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Y:\OFCO Audit\9-2016-DJ-BX-0482 JAG FFY2016\OCFO\"/>
    </mc:Choice>
  </mc:AlternateContent>
  <bookViews>
    <workbookView xWindow="0" yWindow="0" windowWidth="20508" windowHeight="7020" tabRatio="773"/>
  </bookViews>
  <sheets>
    <sheet name="Summary" sheetId="3" r:id="rId1"/>
    <sheet name="Pivot" sheetId="21" r:id="rId2"/>
    <sheet name="GrantNumber_2016-DJ-BX-0482" sheetId="20" r:id="rId3"/>
    <sheet name="Data 0000114806" sheetId="17" r:id="rId4"/>
    <sheet name="Mtg Notes" sheetId="22" r:id="rId5"/>
    <sheet name="TB" sheetId="24" r:id="rId6"/>
    <sheet name="Budget" sheetId="26" r:id="rId7"/>
  </sheets>
  <definedNames>
    <definedName name="_xlnm._FilterDatabase" localSheetId="2" hidden="1">'GrantNumber_2016-DJ-BX-0482'!$A$1:$BE$2761</definedName>
    <definedName name="_xlnm.Print_Area" localSheetId="0">Summary!$A$2:$K$28</definedName>
  </definedNames>
  <calcPr calcId="162913"/>
  <pivotCaches>
    <pivotCache cacheId="5" r:id="rId8"/>
  </pivotCaches>
</workbook>
</file>

<file path=xl/calcChain.xml><?xml version="1.0" encoding="utf-8"?>
<calcChain xmlns="http://schemas.openxmlformats.org/spreadsheetml/2006/main">
  <c r="G100" i="26" l="1"/>
  <c r="G85" i="26"/>
  <c r="G103" i="26" s="1"/>
  <c r="G76" i="26"/>
  <c r="G67" i="26"/>
  <c r="G41" i="26"/>
  <c r="G33" i="26"/>
  <c r="G25" i="26"/>
  <c r="G95" i="26" s="1"/>
  <c r="E25" i="26"/>
  <c r="D25" i="26"/>
  <c r="C25" i="26"/>
  <c r="B25" i="26"/>
  <c r="G24" i="26"/>
  <c r="G23" i="26"/>
  <c r="G22" i="26"/>
  <c r="G21" i="26"/>
  <c r="G20" i="26"/>
  <c r="G19" i="26"/>
  <c r="G18" i="26"/>
  <c r="D16" i="26"/>
  <c r="B16" i="26"/>
  <c r="G6" i="26"/>
  <c r="E16" i="26" s="1"/>
  <c r="G5" i="26"/>
  <c r="G4" i="26"/>
  <c r="C16" i="26" s="1"/>
  <c r="G16" i="26" s="1"/>
  <c r="G3" i="26"/>
  <c r="G7" i="26" s="1"/>
  <c r="G94" i="26" s="1"/>
  <c r="G102" i="26" s="1"/>
  <c r="G104" i="26" s="1"/>
  <c r="D20" i="3" l="1"/>
  <c r="C20" i="3"/>
  <c r="G25" i="21" l="1"/>
  <c r="G28" i="21" l="1"/>
  <c r="H16" i="24"/>
  <c r="G26" i="21"/>
  <c r="G27" i="21"/>
  <c r="G8" i="3" l="1"/>
  <c r="G15" i="3" s="1"/>
  <c r="C8" i="3"/>
  <c r="D8" i="3"/>
  <c r="G30" i="21"/>
  <c r="C12" i="3"/>
  <c r="F11" i="3"/>
  <c r="C11" i="3" l="1"/>
  <c r="C13" i="3" s="1"/>
  <c r="H8" i="3"/>
  <c r="H9" i="3" s="1"/>
  <c r="F15" i="3"/>
  <c r="E15" i="3"/>
  <c r="D15" i="3"/>
  <c r="G13" i="3"/>
  <c r="F13" i="3"/>
  <c r="E13" i="3"/>
  <c r="D13" i="3"/>
  <c r="B12" i="3"/>
  <c r="J9" i="3"/>
  <c r="I9" i="3"/>
  <c r="G9" i="3"/>
  <c r="F9" i="3"/>
  <c r="E9" i="3"/>
  <c r="B8" i="3"/>
  <c r="B9" i="3" s="1"/>
  <c r="D7" i="3"/>
  <c r="D9" i="3" s="1"/>
  <c r="C7" i="3"/>
  <c r="C9" i="3" s="1"/>
  <c r="C15" i="3" l="1"/>
  <c r="B15" i="3" s="1"/>
  <c r="B11" i="3"/>
  <c r="B13" i="3" s="1"/>
</calcChain>
</file>

<file path=xl/sharedStrings.xml><?xml version="1.0" encoding="utf-8"?>
<sst xmlns="http://schemas.openxmlformats.org/spreadsheetml/2006/main" count="70709" uniqueCount="2233">
  <si>
    <t>2016-DJ-BX-0482</t>
  </si>
  <si>
    <t>10000</t>
  </si>
  <si>
    <t>101010</t>
  </si>
  <si>
    <t>CJS7101601</t>
  </si>
  <si>
    <t>AR Direct Cash Journal</t>
  </si>
  <si>
    <t>16-11-03AR_DIRJRNL814</t>
  </si>
  <si>
    <t>AR00421705</t>
  </si>
  <si>
    <t>41405380</t>
  </si>
  <si>
    <t>99999</t>
  </si>
  <si>
    <t>AR</t>
  </si>
  <si>
    <t>4016738</t>
  </si>
  <si>
    <t>10230</t>
  </si>
  <si>
    <t>07040</t>
  </si>
  <si>
    <t>ID 814, V3530,V11464</t>
  </si>
  <si>
    <t>Cash With The Treasurer Of VA</t>
  </si>
  <si>
    <t>0000422913</t>
  </si>
  <si>
    <t>ONL</t>
  </si>
  <si>
    <t>E Byrne Mem Justice Asst Grant</t>
  </si>
  <si>
    <t>ID 814</t>
  </si>
  <si>
    <t>CJS7101607</t>
  </si>
  <si>
    <t>Interest 1/31/2017</t>
  </si>
  <si>
    <t>0000490019</t>
  </si>
  <si>
    <t>609820</t>
  </si>
  <si>
    <t>Cash Transfer In - Non-GF</t>
  </si>
  <si>
    <t>10330</t>
  </si>
  <si>
    <t>205025</t>
  </si>
  <si>
    <t>CJS7101608</t>
  </si>
  <si>
    <t>Accounts Payable</t>
  </si>
  <si>
    <t>AP00587831</t>
  </si>
  <si>
    <t>00006956</t>
  </si>
  <si>
    <t>AP</t>
  </si>
  <si>
    <t>00006967</t>
  </si>
  <si>
    <t>00006966</t>
  </si>
  <si>
    <t>390001</t>
  </si>
  <si>
    <t>5014310</t>
  </si>
  <si>
    <t>17-S1138L016 LOCAL LAW ENFORCE</t>
  </si>
  <si>
    <t>14000</t>
  </si>
  <si>
    <t>10220</t>
  </si>
  <si>
    <t>063</t>
  </si>
  <si>
    <t>17-S1174LO16 LOCAL LAW ENFORCE</t>
  </si>
  <si>
    <t>169</t>
  </si>
  <si>
    <t>17-K1216LO16 LOCAL LAW ENFORCE</t>
  </si>
  <si>
    <t>595</t>
  </si>
  <si>
    <t>AP Payments</t>
  </si>
  <si>
    <t>AP00588133</t>
  </si>
  <si>
    <t>AP00598801</t>
  </si>
  <si>
    <t>00007316</t>
  </si>
  <si>
    <t>00007317</t>
  </si>
  <si>
    <t>17-S1066LO16 LOCAL LAW ENFORCE</t>
  </si>
  <si>
    <t>416</t>
  </si>
  <si>
    <t>17-R1044L016 LOCAL LAW ENFORCE</t>
  </si>
  <si>
    <t>378</t>
  </si>
  <si>
    <t>AP00599661</t>
  </si>
  <si>
    <t>AP00605756</t>
  </si>
  <si>
    <t>00007372</t>
  </si>
  <si>
    <t>17-I1215LO16 LOCAL LAW ENFORCE</t>
  </si>
  <si>
    <t>033</t>
  </si>
  <si>
    <t>AP00606017</t>
  </si>
  <si>
    <t>AP00615832</t>
  </si>
  <si>
    <t>00007440</t>
  </si>
  <si>
    <t>17-S1161LO16 LOCAL LAW ENFORCE</t>
  </si>
  <si>
    <t>131</t>
  </si>
  <si>
    <t>AP00616144</t>
  </si>
  <si>
    <t>AP00617057</t>
  </si>
  <si>
    <t>00007496</t>
  </si>
  <si>
    <t>17-L1225LO16 LOCAL LAW ENFORC</t>
  </si>
  <si>
    <t>143</t>
  </si>
  <si>
    <t>AP00617683</t>
  </si>
  <si>
    <t>Dist 07040 and 07012 Interest</t>
  </si>
  <si>
    <t>0000639261</t>
  </si>
  <si>
    <t>DIST INTER</t>
  </si>
  <si>
    <t>AP00638367</t>
  </si>
  <si>
    <t>00007628</t>
  </si>
  <si>
    <t>00007633</t>
  </si>
  <si>
    <t>00007615</t>
  </si>
  <si>
    <t>00007632</t>
  </si>
  <si>
    <t>00007631</t>
  </si>
  <si>
    <t>00007630</t>
  </si>
  <si>
    <t>00007635</t>
  </si>
  <si>
    <t>00007627</t>
  </si>
  <si>
    <t>00007629</t>
  </si>
  <si>
    <t>00007634</t>
  </si>
  <si>
    <t>AP00639046</t>
  </si>
  <si>
    <t>17-S1157LO16 LOCAL LE</t>
  </si>
  <si>
    <t>115</t>
  </si>
  <si>
    <t>17-S1049LO16 LOCAL LAW ENFORCE</t>
  </si>
  <si>
    <t>387</t>
  </si>
  <si>
    <t>17-R1020LO16 LOCAL LAW ENFORCE</t>
  </si>
  <si>
    <t>336</t>
  </si>
  <si>
    <t>17-T1177LO16 LOCAL LE</t>
  </si>
  <si>
    <t>175</t>
  </si>
  <si>
    <t>17-S1057LO16 LOCAL LAW ENF</t>
  </si>
  <si>
    <t>400</t>
  </si>
  <si>
    <t>17-S1078LO16 LOCAL LAW ENFORCE</t>
  </si>
  <si>
    <t>437</t>
  </si>
  <si>
    <t>17-S1094LO16 LOCAL LAW ENFORCE</t>
  </si>
  <si>
    <t>464</t>
  </si>
  <si>
    <t>17-H1213LO16 LOCAL LAW ENFORCE</t>
  </si>
  <si>
    <t>520</t>
  </si>
  <si>
    <t>17-S1115LO16 LOCAL LE</t>
  </si>
  <si>
    <t>720</t>
  </si>
  <si>
    <t>17-S1016LO16 LOCAL LAW ENFORCE</t>
  </si>
  <si>
    <t>331</t>
  </si>
  <si>
    <t>AP00642261</t>
  </si>
  <si>
    <t>00007712</t>
  </si>
  <si>
    <t>00007713</t>
  </si>
  <si>
    <t>AP00641991</t>
  </si>
  <si>
    <t>17-S1082LO16 LOCAL LAW ENF</t>
  </si>
  <si>
    <t>442</t>
  </si>
  <si>
    <t>17-S1081LO16 LOCAL LAW ENF</t>
  </si>
  <si>
    <t>441</t>
  </si>
  <si>
    <t>AP00643072</t>
  </si>
  <si>
    <t>00007799</t>
  </si>
  <si>
    <t>00007800</t>
  </si>
  <si>
    <t>00007801</t>
  </si>
  <si>
    <t>17-S1136LO16 LOCAL LE</t>
  </si>
  <si>
    <t>053</t>
  </si>
  <si>
    <t>17-Q1146LO16 LOCAL LE</t>
  </si>
  <si>
    <t>081</t>
  </si>
  <si>
    <t>17-K1059LO16 LOCAL LE</t>
  </si>
  <si>
    <t>402</t>
  </si>
  <si>
    <t>AP00643354</t>
  </si>
  <si>
    <t>JAG &amp; JABIG Interest Spread</t>
  </si>
  <si>
    <t>0000646102</t>
  </si>
  <si>
    <t>% TRANSFER</t>
  </si>
  <si>
    <t>AP00647734</t>
  </si>
  <si>
    <t>00007888</t>
  </si>
  <si>
    <t>00007893</t>
  </si>
  <si>
    <t>00007886</t>
  </si>
  <si>
    <t>00007889</t>
  </si>
  <si>
    <t>00007891</t>
  </si>
  <si>
    <t>00007892</t>
  </si>
  <si>
    <t>00007890</t>
  </si>
  <si>
    <t>00007887</t>
  </si>
  <si>
    <t>17-S1018LO16 LOCAL LE</t>
  </si>
  <si>
    <t>334</t>
  </si>
  <si>
    <t>17-S1132LO16 LOCAL LE</t>
  </si>
  <si>
    <t>045</t>
  </si>
  <si>
    <t>17-S1172LO16 LOCAL LE</t>
  </si>
  <si>
    <t>165</t>
  </si>
  <si>
    <t>17-S1142LO16 LOCAL LE</t>
  </si>
  <si>
    <t>073</t>
  </si>
  <si>
    <t>17-S1083LO16 LOCAL LE</t>
  </si>
  <si>
    <t>444</t>
  </si>
  <si>
    <t>17-O1208LO16 LOCAL LE</t>
  </si>
  <si>
    <t>830</t>
  </si>
  <si>
    <t>17-S1181LO16 LOCAL LE</t>
  </si>
  <si>
    <t>193</t>
  </si>
  <si>
    <t>17-S1037LO16 LOCAL LE</t>
  </si>
  <si>
    <t>369</t>
  </si>
  <si>
    <t>AP00648402</t>
  </si>
  <si>
    <t>AP00664801</t>
  </si>
  <si>
    <t>00008193</t>
  </si>
  <si>
    <t>00008195</t>
  </si>
  <si>
    <t>Grant #17-L1207LO16 - LOLE</t>
  </si>
  <si>
    <t>191</t>
  </si>
  <si>
    <t>Grant #17-S1042LO16 - LOLE</t>
  </si>
  <si>
    <t>376</t>
  </si>
  <si>
    <t>AP00665369</t>
  </si>
  <si>
    <t>AP00674099</t>
  </si>
  <si>
    <t>00008326</t>
  </si>
  <si>
    <t>00008309</t>
  </si>
  <si>
    <t>00008314</t>
  </si>
  <si>
    <t>00008318</t>
  </si>
  <si>
    <t>00008315</t>
  </si>
  <si>
    <t>00008310</t>
  </si>
  <si>
    <t>00008316</t>
  </si>
  <si>
    <t>00008317</t>
  </si>
  <si>
    <t>00008312</t>
  </si>
  <si>
    <t>17-S1035LO16 LOCAL LAW ENFORCE</t>
  </si>
  <si>
    <t>365</t>
  </si>
  <si>
    <t>17-S1124LO16 LOCAL LAW ENFORCE</t>
  </si>
  <si>
    <t>021</t>
  </si>
  <si>
    <t>17-S1103LO16 LOCAL LAW ENFORCE</t>
  </si>
  <si>
    <t>482</t>
  </si>
  <si>
    <t>17-S1014LO16 LOCAL LAW ENFORCE</t>
  </si>
  <si>
    <t>327</t>
  </si>
  <si>
    <t>17-S1087LO16 LOCAL LAW ENFORCE</t>
  </si>
  <si>
    <t>453</t>
  </si>
  <si>
    <t>17-S1139LO16 LOCAL LAW ENFORCE</t>
  </si>
  <si>
    <t>065</t>
  </si>
  <si>
    <t>17-S1074LO16 LOCAL LAW ENFORCE</t>
  </si>
  <si>
    <t>431</t>
  </si>
  <si>
    <t>17-Q1168LO16 LOCAL LAW ENFORCE</t>
  </si>
  <si>
    <t>149</t>
  </si>
  <si>
    <t>17-S1158LO16 LOCAL LAW ENFORCE</t>
  </si>
  <si>
    <t>119</t>
  </si>
  <si>
    <t>AP00674618</t>
  </si>
  <si>
    <t>AP00686013</t>
  </si>
  <si>
    <t>00008584</t>
  </si>
  <si>
    <t>00008582</t>
  </si>
  <si>
    <t>00008585</t>
  </si>
  <si>
    <t>00008586</t>
  </si>
  <si>
    <t>00008583</t>
  </si>
  <si>
    <t>AP00685745</t>
  </si>
  <si>
    <t>17-S1009LO16 LOCAL LAW ENFORCE</t>
  </si>
  <si>
    <t>314</t>
  </si>
  <si>
    <t>17S1183LO16 LOCAL LAW ENFORC</t>
  </si>
  <si>
    <t>197</t>
  </si>
  <si>
    <t>17-S1135LO16 LOCAL LAW ENFORC</t>
  </si>
  <si>
    <t>051</t>
  </si>
  <si>
    <t>17-L1210LO16 LOCAL LAW ENFORCE</t>
  </si>
  <si>
    <t>790</t>
  </si>
  <si>
    <t>17-S1035LO16 LOCAL LAW ENFOR</t>
  </si>
  <si>
    <t>AP00691070</t>
  </si>
  <si>
    <t>00008612</t>
  </si>
  <si>
    <t>AP00690786</t>
  </si>
  <si>
    <t>Grant #17-S1079LO16 - LOLE</t>
  </si>
  <si>
    <t>438</t>
  </si>
  <si>
    <t>AP00700822</t>
  </si>
  <si>
    <t>00008751</t>
  </si>
  <si>
    <t>00008753</t>
  </si>
  <si>
    <t>Grant #17-S1043LO16 - LOLE</t>
  </si>
  <si>
    <t>377</t>
  </si>
  <si>
    <t>Grant #17-R1186LO16 - LOLE</t>
  </si>
  <si>
    <t>620</t>
  </si>
  <si>
    <t>AP00701411</t>
  </si>
  <si>
    <t>AP00710888</t>
  </si>
  <si>
    <t>00008795</t>
  </si>
  <si>
    <t>00008794</t>
  </si>
  <si>
    <t>17-S1126LO16 LOCAL LAW ENF</t>
  </si>
  <si>
    <t>025</t>
  </si>
  <si>
    <t>17-S1163LO16 LOCAL LAW ENF</t>
  </si>
  <si>
    <t>135</t>
  </si>
  <si>
    <t>AP00711149</t>
  </si>
  <si>
    <t>AP00714879</t>
  </si>
  <si>
    <t>00008856</t>
  </si>
  <si>
    <t>AP00714594</t>
  </si>
  <si>
    <t>Grant #17-T1185LO16 - LOLE</t>
  </si>
  <si>
    <t>685</t>
  </si>
  <si>
    <t>AP00718667</t>
  </si>
  <si>
    <t>00008930</t>
  </si>
  <si>
    <t>00008929</t>
  </si>
  <si>
    <t>00008932</t>
  </si>
  <si>
    <t>00008931</t>
  </si>
  <si>
    <t>17-S1128LO16 LOCAL LAW ENF</t>
  </si>
  <si>
    <t>035</t>
  </si>
  <si>
    <t>17-S1136LO16 LOCAL LAW ENF</t>
  </si>
  <si>
    <t>17-L1188LO16 LOCAL LAW ENF</t>
  </si>
  <si>
    <t>121</t>
  </si>
  <si>
    <t>17-P1182LO16 LOCAL LAW ENF</t>
  </si>
  <si>
    <t>195</t>
  </si>
  <si>
    <t>AP00719090</t>
  </si>
  <si>
    <t>AP00722461</t>
  </si>
  <si>
    <t>00009031</t>
  </si>
  <si>
    <t>00009030</t>
  </si>
  <si>
    <t>00009028</t>
  </si>
  <si>
    <t>00009039</t>
  </si>
  <si>
    <t>00009038</t>
  </si>
  <si>
    <t>00009032</t>
  </si>
  <si>
    <t>00009029</t>
  </si>
  <si>
    <t>00009035</t>
  </si>
  <si>
    <t>00009034</t>
  </si>
  <si>
    <t>00009033</t>
  </si>
  <si>
    <t>17-S1164LO16 LOCAL LAW ENF</t>
  </si>
  <si>
    <t>137</t>
  </si>
  <si>
    <t>17-S1165LO16 LOCAL LAW ENF</t>
  </si>
  <si>
    <t>139</t>
  </si>
  <si>
    <t>17-S1170L016 LOCAL LAW ENF</t>
  </si>
  <si>
    <t>159</t>
  </si>
  <si>
    <t>17-S1030LO16 LOCAL LAW ENF</t>
  </si>
  <si>
    <t>357</t>
  </si>
  <si>
    <t>17-S1154LO16 LOCAL LAW ENF</t>
  </si>
  <si>
    <t>105</t>
  </si>
  <si>
    <t>17-S1173LO16 LOCAL LAW ENF</t>
  </si>
  <si>
    <t>167</t>
  </si>
  <si>
    <t>17-T1109LO16 LOCAL LAW ENF</t>
  </si>
  <si>
    <t>493</t>
  </si>
  <si>
    <t>17-K1118L016 LOCAL LAW ENF</t>
  </si>
  <si>
    <t>001</t>
  </si>
  <si>
    <t>17-S1034LO16 LOCAL LAW ENF</t>
  </si>
  <si>
    <t>364</t>
  </si>
  <si>
    <t>17-S1089LO16 LOCAL LAW ENF</t>
  </si>
  <si>
    <t>492</t>
  </si>
  <si>
    <t>AP00722578</t>
  </si>
  <si>
    <t>AP00738468</t>
  </si>
  <si>
    <t>00009295</t>
  </si>
  <si>
    <t>00009294</t>
  </si>
  <si>
    <t>00009293</t>
  </si>
  <si>
    <t>00009291</t>
  </si>
  <si>
    <t>17-H1214LO16 LOCAL LAW ENFORCE</t>
  </si>
  <si>
    <t>031</t>
  </si>
  <si>
    <t>17-S1077LO16 LOCAL LAW ENF</t>
  </si>
  <si>
    <t>436</t>
  </si>
  <si>
    <t>17-S1083LO16 LOCAL LAW ENF</t>
  </si>
  <si>
    <t>17-S1090LO16 LOCAL LAW ENF</t>
  </si>
  <si>
    <t>455</t>
  </si>
  <si>
    <t>AP00738862</t>
  </si>
  <si>
    <t>AP00748911</t>
  </si>
  <si>
    <t>00009535</t>
  </si>
  <si>
    <t>00009537</t>
  </si>
  <si>
    <t>00009533</t>
  </si>
  <si>
    <t>00009534</t>
  </si>
  <si>
    <t>00009536</t>
  </si>
  <si>
    <t>Grant #17-S1131LO16 - LOLE</t>
  </si>
  <si>
    <t>043</t>
  </si>
  <si>
    <t>Grant #17-S1011LO16 - LOLE</t>
  </si>
  <si>
    <t>321</t>
  </si>
  <si>
    <t>Grant #17-Q1133LO16 - LOLE</t>
  </si>
  <si>
    <t>047</t>
  </si>
  <si>
    <t>Grant #17-S1144LO16 - LOLE</t>
  </si>
  <si>
    <t>077</t>
  </si>
  <si>
    <t>Grant #17-S1067LO16 - LOLE</t>
  </si>
  <si>
    <t>417</t>
  </si>
  <si>
    <t>AP00749047</t>
  </si>
  <si>
    <t>AP00763814</t>
  </si>
  <si>
    <t>00009805</t>
  </si>
  <si>
    <t>00009801</t>
  </si>
  <si>
    <t>00009802</t>
  </si>
  <si>
    <t>00009804</t>
  </si>
  <si>
    <t>00009803</t>
  </si>
  <si>
    <t>AP00763695</t>
  </si>
  <si>
    <t>17-S1056LO16 LOCAL LAW ENFORCE</t>
  </si>
  <si>
    <t>399</t>
  </si>
  <si>
    <t>17-S1151LO16 LOCAL LAW ENFORCE</t>
  </si>
  <si>
    <t>099</t>
  </si>
  <si>
    <t>17-S1038LO16 LOCAL LAW ENFORCE</t>
  </si>
  <si>
    <t>370</t>
  </si>
  <si>
    <t>17-C3188LO16 LOCAL LAW ENFORCE</t>
  </si>
  <si>
    <t>485</t>
  </si>
  <si>
    <t>17-S1190LO16 LOCAL LAW ENFORCE</t>
  </si>
  <si>
    <t>155</t>
  </si>
  <si>
    <t>AP00769063</t>
  </si>
  <si>
    <t>00009931</t>
  </si>
  <si>
    <t>00009932</t>
  </si>
  <si>
    <t>AP00768789</t>
  </si>
  <si>
    <t>Grant #17-S1166LO16 - LOLE</t>
  </si>
  <si>
    <t>141</t>
  </si>
  <si>
    <t>Grant #17-S1130LO16 - LOLE</t>
  </si>
  <si>
    <t>037</t>
  </si>
  <si>
    <t>AP00773514</t>
  </si>
  <si>
    <t>00010004</t>
  </si>
  <si>
    <t>00009996</t>
  </si>
  <si>
    <t>00010009</t>
  </si>
  <si>
    <t>00009994</t>
  </si>
  <si>
    <t>00009991</t>
  </si>
  <si>
    <t>00009993</t>
  </si>
  <si>
    <t>00009995</t>
  </si>
  <si>
    <t>00009998</t>
  </si>
  <si>
    <t>00009997</t>
  </si>
  <si>
    <t>00009992</t>
  </si>
  <si>
    <t>Grant #17-P1203LO16 - LOLE</t>
  </si>
  <si>
    <t>382</t>
  </si>
  <si>
    <t>Grant #17-S1176LO16 - LOLE</t>
  </si>
  <si>
    <t>173</t>
  </si>
  <si>
    <t>Grant #17-T1111LO16 - LOLE</t>
  </si>
  <si>
    <t>580</t>
  </si>
  <si>
    <t>Grant #17-S1104LO16 - LOLE</t>
  </si>
  <si>
    <t>486</t>
  </si>
  <si>
    <t>Grant #17-S1001LO16 - LOLE</t>
  </si>
  <si>
    <t>303</t>
  </si>
  <si>
    <t>Grant #17-P1027LO16 - LOLE</t>
  </si>
  <si>
    <t>350</t>
  </si>
  <si>
    <t>Grant #17-S1048LO16 - LOLE</t>
  </si>
  <si>
    <t>386</t>
  </si>
  <si>
    <t>Grant #17-S1071LO16 - LOLE</t>
  </si>
  <si>
    <t>426</t>
  </si>
  <si>
    <t>Grant #17-S1113LO16 - LOLE</t>
  </si>
  <si>
    <t>640</t>
  </si>
  <si>
    <t>Grant #17-S1004LO16 - LOLE</t>
  </si>
  <si>
    <t>307</t>
  </si>
  <si>
    <t>AP00773902</t>
  </si>
  <si>
    <t>AP00791408</t>
  </si>
  <si>
    <t>00010165</t>
  </si>
  <si>
    <t>00010168</t>
  </si>
  <si>
    <t>00010167</t>
  </si>
  <si>
    <t>00010173</t>
  </si>
  <si>
    <t>00010172</t>
  </si>
  <si>
    <t>00010211</t>
  </si>
  <si>
    <t>00010166</t>
  </si>
  <si>
    <t>00010171</t>
  </si>
  <si>
    <t>00010175</t>
  </si>
  <si>
    <t>00010174</t>
  </si>
  <si>
    <t>00010164</t>
  </si>
  <si>
    <t>00010170</t>
  </si>
  <si>
    <t>00010169</t>
  </si>
  <si>
    <t>17-S1080LO16 LOCAL LAW ENFORCE</t>
  </si>
  <si>
    <t>439</t>
  </si>
  <si>
    <t>17-S1091LO16 LOCAL LAW ENFORCE</t>
  </si>
  <si>
    <t>457</t>
  </si>
  <si>
    <t>17-I1217LO16 LOCAL LAW ENFORCE</t>
  </si>
  <si>
    <t>061</t>
  </si>
  <si>
    <t>17-S1171LO16 LOCAL LAW ENFORCE</t>
  </si>
  <si>
    <t>163</t>
  </si>
  <si>
    <t>17-S1179LO16 LOCAL LAW ENFORCE</t>
  </si>
  <si>
    <t>187</t>
  </si>
  <si>
    <t>17-S1108LO16 LOCAL LAW ENFORCE</t>
  </si>
  <si>
    <t>530</t>
  </si>
  <si>
    <t>17-S1019LO16 LOCAL LAW ENFORCE</t>
  </si>
  <si>
    <t>335</t>
  </si>
  <si>
    <t>Grant #17-S1100LO16 - LOLE</t>
  </si>
  <si>
    <t>478</t>
  </si>
  <si>
    <t>17-S1134LO16 LOCAL LAW ENFORCE</t>
  </si>
  <si>
    <t>049</t>
  </si>
  <si>
    <t>17-S1155LO16 LOCAL LAW ENFORCE</t>
  </si>
  <si>
    <t>111</t>
  </si>
  <si>
    <t>17-S1028LO16 LOCAL LAW ENFORCE</t>
  </si>
  <si>
    <t>351</t>
  </si>
  <si>
    <t>17-S1054LO16 LOCAL LAW ENFORCE</t>
  </si>
  <si>
    <t>396</t>
  </si>
  <si>
    <t>17-S1008LO16 LOCAL LAW ENFORCE</t>
  </si>
  <si>
    <t>312</t>
  </si>
  <si>
    <t>AP00791755</t>
  </si>
  <si>
    <t>AP00797787</t>
  </si>
  <si>
    <t>00010302</t>
  </si>
  <si>
    <t>00010307</t>
  </si>
  <si>
    <t>00010309</t>
  </si>
  <si>
    <t>00010305</t>
  </si>
  <si>
    <t>00010306</t>
  </si>
  <si>
    <t>00010308</t>
  </si>
  <si>
    <t>00010303</t>
  </si>
  <si>
    <t>00010304</t>
  </si>
  <si>
    <t>00010301</t>
  </si>
  <si>
    <t>Grant #17-I1212LO16 - LOLE</t>
  </si>
  <si>
    <t>311</t>
  </si>
  <si>
    <t>Grant #17-Q1055LO16 - LOLE</t>
  </si>
  <si>
    <t>398</t>
  </si>
  <si>
    <t>Grant #17-O1206LO16 - LOLE</t>
  </si>
  <si>
    <t>009</t>
  </si>
  <si>
    <t>Grant #17-S1120LO16 - LOLE</t>
  </si>
  <si>
    <t>007</t>
  </si>
  <si>
    <t>Grant #17-S1033LO16 - LOLE</t>
  </si>
  <si>
    <t>363</t>
  </si>
  <si>
    <t>Grant #17-R1106LO16 - LOLE</t>
  </si>
  <si>
    <t>488</t>
  </si>
  <si>
    <t>Grant #17-T1187LO16 - LOLE</t>
  </si>
  <si>
    <t>109</t>
  </si>
  <si>
    <t>Grant #17-S1110LO16 - LOLE</t>
  </si>
  <si>
    <t>570</t>
  </si>
  <si>
    <t>Grant #17-M1224LO16 - LOLE</t>
  </si>
  <si>
    <t>117</t>
  </si>
  <si>
    <t>AP00798147</t>
  </si>
  <si>
    <t>0000799886</t>
  </si>
  <si>
    <t>4007108</t>
  </si>
  <si>
    <t>Interest Distribution</t>
  </si>
  <si>
    <t>AP00808416</t>
  </si>
  <si>
    <t>AP00810944</t>
  </si>
  <si>
    <t>00010527</t>
  </si>
  <si>
    <t>00010529</t>
  </si>
  <si>
    <t>00010531</t>
  </si>
  <si>
    <t>00010534</t>
  </si>
  <si>
    <t>00010533</t>
  </si>
  <si>
    <t>5014130</t>
  </si>
  <si>
    <t>17-S1060LO16 LOCAL LAW ENF</t>
  </si>
  <si>
    <t>403</t>
  </si>
  <si>
    <t>17-S1073LO16 LOCAL LAW ENF</t>
  </si>
  <si>
    <t>430</t>
  </si>
  <si>
    <t>17-S1022LO16 LOCAL LAW ENF</t>
  </si>
  <si>
    <t>342</t>
  </si>
  <si>
    <t>17-N1075LO16 LOCAL LAW ENF</t>
  </si>
  <si>
    <t>432</t>
  </si>
  <si>
    <t>17-L1223LO16 LOCAL LAW ENF</t>
  </si>
  <si>
    <t>690</t>
  </si>
  <si>
    <t>AP00811065</t>
  </si>
  <si>
    <t>0000813619</t>
  </si>
  <si>
    <t>Interest From Other Sources</t>
  </si>
  <si>
    <t>0000814851</t>
  </si>
  <si>
    <t>AP00816629</t>
  </si>
  <si>
    <t>00010720</t>
  </si>
  <si>
    <t>00010721</t>
  </si>
  <si>
    <t>AP00816511</t>
  </si>
  <si>
    <t>17-T1137LO16 LOCAL LAW ENF</t>
  </si>
  <si>
    <t>057</t>
  </si>
  <si>
    <t>17-G1227LO16 LOCAL LAW ENF</t>
  </si>
  <si>
    <t>820</t>
  </si>
  <si>
    <t>AP00817425</t>
  </si>
  <si>
    <t>00010743</t>
  </si>
  <si>
    <t>Grant #17-S1159LO16 - LOLE</t>
  </si>
  <si>
    <t>125</t>
  </si>
  <si>
    <t>AP00817837</t>
  </si>
  <si>
    <t>AP00842830</t>
  </si>
  <si>
    <t>00011163</t>
  </si>
  <si>
    <t>Grant #17-S1127LO16 - LOLE</t>
  </si>
  <si>
    <t>029</t>
  </si>
  <si>
    <t>AP00843229</t>
  </si>
  <si>
    <t>18-03-26AR_DIRJRNL2244</t>
  </si>
  <si>
    <t>AR00850940</t>
  </si>
  <si>
    <t>51401293</t>
  </si>
  <si>
    <t>5014980</t>
  </si>
  <si>
    <t>AP00860894</t>
  </si>
  <si>
    <t>00011341</t>
  </si>
  <si>
    <t>00011343</t>
  </si>
  <si>
    <t>00011342</t>
  </si>
  <si>
    <t>Grant #17-S1121LO16 - LOLE</t>
  </si>
  <si>
    <t>011</t>
  </si>
  <si>
    <t>Grant #17-S1145LO16 - LOLE</t>
  </si>
  <si>
    <t>079</t>
  </si>
  <si>
    <t>Grant #17-S1026LO16 - LOLE</t>
  </si>
  <si>
    <t>349</t>
  </si>
  <si>
    <t>AP00861154</t>
  </si>
  <si>
    <t>AP00872644</t>
  </si>
  <si>
    <t>00011467</t>
  </si>
  <si>
    <t>00011468</t>
  </si>
  <si>
    <t>Grant #17-S1012LO16 - LOLE</t>
  </si>
  <si>
    <t>324</t>
  </si>
  <si>
    <t>Grant #17-R1175LO16 - LOLE</t>
  </si>
  <si>
    <t>171</t>
  </si>
  <si>
    <t>AP00873076</t>
  </si>
  <si>
    <t>AP00893513</t>
  </si>
  <si>
    <t>00011754</t>
  </si>
  <si>
    <t>00011753</t>
  </si>
  <si>
    <t>17-S1050LO16 LOCAL LAW ENFORCE</t>
  </si>
  <si>
    <t>388</t>
  </si>
  <si>
    <t>17-S1099LO16 LOCAL LAW ENFORCE</t>
  </si>
  <si>
    <t>474</t>
  </si>
  <si>
    <t>AP00893892</t>
  </si>
  <si>
    <t>AP00894778</t>
  </si>
  <si>
    <t>00011755</t>
  </si>
  <si>
    <t>00011756</t>
  </si>
  <si>
    <t>17-T1189LO16 LOCAL LAW ENFORCE</t>
  </si>
  <si>
    <t>147</t>
  </si>
  <si>
    <t>17-T1006LO16 LOCAL LAW ENFORCE</t>
  </si>
  <si>
    <t>310</t>
  </si>
  <si>
    <t>AP00895177</t>
  </si>
  <si>
    <t>AP00895840</t>
  </si>
  <si>
    <t>00011894</t>
  </si>
  <si>
    <t>00011892</t>
  </si>
  <si>
    <t>00011893</t>
  </si>
  <si>
    <t>17-S1005LO16 LOCAL LAW ENFORCE</t>
  </si>
  <si>
    <t>309</t>
  </si>
  <si>
    <t>17-P1047LO16 LOCAL LAW ENFORCE</t>
  </si>
  <si>
    <t>384</t>
  </si>
  <si>
    <t>17-S2069LO16 LOCAL LAW ENFORCE</t>
  </si>
  <si>
    <t>424</t>
  </si>
  <si>
    <t>AP00896227</t>
  </si>
  <si>
    <t>AP00906255</t>
  </si>
  <si>
    <t>00012120</t>
  </si>
  <si>
    <t>AP00905979</t>
  </si>
  <si>
    <t>Grant #17-S1003LO16 - LOLE</t>
  </si>
  <si>
    <t>305</t>
  </si>
  <si>
    <t>0000912130</t>
  </si>
  <si>
    <t>AP00919730</t>
  </si>
  <si>
    <t>00012432</t>
  </si>
  <si>
    <t>AP00919603</t>
  </si>
  <si>
    <t>Grant #17-S1045LO16 - LOLE</t>
  </si>
  <si>
    <t>379</t>
  </si>
  <si>
    <t>18-06-07AR_DIRJRNL2479</t>
  </si>
  <si>
    <t>AR00920821</t>
  </si>
  <si>
    <t>51401347</t>
  </si>
  <si>
    <t>075</t>
  </si>
  <si>
    <t>AP00935062</t>
  </si>
  <si>
    <t>00012651</t>
  </si>
  <si>
    <t>00012650</t>
  </si>
  <si>
    <t>17-S1092LO16 LOCAL LAW ENFORCE</t>
  </si>
  <si>
    <t>458</t>
  </si>
  <si>
    <t>17-S1141LO16 LOCAL LAW ENFORCM</t>
  </si>
  <si>
    <t>071</t>
  </si>
  <si>
    <t>AP00935255</t>
  </si>
  <si>
    <t>0000954632</t>
  </si>
  <si>
    <t>Allocate 4 Q Interest</t>
  </si>
  <si>
    <t>AP00985603</t>
  </si>
  <si>
    <t>00012968</t>
  </si>
  <si>
    <t>390002</t>
  </si>
  <si>
    <t>Grant #17-S1116LO16 - LOLE</t>
  </si>
  <si>
    <t>90000</t>
  </si>
  <si>
    <t>735</t>
  </si>
  <si>
    <t>AP00985910</t>
  </si>
  <si>
    <t>AP01044791</t>
  </si>
  <si>
    <t>00014108</t>
  </si>
  <si>
    <t>17-S1117LO16 LOCAL LAW ENFORCE</t>
  </si>
  <si>
    <t>775</t>
  </si>
  <si>
    <t>0001053404</t>
  </si>
  <si>
    <t>Allocate 1st Q Interest</t>
  </si>
  <si>
    <t>AP01045229</t>
  </si>
  <si>
    <t>AP01095939</t>
  </si>
  <si>
    <t>00015206</t>
  </si>
  <si>
    <t>5012270</t>
  </si>
  <si>
    <t>Expense Distribution</t>
  </si>
  <si>
    <t>10520</t>
  </si>
  <si>
    <t>AP01096706</t>
  </si>
  <si>
    <t>0001123740</t>
  </si>
  <si>
    <t>Allocate 2nd Q Interest</t>
  </si>
  <si>
    <t>AP01160413</t>
  </si>
  <si>
    <t>00016310</t>
  </si>
  <si>
    <t>ADMIN</t>
  </si>
  <si>
    <t>390004</t>
  </si>
  <si>
    <t>5012210</t>
  </si>
  <si>
    <t>July 1, 2018-June 30, 2019</t>
  </si>
  <si>
    <t>AP01160824</t>
  </si>
  <si>
    <t>CIPPS Journal Upload - DOA</t>
  </si>
  <si>
    <t>CIP1164684</t>
  </si>
  <si>
    <t>CIP</t>
  </si>
  <si>
    <t>5011110</t>
  </si>
  <si>
    <t>00001295 2019-03-29</t>
  </si>
  <si>
    <t>140070</t>
  </si>
  <si>
    <t>5011120</t>
  </si>
  <si>
    <t>5011140</t>
  </si>
  <si>
    <t>5011160</t>
  </si>
  <si>
    <t>5011170</t>
  </si>
  <si>
    <t>5011230</t>
  </si>
  <si>
    <t>5011660</t>
  </si>
  <si>
    <t>CIP1165771</t>
  </si>
  <si>
    <t>AP01164929</t>
  </si>
  <si>
    <t>00016387</t>
  </si>
  <si>
    <t>00016388</t>
  </si>
  <si>
    <t>Grant #19-A4688AD16 - ANTI</t>
  </si>
  <si>
    <t>760</t>
  </si>
  <si>
    <t>Grant #19-A4658AD16 - ANTI</t>
  </si>
  <si>
    <t>00001296 2019-03-29</t>
  </si>
  <si>
    <t>140051</t>
  </si>
  <si>
    <t>5011410</t>
  </si>
  <si>
    <t>AP01165302</t>
  </si>
  <si>
    <t>0001172902</t>
  </si>
  <si>
    <t>SPJ</t>
  </si>
  <si>
    <t>PRORATE2019VITA</t>
  </si>
  <si>
    <t>0001175627</t>
  </si>
  <si>
    <t>5012760</t>
  </si>
  <si>
    <t>Prorate FY19 VITA charges.</t>
  </si>
  <si>
    <t>10340</t>
  </si>
  <si>
    <t>5012780</t>
  </si>
  <si>
    <t>5012160</t>
  </si>
  <si>
    <t>5015410</t>
  </si>
  <si>
    <t>Prorate FY19 Cardinal FS Chgs</t>
  </si>
  <si>
    <t>CIP1179194</t>
  </si>
  <si>
    <t>00001297 2019-04-12</t>
  </si>
  <si>
    <t>CIP1180619</t>
  </si>
  <si>
    <t>00001298 2019-04-16</t>
  </si>
  <si>
    <t>0001184018</t>
  </si>
  <si>
    <t>VITA It Infrastructure Srvc</t>
  </si>
  <si>
    <t>Telecom Services (VITA)</t>
  </si>
  <si>
    <t>CIP1193331</t>
  </si>
  <si>
    <t>00001300 2019-05-01</t>
  </si>
  <si>
    <t>0001193669</t>
  </si>
  <si>
    <t>Move pay from 15 JAG to 16 JAG</t>
  </si>
  <si>
    <t>5011150</t>
  </si>
  <si>
    <t>0001194724</t>
  </si>
  <si>
    <t>Move OH costs 15JAG to 16JAG</t>
  </si>
  <si>
    <t>5015380</t>
  </si>
  <si>
    <t>01000</t>
  </si>
  <si>
    <t>0001198956</t>
  </si>
  <si>
    <t>4009071</t>
  </si>
  <si>
    <t>Rcvry Stwde Ind Cst Grant/Cont</t>
  </si>
  <si>
    <t>02800</t>
  </si>
  <si>
    <t>4009070</t>
  </si>
  <si>
    <t>Rcvry Agy GF Ind Cst Grnt/Cont</t>
  </si>
  <si>
    <t>Prorate FY19 PSB Charges</t>
  </si>
  <si>
    <t>0001205755</t>
  </si>
  <si>
    <t>0001205690</t>
  </si>
  <si>
    <t>0001205670</t>
  </si>
  <si>
    <t>0001198940</t>
  </si>
  <si>
    <t>Reclass Fed IDC Revenue</t>
  </si>
  <si>
    <t>Prorate June18 &amp; March19 Phone</t>
  </si>
  <si>
    <t>Prorate March VITA Server Bill</t>
  </si>
  <si>
    <t>5014810</t>
  </si>
  <si>
    <t>Statewide Ind Cost Recovery</t>
  </si>
  <si>
    <t>5014820</t>
  </si>
  <si>
    <t>Agency Indirect Cost Recovery</t>
  </si>
  <si>
    <t>Prorate DOA PSB Charges</t>
  </si>
  <si>
    <t>V#14653</t>
  </si>
  <si>
    <t>AP01197776</t>
  </si>
  <si>
    <t>00016813</t>
  </si>
  <si>
    <t>00016808</t>
  </si>
  <si>
    <t>00016815</t>
  </si>
  <si>
    <t>00016805</t>
  </si>
  <si>
    <t>00016806</t>
  </si>
  <si>
    <t>Grant #19-A4676AD16 - ANTI</t>
  </si>
  <si>
    <t>700</t>
  </si>
  <si>
    <t>Grant #19-A4668AD16 - ANTI</t>
  </si>
  <si>
    <t>600</t>
  </si>
  <si>
    <t>Grant #19-A4670AD16 - ANTI</t>
  </si>
  <si>
    <t>069</t>
  </si>
  <si>
    <t>Grant #19-A4680AD16 - ANTI</t>
  </si>
  <si>
    <t>Grant #19-A4653AD16 - ANTI</t>
  </si>
  <si>
    <t>AP01198410</t>
  </si>
  <si>
    <t>AP01205906</t>
  </si>
  <si>
    <t>00017003</t>
  </si>
  <si>
    <t>19-A4663AD16 LE EQUIP TECH.</t>
  </si>
  <si>
    <t>AP01206317</t>
  </si>
  <si>
    <t>CIP1209111</t>
  </si>
  <si>
    <t>00001302 2019-05-16</t>
  </si>
  <si>
    <t>Correct coding on JE0001184018</t>
  </si>
  <si>
    <t>0001212904</t>
  </si>
  <si>
    <t>Computer Operating Srvc (VITA)</t>
  </si>
  <si>
    <t>0001213982</t>
  </si>
  <si>
    <t>Allocate 3rd Q Interest</t>
  </si>
  <si>
    <t>0001216322</t>
  </si>
  <si>
    <t>April VITA Server/End User Chg</t>
  </si>
  <si>
    <t>CIP1221238</t>
  </si>
  <si>
    <t>00001304 2019-05-31</t>
  </si>
  <si>
    <t>CJS7101602</t>
  </si>
  <si>
    <t>0001225420</t>
  </si>
  <si>
    <t>0001225375</t>
  </si>
  <si>
    <t>Prorate VITA Op Services</t>
  </si>
  <si>
    <t>0001232456</t>
  </si>
  <si>
    <t>0001232475</t>
  </si>
  <si>
    <t>0001232442</t>
  </si>
  <si>
    <t>0001225306</t>
  </si>
  <si>
    <t>Prorate April 2019 Phone Bill</t>
  </si>
  <si>
    <t>5012520</t>
  </si>
  <si>
    <t>Prorate Wired &amp; Wireless Servi</t>
  </si>
  <si>
    <t>5012660</t>
  </si>
  <si>
    <t>Prorate Manual Services</t>
  </si>
  <si>
    <t>5013120</t>
  </si>
  <si>
    <t>Prorate FY19 Supplies</t>
  </si>
  <si>
    <t>5013130</t>
  </si>
  <si>
    <t>Prorate FY19 stationary/forms</t>
  </si>
  <si>
    <t>CIP1236283</t>
  </si>
  <si>
    <t>00001306 2019-06-14</t>
  </si>
  <si>
    <t>Prorate May 2019 VITA Bill</t>
  </si>
  <si>
    <t>0001245584</t>
  </si>
  <si>
    <t>0001245589</t>
  </si>
  <si>
    <t>Prorate May 2019 VITA Bil</t>
  </si>
  <si>
    <t>V#17492</t>
  </si>
  <si>
    <t>Prorate PB &amp; Cardinal NGF Char</t>
  </si>
  <si>
    <t>AP01248627</t>
  </si>
  <si>
    <t>00017707</t>
  </si>
  <si>
    <t>Grant #19-C4037AD15 - ANTI</t>
  </si>
  <si>
    <t>067</t>
  </si>
  <si>
    <t>AP01249049</t>
  </si>
  <si>
    <t>AP01249910</t>
  </si>
  <si>
    <t>00017652</t>
  </si>
  <si>
    <t>00017633</t>
  </si>
  <si>
    <t>00017639</t>
  </si>
  <si>
    <t>19-A4683AD16 LE AND EQUIPMENT</t>
  </si>
  <si>
    <t>19-A4672AD16 LE AND EQUIPMENT</t>
  </si>
  <si>
    <t>19-A4699AD16 LAW ENFORCEMENT</t>
  </si>
  <si>
    <t>AP01250399</t>
  </si>
  <si>
    <t>0001252296</t>
  </si>
  <si>
    <t>Prorate May 2019 Phone Bill</t>
  </si>
  <si>
    <t>0001252291</t>
  </si>
  <si>
    <t>0001252313</t>
  </si>
  <si>
    <t>AP01252616</t>
  </si>
  <si>
    <t>00017728</t>
  </si>
  <si>
    <t>V#17781</t>
  </si>
  <si>
    <t>5015510</t>
  </si>
  <si>
    <t>Prorate Liability Insurance Ch</t>
  </si>
  <si>
    <t>V#17531</t>
  </si>
  <si>
    <t>5015550</t>
  </si>
  <si>
    <t>Prorate Workers Comp Ins</t>
  </si>
  <si>
    <t>V#17502</t>
  </si>
  <si>
    <t>AP01252979</t>
  </si>
  <si>
    <t>0001269578</t>
  </si>
  <si>
    <t>0001262482</t>
  </si>
  <si>
    <t>0001262491</t>
  </si>
  <si>
    <t>0001262520</t>
  </si>
  <si>
    <t>Allocate 4th Q Interest</t>
  </si>
  <si>
    <t>V#17503</t>
  </si>
  <si>
    <t>Prorate Agency Supplies</t>
  </si>
  <si>
    <t>JE#1260147</t>
  </si>
  <si>
    <t>Prorate Agency Paper Supplies</t>
  </si>
  <si>
    <t>FY 2019 General Fund Reversion</t>
  </si>
  <si>
    <t>0001272339</t>
  </si>
  <si>
    <t>GFREV</t>
  </si>
  <si>
    <t>609570</t>
  </si>
  <si>
    <t>Cash Transfer Out-Load GF Cash</t>
  </si>
  <si>
    <t>CIP1252129</t>
  </si>
  <si>
    <t>00001308 2019-07-01</t>
  </si>
  <si>
    <t>CIP1263777</t>
  </si>
  <si>
    <t>00001310 2019-07-16</t>
  </si>
  <si>
    <t>AP01275064</t>
  </si>
  <si>
    <t>00017894</t>
  </si>
  <si>
    <t>00017891</t>
  </si>
  <si>
    <t>00017893</t>
  </si>
  <si>
    <t>00017892</t>
  </si>
  <si>
    <t>Grant # 19-A476AD16- ANTI</t>
  </si>
  <si>
    <t>087</t>
  </si>
  <si>
    <t>Grants # 19-A4678AD16 - ANTI</t>
  </si>
  <si>
    <t>710</t>
  </si>
  <si>
    <t>Grant # 19-A4668AD16-ANTI</t>
  </si>
  <si>
    <t>059</t>
  </si>
  <si>
    <t>Grants # 19-A4680AD16 - ANTI</t>
  </si>
  <si>
    <t>AP01275461</t>
  </si>
  <si>
    <t>CIP1278010</t>
  </si>
  <si>
    <t>00001312 2019-08-01</t>
  </si>
  <si>
    <t>AP01279634</t>
  </si>
  <si>
    <t>00017933</t>
  </si>
  <si>
    <t>00017934</t>
  </si>
  <si>
    <t>00017935</t>
  </si>
  <si>
    <t>00017932</t>
  </si>
  <si>
    <t>00017931</t>
  </si>
  <si>
    <t>19-A4670AD16 LE EQUP &amp; TECH</t>
  </si>
  <si>
    <t>19-A4676AD16 LE OFFICER WELLNE</t>
  </si>
  <si>
    <t>19-A4695AD16 LE EQUIP &amp; TECH</t>
  </si>
  <si>
    <t>183</t>
  </si>
  <si>
    <t>19-A4679AD18 LE EQUIP &amp; TECH</t>
  </si>
  <si>
    <t>19-A4677AD16 LE EQUP &amp; TECH</t>
  </si>
  <si>
    <t>0001282231</t>
  </si>
  <si>
    <t>Charge FY19 Q4 IDC</t>
  </si>
  <si>
    <t>10530</t>
  </si>
  <si>
    <t>Reclass Federal IDC Revenue Q4</t>
  </si>
  <si>
    <t>0001282191</t>
  </si>
  <si>
    <t>AP01280042</t>
  </si>
  <si>
    <t>Federal Cash Pass Thru</t>
  </si>
  <si>
    <t>0001301511</t>
  </si>
  <si>
    <t>ATA</t>
  </si>
  <si>
    <t>609660</t>
  </si>
  <si>
    <t>Cash Tran Out-FedPass Cardinal</t>
  </si>
  <si>
    <t>19-A4665AD</t>
  </si>
  <si>
    <t>CIP1292194</t>
  </si>
  <si>
    <t>00001315 2019-08-16</t>
  </si>
  <si>
    <t>CIP1303600</t>
  </si>
  <si>
    <t>00001317 2019-08-30</t>
  </si>
  <si>
    <t>AP01307791</t>
  </si>
  <si>
    <t>00018394</t>
  </si>
  <si>
    <t>00018400</t>
  </si>
  <si>
    <t>5012440</t>
  </si>
  <si>
    <t>EP2965052</t>
  </si>
  <si>
    <t>Charge FY20 July and Aug IDC</t>
  </si>
  <si>
    <t>0001313535</t>
  </si>
  <si>
    <t>Reclass Federal IDC Revenue</t>
  </si>
  <si>
    <t>0001313538</t>
  </si>
  <si>
    <t>AP01310716</t>
  </si>
  <si>
    <t>00018712</t>
  </si>
  <si>
    <t>CIP1316671</t>
  </si>
  <si>
    <t>00001319 2019-09-16</t>
  </si>
  <si>
    <t>AP01316366</t>
  </si>
  <si>
    <t>AP01326694</t>
  </si>
  <si>
    <t>CIP1328343</t>
  </si>
  <si>
    <t>00001321 2019-09-30</t>
  </si>
  <si>
    <t>AP01330021</t>
  </si>
  <si>
    <t>00018897</t>
  </si>
  <si>
    <t>00018878</t>
  </si>
  <si>
    <t>19-A4694AD16-ANTI</t>
  </si>
  <si>
    <t>20-I2547AD16-ANTI</t>
  </si>
  <si>
    <t>AP01330417</t>
  </si>
  <si>
    <t>CIP1343215</t>
  </si>
  <si>
    <t>00001324 2019-10-16</t>
  </si>
  <si>
    <t>5011620</t>
  </si>
  <si>
    <t>5011640</t>
  </si>
  <si>
    <t>0001343425</t>
  </si>
  <si>
    <t>Charge FY20 Sept IDC</t>
  </si>
  <si>
    <t>AP01343667</t>
  </si>
  <si>
    <t>00019047</t>
  </si>
  <si>
    <t>00019046</t>
  </si>
  <si>
    <t>0001343431</t>
  </si>
  <si>
    <t>19-A4673AD16 LAW ENF TRAINING</t>
  </si>
  <si>
    <t>19-A4690AD16 LAW ENF EQUIP/TEC</t>
  </si>
  <si>
    <t>AP01344213</t>
  </si>
  <si>
    <t>AP01345881</t>
  </si>
  <si>
    <t>00019077</t>
  </si>
  <si>
    <t>AP01353091</t>
  </si>
  <si>
    <t>AP01354941</t>
  </si>
  <si>
    <t>00019273</t>
  </si>
  <si>
    <t>00019274</t>
  </si>
  <si>
    <t>00019275</t>
  </si>
  <si>
    <t>00019277</t>
  </si>
  <si>
    <t>19-A4695AD16 LE BYRNE EQUP&amp;TEC</t>
  </si>
  <si>
    <t>19-A4694AD16 BYRNE LE TRAINING</t>
  </si>
  <si>
    <t>19-A4676AD16 LE STAFF OFFICER</t>
  </si>
  <si>
    <t>19-A4651AD16 BYRNE EQUP&amp;TECH</t>
  </si>
  <si>
    <t>003</t>
  </si>
  <si>
    <t>AP01355268</t>
  </si>
  <si>
    <t>CIP1356854</t>
  </si>
  <si>
    <t>19-10-28AR_DIRJRNL4174</t>
  </si>
  <si>
    <t>AR01356086</t>
  </si>
  <si>
    <t>51401658</t>
  </si>
  <si>
    <t>00001326 2019-11-01</t>
  </si>
  <si>
    <t>10410</t>
  </si>
  <si>
    <t>5011380</t>
  </si>
  <si>
    <t>To allocate 1st qtr charges</t>
  </si>
  <si>
    <t>0001362462</t>
  </si>
  <si>
    <t>0001362437</t>
  </si>
  <si>
    <t>To allocate 1st qtr interest</t>
  </si>
  <si>
    <t>0001364069</t>
  </si>
  <si>
    <t>0001358267</t>
  </si>
  <si>
    <t>Correct DC 51401658</t>
  </si>
  <si>
    <t>5012140</t>
  </si>
  <si>
    <t>Allocate FY20 (July-Sept) Char</t>
  </si>
  <si>
    <t>5012740</t>
  </si>
  <si>
    <t>5013630</t>
  </si>
  <si>
    <t>AP01364226</t>
  </si>
  <si>
    <t>00019561</t>
  </si>
  <si>
    <t>Expense Accrual Journal</t>
  </si>
  <si>
    <t>DEMO GRANT PROGRAMS</t>
  </si>
  <si>
    <t>EX01364130</t>
  </si>
  <si>
    <t>0000259883</t>
  </si>
  <si>
    <t>EX</t>
  </si>
  <si>
    <t>GMIS REPLACEMENT SITE VISITS</t>
  </si>
  <si>
    <t>0000260407</t>
  </si>
  <si>
    <t>5012820</t>
  </si>
  <si>
    <t>5012850</t>
  </si>
  <si>
    <t>5012880</t>
  </si>
  <si>
    <t>19-A4680AD16 - ANTI</t>
  </si>
  <si>
    <t>AP01364866</t>
  </si>
  <si>
    <t>0001368249</t>
  </si>
  <si>
    <t>19-A4693AD</t>
  </si>
  <si>
    <t>CIP1369238</t>
  </si>
  <si>
    <t>00001328 2019-11-15</t>
  </si>
  <si>
    <t>Expense Payment Journal</t>
  </si>
  <si>
    <t>EX01369061</t>
  </si>
  <si>
    <t>0001372986</t>
  </si>
  <si>
    <t>EX01369596</t>
  </si>
  <si>
    <t>0000261011</t>
  </si>
  <si>
    <t>Move 15 JAG Payroll to 16 JAG</t>
  </si>
  <si>
    <t>10400</t>
  </si>
  <si>
    <t>10260</t>
  </si>
  <si>
    <t>EX01370413</t>
  </si>
  <si>
    <t>0001373082</t>
  </si>
  <si>
    <t>To charge FY20 October IDC</t>
  </si>
  <si>
    <t>0001373086</t>
  </si>
  <si>
    <t>CIP1379880</t>
  </si>
  <si>
    <t>00001330 2019-11-29</t>
  </si>
  <si>
    <t>0001388716</t>
  </si>
  <si>
    <t>0001386991</t>
  </si>
  <si>
    <t>Correct Grant 2015DJBX1062</t>
  </si>
  <si>
    <t>680</t>
  </si>
  <si>
    <t>Move SJ 10/1 Salary Charges</t>
  </si>
  <si>
    <t>Move BB 10/1 Salary Charges</t>
  </si>
  <si>
    <t>EX01387159</t>
  </si>
  <si>
    <t>0000264284</t>
  </si>
  <si>
    <t>0001388691</t>
  </si>
  <si>
    <t>EX01388382</t>
  </si>
  <si>
    <t>GRANT</t>
  </si>
  <si>
    <t>Correct Grant #20-A4700AD16</t>
  </si>
  <si>
    <t>800</t>
  </si>
  <si>
    <t>EX01390242</t>
  </si>
  <si>
    <t>0000264308</t>
  </si>
  <si>
    <t>5012830</t>
  </si>
  <si>
    <t>EX01391136</t>
  </si>
  <si>
    <t>0001391377</t>
  </si>
  <si>
    <t>CIP1392586</t>
  </si>
  <si>
    <t>00001332 2019-12-16</t>
  </si>
  <si>
    <t>Employee Training Travel</t>
  </si>
  <si>
    <t>0001394059</t>
  </si>
  <si>
    <t>Charge FY20 November IDC</t>
  </si>
  <si>
    <t>AP01394303</t>
  </si>
  <si>
    <t>00020099</t>
  </si>
  <si>
    <t>00020100</t>
  </si>
  <si>
    <t>00020098</t>
  </si>
  <si>
    <t>0001394075</t>
  </si>
  <si>
    <t>5014510</t>
  </si>
  <si>
    <t>610</t>
  </si>
  <si>
    <t>630</t>
  </si>
  <si>
    <t>730</t>
  </si>
  <si>
    <t>AP01394685</t>
  </si>
  <si>
    <t>AP01395510</t>
  </si>
  <si>
    <t>00020158</t>
  </si>
  <si>
    <t>00020161</t>
  </si>
  <si>
    <t>00020159</t>
  </si>
  <si>
    <t>00020160</t>
  </si>
  <si>
    <t>00020162</t>
  </si>
  <si>
    <t>590</t>
  </si>
  <si>
    <t>AP01395850</t>
  </si>
  <si>
    <t>2016DJBX0482</t>
  </si>
  <si>
    <t>Total</t>
  </si>
  <si>
    <t>7101601
Grant</t>
  </si>
  <si>
    <t>7101601/7101602
Admin</t>
  </si>
  <si>
    <t>7101607
Fed 
Interest Earned</t>
  </si>
  <si>
    <t>7101608
LLBG</t>
  </si>
  <si>
    <t>Federally charged 
IDC</t>
  </si>
  <si>
    <t>7101601
Admin (GF)</t>
  </si>
  <si>
    <t>000114806
Admin (GF)</t>
  </si>
  <si>
    <t>Award</t>
  </si>
  <si>
    <t>Less: Total Expenditures</t>
  </si>
  <si>
    <t>Unexpended Award</t>
  </si>
  <si>
    <t>Interest Revenue</t>
  </si>
  <si>
    <t>Federal Revenue Drawndown</t>
  </si>
  <si>
    <t>Total Revenue</t>
  </si>
  <si>
    <t>Cash Balance</t>
  </si>
  <si>
    <t>Row Labels</t>
  </si>
  <si>
    <t>Grand Total</t>
  </si>
  <si>
    <t>00001335 2019-12-31</t>
  </si>
  <si>
    <t>CIP1403721</t>
  </si>
  <si>
    <t>00020493</t>
  </si>
  <si>
    <t>AP01400549</t>
  </si>
  <si>
    <t>00020175</t>
  </si>
  <si>
    <t>AP01400954</t>
  </si>
  <si>
    <t>00020173</t>
  </si>
  <si>
    <t>19-12-18AR_DIRJRNL4341</t>
  </si>
  <si>
    <t>AR01401858</t>
  </si>
  <si>
    <t>51401689</t>
  </si>
  <si>
    <t>5014520</t>
  </si>
  <si>
    <t>EP3125231</t>
  </si>
  <si>
    <t>AP01405843</t>
  </si>
  <si>
    <t>19-A4688AD16 LE STAFF RECRUIT</t>
  </si>
  <si>
    <t>20-A4700AD16 FORENSIC UNIT IMP</t>
  </si>
  <si>
    <t>AP01410139</t>
  </si>
  <si>
    <t>00020492</t>
  </si>
  <si>
    <t>00001337 2020-01-16</t>
  </si>
  <si>
    <t>CIP1416769</t>
  </si>
  <si>
    <t>AP01406162</t>
  </si>
  <si>
    <t>AP01409288</t>
  </si>
  <si>
    <t>750</t>
  </si>
  <si>
    <t>Charge FY20 December IDC</t>
  </si>
  <si>
    <t>0001420499</t>
  </si>
  <si>
    <t>10740</t>
  </si>
  <si>
    <t>00001339 2020-01-31</t>
  </si>
  <si>
    <t>CIP1427346</t>
  </si>
  <si>
    <t>0001435429</t>
  </si>
  <si>
    <t>0001435404</t>
  </si>
  <si>
    <t>0001435398</t>
  </si>
  <si>
    <t>0001435401</t>
  </si>
  <si>
    <t>0001435432</t>
  </si>
  <si>
    <t>5012240</t>
  </si>
  <si>
    <t>To allocate 2nd Qtr Charges</t>
  </si>
  <si>
    <t>0001435412</t>
  </si>
  <si>
    <t>0001435415</t>
  </si>
  <si>
    <t>0001435417</t>
  </si>
  <si>
    <t>0001435425</t>
  </si>
  <si>
    <t>0001435435</t>
  </si>
  <si>
    <t>5012150</t>
  </si>
  <si>
    <t>0001435430</t>
  </si>
  <si>
    <t>AP01433232</t>
  </si>
  <si>
    <t>00020834</t>
  </si>
  <si>
    <t>0001420502</t>
  </si>
  <si>
    <t>0001435424</t>
  </si>
  <si>
    <t>AP01432909</t>
  </si>
  <si>
    <t>2016-DJ-BX--0482</t>
  </si>
  <si>
    <t>0001439380</t>
  </si>
  <si>
    <t>Charge FY20 January IDC</t>
  </si>
  <si>
    <t>0001439394</t>
  </si>
  <si>
    <t>CIP1440431</t>
  </si>
  <si>
    <t>00001342 2020-02-14</t>
  </si>
  <si>
    <t>EX01446548</t>
  </si>
  <si>
    <t>5013230</t>
  </si>
  <si>
    <t>0000272734</t>
  </si>
  <si>
    <t>BJA Monitor Patrick</t>
  </si>
  <si>
    <t>EX01447418</t>
  </si>
  <si>
    <t>CIP1450771</t>
  </si>
  <si>
    <t>00001344 2020-02-28</t>
  </si>
  <si>
    <t>0000114806
In House
Records Management System</t>
  </si>
  <si>
    <t>Prorate Feb2020 OH</t>
  </si>
  <si>
    <t>0001462209</t>
  </si>
  <si>
    <t>10540</t>
  </si>
  <si>
    <t>Prorate Feb/Mar2020 OH</t>
  </si>
  <si>
    <t>0001462220</t>
  </si>
  <si>
    <t>0001462225</t>
  </si>
  <si>
    <t>Prorate Jan/Feb2020 OH</t>
  </si>
  <si>
    <t>0001462251</t>
  </si>
  <si>
    <t>AP01462418</t>
  </si>
  <si>
    <t>00021310</t>
  </si>
  <si>
    <t>00021311</t>
  </si>
  <si>
    <t>20-C4209AD16 NALOXONE FOR LE</t>
  </si>
  <si>
    <t>041</t>
  </si>
  <si>
    <t>20-D4049AD16 SPECIALIZED PROSE</t>
  </si>
  <si>
    <t>AP01462803</t>
  </si>
  <si>
    <t>Prorate Jan/Feb/Mar2020 OH</t>
  </si>
  <si>
    <t>0001463218</t>
  </si>
  <si>
    <t>Prorate Aug2019 OH costs</t>
  </si>
  <si>
    <t>0001463227</t>
  </si>
  <si>
    <t>5013420</t>
  </si>
  <si>
    <t>Prorate FY20Q2 OH</t>
  </si>
  <si>
    <t>0001463268</t>
  </si>
  <si>
    <t>5013520</t>
  </si>
  <si>
    <t>Prorate FY20 Q2 OH</t>
  </si>
  <si>
    <t>0001463283</t>
  </si>
  <si>
    <t>Prorate FY20 OH</t>
  </si>
  <si>
    <t>0001463364</t>
  </si>
  <si>
    <t>5013740</t>
  </si>
  <si>
    <t>0001463366</t>
  </si>
  <si>
    <t>00001346 2020-03-16</t>
  </si>
  <si>
    <t>CIP1465374</t>
  </si>
  <si>
    <t>AP01465800</t>
  </si>
  <si>
    <t>00021368</t>
  </si>
  <si>
    <t>20-A4842AD16 - ANTI</t>
  </si>
  <si>
    <t>0001468771</t>
  </si>
  <si>
    <t>20-D4056AD</t>
  </si>
  <si>
    <t>AP01466202</t>
  </si>
  <si>
    <t>To correct grant account code</t>
  </si>
  <si>
    <t>0001468788</t>
  </si>
  <si>
    <t>Charge FY20 February IDC</t>
  </si>
  <si>
    <t>0001472139</t>
  </si>
  <si>
    <t>0001472141</t>
  </si>
  <si>
    <t>00001349 2020-03-31</t>
  </si>
  <si>
    <t>CIP1477225</t>
  </si>
  <si>
    <t>Prorate Oct/Nov/Feb OH</t>
  </si>
  <si>
    <t>0001477478</t>
  </si>
  <si>
    <t>Prorate Jan/Feb 2020 OH</t>
  </si>
  <si>
    <t>0001478332</t>
  </si>
  <si>
    <t>Prorate March 2020 OH</t>
  </si>
  <si>
    <t>0001478333</t>
  </si>
  <si>
    <t>0001478336</t>
  </si>
  <si>
    <t>0001478342</t>
  </si>
  <si>
    <t>Prorate February OH</t>
  </si>
  <si>
    <t>0001480319</t>
  </si>
  <si>
    <t>0001489032</t>
  </si>
  <si>
    <t>To charge March Indirect Costs</t>
  </si>
  <si>
    <t>Charge FY20 March IDC</t>
  </si>
  <si>
    <t>0001489035</t>
  </si>
  <si>
    <t>Column Labels</t>
  </si>
  <si>
    <t>(blank)</t>
  </si>
  <si>
    <t>00001351 2020-04-16</t>
  </si>
  <si>
    <t>CIP1490689</t>
  </si>
  <si>
    <t>AP01497618</t>
  </si>
  <si>
    <t>00021663</t>
  </si>
  <si>
    <t>20-A4920AD16 COMMUNITY POLICIN</t>
  </si>
  <si>
    <t>00021662</t>
  </si>
  <si>
    <t>20-A4932AD16 GANG/DRUG CRIME R</t>
  </si>
  <si>
    <t>AP01497949</t>
  </si>
  <si>
    <t>00021657</t>
  </si>
  <si>
    <t>00021659</t>
  </si>
  <si>
    <t>00021661</t>
  </si>
  <si>
    <t>00021650</t>
  </si>
  <si>
    <t>Update Dept 10400 to 10410</t>
  </si>
  <si>
    <t>0001499975</t>
  </si>
  <si>
    <t>00001353 2020-05-01</t>
  </si>
  <si>
    <t>CIP1500879</t>
  </si>
  <si>
    <t>Tfr frm Dept 10520 to 10720</t>
  </si>
  <si>
    <t>0001503545</t>
  </si>
  <si>
    <t>10720</t>
  </si>
  <si>
    <t>0001506891</t>
  </si>
  <si>
    <t>Prorate April 2020 OH</t>
  </si>
  <si>
    <t>0001508490</t>
  </si>
  <si>
    <t>Prorate Jan 2020 OH</t>
  </si>
  <si>
    <t>0001508522</t>
  </si>
  <si>
    <t>Prorate Mar 2020 OH</t>
  </si>
  <si>
    <t>0001508528</t>
  </si>
  <si>
    <t>AP01507175</t>
  </si>
  <si>
    <t>00021860</t>
  </si>
  <si>
    <t>00021869</t>
  </si>
  <si>
    <t>00021736</t>
  </si>
  <si>
    <t>20-T1062LO17 LOCAL LE BLOCK</t>
  </si>
  <si>
    <t>407</t>
  </si>
  <si>
    <t>20-T1104LO17 - LOLE</t>
  </si>
  <si>
    <t>00021872</t>
  </si>
  <si>
    <t>AP01491081</t>
  </si>
  <si>
    <t>00021538</t>
  </si>
  <si>
    <t>00021656</t>
  </si>
  <si>
    <t>609930</t>
  </si>
  <si>
    <t>20-A4937AD16 - ANTI</t>
  </si>
  <si>
    <t>00021861</t>
  </si>
  <si>
    <t>AP01508039</t>
  </si>
  <si>
    <t>00021873</t>
  </si>
  <si>
    <t>00021858</t>
  </si>
  <si>
    <t>00021866</t>
  </si>
  <si>
    <t>0001512990</t>
  </si>
  <si>
    <t>00001355 2020-05-15</t>
  </si>
  <si>
    <t>CIP1512842</t>
  </si>
  <si>
    <t>To charge April Indirect Costs</t>
  </si>
  <si>
    <t>0001513073</t>
  </si>
  <si>
    <t>Prorate Feb/Mar 2020 OH</t>
  </si>
  <si>
    <t>0001508518</t>
  </si>
  <si>
    <t>0001508519</t>
  </si>
  <si>
    <t>0001508524</t>
  </si>
  <si>
    <t>AP01505976</t>
  </si>
  <si>
    <t>00021791</t>
  </si>
  <si>
    <t>00021859</t>
  </si>
  <si>
    <t>20-D4058AD16 BODY WORN CAMS</t>
  </si>
  <si>
    <t>00021658</t>
  </si>
  <si>
    <t>00021660</t>
  </si>
  <si>
    <t>00021734</t>
  </si>
  <si>
    <t>00021732</t>
  </si>
  <si>
    <t>Charge FY20 April IDC</t>
  </si>
  <si>
    <t>00021530</t>
  </si>
  <si>
    <t>00021531</t>
  </si>
  <si>
    <t>20-A4851AD16 LAW ENF EQUIPMENT</t>
  </si>
  <si>
    <t>AP01491387</t>
  </si>
  <si>
    <t>00021529</t>
  </si>
  <si>
    <t>00021532</t>
  </si>
  <si>
    <t>0001494581</t>
  </si>
  <si>
    <t>0001513075</t>
  </si>
  <si>
    <t>Prorate Feb 2020 OH</t>
  </si>
  <si>
    <t>0001508485</t>
  </si>
  <si>
    <t>20-A4700AD16 FORENSIC IMPROVEM</t>
  </si>
  <si>
    <t>20-A4895AD16 LE OFFICER OVERTI</t>
  </si>
  <si>
    <t>20-A4900AD16 LE EQUIPMENT</t>
  </si>
  <si>
    <t>20-A4938AD16 - ANTI</t>
  </si>
  <si>
    <t>00021862</t>
  </si>
  <si>
    <t>20-T1023LO17 LOCAL LE BLOCK</t>
  </si>
  <si>
    <t>344</t>
  </si>
  <si>
    <t>20-D4052AD16 - ANTI</t>
  </si>
  <si>
    <t>770</t>
  </si>
  <si>
    <t>00021737</t>
  </si>
  <si>
    <t>00021870</t>
  </si>
  <si>
    <t>20-T1090LO17 - LOLE</t>
  </si>
  <si>
    <t>00021871</t>
  </si>
  <si>
    <t>20-A4838AD16 LAW ENF. EQUPMENT</t>
  </si>
  <si>
    <t>20-A4917AD16 COMMUNITYPOLICING</t>
  </si>
  <si>
    <t>678</t>
  </si>
  <si>
    <t>20-A4902AD16 COMMUNITY POLICIN</t>
  </si>
  <si>
    <t>20-A4886AD16 LE EQUIPMENT</t>
  </si>
  <si>
    <t>20-A4843AD16 - ANTI</t>
  </si>
  <si>
    <t>20-T1035LO17 - LOLE</t>
  </si>
  <si>
    <t>20-T1166LO17 LOCAL LE BLOCK</t>
  </si>
  <si>
    <t>20-T1115LO17 - LOLE</t>
  </si>
  <si>
    <t>20-A4864AD16 EQUIP &amp; OVERTIME</t>
  </si>
  <si>
    <t>00021868</t>
  </si>
  <si>
    <t>20-D4033AD</t>
  </si>
  <si>
    <t>20-A4862AD16 - ANTI</t>
  </si>
  <si>
    <t>127</t>
  </si>
  <si>
    <t>20-A4906AD16 - ANTI</t>
  </si>
  <si>
    <t>AP01509323</t>
  </si>
  <si>
    <t>20-A4896AD16 LAW ENF. TRAINING</t>
  </si>
  <si>
    <t>00021865</t>
  </si>
  <si>
    <t>20-T1026LO17 - LOLE</t>
  </si>
  <si>
    <t>20-D4049AD16 SPECIALIZED PROS</t>
  </si>
  <si>
    <t>20-T1099LO17 - LOLE</t>
  </si>
  <si>
    <t>20-A4913AD16 COMMUNITY POLICIN</t>
  </si>
  <si>
    <t>383</t>
  </si>
  <si>
    <t>20-A4869AD16 LE EQUIPMENT</t>
  </si>
  <si>
    <t>20-D4039AD16 - ANTI</t>
  </si>
  <si>
    <t>Extended to 9/30/21</t>
  </si>
  <si>
    <t>5015460</t>
  </si>
  <si>
    <t>4-504F TRAV CK CHARGE</t>
  </si>
  <si>
    <t>0001507014</t>
  </si>
  <si>
    <t>QTR 3</t>
  </si>
  <si>
    <t>10730</t>
  </si>
  <si>
    <t>Move 16 Jag Admin Overage</t>
  </si>
  <si>
    <t>0001515864</t>
  </si>
  <si>
    <t>AP01522181</t>
  </si>
  <si>
    <t>00022050</t>
  </si>
  <si>
    <t>00022053</t>
  </si>
  <si>
    <t>00022054</t>
  </si>
  <si>
    <t>20-A4870AD16 LE EQUIPMENT</t>
  </si>
  <si>
    <t>20-A4883AD16 LE EQUIPMENT</t>
  </si>
  <si>
    <t>20-A4931AD16 GANG &amp; DRUG REDUC</t>
  </si>
  <si>
    <t>177</t>
  </si>
  <si>
    <t>00001357 2020-06-01</t>
  </si>
  <si>
    <t>CIP1522658</t>
  </si>
  <si>
    <t>AP01522477</t>
  </si>
  <si>
    <t>AP01526720</t>
  </si>
  <si>
    <t>00022055</t>
  </si>
  <si>
    <t>20-A4935AD16 LOCAL PRETRIAL</t>
  </si>
  <si>
    <t>AP01527525</t>
  </si>
  <si>
    <t>AP01536246</t>
  </si>
  <si>
    <t>00022434</t>
  </si>
  <si>
    <t>00022435</t>
  </si>
  <si>
    <t>00022436</t>
  </si>
  <si>
    <t>00022437</t>
  </si>
  <si>
    <t>00022440</t>
  </si>
  <si>
    <t>20-A4830AD16 LE OFFICER OVERTI</t>
  </si>
  <si>
    <t>550</t>
  </si>
  <si>
    <t>20-A4837AD16 LE EQUIPMENT</t>
  </si>
  <si>
    <t>20-A4849AD16 LE EQUIPMENT</t>
  </si>
  <si>
    <t>20-A4898AD16 LE EQUIPMENT</t>
  </si>
  <si>
    <t>20-C4218AD16 CRIME ANALYSIS</t>
  </si>
  <si>
    <t>AP01536370</t>
  </si>
  <si>
    <t xml:space="preserve">*Admin  bucket overspent.  Will need journal to correct.  </t>
  </si>
  <si>
    <t>Period of Grant 10/1/14-9/30/21</t>
  </si>
  <si>
    <t>FY 2020 General Fund Reversion</t>
  </si>
  <si>
    <t>0001568483</t>
  </si>
  <si>
    <t>0001563014</t>
  </si>
  <si>
    <t>0001545302</t>
  </si>
  <si>
    <t>Travel, Public Carriers</t>
  </si>
  <si>
    <t>PCO2566674</t>
  </si>
  <si>
    <t>00022704</t>
  </si>
  <si>
    <t>AP01544649</t>
  </si>
  <si>
    <t>00022638</t>
  </si>
  <si>
    <t>00022635</t>
  </si>
  <si>
    <t>AP01544110</t>
  </si>
  <si>
    <t>20-D4037AD16 NALOXONE LAW ENF</t>
  </si>
  <si>
    <t>20-A4925AD16 YOUTH ENGAGEMENT</t>
  </si>
  <si>
    <t>CIP1536775</t>
  </si>
  <si>
    <t>00001359 2020-06-16</t>
  </si>
  <si>
    <t>No Expenditures for 0000114806</t>
  </si>
  <si>
    <t>0001625047</t>
  </si>
  <si>
    <t>Prorate eVA charges Sept 2020</t>
  </si>
  <si>
    <t>Prorate Supply charges Sept20</t>
  </si>
  <si>
    <t>Prorate Wireless chrgs Sept20</t>
  </si>
  <si>
    <t>0001624898</t>
  </si>
  <si>
    <t>Reverse JE 0001601020</t>
  </si>
  <si>
    <t>COVID EXP</t>
  </si>
  <si>
    <t>0001624894</t>
  </si>
  <si>
    <t>Reverse JE 0001601021</t>
  </si>
  <si>
    <t>5022320</t>
  </si>
  <si>
    <t>CIP1615086</t>
  </si>
  <si>
    <t>00001376 2020-09-30</t>
  </si>
  <si>
    <t>00023619</t>
  </si>
  <si>
    <t>AP01610644</t>
  </si>
  <si>
    <t>00023615</t>
  </si>
  <si>
    <t>00023611</t>
  </si>
  <si>
    <t>00023610</t>
  </si>
  <si>
    <t>20-D4040AD16 LAW ENF NALOXONE</t>
  </si>
  <si>
    <t>095</t>
  </si>
  <si>
    <t>AP01610298</t>
  </si>
  <si>
    <t>20-A4881AD16 LAW ENF EQUIPMENT</t>
  </si>
  <si>
    <t>20-A4869AD16 LAW ENF EQUIPMENT</t>
  </si>
  <si>
    <t>20-A4824AD16 LAW ENF EQUIPMENT</t>
  </si>
  <si>
    <t>319</t>
  </si>
  <si>
    <t>CIP1605188</t>
  </si>
  <si>
    <t>00001374 2020-09-16</t>
  </si>
  <si>
    <t>0001604408</t>
  </si>
  <si>
    <t>0001604404</t>
  </si>
  <si>
    <t>00023497</t>
  </si>
  <si>
    <t>AP01595635</t>
  </si>
  <si>
    <t>00023370</t>
  </si>
  <si>
    <t>00023367</t>
  </si>
  <si>
    <t>00023365</t>
  </si>
  <si>
    <t>00023361</t>
  </si>
  <si>
    <t>00023390</t>
  </si>
  <si>
    <t>00023359</t>
  </si>
  <si>
    <t>0001601022</t>
  </si>
  <si>
    <t>Prorate DGS Wireless</t>
  </si>
  <si>
    <t>0001601021</t>
  </si>
  <si>
    <t>Prorate COVID PhotoEquip-FY20</t>
  </si>
  <si>
    <t>0001601020</t>
  </si>
  <si>
    <t>Prorate COVID Supplies-FY20</t>
  </si>
  <si>
    <t>0001601019</t>
  </si>
  <si>
    <t>Prorate eVA Charges</t>
  </si>
  <si>
    <t>0001601018</t>
  </si>
  <si>
    <t>Prorate Supplies-Aug 2020</t>
  </si>
  <si>
    <t>20-A4932AD16 GANG-DRUG CRIME</t>
  </si>
  <si>
    <t>AP01595299</t>
  </si>
  <si>
    <t>20-A4901AD16 TRAUMA INFORMED</t>
  </si>
  <si>
    <t>013</t>
  </si>
  <si>
    <t>20-A4886AD16 LAW ENF EQUIPMENT</t>
  </si>
  <si>
    <t>20-A4883AD16 LAW ENF. EQUIPMEN</t>
  </si>
  <si>
    <t>20-A4836AD16 LE EQUIPMENT</t>
  </si>
  <si>
    <t>20-A4826AD16-ANTI</t>
  </si>
  <si>
    <t>027</t>
  </si>
  <si>
    <t>20-C4241AD16 NAXOLONE LE</t>
  </si>
  <si>
    <t>CIP1593798</t>
  </si>
  <si>
    <t>00001372 2020-09-01</t>
  </si>
  <si>
    <t>00023075</t>
  </si>
  <si>
    <t>AP01586398</t>
  </si>
  <si>
    <t>00023074</t>
  </si>
  <si>
    <t>00023049</t>
  </si>
  <si>
    <t>AP01584753</t>
  </si>
  <si>
    <t>00023063</t>
  </si>
  <si>
    <t>00023062</t>
  </si>
  <si>
    <t>00023061</t>
  </si>
  <si>
    <t>00023048</t>
  </si>
  <si>
    <t>00023046</t>
  </si>
  <si>
    <t>00023045</t>
  </si>
  <si>
    <t>00023044</t>
  </si>
  <si>
    <t>00023060</t>
  </si>
  <si>
    <t>00023059</t>
  </si>
  <si>
    <t>00023058</t>
  </si>
  <si>
    <t>00023057</t>
  </si>
  <si>
    <t>00023056</t>
  </si>
  <si>
    <t>00023055</t>
  </si>
  <si>
    <t>00023054</t>
  </si>
  <si>
    <t>00023053</t>
  </si>
  <si>
    <t>00023052</t>
  </si>
  <si>
    <t>00023051</t>
  </si>
  <si>
    <t>00023050</t>
  </si>
  <si>
    <t>AP01584463</t>
  </si>
  <si>
    <t>20-A4935AD16 TRAUMA CARE LE</t>
  </si>
  <si>
    <t>20-A4905AD16 - ANTI</t>
  </si>
  <si>
    <t>20-A4895AD16 - ANTI</t>
  </si>
  <si>
    <t>20-A4877AD16 - ANTI</t>
  </si>
  <si>
    <t>20-A4860AD16 - ANTI</t>
  </si>
  <si>
    <t>20-A4848AD16 - ANTI</t>
  </si>
  <si>
    <t>20-A4841AD16 - ANTI</t>
  </si>
  <si>
    <t>20-A4830AD16 - ANTI</t>
  </si>
  <si>
    <t>20-A4825AD16 - ANTI</t>
  </si>
  <si>
    <t>20-A4901AD16 TRAUMA CARE LE</t>
  </si>
  <si>
    <t>20-D4047AD16 - ANTI</t>
  </si>
  <si>
    <t>20-D4042AD16 - ANTI</t>
  </si>
  <si>
    <t>20-C4231AD16 - ANTI</t>
  </si>
  <si>
    <t>20-A4941AD16 - ANTI</t>
  </si>
  <si>
    <t>20-A4924AD16 - ANTI</t>
  </si>
  <si>
    <t>20-A4920AD16 - ANTI</t>
  </si>
  <si>
    <t>20-A4913AD16 - ANTI</t>
  </si>
  <si>
    <t>20-D4054AD16 - ANTI</t>
  </si>
  <si>
    <t>CIP1581811</t>
  </si>
  <si>
    <t>00001369 2020-08-14</t>
  </si>
  <si>
    <t>0001580164</t>
  </si>
  <si>
    <t>Prorate DGS Wireless Charges</t>
  </si>
  <si>
    <t>Prorate FY21 Rent</t>
  </si>
  <si>
    <t>0001580122</t>
  </si>
  <si>
    <t>CIP1570549</t>
  </si>
  <si>
    <t>00001367 2020-07-31</t>
  </si>
  <si>
    <t>CIP1561230</t>
  </si>
  <si>
    <t>00001365 2020-07-16</t>
  </si>
  <si>
    <t>CIP1549852</t>
  </si>
  <si>
    <t>00001362 2020-07-01</t>
  </si>
  <si>
    <t>Grant Expenditures</t>
  </si>
  <si>
    <t>*</t>
  </si>
  <si>
    <t>Finance Meeting Notes:</t>
  </si>
  <si>
    <t xml:space="preserve">1. Per Tracey, Nichole Phelps should have been charging 17 JAG for her time. Effective 5/15/20 </t>
  </si>
  <si>
    <t>2. May be other ee's that should have charged their time to 17 JAG.</t>
  </si>
  <si>
    <t>04</t>
  </si>
  <si>
    <t>390</t>
  </si>
  <si>
    <t>5</t>
  </si>
  <si>
    <t>1</t>
  </si>
  <si>
    <t>13</t>
  </si>
  <si>
    <t>0001669310</t>
  </si>
  <si>
    <t>Prorate Nov Office Supplies</t>
  </si>
  <si>
    <t>Distribute the November costs</t>
  </si>
  <si>
    <t>Byrne Justice Assistance Grant</t>
  </si>
  <si>
    <t>11</t>
  </si>
  <si>
    <t>0001662419</t>
  </si>
  <si>
    <t>Correct Salary payroll distr.</t>
  </si>
  <si>
    <t>Correct Salary payroll distrib</t>
  </si>
  <si>
    <t>2</t>
  </si>
  <si>
    <t>50</t>
  </si>
  <si>
    <t>00024292</t>
  </si>
  <si>
    <t>AP01656392</t>
  </si>
  <si>
    <t>CIP1649387</t>
  </si>
  <si>
    <t>00001382 2020-11-16</t>
  </si>
  <si>
    <t>02</t>
  </si>
  <si>
    <t>14</t>
  </si>
  <si>
    <t>51401808</t>
  </si>
  <si>
    <t>5393</t>
  </si>
  <si>
    <t>CHK</t>
  </si>
  <si>
    <t>AR01641792</t>
  </si>
  <si>
    <t>20-10-28AR_DIRJRNL5393</t>
  </si>
  <si>
    <t>00023979</t>
  </si>
  <si>
    <t>20-A4860AD16 LAW ENFORC TRNG</t>
  </si>
  <si>
    <t>City of Martinsville VA</t>
  </si>
  <si>
    <t>AP01639479</t>
  </si>
  <si>
    <t>00023988</t>
  </si>
  <si>
    <t>00023980</t>
  </si>
  <si>
    <t>00023977</t>
  </si>
  <si>
    <t>10</t>
  </si>
  <si>
    <t>00023989</t>
  </si>
  <si>
    <t>AP01638962</t>
  </si>
  <si>
    <t>CIP1637919</t>
  </si>
  <si>
    <t>00001380 2020-10-30</t>
  </si>
  <si>
    <t>CIP1628017</t>
  </si>
  <si>
    <t>00001378 2020-10-16</t>
  </si>
  <si>
    <t>00023717</t>
  </si>
  <si>
    <t>20-A4824AD16-ANTI</t>
  </si>
  <si>
    <t>BOYKINS TOWN TREASURER</t>
  </si>
  <si>
    <t>AP01623726</t>
  </si>
  <si>
    <t>James City County</t>
  </si>
  <si>
    <t>Town of Purcellville</t>
  </si>
  <si>
    <t>Distribute the August costs fo</t>
  </si>
  <si>
    <t>City of Suffolk</t>
  </si>
  <si>
    <t>BRUNSWICK COUNTY</t>
  </si>
  <si>
    <t>Board of Supervisors of Page County</t>
  </si>
  <si>
    <t>WISE COUNTY</t>
  </si>
  <si>
    <t>Spotsylvania County Government</t>
  </si>
  <si>
    <t>Prorate July DGS wireless char</t>
  </si>
  <si>
    <t>6</t>
  </si>
  <si>
    <t>95</t>
  </si>
  <si>
    <t>To allocate FY 2020 4th Quarte</t>
  </si>
  <si>
    <t>12</t>
  </si>
  <si>
    <t>Bank of America Card May 16, 2</t>
  </si>
  <si>
    <t>City of Radford</t>
  </si>
  <si>
    <t>15</t>
  </si>
  <si>
    <t>To move 16 JAG admin overage t</t>
  </si>
  <si>
    <t>99</t>
  </si>
  <si>
    <t>Virginia Commonwealth University</t>
  </si>
  <si>
    <t>TOWN OF WISE</t>
  </si>
  <si>
    <t>TOWN OF MARION</t>
  </si>
  <si>
    <t>To record travel charges to ag</t>
  </si>
  <si>
    <t>To prorate Telecommunications</t>
  </si>
  <si>
    <t>To prorate Postal Charges from</t>
  </si>
  <si>
    <t>To prorate Miscellaneous Maint</t>
  </si>
  <si>
    <t>4</t>
  </si>
  <si>
    <t>07</t>
  </si>
  <si>
    <t>To allocate FY 2020 3rd Quarte</t>
  </si>
  <si>
    <t>To transfer balance activity i</t>
  </si>
  <si>
    <t>To change department from 1040</t>
  </si>
  <si>
    <t>To prorate VITA Server and End</t>
  </si>
  <si>
    <t>To prorate Wipes and Spray Cha</t>
  </si>
  <si>
    <t>To prorate Telecommunication C</t>
  </si>
  <si>
    <t>To charge February Indirect Co</t>
  </si>
  <si>
    <t>09</t>
  </si>
  <si>
    <t>To prorate FY20 OH Expenditure</t>
  </si>
  <si>
    <t>To prorate FY20 Q2 OH Charged</t>
  </si>
  <si>
    <t>To prorate OH costs Incurred i</t>
  </si>
  <si>
    <t>To prorate the OH Charged in J</t>
  </si>
  <si>
    <t>To prorate the Overhead charge</t>
  </si>
  <si>
    <t>To reclass federal revenue to</t>
  </si>
  <si>
    <t>16</t>
  </si>
  <si>
    <t>To charge January Indirect Cos</t>
  </si>
  <si>
    <t>To allocate 2nd Quarter PMIS,</t>
  </si>
  <si>
    <t>To allocate 2nd Quarter eVA fe</t>
  </si>
  <si>
    <t>To allocate 2nd Quarter Agency</t>
  </si>
  <si>
    <t>To allocate 2nd Quarter Comput</t>
  </si>
  <si>
    <t>To allocate 2nd Quarter Surplu</t>
  </si>
  <si>
    <t>To allocate 2nd Quarter Printi</t>
  </si>
  <si>
    <t>To charge December indirect co</t>
  </si>
  <si>
    <t>To charge November indirect co</t>
  </si>
  <si>
    <t>Bank of America Travel Card Se</t>
  </si>
  <si>
    <t>UBER</t>
  </si>
  <si>
    <t>00590421300</t>
  </si>
  <si>
    <t>00011</t>
  </si>
  <si>
    <t>MEALS</t>
  </si>
  <si>
    <t>Correct Grant Payment to Suffo</t>
  </si>
  <si>
    <t>HOTEL</t>
  </si>
  <si>
    <t>00374703700</t>
  </si>
  <si>
    <t>To move the portion of Blakely</t>
  </si>
  <si>
    <t>To charge October 2019 Indirec</t>
  </si>
  <si>
    <t>00495887100</t>
  </si>
  <si>
    <t>To move October 2019 JAG 15 In</t>
  </si>
  <si>
    <t>00459325000</t>
  </si>
  <si>
    <t>00007</t>
  </si>
  <si>
    <t>Deloitte &amp; Touche LLP</t>
  </si>
  <si>
    <t>To charge FY20 IDC for Septemb</t>
  </si>
  <si>
    <t>To charge IDC for Quarter 4 -</t>
  </si>
  <si>
    <t>City of Norfolk</t>
  </si>
  <si>
    <t>Prorate supplies that benefit</t>
  </si>
  <si>
    <t>Prorate Liability Insurance ch</t>
  </si>
  <si>
    <t>City of Williamsburg</t>
  </si>
  <si>
    <t>Prorate FY19 office supplies c</t>
  </si>
  <si>
    <t>Prorate March 2019 VITA Server</t>
  </si>
  <si>
    <t>To charge FY19 Q1-3 Indirect C</t>
  </si>
  <si>
    <t>Move the FY19 payrolls of P Ha</t>
  </si>
  <si>
    <t>Correct JE0001175627: to corre</t>
  </si>
  <si>
    <t>TOWN OF CHASE CITY</t>
  </si>
  <si>
    <t>To allocate FY 2019 1st Quarte</t>
  </si>
  <si>
    <t>To allocate FY 2018 4th Quarte</t>
  </si>
  <si>
    <t>01</t>
  </si>
  <si>
    <t>TOWN OF STEPHENS CITY</t>
  </si>
  <si>
    <t>2479</t>
  </si>
  <si>
    <t>HURT TOWN MAYOR</t>
  </si>
  <si>
    <t>County of Appomattox</t>
  </si>
  <si>
    <t>City of Waynesboro</t>
  </si>
  <si>
    <t>Journal Entry to distribute in</t>
  </si>
  <si>
    <t>CLINTWOOD TOWN CLERK</t>
  </si>
  <si>
    <t>City of VMartinsville VA</t>
  </si>
  <si>
    <t>TOWN OF DAMASCUS</t>
  </si>
  <si>
    <t>SMYTH COUNTY</t>
  </si>
  <si>
    <t>Town of Culpepper</t>
  </si>
  <si>
    <t>TOWN OF NARROWS</t>
  </si>
  <si>
    <t>Montgomery County</t>
  </si>
  <si>
    <t>Town of Bluefield</t>
  </si>
  <si>
    <t>0001669317</t>
  </si>
  <si>
    <t>Prorate Nov Maintenance</t>
  </si>
  <si>
    <t>0001669303</t>
  </si>
  <si>
    <t>AP01640160</t>
  </si>
  <si>
    <t>Prorate Nov Susbsription</t>
  </si>
  <si>
    <t>5012220</t>
  </si>
  <si>
    <t>00024055</t>
  </si>
  <si>
    <t>AP01653375</t>
  </si>
  <si>
    <t>0001658898</t>
  </si>
  <si>
    <t>00023985</t>
  </si>
  <si>
    <t>00023982</t>
  </si>
  <si>
    <t>00023987</t>
  </si>
  <si>
    <t>Town of Haysi</t>
  </si>
  <si>
    <t>20-A4888AD16 LAW ENF. EQUIP</t>
  </si>
  <si>
    <t>TOWN OF TAPPAHANNOCK</t>
  </si>
  <si>
    <t>00023983</t>
  </si>
  <si>
    <t>20-A4935AD16 TRAUMA INFORMED C</t>
  </si>
  <si>
    <t>Virginia Peer Support Association Inc</t>
  </si>
  <si>
    <t>AP01638417</t>
  </si>
  <si>
    <t>AP01624538</t>
  </si>
  <si>
    <t>20-A4838AD16 LAW ENFORC EQUIPM</t>
  </si>
  <si>
    <t>00023978</t>
  </si>
  <si>
    <t>Distribute Sept 2020 agency eV</t>
  </si>
  <si>
    <t>Distribute the August charges</t>
  </si>
  <si>
    <t>22</t>
  </si>
  <si>
    <t>Distribute agency eVA charges</t>
  </si>
  <si>
    <t>Buchanan County Virginia</t>
  </si>
  <si>
    <t>QTR 1</t>
  </si>
  <si>
    <t>0001634250</t>
  </si>
  <si>
    <t>Reverse JE 00016601020 which d</t>
  </si>
  <si>
    <t>Reverse JE 0001601021 which di</t>
  </si>
  <si>
    <t>City of Chesapeake</t>
  </si>
  <si>
    <t>20-A4862AD16-ANTI</t>
  </si>
  <si>
    <t>New Kent County Board of Supervisors</t>
  </si>
  <si>
    <t>AP01652773</t>
  </si>
  <si>
    <t>00023984</t>
  </si>
  <si>
    <t>CHESTERFIELD COUNTY</t>
  </si>
  <si>
    <t>96</t>
  </si>
  <si>
    <t>City of Norton</t>
  </si>
  <si>
    <t>PATRICK COUNTY BOARD OF SUPERVISORS</t>
  </si>
  <si>
    <t>Town of Farmville</t>
  </si>
  <si>
    <t>To prorate Office Supply Charg</t>
  </si>
  <si>
    <t>To prorate Manual Labor Charge</t>
  </si>
  <si>
    <t>Wythe County Board of Supervisors</t>
  </si>
  <si>
    <t>WESTMORELAND COUNTY</t>
  </si>
  <si>
    <t>00023719</t>
  </si>
  <si>
    <t>To prorate PB, PMIS, eVA and C</t>
  </si>
  <si>
    <t>20-A4930AD16 GUN VIOLENCE PREV</t>
  </si>
  <si>
    <t>City of Roanoke</t>
  </si>
  <si>
    <t>00023986</t>
  </si>
  <si>
    <t>20-A4906AD16 GANG &amp; DRUG</t>
  </si>
  <si>
    <t>20-A4866AD16  LAW ENF.EQUIP</t>
  </si>
  <si>
    <t>Prince Edward County Virginia</t>
  </si>
  <si>
    <t>City of Galax</t>
  </si>
  <si>
    <t>To prorate the OH Charged in F</t>
  </si>
  <si>
    <t>To allocate 2nd Quarter Office</t>
  </si>
  <si>
    <t>To allocate 2nd Quarter VITA C</t>
  </si>
  <si>
    <t>Arlington County</t>
  </si>
  <si>
    <t>To allocate 2nd Quarter DGS Ma</t>
  </si>
  <si>
    <t>To allocate 2nd Quarter First</t>
  </si>
  <si>
    <t>20-C4232AD16  NALOXONE</t>
  </si>
  <si>
    <t>AP01656118</t>
  </si>
  <si>
    <t>20-A4900AD16  LE EQUIPMENT</t>
  </si>
  <si>
    <t>20-A4852AD16 LAW ENFORC EQUIP</t>
  </si>
  <si>
    <t>TOWN OF HALIFAX</t>
  </si>
  <si>
    <t>00023981</t>
  </si>
  <si>
    <t>County of Greensville</t>
  </si>
  <si>
    <t>GREENE COUNTY</t>
  </si>
  <si>
    <t>To prorate Stationary and Form</t>
  </si>
  <si>
    <t>AIRPORT PARKING</t>
  </si>
  <si>
    <t>CITY OF STAUNTON</t>
  </si>
  <si>
    <t>Town of Crewe</t>
  </si>
  <si>
    <t>Russell County</t>
  </si>
  <si>
    <t>Dickenson County</t>
  </si>
  <si>
    <t>To correct JAG overage from 15</t>
  </si>
  <si>
    <t>To correct V# 00010533 account</t>
  </si>
  <si>
    <t>Town of Dublin</t>
  </si>
  <si>
    <t>To allocate 2nd Quarter VITA P</t>
  </si>
  <si>
    <t>Crater Criminal Justice Training Academy</t>
  </si>
  <si>
    <t>County of Roanoke Virginia</t>
  </si>
  <si>
    <t>Town of Grundy</t>
  </si>
  <si>
    <t>Town of South Hill</t>
  </si>
  <si>
    <t>00553239500</t>
  </si>
  <si>
    <t>4174</t>
  </si>
  <si>
    <t>Town of Coeburn</t>
  </si>
  <si>
    <t>Vinton War Memorial</t>
  </si>
  <si>
    <t>To prorate eVA fees from Feb 2</t>
  </si>
  <si>
    <t>Director of Finance Cty of Fairfax VA</t>
  </si>
  <si>
    <t>Franklin County Board of Supervisors</t>
  </si>
  <si>
    <t>City of Buena Vista</t>
  </si>
  <si>
    <t>Prorate Wired &amp; Wireless costs</t>
  </si>
  <si>
    <t>To prorate Manual Services (Sh</t>
  </si>
  <si>
    <t>Prorate FY19 agency stationary</t>
  </si>
  <si>
    <t>To allocate FY 2019 3rd Quarte</t>
  </si>
  <si>
    <t>FREDERICK COUNTY</t>
  </si>
  <si>
    <t>Move the FY19 overhead from 15</t>
  </si>
  <si>
    <t>Fuel</t>
  </si>
  <si>
    <t>00445037100</t>
  </si>
  <si>
    <t>To allocate FY 2020 2nd Quarte</t>
  </si>
  <si>
    <t>NEW RIVER CRIMINAL JUSTICE TRAINING ACAD</t>
  </si>
  <si>
    <t>Virginia Gang Investigators Association</t>
  </si>
  <si>
    <t>City of Salem</t>
  </si>
  <si>
    <t>City of Newport News</t>
  </si>
  <si>
    <t>Prorate FY19 Cardinal Financia</t>
  </si>
  <si>
    <t>City of Richmond</t>
  </si>
  <si>
    <t>4341</t>
  </si>
  <si>
    <t>City of Danville</t>
  </si>
  <si>
    <t>Rappahannock Reg Crim Justice Academy</t>
  </si>
  <si>
    <t>City of Petersburg</t>
  </si>
  <si>
    <t>CITY OF FALLS CHURCH</t>
  </si>
  <si>
    <t>LUGGAGE FEE</t>
  </si>
  <si>
    <t>To relcass federal revenue to</t>
  </si>
  <si>
    <t>MILES</t>
  </si>
  <si>
    <t>TREASURER BUCKINGHAM COUNTY</t>
  </si>
  <si>
    <t>TOWN OF LOUISA</t>
  </si>
  <si>
    <t>Town of Wytheville</t>
  </si>
  <si>
    <t>TOWN OF QUANTICO</t>
  </si>
  <si>
    <t>Town of Blackstone</t>
  </si>
  <si>
    <t>Town of Altavista</t>
  </si>
  <si>
    <t>20-D4034AD</t>
  </si>
  <si>
    <t>20-A4901AD16 TRAUMA-INFORMED</t>
  </si>
  <si>
    <t>20-A4895AD16 LE OVERTIME</t>
  </si>
  <si>
    <t>460</t>
  </si>
  <si>
    <t>20-A4884AD16 LAW ENFORC EQUIP</t>
  </si>
  <si>
    <t>TOWN OF STRASBURG</t>
  </si>
  <si>
    <t>20-D4049AD16-ANTI</t>
  </si>
  <si>
    <t>CITY OF MANASSAS PARK</t>
  </si>
  <si>
    <t>TOWN OF PULASKI</t>
  </si>
  <si>
    <t>BAGGAGE FEE</t>
  </si>
  <si>
    <t>To correct JAG refund posted t</t>
  </si>
  <si>
    <t>Sussex County</t>
  </si>
  <si>
    <t>HENRICO COUNTY</t>
  </si>
  <si>
    <t>Prorate Wired &amp; Wireless Acces</t>
  </si>
  <si>
    <t>Prorate Workers Compensation I</t>
  </si>
  <si>
    <t>BAGGAGE FEE &amp; PARKING FEE</t>
  </si>
  <si>
    <t>Town of Bridgewater</t>
  </si>
  <si>
    <t>City of Lexington</t>
  </si>
  <si>
    <t>To reclass federal revenue for</t>
  </si>
  <si>
    <t>Prorate June 2018 &amp; March 2019</t>
  </si>
  <si>
    <t>Lee County</t>
  </si>
  <si>
    <t>Accomack County</t>
  </si>
  <si>
    <t>Carroll County</t>
  </si>
  <si>
    <t>BAGGAGE FEE AND TOLLS</t>
  </si>
  <si>
    <t>To allocate FY 2019 4th Quarte</t>
  </si>
  <si>
    <t>City of Poquoson</t>
  </si>
  <si>
    <t>Town of Appalachia</t>
  </si>
  <si>
    <t>Town of Onancock</t>
  </si>
  <si>
    <t>TOWN OF HERNDON</t>
  </si>
  <si>
    <t>Town of Big Stone Gap</t>
  </si>
  <si>
    <t>Prorate PB and Cardinal NGF ch</t>
  </si>
  <si>
    <t>AIRPORT PARKING AND TOLLS</t>
  </si>
  <si>
    <t>Prince George County</t>
  </si>
  <si>
    <t>TOWN OF GRETNA</t>
  </si>
  <si>
    <t>TOWN OF ROCKY MOUNT</t>
  </si>
  <si>
    <t>County of Albemarle</t>
  </si>
  <si>
    <t>Drive-To-Work</t>
  </si>
  <si>
    <t>To prorate the April VITA Serv</t>
  </si>
  <si>
    <t>To prorate the April 2019 Phon</t>
  </si>
  <si>
    <t>Virginia Information Technologies Agency</t>
  </si>
  <si>
    <t>Mario Millett</t>
  </si>
  <si>
    <t>NATIONAL CRIMINAL JUSTICE ASSOCIATION</t>
  </si>
  <si>
    <t>County of Goochland</t>
  </si>
  <si>
    <t>Essex County</t>
  </si>
  <si>
    <t>TOWN OF PEARISBURG</t>
  </si>
  <si>
    <t>County of Louisa</t>
  </si>
  <si>
    <t>Board of Supervisors of Amelia County</t>
  </si>
  <si>
    <t>TOWN OF PENNINGTON GAP</t>
  </si>
  <si>
    <t>Amherst County</t>
  </si>
  <si>
    <t>Giles County Administration</t>
  </si>
  <si>
    <t>Shenandoah County</t>
  </si>
  <si>
    <t>TOWN OF CHINCOTEAGUE UTILITIES</t>
  </si>
  <si>
    <t>Town of Warrenton</t>
  </si>
  <si>
    <t>County of Culpeper</t>
  </si>
  <si>
    <t>TOWN OF CLIFTON FORGE</t>
  </si>
  <si>
    <t>2244</t>
  </si>
  <si>
    <t>City of Colonial Heights VA</t>
  </si>
  <si>
    <t>Town of Kilmarnock</t>
  </si>
  <si>
    <t>Town of Blacksburg</t>
  </si>
  <si>
    <t>County of Warren</t>
  </si>
  <si>
    <t>Nelson County Board Of Supervisors</t>
  </si>
  <si>
    <t>TOWN OF HILLSVILLE</t>
  </si>
  <si>
    <t>Charlotte County Board of Supervisors</t>
  </si>
  <si>
    <t>Clarke County</t>
  </si>
  <si>
    <t>TOWN OF RICHLANDS</t>
  </si>
  <si>
    <t>TOWN OF LAWRENCEVILLE</t>
  </si>
  <si>
    <t>HONAKER TOWN TREASURER</t>
  </si>
  <si>
    <t>TOWN OF ASHLAND</t>
  </si>
  <si>
    <t>city of covington virginia</t>
  </si>
  <si>
    <t>Town of Haymarket</t>
  </si>
  <si>
    <t>TOWN OF BROOKNEAL</t>
  </si>
  <si>
    <t>County of Orange Virginia</t>
  </si>
  <si>
    <t>King George County</t>
  </si>
  <si>
    <t>Town of Gate City</t>
  </si>
  <si>
    <t>Mecklenburg County</t>
  </si>
  <si>
    <t>Rockbridge County</t>
  </si>
  <si>
    <t>Fauquier County</t>
  </si>
  <si>
    <t>COUNTY OF CUMBERLAND</t>
  </si>
  <si>
    <t>Town of Kenbridge</t>
  </si>
  <si>
    <t>TOWN OF LA CROSSE</t>
  </si>
  <si>
    <t>COUNTY OF GRAYSON</t>
  </si>
  <si>
    <t>TOWN OF WINDSOR</t>
  </si>
  <si>
    <t>County of Pulaski</t>
  </si>
  <si>
    <t>POUND TOWN TREASURER</t>
  </si>
  <si>
    <t>County of Dinwiddie</t>
  </si>
  <si>
    <t>TOWN OF GROTTOES</t>
  </si>
  <si>
    <t>City of Franklin VA</t>
  </si>
  <si>
    <t>Town of Elkton</t>
  </si>
  <si>
    <t>County of Lunenburg Board of Supervisors</t>
  </si>
  <si>
    <t>Town of Stanley</t>
  </si>
  <si>
    <t>Town of South Boston</t>
  </si>
  <si>
    <t>TOWN OF ORANGE</t>
  </si>
  <si>
    <t>Nottoway County</t>
  </si>
  <si>
    <t>Town of Shenandoah</t>
  </si>
  <si>
    <t>Town of Weber City</t>
  </si>
  <si>
    <t>Campbell County</t>
  </si>
  <si>
    <t>PEMBROKE TOWN CLERK</t>
  </si>
  <si>
    <t>Fluvanna County Virginia</t>
  </si>
  <si>
    <t>Westmoreland County</t>
  </si>
  <si>
    <t>County of Gloucester Treasurer</t>
  </si>
  <si>
    <t>CRAIG COUNTY</t>
  </si>
  <si>
    <t>Cape Charles Municipal Corp</t>
  </si>
  <si>
    <t>Bland County Board of Supervisors</t>
  </si>
  <si>
    <t>Richmond County Department of Emergency</t>
  </si>
  <si>
    <t>TOWN OF EXMORE</t>
  </si>
  <si>
    <t>FLOYD COUNTY TREASURER</t>
  </si>
  <si>
    <t>98</t>
  </si>
  <si>
    <t>TOWN OF RICH CREEK</t>
  </si>
  <si>
    <t>City of Bristol Virginia</t>
  </si>
  <si>
    <t>Washington County</t>
  </si>
  <si>
    <t>Middlesex County</t>
  </si>
  <si>
    <t>Town of Chilhowie</t>
  </si>
  <si>
    <t>Rockingham County VA Treasurer</t>
  </si>
  <si>
    <t>TOWN OF FRONT ROYAL VA</t>
  </si>
  <si>
    <t>TOWN OF MOUNT JACKSON</t>
  </si>
  <si>
    <t>814</t>
  </si>
  <si>
    <t>EFT</t>
  </si>
  <si>
    <t>Southampton County</t>
  </si>
  <si>
    <t>County of Mathews</t>
  </si>
  <si>
    <t>Caroline County</t>
  </si>
  <si>
    <t>Pittsylvania County</t>
  </si>
  <si>
    <t>City of Emporia Virginia</t>
  </si>
  <si>
    <t>TOWN OF LEESBURG</t>
  </si>
  <si>
    <t>Town of Christiansburg</t>
  </si>
  <si>
    <t>County of Northampton</t>
  </si>
  <si>
    <t>County of Scott Virginia</t>
  </si>
  <si>
    <t>cardinal_employee</t>
  </si>
  <si>
    <t>srvc_area</t>
  </si>
  <si>
    <t>pgm</t>
  </si>
  <si>
    <t>srvc_area_cd</t>
  </si>
  <si>
    <t>bud_cat</t>
  </si>
  <si>
    <t>acct_type</t>
  </si>
  <si>
    <t>business_unit_jrnl</t>
  </si>
  <si>
    <t>majorobject</t>
  </si>
  <si>
    <t>ledger_group</t>
  </si>
  <si>
    <t>source</t>
  </si>
  <si>
    <t>asset</t>
  </si>
  <si>
    <t>fips</t>
  </si>
  <si>
    <t>deptid</t>
  </si>
  <si>
    <t>jrnl_ln_ref</t>
  </si>
  <si>
    <t>cardinal_date</t>
  </si>
  <si>
    <t>cardinal_line</t>
  </si>
  <si>
    <t>cardinal_id</t>
  </si>
  <si>
    <t>ap970_descr254</t>
  </si>
  <si>
    <t>emplid</t>
  </si>
  <si>
    <t>business_unit_gl</t>
  </si>
  <si>
    <t>business_purpose</t>
  </si>
  <si>
    <t>sheet_name</t>
  </si>
  <si>
    <t>accounting_dt_ap970</t>
  </si>
  <si>
    <t>line_nbr</t>
  </si>
  <si>
    <t>sheet_id</t>
  </si>
  <si>
    <t>payment_method</t>
  </si>
  <si>
    <t>v_dc_ticket_nbr</t>
  </si>
  <si>
    <t>accounting_dt_ar730</t>
  </si>
  <si>
    <t>dst_seq_num</t>
  </si>
  <si>
    <t>deposit_id</t>
  </si>
  <si>
    <t>business_unit</t>
  </si>
  <si>
    <t>ap965_descr</t>
  </si>
  <si>
    <t>name1</t>
  </si>
  <si>
    <t>accounting_dt_ap965</t>
  </si>
  <si>
    <t>voucher_line_num</t>
  </si>
  <si>
    <t>voucher_id</t>
  </si>
  <si>
    <t>journal_line</t>
  </si>
  <si>
    <t>journal_id</t>
  </si>
  <si>
    <t>gl595_line_descr</t>
  </si>
  <si>
    <t>agency_use2</t>
  </si>
  <si>
    <t>monetary_amount</t>
  </si>
  <si>
    <t>gl595_descr254</t>
  </si>
  <si>
    <t>agency_use1</t>
  </si>
  <si>
    <t>project_id</t>
  </si>
  <si>
    <t>account</t>
  </si>
  <si>
    <t>program</t>
  </si>
  <si>
    <t>fund_code</t>
  </si>
  <si>
    <t>cost_center</t>
  </si>
  <si>
    <t>task</t>
  </si>
  <si>
    <t>journal_date</t>
  </si>
  <si>
    <t>accounting_period</t>
  </si>
  <si>
    <t>fiscal_year</t>
  </si>
  <si>
    <t>grantnumber</t>
  </si>
  <si>
    <t>grantawardtitle</t>
  </si>
  <si>
    <t>Sum of monetary_amount</t>
  </si>
  <si>
    <t>Interest</t>
  </si>
  <si>
    <t>Admin</t>
  </si>
  <si>
    <t>LLBG Grants</t>
  </si>
  <si>
    <t>* IDC</t>
  </si>
  <si>
    <t>AR01671627</t>
  </si>
  <si>
    <t>20-12-09AR_DIRJRNL5507</t>
  </si>
  <si>
    <t>ACTUALS</t>
  </si>
  <si>
    <t>39002</t>
  </si>
  <si>
    <t>14510</t>
  </si>
  <si>
    <t>07040390002CJS7101601</t>
  </si>
  <si>
    <t>01010</t>
  </si>
  <si>
    <t>07040CJS7101601</t>
  </si>
  <si>
    <t>Commonwealth of Virginia</t>
  </si>
  <si>
    <t>CARDINAL TRIAL BALANCE REPORT</t>
  </si>
  <si>
    <t>Report ID: VGLR001</t>
  </si>
  <si>
    <t>Page No. 1</t>
  </si>
  <si>
    <t xml:space="preserve">  of</t>
  </si>
  <si>
    <t>Business Unit        :</t>
  </si>
  <si>
    <t>Dept of Criminal Justice Svcs</t>
  </si>
  <si>
    <t>Fiscal Year          :</t>
  </si>
  <si>
    <t>Accounting Period :</t>
  </si>
  <si>
    <t>Account Details      :</t>
  </si>
  <si>
    <t>Detail</t>
  </si>
  <si>
    <t>Ledger Selection  :</t>
  </si>
  <si>
    <t>ChartField Selection :</t>
  </si>
  <si>
    <t>By BU,Fund,Proj</t>
  </si>
  <si>
    <t>Adj. Period       :</t>
  </si>
  <si>
    <t xml:space="preserve">   </t>
  </si>
  <si>
    <t>Business Unit</t>
  </si>
  <si>
    <t>Fund Code</t>
  </si>
  <si>
    <t>Project</t>
  </si>
  <si>
    <t>Account</t>
  </si>
  <si>
    <t>Description</t>
  </si>
  <si>
    <t>Beginning Balance</t>
  </si>
  <si>
    <t>Net Activity</t>
  </si>
  <si>
    <t>Ending Balance</t>
  </si>
  <si>
    <t>Finance Meeting Notes: 12/10/20</t>
  </si>
  <si>
    <t>rev_src_cd</t>
  </si>
  <si>
    <t>cardinal_name</t>
  </si>
  <si>
    <t>tin</t>
  </si>
  <si>
    <t>16738</t>
  </si>
  <si>
    <t>10000CJS7101601</t>
  </si>
  <si>
    <t>05025</t>
  </si>
  <si>
    <t>07040CJS7101608</t>
  </si>
  <si>
    <t>39001</t>
  </si>
  <si>
    <t>14310</t>
  </si>
  <si>
    <t>07040390001CJS7101601</t>
  </si>
  <si>
    <t>546001468</t>
  </si>
  <si>
    <t>07040390001CJS7101608</t>
  </si>
  <si>
    <t>546001434</t>
  </si>
  <si>
    <t>546001508</t>
  </si>
  <si>
    <t>546001262</t>
  </si>
  <si>
    <t>546001597</t>
  </si>
  <si>
    <t>07040CJS7101607</t>
  </si>
  <si>
    <t>546025295</t>
  </si>
  <si>
    <t>546001159</t>
  </si>
  <si>
    <t>546001299</t>
  </si>
  <si>
    <t>546001680</t>
  </si>
  <si>
    <t>546001582</t>
  </si>
  <si>
    <t>546001538</t>
  </si>
  <si>
    <t>546001279</t>
  </si>
  <si>
    <t>546001328</t>
  </si>
  <si>
    <t>546001212</t>
  </si>
  <si>
    <t>546001282</t>
  </si>
  <si>
    <t>546001272</t>
  </si>
  <si>
    <t>546019271</t>
  </si>
  <si>
    <t>546001186</t>
  </si>
  <si>
    <t>546003751</t>
  </si>
  <si>
    <t>546001149</t>
  </si>
  <si>
    <t>546001646</t>
  </si>
  <si>
    <t>546001417</t>
  </si>
  <si>
    <t>546001543</t>
  </si>
  <si>
    <t>540720200</t>
  </si>
  <si>
    <t>546001167</t>
  </si>
  <si>
    <t>09820</t>
  </si>
  <si>
    <t>546001215</t>
  </si>
  <si>
    <t>546001151</t>
  </si>
  <si>
    <t>546001284</t>
  </si>
  <si>
    <t>546001631</t>
  </si>
  <si>
    <t>546001430</t>
  </si>
  <si>
    <t>546001491</t>
  </si>
  <si>
    <t>546001518</t>
  </si>
  <si>
    <t>546001387</t>
  </si>
  <si>
    <t>546001221</t>
  </si>
  <si>
    <t>546001302</t>
  </si>
  <si>
    <t>546001380</t>
  </si>
  <si>
    <t>546001618</t>
  </si>
  <si>
    <t>546001312</t>
  </si>
  <si>
    <t>546001678</t>
  </si>
  <si>
    <t>546001353</t>
  </si>
  <si>
    <t>546001608</t>
  </si>
  <si>
    <t>546001129</t>
  </si>
  <si>
    <t>546001318</t>
  </si>
  <si>
    <t>546002979</t>
  </si>
  <si>
    <t>540716449</t>
  </si>
  <si>
    <t>546001240</t>
  </si>
  <si>
    <t>546001578</t>
  </si>
  <si>
    <t>546002274</t>
  </si>
  <si>
    <t>546001110</t>
  </si>
  <si>
    <t>546001205</t>
  </si>
  <si>
    <t>546001555</t>
  </si>
  <si>
    <t>546001384</t>
  </si>
  <si>
    <t>546002281</t>
  </si>
  <si>
    <t>546001368</t>
  </si>
  <si>
    <t>546001146</t>
  </si>
  <si>
    <t>546001188</t>
  </si>
  <si>
    <t>540790129</t>
  </si>
  <si>
    <t>546001688</t>
  </si>
  <si>
    <t>546001192</t>
  </si>
  <si>
    <t>546001426</t>
  </si>
  <si>
    <t>541070553</t>
  </si>
  <si>
    <t>546001567</t>
  </si>
  <si>
    <t>546001099</t>
  </si>
  <si>
    <t>546002412</t>
  </si>
  <si>
    <t>546001486</t>
  </si>
  <si>
    <t>546001589</t>
  </si>
  <si>
    <t>546001229</t>
  </si>
  <si>
    <t>546001614</t>
  </si>
  <si>
    <t>540836148</t>
  </si>
  <si>
    <t>540736928</t>
  </si>
  <si>
    <t>546001686</t>
  </si>
  <si>
    <t>546001158</t>
  </si>
  <si>
    <t>546001500</t>
  </si>
  <si>
    <t>07108</t>
  </si>
  <si>
    <t>546001601</t>
  </si>
  <si>
    <t>546001603</t>
  </si>
  <si>
    <t>546001655</t>
  </si>
  <si>
    <t>546001523</t>
  </si>
  <si>
    <t>546001198</t>
  </si>
  <si>
    <t>546001496</t>
  </si>
  <si>
    <t>546001234</t>
  </si>
  <si>
    <t>12270</t>
  </si>
  <si>
    <t>015567977</t>
  </si>
  <si>
    <t>39004</t>
  </si>
  <si>
    <t>11120</t>
  </si>
  <si>
    <t>07040390004CJS7101601</t>
  </si>
  <si>
    <t>11170</t>
  </si>
  <si>
    <t>546001176</t>
  </si>
  <si>
    <t>546001349</t>
  </si>
  <si>
    <t>12160</t>
  </si>
  <si>
    <t>10000390002CJS7101601</t>
  </si>
  <si>
    <t>11160</t>
  </si>
  <si>
    <t>11660</t>
  </si>
  <si>
    <t>11230</t>
  </si>
  <si>
    <t>09071</t>
  </si>
  <si>
    <t>546002894</t>
  </si>
  <si>
    <t>546001661</t>
  </si>
  <si>
    <t>546001401</t>
  </si>
  <si>
    <t>546001422</t>
  </si>
  <si>
    <t>12210</t>
  </si>
  <si>
    <t>237347351</t>
  </si>
  <si>
    <t>546001556</t>
  </si>
  <si>
    <t>546001228</t>
  </si>
  <si>
    <t>546001441</t>
  </si>
  <si>
    <t>546001164</t>
  </si>
  <si>
    <t>546001145</t>
  </si>
  <si>
    <t>546001315</t>
  </si>
  <si>
    <t>11410</t>
  </si>
  <si>
    <t>12780</t>
  </si>
  <si>
    <t>11110</t>
  </si>
  <si>
    <t>546001304</t>
  </si>
  <si>
    <t>15410</t>
  </si>
  <si>
    <t>12760</t>
  </si>
  <si>
    <t>11140</t>
  </si>
  <si>
    <t>14130</t>
  </si>
  <si>
    <t>546001396</t>
  </si>
  <si>
    <t>540804919</t>
  </si>
  <si>
    <t>13130</t>
  </si>
  <si>
    <t>07040390004CJS7101602</t>
  </si>
  <si>
    <t>07040CJS7101602</t>
  </si>
  <si>
    <t>546002871</t>
  </si>
  <si>
    <t>546001632</t>
  </si>
  <si>
    <t>15550</t>
  </si>
  <si>
    <t>09570</t>
  </si>
  <si>
    <t>01000CJS7101601</t>
  </si>
  <si>
    <t>546001344</t>
  </si>
  <si>
    <t>546001327</t>
  </si>
  <si>
    <t>546001253</t>
  </si>
  <si>
    <t>546001585</t>
  </si>
  <si>
    <t>546001455</t>
  </si>
  <si>
    <t>09070</t>
  </si>
  <si>
    <t>02800CJS7101601</t>
  </si>
  <si>
    <t>540787833</t>
  </si>
  <si>
    <t>546001236</t>
  </si>
  <si>
    <t>14810</t>
  </si>
  <si>
    <t>546001667</t>
  </si>
  <si>
    <t>546001528</t>
  </si>
  <si>
    <t>546001102</t>
  </si>
  <si>
    <t>546001642</t>
  </si>
  <si>
    <t>546001290</t>
  </si>
  <si>
    <t>13120</t>
  </si>
  <si>
    <t>11150</t>
  </si>
  <si>
    <t>11380</t>
  </si>
  <si>
    <t>12140</t>
  </si>
  <si>
    <t>12740</t>
  </si>
  <si>
    <t>13630</t>
  </si>
  <si>
    <t>KROL,NICHOLE</t>
  </si>
  <si>
    <t>12850</t>
  </si>
  <si>
    <t>MILES,MICHELLE D.</t>
  </si>
  <si>
    <t>12880</t>
  </si>
  <si>
    <t>07040390002CJS7101602</t>
  </si>
  <si>
    <t>12440</t>
  </si>
  <si>
    <t>133891517</t>
  </si>
  <si>
    <t>KING,TIVONA</t>
  </si>
  <si>
    <t>12520</t>
  </si>
  <si>
    <t>546001256</t>
  </si>
  <si>
    <t>546001612</t>
  </si>
  <si>
    <t>541074144</t>
  </si>
  <si>
    <t>546001286</t>
  </si>
  <si>
    <t>546001213</t>
  </si>
  <si>
    <t>546001242</t>
  </si>
  <si>
    <t>14820</t>
  </si>
  <si>
    <t>546004021</t>
  </si>
  <si>
    <t>546001398</t>
  </si>
  <si>
    <t>546001264</t>
  </si>
  <si>
    <t>546001476</t>
  </si>
  <si>
    <t>546001147</t>
  </si>
  <si>
    <t>546001664</t>
  </si>
  <si>
    <t>09660</t>
  </si>
  <si>
    <t>12820</t>
  </si>
  <si>
    <t>546001694</t>
  </si>
  <si>
    <t>546001261</t>
  </si>
  <si>
    <t>546001415</t>
  </si>
  <si>
    <t>546001122</t>
  </si>
  <si>
    <t>WILLIAMS,DEANDREA</t>
  </si>
  <si>
    <t>STOKES,ALBERT</t>
  </si>
  <si>
    <t>11640</t>
  </si>
  <si>
    <t>12830</t>
  </si>
  <si>
    <t>546022059</t>
  </si>
  <si>
    <t>14980</t>
  </si>
  <si>
    <t>546004813</t>
  </si>
  <si>
    <t>02800CJS7101602</t>
  </si>
  <si>
    <t>546001330</t>
  </si>
  <si>
    <t>07040390002CJS7101608</t>
  </si>
  <si>
    <t>546002975</t>
  </si>
  <si>
    <t>01000CJS7101602</t>
  </si>
  <si>
    <t>546001118</t>
  </si>
  <si>
    <t>546001593</t>
  </si>
  <si>
    <t>15380</t>
  </si>
  <si>
    <t>12660</t>
  </si>
  <si>
    <t>14520</t>
  </si>
  <si>
    <t>12240</t>
  </si>
  <si>
    <t>546001208</t>
  </si>
  <si>
    <t>13520</t>
  </si>
  <si>
    <t>546001502</t>
  </si>
  <si>
    <t>540982894</t>
  </si>
  <si>
    <t>13420</t>
  </si>
  <si>
    <t>13740</t>
  </si>
  <si>
    <t>546001392</t>
  </si>
  <si>
    <t>12150</t>
  </si>
  <si>
    <t>208612550</t>
  </si>
  <si>
    <t>11620</t>
  </si>
  <si>
    <t>541254282</t>
  </si>
  <si>
    <t>546001243</t>
  </si>
  <si>
    <t>546001271</t>
  </si>
  <si>
    <t>09930</t>
  </si>
  <si>
    <t>546001758</t>
  </si>
  <si>
    <t>FOSTER,PATRICIA</t>
  </si>
  <si>
    <t>13230</t>
  </si>
  <si>
    <t>546001636</t>
  </si>
  <si>
    <t>546001572</t>
  </si>
  <si>
    <t>540721442</t>
  </si>
  <si>
    <t>546001123</t>
  </si>
  <si>
    <t>546020201</t>
  </si>
  <si>
    <t>541241119</t>
  </si>
  <si>
    <t>546001225</t>
  </si>
  <si>
    <t>546001179</t>
  </si>
  <si>
    <t>546001233</t>
  </si>
  <si>
    <t>0001706008</t>
  </si>
  <si>
    <t>QTR 2</t>
  </si>
  <si>
    <t>15460</t>
  </si>
  <si>
    <t>To correct Fund 07040 balances</t>
  </si>
  <si>
    <t>To correct 16 JAG interest bal</t>
  </si>
  <si>
    <t>0001716771</t>
  </si>
  <si>
    <t>To record the program code on</t>
  </si>
  <si>
    <t>0001729849</t>
  </si>
  <si>
    <t>Cash Tran Out-Fed Pass Thru He</t>
  </si>
  <si>
    <t>453772964</t>
  </si>
  <si>
    <t>546001622</t>
  </si>
  <si>
    <t>546001172</t>
  </si>
  <si>
    <t>546001365</t>
  </si>
  <si>
    <t>546001633</t>
  </si>
  <si>
    <t>546001569</t>
  </si>
  <si>
    <t>546002595</t>
  </si>
  <si>
    <t>546001445</t>
  </si>
  <si>
    <t>546022048</t>
  </si>
  <si>
    <t>546001300</t>
  </si>
  <si>
    <t>546001390</t>
  </si>
  <si>
    <t>546003750</t>
  </si>
  <si>
    <t>546002271</t>
  </si>
  <si>
    <t>546001479</t>
  </si>
  <si>
    <t>546001183</t>
  </si>
  <si>
    <t>546001439</t>
  </si>
  <si>
    <t>546001484</t>
  </si>
  <si>
    <t>546001274</t>
  </si>
  <si>
    <t>546001545</t>
  </si>
  <si>
    <t>546001115</t>
  </si>
  <si>
    <t>546001501</t>
  </si>
  <si>
    <t>546001223</t>
  </si>
  <si>
    <t>546001673</t>
  </si>
  <si>
    <t>546001483</t>
  </si>
  <si>
    <t>15510</t>
  </si>
  <si>
    <t>541884060</t>
  </si>
  <si>
    <t>546001413</t>
  </si>
  <si>
    <t>546001548</t>
  </si>
  <si>
    <t>Accts Payable-AP/EX Accruals</t>
  </si>
  <si>
    <t>Run Date: 04/12/2021</t>
  </si>
  <si>
    <t>Run Time: 08:47 00</t>
  </si>
  <si>
    <t>To allocate FY2021 1st Quarter</t>
  </si>
  <si>
    <t>0001731192</t>
  </si>
  <si>
    <t>CIPPS Jour</t>
  </si>
  <si>
    <t>AC</t>
  </si>
  <si>
    <t>39</t>
  </si>
  <si>
    <t>Prorate FY</t>
  </si>
  <si>
    <t>Prorate Ju</t>
  </si>
  <si>
    <t>Accounts P</t>
  </si>
  <si>
    <t>TOWN OF PU</t>
  </si>
  <si>
    <t>CITY OF MA</t>
  </si>
  <si>
    <t>Town of Fa</t>
  </si>
  <si>
    <t>Virginia P</t>
  </si>
  <si>
    <t>Virginia C</t>
  </si>
  <si>
    <t>City of Ro</t>
  </si>
  <si>
    <t>Arlington</t>
  </si>
  <si>
    <t>Dickenson</t>
  </si>
  <si>
    <t>GREENE COU</t>
  </si>
  <si>
    <t>City of Ma</t>
  </si>
  <si>
    <t>Russell Co</t>
  </si>
  <si>
    <t>WESTMORELA</t>
  </si>
  <si>
    <t>Town of Ha</t>
  </si>
  <si>
    <t>City of No</t>
  </si>
  <si>
    <t>City of Ch</t>
  </si>
  <si>
    <t>Spotsylvan</t>
  </si>
  <si>
    <t>WISE COUNT</t>
  </si>
  <si>
    <t>Board of S</t>
  </si>
  <si>
    <t>BRUNSWICK</t>
  </si>
  <si>
    <t>AP Payment</t>
  </si>
  <si>
    <t>Town of Cr</t>
  </si>
  <si>
    <t>CITY OF ST</t>
  </si>
  <si>
    <t>City of Su</t>
  </si>
  <si>
    <t>Buchanan C</t>
  </si>
  <si>
    <t>Distribute</t>
  </si>
  <si>
    <t>Federal Ca</t>
  </si>
  <si>
    <t>BOYKINS TO</t>
  </si>
  <si>
    <t>SMYTH COUN</t>
  </si>
  <si>
    <t>Town of Pu</t>
  </si>
  <si>
    <t>James City</t>
  </si>
  <si>
    <t>Reverse JE</t>
  </si>
  <si>
    <t>PATRICK CO</t>
  </si>
  <si>
    <t>To record</t>
  </si>
  <si>
    <t>TOWN OF ST</t>
  </si>
  <si>
    <t>TOWN OF HA</t>
  </si>
  <si>
    <t>Wythe Coun</t>
  </si>
  <si>
    <t>Prince Edw</t>
  </si>
  <si>
    <t>CHESTERFIE</t>
  </si>
  <si>
    <t>TOWN OF DA</t>
  </si>
  <si>
    <t>TOWN OF TA</t>
  </si>
  <si>
    <t>AR Direct</t>
  </si>
  <si>
    <t>New Kent C</t>
  </si>
  <si>
    <t>Correct Sa</t>
  </si>
  <si>
    <t>2016 Byrne JAG - as of 3/31/2021</t>
  </si>
  <si>
    <t>17 JAG</t>
  </si>
  <si>
    <t>2.  overspent on Grants - Per Albert, this grant was being used as a placeholder. Will be speaking w/Shannon today or tomorrow to determine where to move payment to.</t>
  </si>
  <si>
    <t>16 JAG</t>
  </si>
  <si>
    <t>1. General recollection from everyone on call, Mark F. advised expendtures be moved from 15 to 16 which caused Admin to be overspent.  Albert will speak with Mark. Will try to locate email.</t>
  </si>
  <si>
    <t>1. overspent on Admin -  Tracy and Albert will have needed discussions to determine where salaries (Baron, Sherri, Nicole) should be paid from.</t>
  </si>
  <si>
    <t>03-31-21 Reported grant spent in full including program income</t>
  </si>
  <si>
    <t>Will create journals and reconcile accounts for closeout (PI-and move out overage to FFY2017)</t>
  </si>
  <si>
    <t xml:space="preserve">Personnel </t>
  </si>
  <si>
    <t>Position</t>
  </si>
  <si>
    <t>Name</t>
  </si>
  <si>
    <t>Total Hours Worked</t>
  </si>
  <si>
    <t>Total Salary</t>
  </si>
  <si>
    <t>% of time devoted to Program</t>
  </si>
  <si>
    <t>Grant Funded Salary</t>
  </si>
  <si>
    <t>Program Administration Specialist II</t>
  </si>
  <si>
    <t>Position 1</t>
  </si>
  <si>
    <t>Position 2</t>
  </si>
  <si>
    <t>Position 3</t>
  </si>
  <si>
    <t>Program Administration Specialist III</t>
  </si>
  <si>
    <t>Position 4</t>
  </si>
  <si>
    <t>Total Personnel</t>
  </si>
  <si>
    <t xml:space="preserve"> Narrative</t>
  </si>
  <si>
    <t>$195,902 – salaries and wages for staff involved in the administration of the JAG funds for planning; developing guidelines; reviewing grant applications; and monitoring funded projects . We project at this time one part-time person and 3 full time persons to be paid from grant funds.</t>
  </si>
  <si>
    <t>Fringes</t>
  </si>
  <si>
    <t>Grant Funded Staff</t>
  </si>
  <si>
    <t>Salary</t>
  </si>
  <si>
    <t>Retirement  (13.49%)</t>
  </si>
  <si>
    <t>S. Security (7.37% approx)</t>
  </si>
  <si>
    <t>Group Life Insurance (1.31%)</t>
  </si>
  <si>
    <t>Health Insurance (based on plan selected)</t>
  </si>
  <si>
    <t>Health Insurance Credit Premium (1.18%)</t>
  </si>
  <si>
    <t>Long-Term Disability (.66%)</t>
  </si>
  <si>
    <t>Deferred Comp Match (up to $480)</t>
  </si>
  <si>
    <t>Total Fringes</t>
  </si>
  <si>
    <t>$82,488 –For full time and part-time (wage) staff.  Fringe benefits for the full time staff include retirement, FCA, group life, health insurance, long term disability and deferred comp. For the part-time wage employee, fringes include FICA only.</t>
  </si>
  <si>
    <t>Travel</t>
  </si>
  <si>
    <t>Purpose of Travel</t>
  </si>
  <si>
    <t># of Miles</t>
  </si>
  <si>
    <t>Mileage cost</t>
  </si>
  <si>
    <t># of Days</t>
  </si>
  <si>
    <t>Lodging</t>
  </si>
  <si>
    <t>Per Diem</t>
  </si>
  <si>
    <t>Total Cost</t>
  </si>
  <si>
    <t>Total Travel</t>
  </si>
  <si>
    <t>No grant funds will be expended for equipment</t>
  </si>
  <si>
    <t>Equipment</t>
  </si>
  <si>
    <t>Items</t>
  </si>
  <si>
    <t>Total Equipment</t>
  </si>
  <si>
    <t>Narrative</t>
  </si>
  <si>
    <t>No Grant funds will be expended for equipment.</t>
  </si>
  <si>
    <t>Supplies</t>
  </si>
  <si>
    <t>Total Supplies</t>
  </si>
  <si>
    <t>No Grant funds will be expended for Supplies</t>
  </si>
  <si>
    <t>Construction</t>
  </si>
  <si>
    <t>Total Construction</t>
  </si>
  <si>
    <t>No Grant funds will be expended for Construction</t>
  </si>
  <si>
    <t>Projected Grant Awards</t>
  </si>
  <si>
    <t>Purpose Areas</t>
  </si>
  <si>
    <t>Total Costs</t>
  </si>
  <si>
    <t>Indirect Awards to Smaller Localities</t>
  </si>
  <si>
    <t xml:space="preserve">Law Enforcement </t>
  </si>
  <si>
    <t>Prosecution and Courts</t>
  </si>
  <si>
    <t>Prevention and Education</t>
  </si>
  <si>
    <t>Corrections and Community Corrections</t>
  </si>
  <si>
    <t>Drug Treatment and Enforcement</t>
  </si>
  <si>
    <t>Planning, Evaluation, and Technology Improvement</t>
  </si>
  <si>
    <t xml:space="preserve">Total Grant Awards </t>
  </si>
  <si>
    <t xml:space="preserve">1. Indirect Awards to Smaller Localities: $427,141  Awards will be made to those localities identified as eligible to receive under $10,000.
2. As outlined in the itemized budget, by purpose area, $2,681,864 is proposed to be awarded to localities, state agencies, and non-profit agencies over the course of the life of the grant award.
</t>
  </si>
  <si>
    <t>Other</t>
  </si>
  <si>
    <t>No grant funds will be expended for other.</t>
  </si>
  <si>
    <t>Indirect Costs</t>
  </si>
  <si>
    <t>Rate</t>
  </si>
  <si>
    <t>Total Indirect Costs</t>
  </si>
  <si>
    <t>The Department has an approved Indirect cost rate from the Department of Justice, Office of Justice Programs.  The agency is proposing to recover less than the allowed rate.</t>
  </si>
  <si>
    <t>Budget Summary</t>
  </si>
  <si>
    <t>Budget Category</t>
  </si>
  <si>
    <t>Amount</t>
  </si>
  <si>
    <t>Personnel</t>
  </si>
  <si>
    <t>Fringe Benefits</t>
  </si>
  <si>
    <t>Proposed Grant Awards</t>
  </si>
  <si>
    <t>Total Direct Costs</t>
  </si>
  <si>
    <t>Indirect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</si>
</sst>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_(* #,##0_);_(* \(#,##0\);_(* &quot;-&quot;??_);_(@_)"/>
  </numFmts>
  <fonts count="19" x14ac:knownFonts="1">
    <font>
      <sz val="10"/>
      <name val="Arial"/>
    </font>
    <font>
      <sz val="10"/>
      <name val="Arial"/>
      <family val="2"/>
    </font>
    <font>
      <sz val="11"/>
      <color rgb="FFFF0000"/>
      <name val="Calibri"/>
      <family val="2"/>
      <scheme val="minor"/>
    </font>
    <font>
      <sz val="11"/>
      <color indexed="8"/>
      <name val="Calibri"/>
      <family val="2"/>
      <scheme val="minor"/>
    </font>
    <font>
      <b/>
      <sz val="16"/>
      <color indexed="8"/>
      <name val="Calibri"/>
      <family val="2"/>
      <scheme val="minor"/>
    </font>
    <font>
      <b/>
      <sz val="12"/>
      <color indexed="8"/>
      <name val="Calibri"/>
      <family val="2"/>
      <scheme val="minor"/>
    </font>
    <font>
      <b/>
      <sz val="11"/>
      <color indexed="8"/>
      <name val="Calibri"/>
      <family val="2"/>
      <scheme val="minor"/>
    </font>
    <font>
      <b/>
      <strike/>
      <sz val="11"/>
      <color indexed="8"/>
      <name val="Calibri"/>
      <family val="2"/>
      <scheme val="minor"/>
    </font>
    <font>
      <sz val="14"/>
      <color indexed="8"/>
      <name val="Calibri"/>
      <family val="2"/>
      <scheme val="minor"/>
    </font>
    <font>
      <b/>
      <sz val="18"/>
      <color indexed="8"/>
      <name val="Calibri"/>
      <family val="2"/>
      <scheme val="minor"/>
    </font>
    <font>
      <sz val="18"/>
      <color rgb="FFFF0000"/>
      <name val="Arial"/>
      <family val="2"/>
    </font>
    <font>
      <sz val="12"/>
      <color theme="1"/>
      <name val="Calibri"/>
      <family val="2"/>
      <scheme val="minor"/>
    </font>
    <font>
      <b/>
      <sz val="12"/>
      <color theme="1"/>
      <name val="Calibri"/>
      <family val="2"/>
      <scheme val="minor"/>
    </font>
    <font>
      <b/>
      <sz val="10"/>
      <name val="Arial"/>
      <family val="2"/>
    </font>
    <font>
      <i/>
      <sz val="10"/>
      <color rgb="FFFF0000"/>
      <name val="Arial"/>
      <family val="2"/>
    </font>
    <font>
      <b/>
      <sz val="11"/>
      <color theme="1"/>
      <name val="Arial"/>
      <family val="2"/>
    </font>
    <font>
      <i/>
      <sz val="11"/>
      <color theme="1"/>
      <name val="Arial"/>
      <family val="2"/>
    </font>
    <font>
      <b/>
      <i/>
      <sz val="11"/>
      <color theme="1"/>
      <name val="Arial"/>
      <family val="2"/>
    </font>
    <font>
      <b/>
      <sz val="14"/>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9FF9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CCCCFF"/>
        <bgColor indexed="64"/>
      </patternFill>
    </fill>
    <fill>
      <patternFill patternType="solid">
        <fgColor theme="0" tint="-0.14999847407452621"/>
        <bgColor indexed="64"/>
      </patternFill>
    </fill>
  </fills>
  <borders count="26">
    <border>
      <left/>
      <right/>
      <top/>
      <bottom/>
      <diagonal/>
    </border>
    <border>
      <left style="mediumDashDotDot">
        <color indexed="64"/>
      </left>
      <right/>
      <top/>
      <bottom/>
      <diagonal/>
    </border>
    <border>
      <left/>
      <right/>
      <top/>
      <bottom style="thin">
        <color indexed="64"/>
      </bottom>
      <diagonal/>
    </border>
    <border>
      <left style="mediumDashDotDot">
        <color indexed="64"/>
      </left>
      <right/>
      <top/>
      <bottom style="thin">
        <color indexed="64"/>
      </bottom>
      <diagonal/>
    </border>
    <border>
      <left/>
      <right/>
      <top style="thin">
        <color indexed="64"/>
      </top>
      <bottom style="double">
        <color indexed="64"/>
      </bottom>
      <diagonal/>
    </border>
    <border>
      <left style="mediumDashDotDot">
        <color indexed="64"/>
      </left>
      <right/>
      <top style="thin">
        <color indexed="64"/>
      </top>
      <bottom style="double">
        <color indexed="64"/>
      </bottom>
      <diagonal/>
    </border>
    <border>
      <left/>
      <right/>
      <top/>
      <bottom style="double">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thick">
        <color auto="1"/>
      </right>
      <top style="double">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ck">
        <color auto="1"/>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5">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cellStyleXfs>
  <cellXfs count="185">
    <xf numFmtId="0" fontId="0" fillId="0" borderId="0" xfId="0"/>
    <xf numFmtId="0" fontId="4" fillId="0" borderId="0" xfId="2" applyFont="1"/>
    <xf numFmtId="0" fontId="3" fillId="0" borderId="0" xfId="2" applyAlignment="1">
      <alignment wrapText="1"/>
    </xf>
    <xf numFmtId="0" fontId="3" fillId="0" borderId="0" xfId="2"/>
    <xf numFmtId="43" fontId="0" fillId="0" borderId="0" xfId="3" applyFont="1"/>
    <xf numFmtId="0" fontId="3" fillId="0" borderId="0" xfId="2" applyFill="1" applyBorder="1"/>
    <xf numFmtId="0" fontId="5" fillId="0" borderId="0" xfId="2" applyFont="1"/>
    <xf numFmtId="0" fontId="4" fillId="2" borderId="0" xfId="2" applyFont="1" applyFill="1"/>
    <xf numFmtId="0" fontId="3" fillId="2" borderId="0" xfId="2" applyFill="1" applyAlignment="1">
      <alignment wrapText="1"/>
    </xf>
    <xf numFmtId="0" fontId="2" fillId="0" borderId="0" xfId="2" applyFont="1"/>
    <xf numFmtId="14" fontId="3" fillId="0" borderId="0" xfId="2" applyNumberFormat="1" applyAlignment="1">
      <alignment wrapText="1"/>
    </xf>
    <xf numFmtId="14" fontId="3" fillId="0" borderId="0" xfId="2" applyNumberFormat="1"/>
    <xf numFmtId="14" fontId="0" fillId="0" borderId="0" xfId="3" applyNumberFormat="1" applyFont="1"/>
    <xf numFmtId="0" fontId="6" fillId="3" borderId="0" xfId="2" applyFont="1" applyFill="1" applyAlignment="1">
      <alignment horizontal="center"/>
    </xf>
    <xf numFmtId="0" fontId="6" fillId="3" borderId="0" xfId="2" applyFont="1" applyFill="1" applyAlignment="1">
      <alignment horizontal="center" wrapText="1"/>
    </xf>
    <xf numFmtId="0" fontId="6" fillId="3" borderId="0" xfId="2" applyFont="1" applyFill="1" applyBorder="1" applyAlignment="1">
      <alignment horizontal="center" wrapText="1"/>
    </xf>
    <xf numFmtId="0" fontId="6" fillId="3" borderId="1" xfId="2" applyFont="1" applyFill="1" applyBorder="1" applyAlignment="1">
      <alignment horizontal="center" wrapText="1"/>
    </xf>
    <xf numFmtId="0" fontId="6" fillId="0" borderId="0" xfId="2" applyFont="1" applyFill="1" applyBorder="1" applyAlignment="1">
      <alignment horizontal="center" wrapText="1"/>
    </xf>
    <xf numFmtId="0" fontId="3" fillId="0" borderId="0" xfId="2" applyAlignment="1"/>
    <xf numFmtId="43" fontId="6" fillId="0" borderId="0" xfId="3" applyFont="1"/>
    <xf numFmtId="43" fontId="0" fillId="0" borderId="0" xfId="3" applyFont="1" applyFill="1" applyAlignment="1">
      <alignment wrapText="1"/>
    </xf>
    <xf numFmtId="43" fontId="0" fillId="0" borderId="0" xfId="3" applyFont="1" applyFill="1"/>
    <xf numFmtId="43" fontId="0" fillId="0" borderId="0" xfId="3" applyFont="1" applyFill="1" applyBorder="1"/>
    <xf numFmtId="43" fontId="0" fillId="0" borderId="1" xfId="3" applyFont="1" applyFill="1" applyBorder="1"/>
    <xf numFmtId="43" fontId="3" fillId="0" borderId="2" xfId="2" applyNumberFormat="1" applyBorder="1"/>
    <xf numFmtId="43" fontId="0" fillId="0" borderId="2" xfId="3" applyFont="1" applyBorder="1" applyAlignment="1">
      <alignment wrapText="1"/>
    </xf>
    <xf numFmtId="43" fontId="0" fillId="0" borderId="2" xfId="3" applyFont="1" applyFill="1" applyBorder="1" applyAlignment="1">
      <alignment wrapText="1"/>
    </xf>
    <xf numFmtId="43" fontId="0" fillId="0" borderId="2" xfId="3" applyFont="1" applyFill="1" applyBorder="1"/>
    <xf numFmtId="43" fontId="0" fillId="0" borderId="2" xfId="3" applyFont="1" applyBorder="1"/>
    <xf numFmtId="43" fontId="0" fillId="0" borderId="3" xfId="3" applyFont="1" applyBorder="1"/>
    <xf numFmtId="43" fontId="3" fillId="0" borderId="4" xfId="2" applyNumberFormat="1" applyBorder="1"/>
    <xf numFmtId="43" fontId="3" fillId="0" borderId="5" xfId="2" applyNumberFormat="1" applyBorder="1"/>
    <xf numFmtId="43" fontId="3" fillId="0" borderId="0" xfId="2" applyNumberFormat="1" applyFill="1" applyBorder="1"/>
    <xf numFmtId="43" fontId="3" fillId="0" borderId="0" xfId="2" applyNumberFormat="1" applyBorder="1"/>
    <xf numFmtId="43" fontId="0" fillId="0" borderId="1" xfId="3" applyFont="1" applyBorder="1"/>
    <xf numFmtId="43" fontId="3" fillId="0" borderId="0" xfId="2" applyNumberFormat="1"/>
    <xf numFmtId="43" fontId="0" fillId="0" borderId="0" xfId="3" applyFont="1" applyAlignment="1">
      <alignment wrapText="1"/>
    </xf>
    <xf numFmtId="0" fontId="3" fillId="0" borderId="0" xfId="2" applyFill="1"/>
    <xf numFmtId="43" fontId="0" fillId="0" borderId="0" xfId="3" applyFont="1" applyBorder="1"/>
    <xf numFmtId="0" fontId="3" fillId="0" borderId="0" xfId="2" applyBorder="1"/>
    <xf numFmtId="43" fontId="3" fillId="0" borderId="2" xfId="2" applyNumberFormat="1" applyBorder="1" applyAlignment="1">
      <alignment wrapText="1"/>
    </xf>
    <xf numFmtId="43" fontId="3" fillId="0" borderId="2" xfId="2" applyNumberFormat="1" applyFill="1" applyBorder="1" applyAlignment="1">
      <alignment wrapText="1"/>
    </xf>
    <xf numFmtId="43" fontId="3" fillId="0" borderId="0" xfId="2" applyNumberFormat="1" applyBorder="1" applyAlignment="1">
      <alignment wrapText="1"/>
    </xf>
    <xf numFmtId="43" fontId="3" fillId="0" borderId="0" xfId="2" applyNumberFormat="1" applyFill="1" applyBorder="1" applyAlignment="1">
      <alignment wrapText="1"/>
    </xf>
    <xf numFmtId="43" fontId="3" fillId="0" borderId="6" xfId="2" applyNumberFormat="1" applyBorder="1"/>
    <xf numFmtId="0" fontId="3" fillId="0" borderId="0" xfId="2" applyBorder="1" applyAlignment="1">
      <alignment wrapText="1"/>
    </xf>
    <xf numFmtId="0" fontId="3" fillId="0" borderId="0" xfId="2" applyFill="1" applyBorder="1" applyAlignment="1">
      <alignment wrapText="1"/>
    </xf>
    <xf numFmtId="43" fontId="3" fillId="0" borderId="0" xfId="2" applyNumberFormat="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43" fontId="3" fillId="0" borderId="6" xfId="2" applyNumberFormat="1" applyFill="1" applyBorder="1"/>
    <xf numFmtId="0" fontId="7" fillId="3" borderId="0" xfId="2" applyFont="1" applyFill="1" applyAlignment="1">
      <alignment horizontal="center" wrapText="1"/>
    </xf>
    <xf numFmtId="0" fontId="8" fillId="0" borderId="0" xfId="2" applyFont="1"/>
    <xf numFmtId="0" fontId="9" fillId="0" borderId="0" xfId="2" applyFont="1"/>
    <xf numFmtId="0" fontId="10" fillId="0" borderId="0" xfId="0" applyFont="1"/>
    <xf numFmtId="43" fontId="3" fillId="2" borderId="4" xfId="2" applyNumberFormat="1" applyFill="1" applyBorder="1"/>
    <xf numFmtId="0" fontId="3" fillId="2" borderId="0" xfId="2" applyFill="1"/>
    <xf numFmtId="43" fontId="0" fillId="4" borderId="0" xfId="0" applyNumberFormat="1" applyFill="1"/>
    <xf numFmtId="0" fontId="1" fillId="0" borderId="0" xfId="4"/>
    <xf numFmtId="43" fontId="0" fillId="0" borderId="0" xfId="0" applyNumberFormat="1"/>
    <xf numFmtId="43" fontId="0" fillId="5" borderId="0" xfId="0" applyNumberFormat="1" applyFill="1"/>
    <xf numFmtId="0" fontId="0" fillId="5" borderId="0" xfId="0" applyFill="1" applyAlignment="1">
      <alignment horizontal="left"/>
    </xf>
    <xf numFmtId="43" fontId="0" fillId="6" borderId="0" xfId="0" applyNumberFormat="1" applyFill="1"/>
    <xf numFmtId="43" fontId="1" fillId="0" borderId="0" xfId="1"/>
    <xf numFmtId="43" fontId="1" fillId="6" borderId="0" xfId="1" applyFill="1"/>
    <xf numFmtId="43" fontId="0" fillId="7" borderId="0" xfId="0" applyNumberFormat="1" applyFill="1"/>
    <xf numFmtId="43" fontId="1" fillId="7" borderId="0" xfId="4" applyNumberFormat="1" applyFill="1"/>
    <xf numFmtId="43" fontId="0" fillId="8" borderId="0" xfId="0" applyNumberFormat="1" applyFill="1"/>
    <xf numFmtId="43" fontId="1" fillId="8" borderId="0" xfId="4" applyNumberFormat="1" applyFill="1"/>
    <xf numFmtId="43" fontId="1" fillId="4" borderId="0" xfId="4" applyNumberFormat="1" applyFill="1"/>
    <xf numFmtId="14" fontId="0" fillId="0" borderId="0" xfId="0" applyNumberFormat="1"/>
    <xf numFmtId="22" fontId="0" fillId="0" borderId="0" xfId="0" applyNumberFormat="1"/>
    <xf numFmtId="0" fontId="11" fillId="0" borderId="0" xfId="0" applyFont="1"/>
    <xf numFmtId="43" fontId="11" fillId="0" borderId="0" xfId="1" applyFont="1"/>
    <xf numFmtId="0" fontId="11" fillId="9" borderId="0" xfId="0" applyFont="1" applyFill="1"/>
    <xf numFmtId="0" fontId="11" fillId="2" borderId="0" xfId="0" applyFont="1" applyFill="1"/>
    <xf numFmtId="0" fontId="12" fillId="0" borderId="0" xfId="0" applyFont="1"/>
    <xf numFmtId="43" fontId="12" fillId="0" borderId="0" xfId="1" applyFont="1"/>
    <xf numFmtId="0" fontId="13" fillId="0" borderId="0" xfId="0" applyFont="1"/>
    <xf numFmtId="0" fontId="13" fillId="0" borderId="0" xfId="4" applyFont="1"/>
    <xf numFmtId="43" fontId="0" fillId="0" borderId="0" xfId="1" applyFont="1"/>
    <xf numFmtId="43" fontId="13" fillId="0" borderId="0" xfId="1" applyFont="1"/>
    <xf numFmtId="0" fontId="1" fillId="9" borderId="0" xfId="4" applyFill="1"/>
    <xf numFmtId="22" fontId="1" fillId="0" borderId="0" xfId="4" applyNumberFormat="1"/>
    <xf numFmtId="0" fontId="14" fillId="0" borderId="0" xfId="0" applyFont="1"/>
    <xf numFmtId="0" fontId="1" fillId="0" borderId="0" xfId="0" applyFont="1"/>
    <xf numFmtId="0" fontId="15" fillId="0" borderId="7" xfId="0" applyFont="1" applyBorder="1"/>
    <xf numFmtId="0" fontId="0" fillId="0" borderId="8" xfId="0" applyBorder="1"/>
    <xf numFmtId="0" fontId="0" fillId="0" borderId="8" xfId="0" applyBorder="1" applyAlignment="1">
      <alignment horizontal="center"/>
    </xf>
    <xf numFmtId="6" fontId="0" fillId="0" borderId="8" xfId="0" applyNumberFormat="1" applyBorder="1" applyAlignment="1">
      <alignment horizontal="right"/>
    </xf>
    <xf numFmtId="6" fontId="0" fillId="0" borderId="9" xfId="0" applyNumberFormat="1" applyBorder="1"/>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horizontal="center" wrapText="1"/>
    </xf>
    <xf numFmtId="6" fontId="0" fillId="9" borderId="11" xfId="0" applyNumberFormat="1" applyFill="1" applyBorder="1" applyAlignment="1">
      <alignment horizontal="center" wrapText="1"/>
    </xf>
    <xf numFmtId="6" fontId="0" fillId="0" borderId="11" xfId="0" applyNumberFormat="1" applyBorder="1" applyAlignment="1">
      <alignment horizontal="center" wrapText="1"/>
    </xf>
    <xf numFmtId="6" fontId="0" fillId="0" borderId="12" xfId="0" applyNumberFormat="1" applyBorder="1" applyAlignment="1">
      <alignment horizontal="center" wrapText="1"/>
    </xf>
    <xf numFmtId="0" fontId="0" fillId="0" borderId="0" xfId="0" applyAlignment="1">
      <alignment wrapText="1"/>
    </xf>
    <xf numFmtId="0" fontId="0" fillId="0" borderId="13" xfId="0" applyBorder="1"/>
    <xf numFmtId="0" fontId="0" fillId="0" borderId="0" xfId="0" applyBorder="1"/>
    <xf numFmtId="0" fontId="0" fillId="0" borderId="0" xfId="0" applyBorder="1" applyAlignment="1">
      <alignment horizontal="center"/>
    </xf>
    <xf numFmtId="6" fontId="0" fillId="9" borderId="0" xfId="0" applyNumberFormat="1" applyFill="1" applyBorder="1" applyAlignment="1">
      <alignment horizontal="center"/>
    </xf>
    <xf numFmtId="9" fontId="0" fillId="0" borderId="0" xfId="0" applyNumberFormat="1" applyBorder="1" applyAlignment="1">
      <alignment horizontal="center"/>
    </xf>
    <xf numFmtId="6" fontId="0" fillId="0" borderId="0" xfId="0" applyNumberFormat="1" applyBorder="1" applyAlignment="1">
      <alignment horizontal="right"/>
    </xf>
    <xf numFmtId="6" fontId="0" fillId="0" borderId="14" xfId="0" applyNumberFormat="1" applyBorder="1"/>
    <xf numFmtId="0" fontId="15" fillId="0" borderId="13" xfId="0" applyFont="1" applyBorder="1"/>
    <xf numFmtId="0" fontId="15" fillId="0" borderId="0" xfId="0" applyFont="1" applyBorder="1"/>
    <xf numFmtId="0" fontId="15" fillId="0" borderId="0" xfId="0" applyFont="1" applyBorder="1" applyAlignment="1">
      <alignment horizontal="center"/>
    </xf>
    <xf numFmtId="6" fontId="15" fillId="0" borderId="0" xfId="0" applyNumberFormat="1" applyFont="1" applyBorder="1" applyAlignment="1">
      <alignment horizontal="right"/>
    </xf>
    <xf numFmtId="6" fontId="15" fillId="0" borderId="14" xfId="0" applyNumberFormat="1" applyFont="1" applyBorder="1" applyAlignment="1">
      <alignment horizontal="right"/>
    </xf>
    <xf numFmtId="0" fontId="16" fillId="0" borderId="0" xfId="0" applyFont="1" applyBorder="1" applyAlignment="1">
      <alignment horizontal="left" vertical="top" wrapText="1"/>
    </xf>
    <xf numFmtId="0" fontId="15" fillId="0" borderId="7" xfId="0" applyFont="1" applyBorder="1" applyAlignment="1">
      <alignment horizontal="left"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7" fillId="0" borderId="10" xfId="0" applyFont="1" applyBorder="1" applyAlignment="1">
      <alignment horizontal="left"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0" fillId="0" borderId="10" xfId="0" applyBorder="1"/>
    <xf numFmtId="0" fontId="0" fillId="0" borderId="11" xfId="0" applyBorder="1"/>
    <xf numFmtId="6" fontId="0" fillId="0" borderId="11" xfId="0" applyNumberFormat="1" applyBorder="1" applyAlignment="1">
      <alignment horizontal="right"/>
    </xf>
    <xf numFmtId="0" fontId="0" fillId="0" borderId="12" xfId="0" applyBorder="1" applyAlignment="1">
      <alignment horizontal="center"/>
    </xf>
    <xf numFmtId="0" fontId="0" fillId="0" borderId="14" xfId="0" applyBorder="1"/>
    <xf numFmtId="0" fontId="16" fillId="9" borderId="13" xfId="0" applyFont="1" applyFill="1" applyBorder="1"/>
    <xf numFmtId="164" fontId="16" fillId="9" borderId="0" xfId="1" applyNumberFormat="1" applyFont="1" applyFill="1" applyBorder="1"/>
    <xf numFmtId="6" fontId="16" fillId="9" borderId="0" xfId="0" applyNumberFormat="1" applyFont="1" applyFill="1" applyBorder="1" applyAlignment="1">
      <alignment horizontal="right"/>
    </xf>
    <xf numFmtId="164" fontId="16" fillId="9" borderId="14" xfId="1" applyNumberFormat="1" applyFont="1" applyFill="1" applyBorder="1"/>
    <xf numFmtId="0" fontId="16" fillId="0" borderId="0" xfId="0" applyFont="1"/>
    <xf numFmtId="0" fontId="17" fillId="0" borderId="13" xfId="0" applyFont="1" applyBorder="1"/>
    <xf numFmtId="164" fontId="0" fillId="0" borderId="0" xfId="1" applyNumberFormat="1" applyFont="1" applyBorder="1"/>
    <xf numFmtId="164" fontId="0" fillId="0" borderId="14" xfId="1" applyNumberFormat="1" applyFont="1" applyBorder="1"/>
    <xf numFmtId="164" fontId="0" fillId="0" borderId="2" xfId="1" applyNumberFormat="1" applyFont="1" applyBorder="1"/>
    <xf numFmtId="164" fontId="0" fillId="0" borderId="18" xfId="1" applyNumberFormat="1" applyFont="1" applyBorder="1"/>
    <xf numFmtId="164" fontId="15" fillId="0" borderId="14" xfId="1" applyNumberFormat="1" applyFont="1" applyBorder="1"/>
    <xf numFmtId="0" fontId="0" fillId="0" borderId="0" xfId="0" applyAlignment="1">
      <alignment horizontal="center"/>
    </xf>
    <xf numFmtId="6" fontId="0" fillId="0" borderId="0" xfId="0" applyNumberFormat="1" applyAlignment="1">
      <alignment horizontal="right"/>
    </xf>
    <xf numFmtId="6" fontId="0" fillId="0" borderId="0" xfId="0" applyNumberFormat="1"/>
    <xf numFmtId="0" fontId="0" fillId="0" borderId="11" xfId="0" applyBorder="1" applyAlignment="1">
      <alignment horizontal="center"/>
    </xf>
    <xf numFmtId="6" fontId="0" fillId="0" borderId="12" xfId="0" applyNumberFormat="1" applyBorder="1" applyAlignment="1">
      <alignment horizontal="center"/>
    </xf>
    <xf numFmtId="3" fontId="0" fillId="0" borderId="0" xfId="0" applyNumberFormat="1" applyBorder="1"/>
    <xf numFmtId="6" fontId="0" fillId="0" borderId="0" xfId="0" applyNumberFormat="1" applyBorder="1" applyAlignment="1">
      <alignment horizontal="center"/>
    </xf>
    <xf numFmtId="6" fontId="15" fillId="0" borderId="14" xfId="0" applyNumberFormat="1" applyFont="1" applyBorder="1"/>
    <xf numFmtId="6" fontId="15" fillId="0" borderId="0" xfId="0" applyNumberFormat="1" applyFont="1" applyBorder="1" applyAlignment="1">
      <alignment horizontal="center"/>
    </xf>
    <xf numFmtId="0" fontId="15" fillId="0" borderId="0" xfId="0" applyFont="1"/>
    <xf numFmtId="0" fontId="15" fillId="0" borderId="8" xfId="0" applyFont="1" applyBorder="1"/>
    <xf numFmtId="0" fontId="15" fillId="0" borderId="8" xfId="0" applyFont="1" applyBorder="1" applyAlignment="1">
      <alignment horizontal="center"/>
    </xf>
    <xf numFmtId="6" fontId="15" fillId="0" borderId="8" xfId="0" applyNumberFormat="1" applyFont="1" applyBorder="1" applyAlignment="1">
      <alignment horizontal="right"/>
    </xf>
    <xf numFmtId="6" fontId="15" fillId="0" borderId="9" xfId="0" applyNumberFormat="1" applyFont="1" applyBorder="1"/>
    <xf numFmtId="6" fontId="0" fillId="0" borderId="12" xfId="0" applyNumberFormat="1" applyBorder="1"/>
    <xf numFmtId="10" fontId="0" fillId="0" borderId="0" xfId="0" applyNumberFormat="1" applyBorder="1" applyAlignment="1">
      <alignment horizontal="center"/>
    </xf>
    <xf numFmtId="6" fontId="15" fillId="0" borderId="22" xfId="0" applyNumberFormat="1" applyFont="1" applyBorder="1" applyAlignment="1">
      <alignment horizontal="center"/>
    </xf>
    <xf numFmtId="6" fontId="0" fillId="9" borderId="22" xfId="0" applyNumberFormat="1" applyFill="1" applyBorder="1"/>
    <xf numFmtId="6" fontId="0" fillId="0" borderId="22" xfId="0" applyNumberFormat="1" applyBorder="1"/>
    <xf numFmtId="164" fontId="0" fillId="0" borderId="22" xfId="0" applyNumberFormat="1" applyBorder="1"/>
    <xf numFmtId="0" fontId="1" fillId="0" borderId="0" xfId="0" applyFont="1" applyAlignment="1">
      <alignment horizontal="left" vertical="top" wrapText="1"/>
    </xf>
    <xf numFmtId="6" fontId="15" fillId="0" borderId="22" xfId="0" applyNumberFormat="1" applyFont="1" applyBorder="1" applyAlignment="1">
      <alignment horizontal="right"/>
    </xf>
    <xf numFmtId="0" fontId="0" fillId="0" borderId="22" xfId="0" applyBorder="1" applyAlignment="1">
      <alignment horizontal="left"/>
    </xf>
    <xf numFmtId="0" fontId="0" fillId="9" borderId="25" xfId="0" applyFill="1" applyBorder="1" applyAlignment="1">
      <alignment horizontal="center"/>
    </xf>
    <xf numFmtId="0" fontId="16" fillId="0" borderId="13" xfId="0" applyFont="1" applyBorder="1" applyAlignment="1">
      <alignment horizontal="left" vertical="top" wrapText="1"/>
    </xf>
    <xf numFmtId="0" fontId="16" fillId="0" borderId="0"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8" fillId="0" borderId="22" xfId="0" applyFont="1" applyBorder="1" applyAlignment="1">
      <alignment horizontal="center"/>
    </xf>
    <xf numFmtId="0" fontId="15" fillId="0" borderId="22" xfId="0" applyFont="1" applyBorder="1" applyAlignment="1">
      <alignment horizontal="left"/>
    </xf>
    <xf numFmtId="0" fontId="0" fillId="9" borderId="23" xfId="0" applyFill="1" applyBorder="1" applyAlignment="1">
      <alignment horizontal="center"/>
    </xf>
    <xf numFmtId="0" fontId="0" fillId="9" borderId="24" xfId="0" applyFill="1"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15" fillId="9" borderId="7" xfId="0" applyFont="1" applyFill="1" applyBorder="1" applyAlignment="1">
      <alignment horizontal="left"/>
    </xf>
    <xf numFmtId="0" fontId="15" fillId="9" borderId="8" xfId="0" applyFont="1" applyFill="1" applyBorder="1" applyAlignment="1">
      <alignment horizontal="left"/>
    </xf>
    <xf numFmtId="0" fontId="15" fillId="9" borderId="9" xfId="0" applyFont="1" applyFill="1" applyBorder="1" applyAlignment="1">
      <alignment horizontal="left"/>
    </xf>
    <xf numFmtId="0" fontId="15" fillId="9" borderId="13" xfId="0" applyFont="1" applyFill="1" applyBorder="1" applyAlignment="1">
      <alignment horizontal="left"/>
    </xf>
    <xf numFmtId="0" fontId="15" fillId="9" borderId="0" xfId="0" applyFont="1" applyFill="1" applyBorder="1" applyAlignment="1">
      <alignment horizontal="left"/>
    </xf>
    <xf numFmtId="0" fontId="15" fillId="9" borderId="14" xfId="0" applyFont="1" applyFill="1" applyBorder="1" applyAlignment="1">
      <alignment horizontal="left"/>
    </xf>
    <xf numFmtId="0" fontId="0" fillId="0" borderId="21" xfId="0" applyBorder="1" applyAlignment="1">
      <alignment horizontal="left"/>
    </xf>
    <xf numFmtId="0" fontId="16" fillId="0" borderId="13" xfId="0" applyFont="1" applyBorder="1" applyAlignment="1">
      <alignment horizontal="left" wrapText="1"/>
    </xf>
    <xf numFmtId="0" fontId="16" fillId="0" borderId="0"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0" fontId="16" fillId="0" borderId="17" xfId="0" applyFont="1" applyBorder="1" applyAlignment="1">
      <alignment horizontal="left" wrapText="1"/>
    </xf>
    <xf numFmtId="0" fontId="16" fillId="0" borderId="11" xfId="0" applyFont="1" applyBorder="1" applyAlignment="1">
      <alignment horizontal="center" wrapText="1"/>
    </xf>
  </cellXfs>
  <cellStyles count="5">
    <cellStyle name="Comma" xfId="1" builtinId="3"/>
    <cellStyle name="Comma 2" xfId="3"/>
    <cellStyle name="Normal" xfId="0" builtinId="0"/>
    <cellStyle name="Normal 2" xfId="2"/>
    <cellStyle name="Normal 3" xfId="4"/>
  </cellStyles>
  <dxfs count="12">
    <dxf>
      <fill>
        <patternFill patternType="solid">
          <fgColor indexed="64"/>
          <bgColor theme="4" tint="0.39997558519241921"/>
        </patternFill>
      </fill>
    </dxf>
    <dxf>
      <fill>
        <patternFill patternType="solid">
          <bgColor rgb="FF99FF99"/>
        </patternFill>
      </fill>
    </dxf>
    <dxf>
      <fill>
        <patternFill patternType="solid">
          <bgColor rgb="FFCCCCFF"/>
        </patternFill>
      </fill>
    </dxf>
    <dxf>
      <fill>
        <patternFill patternType="solid">
          <bgColor rgb="FFCCCCFF"/>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4" tint="0.39997558519241921"/>
        </patternFill>
      </fill>
    </dxf>
    <dxf>
      <fill>
        <patternFill patternType="solid">
          <bgColor theme="4" tint="0.39997558519241921"/>
        </patternFill>
      </fill>
    </dxf>
    <dxf>
      <numFmt numFmtId="35" formatCode="_(* #,##0.00_);_(* \(#,##0.00\);_(* &quot;-&quot;??_);_(@_)"/>
    </dxf>
    <dxf>
      <fill>
        <patternFill patternType="solid">
          <bgColor rgb="FFFFC000"/>
        </patternFill>
      </fill>
    </dxf>
    <dxf>
      <fill>
        <patternFill patternType="solid">
          <bgColor rgb="FFFFC000"/>
        </patternFill>
      </fill>
    </dxf>
  </dxfs>
  <tableStyles count="0" defaultTableStyle="TableStyleMedium2" defaultPivotStyle="PivotStyleLight16"/>
  <colors>
    <mruColors>
      <color rgb="FF99FF99"/>
      <color rgb="FFCCCCFF"/>
      <color rgb="FFFF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TA Program" refreshedDate="44306.807109606481" createdVersion="6" refreshedVersion="6" minRefreshableVersion="3" recordCount="3721">
  <cacheSource type="worksheet">
    <worksheetSource ref="A1:BE3728" sheet="GrantNumber_2016-DJ-BX-0482"/>
  </cacheSource>
  <cacheFields count="57">
    <cacheField name="grantawardtitle" numFmtId="0">
      <sharedItems containsBlank="1"/>
    </cacheField>
    <cacheField name="grantnumber" numFmtId="0">
      <sharedItems containsBlank="1"/>
    </cacheField>
    <cacheField name="fiscal_year" numFmtId="0">
      <sharedItems containsString="0" containsBlank="1" containsNumber="1" containsInteger="1" minValue="2017" maxValue="2021"/>
    </cacheField>
    <cacheField name="accounting_period" numFmtId="0">
      <sharedItems containsString="0" containsBlank="1" containsNumber="1" containsInteger="1" minValue="1" maxValue="998"/>
    </cacheField>
    <cacheField name="journal_date" numFmtId="0">
      <sharedItems containsNonDate="0" containsDate="1" containsString="0" containsBlank="1" minDate="2016-11-03T00:00:00" maxDate="2021-03-05T00:00:00"/>
    </cacheField>
    <cacheField name="task" numFmtId="0">
      <sharedItems containsBlank="1" count="3">
        <m/>
        <s v="ADMIN"/>
        <s v="GRANT"/>
      </sharedItems>
    </cacheField>
    <cacheField name="cost_center" numFmtId="0">
      <sharedItems containsNonDate="0" containsString="0" containsBlank="1"/>
    </cacheField>
    <cacheField name="fund_code" numFmtId="0">
      <sharedItems containsBlank="1" count="5">
        <s v="10000"/>
        <s v="07040"/>
        <s v="01000"/>
        <s v="02800"/>
        <m/>
      </sharedItems>
    </cacheField>
    <cacheField name="program" numFmtId="0">
      <sharedItems containsBlank="1"/>
    </cacheField>
    <cacheField name="account" numFmtId="0">
      <sharedItems containsBlank="1" count="60">
        <s v="4016738"/>
        <s v="101010"/>
        <s v="609820"/>
        <s v="205025"/>
        <s v="5014310"/>
        <s v="4007108"/>
        <s v="5014130"/>
        <s v="5014980"/>
        <s v="5012270"/>
        <s v="5011120"/>
        <s v="5011170"/>
        <s v="5012160"/>
        <s v="5012210"/>
        <s v="5011230"/>
        <s v="5011160"/>
        <s v="5011410"/>
        <s v="5012780"/>
        <s v="5015410"/>
        <s v="5012760"/>
        <s v="5011660"/>
        <s v="5011140"/>
        <s v="5011110"/>
        <s v="4009071"/>
        <s v="5014810"/>
        <s v="5011150"/>
        <s v="5015380"/>
        <s v="5014820"/>
        <s v="4009070"/>
        <s v="5013130"/>
        <s v="5012520"/>
        <s v="5013120"/>
        <s v="5012660"/>
        <s v="5015550"/>
        <s v="5015510"/>
        <s v="609570"/>
        <s v="5012440"/>
        <s v="609660"/>
        <s v="5011380"/>
        <s v="5012140"/>
        <s v="5012740"/>
        <s v="5013630"/>
        <s v="5011640"/>
        <s v="5011620"/>
        <s v="5012850"/>
        <s v="5012880"/>
        <s v="5012820"/>
        <s v="5012830"/>
        <s v="5014510"/>
        <s v="5014520"/>
        <s v="5012240"/>
        <s v="5012150"/>
        <s v="5013230"/>
        <s v="5013520"/>
        <s v="5013420"/>
        <s v="5013740"/>
        <s v="5015460"/>
        <s v="609930"/>
        <s v="5022320"/>
        <s v="5012220"/>
        <m/>
      </sharedItems>
    </cacheField>
    <cacheField name="project_id" numFmtId="0">
      <sharedItems containsBlank="1" count="5">
        <s v="CJS7101601"/>
        <s v="CJS7101607"/>
        <s v="CJS7101608"/>
        <s v="CJS7101602"/>
        <m/>
      </sharedItems>
    </cacheField>
    <cacheField name="agency_use1" numFmtId="0">
      <sharedItems containsNonDate="0" containsString="0" containsBlank="1"/>
    </cacheField>
    <cacheField name="gl595_descr254" numFmtId="0">
      <sharedItems containsBlank="1"/>
    </cacheField>
    <cacheField name="monetary_amount" numFmtId="0">
      <sharedItems containsString="0" containsBlank="1" containsNumber="1" minValue="-3359806" maxValue="3359806"/>
    </cacheField>
    <cacheField name="agency_use2" numFmtId="0">
      <sharedItems containsNonDate="0" containsString="0" containsBlank="1"/>
    </cacheField>
    <cacheField name="gl595_line_descr" numFmtId="0">
      <sharedItems containsBlank="1"/>
    </cacheField>
    <cacheField name="journal_id" numFmtId="0">
      <sharedItems containsBlank="1"/>
    </cacheField>
    <cacheField name="journal_line" numFmtId="0">
      <sharedItems containsString="0" containsBlank="1" containsNumber="1" containsInteger="1" minValue="1" maxValue="2171"/>
    </cacheField>
    <cacheField name="voucher_id" numFmtId="0">
      <sharedItems containsBlank="1"/>
    </cacheField>
    <cacheField name="accounting_dt_ap965" numFmtId="0">
      <sharedItems containsDate="1" containsString="0" containsBlank="1" containsMixedTypes="1" minDate="2017-05-19T00:00:00" maxDate="1899-12-31T04:01:03"/>
    </cacheField>
    <cacheField name="name1" numFmtId="0">
      <sharedItems containsDate="1" containsBlank="1" containsMixedTypes="1" minDate="2020-08-07T00:00:00" maxDate="2020-11-13T00:00:00"/>
    </cacheField>
    <cacheField name="ap965_descr" numFmtId="0">
      <sharedItems containsBlank="1"/>
    </cacheField>
    <cacheField name="business_unit" numFmtId="0">
      <sharedItems containsBlank="1"/>
    </cacheField>
    <cacheField name="deposit_id" numFmtId="0">
      <sharedItems containsBlank="1"/>
    </cacheField>
    <cacheField name="dst_seq_num" numFmtId="0">
      <sharedItems containsBlank="1" containsMixedTypes="1" containsNumber="1" containsInteger="1" minValue="3" maxValue="7"/>
    </cacheField>
    <cacheField name="accounting_dt_ar730" numFmtId="0">
      <sharedItems containsDate="1" containsString="0" containsBlank="1" containsMixedTypes="1" minDate="2016-11-03T00:00:00" maxDate="1899-12-31T00:37:04"/>
    </cacheField>
    <cacheField name="v_dc_ticket_nbr" numFmtId="0">
      <sharedItems containsDate="1" containsBlank="1" containsMixedTypes="1" minDate="2020-10-28T00:00:00" maxDate="2020-10-29T00:00:00"/>
    </cacheField>
    <cacheField name="payment_method" numFmtId="0">
      <sharedItems containsBlank="1"/>
    </cacheField>
    <cacheField name="sheet_id" numFmtId="0">
      <sharedItems containsBlank="1"/>
    </cacheField>
    <cacheField name="line_nbr" numFmtId="0">
      <sharedItems containsString="0" containsBlank="1" containsNumber="1" containsInteger="1" minValue="1" maxValue="29"/>
    </cacheField>
    <cacheField name="accounting_dt_ap970" numFmtId="0">
      <sharedItems containsNonDate="0" containsDate="1" containsString="0" containsBlank="1" minDate="2019-10-31T00:00:00" maxDate="2020-02-19T00:00:00"/>
    </cacheField>
    <cacheField name="sheet_name" numFmtId="0">
      <sharedItems containsBlank="1"/>
    </cacheField>
    <cacheField name="business_purpose" numFmtId="0">
      <sharedItems containsBlank="1"/>
    </cacheField>
    <cacheField name="business_unit_gl" numFmtId="0">
      <sharedItems containsBlank="1"/>
    </cacheField>
    <cacheField name="emplid" numFmtId="0">
      <sharedItems containsBlank="1"/>
    </cacheField>
    <cacheField name="ap970_descr254" numFmtId="0">
      <sharedItems containsBlank="1"/>
    </cacheField>
    <cacheField name="cardinal_id" numFmtId="0">
      <sharedItems containsBlank="1"/>
    </cacheField>
    <cacheField name="cardinal_line" numFmtId="0">
      <sharedItems containsBlank="1" containsMixedTypes="1" containsNumber="1" containsInteger="1" minValue="1" maxValue="2171"/>
    </cacheField>
    <cacheField name="cardinal_date" numFmtId="0">
      <sharedItems containsDate="1" containsString="0" containsBlank="1" containsMixedTypes="1" minDate="2016-11-03T00:00:00" maxDate="2021-03-05T00:00:00"/>
    </cacheField>
    <cacheField name="jrnl_ln_ref" numFmtId="0">
      <sharedItems containsDate="1" containsBlank="1" containsMixedTypes="1" minDate="2020-07-01T00:00:00" maxDate="2020-12-01T00:00:00"/>
    </cacheField>
    <cacheField name="deptid" numFmtId="0">
      <sharedItems containsBlank="1"/>
    </cacheField>
    <cacheField name="fips" numFmtId="0">
      <sharedItems containsBlank="1"/>
    </cacheField>
    <cacheField name="asset" numFmtId="0">
      <sharedItems containsBlank="1"/>
    </cacheField>
    <cacheField name="source" numFmtId="0">
      <sharedItems containsBlank="1"/>
    </cacheField>
    <cacheField name="ledger_group" numFmtId="0">
      <sharedItems containsBlank="1"/>
    </cacheField>
    <cacheField name="majorobject" numFmtId="0">
      <sharedItems containsBlank="1"/>
    </cacheField>
    <cacheField name="business_unit_jrnl" numFmtId="0">
      <sharedItems containsBlank="1"/>
    </cacheField>
    <cacheField name="acct_type" numFmtId="0">
      <sharedItems containsBlank="1"/>
    </cacheField>
    <cacheField name="srvc_area_cd" numFmtId="0">
      <sharedItems containsBlank="1"/>
    </cacheField>
    <cacheField name="pgm" numFmtId="0">
      <sharedItems containsBlank="1"/>
    </cacheField>
    <cacheField name="srvc_area" numFmtId="0">
      <sharedItems containsBlank="1"/>
    </cacheField>
    <cacheField name="cardinal_employee" numFmtId="0">
      <sharedItems containsBlank="1"/>
    </cacheField>
    <cacheField name="rev_src_cd" numFmtId="0">
      <sharedItems containsBlank="1"/>
    </cacheField>
    <cacheField name="bud_cat" numFmtId="0">
      <sharedItems containsBlank="1"/>
    </cacheField>
    <cacheField name="cardinal_name" numFmtId="0">
      <sharedItems containsBlank="1"/>
    </cacheField>
    <cacheField name="voucher_line_num" numFmtId="0">
      <sharedItems containsString="0" containsBlank="1" containsNumber="1" containsInteger="1" minValue="1" maxValue="1"/>
    </cacheField>
    <cacheField name="ti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21">
  <r>
    <s v="Byrne Justice Assistance Grant"/>
    <s v="2016-DJ-BX-0482"/>
    <n v="2017"/>
    <n v="5"/>
    <d v="2016-11-04T00:00:00"/>
    <x v="0"/>
    <m/>
    <x v="0"/>
    <m/>
    <x v="0"/>
    <x v="0"/>
    <m/>
    <s v="ID 814, V3530,V11464"/>
    <n v="3359806"/>
    <m/>
    <s v="E Byrne Mem Justice Asst Grant"/>
    <s v="0000422913"/>
    <n v="1"/>
    <m/>
    <m/>
    <m/>
    <m/>
    <m/>
    <m/>
    <m/>
    <m/>
    <m/>
    <m/>
    <m/>
    <m/>
    <m/>
    <m/>
    <m/>
    <m/>
    <m/>
    <m/>
    <s v="0000422913"/>
    <n v="1"/>
    <d v="2016-11-04T00:00:00"/>
    <s v="ID 814"/>
    <s v="10230"/>
    <m/>
    <m/>
    <s v="ONL"/>
    <s v="ACTUALS"/>
    <s v="16"/>
    <s v="14000"/>
    <s v="4"/>
    <m/>
    <m/>
    <m/>
    <m/>
    <s v="16738"/>
    <s v="10000CJS7101601"/>
    <s v="ID 814, V3530,V11464"/>
    <m/>
    <m/>
  </r>
  <r>
    <s v="Byrne Justice Assistance Grant"/>
    <s v="2016-DJ-BX-0482"/>
    <n v="2017"/>
    <n v="5"/>
    <d v="2016-11-04T00:00:00"/>
    <x v="0"/>
    <m/>
    <x v="1"/>
    <m/>
    <x v="0"/>
    <x v="0"/>
    <m/>
    <s v="ID 814, V3530,V11464"/>
    <n v="-3359806"/>
    <m/>
    <s v="E Byrne Mem Justice Asst Grant"/>
    <s v="0000422913"/>
    <n v="2"/>
    <m/>
    <m/>
    <m/>
    <m/>
    <m/>
    <m/>
    <m/>
    <m/>
    <m/>
    <m/>
    <m/>
    <m/>
    <m/>
    <m/>
    <m/>
    <m/>
    <m/>
    <m/>
    <s v="0000422913"/>
    <n v="2"/>
    <d v="2016-11-04T00:00:00"/>
    <s v="ID 814"/>
    <s v="10230"/>
    <m/>
    <m/>
    <s v="ONL"/>
    <s v="ACTUALS"/>
    <s v="16"/>
    <s v="14000"/>
    <s v="4"/>
    <m/>
    <m/>
    <m/>
    <m/>
    <s v="16738"/>
    <s v="07040CJS7101601"/>
    <s v="ID 814, V3530,V11464"/>
    <m/>
    <m/>
  </r>
  <r>
    <s v="Byrne Justice Assistance Grant"/>
    <s v="2016-DJ-BX-0482"/>
    <n v="2017"/>
    <n v="5"/>
    <d v="2016-11-04T00:00:00"/>
    <x v="0"/>
    <m/>
    <x v="1"/>
    <m/>
    <x v="1"/>
    <x v="0"/>
    <m/>
    <s v="ID 814, V3530,V11464"/>
    <n v="3359806"/>
    <m/>
    <s v="Cash With The Treasurer Of VA"/>
    <s v="0000422913"/>
    <n v="18"/>
    <m/>
    <m/>
    <m/>
    <m/>
    <m/>
    <m/>
    <m/>
    <m/>
    <m/>
    <m/>
    <m/>
    <m/>
    <m/>
    <m/>
    <m/>
    <m/>
    <m/>
    <m/>
    <s v="0000422913"/>
    <n v="18"/>
    <d v="2016-11-04T00:00:00"/>
    <m/>
    <s v="99999"/>
    <m/>
    <m/>
    <s v="ONL"/>
    <s v="ACTUALS"/>
    <s v="10"/>
    <s v="14000"/>
    <s v="1"/>
    <m/>
    <m/>
    <m/>
    <m/>
    <s v="01010"/>
    <s v="07040CJS7101601"/>
    <s v="ID 814, V3530,V11464"/>
    <m/>
    <m/>
  </r>
  <r>
    <s v="Byrne Justice Assistance Grant"/>
    <s v="2016-DJ-BX-0482"/>
    <n v="2017"/>
    <n v="5"/>
    <d v="2016-11-04T00:00:00"/>
    <x v="0"/>
    <m/>
    <x v="0"/>
    <m/>
    <x v="1"/>
    <x v="0"/>
    <m/>
    <s v="ID 814, V3530,V11464"/>
    <n v="250"/>
    <m/>
    <s v="Cash With The Treasurer Of VA"/>
    <s v="0000422913"/>
    <n v="21"/>
    <m/>
    <m/>
    <m/>
    <m/>
    <m/>
    <m/>
    <m/>
    <m/>
    <m/>
    <m/>
    <m/>
    <m/>
    <m/>
    <m/>
    <m/>
    <m/>
    <m/>
    <m/>
    <s v="0000422913"/>
    <n v="21"/>
    <d v="2016-11-04T00:00:00"/>
    <m/>
    <s v="99999"/>
    <m/>
    <m/>
    <s v="ONL"/>
    <s v="ACTUALS"/>
    <s v="10"/>
    <s v="14000"/>
    <s v="1"/>
    <m/>
    <m/>
    <m/>
    <m/>
    <s v="01010"/>
    <s v="10000CJS7101601"/>
    <s v="ID 814, V3530,V11464"/>
    <m/>
    <m/>
  </r>
  <r>
    <s v="Byrne Justice Assistance Grant"/>
    <s v="2016-DJ-BX-0482"/>
    <n v="2017"/>
    <n v="5"/>
    <d v="2016-11-04T00:00:00"/>
    <x v="0"/>
    <m/>
    <x v="0"/>
    <m/>
    <x v="1"/>
    <x v="0"/>
    <m/>
    <s v="ID 814, V3530,V11464"/>
    <n v="-3359806"/>
    <m/>
    <s v="Cash With The Treasurer Of VA"/>
    <s v="0000422913"/>
    <n v="17"/>
    <m/>
    <m/>
    <m/>
    <m/>
    <m/>
    <m/>
    <m/>
    <m/>
    <m/>
    <m/>
    <m/>
    <m/>
    <m/>
    <m/>
    <m/>
    <m/>
    <m/>
    <m/>
    <s v="0000422913"/>
    <n v="17"/>
    <d v="2016-11-04T00:00:00"/>
    <m/>
    <s v="99999"/>
    <m/>
    <m/>
    <s v="ONL"/>
    <s v="ACTUALS"/>
    <s v="10"/>
    <s v="14000"/>
    <s v="1"/>
    <m/>
    <m/>
    <m/>
    <m/>
    <s v="01010"/>
    <s v="10000CJS7101601"/>
    <s v="ID 814, V3530,V11464"/>
    <m/>
    <m/>
  </r>
  <r>
    <s v="Byrne Justice Assistance Grant"/>
    <s v="2016-DJ-BX-0482"/>
    <n v="2017"/>
    <n v="5"/>
    <d v="2016-11-04T00:00:00"/>
    <x v="0"/>
    <m/>
    <x v="0"/>
    <m/>
    <x v="1"/>
    <x v="0"/>
    <m/>
    <s v="ID 814, V3530,V11464"/>
    <n v="-1019.43"/>
    <m/>
    <s v="Cash With The Treasurer Of VA"/>
    <s v="0000422913"/>
    <n v="27"/>
    <m/>
    <m/>
    <m/>
    <m/>
    <m/>
    <m/>
    <m/>
    <m/>
    <m/>
    <m/>
    <m/>
    <m/>
    <m/>
    <m/>
    <m/>
    <m/>
    <m/>
    <m/>
    <s v="0000422913"/>
    <n v="27"/>
    <d v="2016-11-04T00:00:00"/>
    <m/>
    <s v="99999"/>
    <m/>
    <m/>
    <s v="ONL"/>
    <s v="ACTUALS"/>
    <s v="10"/>
    <s v="14000"/>
    <s v="1"/>
    <m/>
    <m/>
    <m/>
    <m/>
    <s v="01010"/>
    <s v="10000CJS7101601"/>
    <s v="ID 814, V3530,V11464"/>
    <m/>
    <m/>
  </r>
  <r>
    <s v="Byrne Justice Assistance Grant"/>
    <s v="2016-DJ-BX-0482"/>
    <n v="2017"/>
    <n v="5"/>
    <d v="2016-11-03T00:00:00"/>
    <x v="0"/>
    <m/>
    <x v="0"/>
    <m/>
    <x v="0"/>
    <x v="0"/>
    <m/>
    <s v="AR Direct Cash Journal"/>
    <n v="-3359806"/>
    <m/>
    <s v="16-11-03AR_DIRJRNL814"/>
    <s v="AR00421705"/>
    <n v="18"/>
    <m/>
    <m/>
    <m/>
    <m/>
    <m/>
    <s v="814"/>
    <n v="7"/>
    <d v="2016-11-03T00:00:00"/>
    <s v="41405380"/>
    <s v="EFT"/>
    <m/>
    <m/>
    <m/>
    <m/>
    <m/>
    <m/>
    <m/>
    <m/>
    <s v="814"/>
    <n v="7"/>
    <d v="2016-11-03T00:00:00"/>
    <s v="41405380"/>
    <s v="10230"/>
    <m/>
    <m/>
    <s v="AR"/>
    <s v="ACTUALS"/>
    <s v="16"/>
    <s v="14000"/>
    <s v="4"/>
    <m/>
    <m/>
    <m/>
    <m/>
    <s v="16738"/>
    <s v="10000CJS7101601"/>
    <s v="41405380"/>
    <m/>
    <m/>
  </r>
  <r>
    <s v="Byrne Justice Assistance Grant"/>
    <s v="2016-DJ-BX-0482"/>
    <n v="2017"/>
    <n v="5"/>
    <d v="2016-11-03T00:00:00"/>
    <x v="0"/>
    <m/>
    <x v="0"/>
    <m/>
    <x v="1"/>
    <x v="0"/>
    <m/>
    <s v="AR Direct Cash Journal"/>
    <n v="3359806"/>
    <m/>
    <s v="16-11-03AR_DIRJRNL814"/>
    <s v="AR00421705"/>
    <n v="25"/>
    <m/>
    <m/>
    <m/>
    <m/>
    <m/>
    <m/>
    <m/>
    <m/>
    <m/>
    <m/>
    <m/>
    <m/>
    <m/>
    <m/>
    <m/>
    <m/>
    <m/>
    <m/>
    <s v="AR00421705"/>
    <n v="25"/>
    <d v="2016-11-03T00:00:00"/>
    <s v="41405380"/>
    <s v="99999"/>
    <m/>
    <m/>
    <s v="AR"/>
    <s v="ACTUALS"/>
    <s v="10"/>
    <s v="14000"/>
    <s v="1"/>
    <m/>
    <m/>
    <m/>
    <m/>
    <s v="01010"/>
    <s v="10000CJS7101601"/>
    <s v="AR Direct Cash Journal"/>
    <m/>
    <m/>
  </r>
  <r>
    <s v="Byrne Justice Assistance Grant"/>
    <s v="2016-DJ-BX-0482"/>
    <n v="2017"/>
    <n v="5"/>
    <d v="2016-11-04T00:00:00"/>
    <x v="0"/>
    <m/>
    <x v="0"/>
    <m/>
    <x v="1"/>
    <x v="0"/>
    <m/>
    <s v="ID 814, V3530,V11464"/>
    <n v="-250"/>
    <m/>
    <s v="Cash With The Treasurer Of VA"/>
    <s v="0000422913"/>
    <n v="19"/>
    <m/>
    <m/>
    <m/>
    <m/>
    <m/>
    <m/>
    <m/>
    <m/>
    <m/>
    <m/>
    <m/>
    <m/>
    <m/>
    <m/>
    <m/>
    <m/>
    <m/>
    <m/>
    <s v="0000422913"/>
    <n v="19"/>
    <d v="2016-11-04T00:00:00"/>
    <m/>
    <s v="99999"/>
    <m/>
    <m/>
    <s v="ONL"/>
    <s v="ACTUALS"/>
    <s v="10"/>
    <s v="14000"/>
    <s v="1"/>
    <m/>
    <m/>
    <m/>
    <m/>
    <s v="01010"/>
    <s v="10000CJS7101601"/>
    <s v="ID 814, V3530,V11464"/>
    <m/>
    <m/>
  </r>
  <r>
    <s v="Byrne Justice Assistance Grant"/>
    <s v="2016-DJ-BX-0482"/>
    <n v="2017"/>
    <n v="5"/>
    <d v="2016-11-04T00:00:00"/>
    <x v="0"/>
    <m/>
    <x v="0"/>
    <m/>
    <x v="1"/>
    <x v="0"/>
    <m/>
    <s v="ID 814, V3530,V11464"/>
    <n v="-72.849999999999994"/>
    <m/>
    <s v="Cash With The Treasurer Of VA"/>
    <s v="0000422913"/>
    <n v="23"/>
    <m/>
    <m/>
    <m/>
    <m/>
    <m/>
    <m/>
    <m/>
    <m/>
    <m/>
    <m/>
    <m/>
    <m/>
    <m/>
    <m/>
    <m/>
    <m/>
    <m/>
    <m/>
    <s v="0000422913"/>
    <n v="23"/>
    <d v="2016-11-04T00:00:00"/>
    <m/>
    <s v="99999"/>
    <m/>
    <m/>
    <s v="ONL"/>
    <s v="ACTUALS"/>
    <s v="10"/>
    <s v="14000"/>
    <s v="1"/>
    <m/>
    <m/>
    <m/>
    <m/>
    <s v="01010"/>
    <s v="10000CJS7101601"/>
    <s v="ID 814, V3530,V11464"/>
    <m/>
    <m/>
  </r>
  <r>
    <s v="Byrne Justice Assistance Grant"/>
    <s v="2016-DJ-BX-0482"/>
    <n v="2017"/>
    <n v="5"/>
    <d v="2016-11-04T00:00:00"/>
    <x v="0"/>
    <m/>
    <x v="0"/>
    <m/>
    <x v="1"/>
    <x v="0"/>
    <m/>
    <s v="ID 814, V3530,V11464"/>
    <n v="1092.28"/>
    <m/>
    <s v="Cash With The Treasurer Of VA"/>
    <s v="0000422913"/>
    <n v="25"/>
    <m/>
    <m/>
    <m/>
    <m/>
    <m/>
    <m/>
    <m/>
    <m/>
    <m/>
    <m/>
    <m/>
    <m/>
    <m/>
    <m/>
    <m/>
    <m/>
    <m/>
    <m/>
    <s v="0000422913"/>
    <n v="25"/>
    <d v="2016-11-04T00:00:00"/>
    <m/>
    <s v="99999"/>
    <m/>
    <m/>
    <s v="ONL"/>
    <s v="ACTUALS"/>
    <s v="10"/>
    <s v="14000"/>
    <s v="1"/>
    <m/>
    <m/>
    <m/>
    <m/>
    <s v="01010"/>
    <s v="10000CJS7101601"/>
    <s v="ID 814, V3530,V11464"/>
    <m/>
    <m/>
  </r>
  <r>
    <s v="Byrne Justice Assistance Grant"/>
    <s v="2016-DJ-BX-0482"/>
    <n v="2017"/>
    <n v="7"/>
    <d v="2017-01-31T00:00:00"/>
    <x v="0"/>
    <m/>
    <x v="1"/>
    <m/>
    <x v="1"/>
    <x v="1"/>
    <m/>
    <s v="Interest 1/31/2017"/>
    <n v="8065.79"/>
    <m/>
    <s v="Cash With The Treasurer Of VA"/>
    <s v="0000490019"/>
    <n v="25"/>
    <m/>
    <m/>
    <m/>
    <m/>
    <m/>
    <m/>
    <m/>
    <m/>
    <m/>
    <m/>
    <m/>
    <m/>
    <m/>
    <m/>
    <m/>
    <m/>
    <m/>
    <m/>
    <s v="0000490019"/>
    <n v="25"/>
    <d v="2017-01-31T00:00:00"/>
    <m/>
    <s v="99999"/>
    <m/>
    <m/>
    <s v="ONL"/>
    <s v="ACTUALS"/>
    <s v="10"/>
    <s v="14000"/>
    <s v="1"/>
    <m/>
    <m/>
    <m/>
    <m/>
    <s v="01010"/>
    <s v="07040CJS7101607"/>
    <s v="Interest 1/31/2017"/>
    <m/>
    <m/>
  </r>
  <r>
    <s v="Byrne Justice Assistance Grant"/>
    <s v="2016-DJ-BX-0482"/>
    <n v="2017"/>
    <n v="7"/>
    <d v="2017-01-31T00:00:00"/>
    <x v="0"/>
    <m/>
    <x v="1"/>
    <m/>
    <x v="2"/>
    <x v="1"/>
    <m/>
    <s v="Interest 1/31/2017"/>
    <n v="-8065.79"/>
    <m/>
    <s v="Cash Transfer In - Non-GF"/>
    <s v="0000490019"/>
    <n v="5"/>
    <m/>
    <m/>
    <m/>
    <m/>
    <m/>
    <m/>
    <m/>
    <m/>
    <m/>
    <m/>
    <m/>
    <m/>
    <m/>
    <m/>
    <m/>
    <m/>
    <m/>
    <m/>
    <s v="0000490019"/>
    <n v="5"/>
    <d v="2017-01-31T00:00:00"/>
    <m/>
    <s v="10330"/>
    <m/>
    <m/>
    <s v="ONL"/>
    <s v="ACTUALS"/>
    <s v="98"/>
    <s v="14000"/>
    <s v="6"/>
    <m/>
    <m/>
    <m/>
    <m/>
    <s v="09820"/>
    <s v="07040CJS7101607"/>
    <s v="Interest 1/31/2017"/>
    <m/>
    <m/>
  </r>
  <r>
    <s v="Byrne Justice Assistance Grant"/>
    <s v="2016-DJ-BX-0482"/>
    <n v="2017"/>
    <n v="11"/>
    <d v="2017-05-23T00:00:00"/>
    <x v="0"/>
    <m/>
    <x v="1"/>
    <m/>
    <x v="3"/>
    <x v="2"/>
    <m/>
    <s v="Accounts Payable"/>
    <n v="-745"/>
    <m/>
    <s v="Accounts Payable"/>
    <s v="AP00587831"/>
    <n v="16"/>
    <m/>
    <m/>
    <m/>
    <m/>
    <m/>
    <m/>
    <m/>
    <m/>
    <m/>
    <m/>
    <m/>
    <m/>
    <m/>
    <m/>
    <m/>
    <m/>
    <m/>
    <m/>
    <s v="AP00587831"/>
    <n v="16"/>
    <d v="2017-05-23T00:00:00"/>
    <s v="00006966"/>
    <s v="99999"/>
    <m/>
    <m/>
    <s v="AP"/>
    <s v="ACTUALS"/>
    <s v="50"/>
    <s v="14000"/>
    <s v="2"/>
    <m/>
    <m/>
    <m/>
    <m/>
    <s v="05025"/>
    <s v="07040CJS7101608"/>
    <s v="Accounts Payable"/>
    <m/>
    <m/>
  </r>
  <r>
    <s v="Byrne Justice Assistance Grant"/>
    <s v="2016-DJ-BX-0482"/>
    <n v="2017"/>
    <n v="11"/>
    <d v="2017-05-24T00:00:00"/>
    <x v="0"/>
    <m/>
    <x v="1"/>
    <m/>
    <x v="3"/>
    <x v="2"/>
    <m/>
    <s v="AP Payments"/>
    <n v="1556"/>
    <m/>
    <s v="Accounts Payable"/>
    <s v="AP00588133"/>
    <n v="84"/>
    <m/>
    <m/>
    <m/>
    <m/>
    <m/>
    <m/>
    <m/>
    <m/>
    <m/>
    <m/>
    <m/>
    <m/>
    <m/>
    <m/>
    <m/>
    <m/>
    <m/>
    <m/>
    <s v="AP00588133"/>
    <n v="84"/>
    <d v="2017-05-24T00:00:00"/>
    <s v="00006967"/>
    <s v="99999"/>
    <m/>
    <m/>
    <s v="AP"/>
    <s v="ACTUALS"/>
    <s v="50"/>
    <s v="14000"/>
    <s v="2"/>
    <m/>
    <m/>
    <m/>
    <m/>
    <s v="05025"/>
    <s v="07040CJS7101608"/>
    <s v="AP Payments"/>
    <m/>
    <m/>
  </r>
  <r>
    <s v="Byrne Justice Assistance Grant"/>
    <s v="2016-DJ-BX-0482"/>
    <n v="2017"/>
    <n v="11"/>
    <d v="2017-05-23T00:00:00"/>
    <x v="0"/>
    <m/>
    <x v="1"/>
    <m/>
    <x v="3"/>
    <x v="2"/>
    <m/>
    <s v="Accounts Payable"/>
    <n v="-7383"/>
    <m/>
    <s v="Accounts Payable"/>
    <s v="AP00587831"/>
    <n v="10"/>
    <m/>
    <m/>
    <m/>
    <m/>
    <m/>
    <m/>
    <m/>
    <m/>
    <m/>
    <m/>
    <m/>
    <m/>
    <m/>
    <m/>
    <m/>
    <m/>
    <m/>
    <m/>
    <s v="AP00587831"/>
    <n v="10"/>
    <d v="2017-05-23T00:00:00"/>
    <s v="00006956"/>
    <s v="99999"/>
    <m/>
    <m/>
    <s v="AP"/>
    <s v="ACTUALS"/>
    <s v="50"/>
    <s v="14000"/>
    <s v="2"/>
    <m/>
    <m/>
    <m/>
    <m/>
    <s v="05025"/>
    <s v="07040CJS7101608"/>
    <s v="Accounts Payable"/>
    <m/>
    <m/>
  </r>
  <r>
    <s v="Byrne Justice Assistance Grant"/>
    <s v="2016-DJ-BX-0482"/>
    <n v="2017"/>
    <n v="11"/>
    <d v="2017-05-23T00:00:00"/>
    <x v="0"/>
    <m/>
    <x v="1"/>
    <m/>
    <x v="3"/>
    <x v="2"/>
    <m/>
    <s v="Accounts Payable"/>
    <n v="-1556"/>
    <m/>
    <s v="Accounts Payable"/>
    <s v="AP00587831"/>
    <n v="17"/>
    <m/>
    <m/>
    <m/>
    <m/>
    <m/>
    <m/>
    <m/>
    <m/>
    <m/>
    <m/>
    <m/>
    <m/>
    <m/>
    <m/>
    <m/>
    <m/>
    <m/>
    <m/>
    <s v="AP00587831"/>
    <n v="17"/>
    <d v="2017-05-23T00:00:00"/>
    <s v="00006967"/>
    <s v="99999"/>
    <m/>
    <m/>
    <s v="AP"/>
    <s v="ACTUALS"/>
    <s v="50"/>
    <s v="14000"/>
    <s v="2"/>
    <m/>
    <m/>
    <m/>
    <m/>
    <s v="05025"/>
    <s v="07040CJS7101608"/>
    <s v="Accounts Payable"/>
    <m/>
    <m/>
  </r>
  <r>
    <s v="Byrne Justice Assistance Grant"/>
    <s v="2016-DJ-BX-0482"/>
    <n v="2017"/>
    <n v="11"/>
    <d v="2017-05-23T00:00:00"/>
    <x v="0"/>
    <m/>
    <x v="1"/>
    <s v="390001"/>
    <x v="4"/>
    <x v="2"/>
    <m/>
    <s v="Accounts Payable"/>
    <n v="7383"/>
    <m/>
    <s v="17-K1216LO16 LOCAL LAW ENFORCE"/>
    <s v="AP00587831"/>
    <n v="57"/>
    <s v="00006956"/>
    <d v="2017-05-19T00:00:00"/>
    <s v="City of Emporia Virginia"/>
    <s v="17-K1216LO16 LOCAL LAW ENFORCE"/>
    <s v="14000"/>
    <m/>
    <m/>
    <m/>
    <m/>
    <m/>
    <m/>
    <m/>
    <m/>
    <m/>
    <m/>
    <m/>
    <m/>
    <m/>
    <s v="00006956"/>
    <n v="1"/>
    <d v="2017-05-19T00:00:00"/>
    <s v="00006956"/>
    <s v="10220"/>
    <s v="595"/>
    <m/>
    <s v="AP"/>
    <s v="ACTUALS"/>
    <s v="14"/>
    <s v="14000"/>
    <s v="5"/>
    <s v="39001"/>
    <s v="390"/>
    <s v="01"/>
    <m/>
    <s v="14310"/>
    <s v="07040390001CJS7101608"/>
    <s v="City of Emporia Virginia"/>
    <n v="1"/>
    <s v="546001262"/>
  </r>
  <r>
    <s v="Byrne Justice Assistance Grant"/>
    <s v="2016-DJ-BX-0482"/>
    <n v="2017"/>
    <n v="11"/>
    <d v="2017-05-23T00:00:00"/>
    <x v="0"/>
    <m/>
    <x v="1"/>
    <s v="390001"/>
    <x v="4"/>
    <x v="2"/>
    <m/>
    <s v="Accounts Payable"/>
    <n v="1556"/>
    <m/>
    <s v="17-S1174LO16 LOCAL LAW ENFORCE"/>
    <s v="AP00587831"/>
    <n v="64"/>
    <s v="00006967"/>
    <d v="2017-05-19T00:00:00"/>
    <s v="County of Scott Virginia"/>
    <s v="17-S1174LO16 LOCAL LAW ENFORCE"/>
    <s v="14000"/>
    <m/>
    <m/>
    <m/>
    <m/>
    <m/>
    <m/>
    <m/>
    <m/>
    <m/>
    <m/>
    <m/>
    <m/>
    <m/>
    <s v="00006967"/>
    <n v="1"/>
    <d v="2017-05-19T00:00:00"/>
    <s v="00006967"/>
    <s v="10220"/>
    <s v="169"/>
    <m/>
    <s v="AP"/>
    <s v="ACTUALS"/>
    <s v="14"/>
    <s v="14000"/>
    <s v="5"/>
    <s v="39001"/>
    <s v="390"/>
    <s v="01"/>
    <m/>
    <s v="14310"/>
    <s v="07040390001CJS7101608"/>
    <s v="County of Scott Virginia"/>
    <n v="1"/>
    <s v="546001597"/>
  </r>
  <r>
    <s v="Byrne Justice Assistance Grant"/>
    <s v="2016-DJ-BX-0482"/>
    <n v="2017"/>
    <n v="11"/>
    <d v="2017-05-24T00:00:00"/>
    <x v="0"/>
    <m/>
    <x v="1"/>
    <m/>
    <x v="1"/>
    <x v="2"/>
    <m/>
    <s v="AP Payments"/>
    <n v="-745"/>
    <m/>
    <s v="Cash With The Treasurer Of VA"/>
    <s v="AP00588133"/>
    <n v="42"/>
    <m/>
    <m/>
    <m/>
    <m/>
    <m/>
    <m/>
    <m/>
    <m/>
    <m/>
    <m/>
    <m/>
    <m/>
    <m/>
    <m/>
    <m/>
    <m/>
    <m/>
    <m/>
    <s v="AP00588133"/>
    <n v="42"/>
    <d v="2017-05-24T00:00:00"/>
    <s v="00006966"/>
    <s v="99999"/>
    <m/>
    <m/>
    <s v="AP"/>
    <s v="ACTUALS"/>
    <s v="10"/>
    <s v="14000"/>
    <s v="1"/>
    <m/>
    <m/>
    <m/>
    <m/>
    <s v="01010"/>
    <s v="07040CJS7101608"/>
    <s v="AP Payments"/>
    <m/>
    <m/>
  </r>
  <r>
    <s v="Byrne Justice Assistance Grant"/>
    <s v="2016-DJ-BX-0482"/>
    <n v="2017"/>
    <n v="11"/>
    <d v="2017-05-24T00:00:00"/>
    <x v="0"/>
    <m/>
    <x v="1"/>
    <m/>
    <x v="1"/>
    <x v="2"/>
    <m/>
    <s v="AP Payments"/>
    <n v="-7383"/>
    <m/>
    <s v="Cash With The Treasurer Of VA"/>
    <s v="AP00588133"/>
    <n v="32"/>
    <m/>
    <m/>
    <m/>
    <m/>
    <m/>
    <m/>
    <m/>
    <m/>
    <m/>
    <m/>
    <m/>
    <m/>
    <m/>
    <m/>
    <m/>
    <m/>
    <m/>
    <m/>
    <s v="AP00588133"/>
    <n v="32"/>
    <d v="2017-05-24T00:00:00"/>
    <s v="00006956"/>
    <s v="99999"/>
    <m/>
    <m/>
    <s v="AP"/>
    <s v="ACTUALS"/>
    <s v="10"/>
    <s v="14000"/>
    <s v="1"/>
    <m/>
    <m/>
    <m/>
    <m/>
    <s v="01010"/>
    <s v="07040CJS7101608"/>
    <s v="AP Payments"/>
    <m/>
    <m/>
  </r>
  <r>
    <s v="Byrne Justice Assistance Grant"/>
    <s v="2016-DJ-BX-0482"/>
    <n v="2017"/>
    <n v="11"/>
    <d v="2017-05-23T00:00:00"/>
    <x v="0"/>
    <m/>
    <x v="1"/>
    <s v="390001"/>
    <x v="4"/>
    <x v="2"/>
    <m/>
    <s v="Accounts Payable"/>
    <n v="745"/>
    <m/>
    <s v="17-S1138L016 LOCAL LAW ENFORCE"/>
    <s v="AP00587831"/>
    <n v="63"/>
    <s v="00006966"/>
    <d v="2017-05-19T00:00:00"/>
    <s v="FLOYD COUNTY TREASURER"/>
    <s v="17-S1138L016 LOCAL LAW ENFORCE"/>
    <s v="14000"/>
    <m/>
    <m/>
    <m/>
    <m/>
    <m/>
    <m/>
    <m/>
    <m/>
    <m/>
    <m/>
    <m/>
    <m/>
    <m/>
    <s v="00006966"/>
    <n v="1"/>
    <d v="2017-05-19T00:00:00"/>
    <s v="00006966"/>
    <s v="10220"/>
    <s v="063"/>
    <m/>
    <s v="AP"/>
    <s v="ACTUALS"/>
    <s v="14"/>
    <s v="14000"/>
    <s v="5"/>
    <s v="39001"/>
    <s v="390"/>
    <s v="01"/>
    <m/>
    <s v="14310"/>
    <s v="07040390001CJS7101608"/>
    <s v="FLOYD COUNTY TREASURER"/>
    <n v="1"/>
    <s v="546001279"/>
  </r>
  <r>
    <s v="Byrne Justice Assistance Grant"/>
    <s v="2016-DJ-BX-0482"/>
    <n v="2017"/>
    <n v="11"/>
    <d v="2017-05-24T00:00:00"/>
    <x v="0"/>
    <m/>
    <x v="1"/>
    <m/>
    <x v="1"/>
    <x v="2"/>
    <m/>
    <s v="AP Payments"/>
    <n v="-1556"/>
    <m/>
    <s v="Cash With The Treasurer Of VA"/>
    <s v="AP00588133"/>
    <n v="1"/>
    <m/>
    <m/>
    <m/>
    <m/>
    <m/>
    <m/>
    <m/>
    <m/>
    <m/>
    <m/>
    <m/>
    <m/>
    <m/>
    <m/>
    <m/>
    <m/>
    <m/>
    <m/>
    <s v="AP00588133"/>
    <n v="1"/>
    <d v="2017-05-24T00:00:00"/>
    <s v="00006967"/>
    <s v="99999"/>
    <m/>
    <m/>
    <s v="AP"/>
    <s v="ACTUALS"/>
    <s v="10"/>
    <s v="14000"/>
    <s v="1"/>
    <m/>
    <m/>
    <m/>
    <m/>
    <s v="01010"/>
    <s v="07040CJS7101608"/>
    <s v="AP Payments"/>
    <m/>
    <m/>
  </r>
  <r>
    <s v="Byrne Justice Assistance Grant"/>
    <s v="2016-DJ-BX-0482"/>
    <n v="2017"/>
    <n v="11"/>
    <d v="2017-05-24T00:00:00"/>
    <x v="0"/>
    <m/>
    <x v="1"/>
    <m/>
    <x v="3"/>
    <x v="2"/>
    <m/>
    <s v="AP Payments"/>
    <n v="7383"/>
    <m/>
    <s v="Accounts Payable"/>
    <s v="AP00588133"/>
    <n v="73"/>
    <m/>
    <m/>
    <m/>
    <m/>
    <m/>
    <m/>
    <m/>
    <m/>
    <m/>
    <m/>
    <m/>
    <m/>
    <m/>
    <m/>
    <m/>
    <m/>
    <m/>
    <m/>
    <s v="AP00588133"/>
    <n v="73"/>
    <d v="2017-05-24T00:00:00"/>
    <s v="00006956"/>
    <s v="99999"/>
    <m/>
    <m/>
    <s v="AP"/>
    <s v="ACTUALS"/>
    <s v="50"/>
    <s v="14000"/>
    <s v="2"/>
    <m/>
    <m/>
    <m/>
    <m/>
    <s v="05025"/>
    <s v="07040CJS7101608"/>
    <s v="AP Payments"/>
    <m/>
    <m/>
  </r>
  <r>
    <s v="Byrne Justice Assistance Grant"/>
    <s v="2016-DJ-BX-0482"/>
    <n v="2017"/>
    <n v="11"/>
    <d v="2017-05-24T00:00:00"/>
    <x v="0"/>
    <m/>
    <x v="1"/>
    <m/>
    <x v="3"/>
    <x v="2"/>
    <m/>
    <s v="AP Payments"/>
    <n v="745"/>
    <m/>
    <s v="Accounts Payable"/>
    <s v="AP00588133"/>
    <n v="83"/>
    <m/>
    <m/>
    <m/>
    <m/>
    <m/>
    <m/>
    <m/>
    <m/>
    <m/>
    <m/>
    <m/>
    <m/>
    <m/>
    <m/>
    <m/>
    <m/>
    <m/>
    <m/>
    <s v="AP00588133"/>
    <n v="83"/>
    <d v="2017-05-24T00:00:00"/>
    <s v="00006966"/>
    <s v="99999"/>
    <m/>
    <m/>
    <s v="AP"/>
    <s v="ACTUALS"/>
    <s v="50"/>
    <s v="14000"/>
    <s v="2"/>
    <m/>
    <m/>
    <m/>
    <m/>
    <s v="05025"/>
    <s v="07040CJS7101608"/>
    <s v="AP Payments"/>
    <m/>
    <m/>
  </r>
  <r>
    <s v="Byrne Justice Assistance Grant"/>
    <s v="2016-DJ-BX-0482"/>
    <n v="2017"/>
    <n v="12"/>
    <d v="2017-06-05T00:00:00"/>
    <x v="0"/>
    <m/>
    <x v="1"/>
    <m/>
    <x v="3"/>
    <x v="2"/>
    <m/>
    <s v="Accounts Payable"/>
    <n v="-1980"/>
    <m/>
    <s v="Accounts Payable"/>
    <s v="AP00598801"/>
    <n v="8"/>
    <m/>
    <m/>
    <m/>
    <m/>
    <m/>
    <m/>
    <m/>
    <m/>
    <m/>
    <m/>
    <m/>
    <m/>
    <m/>
    <m/>
    <m/>
    <m/>
    <m/>
    <m/>
    <s v="AP00598801"/>
    <n v="8"/>
    <d v="2017-06-05T00:00:00"/>
    <s v="00007316"/>
    <s v="99999"/>
    <m/>
    <m/>
    <s v="AP"/>
    <s v="ACTUALS"/>
    <s v="50"/>
    <s v="14000"/>
    <s v="2"/>
    <m/>
    <m/>
    <m/>
    <m/>
    <s v="05025"/>
    <s v="07040CJS7101608"/>
    <s v="Accounts Payable"/>
    <m/>
    <m/>
  </r>
  <r>
    <s v="Byrne Justice Assistance Grant"/>
    <s v="2016-DJ-BX-0482"/>
    <n v="2017"/>
    <n v="12"/>
    <d v="2017-06-20T00:00:00"/>
    <x v="0"/>
    <m/>
    <x v="1"/>
    <s v="390001"/>
    <x v="4"/>
    <x v="0"/>
    <m/>
    <s v="Accounts Payable"/>
    <n v="1445"/>
    <m/>
    <s v="17-S1161LO16 LOCAL LAW ENFORCE"/>
    <s v="AP00615832"/>
    <n v="73"/>
    <s v="00007440"/>
    <d v="2017-06-14T00:00:00"/>
    <s v="County of Northampton"/>
    <s v="17-S1161LO16 LOCAL LAW ENFORCE"/>
    <s v="14000"/>
    <m/>
    <m/>
    <m/>
    <m/>
    <m/>
    <m/>
    <m/>
    <m/>
    <m/>
    <m/>
    <m/>
    <m/>
    <m/>
    <s v="00007440"/>
    <n v="1"/>
    <d v="2017-06-14T00:00:00"/>
    <s v="00007440"/>
    <s v="10220"/>
    <s v="131"/>
    <m/>
    <s v="AP"/>
    <s v="ACTUALS"/>
    <s v="14"/>
    <s v="14000"/>
    <s v="5"/>
    <s v="39001"/>
    <s v="390"/>
    <s v="01"/>
    <m/>
    <s v="14310"/>
    <s v="07040390001CJS7101601"/>
    <s v="County of Northampton"/>
    <n v="1"/>
    <s v="546001468"/>
  </r>
  <r>
    <s v="Byrne Justice Assistance Grant"/>
    <s v="2016-DJ-BX-0482"/>
    <n v="2017"/>
    <n v="12"/>
    <d v="2017-06-05T00:00:00"/>
    <x v="0"/>
    <m/>
    <x v="1"/>
    <s v="390001"/>
    <x v="4"/>
    <x v="2"/>
    <m/>
    <s v="Accounts Payable"/>
    <n v="1208"/>
    <m/>
    <s v="17-S1066LO16 LOCAL LAW ENFORCE"/>
    <s v="AP00598801"/>
    <n v="21"/>
    <s v="00007317"/>
    <d v="2017-06-01T00:00:00"/>
    <s v="TOWN OF MOUNT JACKSON"/>
    <s v="17-S1066LO16 LOCAL LAW ENFORCE"/>
    <s v="14000"/>
    <m/>
    <m/>
    <m/>
    <m/>
    <m/>
    <m/>
    <m/>
    <m/>
    <m/>
    <m/>
    <m/>
    <m/>
    <m/>
    <s v="00007317"/>
    <n v="1"/>
    <d v="2017-06-01T00:00:00"/>
    <s v="00007317"/>
    <s v="10220"/>
    <s v="416"/>
    <m/>
    <s v="AP"/>
    <s v="ACTUALS"/>
    <s v="14"/>
    <s v="14000"/>
    <s v="5"/>
    <s v="39001"/>
    <s v="390"/>
    <s v="01"/>
    <m/>
    <s v="14310"/>
    <s v="07040390001CJS7101608"/>
    <s v="TOWN OF MOUNT JACKSON"/>
    <n v="1"/>
    <s v="546001434"/>
  </r>
  <r>
    <s v="Byrne Justice Assistance Grant"/>
    <s v="2016-DJ-BX-0482"/>
    <n v="2017"/>
    <n v="12"/>
    <d v="2017-06-21T00:00:00"/>
    <x v="0"/>
    <m/>
    <x v="1"/>
    <m/>
    <x v="1"/>
    <x v="0"/>
    <m/>
    <s v="AP Payments"/>
    <n v="-1445"/>
    <m/>
    <s v="Cash With The Treasurer Of VA"/>
    <s v="AP00616144"/>
    <n v="11"/>
    <m/>
    <m/>
    <m/>
    <m/>
    <m/>
    <m/>
    <m/>
    <m/>
    <m/>
    <m/>
    <m/>
    <m/>
    <m/>
    <m/>
    <m/>
    <m/>
    <m/>
    <m/>
    <s v="AP00616144"/>
    <n v="11"/>
    <d v="2017-06-21T00:00:00"/>
    <s v="00007440"/>
    <s v="99999"/>
    <m/>
    <m/>
    <s v="AP"/>
    <s v="ACTUALS"/>
    <s v="10"/>
    <s v="14000"/>
    <s v="1"/>
    <m/>
    <m/>
    <m/>
    <m/>
    <s v="01010"/>
    <s v="07040CJS7101601"/>
    <s v="AP Payments"/>
    <m/>
    <m/>
  </r>
  <r>
    <s v="Byrne Justice Assistance Grant"/>
    <s v="2016-DJ-BX-0482"/>
    <n v="2017"/>
    <n v="12"/>
    <d v="2017-06-21T00:00:00"/>
    <x v="0"/>
    <m/>
    <x v="1"/>
    <s v="390001"/>
    <x v="4"/>
    <x v="2"/>
    <m/>
    <s v="Accounts Payable"/>
    <n v="1211"/>
    <m/>
    <s v="17-L1225LO16 LOCAL LAW ENFORC"/>
    <s v="AP00617057"/>
    <n v="41"/>
    <s v="00007496"/>
    <d v="2017-06-19T00:00:00"/>
    <s v="Pittsylvania County"/>
    <s v="17-L1225LO16 LOCAL LAW ENFORC"/>
    <s v="14000"/>
    <m/>
    <m/>
    <m/>
    <m/>
    <m/>
    <m/>
    <m/>
    <m/>
    <m/>
    <m/>
    <m/>
    <m/>
    <m/>
    <s v="00007496"/>
    <n v="1"/>
    <d v="2017-06-19T00:00:00"/>
    <s v="00007496"/>
    <s v="10220"/>
    <s v="143"/>
    <m/>
    <s v="AP"/>
    <s v="ACTUALS"/>
    <s v="14"/>
    <s v="14000"/>
    <s v="5"/>
    <s v="39001"/>
    <s v="390"/>
    <s v="01"/>
    <m/>
    <s v="14310"/>
    <s v="07040390001CJS7101608"/>
    <s v="Pittsylvania County"/>
    <n v="1"/>
    <s v="546001508"/>
  </r>
  <r>
    <s v="Byrne Justice Assistance Grant"/>
    <s v="2016-DJ-BX-0482"/>
    <n v="2017"/>
    <n v="12"/>
    <d v="2017-06-05T00:00:00"/>
    <x v="0"/>
    <m/>
    <x v="1"/>
    <m/>
    <x v="3"/>
    <x v="2"/>
    <m/>
    <s v="Accounts Payable"/>
    <n v="-1208"/>
    <m/>
    <s v="Accounts Payable"/>
    <s v="AP00598801"/>
    <n v="9"/>
    <m/>
    <m/>
    <m/>
    <m/>
    <m/>
    <m/>
    <m/>
    <m/>
    <m/>
    <m/>
    <m/>
    <m/>
    <m/>
    <m/>
    <m/>
    <m/>
    <m/>
    <m/>
    <s v="AP00598801"/>
    <n v="9"/>
    <d v="2017-06-05T00:00:00"/>
    <s v="00007317"/>
    <s v="99999"/>
    <m/>
    <m/>
    <s v="AP"/>
    <s v="ACTUALS"/>
    <s v="50"/>
    <s v="14000"/>
    <s v="2"/>
    <m/>
    <m/>
    <m/>
    <m/>
    <s v="05025"/>
    <s v="07040CJS7101608"/>
    <s v="Accounts Payable"/>
    <m/>
    <m/>
  </r>
  <r>
    <s v="Byrne Justice Assistance Grant"/>
    <s v="2016-DJ-BX-0482"/>
    <n v="2017"/>
    <n v="12"/>
    <d v="2017-06-10T00:00:00"/>
    <x v="0"/>
    <m/>
    <x v="1"/>
    <m/>
    <x v="1"/>
    <x v="0"/>
    <m/>
    <s v="AP Payments"/>
    <n v="-1761"/>
    <m/>
    <s v="Cash With The Treasurer Of VA"/>
    <s v="AP00606017"/>
    <n v="21"/>
    <m/>
    <m/>
    <m/>
    <m/>
    <m/>
    <m/>
    <m/>
    <m/>
    <m/>
    <m/>
    <m/>
    <m/>
    <m/>
    <m/>
    <m/>
    <m/>
    <m/>
    <m/>
    <s v="AP00606017"/>
    <n v="21"/>
    <d v="2017-06-10T00:00:00"/>
    <s v="00007372"/>
    <s v="99999"/>
    <m/>
    <m/>
    <s v="AP"/>
    <s v="ACTUALS"/>
    <s v="10"/>
    <s v="14000"/>
    <s v="1"/>
    <m/>
    <m/>
    <m/>
    <m/>
    <s v="01010"/>
    <s v="07040CJS7101601"/>
    <s v="AP Payments"/>
    <m/>
    <m/>
  </r>
  <r>
    <s v="Byrne Justice Assistance Grant"/>
    <s v="2016-DJ-BX-0482"/>
    <n v="2017"/>
    <n v="12"/>
    <d v="2017-06-30T00:00:00"/>
    <x v="0"/>
    <m/>
    <x v="1"/>
    <m/>
    <x v="1"/>
    <x v="1"/>
    <m/>
    <s v="Dist 07040 and 07012 Interest"/>
    <n v="7819.65"/>
    <m/>
    <s v="Cash With The Treasurer Of VA"/>
    <s v="0000639261"/>
    <n v="23"/>
    <m/>
    <m/>
    <m/>
    <m/>
    <m/>
    <m/>
    <m/>
    <m/>
    <m/>
    <m/>
    <m/>
    <m/>
    <m/>
    <m/>
    <m/>
    <m/>
    <m/>
    <m/>
    <s v="0000639261"/>
    <n v="23"/>
    <d v="2017-06-30T00:00:00"/>
    <m/>
    <s v="99999"/>
    <m/>
    <m/>
    <s v="ONL"/>
    <s v="ACTUALS"/>
    <s v="10"/>
    <s v="14000"/>
    <s v="1"/>
    <m/>
    <m/>
    <m/>
    <m/>
    <s v="01010"/>
    <s v="07040CJS7101607"/>
    <s v="Dist 07040 and 07012 Interest"/>
    <m/>
    <m/>
  </r>
  <r>
    <s v="Byrne Justice Assistance Grant"/>
    <s v="2016-DJ-BX-0482"/>
    <n v="2017"/>
    <n v="12"/>
    <d v="2017-06-06T00:00:00"/>
    <x v="0"/>
    <m/>
    <x v="1"/>
    <m/>
    <x v="1"/>
    <x v="2"/>
    <m/>
    <s v="AP Payments"/>
    <n v="-1208"/>
    <m/>
    <s v="Cash With The Treasurer Of VA"/>
    <s v="AP00599661"/>
    <n v="6"/>
    <m/>
    <m/>
    <m/>
    <m/>
    <m/>
    <m/>
    <m/>
    <m/>
    <m/>
    <m/>
    <m/>
    <m/>
    <m/>
    <m/>
    <m/>
    <m/>
    <m/>
    <m/>
    <s v="AP00599661"/>
    <n v="6"/>
    <d v="2017-06-06T00:00:00"/>
    <s v="00007317"/>
    <s v="99999"/>
    <m/>
    <m/>
    <s v="AP"/>
    <s v="ACTUALS"/>
    <s v="10"/>
    <s v="14000"/>
    <s v="1"/>
    <m/>
    <m/>
    <m/>
    <m/>
    <s v="01010"/>
    <s v="07040CJS7101608"/>
    <s v="AP Payments"/>
    <m/>
    <m/>
  </r>
  <r>
    <s v="Byrne Justice Assistance Grant"/>
    <s v="2016-DJ-BX-0482"/>
    <n v="2017"/>
    <n v="12"/>
    <d v="2017-06-09T00:00:00"/>
    <x v="0"/>
    <m/>
    <x v="1"/>
    <m/>
    <x v="3"/>
    <x v="0"/>
    <m/>
    <s v="Accounts Payable"/>
    <n v="-1761"/>
    <m/>
    <s v="Accounts Payable"/>
    <s v="AP00605756"/>
    <n v="17"/>
    <m/>
    <m/>
    <m/>
    <m/>
    <m/>
    <m/>
    <m/>
    <m/>
    <m/>
    <m/>
    <m/>
    <m/>
    <m/>
    <m/>
    <m/>
    <m/>
    <m/>
    <m/>
    <s v="AP00605756"/>
    <n v="17"/>
    <d v="2017-06-09T00:00:00"/>
    <s v="00007372"/>
    <s v="99999"/>
    <m/>
    <m/>
    <s v="AP"/>
    <s v="ACTUALS"/>
    <s v="50"/>
    <s v="14000"/>
    <s v="2"/>
    <m/>
    <m/>
    <m/>
    <m/>
    <s v="05025"/>
    <s v="07040CJS7101601"/>
    <s v="Accounts Payable"/>
    <m/>
    <m/>
  </r>
  <r>
    <s v="Byrne Justice Assistance Grant"/>
    <s v="2016-DJ-BX-0482"/>
    <n v="2017"/>
    <n v="12"/>
    <d v="2017-06-10T00:00:00"/>
    <x v="0"/>
    <m/>
    <x v="1"/>
    <m/>
    <x v="3"/>
    <x v="0"/>
    <m/>
    <s v="AP Payments"/>
    <n v="1761"/>
    <m/>
    <s v="Accounts Payable"/>
    <s v="AP00606017"/>
    <n v="46"/>
    <m/>
    <m/>
    <m/>
    <m/>
    <m/>
    <m/>
    <m/>
    <m/>
    <m/>
    <m/>
    <m/>
    <m/>
    <m/>
    <m/>
    <m/>
    <m/>
    <m/>
    <m/>
    <s v="AP00606017"/>
    <n v="46"/>
    <d v="2017-06-10T00:00:00"/>
    <s v="00007372"/>
    <s v="99999"/>
    <m/>
    <m/>
    <s v="AP"/>
    <s v="ACTUALS"/>
    <s v="50"/>
    <s v="14000"/>
    <s v="2"/>
    <m/>
    <m/>
    <m/>
    <m/>
    <s v="05025"/>
    <s v="07040CJS7101601"/>
    <s v="AP Payments"/>
    <m/>
    <m/>
  </r>
  <r>
    <s v="Byrne Justice Assistance Grant"/>
    <s v="2016-DJ-BX-0482"/>
    <n v="2017"/>
    <n v="12"/>
    <d v="2017-06-20T00:00:00"/>
    <x v="0"/>
    <m/>
    <x v="1"/>
    <m/>
    <x v="3"/>
    <x v="0"/>
    <m/>
    <s v="Accounts Payable"/>
    <n v="-1445"/>
    <m/>
    <s v="Accounts Payable"/>
    <s v="AP00615832"/>
    <n v="6"/>
    <m/>
    <m/>
    <m/>
    <m/>
    <m/>
    <m/>
    <m/>
    <m/>
    <m/>
    <m/>
    <m/>
    <m/>
    <m/>
    <m/>
    <m/>
    <m/>
    <m/>
    <m/>
    <s v="AP00615832"/>
    <n v="6"/>
    <d v="2017-06-20T00:00:00"/>
    <s v="00007440"/>
    <s v="99999"/>
    <m/>
    <m/>
    <s v="AP"/>
    <s v="ACTUALS"/>
    <s v="50"/>
    <s v="14000"/>
    <s v="2"/>
    <m/>
    <m/>
    <m/>
    <m/>
    <s v="05025"/>
    <s v="07040CJS7101601"/>
    <s v="Accounts Payable"/>
    <m/>
    <m/>
  </r>
  <r>
    <s v="Byrne Justice Assistance Grant"/>
    <s v="2016-DJ-BX-0482"/>
    <n v="2017"/>
    <n v="12"/>
    <d v="2017-06-21T00:00:00"/>
    <x v="0"/>
    <m/>
    <x v="1"/>
    <m/>
    <x v="3"/>
    <x v="0"/>
    <m/>
    <s v="AP Payments"/>
    <n v="1445"/>
    <m/>
    <s v="Accounts Payable"/>
    <s v="AP00616144"/>
    <n v="65"/>
    <m/>
    <m/>
    <m/>
    <m/>
    <m/>
    <m/>
    <m/>
    <m/>
    <m/>
    <m/>
    <m/>
    <m/>
    <m/>
    <m/>
    <m/>
    <m/>
    <m/>
    <m/>
    <s v="AP00616144"/>
    <n v="65"/>
    <d v="2017-06-21T00:00:00"/>
    <s v="00007440"/>
    <s v="99999"/>
    <m/>
    <m/>
    <s v="AP"/>
    <s v="ACTUALS"/>
    <s v="50"/>
    <s v="14000"/>
    <s v="2"/>
    <m/>
    <m/>
    <m/>
    <m/>
    <s v="05025"/>
    <s v="07040CJS7101601"/>
    <s v="AP Payments"/>
    <m/>
    <m/>
  </r>
  <r>
    <s v="Byrne Justice Assistance Grant"/>
    <s v="2016-DJ-BX-0482"/>
    <n v="2017"/>
    <n v="12"/>
    <d v="2017-06-05T00:00:00"/>
    <x v="0"/>
    <m/>
    <x v="1"/>
    <s v="390001"/>
    <x v="4"/>
    <x v="2"/>
    <m/>
    <s v="Accounts Payable"/>
    <n v="1980"/>
    <m/>
    <s v="17-R1044L016 LOCAL LAW ENFORCE"/>
    <s v="AP00598801"/>
    <n v="20"/>
    <s v="00007316"/>
    <d v="2017-06-01T00:00:00"/>
    <s v="Town of Grundy"/>
    <s v="17-R1044L016 LOCAL LAW ENFORCE"/>
    <s v="14000"/>
    <m/>
    <m/>
    <m/>
    <m/>
    <m/>
    <m/>
    <m/>
    <m/>
    <m/>
    <m/>
    <m/>
    <m/>
    <m/>
    <s v="00007316"/>
    <n v="1"/>
    <d v="2017-06-01T00:00:00"/>
    <s v="00007316"/>
    <s v="10220"/>
    <s v="378"/>
    <m/>
    <s v="AP"/>
    <s v="ACTUALS"/>
    <s v="14"/>
    <s v="14000"/>
    <s v="5"/>
    <s v="39001"/>
    <s v="390"/>
    <s v="01"/>
    <m/>
    <s v="14310"/>
    <s v="07040390001CJS7101608"/>
    <s v="Town of Grundy"/>
    <n v="1"/>
    <s v="546001328"/>
  </r>
  <r>
    <s v="Byrne Justice Assistance Grant"/>
    <s v="2016-DJ-BX-0482"/>
    <n v="2017"/>
    <n v="12"/>
    <d v="2017-06-06T00:00:00"/>
    <x v="0"/>
    <m/>
    <x v="1"/>
    <m/>
    <x v="1"/>
    <x v="2"/>
    <m/>
    <s v="AP Payments"/>
    <n v="-1980"/>
    <m/>
    <s v="Cash With The Treasurer Of VA"/>
    <s v="AP00599661"/>
    <n v="5"/>
    <m/>
    <m/>
    <m/>
    <m/>
    <m/>
    <m/>
    <m/>
    <m/>
    <m/>
    <m/>
    <m/>
    <m/>
    <m/>
    <m/>
    <m/>
    <m/>
    <m/>
    <m/>
    <s v="AP00599661"/>
    <n v="5"/>
    <d v="2017-06-06T00:00:00"/>
    <s v="00007316"/>
    <s v="99999"/>
    <m/>
    <m/>
    <s v="AP"/>
    <s v="ACTUALS"/>
    <s v="10"/>
    <s v="14000"/>
    <s v="1"/>
    <m/>
    <m/>
    <m/>
    <m/>
    <s v="01010"/>
    <s v="07040CJS7101608"/>
    <s v="AP Payments"/>
    <m/>
    <m/>
  </r>
  <r>
    <s v="Byrne Justice Assistance Grant"/>
    <s v="2016-DJ-BX-0482"/>
    <n v="2017"/>
    <n v="12"/>
    <d v="2017-06-21T00:00:00"/>
    <x v="0"/>
    <m/>
    <x v="1"/>
    <m/>
    <x v="3"/>
    <x v="2"/>
    <m/>
    <s v="Accounts Payable"/>
    <n v="-1211"/>
    <m/>
    <s v="Accounts Payable"/>
    <s v="AP00617057"/>
    <n v="9"/>
    <m/>
    <m/>
    <m/>
    <m/>
    <m/>
    <m/>
    <m/>
    <m/>
    <m/>
    <m/>
    <m/>
    <m/>
    <m/>
    <m/>
    <m/>
    <m/>
    <m/>
    <m/>
    <s v="AP00617057"/>
    <n v="9"/>
    <d v="2017-06-21T00:00:00"/>
    <s v="00007496"/>
    <s v="99999"/>
    <m/>
    <m/>
    <s v="AP"/>
    <s v="ACTUALS"/>
    <s v="50"/>
    <s v="14000"/>
    <s v="2"/>
    <m/>
    <m/>
    <m/>
    <m/>
    <s v="05025"/>
    <s v="07040CJS7101608"/>
    <s v="Accounts Payable"/>
    <m/>
    <m/>
  </r>
  <r>
    <s v="Byrne Justice Assistance Grant"/>
    <s v="2016-DJ-BX-0482"/>
    <n v="2017"/>
    <n v="12"/>
    <d v="2017-06-06T00:00:00"/>
    <x v="0"/>
    <m/>
    <x v="1"/>
    <m/>
    <x v="3"/>
    <x v="2"/>
    <m/>
    <s v="AP Payments"/>
    <n v="1208"/>
    <m/>
    <s v="Accounts Payable"/>
    <s v="AP00599661"/>
    <n v="20"/>
    <m/>
    <m/>
    <m/>
    <m/>
    <m/>
    <m/>
    <m/>
    <m/>
    <m/>
    <m/>
    <m/>
    <m/>
    <m/>
    <m/>
    <m/>
    <m/>
    <m/>
    <m/>
    <s v="AP00599661"/>
    <n v="20"/>
    <d v="2017-06-06T00:00:00"/>
    <s v="00007317"/>
    <s v="99999"/>
    <m/>
    <m/>
    <s v="AP"/>
    <s v="ACTUALS"/>
    <s v="50"/>
    <s v="14000"/>
    <s v="2"/>
    <m/>
    <m/>
    <m/>
    <m/>
    <s v="05025"/>
    <s v="07040CJS7101608"/>
    <s v="AP Payments"/>
    <m/>
    <m/>
  </r>
  <r>
    <s v="Byrne Justice Assistance Grant"/>
    <s v="2016-DJ-BX-0482"/>
    <n v="2017"/>
    <n v="12"/>
    <d v="2017-06-22T00:00:00"/>
    <x v="0"/>
    <m/>
    <x v="1"/>
    <m/>
    <x v="3"/>
    <x v="2"/>
    <m/>
    <s v="AP Payments"/>
    <n v="1211"/>
    <m/>
    <s v="Accounts Payable"/>
    <s v="AP00617683"/>
    <n v="27"/>
    <m/>
    <m/>
    <m/>
    <m/>
    <m/>
    <m/>
    <m/>
    <m/>
    <m/>
    <m/>
    <m/>
    <m/>
    <m/>
    <m/>
    <m/>
    <m/>
    <m/>
    <m/>
    <s v="AP00617683"/>
    <n v="27"/>
    <d v="2017-06-22T00:00:00"/>
    <s v="00007496"/>
    <s v="99999"/>
    <m/>
    <m/>
    <s v="AP"/>
    <s v="ACTUALS"/>
    <s v="50"/>
    <s v="14000"/>
    <s v="2"/>
    <m/>
    <m/>
    <m/>
    <m/>
    <s v="05025"/>
    <s v="07040CJS7101608"/>
    <s v="AP Payments"/>
    <m/>
    <m/>
  </r>
  <r>
    <s v="Byrne Justice Assistance Grant"/>
    <s v="2016-DJ-BX-0482"/>
    <n v="2017"/>
    <n v="12"/>
    <d v="2017-06-22T00:00:00"/>
    <x v="0"/>
    <m/>
    <x v="1"/>
    <m/>
    <x v="1"/>
    <x v="2"/>
    <m/>
    <s v="AP Payments"/>
    <n v="-1211"/>
    <m/>
    <s v="Cash With The Treasurer Of VA"/>
    <s v="AP00617683"/>
    <n v="3"/>
    <m/>
    <m/>
    <m/>
    <m/>
    <m/>
    <m/>
    <m/>
    <m/>
    <m/>
    <m/>
    <m/>
    <m/>
    <m/>
    <m/>
    <m/>
    <m/>
    <m/>
    <m/>
    <s v="AP00617683"/>
    <n v="3"/>
    <d v="2017-06-22T00:00:00"/>
    <s v="00007496"/>
    <s v="99999"/>
    <m/>
    <m/>
    <s v="AP"/>
    <s v="ACTUALS"/>
    <s v="10"/>
    <s v="14000"/>
    <s v="1"/>
    <m/>
    <m/>
    <m/>
    <m/>
    <s v="01010"/>
    <s v="07040CJS7101608"/>
    <s v="AP Payments"/>
    <m/>
    <m/>
  </r>
  <r>
    <s v="Byrne Justice Assistance Grant"/>
    <s v="2016-DJ-BX-0482"/>
    <n v="2017"/>
    <n v="12"/>
    <d v="2017-06-06T00:00:00"/>
    <x v="0"/>
    <m/>
    <x v="1"/>
    <m/>
    <x v="3"/>
    <x v="2"/>
    <m/>
    <s v="AP Payments"/>
    <n v="1980"/>
    <m/>
    <s v="Accounts Payable"/>
    <s v="AP00599661"/>
    <n v="19"/>
    <m/>
    <m/>
    <m/>
    <m/>
    <m/>
    <m/>
    <m/>
    <m/>
    <m/>
    <m/>
    <m/>
    <m/>
    <m/>
    <m/>
    <m/>
    <m/>
    <m/>
    <m/>
    <s v="AP00599661"/>
    <n v="19"/>
    <d v="2017-06-06T00:00:00"/>
    <s v="00007316"/>
    <s v="99999"/>
    <m/>
    <m/>
    <s v="AP"/>
    <s v="ACTUALS"/>
    <s v="50"/>
    <s v="14000"/>
    <s v="2"/>
    <m/>
    <m/>
    <m/>
    <m/>
    <s v="05025"/>
    <s v="07040CJS7101608"/>
    <s v="AP Payments"/>
    <m/>
    <m/>
  </r>
  <r>
    <s v="Byrne Justice Assistance Grant"/>
    <s v="2016-DJ-BX-0482"/>
    <n v="2017"/>
    <n v="12"/>
    <d v="2017-06-09T00:00:00"/>
    <x v="0"/>
    <m/>
    <x v="1"/>
    <s v="390001"/>
    <x v="4"/>
    <x v="0"/>
    <m/>
    <s v="Accounts Payable"/>
    <n v="1761"/>
    <m/>
    <s v="17-I1215LO16 LOCAL LAW ENFORCE"/>
    <s v="AP00605756"/>
    <n v="41"/>
    <s v="00007372"/>
    <d v="2017-06-09T00:00:00"/>
    <s v="Caroline County"/>
    <s v="17-I1215LO16 LOCAL LAW ENFORCE"/>
    <s v="14000"/>
    <m/>
    <m/>
    <m/>
    <m/>
    <m/>
    <m/>
    <m/>
    <m/>
    <m/>
    <m/>
    <m/>
    <m/>
    <m/>
    <s v="00007372"/>
    <n v="1"/>
    <d v="2017-06-09T00:00:00"/>
    <s v="00007372"/>
    <s v="10220"/>
    <s v="033"/>
    <m/>
    <s v="AP"/>
    <s v="ACTUALS"/>
    <s v="14"/>
    <s v="14000"/>
    <s v="5"/>
    <s v="39001"/>
    <s v="390"/>
    <s v="01"/>
    <m/>
    <s v="14310"/>
    <s v="07040390001CJS7101601"/>
    <s v="Caroline County"/>
    <n v="1"/>
    <s v="546001188"/>
  </r>
  <r>
    <s v="Byrne Justice Assistance Grant"/>
    <s v="2016-DJ-BX-0482"/>
    <n v="2017"/>
    <n v="12"/>
    <d v="2017-06-30T00:00:00"/>
    <x v="0"/>
    <m/>
    <x v="1"/>
    <m/>
    <x v="2"/>
    <x v="1"/>
    <m/>
    <s v="Dist 07040 and 07012 Interest"/>
    <n v="-7819.65"/>
    <m/>
    <s v="Cash Transfer In - Non-GF"/>
    <s v="0000639261"/>
    <n v="8"/>
    <m/>
    <m/>
    <m/>
    <m/>
    <m/>
    <m/>
    <m/>
    <m/>
    <m/>
    <m/>
    <m/>
    <m/>
    <m/>
    <m/>
    <m/>
    <m/>
    <m/>
    <m/>
    <s v="0000639261"/>
    <n v="8"/>
    <d v="2017-06-30T00:00:00"/>
    <s v="DIST INTER"/>
    <s v="10230"/>
    <m/>
    <m/>
    <s v="ONL"/>
    <s v="ACTUALS"/>
    <s v="98"/>
    <s v="14000"/>
    <s v="6"/>
    <m/>
    <m/>
    <m/>
    <m/>
    <s v="09820"/>
    <s v="07040CJS7101607"/>
    <s v="Dist 07040 and 07012 Interest"/>
    <m/>
    <m/>
  </r>
  <r>
    <s v="Byrne Justice Assistance Grant"/>
    <s v="2016-DJ-BX-0482"/>
    <n v="2018"/>
    <n v="1"/>
    <d v="2017-07-17T00:00:00"/>
    <x v="0"/>
    <m/>
    <x v="1"/>
    <m/>
    <x v="3"/>
    <x v="2"/>
    <m/>
    <s v="AP Payments"/>
    <n v="4072"/>
    <m/>
    <s v="Accounts Payable"/>
    <s v="AP00638367"/>
    <n v="92"/>
    <m/>
    <m/>
    <m/>
    <m/>
    <m/>
    <m/>
    <m/>
    <m/>
    <m/>
    <m/>
    <m/>
    <m/>
    <m/>
    <m/>
    <m/>
    <m/>
    <m/>
    <m/>
    <s v="AP00638367"/>
    <n v="92"/>
    <d v="2017-07-17T00:00:00"/>
    <s v="00007631"/>
    <s v="99999"/>
    <m/>
    <m/>
    <s v="AP"/>
    <s v="ACTUALS"/>
    <s v="50"/>
    <s v="14000"/>
    <s v="2"/>
    <m/>
    <m/>
    <m/>
    <m/>
    <s v="05025"/>
    <s v="07040CJS7101608"/>
    <s v="AP Payments"/>
    <m/>
    <m/>
  </r>
  <r>
    <s v="Byrne Justice Assistance Grant"/>
    <s v="2016-DJ-BX-0482"/>
    <n v="2018"/>
    <n v="1"/>
    <d v="2017-07-17T00:00:00"/>
    <x v="0"/>
    <m/>
    <x v="1"/>
    <m/>
    <x v="1"/>
    <x v="2"/>
    <m/>
    <s v="AP Payments"/>
    <n v="-4109"/>
    <m/>
    <s v="Cash With The Treasurer Of VA"/>
    <s v="AP00638367"/>
    <n v="44"/>
    <m/>
    <m/>
    <m/>
    <m/>
    <m/>
    <m/>
    <m/>
    <m/>
    <m/>
    <m/>
    <m/>
    <m/>
    <m/>
    <m/>
    <m/>
    <m/>
    <m/>
    <m/>
    <s v="AP00638367"/>
    <n v="44"/>
    <d v="2017-07-17T00:00:00"/>
    <s v="00007632"/>
    <s v="99999"/>
    <m/>
    <m/>
    <s v="AP"/>
    <s v="ACTUALS"/>
    <s v="10"/>
    <s v="14000"/>
    <s v="1"/>
    <m/>
    <m/>
    <m/>
    <m/>
    <s v="01010"/>
    <s v="07040CJS7101608"/>
    <s v="AP Payments"/>
    <m/>
    <m/>
  </r>
  <r>
    <s v="Byrne Justice Assistance Grant"/>
    <s v="2016-DJ-BX-0482"/>
    <n v="2018"/>
    <n v="1"/>
    <d v="2017-07-17T00:00:00"/>
    <x v="0"/>
    <m/>
    <x v="1"/>
    <m/>
    <x v="3"/>
    <x v="2"/>
    <m/>
    <s v="AP Payments"/>
    <n v="1804"/>
    <m/>
    <s v="Accounts Payable"/>
    <s v="AP00638367"/>
    <n v="79"/>
    <m/>
    <m/>
    <m/>
    <m/>
    <m/>
    <m/>
    <m/>
    <m/>
    <m/>
    <m/>
    <m/>
    <m/>
    <m/>
    <m/>
    <m/>
    <m/>
    <m/>
    <m/>
    <s v="AP00638367"/>
    <n v="79"/>
    <d v="2017-07-17T00:00:00"/>
    <s v="00007627"/>
    <s v="99999"/>
    <m/>
    <m/>
    <s v="AP"/>
    <s v="ACTUALS"/>
    <s v="50"/>
    <s v="14000"/>
    <s v="2"/>
    <m/>
    <m/>
    <m/>
    <m/>
    <s v="05025"/>
    <s v="07040CJS7101608"/>
    <s v="AP Payments"/>
    <m/>
    <m/>
  </r>
  <r>
    <s v="Byrne Justice Assistance Grant"/>
    <s v="2016-DJ-BX-0482"/>
    <n v="2018"/>
    <n v="1"/>
    <d v="2017-07-17T00:00:00"/>
    <x v="0"/>
    <m/>
    <x v="1"/>
    <m/>
    <x v="3"/>
    <x v="2"/>
    <m/>
    <s v="AP Payments"/>
    <n v="3168"/>
    <m/>
    <s v="Accounts Payable"/>
    <s v="AP00638367"/>
    <n v="91"/>
    <m/>
    <m/>
    <m/>
    <m/>
    <m/>
    <m/>
    <m/>
    <m/>
    <m/>
    <m/>
    <m/>
    <m/>
    <m/>
    <m/>
    <m/>
    <m/>
    <m/>
    <m/>
    <s v="AP00638367"/>
    <n v="91"/>
    <d v="2017-07-17T00:00:00"/>
    <s v="00007630"/>
    <s v="99999"/>
    <m/>
    <m/>
    <s v="AP"/>
    <s v="ACTUALS"/>
    <s v="50"/>
    <s v="14000"/>
    <s v="2"/>
    <m/>
    <m/>
    <m/>
    <m/>
    <s v="05025"/>
    <s v="07040CJS7101608"/>
    <s v="AP Payments"/>
    <m/>
    <m/>
  </r>
  <r>
    <s v="Byrne Justice Assistance Grant"/>
    <s v="2016-DJ-BX-0482"/>
    <n v="2018"/>
    <n v="1"/>
    <d v="2017-07-18T00:00:00"/>
    <x v="0"/>
    <m/>
    <x v="1"/>
    <s v="390001"/>
    <x v="4"/>
    <x v="2"/>
    <m/>
    <s v="Accounts Payable"/>
    <n v="1401"/>
    <m/>
    <s v="17-S1049LO16 LOCAL LAW ENFORCE"/>
    <s v="AP00639046"/>
    <n v="61"/>
    <s v="00007629"/>
    <d v="2017-07-11T00:00:00"/>
    <s v="HONAKER TOWN TREASURER"/>
    <s v="17-S1049LO16 LOCAL LAW ENFORCE"/>
    <s v="14000"/>
    <m/>
    <m/>
    <m/>
    <m/>
    <m/>
    <m/>
    <m/>
    <m/>
    <m/>
    <m/>
    <m/>
    <m/>
    <m/>
    <s v="00007629"/>
    <n v="1"/>
    <d v="2017-07-11T00:00:00"/>
    <s v="00007629"/>
    <s v="10220"/>
    <s v="387"/>
    <m/>
    <s v="AP"/>
    <s v="ACTUALS"/>
    <s v="14"/>
    <s v="14000"/>
    <s v="5"/>
    <s v="39001"/>
    <s v="390"/>
    <s v="01"/>
    <m/>
    <s v="14310"/>
    <s v="07040390001CJS7101608"/>
    <s v="HONAKER TOWN TREASURER"/>
    <n v="1"/>
    <s v="546025295"/>
  </r>
  <r>
    <s v="Byrne Justice Assistance Grant"/>
    <s v="2016-DJ-BX-0482"/>
    <n v="2018"/>
    <n v="1"/>
    <d v="2017-07-18T00:00:00"/>
    <x v="0"/>
    <m/>
    <x v="1"/>
    <m/>
    <x v="3"/>
    <x v="2"/>
    <m/>
    <s v="Accounts Payable"/>
    <n v="-4501"/>
    <m/>
    <s v="Accounts Payable"/>
    <s v="AP00639046"/>
    <n v="20"/>
    <m/>
    <m/>
    <m/>
    <m/>
    <m/>
    <m/>
    <m/>
    <m/>
    <m/>
    <m/>
    <m/>
    <m/>
    <m/>
    <m/>
    <m/>
    <m/>
    <m/>
    <m/>
    <s v="AP00639046"/>
    <n v="20"/>
    <d v="2017-07-18T00:00:00"/>
    <s v="00007615"/>
    <s v="99999"/>
    <m/>
    <m/>
    <s v="AP"/>
    <s v="ACTUALS"/>
    <s v="50"/>
    <s v="14000"/>
    <s v="2"/>
    <m/>
    <m/>
    <m/>
    <m/>
    <s v="05025"/>
    <s v="07040CJS7101608"/>
    <s v="Accounts Payable"/>
    <m/>
    <m/>
  </r>
  <r>
    <s v="Byrne Justice Assistance Grant"/>
    <s v="2016-DJ-BX-0482"/>
    <n v="2018"/>
    <n v="1"/>
    <d v="2017-07-18T00:00:00"/>
    <x v="0"/>
    <m/>
    <x v="1"/>
    <s v="390001"/>
    <x v="4"/>
    <x v="2"/>
    <m/>
    <s v="Accounts Payable"/>
    <n v="4501"/>
    <m/>
    <s v="17-H1213LO16 LOCAL LAW ENFORCE"/>
    <s v="AP00639046"/>
    <n v="92"/>
    <s v="00007615"/>
    <d v="2017-07-11T00:00:00"/>
    <s v="City of Bristol Virginia"/>
    <s v="17-H1213LO16 LOCAL LAW ENFORCE"/>
    <s v="14000"/>
    <m/>
    <m/>
    <m/>
    <m/>
    <m/>
    <m/>
    <m/>
    <m/>
    <m/>
    <m/>
    <m/>
    <m/>
    <m/>
    <s v="00007615"/>
    <n v="1"/>
    <d v="2017-07-11T00:00:00"/>
    <s v="00007615"/>
    <s v="10220"/>
    <s v="520"/>
    <m/>
    <s v="AP"/>
    <s v="ACTUALS"/>
    <s v="14"/>
    <s v="14000"/>
    <s v="5"/>
    <s v="39001"/>
    <s v="390"/>
    <s v="01"/>
    <m/>
    <s v="14310"/>
    <s v="07040390001CJS7101608"/>
    <s v="City of Bristol Virginia"/>
    <n v="1"/>
    <s v="546001159"/>
  </r>
  <r>
    <s v="Byrne Justice Assistance Grant"/>
    <s v="2016-DJ-BX-0482"/>
    <n v="2018"/>
    <n v="1"/>
    <d v="2017-07-20T00:00:00"/>
    <x v="0"/>
    <m/>
    <x v="1"/>
    <m/>
    <x v="1"/>
    <x v="2"/>
    <m/>
    <s v="AP Payments"/>
    <n v="-2898"/>
    <m/>
    <s v="Cash With The Treasurer Of VA"/>
    <s v="AP00642261"/>
    <n v="20"/>
    <m/>
    <m/>
    <m/>
    <m/>
    <m/>
    <m/>
    <m/>
    <m/>
    <m/>
    <m/>
    <m/>
    <m/>
    <m/>
    <m/>
    <m/>
    <m/>
    <m/>
    <m/>
    <s v="AP00642261"/>
    <n v="20"/>
    <d v="2017-07-20T00:00:00"/>
    <s v="00007713"/>
    <s v="99999"/>
    <m/>
    <m/>
    <s v="AP"/>
    <s v="ACTUALS"/>
    <s v="10"/>
    <s v="14000"/>
    <s v="1"/>
    <m/>
    <m/>
    <m/>
    <m/>
    <s v="01010"/>
    <s v="07040CJS7101608"/>
    <s v="AP Payments"/>
    <m/>
    <m/>
  </r>
  <r>
    <s v="Byrne Justice Assistance Grant"/>
    <s v="2016-DJ-BX-0482"/>
    <n v="2018"/>
    <n v="1"/>
    <d v="2017-07-28T00:00:00"/>
    <x v="0"/>
    <m/>
    <x v="1"/>
    <m/>
    <x v="3"/>
    <x v="0"/>
    <m/>
    <s v="Accounts Payable"/>
    <n v="-1371"/>
    <m/>
    <s v="Accounts Payable"/>
    <s v="AP00647734"/>
    <n v="18"/>
    <m/>
    <m/>
    <m/>
    <m/>
    <m/>
    <m/>
    <m/>
    <m/>
    <m/>
    <m/>
    <m/>
    <m/>
    <m/>
    <m/>
    <m/>
    <m/>
    <m/>
    <m/>
    <s v="AP00647734"/>
    <n v="18"/>
    <d v="2017-07-28T00:00:00"/>
    <s v="00007892"/>
    <s v="99999"/>
    <m/>
    <m/>
    <s v="AP"/>
    <s v="ACTUALS"/>
    <s v="50"/>
    <s v="14000"/>
    <s v="2"/>
    <m/>
    <m/>
    <m/>
    <m/>
    <s v="05025"/>
    <s v="07040CJS7101601"/>
    <s v="Accounts Payable"/>
    <m/>
    <m/>
  </r>
  <r>
    <s v="Byrne Justice Assistance Grant"/>
    <s v="2016-DJ-BX-0482"/>
    <n v="2018"/>
    <n v="1"/>
    <d v="2017-07-28T00:00:00"/>
    <x v="0"/>
    <m/>
    <x v="1"/>
    <s v="390001"/>
    <x v="4"/>
    <x v="0"/>
    <m/>
    <s v="Accounts Payable"/>
    <n v="2744"/>
    <m/>
    <s v="17-S1037LO16 LOCAL LE"/>
    <s v="AP00647734"/>
    <n v="111"/>
    <s v="00007888"/>
    <d v="2017-07-21T00:00:00"/>
    <s v="TOWN OF FRONT ROYAL VA"/>
    <s v="17-S1037LO16 LOCAL LE"/>
    <s v="14000"/>
    <m/>
    <m/>
    <m/>
    <m/>
    <m/>
    <m/>
    <m/>
    <m/>
    <m/>
    <m/>
    <m/>
    <m/>
    <m/>
    <s v="00007888"/>
    <n v="1"/>
    <d v="2017-07-21T00:00:00"/>
    <s v="00007888"/>
    <s v="10220"/>
    <s v="369"/>
    <m/>
    <s v="AP"/>
    <s v="ACTUALS"/>
    <s v="14"/>
    <s v="14000"/>
    <s v="5"/>
    <s v="39001"/>
    <s v="390"/>
    <s v="01"/>
    <m/>
    <s v="14310"/>
    <s v="07040390001CJS7101601"/>
    <s v="TOWN OF FRONT ROYAL VA"/>
    <n v="1"/>
    <s v="546001299"/>
  </r>
  <r>
    <s v="Byrne Justice Assistance Grant"/>
    <s v="2016-DJ-BX-0482"/>
    <n v="2018"/>
    <n v="1"/>
    <d v="2017-07-20T00:00:00"/>
    <x v="0"/>
    <m/>
    <x v="1"/>
    <m/>
    <x v="3"/>
    <x v="2"/>
    <m/>
    <s v="AP Payments"/>
    <n v="2898"/>
    <m/>
    <s v="Accounts Payable"/>
    <s v="AP00642261"/>
    <n v="132"/>
    <m/>
    <m/>
    <m/>
    <m/>
    <m/>
    <m/>
    <m/>
    <m/>
    <m/>
    <m/>
    <m/>
    <m/>
    <m/>
    <m/>
    <m/>
    <m/>
    <m/>
    <m/>
    <s v="AP00642261"/>
    <n v="132"/>
    <d v="2017-07-20T00:00:00"/>
    <s v="00007713"/>
    <s v="99999"/>
    <m/>
    <m/>
    <s v="AP"/>
    <s v="ACTUALS"/>
    <s v="50"/>
    <s v="14000"/>
    <s v="2"/>
    <m/>
    <m/>
    <m/>
    <m/>
    <s v="05025"/>
    <s v="07040CJS7101608"/>
    <s v="AP Payments"/>
    <m/>
    <m/>
  </r>
  <r>
    <s v="Byrne Justice Assistance Grant"/>
    <s v="2016-DJ-BX-0482"/>
    <n v="2018"/>
    <n v="1"/>
    <d v="2017-07-22T00:00:00"/>
    <x v="0"/>
    <m/>
    <x v="1"/>
    <m/>
    <x v="1"/>
    <x v="2"/>
    <m/>
    <s v="AP Payments"/>
    <n v="-1113.08"/>
    <m/>
    <s v="Cash With The Treasurer Of VA"/>
    <s v="AP00643354"/>
    <n v="66"/>
    <m/>
    <m/>
    <m/>
    <m/>
    <m/>
    <m/>
    <m/>
    <m/>
    <m/>
    <m/>
    <m/>
    <m/>
    <m/>
    <m/>
    <m/>
    <m/>
    <m/>
    <m/>
    <s v="AP00643354"/>
    <n v="66"/>
    <d v="2017-07-22T00:00:00"/>
    <s v="00007801"/>
    <s v="99999"/>
    <m/>
    <m/>
    <s v="AP"/>
    <s v="ACTUALS"/>
    <s v="10"/>
    <s v="14000"/>
    <s v="1"/>
    <m/>
    <m/>
    <m/>
    <m/>
    <s v="01010"/>
    <s v="07040CJS7101608"/>
    <s v="AP Payments"/>
    <m/>
    <m/>
  </r>
  <r>
    <s v="Byrne Justice Assistance Grant"/>
    <s v="2016-DJ-BX-0482"/>
    <n v="2018"/>
    <n v="1"/>
    <d v="2017-07-22T00:00:00"/>
    <x v="0"/>
    <m/>
    <x v="1"/>
    <m/>
    <x v="3"/>
    <x v="2"/>
    <m/>
    <s v="AP Payments"/>
    <n v="1113.08"/>
    <m/>
    <s v="Accounts Payable"/>
    <s v="AP00643354"/>
    <n v="133"/>
    <m/>
    <m/>
    <m/>
    <m/>
    <m/>
    <m/>
    <m/>
    <m/>
    <m/>
    <m/>
    <m/>
    <m/>
    <m/>
    <m/>
    <m/>
    <m/>
    <m/>
    <m/>
    <s v="AP00643354"/>
    <n v="133"/>
    <d v="2017-07-22T00:00:00"/>
    <s v="00007801"/>
    <s v="99999"/>
    <m/>
    <m/>
    <s v="AP"/>
    <s v="ACTUALS"/>
    <s v="50"/>
    <s v="14000"/>
    <s v="2"/>
    <m/>
    <m/>
    <m/>
    <m/>
    <s v="05025"/>
    <s v="07040CJS7101608"/>
    <s v="AP Payments"/>
    <m/>
    <m/>
  </r>
  <r>
    <s v="Byrne Justice Assistance Grant"/>
    <s v="2016-DJ-BX-0482"/>
    <n v="2018"/>
    <n v="1"/>
    <d v="2017-07-28T00:00:00"/>
    <x v="0"/>
    <m/>
    <x v="1"/>
    <s v="390001"/>
    <x v="4"/>
    <x v="0"/>
    <m/>
    <s v="Accounts Payable"/>
    <n v="1866"/>
    <m/>
    <s v="17-O1208LO16 LOCAL LE"/>
    <s v="AP00647734"/>
    <n v="109"/>
    <s v="00007886"/>
    <d v="2017-07-21T00:00:00"/>
    <s v="City of Williamsburg"/>
    <s v="17-O1208LO16 LOCAL LE"/>
    <s v="14000"/>
    <m/>
    <m/>
    <m/>
    <m/>
    <m/>
    <m/>
    <m/>
    <m/>
    <m/>
    <m/>
    <m/>
    <m/>
    <m/>
    <s v="00007886"/>
    <n v="1"/>
    <d v="2017-07-21T00:00:00"/>
    <s v="00007886"/>
    <s v="10220"/>
    <s v="830"/>
    <m/>
    <s v="AP"/>
    <s v="ACTUALS"/>
    <s v="14"/>
    <s v="14000"/>
    <s v="5"/>
    <s v="39001"/>
    <s v="390"/>
    <s v="01"/>
    <m/>
    <s v="14310"/>
    <s v="07040390001CJS7101601"/>
    <s v="City of Williamsburg"/>
    <n v="1"/>
    <s v="546001680"/>
  </r>
  <r>
    <s v="Byrne Justice Assistance Grant"/>
    <s v="2016-DJ-BX-0482"/>
    <n v="2018"/>
    <n v="1"/>
    <d v="2017-07-28T00:00:00"/>
    <x v="0"/>
    <m/>
    <x v="1"/>
    <s v="390001"/>
    <x v="4"/>
    <x v="0"/>
    <m/>
    <s v="Accounts Payable"/>
    <n v="1371"/>
    <m/>
    <s v="17-S1172LO16 LOCAL LE"/>
    <s v="AP00647734"/>
    <n v="115"/>
    <s v="00007892"/>
    <d v="2017-07-21T00:00:00"/>
    <s v="Rockingham County VA Treasurer"/>
    <s v="17-S1172LO16 LOCAL LE"/>
    <s v="14000"/>
    <m/>
    <m/>
    <m/>
    <m/>
    <m/>
    <m/>
    <m/>
    <m/>
    <m/>
    <m/>
    <m/>
    <m/>
    <m/>
    <s v="00007892"/>
    <n v="1"/>
    <d v="2017-07-21T00:00:00"/>
    <s v="00007892"/>
    <s v="10220"/>
    <s v="165"/>
    <m/>
    <s v="AP"/>
    <s v="ACTUALS"/>
    <s v="14"/>
    <s v="14000"/>
    <s v="5"/>
    <s v="39001"/>
    <s v="390"/>
    <s v="01"/>
    <m/>
    <s v="14310"/>
    <s v="07040390001CJS7101601"/>
    <s v="Rockingham County VA Treasurer"/>
    <n v="1"/>
    <s v="546001582"/>
  </r>
  <r>
    <s v="Byrne Justice Assistance Grant"/>
    <s v="2016-DJ-BX-0482"/>
    <n v="2018"/>
    <n v="1"/>
    <d v="2017-07-17T00:00:00"/>
    <x v="0"/>
    <m/>
    <x v="1"/>
    <m/>
    <x v="3"/>
    <x v="2"/>
    <m/>
    <s v="AP Payments"/>
    <n v="2136"/>
    <m/>
    <s v="Accounts Payable"/>
    <s v="AP00638367"/>
    <n v="56"/>
    <m/>
    <m/>
    <m/>
    <m/>
    <m/>
    <m/>
    <m/>
    <m/>
    <m/>
    <m/>
    <m/>
    <m/>
    <m/>
    <m/>
    <m/>
    <m/>
    <m/>
    <m/>
    <s v="AP00638367"/>
    <n v="56"/>
    <d v="2017-07-17T00:00:00"/>
    <s v="00007635"/>
    <s v="99999"/>
    <m/>
    <m/>
    <s v="AP"/>
    <s v="ACTUALS"/>
    <s v="50"/>
    <s v="14000"/>
    <s v="2"/>
    <m/>
    <m/>
    <m/>
    <m/>
    <s v="05025"/>
    <s v="07040CJS7101608"/>
    <s v="AP Payments"/>
    <m/>
    <m/>
  </r>
  <r>
    <s v="Byrne Justice Assistance Grant"/>
    <s v="2016-DJ-BX-0482"/>
    <n v="2018"/>
    <n v="1"/>
    <d v="2017-07-18T00:00:00"/>
    <x v="0"/>
    <m/>
    <x v="1"/>
    <m/>
    <x v="3"/>
    <x v="2"/>
    <m/>
    <s v="Accounts Payable"/>
    <n v="-2136"/>
    <m/>
    <s v="Accounts Payable"/>
    <s v="AP00639046"/>
    <n v="40"/>
    <m/>
    <m/>
    <m/>
    <m/>
    <m/>
    <m/>
    <m/>
    <m/>
    <m/>
    <m/>
    <m/>
    <m/>
    <m/>
    <m/>
    <m/>
    <m/>
    <m/>
    <m/>
    <s v="AP00639046"/>
    <n v="40"/>
    <d v="2017-07-18T00:00:00"/>
    <s v="00007635"/>
    <s v="99999"/>
    <m/>
    <m/>
    <s v="AP"/>
    <s v="ACTUALS"/>
    <s v="50"/>
    <s v="14000"/>
    <s v="2"/>
    <m/>
    <m/>
    <m/>
    <m/>
    <s v="05025"/>
    <s v="07040CJS7101608"/>
    <s v="Accounts Payable"/>
    <m/>
    <m/>
  </r>
  <r>
    <s v="Byrne Justice Assistance Grant"/>
    <s v="2016-DJ-BX-0482"/>
    <n v="2018"/>
    <n v="1"/>
    <d v="2017-07-18T00:00:00"/>
    <x v="0"/>
    <m/>
    <x v="1"/>
    <s v="390001"/>
    <x v="4"/>
    <x v="2"/>
    <m/>
    <s v="Accounts Payable"/>
    <n v="4072"/>
    <m/>
    <s v="17-S1078LO16 LOCAL LAW ENFORCE"/>
    <s v="AP00639046"/>
    <n v="63"/>
    <s v="00007631"/>
    <d v="2017-07-11T00:00:00"/>
    <s v="TOWN OF PULASKI"/>
    <s v="17-S1078LO16 LOCAL LAW ENFORCE"/>
    <s v="14000"/>
    <m/>
    <m/>
    <m/>
    <m/>
    <m/>
    <m/>
    <m/>
    <m/>
    <m/>
    <m/>
    <m/>
    <m/>
    <m/>
    <s v="00007631"/>
    <n v="1"/>
    <d v="2017-07-11T00:00:00"/>
    <s v="00007631"/>
    <s v="10220"/>
    <s v="437"/>
    <m/>
    <s v="AP"/>
    <s v="ACTUALS"/>
    <s v="14"/>
    <s v="14000"/>
    <s v="5"/>
    <s v="39001"/>
    <s v="390"/>
    <s v="01"/>
    <m/>
    <s v="14310"/>
    <s v="07040390001CJS7101608"/>
    <s v="TOWN OF PULASKI"/>
    <n v="1"/>
    <s v="546001538"/>
  </r>
  <r>
    <s v="Byrne Justice Assistance Grant"/>
    <s v="2016-DJ-BX-0482"/>
    <n v="2018"/>
    <n v="1"/>
    <d v="2017-07-28T00:00:00"/>
    <x v="0"/>
    <m/>
    <x v="1"/>
    <m/>
    <x v="3"/>
    <x v="0"/>
    <m/>
    <s v="Accounts Payable"/>
    <n v="-1945"/>
    <m/>
    <s v="Accounts Payable"/>
    <s v="AP00647734"/>
    <n v="19"/>
    <m/>
    <m/>
    <m/>
    <m/>
    <m/>
    <m/>
    <m/>
    <m/>
    <m/>
    <m/>
    <m/>
    <m/>
    <m/>
    <m/>
    <m/>
    <m/>
    <m/>
    <m/>
    <s v="AP00647734"/>
    <n v="19"/>
    <d v="2017-07-28T00:00:00"/>
    <s v="00007893"/>
    <s v="99999"/>
    <m/>
    <m/>
    <s v="AP"/>
    <s v="ACTUALS"/>
    <s v="50"/>
    <s v="14000"/>
    <s v="2"/>
    <m/>
    <m/>
    <m/>
    <m/>
    <s v="05025"/>
    <s v="07040CJS7101601"/>
    <s v="Accounts Payable"/>
    <m/>
    <m/>
  </r>
  <r>
    <s v="Byrne Justice Assistance Grant"/>
    <s v="2016-DJ-BX-0482"/>
    <n v="2018"/>
    <n v="1"/>
    <d v="2017-07-28T00:00:00"/>
    <x v="0"/>
    <m/>
    <x v="1"/>
    <s v="390001"/>
    <x v="4"/>
    <x v="0"/>
    <m/>
    <s v="Accounts Payable"/>
    <n v="842"/>
    <m/>
    <s v="17-S1018LO16 LOCAL LE"/>
    <s v="AP00647734"/>
    <n v="110"/>
    <s v="00007887"/>
    <d v="2017-07-21T00:00:00"/>
    <s v="Town of Chilhowie"/>
    <s v="17-S1018LO16 LOCAL LE"/>
    <s v="14000"/>
    <m/>
    <m/>
    <m/>
    <m/>
    <m/>
    <m/>
    <m/>
    <m/>
    <m/>
    <m/>
    <m/>
    <m/>
    <m/>
    <s v="00007887"/>
    <n v="1"/>
    <d v="2017-07-21T00:00:00"/>
    <s v="00007887"/>
    <s v="10220"/>
    <s v="334"/>
    <m/>
    <s v="AP"/>
    <s v="ACTUALS"/>
    <s v="14"/>
    <s v="14000"/>
    <s v="5"/>
    <s v="39001"/>
    <s v="390"/>
    <s v="01"/>
    <m/>
    <s v="14310"/>
    <s v="07040390001CJS7101601"/>
    <s v="Town of Chilhowie"/>
    <n v="1"/>
    <s v="546001212"/>
  </r>
  <r>
    <s v="Byrne Justice Assistance Grant"/>
    <s v="2016-DJ-BX-0482"/>
    <n v="2018"/>
    <n v="1"/>
    <d v="2017-07-20T00:00:00"/>
    <x v="0"/>
    <m/>
    <x v="1"/>
    <m/>
    <x v="3"/>
    <x v="2"/>
    <m/>
    <s v="Accounts Payable"/>
    <n v="-5203"/>
    <m/>
    <s v="Accounts Payable"/>
    <s v="AP00641991"/>
    <n v="104"/>
    <m/>
    <m/>
    <m/>
    <m/>
    <m/>
    <m/>
    <m/>
    <m/>
    <m/>
    <m/>
    <m/>
    <m/>
    <m/>
    <m/>
    <m/>
    <m/>
    <m/>
    <m/>
    <s v="AP00641991"/>
    <n v="104"/>
    <d v="2017-07-20T00:00:00"/>
    <s v="00007712"/>
    <s v="99999"/>
    <m/>
    <m/>
    <s v="AP"/>
    <s v="ACTUALS"/>
    <s v="50"/>
    <s v="14000"/>
    <s v="2"/>
    <m/>
    <m/>
    <m/>
    <m/>
    <s v="05025"/>
    <s v="07040CJS7101608"/>
    <s v="Accounts Payable"/>
    <m/>
    <m/>
  </r>
  <r>
    <s v="Byrne Justice Assistance Grant"/>
    <s v="2016-DJ-BX-0482"/>
    <n v="2018"/>
    <n v="1"/>
    <d v="2017-07-20T00:00:00"/>
    <x v="0"/>
    <m/>
    <x v="1"/>
    <s v="390001"/>
    <x v="4"/>
    <x v="2"/>
    <m/>
    <s v="Accounts Payable"/>
    <n v="5203"/>
    <m/>
    <s v="17-S1081LO16 LOCAL LAW ENF"/>
    <s v="AP00641991"/>
    <n v="185"/>
    <s v="00007712"/>
    <d v="2017-07-17T00:00:00"/>
    <s v="TOWN OF RICH CREEK"/>
    <s v="17-S1081LO16 LOCAL LAW ENF"/>
    <s v="14000"/>
    <m/>
    <m/>
    <m/>
    <m/>
    <m/>
    <m/>
    <m/>
    <m/>
    <m/>
    <m/>
    <m/>
    <m/>
    <m/>
    <s v="00007712"/>
    <n v="1"/>
    <d v="2017-07-17T00:00:00"/>
    <s v="00007712"/>
    <s v="10220"/>
    <s v="441"/>
    <m/>
    <s v="AP"/>
    <s v="ACTUALS"/>
    <s v="14"/>
    <s v="14000"/>
    <s v="5"/>
    <s v="39001"/>
    <s v="390"/>
    <s v="01"/>
    <m/>
    <s v="14310"/>
    <s v="07040390001CJS7101608"/>
    <s v="TOWN OF RICH CREEK"/>
    <n v="1"/>
    <s v="546003751"/>
  </r>
  <r>
    <s v="Byrne Justice Assistance Grant"/>
    <s v="2016-DJ-BX-0482"/>
    <n v="2018"/>
    <n v="1"/>
    <d v="2017-07-20T00:00:00"/>
    <x v="0"/>
    <m/>
    <x v="1"/>
    <m/>
    <x v="1"/>
    <x v="2"/>
    <m/>
    <s v="AP Payments"/>
    <n v="-5203"/>
    <m/>
    <s v="Cash With The Treasurer Of VA"/>
    <s v="AP00642261"/>
    <n v="19"/>
    <m/>
    <m/>
    <m/>
    <m/>
    <m/>
    <m/>
    <m/>
    <m/>
    <m/>
    <m/>
    <m/>
    <m/>
    <m/>
    <m/>
    <m/>
    <m/>
    <m/>
    <m/>
    <s v="AP00642261"/>
    <n v="19"/>
    <d v="2017-07-20T00:00:00"/>
    <s v="00007712"/>
    <s v="99999"/>
    <m/>
    <m/>
    <s v="AP"/>
    <s v="ACTUALS"/>
    <s v="10"/>
    <s v="14000"/>
    <s v="1"/>
    <m/>
    <m/>
    <m/>
    <m/>
    <s v="01010"/>
    <s v="07040CJS7101608"/>
    <s v="AP Payments"/>
    <m/>
    <m/>
  </r>
  <r>
    <s v="Byrne Justice Assistance Grant"/>
    <s v="2016-DJ-BX-0482"/>
    <n v="2018"/>
    <n v="1"/>
    <d v="2017-07-17T00:00:00"/>
    <x v="0"/>
    <m/>
    <x v="1"/>
    <m/>
    <x v="1"/>
    <x v="2"/>
    <m/>
    <s v="AP Payments"/>
    <n v="-2136"/>
    <m/>
    <s v="Cash With The Treasurer Of VA"/>
    <s v="AP00638367"/>
    <n v="7"/>
    <m/>
    <m/>
    <m/>
    <m/>
    <m/>
    <m/>
    <m/>
    <m/>
    <m/>
    <m/>
    <m/>
    <m/>
    <m/>
    <m/>
    <m/>
    <m/>
    <m/>
    <m/>
    <s v="AP00638367"/>
    <n v="7"/>
    <d v="2017-07-17T00:00:00"/>
    <s v="00007635"/>
    <s v="99999"/>
    <m/>
    <m/>
    <s v="AP"/>
    <s v="ACTUALS"/>
    <s v="10"/>
    <s v="14000"/>
    <s v="1"/>
    <m/>
    <m/>
    <m/>
    <m/>
    <s v="01010"/>
    <s v="07040CJS7101608"/>
    <s v="AP Payments"/>
    <m/>
    <m/>
  </r>
  <r>
    <s v="Byrne Justice Assistance Grant"/>
    <s v="2016-DJ-BX-0482"/>
    <n v="2018"/>
    <n v="1"/>
    <d v="2017-07-17T00:00:00"/>
    <x v="0"/>
    <m/>
    <x v="1"/>
    <m/>
    <x v="1"/>
    <x v="2"/>
    <m/>
    <s v="AP Payments"/>
    <n v="-4543"/>
    <m/>
    <s v="Cash With The Treasurer Of VA"/>
    <s v="AP00638367"/>
    <n v="45"/>
    <m/>
    <m/>
    <m/>
    <m/>
    <m/>
    <m/>
    <m/>
    <m/>
    <m/>
    <m/>
    <m/>
    <m/>
    <m/>
    <m/>
    <m/>
    <m/>
    <m/>
    <m/>
    <s v="AP00638367"/>
    <n v="45"/>
    <d v="2017-07-17T00:00:00"/>
    <s v="00007633"/>
    <s v="99999"/>
    <m/>
    <m/>
    <s v="AP"/>
    <s v="ACTUALS"/>
    <s v="10"/>
    <s v="14000"/>
    <s v="1"/>
    <m/>
    <m/>
    <m/>
    <m/>
    <s v="01010"/>
    <s v="07040CJS7101608"/>
    <s v="AP Payments"/>
    <m/>
    <m/>
  </r>
  <r>
    <s v="Byrne Justice Assistance Grant"/>
    <s v="2016-DJ-BX-0482"/>
    <n v="2018"/>
    <n v="1"/>
    <d v="2017-07-17T00:00:00"/>
    <x v="0"/>
    <m/>
    <x v="1"/>
    <m/>
    <x v="3"/>
    <x v="2"/>
    <m/>
    <s v="AP Payments"/>
    <n v="4543"/>
    <m/>
    <s v="Accounts Payable"/>
    <s v="AP00638367"/>
    <n v="94"/>
    <m/>
    <m/>
    <m/>
    <m/>
    <m/>
    <m/>
    <m/>
    <m/>
    <m/>
    <m/>
    <m/>
    <m/>
    <m/>
    <m/>
    <m/>
    <m/>
    <m/>
    <m/>
    <s v="AP00638367"/>
    <n v="94"/>
    <d v="2017-07-17T00:00:00"/>
    <s v="00007633"/>
    <s v="99999"/>
    <m/>
    <m/>
    <s v="AP"/>
    <s v="ACTUALS"/>
    <s v="50"/>
    <s v="14000"/>
    <s v="2"/>
    <m/>
    <m/>
    <m/>
    <m/>
    <s v="05025"/>
    <s v="07040CJS7101608"/>
    <s v="AP Payments"/>
    <m/>
    <m/>
  </r>
  <r>
    <s v="Byrne Justice Assistance Grant"/>
    <s v="2016-DJ-BX-0482"/>
    <n v="2018"/>
    <n v="1"/>
    <d v="2017-07-18T00:00:00"/>
    <x v="0"/>
    <m/>
    <x v="1"/>
    <m/>
    <x v="3"/>
    <x v="2"/>
    <m/>
    <s v="Accounts Payable"/>
    <n v="-1804"/>
    <m/>
    <s v="Accounts Payable"/>
    <s v="AP00639046"/>
    <n v="32"/>
    <m/>
    <m/>
    <m/>
    <m/>
    <m/>
    <m/>
    <m/>
    <m/>
    <m/>
    <m/>
    <m/>
    <m/>
    <m/>
    <m/>
    <m/>
    <m/>
    <m/>
    <m/>
    <s v="AP00639046"/>
    <n v="32"/>
    <d v="2017-07-18T00:00:00"/>
    <s v="00007627"/>
    <s v="99999"/>
    <m/>
    <m/>
    <s v="AP"/>
    <s v="ACTUALS"/>
    <s v="50"/>
    <s v="14000"/>
    <s v="2"/>
    <m/>
    <m/>
    <m/>
    <m/>
    <s v="05025"/>
    <s v="07040CJS7101608"/>
    <s v="Accounts Payable"/>
    <m/>
    <m/>
  </r>
  <r>
    <s v="Byrne Justice Assistance Grant"/>
    <s v="2016-DJ-BX-0482"/>
    <n v="2018"/>
    <n v="1"/>
    <d v="2017-07-18T00:00:00"/>
    <x v="0"/>
    <m/>
    <x v="1"/>
    <m/>
    <x v="3"/>
    <x v="2"/>
    <m/>
    <s v="Accounts Payable"/>
    <n v="-3168"/>
    <m/>
    <s v="Accounts Payable"/>
    <s v="AP00639046"/>
    <n v="35"/>
    <m/>
    <m/>
    <m/>
    <m/>
    <m/>
    <m/>
    <m/>
    <m/>
    <m/>
    <m/>
    <m/>
    <m/>
    <m/>
    <m/>
    <m/>
    <m/>
    <m/>
    <m/>
    <s v="AP00639046"/>
    <n v="35"/>
    <d v="2017-07-18T00:00:00"/>
    <s v="00007630"/>
    <s v="99999"/>
    <m/>
    <m/>
    <s v="AP"/>
    <s v="ACTUALS"/>
    <s v="50"/>
    <s v="14000"/>
    <s v="2"/>
    <m/>
    <m/>
    <m/>
    <m/>
    <s v="05025"/>
    <s v="07040CJS7101608"/>
    <s v="Accounts Payable"/>
    <m/>
    <m/>
  </r>
  <r>
    <s v="Byrne Justice Assistance Grant"/>
    <s v="2016-DJ-BX-0482"/>
    <n v="2018"/>
    <n v="1"/>
    <d v="2017-07-18T00:00:00"/>
    <x v="0"/>
    <m/>
    <x v="1"/>
    <s v="390001"/>
    <x v="4"/>
    <x v="2"/>
    <m/>
    <s v="Accounts Payable"/>
    <n v="4109"/>
    <m/>
    <s v="17-S1094LO16 LOCAL LAW ENFORCE"/>
    <s v="AP00639046"/>
    <n v="64"/>
    <s v="00007632"/>
    <d v="2017-07-11T00:00:00"/>
    <s v="TOWN OF TAPPAHANNOCK"/>
    <s v="17-S1094LO16 LOCAL LAW ENFORCE"/>
    <s v="14000"/>
    <m/>
    <m/>
    <m/>
    <m/>
    <m/>
    <m/>
    <m/>
    <m/>
    <m/>
    <m/>
    <m/>
    <m/>
    <m/>
    <s v="00007632"/>
    <n v="1"/>
    <d v="2017-07-11T00:00:00"/>
    <s v="00007632"/>
    <s v="10220"/>
    <s v="464"/>
    <m/>
    <s v="AP"/>
    <s v="ACTUALS"/>
    <s v="14"/>
    <s v="14000"/>
    <s v="5"/>
    <s v="39001"/>
    <s v="390"/>
    <s v="01"/>
    <m/>
    <s v="14310"/>
    <s v="07040390001CJS7101608"/>
    <s v="TOWN OF TAPPAHANNOCK"/>
    <n v="1"/>
    <s v="546001646"/>
  </r>
  <r>
    <s v="Byrne Justice Assistance Grant"/>
    <s v="2016-DJ-BX-0482"/>
    <n v="2018"/>
    <n v="1"/>
    <d v="2017-07-18T00:00:00"/>
    <x v="0"/>
    <m/>
    <x v="1"/>
    <s v="390001"/>
    <x v="4"/>
    <x v="2"/>
    <m/>
    <s v="Accounts Payable"/>
    <n v="498"/>
    <m/>
    <s v="17-S1157LO16 LOCAL LE"/>
    <s v="AP00639046"/>
    <n v="66"/>
    <s v="00007634"/>
    <d v="2017-07-11T00:00:00"/>
    <s v="County of Mathews"/>
    <s v="17-S1157LO16 LOCAL LE"/>
    <s v="14000"/>
    <m/>
    <m/>
    <m/>
    <m/>
    <m/>
    <m/>
    <m/>
    <m/>
    <m/>
    <m/>
    <m/>
    <m/>
    <m/>
    <s v="00007634"/>
    <n v="1"/>
    <d v="2017-07-11T00:00:00"/>
    <s v="00007634"/>
    <s v="10220"/>
    <s v="115"/>
    <m/>
    <s v="AP"/>
    <s v="ACTUALS"/>
    <s v="14"/>
    <s v="14000"/>
    <s v="5"/>
    <s v="39001"/>
    <s v="390"/>
    <s v="01"/>
    <m/>
    <s v="14310"/>
    <s v="07040390001CJS7101608"/>
    <s v="County of Mathews"/>
    <n v="1"/>
    <s v="546001417"/>
  </r>
  <r>
    <s v="Byrne Justice Assistance Grant"/>
    <s v="2016-DJ-BX-0482"/>
    <n v="2018"/>
    <n v="1"/>
    <d v="2017-07-17T00:00:00"/>
    <x v="0"/>
    <m/>
    <x v="1"/>
    <m/>
    <x v="1"/>
    <x v="2"/>
    <m/>
    <s v="AP Payments"/>
    <n v="-4501"/>
    <m/>
    <s v="Cash With The Treasurer Of VA"/>
    <s v="AP00638367"/>
    <n v="24"/>
    <m/>
    <m/>
    <m/>
    <m/>
    <m/>
    <m/>
    <m/>
    <m/>
    <m/>
    <m/>
    <m/>
    <m/>
    <m/>
    <m/>
    <m/>
    <m/>
    <m/>
    <m/>
    <s v="AP00638367"/>
    <n v="24"/>
    <d v="2017-07-17T00:00:00"/>
    <s v="00007615"/>
    <s v="99999"/>
    <m/>
    <m/>
    <s v="AP"/>
    <s v="ACTUALS"/>
    <s v="10"/>
    <s v="14000"/>
    <s v="1"/>
    <m/>
    <m/>
    <m/>
    <m/>
    <s v="01010"/>
    <s v="07040CJS7101608"/>
    <s v="AP Payments"/>
    <m/>
    <m/>
  </r>
  <r>
    <s v="Byrne Justice Assistance Grant"/>
    <s v="2016-DJ-BX-0482"/>
    <n v="2018"/>
    <n v="1"/>
    <d v="2017-07-17T00:00:00"/>
    <x v="0"/>
    <m/>
    <x v="1"/>
    <m/>
    <x v="1"/>
    <x v="2"/>
    <m/>
    <s v="AP Payments"/>
    <n v="-5101"/>
    <m/>
    <s v="Cash With The Treasurer Of VA"/>
    <s v="AP00638367"/>
    <n v="31"/>
    <m/>
    <m/>
    <m/>
    <m/>
    <m/>
    <m/>
    <m/>
    <m/>
    <m/>
    <m/>
    <m/>
    <m/>
    <m/>
    <m/>
    <m/>
    <m/>
    <m/>
    <m/>
    <s v="AP00638367"/>
    <n v="31"/>
    <d v="2017-07-17T00:00:00"/>
    <s v="00007628"/>
    <s v="99999"/>
    <m/>
    <m/>
    <s v="AP"/>
    <s v="ACTUALS"/>
    <s v="10"/>
    <s v="14000"/>
    <s v="1"/>
    <m/>
    <m/>
    <m/>
    <m/>
    <s v="01010"/>
    <s v="07040CJS7101608"/>
    <s v="AP Payments"/>
    <m/>
    <m/>
  </r>
  <r>
    <s v="Byrne Justice Assistance Grant"/>
    <s v="2016-DJ-BX-0482"/>
    <n v="2018"/>
    <n v="1"/>
    <d v="2017-07-17T00:00:00"/>
    <x v="0"/>
    <m/>
    <x v="1"/>
    <m/>
    <x v="1"/>
    <x v="2"/>
    <m/>
    <s v="AP Payments"/>
    <n v="-3168"/>
    <m/>
    <s v="Cash With The Treasurer Of VA"/>
    <s v="AP00638367"/>
    <n v="42"/>
    <m/>
    <m/>
    <m/>
    <m/>
    <m/>
    <m/>
    <m/>
    <m/>
    <m/>
    <m/>
    <m/>
    <m/>
    <m/>
    <m/>
    <m/>
    <m/>
    <m/>
    <m/>
    <s v="AP00638367"/>
    <n v="42"/>
    <d v="2017-07-17T00:00:00"/>
    <s v="00007630"/>
    <s v="99999"/>
    <m/>
    <m/>
    <s v="AP"/>
    <s v="ACTUALS"/>
    <s v="10"/>
    <s v="14000"/>
    <s v="1"/>
    <m/>
    <m/>
    <m/>
    <m/>
    <s v="01010"/>
    <s v="07040CJS7101608"/>
    <s v="AP Payments"/>
    <m/>
    <m/>
  </r>
  <r>
    <s v="Byrne Justice Assistance Grant"/>
    <s v="2016-DJ-BX-0482"/>
    <n v="2018"/>
    <n v="1"/>
    <d v="2017-07-17T00:00:00"/>
    <x v="0"/>
    <m/>
    <x v="1"/>
    <m/>
    <x v="3"/>
    <x v="2"/>
    <m/>
    <s v="AP Payments"/>
    <n v="498"/>
    <m/>
    <s v="Accounts Payable"/>
    <s v="AP00638367"/>
    <n v="95"/>
    <m/>
    <m/>
    <m/>
    <m/>
    <m/>
    <m/>
    <m/>
    <m/>
    <m/>
    <m/>
    <m/>
    <m/>
    <m/>
    <m/>
    <m/>
    <m/>
    <m/>
    <m/>
    <s v="AP00638367"/>
    <n v="95"/>
    <d v="2017-07-17T00:00:00"/>
    <s v="00007634"/>
    <s v="99999"/>
    <m/>
    <m/>
    <s v="AP"/>
    <s v="ACTUALS"/>
    <s v="50"/>
    <s v="14000"/>
    <s v="2"/>
    <m/>
    <m/>
    <m/>
    <m/>
    <s v="05025"/>
    <s v="07040CJS7101608"/>
    <s v="AP Payments"/>
    <m/>
    <m/>
  </r>
  <r>
    <s v="Byrne Justice Assistance Grant"/>
    <s v="2016-DJ-BX-0482"/>
    <n v="2018"/>
    <n v="1"/>
    <d v="2017-07-18T00:00:00"/>
    <x v="0"/>
    <m/>
    <x v="1"/>
    <m/>
    <x v="3"/>
    <x v="2"/>
    <m/>
    <s v="Accounts Payable"/>
    <n v="-5101"/>
    <m/>
    <s v="Accounts Payable"/>
    <s v="AP00639046"/>
    <n v="33"/>
    <m/>
    <m/>
    <m/>
    <m/>
    <m/>
    <m/>
    <m/>
    <m/>
    <m/>
    <m/>
    <m/>
    <m/>
    <m/>
    <m/>
    <m/>
    <m/>
    <m/>
    <m/>
    <s v="AP00639046"/>
    <n v="33"/>
    <d v="2017-07-18T00:00:00"/>
    <s v="00007628"/>
    <s v="99999"/>
    <m/>
    <m/>
    <s v="AP"/>
    <s v="ACTUALS"/>
    <s v="50"/>
    <s v="14000"/>
    <s v="2"/>
    <m/>
    <m/>
    <m/>
    <m/>
    <s v="05025"/>
    <s v="07040CJS7101608"/>
    <s v="Accounts Payable"/>
    <m/>
    <m/>
  </r>
  <r>
    <s v="Byrne Justice Assistance Grant"/>
    <s v="2016-DJ-BX-0482"/>
    <n v="2018"/>
    <n v="1"/>
    <d v="2017-07-18T00:00:00"/>
    <x v="0"/>
    <m/>
    <x v="1"/>
    <m/>
    <x v="3"/>
    <x v="2"/>
    <m/>
    <s v="Accounts Payable"/>
    <n v="-1401"/>
    <m/>
    <s v="Accounts Payable"/>
    <s v="AP00639046"/>
    <n v="34"/>
    <m/>
    <m/>
    <m/>
    <m/>
    <m/>
    <m/>
    <m/>
    <m/>
    <m/>
    <m/>
    <m/>
    <m/>
    <m/>
    <m/>
    <m/>
    <m/>
    <m/>
    <m/>
    <s v="AP00639046"/>
    <n v="34"/>
    <d v="2017-07-18T00:00:00"/>
    <s v="00007629"/>
    <s v="99999"/>
    <m/>
    <m/>
    <s v="AP"/>
    <s v="ACTUALS"/>
    <s v="50"/>
    <s v="14000"/>
    <s v="2"/>
    <m/>
    <m/>
    <m/>
    <m/>
    <s v="05025"/>
    <s v="07040CJS7101608"/>
    <s v="Accounts Payable"/>
    <m/>
    <m/>
  </r>
  <r>
    <s v="Byrne Justice Assistance Grant"/>
    <s v="2016-DJ-BX-0482"/>
    <n v="2018"/>
    <n v="1"/>
    <d v="2017-07-18T00:00:00"/>
    <x v="0"/>
    <m/>
    <x v="1"/>
    <m/>
    <x v="3"/>
    <x v="2"/>
    <m/>
    <s v="Accounts Payable"/>
    <n v="-4109"/>
    <m/>
    <s v="Accounts Payable"/>
    <s v="AP00639046"/>
    <n v="37"/>
    <m/>
    <m/>
    <m/>
    <m/>
    <m/>
    <m/>
    <m/>
    <m/>
    <m/>
    <m/>
    <m/>
    <m/>
    <m/>
    <m/>
    <m/>
    <m/>
    <m/>
    <m/>
    <s v="AP00639046"/>
    <n v="37"/>
    <d v="2017-07-18T00:00:00"/>
    <s v="00007632"/>
    <s v="99999"/>
    <m/>
    <m/>
    <s v="AP"/>
    <s v="ACTUALS"/>
    <s v="50"/>
    <s v="14000"/>
    <s v="2"/>
    <m/>
    <m/>
    <m/>
    <m/>
    <s v="05025"/>
    <s v="07040CJS7101608"/>
    <s v="Accounts Payable"/>
    <m/>
    <m/>
  </r>
  <r>
    <s v="Byrne Justice Assistance Grant"/>
    <s v="2016-DJ-BX-0482"/>
    <n v="2018"/>
    <n v="1"/>
    <d v="2017-07-18T00:00:00"/>
    <x v="0"/>
    <m/>
    <x v="1"/>
    <m/>
    <x v="3"/>
    <x v="2"/>
    <m/>
    <s v="Accounts Payable"/>
    <n v="-4543"/>
    <m/>
    <s v="Accounts Payable"/>
    <s v="AP00639046"/>
    <n v="38"/>
    <m/>
    <m/>
    <m/>
    <m/>
    <m/>
    <m/>
    <m/>
    <m/>
    <m/>
    <m/>
    <m/>
    <m/>
    <m/>
    <m/>
    <m/>
    <m/>
    <m/>
    <m/>
    <s v="AP00639046"/>
    <n v="38"/>
    <d v="2017-07-18T00:00:00"/>
    <s v="00007633"/>
    <s v="99999"/>
    <m/>
    <m/>
    <s v="AP"/>
    <s v="ACTUALS"/>
    <s v="50"/>
    <s v="14000"/>
    <s v="2"/>
    <m/>
    <m/>
    <m/>
    <m/>
    <s v="05025"/>
    <s v="07040CJS7101608"/>
    <s v="Accounts Payable"/>
    <m/>
    <m/>
  </r>
  <r>
    <s v="Byrne Justice Assistance Grant"/>
    <s v="2016-DJ-BX-0482"/>
    <n v="2018"/>
    <n v="1"/>
    <d v="2017-07-18T00:00:00"/>
    <x v="0"/>
    <m/>
    <x v="1"/>
    <s v="390001"/>
    <x v="4"/>
    <x v="2"/>
    <m/>
    <s v="Accounts Payable"/>
    <n v="1804"/>
    <m/>
    <s v="17-R1020LO16 LOCAL LAW ENFORCE"/>
    <s v="AP00639046"/>
    <n v="59"/>
    <s v="00007627"/>
    <d v="2017-07-11T00:00:00"/>
    <s v="Town of Christiansburg"/>
    <s v="17-R1020LO16 LOCAL LAW ENFORCE"/>
    <s v="14000"/>
    <m/>
    <m/>
    <m/>
    <m/>
    <m/>
    <m/>
    <m/>
    <m/>
    <m/>
    <m/>
    <m/>
    <m/>
    <m/>
    <s v="00007627"/>
    <n v="1"/>
    <d v="2017-07-11T00:00:00"/>
    <s v="00007627"/>
    <s v="10220"/>
    <s v="336"/>
    <m/>
    <s v="AP"/>
    <s v="ACTUALS"/>
    <s v="14"/>
    <s v="14000"/>
    <s v="5"/>
    <s v="39001"/>
    <s v="390"/>
    <s v="01"/>
    <m/>
    <s v="14310"/>
    <s v="07040390001CJS7101608"/>
    <s v="Town of Christiansburg"/>
    <n v="1"/>
    <s v="546001215"/>
  </r>
  <r>
    <s v="Byrne Justice Assistance Grant"/>
    <s v="2016-DJ-BX-0482"/>
    <n v="2018"/>
    <n v="1"/>
    <d v="2017-07-18T00:00:00"/>
    <x v="0"/>
    <m/>
    <x v="1"/>
    <s v="390001"/>
    <x v="4"/>
    <x v="2"/>
    <m/>
    <s v="Accounts Payable"/>
    <n v="2136"/>
    <m/>
    <s v="17-T1177LO16 LOCAL LE"/>
    <s v="AP00639046"/>
    <n v="67"/>
    <s v="00007635"/>
    <d v="2017-07-11T00:00:00"/>
    <s v="Southampton County"/>
    <s v="17-T1177LO16 LOCAL LE"/>
    <s v="14000"/>
    <m/>
    <m/>
    <m/>
    <m/>
    <m/>
    <m/>
    <m/>
    <m/>
    <m/>
    <m/>
    <m/>
    <m/>
    <m/>
    <s v="00007635"/>
    <n v="1"/>
    <d v="2017-07-11T00:00:00"/>
    <s v="00007635"/>
    <s v="10220"/>
    <s v="175"/>
    <m/>
    <s v="AP"/>
    <s v="ACTUALS"/>
    <s v="14"/>
    <s v="14000"/>
    <s v="5"/>
    <s v="39001"/>
    <s v="390"/>
    <s v="01"/>
    <m/>
    <s v="14310"/>
    <s v="07040390001CJS7101608"/>
    <s v="Southampton County"/>
    <n v="1"/>
    <s v="546001618"/>
  </r>
  <r>
    <s v="Byrne Justice Assistance Grant"/>
    <s v="2016-DJ-BX-0482"/>
    <n v="2018"/>
    <n v="1"/>
    <d v="2017-07-21T00:00:00"/>
    <x v="0"/>
    <m/>
    <x v="1"/>
    <m/>
    <x v="3"/>
    <x v="2"/>
    <m/>
    <s v="Accounts Payable"/>
    <n v="-2143"/>
    <m/>
    <s v="Accounts Payable"/>
    <s v="AP00643072"/>
    <n v="8"/>
    <m/>
    <m/>
    <m/>
    <m/>
    <m/>
    <m/>
    <m/>
    <m/>
    <m/>
    <m/>
    <m/>
    <m/>
    <m/>
    <m/>
    <m/>
    <m/>
    <m/>
    <m/>
    <s v="AP00643072"/>
    <n v="8"/>
    <d v="2017-07-21T00:00:00"/>
    <s v="00007799"/>
    <s v="99999"/>
    <m/>
    <m/>
    <s v="AP"/>
    <s v="ACTUALS"/>
    <s v="50"/>
    <s v="14000"/>
    <s v="2"/>
    <m/>
    <m/>
    <m/>
    <m/>
    <s v="05025"/>
    <s v="07040CJS7101608"/>
    <s v="Accounts Payable"/>
    <m/>
    <m/>
  </r>
  <r>
    <s v="Byrne Justice Assistance Grant"/>
    <s v="2016-DJ-BX-0482"/>
    <n v="2018"/>
    <n v="1"/>
    <d v="2017-07-22T00:00:00"/>
    <x v="0"/>
    <m/>
    <x v="1"/>
    <m/>
    <x v="3"/>
    <x v="2"/>
    <m/>
    <s v="AP Payments"/>
    <n v="2143"/>
    <m/>
    <s v="Accounts Payable"/>
    <s v="AP00643354"/>
    <n v="126"/>
    <m/>
    <m/>
    <m/>
    <m/>
    <m/>
    <m/>
    <m/>
    <m/>
    <m/>
    <m/>
    <m/>
    <m/>
    <m/>
    <m/>
    <m/>
    <m/>
    <m/>
    <m/>
    <s v="AP00643354"/>
    <n v="126"/>
    <d v="2017-07-22T00:00:00"/>
    <s v="00007799"/>
    <s v="99999"/>
    <m/>
    <m/>
    <s v="AP"/>
    <s v="ACTUALS"/>
    <s v="50"/>
    <s v="14000"/>
    <s v="2"/>
    <m/>
    <m/>
    <m/>
    <m/>
    <s v="05025"/>
    <s v="07040CJS7101608"/>
    <s v="AP Payments"/>
    <m/>
    <m/>
  </r>
  <r>
    <s v="Byrne Justice Assistance Grant"/>
    <s v="2016-DJ-BX-0482"/>
    <n v="2018"/>
    <n v="1"/>
    <d v="2017-07-28T00:00:00"/>
    <x v="0"/>
    <m/>
    <x v="1"/>
    <m/>
    <x v="3"/>
    <x v="0"/>
    <m/>
    <s v="Accounts Payable"/>
    <n v="-842"/>
    <m/>
    <s v="Accounts Payable"/>
    <s v="AP00647734"/>
    <n v="13"/>
    <m/>
    <m/>
    <m/>
    <m/>
    <m/>
    <m/>
    <m/>
    <m/>
    <m/>
    <m/>
    <m/>
    <m/>
    <m/>
    <m/>
    <m/>
    <m/>
    <m/>
    <m/>
    <s v="AP00647734"/>
    <n v="13"/>
    <d v="2017-07-28T00:00:00"/>
    <s v="00007887"/>
    <s v="99999"/>
    <m/>
    <m/>
    <s v="AP"/>
    <s v="ACTUALS"/>
    <s v="50"/>
    <s v="14000"/>
    <s v="2"/>
    <m/>
    <m/>
    <m/>
    <m/>
    <s v="05025"/>
    <s v="07040CJS7101601"/>
    <s v="Accounts Payable"/>
    <m/>
    <m/>
  </r>
  <r>
    <s v="Byrne Justice Assistance Grant"/>
    <s v="2016-DJ-BX-0482"/>
    <n v="2018"/>
    <n v="1"/>
    <d v="2017-07-28T00:00:00"/>
    <x v="0"/>
    <m/>
    <x v="1"/>
    <m/>
    <x v="3"/>
    <x v="0"/>
    <m/>
    <s v="Accounts Payable"/>
    <n v="-872"/>
    <m/>
    <s v="Accounts Payable"/>
    <s v="AP00647734"/>
    <n v="16"/>
    <m/>
    <m/>
    <m/>
    <m/>
    <m/>
    <m/>
    <m/>
    <m/>
    <m/>
    <m/>
    <m/>
    <m/>
    <m/>
    <m/>
    <m/>
    <m/>
    <m/>
    <m/>
    <s v="AP00647734"/>
    <n v="16"/>
    <d v="2017-07-28T00:00:00"/>
    <s v="00007890"/>
    <s v="99999"/>
    <m/>
    <m/>
    <s v="AP"/>
    <s v="ACTUALS"/>
    <s v="50"/>
    <s v="14000"/>
    <s v="2"/>
    <m/>
    <m/>
    <m/>
    <m/>
    <s v="05025"/>
    <s v="07040CJS7101601"/>
    <s v="Accounts Payable"/>
    <m/>
    <m/>
  </r>
  <r>
    <s v="Byrne Justice Assistance Grant"/>
    <s v="2016-DJ-BX-0482"/>
    <n v="2018"/>
    <n v="1"/>
    <d v="2017-07-28T00:00:00"/>
    <x v="0"/>
    <m/>
    <x v="1"/>
    <s v="390001"/>
    <x v="4"/>
    <x v="0"/>
    <m/>
    <s v="Accounts Payable"/>
    <n v="1536"/>
    <m/>
    <s v="17-S1142LO16 LOCAL LE"/>
    <s v="AP00647734"/>
    <n v="114"/>
    <s v="00007891"/>
    <d v="2017-07-21T00:00:00"/>
    <s v="County of Gloucester Treasurer"/>
    <s v="17-S1142LO16 LOCAL LE"/>
    <s v="14000"/>
    <m/>
    <m/>
    <m/>
    <m/>
    <m/>
    <m/>
    <m/>
    <m/>
    <m/>
    <m/>
    <m/>
    <m/>
    <m/>
    <s v="00007891"/>
    <n v="1"/>
    <d v="2017-07-21T00:00:00"/>
    <s v="00007891"/>
    <s v="10220"/>
    <s v="073"/>
    <m/>
    <s v="AP"/>
    <s v="ACTUALS"/>
    <s v="14"/>
    <s v="14000"/>
    <s v="5"/>
    <s v="39001"/>
    <s v="390"/>
    <s v="01"/>
    <m/>
    <s v="14310"/>
    <s v="07040390001CJS7101601"/>
    <s v="County of Gloucester Treasurer"/>
    <n v="1"/>
    <s v="546001312"/>
  </r>
  <r>
    <s v="Byrne Justice Assistance Grant"/>
    <s v="2016-DJ-BX-0482"/>
    <n v="2018"/>
    <n v="1"/>
    <d v="2017-07-28T00:00:00"/>
    <x v="0"/>
    <m/>
    <x v="1"/>
    <s v="390001"/>
    <x v="4"/>
    <x v="0"/>
    <m/>
    <s v="Accounts Payable"/>
    <n v="1945"/>
    <m/>
    <s v="17-S1181LO16 LOCAL LE"/>
    <s v="AP00647734"/>
    <n v="116"/>
    <s v="00007893"/>
    <d v="2017-07-21T00:00:00"/>
    <s v="Westmoreland County"/>
    <s v="17-S1181LO16 LOCAL LE"/>
    <s v="14000"/>
    <m/>
    <m/>
    <m/>
    <m/>
    <m/>
    <m/>
    <m/>
    <m/>
    <m/>
    <m/>
    <m/>
    <m/>
    <m/>
    <s v="00007893"/>
    <n v="1"/>
    <d v="2017-07-21T00:00:00"/>
    <s v="00007893"/>
    <s v="10220"/>
    <s v="193"/>
    <m/>
    <s v="AP"/>
    <s v="ACTUALS"/>
    <s v="14"/>
    <s v="14000"/>
    <s v="5"/>
    <s v="39001"/>
    <s v="390"/>
    <s v="01"/>
    <m/>
    <s v="14310"/>
    <s v="07040390001CJS7101601"/>
    <s v="Westmoreland County"/>
    <n v="1"/>
    <s v="546001678"/>
  </r>
  <r>
    <s v="Byrne Justice Assistance Grant"/>
    <s v="2016-DJ-BX-0482"/>
    <n v="2018"/>
    <n v="1"/>
    <d v="2017-07-17T00:00:00"/>
    <x v="0"/>
    <m/>
    <x v="1"/>
    <m/>
    <x v="1"/>
    <x v="2"/>
    <m/>
    <s v="AP Payments"/>
    <n v="-1401"/>
    <m/>
    <s v="Cash With The Treasurer Of VA"/>
    <s v="AP00638367"/>
    <n v="41"/>
    <m/>
    <m/>
    <m/>
    <m/>
    <m/>
    <m/>
    <m/>
    <m/>
    <m/>
    <m/>
    <m/>
    <m/>
    <m/>
    <m/>
    <m/>
    <m/>
    <m/>
    <m/>
    <s v="AP00638367"/>
    <n v="41"/>
    <d v="2017-07-17T00:00:00"/>
    <s v="00007629"/>
    <s v="99999"/>
    <m/>
    <m/>
    <s v="AP"/>
    <s v="ACTUALS"/>
    <s v="10"/>
    <s v="14000"/>
    <s v="1"/>
    <m/>
    <m/>
    <m/>
    <m/>
    <s v="01010"/>
    <s v="07040CJS7101608"/>
    <s v="AP Payments"/>
    <m/>
    <m/>
  </r>
  <r>
    <s v="Byrne Justice Assistance Grant"/>
    <s v="2016-DJ-BX-0482"/>
    <n v="2018"/>
    <n v="1"/>
    <d v="2017-07-17T00:00:00"/>
    <x v="0"/>
    <m/>
    <x v="1"/>
    <m/>
    <x v="1"/>
    <x v="2"/>
    <m/>
    <s v="AP Payments"/>
    <n v="-498"/>
    <m/>
    <s v="Cash With The Treasurer Of VA"/>
    <s v="AP00638367"/>
    <n v="46"/>
    <m/>
    <m/>
    <m/>
    <m/>
    <m/>
    <m/>
    <m/>
    <m/>
    <m/>
    <m/>
    <m/>
    <m/>
    <m/>
    <m/>
    <m/>
    <m/>
    <m/>
    <m/>
    <s v="AP00638367"/>
    <n v="46"/>
    <d v="2017-07-17T00:00:00"/>
    <s v="00007634"/>
    <s v="99999"/>
    <m/>
    <m/>
    <s v="AP"/>
    <s v="ACTUALS"/>
    <s v="10"/>
    <s v="14000"/>
    <s v="1"/>
    <m/>
    <m/>
    <m/>
    <m/>
    <s v="01010"/>
    <s v="07040CJS7101608"/>
    <s v="AP Payments"/>
    <m/>
    <m/>
  </r>
  <r>
    <s v="Byrne Justice Assistance Grant"/>
    <s v="2016-DJ-BX-0482"/>
    <n v="2018"/>
    <n v="1"/>
    <d v="2017-07-17T00:00:00"/>
    <x v="0"/>
    <m/>
    <x v="1"/>
    <m/>
    <x v="3"/>
    <x v="2"/>
    <m/>
    <s v="AP Payments"/>
    <n v="4501"/>
    <m/>
    <s v="Accounts Payable"/>
    <s v="AP00638367"/>
    <n v="73"/>
    <m/>
    <m/>
    <m/>
    <m/>
    <m/>
    <m/>
    <m/>
    <m/>
    <m/>
    <m/>
    <m/>
    <m/>
    <m/>
    <m/>
    <m/>
    <m/>
    <m/>
    <m/>
    <s v="AP00638367"/>
    <n v="73"/>
    <d v="2017-07-17T00:00:00"/>
    <s v="00007615"/>
    <s v="99999"/>
    <m/>
    <m/>
    <s v="AP"/>
    <s v="ACTUALS"/>
    <s v="50"/>
    <s v="14000"/>
    <s v="2"/>
    <m/>
    <m/>
    <m/>
    <m/>
    <s v="05025"/>
    <s v="07040CJS7101608"/>
    <s v="AP Payments"/>
    <m/>
    <m/>
  </r>
  <r>
    <s v="Byrne Justice Assistance Grant"/>
    <s v="2016-DJ-BX-0482"/>
    <n v="2018"/>
    <n v="1"/>
    <d v="2017-07-17T00:00:00"/>
    <x v="0"/>
    <m/>
    <x v="1"/>
    <m/>
    <x v="3"/>
    <x v="2"/>
    <m/>
    <s v="AP Payments"/>
    <n v="1401"/>
    <m/>
    <s v="Accounts Payable"/>
    <s v="AP00638367"/>
    <n v="90"/>
    <m/>
    <m/>
    <m/>
    <m/>
    <m/>
    <m/>
    <m/>
    <m/>
    <m/>
    <m/>
    <m/>
    <m/>
    <m/>
    <m/>
    <m/>
    <m/>
    <m/>
    <m/>
    <s v="AP00638367"/>
    <n v="90"/>
    <d v="2017-07-17T00:00:00"/>
    <s v="00007629"/>
    <s v="99999"/>
    <m/>
    <m/>
    <s v="AP"/>
    <s v="ACTUALS"/>
    <s v="50"/>
    <s v="14000"/>
    <s v="2"/>
    <m/>
    <m/>
    <m/>
    <m/>
    <s v="05025"/>
    <s v="07040CJS7101608"/>
    <s v="AP Payments"/>
    <m/>
    <m/>
  </r>
  <r>
    <s v="Byrne Justice Assistance Grant"/>
    <s v="2016-DJ-BX-0482"/>
    <n v="2018"/>
    <n v="1"/>
    <d v="2017-07-17T00:00:00"/>
    <x v="0"/>
    <m/>
    <x v="1"/>
    <m/>
    <x v="3"/>
    <x v="2"/>
    <m/>
    <s v="AP Payments"/>
    <n v="4109"/>
    <m/>
    <s v="Accounts Payable"/>
    <s v="AP00638367"/>
    <n v="93"/>
    <m/>
    <m/>
    <m/>
    <m/>
    <m/>
    <m/>
    <m/>
    <m/>
    <m/>
    <m/>
    <m/>
    <m/>
    <m/>
    <m/>
    <m/>
    <m/>
    <m/>
    <m/>
    <s v="AP00638367"/>
    <n v="93"/>
    <d v="2017-07-17T00:00:00"/>
    <s v="00007632"/>
    <s v="99999"/>
    <m/>
    <m/>
    <s v="AP"/>
    <s v="ACTUALS"/>
    <s v="50"/>
    <s v="14000"/>
    <s v="2"/>
    <m/>
    <m/>
    <m/>
    <m/>
    <s v="05025"/>
    <s v="07040CJS7101608"/>
    <s v="AP Payments"/>
    <m/>
    <m/>
  </r>
  <r>
    <s v="Byrne Justice Assistance Grant"/>
    <s v="2016-DJ-BX-0482"/>
    <n v="2018"/>
    <n v="1"/>
    <d v="2017-07-18T00:00:00"/>
    <x v="0"/>
    <m/>
    <x v="1"/>
    <m/>
    <x v="3"/>
    <x v="2"/>
    <m/>
    <s v="Accounts Payable"/>
    <n v="-498"/>
    <m/>
    <s v="Accounts Payable"/>
    <s v="AP00639046"/>
    <n v="39"/>
    <m/>
    <m/>
    <m/>
    <m/>
    <m/>
    <m/>
    <m/>
    <m/>
    <m/>
    <m/>
    <m/>
    <m/>
    <m/>
    <m/>
    <m/>
    <m/>
    <m/>
    <m/>
    <s v="AP00639046"/>
    <n v="39"/>
    <d v="2017-07-18T00:00:00"/>
    <s v="00007634"/>
    <s v="99999"/>
    <m/>
    <m/>
    <s v="AP"/>
    <s v="ACTUALS"/>
    <s v="50"/>
    <s v="14000"/>
    <s v="2"/>
    <m/>
    <m/>
    <m/>
    <m/>
    <s v="05025"/>
    <s v="07040CJS7101608"/>
    <s v="Accounts Payable"/>
    <m/>
    <m/>
  </r>
  <r>
    <s v="Byrne Justice Assistance Grant"/>
    <s v="2016-DJ-BX-0482"/>
    <n v="2018"/>
    <n v="1"/>
    <d v="2017-07-18T00:00:00"/>
    <x v="0"/>
    <m/>
    <x v="1"/>
    <s v="390001"/>
    <x v="4"/>
    <x v="2"/>
    <m/>
    <s v="Accounts Payable"/>
    <n v="5101"/>
    <m/>
    <s v="17-S1016LO16 LOCAL LAW ENFORCE"/>
    <s v="AP00639046"/>
    <n v="60"/>
    <s v="00007628"/>
    <d v="2017-07-11T00:00:00"/>
    <s v="TOWN OF CHASE CITY"/>
    <s v="17-S1016LO16 LOCAL LAW ENFORCE"/>
    <s v="14000"/>
    <m/>
    <m/>
    <m/>
    <m/>
    <m/>
    <m/>
    <m/>
    <m/>
    <m/>
    <m/>
    <m/>
    <m/>
    <m/>
    <s v="00007628"/>
    <n v="1"/>
    <d v="2017-07-11T00:00:00"/>
    <s v="00007628"/>
    <s v="10220"/>
    <s v="331"/>
    <m/>
    <s v="AP"/>
    <s v="ACTUALS"/>
    <s v="14"/>
    <s v="14000"/>
    <s v="5"/>
    <s v="39001"/>
    <s v="390"/>
    <s v="01"/>
    <m/>
    <s v="14310"/>
    <s v="07040390001CJS7101608"/>
    <s v="TOWN OF CHASE CITY"/>
    <n v="1"/>
    <s v="546001205"/>
  </r>
  <r>
    <s v="Byrne Justice Assistance Grant"/>
    <s v="2016-DJ-BX-0482"/>
    <n v="2018"/>
    <n v="1"/>
    <d v="2017-07-20T00:00:00"/>
    <x v="0"/>
    <m/>
    <x v="1"/>
    <s v="390001"/>
    <x v="4"/>
    <x v="2"/>
    <m/>
    <s v="Accounts Payable"/>
    <n v="2898"/>
    <m/>
    <s v="17-S1082LO16 LOCAL LAW ENF"/>
    <s v="AP00641991"/>
    <n v="186"/>
    <s v="00007713"/>
    <d v="2017-07-17T00:00:00"/>
    <s v="TOWN OF RICHLANDS"/>
    <s v="17-S1082LO16 LOCAL LAW ENF"/>
    <s v="14000"/>
    <m/>
    <m/>
    <m/>
    <m/>
    <m/>
    <m/>
    <m/>
    <m/>
    <m/>
    <m/>
    <m/>
    <m/>
    <m/>
    <s v="00007713"/>
    <n v="1"/>
    <d v="2017-07-17T00:00:00"/>
    <s v="00007713"/>
    <s v="10220"/>
    <s v="442"/>
    <m/>
    <s v="AP"/>
    <s v="ACTUALS"/>
    <s v="14"/>
    <s v="14000"/>
    <s v="5"/>
    <s v="39001"/>
    <s v="390"/>
    <s v="01"/>
    <m/>
    <s v="14310"/>
    <s v="07040390001CJS7101608"/>
    <s v="TOWN OF RICHLANDS"/>
    <n v="1"/>
    <s v="546001555"/>
  </r>
  <r>
    <s v="Byrne Justice Assistance Grant"/>
    <s v="2016-DJ-BX-0482"/>
    <n v="2018"/>
    <n v="1"/>
    <d v="2017-07-18T00:00:00"/>
    <x v="0"/>
    <m/>
    <x v="1"/>
    <s v="390001"/>
    <x v="4"/>
    <x v="2"/>
    <m/>
    <s v="Accounts Payable"/>
    <n v="3168"/>
    <m/>
    <s v="17-S1057LO16 LOCAL LAW ENF"/>
    <s v="AP00639046"/>
    <n v="62"/>
    <s v="00007630"/>
    <d v="2017-07-11T00:00:00"/>
    <s v="TOWN OF LAWRENCEVILLE"/>
    <s v="17-S1057LO16 LOCAL LAW ENF"/>
    <s v="14000"/>
    <m/>
    <m/>
    <m/>
    <m/>
    <m/>
    <m/>
    <m/>
    <m/>
    <m/>
    <m/>
    <m/>
    <m/>
    <m/>
    <s v="00007630"/>
    <n v="1"/>
    <d v="2017-07-11T00:00:00"/>
    <s v="00007630"/>
    <s v="10220"/>
    <s v="400"/>
    <m/>
    <s v="AP"/>
    <s v="ACTUALS"/>
    <s v="14"/>
    <s v="14000"/>
    <s v="5"/>
    <s v="39001"/>
    <s v="390"/>
    <s v="01"/>
    <m/>
    <s v="14310"/>
    <s v="07040390001CJS7101608"/>
    <s v="TOWN OF LAWRENCEVILLE"/>
    <n v="1"/>
    <s v="546001384"/>
  </r>
  <r>
    <s v="Byrne Justice Assistance Grant"/>
    <s v="2016-DJ-BX-0482"/>
    <n v="2018"/>
    <n v="1"/>
    <d v="2017-07-21T00:00:00"/>
    <x v="0"/>
    <m/>
    <x v="1"/>
    <m/>
    <x v="3"/>
    <x v="2"/>
    <m/>
    <s v="Accounts Payable"/>
    <n v="-1113.08"/>
    <m/>
    <s v="Accounts Payable"/>
    <s v="AP00643072"/>
    <n v="10"/>
    <m/>
    <m/>
    <m/>
    <m/>
    <m/>
    <m/>
    <m/>
    <m/>
    <m/>
    <m/>
    <m/>
    <m/>
    <m/>
    <m/>
    <m/>
    <m/>
    <m/>
    <m/>
    <s v="AP00643072"/>
    <n v="10"/>
    <d v="2017-07-21T00:00:00"/>
    <s v="00007801"/>
    <s v="99999"/>
    <m/>
    <m/>
    <s v="AP"/>
    <s v="ACTUALS"/>
    <s v="50"/>
    <s v="14000"/>
    <s v="2"/>
    <m/>
    <m/>
    <m/>
    <m/>
    <s v="05025"/>
    <s v="07040CJS7101608"/>
    <s v="Accounts Payable"/>
    <m/>
    <m/>
  </r>
  <r>
    <s v="Byrne Justice Assistance Grant"/>
    <s v="2016-DJ-BX-0482"/>
    <n v="2018"/>
    <n v="1"/>
    <d v="2017-07-22T00:00:00"/>
    <x v="0"/>
    <m/>
    <x v="1"/>
    <m/>
    <x v="1"/>
    <x v="2"/>
    <m/>
    <s v="AP Payments"/>
    <n v="-1214"/>
    <m/>
    <s v="Cash With The Treasurer Of VA"/>
    <s v="AP00643354"/>
    <n v="65"/>
    <m/>
    <m/>
    <m/>
    <m/>
    <m/>
    <m/>
    <m/>
    <m/>
    <m/>
    <m/>
    <m/>
    <m/>
    <m/>
    <m/>
    <m/>
    <m/>
    <m/>
    <m/>
    <s v="AP00643354"/>
    <n v="65"/>
    <d v="2017-07-22T00:00:00"/>
    <s v="00007800"/>
    <s v="99999"/>
    <m/>
    <m/>
    <s v="AP"/>
    <s v="ACTUALS"/>
    <s v="10"/>
    <s v="14000"/>
    <s v="1"/>
    <m/>
    <m/>
    <m/>
    <m/>
    <s v="01010"/>
    <s v="07040CJS7101608"/>
    <s v="AP Payments"/>
    <m/>
    <m/>
  </r>
  <r>
    <s v="Byrne Justice Assistance Grant"/>
    <s v="2016-DJ-BX-0482"/>
    <n v="2018"/>
    <n v="1"/>
    <d v="2017-07-22T00:00:00"/>
    <x v="0"/>
    <m/>
    <x v="1"/>
    <m/>
    <x v="3"/>
    <x v="2"/>
    <m/>
    <s v="AP Payments"/>
    <n v="1214"/>
    <m/>
    <s v="Accounts Payable"/>
    <s v="AP00643354"/>
    <n v="132"/>
    <m/>
    <m/>
    <m/>
    <m/>
    <m/>
    <m/>
    <m/>
    <m/>
    <m/>
    <m/>
    <m/>
    <m/>
    <m/>
    <m/>
    <m/>
    <m/>
    <m/>
    <m/>
    <s v="AP00643354"/>
    <n v="132"/>
    <d v="2017-07-22T00:00:00"/>
    <s v="00007800"/>
    <s v="99999"/>
    <m/>
    <m/>
    <s v="AP"/>
    <s v="ACTUALS"/>
    <s v="50"/>
    <s v="14000"/>
    <s v="2"/>
    <m/>
    <m/>
    <m/>
    <m/>
    <s v="05025"/>
    <s v="07040CJS7101608"/>
    <s v="AP Payments"/>
    <m/>
    <m/>
  </r>
  <r>
    <s v="Byrne Justice Assistance Grant"/>
    <s v="2016-DJ-BX-0482"/>
    <n v="2018"/>
    <n v="1"/>
    <d v="2017-07-27T00:00:00"/>
    <x v="0"/>
    <m/>
    <x v="1"/>
    <m/>
    <x v="2"/>
    <x v="1"/>
    <m/>
    <s v="JAG &amp; JABIG Interest Spread"/>
    <n v="-4906.6400000000003"/>
    <m/>
    <s v="Cash Transfer In - Non-GF"/>
    <s v="0000646102"/>
    <n v="8"/>
    <m/>
    <m/>
    <m/>
    <m/>
    <m/>
    <m/>
    <m/>
    <m/>
    <m/>
    <m/>
    <m/>
    <m/>
    <m/>
    <m/>
    <m/>
    <m/>
    <m/>
    <m/>
    <s v="0000646102"/>
    <n v="8"/>
    <d v="2017-07-27T00:00:00"/>
    <s v="% TRANSFER"/>
    <s v="10230"/>
    <m/>
    <m/>
    <s v="ONL"/>
    <s v="ACTUALS"/>
    <s v="98"/>
    <s v="14000"/>
    <s v="6"/>
    <m/>
    <m/>
    <m/>
    <m/>
    <s v="09820"/>
    <s v="07040CJS7101607"/>
    <s v="JAG &amp; JABIG Interest Spread"/>
    <m/>
    <m/>
  </r>
  <r>
    <s v="Byrne Justice Assistance Grant"/>
    <s v="2016-DJ-BX-0482"/>
    <n v="2018"/>
    <n v="1"/>
    <d v="2017-07-28T00:00:00"/>
    <x v="0"/>
    <m/>
    <x v="1"/>
    <m/>
    <x v="3"/>
    <x v="0"/>
    <m/>
    <s v="Accounts Payable"/>
    <n v="-2744"/>
    <m/>
    <s v="Accounts Payable"/>
    <s v="AP00647734"/>
    <n v="14"/>
    <m/>
    <m/>
    <m/>
    <m/>
    <m/>
    <m/>
    <m/>
    <m/>
    <m/>
    <m/>
    <m/>
    <m/>
    <m/>
    <m/>
    <m/>
    <m/>
    <m/>
    <m/>
    <s v="AP00647734"/>
    <n v="14"/>
    <d v="2017-07-28T00:00:00"/>
    <s v="00007888"/>
    <s v="99999"/>
    <m/>
    <m/>
    <s v="AP"/>
    <s v="ACTUALS"/>
    <s v="50"/>
    <s v="14000"/>
    <s v="2"/>
    <m/>
    <m/>
    <m/>
    <m/>
    <s v="05025"/>
    <s v="07040CJS7101601"/>
    <s v="Accounts Payable"/>
    <m/>
    <m/>
  </r>
  <r>
    <s v="Byrne Justice Assistance Grant"/>
    <s v="2016-DJ-BX-0482"/>
    <n v="2018"/>
    <n v="1"/>
    <d v="2017-07-17T00:00:00"/>
    <x v="0"/>
    <m/>
    <x v="1"/>
    <m/>
    <x v="1"/>
    <x v="2"/>
    <m/>
    <s v="AP Payments"/>
    <n v="-1804"/>
    <m/>
    <s v="Cash With The Treasurer Of VA"/>
    <s v="AP00638367"/>
    <n v="30"/>
    <m/>
    <m/>
    <m/>
    <m/>
    <m/>
    <m/>
    <m/>
    <m/>
    <m/>
    <m/>
    <m/>
    <m/>
    <m/>
    <m/>
    <m/>
    <m/>
    <m/>
    <m/>
    <s v="AP00638367"/>
    <n v="30"/>
    <d v="2017-07-17T00:00:00"/>
    <s v="00007627"/>
    <s v="99999"/>
    <m/>
    <m/>
    <s v="AP"/>
    <s v="ACTUALS"/>
    <s v="10"/>
    <s v="14000"/>
    <s v="1"/>
    <m/>
    <m/>
    <m/>
    <m/>
    <s v="01010"/>
    <s v="07040CJS7101608"/>
    <s v="AP Payments"/>
    <m/>
    <m/>
  </r>
  <r>
    <s v="Byrne Justice Assistance Grant"/>
    <s v="2016-DJ-BX-0482"/>
    <n v="2018"/>
    <n v="1"/>
    <d v="2017-07-17T00:00:00"/>
    <x v="0"/>
    <m/>
    <x v="1"/>
    <m/>
    <x v="1"/>
    <x v="2"/>
    <m/>
    <s v="AP Payments"/>
    <n v="-4072"/>
    <m/>
    <s v="Cash With The Treasurer Of VA"/>
    <s v="AP00638367"/>
    <n v="43"/>
    <m/>
    <m/>
    <m/>
    <m/>
    <m/>
    <m/>
    <m/>
    <m/>
    <m/>
    <m/>
    <m/>
    <m/>
    <m/>
    <m/>
    <m/>
    <m/>
    <m/>
    <m/>
    <s v="AP00638367"/>
    <n v="43"/>
    <d v="2017-07-17T00:00:00"/>
    <s v="00007631"/>
    <s v="99999"/>
    <m/>
    <m/>
    <s v="AP"/>
    <s v="ACTUALS"/>
    <s v="10"/>
    <s v="14000"/>
    <s v="1"/>
    <m/>
    <m/>
    <m/>
    <m/>
    <s v="01010"/>
    <s v="07040CJS7101608"/>
    <s v="AP Payments"/>
    <m/>
    <m/>
  </r>
  <r>
    <s v="Byrne Justice Assistance Grant"/>
    <s v="2016-DJ-BX-0482"/>
    <n v="2018"/>
    <n v="1"/>
    <d v="2017-07-20T00:00:00"/>
    <x v="0"/>
    <m/>
    <x v="1"/>
    <m/>
    <x v="3"/>
    <x v="2"/>
    <m/>
    <s v="AP Payments"/>
    <n v="5203"/>
    <m/>
    <s v="Accounts Payable"/>
    <s v="AP00642261"/>
    <n v="114"/>
    <m/>
    <m/>
    <m/>
    <m/>
    <m/>
    <m/>
    <m/>
    <m/>
    <m/>
    <m/>
    <m/>
    <m/>
    <m/>
    <m/>
    <m/>
    <m/>
    <m/>
    <m/>
    <s v="AP00642261"/>
    <n v="114"/>
    <d v="2017-07-20T00:00:00"/>
    <s v="00007712"/>
    <s v="99999"/>
    <m/>
    <m/>
    <s v="AP"/>
    <s v="ACTUALS"/>
    <s v="50"/>
    <s v="14000"/>
    <s v="2"/>
    <m/>
    <m/>
    <m/>
    <m/>
    <s v="05025"/>
    <s v="07040CJS7101608"/>
    <s v="AP Payments"/>
    <m/>
    <m/>
  </r>
  <r>
    <s v="Byrne Justice Assistance Grant"/>
    <s v="2016-DJ-BX-0482"/>
    <n v="2018"/>
    <n v="1"/>
    <d v="2017-07-21T00:00:00"/>
    <x v="0"/>
    <m/>
    <x v="1"/>
    <s v="390001"/>
    <x v="4"/>
    <x v="2"/>
    <m/>
    <s v="Accounts Payable"/>
    <n v="1214"/>
    <m/>
    <s v="17-Q1146LO16 LOCAL LE"/>
    <s v="AP00643072"/>
    <n v="92"/>
    <s v="00007800"/>
    <d v="2017-07-20T00:00:00"/>
    <s v="County of Greensville"/>
    <s v="17-Q1146LO16 LOCAL LE"/>
    <s v="14000"/>
    <m/>
    <m/>
    <m/>
    <m/>
    <m/>
    <m/>
    <m/>
    <m/>
    <m/>
    <m/>
    <m/>
    <m/>
    <m/>
    <s v="00007800"/>
    <n v="1"/>
    <d v="2017-07-20T00:00:00"/>
    <s v="00007800"/>
    <s v="10220"/>
    <s v="081"/>
    <m/>
    <s v="AP"/>
    <s v="ACTUALS"/>
    <s v="14"/>
    <s v="14000"/>
    <s v="5"/>
    <s v="39001"/>
    <s v="390"/>
    <s v="01"/>
    <m/>
    <s v="14310"/>
    <s v="07040390001CJS7101608"/>
    <s v="County of Greensville"/>
    <n v="1"/>
    <s v="546001327"/>
  </r>
  <r>
    <s v="Byrne Justice Assistance Grant"/>
    <s v="2016-DJ-BX-0482"/>
    <n v="2018"/>
    <n v="1"/>
    <d v="2017-07-21T00:00:00"/>
    <x v="0"/>
    <m/>
    <x v="1"/>
    <s v="390001"/>
    <x v="4"/>
    <x v="2"/>
    <m/>
    <s v="Accounts Payable"/>
    <n v="1113.08"/>
    <m/>
    <s v="17-S1136LO16 LOCAL LE"/>
    <s v="AP00643072"/>
    <n v="93"/>
    <s v="00007801"/>
    <d v="2017-07-20T00:00:00"/>
    <s v="County of Dinwiddie"/>
    <s v="17-S1136LO16 LOCAL LE"/>
    <s v="14000"/>
    <m/>
    <m/>
    <m/>
    <m/>
    <m/>
    <m/>
    <m/>
    <m/>
    <m/>
    <m/>
    <m/>
    <m/>
    <m/>
    <s v="00007801"/>
    <n v="1"/>
    <d v="2017-07-20T00:00:00"/>
    <s v="00007801"/>
    <s v="10220"/>
    <s v="053"/>
    <m/>
    <s v="AP"/>
    <s v="ACTUALS"/>
    <s v="14"/>
    <s v="14000"/>
    <s v="5"/>
    <s v="39001"/>
    <s v="390"/>
    <s v="01"/>
    <m/>
    <s v="14310"/>
    <s v="07040390001CJS7101608"/>
    <s v="County of Dinwiddie"/>
    <n v="1"/>
    <s v="546001253"/>
  </r>
  <r>
    <s v="Byrne Justice Assistance Grant"/>
    <s v="2016-DJ-BX-0482"/>
    <n v="2018"/>
    <n v="1"/>
    <d v="2017-07-22T00:00:00"/>
    <x v="0"/>
    <m/>
    <x v="1"/>
    <m/>
    <x v="1"/>
    <x v="2"/>
    <m/>
    <s v="AP Payments"/>
    <n v="-2143"/>
    <m/>
    <s v="Cash With The Treasurer Of VA"/>
    <s v="AP00643354"/>
    <n v="59"/>
    <m/>
    <m/>
    <m/>
    <m/>
    <m/>
    <m/>
    <m/>
    <m/>
    <m/>
    <m/>
    <m/>
    <m/>
    <m/>
    <m/>
    <m/>
    <m/>
    <m/>
    <m/>
    <s v="AP00643354"/>
    <n v="59"/>
    <d v="2017-07-22T00:00:00"/>
    <s v="00007799"/>
    <s v="99999"/>
    <m/>
    <m/>
    <s v="AP"/>
    <s v="ACTUALS"/>
    <s v="10"/>
    <s v="14000"/>
    <s v="1"/>
    <m/>
    <m/>
    <m/>
    <m/>
    <s v="01010"/>
    <s v="07040CJS7101608"/>
    <s v="AP Payments"/>
    <m/>
    <m/>
  </r>
  <r>
    <s v="Byrne Justice Assistance Grant"/>
    <s v="2016-DJ-BX-0482"/>
    <n v="2018"/>
    <n v="1"/>
    <d v="2017-07-27T00:00:00"/>
    <x v="0"/>
    <m/>
    <x v="1"/>
    <m/>
    <x v="1"/>
    <x v="1"/>
    <m/>
    <s v="JAG &amp; JABIG Interest Spread"/>
    <n v="4906.6400000000003"/>
    <m/>
    <s v="Cash With The Treasurer Of VA"/>
    <s v="0000646102"/>
    <n v="23"/>
    <m/>
    <m/>
    <m/>
    <m/>
    <m/>
    <m/>
    <m/>
    <m/>
    <m/>
    <m/>
    <m/>
    <m/>
    <m/>
    <m/>
    <m/>
    <m/>
    <m/>
    <m/>
    <s v="0000646102"/>
    <n v="23"/>
    <d v="2017-07-27T00:00:00"/>
    <m/>
    <s v="99999"/>
    <m/>
    <m/>
    <s v="ONL"/>
    <s v="ACTUALS"/>
    <s v="10"/>
    <s v="14000"/>
    <s v="1"/>
    <m/>
    <m/>
    <m/>
    <m/>
    <s v="01010"/>
    <s v="07040CJS7101607"/>
    <s v="JAG &amp; JABIG Interest Spread"/>
    <m/>
    <m/>
  </r>
  <r>
    <s v="Byrne Justice Assistance Grant"/>
    <s v="2016-DJ-BX-0482"/>
    <n v="2018"/>
    <n v="1"/>
    <d v="2017-07-28T00:00:00"/>
    <x v="0"/>
    <m/>
    <x v="1"/>
    <s v="390001"/>
    <x v="4"/>
    <x v="0"/>
    <m/>
    <s v="Accounts Payable"/>
    <n v="1614"/>
    <m/>
    <s v="17-S1083LO16 LOCAL LE"/>
    <s v="AP00647734"/>
    <n v="112"/>
    <s v="00007889"/>
    <d v="2017-07-21T00:00:00"/>
    <s v="TOWN OF ROCKY MOUNT"/>
    <s v="17-S1083LO16 LOCAL LE"/>
    <s v="14000"/>
    <m/>
    <m/>
    <m/>
    <m/>
    <m/>
    <m/>
    <m/>
    <m/>
    <m/>
    <m/>
    <m/>
    <m/>
    <m/>
    <s v="00007889"/>
    <n v="1"/>
    <d v="2017-07-21T00:00:00"/>
    <s v="00007889"/>
    <s v="10220"/>
    <s v="444"/>
    <m/>
    <s v="AP"/>
    <s v="ACTUALS"/>
    <s v="14"/>
    <s v="14000"/>
    <s v="5"/>
    <s v="39001"/>
    <s v="390"/>
    <s v="01"/>
    <m/>
    <s v="14310"/>
    <s v="07040390001CJS7101601"/>
    <s v="TOWN OF ROCKY MOUNT"/>
    <n v="1"/>
    <s v="546001585"/>
  </r>
  <r>
    <s v="Byrne Justice Assistance Grant"/>
    <s v="2016-DJ-BX-0482"/>
    <n v="2018"/>
    <n v="1"/>
    <d v="2017-07-17T00:00:00"/>
    <x v="0"/>
    <m/>
    <x v="1"/>
    <m/>
    <x v="3"/>
    <x v="2"/>
    <m/>
    <s v="AP Payments"/>
    <n v="5101"/>
    <m/>
    <s v="Accounts Payable"/>
    <s v="AP00638367"/>
    <n v="80"/>
    <m/>
    <m/>
    <m/>
    <m/>
    <m/>
    <m/>
    <m/>
    <m/>
    <m/>
    <m/>
    <m/>
    <m/>
    <m/>
    <m/>
    <m/>
    <m/>
    <m/>
    <m/>
    <s v="AP00638367"/>
    <n v="80"/>
    <d v="2017-07-17T00:00:00"/>
    <s v="00007628"/>
    <s v="99999"/>
    <m/>
    <m/>
    <s v="AP"/>
    <s v="ACTUALS"/>
    <s v="50"/>
    <s v="14000"/>
    <s v="2"/>
    <m/>
    <m/>
    <m/>
    <m/>
    <s v="05025"/>
    <s v="07040CJS7101608"/>
    <s v="AP Payments"/>
    <m/>
    <m/>
  </r>
  <r>
    <s v="Byrne Justice Assistance Grant"/>
    <s v="2016-DJ-BX-0482"/>
    <n v="2018"/>
    <n v="1"/>
    <d v="2017-07-18T00:00:00"/>
    <x v="0"/>
    <m/>
    <x v="1"/>
    <m/>
    <x v="3"/>
    <x v="2"/>
    <m/>
    <s v="Accounts Payable"/>
    <n v="-4072"/>
    <m/>
    <s v="Accounts Payable"/>
    <s v="AP00639046"/>
    <n v="36"/>
    <m/>
    <m/>
    <m/>
    <m/>
    <m/>
    <m/>
    <m/>
    <m/>
    <m/>
    <m/>
    <m/>
    <m/>
    <m/>
    <m/>
    <m/>
    <m/>
    <m/>
    <m/>
    <s v="AP00639046"/>
    <n v="36"/>
    <d v="2017-07-18T00:00:00"/>
    <s v="00007631"/>
    <s v="99999"/>
    <m/>
    <m/>
    <s v="AP"/>
    <s v="ACTUALS"/>
    <s v="50"/>
    <s v="14000"/>
    <s v="2"/>
    <m/>
    <m/>
    <m/>
    <m/>
    <s v="05025"/>
    <s v="07040CJS7101608"/>
    <s v="Accounts Payable"/>
    <m/>
    <m/>
  </r>
  <r>
    <s v="Byrne Justice Assistance Grant"/>
    <s v="2016-DJ-BX-0482"/>
    <n v="2018"/>
    <n v="1"/>
    <d v="2017-07-18T00:00:00"/>
    <x v="0"/>
    <m/>
    <x v="1"/>
    <s v="390001"/>
    <x v="4"/>
    <x v="2"/>
    <m/>
    <s v="Accounts Payable"/>
    <n v="4543"/>
    <m/>
    <s v="17-S1115LO16 LOCAL LE"/>
    <s v="AP00639046"/>
    <n v="65"/>
    <s v="00007633"/>
    <d v="2017-07-11T00:00:00"/>
    <s v="City of Norton"/>
    <s v="17-S1115LO16 LOCAL LE"/>
    <s v="14000"/>
    <m/>
    <m/>
    <m/>
    <m/>
    <m/>
    <m/>
    <m/>
    <m/>
    <m/>
    <m/>
    <m/>
    <m/>
    <m/>
    <s v="00007633"/>
    <n v="1"/>
    <d v="2017-07-11T00:00:00"/>
    <s v="00007633"/>
    <s v="10220"/>
    <s v="720"/>
    <m/>
    <s v="AP"/>
    <s v="ACTUALS"/>
    <s v="14"/>
    <s v="14000"/>
    <s v="5"/>
    <s v="39001"/>
    <s v="390"/>
    <s v="01"/>
    <m/>
    <s v="14310"/>
    <s v="07040390001CJS7101608"/>
    <s v="City of Norton"/>
    <n v="1"/>
    <s v="546001476"/>
  </r>
  <r>
    <s v="Byrne Justice Assistance Grant"/>
    <s v="2016-DJ-BX-0482"/>
    <n v="2018"/>
    <n v="1"/>
    <d v="2017-07-20T00:00:00"/>
    <x v="0"/>
    <m/>
    <x v="1"/>
    <m/>
    <x v="3"/>
    <x v="2"/>
    <m/>
    <s v="Accounts Payable"/>
    <n v="-2898"/>
    <m/>
    <s v="Accounts Payable"/>
    <s v="AP00641991"/>
    <n v="105"/>
    <m/>
    <m/>
    <m/>
    <m/>
    <m/>
    <m/>
    <m/>
    <m/>
    <m/>
    <m/>
    <m/>
    <m/>
    <m/>
    <m/>
    <m/>
    <m/>
    <m/>
    <m/>
    <s v="AP00641991"/>
    <n v="105"/>
    <d v="2017-07-20T00:00:00"/>
    <s v="00007713"/>
    <s v="99999"/>
    <m/>
    <m/>
    <s v="AP"/>
    <s v="ACTUALS"/>
    <s v="50"/>
    <s v="14000"/>
    <s v="2"/>
    <m/>
    <m/>
    <m/>
    <m/>
    <s v="05025"/>
    <s v="07040CJS7101608"/>
    <s v="Accounts Payable"/>
    <m/>
    <m/>
  </r>
  <r>
    <s v="Byrne Justice Assistance Grant"/>
    <s v="2016-DJ-BX-0482"/>
    <n v="2018"/>
    <n v="1"/>
    <d v="2017-07-21T00:00:00"/>
    <x v="0"/>
    <m/>
    <x v="1"/>
    <m/>
    <x v="3"/>
    <x v="2"/>
    <m/>
    <s v="Accounts Payable"/>
    <n v="-1214"/>
    <m/>
    <s v="Accounts Payable"/>
    <s v="AP00643072"/>
    <n v="9"/>
    <m/>
    <m/>
    <m/>
    <m/>
    <m/>
    <m/>
    <m/>
    <m/>
    <m/>
    <m/>
    <m/>
    <m/>
    <m/>
    <m/>
    <m/>
    <m/>
    <m/>
    <m/>
    <s v="AP00643072"/>
    <n v="9"/>
    <d v="2017-07-21T00:00:00"/>
    <s v="00007800"/>
    <s v="99999"/>
    <m/>
    <m/>
    <s v="AP"/>
    <s v="ACTUALS"/>
    <s v="50"/>
    <s v="14000"/>
    <s v="2"/>
    <m/>
    <m/>
    <m/>
    <m/>
    <s v="05025"/>
    <s v="07040CJS7101608"/>
    <s v="Accounts Payable"/>
    <m/>
    <m/>
  </r>
  <r>
    <s v="Byrne Justice Assistance Grant"/>
    <s v="2016-DJ-BX-0482"/>
    <n v="2018"/>
    <n v="1"/>
    <d v="2017-07-21T00:00:00"/>
    <x v="0"/>
    <m/>
    <x v="1"/>
    <s v="390001"/>
    <x v="4"/>
    <x v="2"/>
    <m/>
    <s v="Accounts Payable"/>
    <n v="2143"/>
    <m/>
    <s v="17-K1059LO16 LOCAL LE"/>
    <s v="AP00643072"/>
    <n v="91"/>
    <s v="00007799"/>
    <d v="2017-07-20T00:00:00"/>
    <s v="TOWN OF LEESBURG"/>
    <s v="17-K1059LO16 LOCAL LE"/>
    <s v="14000"/>
    <m/>
    <m/>
    <m/>
    <m/>
    <m/>
    <m/>
    <m/>
    <m/>
    <m/>
    <m/>
    <m/>
    <m/>
    <m/>
    <s v="00007799"/>
    <n v="1"/>
    <d v="2017-07-20T00:00:00"/>
    <s v="00007799"/>
    <s v="10220"/>
    <s v="402"/>
    <m/>
    <s v="AP"/>
    <s v="ACTUALS"/>
    <s v="14"/>
    <s v="14000"/>
    <s v="5"/>
    <s v="39001"/>
    <s v="390"/>
    <s v="01"/>
    <m/>
    <s v="14310"/>
    <s v="07040390001CJS7101608"/>
    <s v="TOWN OF LEESBURG"/>
    <n v="1"/>
    <s v="546001390"/>
  </r>
  <r>
    <s v="Byrne Justice Assistance Grant"/>
    <s v="2016-DJ-BX-0482"/>
    <n v="2018"/>
    <n v="1"/>
    <d v="2017-07-28T00:00:00"/>
    <x v="0"/>
    <m/>
    <x v="1"/>
    <m/>
    <x v="3"/>
    <x v="0"/>
    <m/>
    <s v="Accounts Payable"/>
    <n v="-1866"/>
    <m/>
    <s v="Accounts Payable"/>
    <s v="AP00647734"/>
    <n v="12"/>
    <m/>
    <m/>
    <m/>
    <m/>
    <m/>
    <m/>
    <m/>
    <m/>
    <m/>
    <m/>
    <m/>
    <m/>
    <m/>
    <m/>
    <m/>
    <m/>
    <m/>
    <m/>
    <s v="AP00647734"/>
    <n v="12"/>
    <d v="2017-07-28T00:00:00"/>
    <s v="00007886"/>
    <s v="99999"/>
    <m/>
    <m/>
    <s v="AP"/>
    <s v="ACTUALS"/>
    <s v="50"/>
    <s v="14000"/>
    <s v="2"/>
    <m/>
    <m/>
    <m/>
    <m/>
    <s v="05025"/>
    <s v="07040CJS7101601"/>
    <s v="Accounts Payable"/>
    <m/>
    <m/>
  </r>
  <r>
    <s v="Byrne Justice Assistance Grant"/>
    <s v="2016-DJ-BX-0482"/>
    <n v="2018"/>
    <n v="1"/>
    <d v="2017-07-28T00:00:00"/>
    <x v="0"/>
    <m/>
    <x v="1"/>
    <m/>
    <x v="3"/>
    <x v="0"/>
    <m/>
    <s v="Accounts Payable"/>
    <n v="-1614"/>
    <m/>
    <s v="Accounts Payable"/>
    <s v="AP00647734"/>
    <n v="15"/>
    <m/>
    <m/>
    <m/>
    <m/>
    <m/>
    <m/>
    <m/>
    <m/>
    <m/>
    <m/>
    <m/>
    <m/>
    <m/>
    <m/>
    <m/>
    <m/>
    <m/>
    <m/>
    <s v="AP00647734"/>
    <n v="15"/>
    <d v="2017-07-28T00:00:00"/>
    <s v="00007889"/>
    <s v="99999"/>
    <m/>
    <m/>
    <s v="AP"/>
    <s v="ACTUALS"/>
    <s v="50"/>
    <s v="14000"/>
    <s v="2"/>
    <m/>
    <m/>
    <m/>
    <m/>
    <s v="05025"/>
    <s v="07040CJS7101601"/>
    <s v="Accounts Payable"/>
    <m/>
    <m/>
  </r>
  <r>
    <s v="Byrne Justice Assistance Grant"/>
    <s v="2016-DJ-BX-0482"/>
    <n v="2018"/>
    <n v="1"/>
    <d v="2017-07-28T00:00:00"/>
    <x v="0"/>
    <m/>
    <x v="1"/>
    <m/>
    <x v="3"/>
    <x v="0"/>
    <m/>
    <s v="Accounts Payable"/>
    <n v="-1536"/>
    <m/>
    <s v="Accounts Payable"/>
    <s v="AP00647734"/>
    <n v="17"/>
    <m/>
    <m/>
    <m/>
    <m/>
    <m/>
    <m/>
    <m/>
    <m/>
    <m/>
    <m/>
    <m/>
    <m/>
    <m/>
    <m/>
    <m/>
    <m/>
    <m/>
    <m/>
    <s v="AP00647734"/>
    <n v="17"/>
    <d v="2017-07-28T00:00:00"/>
    <s v="00007891"/>
    <s v="99999"/>
    <m/>
    <m/>
    <s v="AP"/>
    <s v="ACTUALS"/>
    <s v="50"/>
    <s v="14000"/>
    <s v="2"/>
    <m/>
    <m/>
    <m/>
    <m/>
    <s v="05025"/>
    <s v="07040CJS7101601"/>
    <s v="Accounts Payable"/>
    <m/>
    <m/>
  </r>
  <r>
    <s v="Byrne Justice Assistance Grant"/>
    <s v="2016-DJ-BX-0482"/>
    <n v="2018"/>
    <n v="1"/>
    <d v="2017-07-28T00:00:00"/>
    <x v="0"/>
    <m/>
    <x v="1"/>
    <s v="390001"/>
    <x v="4"/>
    <x v="0"/>
    <m/>
    <s v="Accounts Payable"/>
    <n v="872"/>
    <m/>
    <s v="17-S1132LO16 LOCAL LE"/>
    <s v="AP00647734"/>
    <n v="113"/>
    <s v="00007890"/>
    <d v="2017-07-21T00:00:00"/>
    <s v="CRAIG COUNTY"/>
    <s v="17-S1132LO16 LOCAL LE"/>
    <s v="14000"/>
    <m/>
    <m/>
    <m/>
    <m/>
    <m/>
    <m/>
    <m/>
    <m/>
    <m/>
    <m/>
    <m/>
    <m/>
    <m/>
    <s v="00007890"/>
    <n v="1"/>
    <d v="2017-07-21T00:00:00"/>
    <s v="00007890"/>
    <s v="10220"/>
    <s v="045"/>
    <m/>
    <s v="AP"/>
    <s v="ACTUALS"/>
    <s v="14"/>
    <s v="14000"/>
    <s v="5"/>
    <s v="39001"/>
    <s v="390"/>
    <s v="01"/>
    <m/>
    <s v="14310"/>
    <s v="07040390001CJS7101601"/>
    <s v="CRAIG COUNTY"/>
    <n v="1"/>
    <s v="546003750"/>
  </r>
  <r>
    <s v="Byrne Justice Assistance Grant"/>
    <s v="2016-DJ-BX-0482"/>
    <n v="2018"/>
    <n v="2"/>
    <d v="2017-08-01T00:00:00"/>
    <x v="0"/>
    <m/>
    <x v="1"/>
    <m/>
    <x v="1"/>
    <x v="0"/>
    <m/>
    <s v="AP Payments"/>
    <n v="-1945"/>
    <m/>
    <s v="Cash With The Treasurer Of VA"/>
    <s v="AP00648402"/>
    <n v="34"/>
    <m/>
    <m/>
    <m/>
    <m/>
    <m/>
    <m/>
    <m/>
    <m/>
    <m/>
    <m/>
    <m/>
    <m/>
    <m/>
    <m/>
    <m/>
    <m/>
    <m/>
    <m/>
    <s v="AP00648402"/>
    <n v="34"/>
    <d v="2017-08-01T00:00:00"/>
    <s v="00007893"/>
    <s v="99999"/>
    <m/>
    <m/>
    <s v="AP"/>
    <s v="ACTUALS"/>
    <s v="10"/>
    <s v="14000"/>
    <s v="1"/>
    <m/>
    <m/>
    <m/>
    <m/>
    <s v="01010"/>
    <s v="07040CJS7101601"/>
    <s v="AP Payments"/>
    <m/>
    <m/>
  </r>
  <r>
    <s v="Byrne Justice Assistance Grant"/>
    <s v="2016-DJ-BX-0482"/>
    <n v="2018"/>
    <n v="2"/>
    <d v="2017-08-16T00:00:00"/>
    <x v="0"/>
    <m/>
    <x v="1"/>
    <m/>
    <x v="3"/>
    <x v="2"/>
    <m/>
    <s v="Accounts Payable"/>
    <n v="-1967"/>
    <m/>
    <s v="Accounts Payable"/>
    <s v="AP00664801"/>
    <n v="15"/>
    <m/>
    <m/>
    <m/>
    <m/>
    <m/>
    <m/>
    <m/>
    <m/>
    <m/>
    <m/>
    <m/>
    <m/>
    <m/>
    <m/>
    <m/>
    <m/>
    <m/>
    <m/>
    <s v="AP00664801"/>
    <n v="15"/>
    <d v="2017-08-16T00:00:00"/>
    <s v="00008195"/>
    <s v="99999"/>
    <m/>
    <m/>
    <s v="AP"/>
    <s v="ACTUALS"/>
    <s v="50"/>
    <s v="14000"/>
    <s v="2"/>
    <m/>
    <m/>
    <m/>
    <m/>
    <s v="05025"/>
    <s v="07040CJS7101608"/>
    <s v="Accounts Payable"/>
    <m/>
    <m/>
  </r>
  <r>
    <s v="Byrne Justice Assistance Grant"/>
    <s v="2016-DJ-BX-0482"/>
    <n v="2018"/>
    <n v="2"/>
    <d v="2017-08-01T00:00:00"/>
    <x v="0"/>
    <m/>
    <x v="1"/>
    <m/>
    <x v="1"/>
    <x v="0"/>
    <m/>
    <s v="AP Payments"/>
    <n v="-1866"/>
    <m/>
    <s v="Cash With The Treasurer Of VA"/>
    <s v="AP00648402"/>
    <n v="27"/>
    <m/>
    <m/>
    <m/>
    <m/>
    <m/>
    <m/>
    <m/>
    <m/>
    <m/>
    <m/>
    <m/>
    <m/>
    <m/>
    <m/>
    <m/>
    <m/>
    <m/>
    <m/>
    <s v="AP00648402"/>
    <n v="27"/>
    <d v="2017-08-01T00:00:00"/>
    <s v="00007886"/>
    <s v="99999"/>
    <m/>
    <m/>
    <s v="AP"/>
    <s v="ACTUALS"/>
    <s v="10"/>
    <s v="14000"/>
    <s v="1"/>
    <m/>
    <m/>
    <m/>
    <m/>
    <s v="01010"/>
    <s v="07040CJS7101601"/>
    <s v="AP Payments"/>
    <m/>
    <m/>
  </r>
  <r>
    <s v="Byrne Justice Assistance Grant"/>
    <s v="2016-DJ-BX-0482"/>
    <n v="2018"/>
    <n v="2"/>
    <d v="2017-08-01T00:00:00"/>
    <x v="0"/>
    <m/>
    <x v="1"/>
    <m/>
    <x v="1"/>
    <x v="0"/>
    <m/>
    <s v="AP Payments"/>
    <n v="-1614"/>
    <m/>
    <s v="Cash With The Treasurer Of VA"/>
    <s v="AP00648402"/>
    <n v="30"/>
    <m/>
    <m/>
    <m/>
    <m/>
    <m/>
    <m/>
    <m/>
    <m/>
    <m/>
    <m/>
    <m/>
    <m/>
    <m/>
    <m/>
    <m/>
    <m/>
    <m/>
    <m/>
    <s v="AP00648402"/>
    <n v="30"/>
    <d v="2017-08-01T00:00:00"/>
    <s v="00007889"/>
    <s v="99999"/>
    <m/>
    <m/>
    <s v="AP"/>
    <s v="ACTUALS"/>
    <s v="10"/>
    <s v="14000"/>
    <s v="1"/>
    <m/>
    <m/>
    <m/>
    <m/>
    <s v="01010"/>
    <s v="07040CJS7101601"/>
    <s v="AP Payments"/>
    <m/>
    <m/>
  </r>
  <r>
    <s v="Byrne Justice Assistance Grant"/>
    <s v="2016-DJ-BX-0482"/>
    <n v="2018"/>
    <n v="2"/>
    <d v="2017-08-01T00:00:00"/>
    <x v="0"/>
    <m/>
    <x v="1"/>
    <m/>
    <x v="3"/>
    <x v="0"/>
    <m/>
    <s v="AP Payments"/>
    <n v="2744"/>
    <m/>
    <s v="Accounts Payable"/>
    <s v="AP00648402"/>
    <n v="87"/>
    <m/>
    <m/>
    <m/>
    <m/>
    <m/>
    <m/>
    <m/>
    <m/>
    <m/>
    <m/>
    <m/>
    <m/>
    <m/>
    <m/>
    <m/>
    <m/>
    <m/>
    <m/>
    <s v="AP00648402"/>
    <n v="87"/>
    <d v="2017-08-01T00:00:00"/>
    <s v="00007888"/>
    <s v="99999"/>
    <m/>
    <m/>
    <s v="AP"/>
    <s v="ACTUALS"/>
    <s v="50"/>
    <s v="14000"/>
    <s v="2"/>
    <m/>
    <m/>
    <m/>
    <m/>
    <s v="05025"/>
    <s v="07040CJS7101601"/>
    <s v="AP Payments"/>
    <m/>
    <m/>
  </r>
  <r>
    <s v="Byrne Justice Assistance Grant"/>
    <s v="2016-DJ-BX-0482"/>
    <n v="2018"/>
    <n v="2"/>
    <d v="2017-08-01T00:00:00"/>
    <x v="0"/>
    <m/>
    <x v="1"/>
    <m/>
    <x v="3"/>
    <x v="0"/>
    <m/>
    <s v="AP Payments"/>
    <n v="1536"/>
    <m/>
    <s v="Accounts Payable"/>
    <s v="AP00648402"/>
    <n v="90"/>
    <m/>
    <m/>
    <m/>
    <m/>
    <m/>
    <m/>
    <m/>
    <m/>
    <m/>
    <m/>
    <m/>
    <m/>
    <m/>
    <m/>
    <m/>
    <m/>
    <m/>
    <m/>
    <s v="AP00648402"/>
    <n v="90"/>
    <d v="2017-08-01T00:00:00"/>
    <s v="00007891"/>
    <s v="99999"/>
    <m/>
    <m/>
    <s v="AP"/>
    <s v="ACTUALS"/>
    <s v="50"/>
    <s v="14000"/>
    <s v="2"/>
    <m/>
    <m/>
    <m/>
    <m/>
    <s v="05025"/>
    <s v="07040CJS7101601"/>
    <s v="AP Payments"/>
    <m/>
    <m/>
  </r>
  <r>
    <s v="Byrne Justice Assistance Grant"/>
    <s v="2016-DJ-BX-0482"/>
    <n v="2018"/>
    <n v="2"/>
    <d v="2017-08-28T00:00:00"/>
    <x v="0"/>
    <m/>
    <x v="1"/>
    <s v="390001"/>
    <x v="4"/>
    <x v="2"/>
    <m/>
    <s v="Accounts Payable"/>
    <n v="1340"/>
    <m/>
    <s v="17-S1139LO16 LOCAL LAW ENFORCE"/>
    <s v="AP00674099"/>
    <n v="46"/>
    <s v="00008318"/>
    <d v="2017-08-24T00:00:00"/>
    <s v="Fluvanna County Virginia"/>
    <s v="17-S1139LO16 LOCAL LAW ENFORCE"/>
    <s v="14000"/>
    <m/>
    <m/>
    <m/>
    <m/>
    <m/>
    <m/>
    <m/>
    <m/>
    <m/>
    <m/>
    <m/>
    <m/>
    <m/>
    <s v="00008318"/>
    <n v="1"/>
    <d v="2017-08-24T00:00:00"/>
    <s v="00008318"/>
    <s v="10220"/>
    <s v="065"/>
    <m/>
    <s v="AP"/>
    <s v="ACTUALS"/>
    <s v="14"/>
    <s v="14000"/>
    <s v="5"/>
    <s v="39001"/>
    <s v="390"/>
    <s v="01"/>
    <m/>
    <s v="14310"/>
    <s v="07040390001CJS7101608"/>
    <s v="Fluvanna County Virginia"/>
    <n v="1"/>
    <s v="546001282"/>
  </r>
  <r>
    <s v="Byrne Justice Assistance Grant"/>
    <s v="2016-DJ-BX-0482"/>
    <n v="2018"/>
    <n v="2"/>
    <d v="2017-08-28T00:00:00"/>
    <x v="0"/>
    <m/>
    <x v="1"/>
    <s v="390001"/>
    <x v="4"/>
    <x v="2"/>
    <m/>
    <s v="Accounts Payable"/>
    <n v="228.6"/>
    <m/>
    <s v="17-S1035LO16 LOCAL LAW ENFORCE"/>
    <s v="AP00674099"/>
    <n v="59"/>
    <s v="00008312"/>
    <d v="2017-08-24T00:00:00"/>
    <s v="Town of Farmville"/>
    <s v="17-S1035LO16 LOCAL LAW ENFORCE"/>
    <s v="14000"/>
    <m/>
    <m/>
    <m/>
    <m/>
    <m/>
    <m/>
    <m/>
    <m/>
    <m/>
    <m/>
    <m/>
    <m/>
    <m/>
    <s v="00008312"/>
    <n v="1"/>
    <d v="2017-08-24T00:00:00"/>
    <s v="00008312"/>
    <s v="10220"/>
    <s v="365"/>
    <m/>
    <s v="AP"/>
    <s v="ACTUALS"/>
    <s v="14"/>
    <s v="14000"/>
    <s v="5"/>
    <s v="39001"/>
    <s v="390"/>
    <s v="01"/>
    <m/>
    <s v="14310"/>
    <s v="07040390001CJS7101608"/>
    <s v="Town of Farmville"/>
    <n v="1"/>
    <s v="546001272"/>
  </r>
  <r>
    <s v="Byrne Justice Assistance Grant"/>
    <s v="2016-DJ-BX-0482"/>
    <n v="2018"/>
    <n v="2"/>
    <d v="2017-08-29T00:00:00"/>
    <x v="0"/>
    <m/>
    <x v="1"/>
    <m/>
    <x v="1"/>
    <x v="2"/>
    <m/>
    <s v="AP Payments"/>
    <n v="-1349"/>
    <m/>
    <s v="Cash With The Treasurer Of VA"/>
    <s v="AP00674618"/>
    <n v="26"/>
    <m/>
    <m/>
    <m/>
    <m/>
    <m/>
    <m/>
    <m/>
    <m/>
    <m/>
    <m/>
    <m/>
    <m/>
    <m/>
    <m/>
    <m/>
    <m/>
    <m/>
    <m/>
    <s v="AP00674618"/>
    <n v="26"/>
    <d v="2017-08-29T00:00:00"/>
    <s v="00008314"/>
    <s v="99999"/>
    <m/>
    <m/>
    <s v="AP"/>
    <s v="ACTUALS"/>
    <s v="10"/>
    <s v="14000"/>
    <s v="1"/>
    <m/>
    <m/>
    <m/>
    <m/>
    <s v="01010"/>
    <s v="07040CJS7101608"/>
    <s v="AP Payments"/>
    <m/>
    <m/>
  </r>
  <r>
    <s v="Byrne Justice Assistance Grant"/>
    <s v="2016-DJ-BX-0482"/>
    <n v="2018"/>
    <n v="2"/>
    <d v="2017-08-17T00:00:00"/>
    <x v="0"/>
    <m/>
    <x v="1"/>
    <m/>
    <x v="1"/>
    <x v="0"/>
    <m/>
    <s v="AP Payments"/>
    <n v="-1644.47"/>
    <m/>
    <s v="Cash With The Treasurer Of VA"/>
    <s v="AP00665369"/>
    <n v="11"/>
    <m/>
    <m/>
    <m/>
    <m/>
    <m/>
    <m/>
    <m/>
    <m/>
    <m/>
    <m/>
    <m/>
    <m/>
    <m/>
    <m/>
    <m/>
    <m/>
    <m/>
    <m/>
    <s v="AP00665369"/>
    <n v="11"/>
    <d v="2017-08-17T00:00:00"/>
    <s v="00008193"/>
    <s v="99999"/>
    <m/>
    <m/>
    <s v="AP"/>
    <s v="ACTUALS"/>
    <s v="10"/>
    <s v="14000"/>
    <s v="1"/>
    <m/>
    <m/>
    <m/>
    <m/>
    <s v="01010"/>
    <s v="07040CJS7101601"/>
    <s v="AP Payments"/>
    <m/>
    <m/>
  </r>
  <r>
    <s v="Byrne Justice Assistance Grant"/>
    <s v="2016-DJ-BX-0482"/>
    <n v="2018"/>
    <n v="2"/>
    <d v="2017-08-17T00:00:00"/>
    <x v="0"/>
    <m/>
    <x v="1"/>
    <m/>
    <x v="1"/>
    <x v="2"/>
    <m/>
    <s v="AP Payments"/>
    <n v="-1967"/>
    <m/>
    <s v="Cash With The Treasurer Of VA"/>
    <s v="AP00665369"/>
    <n v="12"/>
    <m/>
    <m/>
    <m/>
    <m/>
    <m/>
    <m/>
    <m/>
    <m/>
    <m/>
    <m/>
    <m/>
    <m/>
    <m/>
    <m/>
    <m/>
    <m/>
    <m/>
    <m/>
    <s v="AP00665369"/>
    <n v="12"/>
    <d v="2017-08-17T00:00:00"/>
    <s v="00008195"/>
    <s v="99999"/>
    <m/>
    <m/>
    <s v="AP"/>
    <s v="ACTUALS"/>
    <s v="10"/>
    <s v="14000"/>
    <s v="1"/>
    <m/>
    <m/>
    <m/>
    <m/>
    <s v="01010"/>
    <s v="07040CJS7101608"/>
    <s v="AP Payments"/>
    <m/>
    <m/>
  </r>
  <r>
    <s v="Byrne Justice Assistance Grant"/>
    <s v="2016-DJ-BX-0482"/>
    <n v="2018"/>
    <n v="2"/>
    <d v="2017-08-28T00:00:00"/>
    <x v="0"/>
    <m/>
    <x v="1"/>
    <m/>
    <x v="3"/>
    <x v="2"/>
    <m/>
    <s v="Accounts Payable"/>
    <n v="-1340"/>
    <m/>
    <s v="Accounts Payable"/>
    <s v="AP00674099"/>
    <n v="3"/>
    <m/>
    <m/>
    <m/>
    <m/>
    <m/>
    <m/>
    <m/>
    <m/>
    <m/>
    <m/>
    <m/>
    <m/>
    <m/>
    <m/>
    <m/>
    <m/>
    <m/>
    <m/>
    <s v="AP00674099"/>
    <n v="3"/>
    <d v="2017-08-28T00:00:00"/>
    <s v="00008318"/>
    <s v="99999"/>
    <m/>
    <m/>
    <s v="AP"/>
    <s v="ACTUALS"/>
    <s v="50"/>
    <s v="14000"/>
    <s v="2"/>
    <m/>
    <m/>
    <m/>
    <m/>
    <s v="05025"/>
    <s v="07040CJS7101608"/>
    <s v="Accounts Payable"/>
    <m/>
    <m/>
  </r>
  <r>
    <s v="Byrne Justice Assistance Grant"/>
    <s v="2016-DJ-BX-0482"/>
    <n v="2018"/>
    <n v="2"/>
    <d v="2017-08-28T00:00:00"/>
    <x v="0"/>
    <m/>
    <x v="1"/>
    <m/>
    <x v="3"/>
    <x v="2"/>
    <m/>
    <s v="Accounts Payable"/>
    <n v="-1701"/>
    <m/>
    <s v="Accounts Payable"/>
    <s v="AP00674099"/>
    <n v="4"/>
    <m/>
    <m/>
    <m/>
    <m/>
    <m/>
    <m/>
    <m/>
    <m/>
    <m/>
    <m/>
    <m/>
    <m/>
    <m/>
    <m/>
    <m/>
    <m/>
    <m/>
    <m/>
    <s v="AP00674099"/>
    <n v="4"/>
    <d v="2017-08-28T00:00:00"/>
    <s v="00008326"/>
    <s v="99999"/>
    <m/>
    <m/>
    <s v="AP"/>
    <s v="ACTUALS"/>
    <s v="50"/>
    <s v="14000"/>
    <s v="2"/>
    <m/>
    <m/>
    <m/>
    <m/>
    <s v="05025"/>
    <s v="07040CJS7101608"/>
    <s v="Accounts Payable"/>
    <m/>
    <m/>
  </r>
  <r>
    <s v="Byrne Justice Assistance Grant"/>
    <s v="2016-DJ-BX-0482"/>
    <n v="2018"/>
    <n v="2"/>
    <d v="2017-08-28T00:00:00"/>
    <x v="0"/>
    <m/>
    <x v="1"/>
    <m/>
    <x v="3"/>
    <x v="2"/>
    <m/>
    <s v="Accounts Payable"/>
    <n v="-1044"/>
    <m/>
    <s v="Accounts Payable"/>
    <s v="AP00674099"/>
    <n v="20"/>
    <m/>
    <m/>
    <m/>
    <m/>
    <m/>
    <m/>
    <m/>
    <m/>
    <m/>
    <m/>
    <m/>
    <m/>
    <m/>
    <m/>
    <m/>
    <m/>
    <m/>
    <m/>
    <s v="AP00674099"/>
    <n v="20"/>
    <d v="2017-08-28T00:00:00"/>
    <s v="00008315"/>
    <s v="99999"/>
    <m/>
    <m/>
    <s v="AP"/>
    <s v="ACTUALS"/>
    <s v="50"/>
    <s v="14000"/>
    <s v="2"/>
    <m/>
    <m/>
    <m/>
    <m/>
    <s v="05025"/>
    <s v="07040CJS7101608"/>
    <s v="Accounts Payable"/>
    <m/>
    <m/>
  </r>
  <r>
    <s v="Byrne Justice Assistance Grant"/>
    <s v="2016-DJ-BX-0482"/>
    <n v="2018"/>
    <n v="2"/>
    <d v="2017-08-29T00:00:00"/>
    <x v="0"/>
    <m/>
    <x v="1"/>
    <m/>
    <x v="1"/>
    <x v="2"/>
    <m/>
    <s v="AP Payments"/>
    <n v="-1044"/>
    <m/>
    <s v="Cash With The Treasurer Of VA"/>
    <s v="AP00674618"/>
    <n v="27"/>
    <m/>
    <m/>
    <m/>
    <m/>
    <m/>
    <m/>
    <m/>
    <m/>
    <m/>
    <m/>
    <m/>
    <m/>
    <m/>
    <m/>
    <m/>
    <m/>
    <m/>
    <m/>
    <s v="AP00674618"/>
    <n v="27"/>
    <d v="2017-08-29T00:00:00"/>
    <s v="00008315"/>
    <s v="99999"/>
    <m/>
    <m/>
    <s v="AP"/>
    <s v="ACTUALS"/>
    <s v="10"/>
    <s v="14000"/>
    <s v="1"/>
    <m/>
    <m/>
    <m/>
    <m/>
    <s v="01010"/>
    <s v="07040CJS7101608"/>
    <s v="AP Payments"/>
    <m/>
    <m/>
  </r>
  <r>
    <s v="Byrne Justice Assistance Grant"/>
    <s v="2016-DJ-BX-0482"/>
    <n v="2018"/>
    <n v="2"/>
    <d v="2017-08-29T00:00:00"/>
    <x v="0"/>
    <m/>
    <x v="1"/>
    <m/>
    <x v="3"/>
    <x v="2"/>
    <m/>
    <s v="AP Payments"/>
    <n v="517"/>
    <m/>
    <s v="Accounts Payable"/>
    <s v="AP00674618"/>
    <n v="40"/>
    <m/>
    <m/>
    <m/>
    <m/>
    <m/>
    <m/>
    <m/>
    <m/>
    <m/>
    <m/>
    <m/>
    <m/>
    <m/>
    <m/>
    <m/>
    <m/>
    <m/>
    <m/>
    <s v="AP00674618"/>
    <n v="40"/>
    <d v="2017-08-29T00:00:00"/>
    <s v="00008317"/>
    <s v="99999"/>
    <m/>
    <m/>
    <s v="AP"/>
    <s v="ACTUALS"/>
    <s v="50"/>
    <s v="14000"/>
    <s v="2"/>
    <m/>
    <m/>
    <m/>
    <m/>
    <s v="05025"/>
    <s v="07040CJS7101608"/>
    <s v="AP Payments"/>
    <m/>
    <m/>
  </r>
  <r>
    <s v="Byrne Justice Assistance Grant"/>
    <s v="2016-DJ-BX-0482"/>
    <n v="2018"/>
    <n v="2"/>
    <d v="2017-08-29T00:00:00"/>
    <x v="0"/>
    <m/>
    <x v="1"/>
    <m/>
    <x v="3"/>
    <x v="2"/>
    <m/>
    <s v="AP Payments"/>
    <n v="1701"/>
    <m/>
    <s v="Accounts Payable"/>
    <s v="AP00674618"/>
    <n v="42"/>
    <m/>
    <m/>
    <m/>
    <m/>
    <m/>
    <m/>
    <m/>
    <m/>
    <m/>
    <m/>
    <m/>
    <m/>
    <m/>
    <m/>
    <m/>
    <m/>
    <m/>
    <m/>
    <s v="AP00674618"/>
    <n v="42"/>
    <d v="2017-08-29T00:00:00"/>
    <s v="00008326"/>
    <s v="99999"/>
    <m/>
    <m/>
    <s v="AP"/>
    <s v="ACTUALS"/>
    <s v="50"/>
    <s v="14000"/>
    <s v="2"/>
    <m/>
    <m/>
    <m/>
    <m/>
    <s v="05025"/>
    <s v="07040CJS7101608"/>
    <s v="AP Payments"/>
    <m/>
    <m/>
  </r>
  <r>
    <s v="Byrne Justice Assistance Grant"/>
    <s v="2016-DJ-BX-0482"/>
    <n v="2018"/>
    <n v="2"/>
    <d v="2017-08-17T00:00:00"/>
    <x v="0"/>
    <m/>
    <x v="1"/>
    <m/>
    <x v="3"/>
    <x v="0"/>
    <m/>
    <s v="AP Payments"/>
    <n v="1644.47"/>
    <m/>
    <s v="Accounts Payable"/>
    <s v="AP00665369"/>
    <n v="50"/>
    <m/>
    <m/>
    <m/>
    <m/>
    <m/>
    <m/>
    <m/>
    <m/>
    <m/>
    <m/>
    <m/>
    <m/>
    <m/>
    <m/>
    <m/>
    <m/>
    <m/>
    <m/>
    <s v="AP00665369"/>
    <n v="50"/>
    <d v="2017-08-17T00:00:00"/>
    <s v="00008193"/>
    <s v="99999"/>
    <m/>
    <m/>
    <s v="AP"/>
    <s v="ACTUALS"/>
    <s v="50"/>
    <s v="14000"/>
    <s v="2"/>
    <m/>
    <m/>
    <m/>
    <m/>
    <s v="05025"/>
    <s v="07040CJS7101601"/>
    <s v="AP Payments"/>
    <m/>
    <m/>
  </r>
  <r>
    <s v="Byrne Justice Assistance Grant"/>
    <s v="2016-DJ-BX-0482"/>
    <n v="2018"/>
    <n v="2"/>
    <d v="2017-08-28T00:00:00"/>
    <x v="0"/>
    <m/>
    <x v="1"/>
    <m/>
    <x v="3"/>
    <x v="2"/>
    <m/>
    <s v="Accounts Payable"/>
    <n v="-1623"/>
    <m/>
    <s v="Accounts Payable"/>
    <s v="AP00674099"/>
    <n v="16"/>
    <m/>
    <m/>
    <m/>
    <m/>
    <m/>
    <m/>
    <m/>
    <m/>
    <m/>
    <m/>
    <m/>
    <m/>
    <m/>
    <m/>
    <m/>
    <m/>
    <m/>
    <m/>
    <s v="AP00674099"/>
    <n v="16"/>
    <d v="2017-08-28T00:00:00"/>
    <s v="00008309"/>
    <s v="99999"/>
    <m/>
    <m/>
    <s v="AP"/>
    <s v="ACTUALS"/>
    <s v="50"/>
    <s v="14000"/>
    <s v="2"/>
    <m/>
    <m/>
    <m/>
    <m/>
    <s v="05025"/>
    <s v="07040CJS7101608"/>
    <s v="Accounts Payable"/>
    <m/>
    <m/>
  </r>
  <r>
    <s v="Byrne Justice Assistance Grant"/>
    <s v="2016-DJ-BX-0482"/>
    <n v="2018"/>
    <n v="2"/>
    <d v="2017-08-28T00:00:00"/>
    <x v="0"/>
    <m/>
    <x v="1"/>
    <m/>
    <x v="3"/>
    <x v="2"/>
    <m/>
    <s v="Accounts Payable"/>
    <n v="-982"/>
    <m/>
    <s v="Accounts Payable"/>
    <s v="AP00674099"/>
    <n v="17"/>
    <m/>
    <m/>
    <m/>
    <m/>
    <m/>
    <m/>
    <m/>
    <m/>
    <m/>
    <m/>
    <m/>
    <m/>
    <m/>
    <m/>
    <m/>
    <m/>
    <m/>
    <m/>
    <s v="AP00674099"/>
    <n v="17"/>
    <d v="2017-08-28T00:00:00"/>
    <s v="00008310"/>
    <s v="99999"/>
    <m/>
    <m/>
    <s v="AP"/>
    <s v="ACTUALS"/>
    <s v="50"/>
    <s v="14000"/>
    <s v="2"/>
    <m/>
    <m/>
    <m/>
    <m/>
    <s v="05025"/>
    <s v="07040CJS7101608"/>
    <s v="Accounts Payable"/>
    <m/>
    <m/>
  </r>
  <r>
    <s v="Byrne Justice Assistance Grant"/>
    <s v="2016-DJ-BX-0482"/>
    <n v="2018"/>
    <n v="2"/>
    <d v="2017-08-28T00:00:00"/>
    <x v="0"/>
    <m/>
    <x v="1"/>
    <s v="390001"/>
    <x v="4"/>
    <x v="2"/>
    <m/>
    <s v="Accounts Payable"/>
    <n v="769"/>
    <m/>
    <s v="17-S1103LO16 LOCAL LAW ENFORCE"/>
    <s v="AP00674099"/>
    <n v="44"/>
    <s v="00008316"/>
    <d v="2017-08-24T00:00:00"/>
    <s v="Town of Weber City"/>
    <s v="17-S1103LO16 LOCAL LAW ENFORCE"/>
    <s v="14000"/>
    <m/>
    <m/>
    <m/>
    <m/>
    <m/>
    <m/>
    <m/>
    <m/>
    <m/>
    <m/>
    <m/>
    <m/>
    <m/>
    <s v="00008316"/>
    <n v="1"/>
    <d v="2017-08-24T00:00:00"/>
    <s v="00008316"/>
    <s v="10220"/>
    <s v="482"/>
    <m/>
    <s v="AP"/>
    <s v="ACTUALS"/>
    <s v="14"/>
    <s v="14000"/>
    <s v="5"/>
    <s v="39001"/>
    <s v="390"/>
    <s v="01"/>
    <m/>
    <s v="14310"/>
    <s v="07040390001CJS7101608"/>
    <s v="Town of Weber City"/>
    <n v="1"/>
    <s v="546019271"/>
  </r>
  <r>
    <s v="Byrne Justice Assistance Grant"/>
    <s v="2016-DJ-BX-0482"/>
    <n v="2018"/>
    <n v="2"/>
    <d v="2017-08-28T00:00:00"/>
    <x v="0"/>
    <m/>
    <x v="1"/>
    <s v="390001"/>
    <x v="4"/>
    <x v="2"/>
    <m/>
    <s v="Accounts Payable"/>
    <n v="982"/>
    <m/>
    <s v="17-S1014LO16 LOCAL LAW ENFORCE"/>
    <s v="AP00674099"/>
    <n v="58"/>
    <s v="00008310"/>
    <d v="2017-08-24T00:00:00"/>
    <s v="Cape Charles Municipal Corp"/>
    <s v="17-S1014LO16 LOCAL LAW ENFORCE"/>
    <s v="14000"/>
    <m/>
    <m/>
    <m/>
    <m/>
    <m/>
    <m/>
    <m/>
    <m/>
    <m/>
    <m/>
    <m/>
    <m/>
    <m/>
    <s v="00008310"/>
    <n v="1"/>
    <d v="2017-08-24T00:00:00"/>
    <s v="00008310"/>
    <s v="10220"/>
    <s v="327"/>
    <m/>
    <s v="AP"/>
    <s v="ACTUALS"/>
    <s v="14"/>
    <s v="14000"/>
    <s v="5"/>
    <s v="39001"/>
    <s v="390"/>
    <s v="01"/>
    <m/>
    <s v="14310"/>
    <s v="07040390001CJS7101608"/>
    <s v="Cape Charles Municipal Corp"/>
    <n v="1"/>
    <s v="546001186"/>
  </r>
  <r>
    <s v="Byrne Justice Assistance Grant"/>
    <s v="2016-DJ-BX-0482"/>
    <n v="2018"/>
    <n v="2"/>
    <d v="2017-08-29T00:00:00"/>
    <x v="0"/>
    <m/>
    <x v="1"/>
    <m/>
    <x v="1"/>
    <x v="2"/>
    <m/>
    <s v="AP Payments"/>
    <n v="-1623"/>
    <m/>
    <s v="Cash With The Treasurer Of VA"/>
    <s v="AP00674618"/>
    <n v="23"/>
    <m/>
    <m/>
    <m/>
    <m/>
    <m/>
    <m/>
    <m/>
    <m/>
    <m/>
    <m/>
    <m/>
    <m/>
    <m/>
    <m/>
    <m/>
    <m/>
    <m/>
    <m/>
    <s v="AP00674618"/>
    <n v="23"/>
    <d v="2017-08-29T00:00:00"/>
    <s v="00008309"/>
    <s v="99999"/>
    <m/>
    <m/>
    <s v="AP"/>
    <s v="ACTUALS"/>
    <s v="10"/>
    <s v="14000"/>
    <s v="1"/>
    <m/>
    <m/>
    <m/>
    <m/>
    <s v="01010"/>
    <s v="07040CJS7101608"/>
    <s v="AP Payments"/>
    <m/>
    <m/>
  </r>
  <r>
    <s v="Byrne Justice Assistance Grant"/>
    <s v="2016-DJ-BX-0482"/>
    <n v="2018"/>
    <n v="2"/>
    <d v="2017-08-01T00:00:00"/>
    <x v="0"/>
    <m/>
    <x v="1"/>
    <m/>
    <x v="1"/>
    <x v="0"/>
    <m/>
    <s v="AP Payments"/>
    <n v="-1371"/>
    <m/>
    <s v="Cash With The Treasurer Of VA"/>
    <s v="AP00648402"/>
    <n v="33"/>
    <m/>
    <m/>
    <m/>
    <m/>
    <m/>
    <m/>
    <m/>
    <m/>
    <m/>
    <m/>
    <m/>
    <m/>
    <m/>
    <m/>
    <m/>
    <m/>
    <m/>
    <m/>
    <s v="AP00648402"/>
    <n v="33"/>
    <d v="2017-08-01T00:00:00"/>
    <s v="00007892"/>
    <s v="99999"/>
    <m/>
    <m/>
    <s v="AP"/>
    <s v="ACTUALS"/>
    <s v="10"/>
    <s v="14000"/>
    <s v="1"/>
    <m/>
    <m/>
    <m/>
    <m/>
    <s v="01010"/>
    <s v="07040CJS7101601"/>
    <s v="AP Payments"/>
    <m/>
    <m/>
  </r>
  <r>
    <s v="Byrne Justice Assistance Grant"/>
    <s v="2016-DJ-BX-0482"/>
    <n v="2018"/>
    <n v="2"/>
    <d v="2017-08-01T00:00:00"/>
    <x v="0"/>
    <m/>
    <x v="1"/>
    <m/>
    <x v="3"/>
    <x v="0"/>
    <m/>
    <s v="AP Payments"/>
    <n v="1614"/>
    <m/>
    <s v="Accounts Payable"/>
    <s v="AP00648402"/>
    <n v="88"/>
    <m/>
    <m/>
    <m/>
    <m/>
    <m/>
    <m/>
    <m/>
    <m/>
    <m/>
    <m/>
    <m/>
    <m/>
    <m/>
    <m/>
    <m/>
    <m/>
    <m/>
    <m/>
    <s v="AP00648402"/>
    <n v="88"/>
    <d v="2017-08-01T00:00:00"/>
    <s v="00007889"/>
    <s v="99999"/>
    <m/>
    <m/>
    <s v="AP"/>
    <s v="ACTUALS"/>
    <s v="50"/>
    <s v="14000"/>
    <s v="2"/>
    <m/>
    <m/>
    <m/>
    <m/>
    <s v="05025"/>
    <s v="07040CJS7101601"/>
    <s v="AP Payments"/>
    <m/>
    <m/>
  </r>
  <r>
    <s v="Byrne Justice Assistance Grant"/>
    <s v="2016-DJ-BX-0482"/>
    <n v="2018"/>
    <n v="2"/>
    <d v="2017-08-16T00:00:00"/>
    <x v="0"/>
    <m/>
    <x v="1"/>
    <m/>
    <x v="3"/>
    <x v="0"/>
    <m/>
    <s v="Accounts Payable"/>
    <n v="-1644.47"/>
    <m/>
    <s v="Accounts Payable"/>
    <s v="AP00664801"/>
    <n v="14"/>
    <m/>
    <m/>
    <m/>
    <m/>
    <m/>
    <m/>
    <m/>
    <m/>
    <m/>
    <m/>
    <m/>
    <m/>
    <m/>
    <m/>
    <m/>
    <m/>
    <m/>
    <m/>
    <s v="AP00664801"/>
    <n v="14"/>
    <d v="2017-08-16T00:00:00"/>
    <s v="00008193"/>
    <s v="99999"/>
    <m/>
    <m/>
    <s v="AP"/>
    <s v="ACTUALS"/>
    <s v="50"/>
    <s v="14000"/>
    <s v="2"/>
    <m/>
    <m/>
    <m/>
    <m/>
    <s v="05025"/>
    <s v="07040CJS7101601"/>
    <s v="Accounts Payable"/>
    <m/>
    <m/>
  </r>
  <r>
    <s v="Byrne Justice Assistance Grant"/>
    <s v="2016-DJ-BX-0482"/>
    <n v="2018"/>
    <n v="2"/>
    <d v="2017-08-28T00:00:00"/>
    <x v="0"/>
    <m/>
    <x v="1"/>
    <s v="390001"/>
    <x v="4"/>
    <x v="2"/>
    <m/>
    <s v="Accounts Payable"/>
    <n v="517"/>
    <m/>
    <s v="17-S1124LO16 LOCAL LAW ENFORCE"/>
    <s v="AP00674099"/>
    <n v="45"/>
    <s v="00008317"/>
    <d v="2017-08-24T00:00:00"/>
    <s v="Bland County Board of Supervisors"/>
    <s v="17-S1124LO16 LOCAL LAW ENFORCE"/>
    <s v="14000"/>
    <m/>
    <m/>
    <m/>
    <m/>
    <m/>
    <m/>
    <m/>
    <m/>
    <m/>
    <m/>
    <m/>
    <m/>
    <m/>
    <s v="00008317"/>
    <n v="1"/>
    <d v="2017-08-24T00:00:00"/>
    <s v="00008317"/>
    <s v="10220"/>
    <s v="021"/>
    <m/>
    <s v="AP"/>
    <s v="ACTUALS"/>
    <s v="14"/>
    <s v="14000"/>
    <s v="5"/>
    <s v="39001"/>
    <s v="390"/>
    <s v="01"/>
    <m/>
    <s v="14310"/>
    <s v="07040390001CJS7101608"/>
    <s v="Bland County Board of Supervisors"/>
    <n v="1"/>
    <s v="546001149"/>
  </r>
  <r>
    <s v="Byrne Justice Assistance Grant"/>
    <s v="2016-DJ-BX-0482"/>
    <n v="2018"/>
    <n v="2"/>
    <d v="2017-08-01T00:00:00"/>
    <x v="0"/>
    <m/>
    <x v="1"/>
    <m/>
    <x v="1"/>
    <x v="0"/>
    <m/>
    <s v="AP Payments"/>
    <n v="-1536"/>
    <m/>
    <s v="Cash With The Treasurer Of VA"/>
    <s v="AP00648402"/>
    <n v="32"/>
    <m/>
    <m/>
    <m/>
    <m/>
    <m/>
    <m/>
    <m/>
    <m/>
    <m/>
    <m/>
    <m/>
    <m/>
    <m/>
    <m/>
    <m/>
    <m/>
    <m/>
    <m/>
    <s v="AP00648402"/>
    <n v="32"/>
    <d v="2017-08-01T00:00:00"/>
    <s v="00007891"/>
    <s v="99999"/>
    <m/>
    <m/>
    <s v="AP"/>
    <s v="ACTUALS"/>
    <s v="10"/>
    <s v="14000"/>
    <s v="1"/>
    <m/>
    <m/>
    <m/>
    <m/>
    <s v="01010"/>
    <s v="07040CJS7101601"/>
    <s v="AP Payments"/>
    <m/>
    <m/>
  </r>
  <r>
    <s v="Byrne Justice Assistance Grant"/>
    <s v="2016-DJ-BX-0482"/>
    <n v="2018"/>
    <n v="2"/>
    <d v="2017-08-01T00:00:00"/>
    <x v="0"/>
    <m/>
    <x v="1"/>
    <m/>
    <x v="3"/>
    <x v="0"/>
    <m/>
    <s v="AP Payments"/>
    <n v="842"/>
    <m/>
    <s v="Accounts Payable"/>
    <s v="AP00648402"/>
    <n v="86"/>
    <m/>
    <m/>
    <m/>
    <m/>
    <m/>
    <m/>
    <m/>
    <m/>
    <m/>
    <m/>
    <m/>
    <m/>
    <m/>
    <m/>
    <m/>
    <m/>
    <m/>
    <m/>
    <s v="AP00648402"/>
    <n v="86"/>
    <d v="2017-08-01T00:00:00"/>
    <s v="00007887"/>
    <s v="99999"/>
    <m/>
    <m/>
    <s v="AP"/>
    <s v="ACTUALS"/>
    <s v="50"/>
    <s v="14000"/>
    <s v="2"/>
    <m/>
    <m/>
    <m/>
    <m/>
    <s v="05025"/>
    <s v="07040CJS7101601"/>
    <s v="AP Payments"/>
    <m/>
    <m/>
  </r>
  <r>
    <s v="Byrne Justice Assistance Grant"/>
    <s v="2016-DJ-BX-0482"/>
    <n v="2018"/>
    <n v="2"/>
    <d v="2017-08-01T00:00:00"/>
    <x v="0"/>
    <m/>
    <x v="1"/>
    <m/>
    <x v="3"/>
    <x v="0"/>
    <m/>
    <s v="AP Payments"/>
    <n v="1371"/>
    <m/>
    <s v="Accounts Payable"/>
    <s v="AP00648402"/>
    <n v="91"/>
    <m/>
    <m/>
    <m/>
    <m/>
    <m/>
    <m/>
    <m/>
    <m/>
    <m/>
    <m/>
    <m/>
    <m/>
    <m/>
    <m/>
    <m/>
    <m/>
    <m/>
    <m/>
    <s v="AP00648402"/>
    <n v="91"/>
    <d v="2017-08-01T00:00:00"/>
    <s v="00007892"/>
    <s v="99999"/>
    <m/>
    <m/>
    <s v="AP"/>
    <s v="ACTUALS"/>
    <s v="50"/>
    <s v="14000"/>
    <s v="2"/>
    <m/>
    <m/>
    <m/>
    <m/>
    <s v="05025"/>
    <s v="07040CJS7101601"/>
    <s v="AP Payments"/>
    <m/>
    <m/>
  </r>
  <r>
    <s v="Byrne Justice Assistance Grant"/>
    <s v="2016-DJ-BX-0482"/>
    <n v="2018"/>
    <n v="2"/>
    <d v="2017-08-16T00:00:00"/>
    <x v="0"/>
    <m/>
    <x v="1"/>
    <s v="390001"/>
    <x v="4"/>
    <x v="2"/>
    <m/>
    <s v="Accounts Payable"/>
    <n v="1967"/>
    <m/>
    <s v="Grant #17-S1042LO16 - LOLE"/>
    <s v="AP00664801"/>
    <n v="52"/>
    <s v="00008195"/>
    <d v="2017-08-11T00:00:00"/>
    <s v="TOWN OF GRETNA"/>
    <s v="Grant #17-S1042LO16 - LOLE"/>
    <s v="14000"/>
    <m/>
    <m/>
    <m/>
    <m/>
    <m/>
    <m/>
    <m/>
    <m/>
    <m/>
    <m/>
    <m/>
    <m/>
    <m/>
    <s v="00008195"/>
    <n v="1"/>
    <d v="2017-08-11T00:00:00"/>
    <s v="00008195"/>
    <s v="10220"/>
    <s v="376"/>
    <m/>
    <s v="AP"/>
    <s v="ACTUALS"/>
    <s v="14"/>
    <s v="14000"/>
    <s v="5"/>
    <s v="39001"/>
    <s v="390"/>
    <s v="01"/>
    <m/>
    <s v="14310"/>
    <s v="07040390001CJS7101608"/>
    <s v="TOWN OF GRETNA"/>
    <n v="1"/>
    <s v="546002274"/>
  </r>
  <r>
    <s v="Byrne Justice Assistance Grant"/>
    <s v="2016-DJ-BX-0482"/>
    <n v="2018"/>
    <n v="2"/>
    <d v="2017-08-17T00:00:00"/>
    <x v="0"/>
    <m/>
    <x v="1"/>
    <m/>
    <x v="3"/>
    <x v="2"/>
    <m/>
    <s v="AP Payments"/>
    <n v="1967"/>
    <m/>
    <s v="Accounts Payable"/>
    <s v="AP00665369"/>
    <n v="51"/>
    <m/>
    <m/>
    <m/>
    <m/>
    <m/>
    <m/>
    <m/>
    <m/>
    <m/>
    <m/>
    <m/>
    <m/>
    <m/>
    <m/>
    <m/>
    <m/>
    <m/>
    <m/>
    <s v="AP00665369"/>
    <n v="51"/>
    <d v="2017-08-17T00:00:00"/>
    <s v="00008195"/>
    <s v="99999"/>
    <m/>
    <m/>
    <s v="AP"/>
    <s v="ACTUALS"/>
    <s v="50"/>
    <s v="14000"/>
    <s v="2"/>
    <m/>
    <m/>
    <m/>
    <m/>
    <s v="05025"/>
    <s v="07040CJS7101608"/>
    <s v="AP Payments"/>
    <m/>
    <m/>
  </r>
  <r>
    <s v="Byrne Justice Assistance Grant"/>
    <s v="2016-DJ-BX-0482"/>
    <n v="2018"/>
    <n v="2"/>
    <d v="2017-08-28T00:00:00"/>
    <x v="0"/>
    <m/>
    <x v="1"/>
    <m/>
    <x v="3"/>
    <x v="2"/>
    <m/>
    <s v="Accounts Payable"/>
    <n v="-228.6"/>
    <m/>
    <s v="Accounts Payable"/>
    <s v="AP00674099"/>
    <n v="18"/>
    <m/>
    <m/>
    <m/>
    <m/>
    <m/>
    <m/>
    <m/>
    <m/>
    <m/>
    <m/>
    <m/>
    <m/>
    <m/>
    <m/>
    <m/>
    <m/>
    <m/>
    <m/>
    <s v="AP00674099"/>
    <n v="18"/>
    <d v="2017-08-28T00:00:00"/>
    <s v="00008312"/>
    <s v="99999"/>
    <m/>
    <m/>
    <s v="AP"/>
    <s v="ACTUALS"/>
    <s v="50"/>
    <s v="14000"/>
    <s v="2"/>
    <m/>
    <m/>
    <m/>
    <m/>
    <s v="05025"/>
    <s v="07040CJS7101608"/>
    <s v="Accounts Payable"/>
    <m/>
    <m/>
  </r>
  <r>
    <s v="Byrne Justice Assistance Grant"/>
    <s v="2016-DJ-BX-0482"/>
    <n v="2018"/>
    <n v="2"/>
    <d v="2017-08-29T00:00:00"/>
    <x v="0"/>
    <m/>
    <x v="1"/>
    <m/>
    <x v="1"/>
    <x v="2"/>
    <m/>
    <s v="AP Payments"/>
    <n v="-1701"/>
    <m/>
    <s v="Cash With The Treasurer Of VA"/>
    <s v="AP00674618"/>
    <n v="7"/>
    <m/>
    <m/>
    <m/>
    <m/>
    <m/>
    <m/>
    <m/>
    <m/>
    <m/>
    <m/>
    <m/>
    <m/>
    <m/>
    <m/>
    <m/>
    <m/>
    <m/>
    <m/>
    <s v="AP00674618"/>
    <n v="7"/>
    <d v="2017-08-29T00:00:00"/>
    <s v="00008326"/>
    <s v="99999"/>
    <m/>
    <m/>
    <s v="AP"/>
    <s v="ACTUALS"/>
    <s v="10"/>
    <s v="14000"/>
    <s v="1"/>
    <m/>
    <m/>
    <m/>
    <m/>
    <s v="01010"/>
    <s v="07040CJS7101608"/>
    <s v="AP Payments"/>
    <m/>
    <m/>
  </r>
  <r>
    <s v="Byrne Justice Assistance Grant"/>
    <s v="2016-DJ-BX-0482"/>
    <n v="2018"/>
    <n v="2"/>
    <d v="2017-08-29T00:00:00"/>
    <x v="0"/>
    <m/>
    <x v="1"/>
    <m/>
    <x v="3"/>
    <x v="2"/>
    <m/>
    <s v="AP Payments"/>
    <n v="1349"/>
    <m/>
    <s v="Accounts Payable"/>
    <s v="AP00674618"/>
    <n v="61"/>
    <m/>
    <m/>
    <m/>
    <m/>
    <m/>
    <m/>
    <m/>
    <m/>
    <m/>
    <m/>
    <m/>
    <m/>
    <m/>
    <m/>
    <m/>
    <m/>
    <m/>
    <m/>
    <s v="AP00674618"/>
    <n v="61"/>
    <d v="2017-08-29T00:00:00"/>
    <s v="00008314"/>
    <s v="99999"/>
    <m/>
    <m/>
    <s v="AP"/>
    <s v="ACTUALS"/>
    <s v="50"/>
    <s v="14000"/>
    <s v="2"/>
    <m/>
    <m/>
    <m/>
    <m/>
    <s v="05025"/>
    <s v="07040CJS7101608"/>
    <s v="AP Payments"/>
    <m/>
    <m/>
  </r>
  <r>
    <s v="Byrne Justice Assistance Grant"/>
    <s v="2016-DJ-BX-0482"/>
    <n v="2018"/>
    <n v="2"/>
    <d v="2017-08-01T00:00:00"/>
    <x v="0"/>
    <m/>
    <x v="1"/>
    <m/>
    <x v="1"/>
    <x v="0"/>
    <m/>
    <s v="AP Payments"/>
    <n v="-2744"/>
    <m/>
    <s v="Cash With The Treasurer Of VA"/>
    <s v="AP00648402"/>
    <n v="29"/>
    <m/>
    <m/>
    <m/>
    <m/>
    <m/>
    <m/>
    <m/>
    <m/>
    <m/>
    <m/>
    <m/>
    <m/>
    <m/>
    <m/>
    <m/>
    <m/>
    <m/>
    <m/>
    <s v="AP00648402"/>
    <n v="29"/>
    <d v="2017-08-01T00:00:00"/>
    <s v="00007888"/>
    <s v="99999"/>
    <m/>
    <m/>
    <s v="AP"/>
    <s v="ACTUALS"/>
    <s v="10"/>
    <s v="14000"/>
    <s v="1"/>
    <m/>
    <m/>
    <m/>
    <m/>
    <s v="01010"/>
    <s v="07040CJS7101601"/>
    <s v="AP Payments"/>
    <m/>
    <m/>
  </r>
  <r>
    <s v="Byrne Justice Assistance Grant"/>
    <s v="2016-DJ-BX-0482"/>
    <n v="2018"/>
    <n v="2"/>
    <d v="2017-08-01T00:00:00"/>
    <x v="0"/>
    <m/>
    <x v="1"/>
    <m/>
    <x v="1"/>
    <x v="0"/>
    <m/>
    <s v="AP Payments"/>
    <n v="-872"/>
    <m/>
    <s v="Cash With The Treasurer Of VA"/>
    <s v="AP00648402"/>
    <n v="31"/>
    <m/>
    <m/>
    <m/>
    <m/>
    <m/>
    <m/>
    <m/>
    <m/>
    <m/>
    <m/>
    <m/>
    <m/>
    <m/>
    <m/>
    <m/>
    <m/>
    <m/>
    <m/>
    <s v="AP00648402"/>
    <n v="31"/>
    <d v="2017-08-01T00:00:00"/>
    <s v="00007890"/>
    <s v="99999"/>
    <m/>
    <m/>
    <s v="AP"/>
    <s v="ACTUALS"/>
    <s v="10"/>
    <s v="14000"/>
    <s v="1"/>
    <m/>
    <m/>
    <m/>
    <m/>
    <s v="01010"/>
    <s v="07040CJS7101601"/>
    <s v="AP Payments"/>
    <m/>
    <m/>
  </r>
  <r>
    <s v="Byrne Justice Assistance Grant"/>
    <s v="2016-DJ-BX-0482"/>
    <n v="2018"/>
    <n v="2"/>
    <d v="2017-08-01T00:00:00"/>
    <x v="0"/>
    <m/>
    <x v="1"/>
    <m/>
    <x v="3"/>
    <x v="0"/>
    <m/>
    <s v="AP Payments"/>
    <n v="1866"/>
    <m/>
    <s v="Accounts Payable"/>
    <s v="AP00648402"/>
    <n v="85"/>
    <m/>
    <m/>
    <m/>
    <m/>
    <m/>
    <m/>
    <m/>
    <m/>
    <m/>
    <m/>
    <m/>
    <m/>
    <m/>
    <m/>
    <m/>
    <m/>
    <m/>
    <m/>
    <s v="AP00648402"/>
    <n v="85"/>
    <d v="2017-08-01T00:00:00"/>
    <s v="00007886"/>
    <s v="99999"/>
    <m/>
    <m/>
    <s v="AP"/>
    <s v="ACTUALS"/>
    <s v="50"/>
    <s v="14000"/>
    <s v="2"/>
    <m/>
    <m/>
    <m/>
    <m/>
    <s v="05025"/>
    <s v="07040CJS7101601"/>
    <s v="AP Payments"/>
    <m/>
    <m/>
  </r>
  <r>
    <s v="Byrne Justice Assistance Grant"/>
    <s v="2016-DJ-BX-0482"/>
    <n v="2018"/>
    <n v="2"/>
    <d v="2017-08-28T00:00:00"/>
    <x v="0"/>
    <m/>
    <x v="1"/>
    <m/>
    <x v="3"/>
    <x v="2"/>
    <m/>
    <s v="Accounts Payable"/>
    <n v="-517"/>
    <m/>
    <s v="Accounts Payable"/>
    <s v="AP00674099"/>
    <n v="2"/>
    <m/>
    <m/>
    <m/>
    <m/>
    <m/>
    <m/>
    <m/>
    <m/>
    <m/>
    <m/>
    <m/>
    <m/>
    <m/>
    <m/>
    <m/>
    <m/>
    <m/>
    <m/>
    <s v="AP00674099"/>
    <n v="2"/>
    <d v="2017-08-28T00:00:00"/>
    <s v="00008317"/>
    <s v="99999"/>
    <m/>
    <m/>
    <s v="AP"/>
    <s v="ACTUALS"/>
    <s v="50"/>
    <s v="14000"/>
    <s v="2"/>
    <m/>
    <m/>
    <m/>
    <m/>
    <s v="05025"/>
    <s v="07040CJS7101608"/>
    <s v="Accounts Payable"/>
    <m/>
    <m/>
  </r>
  <r>
    <s v="Byrne Justice Assistance Grant"/>
    <s v="2016-DJ-BX-0482"/>
    <n v="2018"/>
    <n v="2"/>
    <d v="2017-08-28T00:00:00"/>
    <x v="0"/>
    <m/>
    <x v="1"/>
    <m/>
    <x v="3"/>
    <x v="2"/>
    <m/>
    <s v="Accounts Payable"/>
    <n v="-1349"/>
    <m/>
    <s v="Accounts Payable"/>
    <s v="AP00674099"/>
    <n v="19"/>
    <m/>
    <m/>
    <m/>
    <m/>
    <m/>
    <m/>
    <m/>
    <m/>
    <m/>
    <m/>
    <m/>
    <m/>
    <m/>
    <m/>
    <m/>
    <m/>
    <m/>
    <m/>
    <s v="AP00674099"/>
    <n v="19"/>
    <d v="2017-08-28T00:00:00"/>
    <s v="00008314"/>
    <s v="99999"/>
    <m/>
    <m/>
    <s v="AP"/>
    <s v="ACTUALS"/>
    <s v="50"/>
    <s v="14000"/>
    <s v="2"/>
    <m/>
    <m/>
    <m/>
    <m/>
    <s v="05025"/>
    <s v="07040CJS7101608"/>
    <s v="Accounts Payable"/>
    <m/>
    <m/>
  </r>
  <r>
    <s v="Byrne Justice Assistance Grant"/>
    <s v="2016-DJ-BX-0482"/>
    <n v="2018"/>
    <n v="2"/>
    <d v="2017-08-28T00:00:00"/>
    <x v="0"/>
    <m/>
    <x v="1"/>
    <s v="390001"/>
    <x v="4"/>
    <x v="2"/>
    <m/>
    <s v="Accounts Payable"/>
    <n v="1701"/>
    <m/>
    <s v="17-S1158LO16 LOCAL LAW ENFORCE"/>
    <s v="AP00674099"/>
    <n v="47"/>
    <s v="00008326"/>
    <d v="2017-08-24T00:00:00"/>
    <s v="Middlesex County"/>
    <s v="17-S1158LO16 LOCAL LAW ENFORCE"/>
    <s v="14000"/>
    <m/>
    <m/>
    <m/>
    <m/>
    <m/>
    <m/>
    <m/>
    <m/>
    <m/>
    <m/>
    <m/>
    <m/>
    <m/>
    <s v="00008326"/>
    <n v="1"/>
    <d v="2017-08-24T00:00:00"/>
    <s v="00008326"/>
    <s v="10220"/>
    <s v="119"/>
    <m/>
    <s v="AP"/>
    <s v="ACTUALS"/>
    <s v="14"/>
    <s v="14000"/>
    <s v="5"/>
    <s v="39001"/>
    <s v="390"/>
    <s v="01"/>
    <m/>
    <s v="14310"/>
    <s v="07040390001CJS7101608"/>
    <s v="Middlesex County"/>
    <n v="1"/>
    <s v="546001426"/>
  </r>
  <r>
    <s v="Byrne Justice Assistance Grant"/>
    <s v="2016-DJ-BX-0482"/>
    <n v="2018"/>
    <n v="2"/>
    <d v="2017-08-29T00:00:00"/>
    <x v="0"/>
    <m/>
    <x v="1"/>
    <m/>
    <x v="1"/>
    <x v="2"/>
    <m/>
    <s v="AP Payments"/>
    <n v="-769"/>
    <m/>
    <s v="Cash With The Treasurer Of VA"/>
    <s v="AP00674618"/>
    <n v="4"/>
    <m/>
    <m/>
    <m/>
    <m/>
    <m/>
    <m/>
    <m/>
    <m/>
    <m/>
    <m/>
    <m/>
    <m/>
    <m/>
    <m/>
    <m/>
    <m/>
    <m/>
    <m/>
    <s v="AP00674618"/>
    <n v="4"/>
    <d v="2017-08-29T00:00:00"/>
    <s v="00008316"/>
    <s v="99999"/>
    <m/>
    <m/>
    <s v="AP"/>
    <s v="ACTUALS"/>
    <s v="10"/>
    <s v="14000"/>
    <s v="1"/>
    <m/>
    <m/>
    <m/>
    <m/>
    <s v="01010"/>
    <s v="07040CJS7101608"/>
    <s v="AP Payments"/>
    <m/>
    <m/>
  </r>
  <r>
    <s v="Byrne Justice Assistance Grant"/>
    <s v="2016-DJ-BX-0482"/>
    <n v="2018"/>
    <n v="2"/>
    <d v="2017-08-29T00:00:00"/>
    <x v="0"/>
    <m/>
    <x v="1"/>
    <m/>
    <x v="1"/>
    <x v="2"/>
    <m/>
    <s v="AP Payments"/>
    <n v="-228.6"/>
    <m/>
    <s v="Cash With The Treasurer Of VA"/>
    <s v="AP00674618"/>
    <n v="25"/>
    <m/>
    <m/>
    <m/>
    <m/>
    <m/>
    <m/>
    <m/>
    <m/>
    <m/>
    <m/>
    <m/>
    <m/>
    <m/>
    <m/>
    <m/>
    <m/>
    <m/>
    <m/>
    <s v="AP00674618"/>
    <n v="25"/>
    <d v="2017-08-29T00:00:00"/>
    <s v="00008312"/>
    <s v="99999"/>
    <m/>
    <m/>
    <s v="AP"/>
    <s v="ACTUALS"/>
    <s v="10"/>
    <s v="14000"/>
    <s v="1"/>
    <m/>
    <m/>
    <m/>
    <m/>
    <s v="01010"/>
    <s v="07040CJS7101608"/>
    <s v="AP Payments"/>
    <m/>
    <m/>
  </r>
  <r>
    <s v="Byrne Justice Assistance Grant"/>
    <s v="2016-DJ-BX-0482"/>
    <n v="2018"/>
    <n v="2"/>
    <d v="2017-08-28T00:00:00"/>
    <x v="0"/>
    <m/>
    <x v="1"/>
    <s v="390001"/>
    <x v="4"/>
    <x v="2"/>
    <m/>
    <s v="Accounts Payable"/>
    <n v="1044"/>
    <m/>
    <s v="17-S1087LO16 LOCAL LAW ENFORCE"/>
    <s v="AP00674099"/>
    <n v="61"/>
    <s v="00008315"/>
    <d v="2017-08-24T00:00:00"/>
    <s v="Town of Shenandoah"/>
    <s v="17-S1087LO16 LOCAL LAW ENFORCE"/>
    <s v="14000"/>
    <m/>
    <m/>
    <m/>
    <m/>
    <m/>
    <m/>
    <m/>
    <m/>
    <m/>
    <m/>
    <m/>
    <m/>
    <m/>
    <s v="00008315"/>
    <n v="1"/>
    <d v="2017-08-24T00:00:00"/>
    <s v="00008315"/>
    <s v="10220"/>
    <s v="453"/>
    <m/>
    <s v="AP"/>
    <s v="ACTUALS"/>
    <s v="14"/>
    <s v="14000"/>
    <s v="5"/>
    <s v="39001"/>
    <s v="390"/>
    <s v="01"/>
    <m/>
    <s v="14310"/>
    <s v="07040390001CJS7101608"/>
    <s v="Town of Shenandoah"/>
    <n v="1"/>
    <s v="546001601"/>
  </r>
  <r>
    <s v="Byrne Justice Assistance Grant"/>
    <s v="2016-DJ-BX-0482"/>
    <n v="2018"/>
    <n v="2"/>
    <d v="2017-08-29T00:00:00"/>
    <x v="0"/>
    <m/>
    <x v="1"/>
    <m/>
    <x v="1"/>
    <x v="2"/>
    <m/>
    <s v="AP Payments"/>
    <n v="-517"/>
    <m/>
    <s v="Cash With The Treasurer Of VA"/>
    <s v="AP00674618"/>
    <n v="5"/>
    <m/>
    <m/>
    <m/>
    <m/>
    <m/>
    <m/>
    <m/>
    <m/>
    <m/>
    <m/>
    <m/>
    <m/>
    <m/>
    <m/>
    <m/>
    <m/>
    <m/>
    <m/>
    <s v="AP00674618"/>
    <n v="5"/>
    <d v="2017-08-29T00:00:00"/>
    <s v="00008317"/>
    <s v="99999"/>
    <m/>
    <m/>
    <s v="AP"/>
    <s v="ACTUALS"/>
    <s v="10"/>
    <s v="14000"/>
    <s v="1"/>
    <m/>
    <m/>
    <m/>
    <m/>
    <s v="01010"/>
    <s v="07040CJS7101608"/>
    <s v="AP Payments"/>
    <m/>
    <m/>
  </r>
  <r>
    <s v="Byrne Justice Assistance Grant"/>
    <s v="2016-DJ-BX-0482"/>
    <n v="2018"/>
    <n v="2"/>
    <d v="2017-08-29T00:00:00"/>
    <x v="0"/>
    <m/>
    <x v="1"/>
    <m/>
    <x v="3"/>
    <x v="2"/>
    <m/>
    <s v="AP Payments"/>
    <n v="769"/>
    <m/>
    <s v="Accounts Payable"/>
    <s v="AP00674618"/>
    <n v="39"/>
    <m/>
    <m/>
    <m/>
    <m/>
    <m/>
    <m/>
    <m/>
    <m/>
    <m/>
    <m/>
    <m/>
    <m/>
    <m/>
    <m/>
    <m/>
    <m/>
    <m/>
    <m/>
    <s v="AP00674618"/>
    <n v="39"/>
    <d v="2017-08-29T00:00:00"/>
    <s v="00008316"/>
    <s v="99999"/>
    <m/>
    <m/>
    <s v="AP"/>
    <s v="ACTUALS"/>
    <s v="50"/>
    <s v="14000"/>
    <s v="2"/>
    <m/>
    <m/>
    <m/>
    <m/>
    <s v="05025"/>
    <s v="07040CJS7101608"/>
    <s v="AP Payments"/>
    <m/>
    <m/>
  </r>
  <r>
    <s v="Byrne Justice Assistance Grant"/>
    <s v="2016-DJ-BX-0482"/>
    <n v="2018"/>
    <n v="2"/>
    <d v="2017-08-29T00:00:00"/>
    <x v="0"/>
    <m/>
    <x v="1"/>
    <m/>
    <x v="3"/>
    <x v="2"/>
    <m/>
    <s v="AP Payments"/>
    <n v="1340"/>
    <m/>
    <s v="Accounts Payable"/>
    <s v="AP00674618"/>
    <n v="41"/>
    <m/>
    <m/>
    <m/>
    <m/>
    <m/>
    <m/>
    <m/>
    <m/>
    <m/>
    <m/>
    <m/>
    <m/>
    <m/>
    <m/>
    <m/>
    <m/>
    <m/>
    <m/>
    <s v="AP00674618"/>
    <n v="41"/>
    <d v="2017-08-29T00:00:00"/>
    <s v="00008318"/>
    <s v="99999"/>
    <m/>
    <m/>
    <s v="AP"/>
    <s v="ACTUALS"/>
    <s v="50"/>
    <s v="14000"/>
    <s v="2"/>
    <m/>
    <m/>
    <m/>
    <m/>
    <s v="05025"/>
    <s v="07040CJS7101608"/>
    <s v="AP Payments"/>
    <m/>
    <m/>
  </r>
  <r>
    <s v="Byrne Justice Assistance Grant"/>
    <s v="2016-DJ-BX-0482"/>
    <n v="2018"/>
    <n v="2"/>
    <d v="2017-08-29T00:00:00"/>
    <x v="0"/>
    <m/>
    <x v="1"/>
    <m/>
    <x v="3"/>
    <x v="2"/>
    <m/>
    <s v="AP Payments"/>
    <n v="1623"/>
    <m/>
    <s v="Accounts Payable"/>
    <s v="AP00674618"/>
    <n v="58"/>
    <m/>
    <m/>
    <m/>
    <m/>
    <m/>
    <m/>
    <m/>
    <m/>
    <m/>
    <m/>
    <m/>
    <m/>
    <m/>
    <m/>
    <m/>
    <m/>
    <m/>
    <m/>
    <s v="AP00674618"/>
    <n v="58"/>
    <d v="2017-08-29T00:00:00"/>
    <s v="00008309"/>
    <s v="99999"/>
    <m/>
    <m/>
    <s v="AP"/>
    <s v="ACTUALS"/>
    <s v="50"/>
    <s v="14000"/>
    <s v="2"/>
    <m/>
    <m/>
    <m/>
    <m/>
    <s v="05025"/>
    <s v="07040CJS7101608"/>
    <s v="AP Payments"/>
    <m/>
    <m/>
  </r>
  <r>
    <s v="Byrne Justice Assistance Grant"/>
    <s v="2016-DJ-BX-0482"/>
    <n v="2018"/>
    <n v="2"/>
    <d v="2017-08-29T00:00:00"/>
    <x v="0"/>
    <m/>
    <x v="1"/>
    <m/>
    <x v="3"/>
    <x v="2"/>
    <m/>
    <s v="AP Payments"/>
    <n v="982"/>
    <m/>
    <s v="Accounts Payable"/>
    <s v="AP00674618"/>
    <n v="59"/>
    <m/>
    <m/>
    <m/>
    <m/>
    <m/>
    <m/>
    <m/>
    <m/>
    <m/>
    <m/>
    <m/>
    <m/>
    <m/>
    <m/>
    <m/>
    <m/>
    <m/>
    <m/>
    <s v="AP00674618"/>
    <n v="59"/>
    <d v="2017-08-29T00:00:00"/>
    <s v="00008310"/>
    <s v="99999"/>
    <m/>
    <m/>
    <s v="AP"/>
    <s v="ACTUALS"/>
    <s v="50"/>
    <s v="14000"/>
    <s v="2"/>
    <m/>
    <m/>
    <m/>
    <m/>
    <s v="05025"/>
    <s v="07040CJS7101608"/>
    <s v="AP Payments"/>
    <m/>
    <m/>
  </r>
  <r>
    <s v="Byrne Justice Assistance Grant"/>
    <s v="2016-DJ-BX-0482"/>
    <n v="2018"/>
    <n v="2"/>
    <d v="2017-08-29T00:00:00"/>
    <x v="0"/>
    <m/>
    <x v="1"/>
    <m/>
    <x v="3"/>
    <x v="2"/>
    <m/>
    <s v="AP Payments"/>
    <n v="1044"/>
    <m/>
    <s v="Accounts Payable"/>
    <s v="AP00674618"/>
    <n v="62"/>
    <m/>
    <m/>
    <m/>
    <m/>
    <m/>
    <m/>
    <m/>
    <m/>
    <m/>
    <m/>
    <m/>
    <m/>
    <m/>
    <m/>
    <m/>
    <m/>
    <m/>
    <m/>
    <s v="AP00674618"/>
    <n v="62"/>
    <d v="2017-08-29T00:00:00"/>
    <s v="00008315"/>
    <s v="99999"/>
    <m/>
    <m/>
    <s v="AP"/>
    <s v="ACTUALS"/>
    <s v="50"/>
    <s v="14000"/>
    <s v="2"/>
    <m/>
    <m/>
    <m/>
    <m/>
    <s v="05025"/>
    <s v="07040CJS7101608"/>
    <s v="AP Payments"/>
    <m/>
    <m/>
  </r>
  <r>
    <s v="Byrne Justice Assistance Grant"/>
    <s v="2016-DJ-BX-0482"/>
    <n v="2018"/>
    <n v="2"/>
    <d v="2017-08-01T00:00:00"/>
    <x v="0"/>
    <m/>
    <x v="1"/>
    <m/>
    <x v="3"/>
    <x v="0"/>
    <m/>
    <s v="AP Payments"/>
    <n v="872"/>
    <m/>
    <s v="Accounts Payable"/>
    <s v="AP00648402"/>
    <n v="89"/>
    <m/>
    <m/>
    <m/>
    <m/>
    <m/>
    <m/>
    <m/>
    <m/>
    <m/>
    <m/>
    <m/>
    <m/>
    <m/>
    <m/>
    <m/>
    <m/>
    <m/>
    <m/>
    <s v="AP00648402"/>
    <n v="89"/>
    <d v="2017-08-01T00:00:00"/>
    <s v="00007890"/>
    <s v="99999"/>
    <m/>
    <m/>
    <s v="AP"/>
    <s v="ACTUALS"/>
    <s v="50"/>
    <s v="14000"/>
    <s v="2"/>
    <m/>
    <m/>
    <m/>
    <m/>
    <s v="05025"/>
    <s v="07040CJS7101601"/>
    <s v="AP Payments"/>
    <m/>
    <m/>
  </r>
  <r>
    <s v="Byrne Justice Assistance Grant"/>
    <s v="2016-DJ-BX-0482"/>
    <n v="2018"/>
    <n v="2"/>
    <d v="2017-08-01T00:00:00"/>
    <x v="0"/>
    <m/>
    <x v="1"/>
    <m/>
    <x v="3"/>
    <x v="0"/>
    <m/>
    <s v="AP Payments"/>
    <n v="1945"/>
    <m/>
    <s v="Accounts Payable"/>
    <s v="AP00648402"/>
    <n v="92"/>
    <m/>
    <m/>
    <m/>
    <m/>
    <m/>
    <m/>
    <m/>
    <m/>
    <m/>
    <m/>
    <m/>
    <m/>
    <m/>
    <m/>
    <m/>
    <m/>
    <m/>
    <m/>
    <s v="AP00648402"/>
    <n v="92"/>
    <d v="2017-08-01T00:00:00"/>
    <s v="00007893"/>
    <s v="99999"/>
    <m/>
    <m/>
    <s v="AP"/>
    <s v="ACTUALS"/>
    <s v="50"/>
    <s v="14000"/>
    <s v="2"/>
    <m/>
    <m/>
    <m/>
    <m/>
    <s v="05025"/>
    <s v="07040CJS7101601"/>
    <s v="AP Payments"/>
    <m/>
    <m/>
  </r>
  <r>
    <s v="Byrne Justice Assistance Grant"/>
    <s v="2016-DJ-BX-0482"/>
    <n v="2018"/>
    <n v="2"/>
    <d v="2017-08-16T00:00:00"/>
    <x v="0"/>
    <m/>
    <x v="1"/>
    <s v="390001"/>
    <x v="4"/>
    <x v="0"/>
    <m/>
    <s v="Accounts Payable"/>
    <n v="1644.47"/>
    <m/>
    <s v="Grant #17-L1207LO16 - LOLE"/>
    <s v="AP00664801"/>
    <n v="51"/>
    <s v="00008193"/>
    <d v="2017-08-11T00:00:00"/>
    <s v="Washington County"/>
    <s v="Grant #17-L1207LO16 - LOLE"/>
    <s v="14000"/>
    <m/>
    <m/>
    <m/>
    <m/>
    <m/>
    <m/>
    <m/>
    <m/>
    <m/>
    <m/>
    <m/>
    <m/>
    <m/>
    <s v="00008193"/>
    <n v="1"/>
    <d v="2017-08-11T00:00:00"/>
    <s v="00008193"/>
    <s v="10220"/>
    <s v="191"/>
    <m/>
    <s v="AP"/>
    <s v="ACTUALS"/>
    <s v="14"/>
    <s v="14000"/>
    <s v="5"/>
    <s v="39001"/>
    <s v="390"/>
    <s v="01"/>
    <m/>
    <s v="14310"/>
    <s v="07040390001CJS7101601"/>
    <s v="Washington County"/>
    <n v="1"/>
    <s v="546001667"/>
  </r>
  <r>
    <s v="Byrne Justice Assistance Grant"/>
    <s v="2016-DJ-BX-0482"/>
    <n v="2018"/>
    <n v="2"/>
    <d v="2017-08-28T00:00:00"/>
    <x v="0"/>
    <m/>
    <x v="1"/>
    <s v="390001"/>
    <x v="4"/>
    <x v="2"/>
    <m/>
    <s v="Accounts Payable"/>
    <n v="1623"/>
    <m/>
    <s v="17-Q1168LO16 LOCAL LAW ENFORCE"/>
    <s v="AP00674099"/>
    <n v="57"/>
    <s v="00008309"/>
    <d v="2017-08-24T00:00:00"/>
    <s v="Prince George County"/>
    <s v="17-Q1168LO16 LOCAL LAW ENFORCE"/>
    <s v="14000"/>
    <m/>
    <m/>
    <m/>
    <m/>
    <m/>
    <m/>
    <m/>
    <m/>
    <m/>
    <m/>
    <m/>
    <m/>
    <m/>
    <s v="00008309"/>
    <n v="1"/>
    <d v="2017-08-24T00:00:00"/>
    <s v="00008309"/>
    <s v="10220"/>
    <s v="149"/>
    <m/>
    <s v="AP"/>
    <s v="ACTUALS"/>
    <s v="14"/>
    <s v="14000"/>
    <s v="5"/>
    <s v="39001"/>
    <s v="390"/>
    <s v="01"/>
    <m/>
    <s v="14310"/>
    <s v="07040390001CJS7101608"/>
    <s v="Prince George County"/>
    <n v="1"/>
    <s v="546001528"/>
  </r>
  <r>
    <s v="Byrne Justice Assistance Grant"/>
    <s v="2016-DJ-BX-0482"/>
    <n v="2018"/>
    <n v="2"/>
    <d v="2017-08-29T00:00:00"/>
    <x v="0"/>
    <m/>
    <x v="1"/>
    <m/>
    <x v="1"/>
    <x v="2"/>
    <m/>
    <s v="AP Payments"/>
    <n v="-982"/>
    <m/>
    <s v="Cash With The Treasurer Of VA"/>
    <s v="AP00674618"/>
    <n v="24"/>
    <m/>
    <m/>
    <m/>
    <m/>
    <m/>
    <m/>
    <m/>
    <m/>
    <m/>
    <m/>
    <m/>
    <m/>
    <m/>
    <m/>
    <m/>
    <m/>
    <m/>
    <m/>
    <s v="AP00674618"/>
    <n v="24"/>
    <d v="2017-08-29T00:00:00"/>
    <s v="00008310"/>
    <s v="99999"/>
    <m/>
    <m/>
    <s v="AP"/>
    <s v="ACTUALS"/>
    <s v="10"/>
    <s v="14000"/>
    <s v="1"/>
    <m/>
    <m/>
    <m/>
    <m/>
    <s v="01010"/>
    <s v="07040CJS7101608"/>
    <s v="AP Payments"/>
    <m/>
    <m/>
  </r>
  <r>
    <s v="Byrne Justice Assistance Grant"/>
    <s v="2016-DJ-BX-0482"/>
    <n v="2018"/>
    <n v="2"/>
    <d v="2017-08-01T00:00:00"/>
    <x v="0"/>
    <m/>
    <x v="1"/>
    <m/>
    <x v="1"/>
    <x v="0"/>
    <m/>
    <s v="AP Payments"/>
    <n v="-842"/>
    <m/>
    <s v="Cash With The Treasurer Of VA"/>
    <s v="AP00648402"/>
    <n v="28"/>
    <m/>
    <m/>
    <m/>
    <m/>
    <m/>
    <m/>
    <m/>
    <m/>
    <m/>
    <m/>
    <m/>
    <m/>
    <m/>
    <m/>
    <m/>
    <m/>
    <m/>
    <m/>
    <s v="AP00648402"/>
    <n v="28"/>
    <d v="2017-08-01T00:00:00"/>
    <s v="00007887"/>
    <s v="99999"/>
    <m/>
    <m/>
    <s v="AP"/>
    <s v="ACTUALS"/>
    <s v="10"/>
    <s v="14000"/>
    <s v="1"/>
    <m/>
    <m/>
    <m/>
    <m/>
    <s v="01010"/>
    <s v="07040CJS7101601"/>
    <s v="AP Payments"/>
    <m/>
    <m/>
  </r>
  <r>
    <s v="Byrne Justice Assistance Grant"/>
    <s v="2016-DJ-BX-0482"/>
    <n v="2018"/>
    <n v="2"/>
    <d v="2017-08-28T00:00:00"/>
    <x v="0"/>
    <m/>
    <x v="1"/>
    <m/>
    <x v="3"/>
    <x v="2"/>
    <m/>
    <s v="Accounts Payable"/>
    <n v="-769"/>
    <m/>
    <s v="Accounts Payable"/>
    <s v="AP00674099"/>
    <n v="1"/>
    <m/>
    <m/>
    <m/>
    <m/>
    <m/>
    <m/>
    <m/>
    <m/>
    <m/>
    <m/>
    <m/>
    <m/>
    <m/>
    <m/>
    <m/>
    <m/>
    <m/>
    <m/>
    <s v="AP00674099"/>
    <n v="1"/>
    <d v="2017-08-28T00:00:00"/>
    <s v="00008316"/>
    <s v="99999"/>
    <m/>
    <m/>
    <s v="AP"/>
    <s v="ACTUALS"/>
    <s v="50"/>
    <s v="14000"/>
    <s v="2"/>
    <m/>
    <m/>
    <m/>
    <m/>
    <s v="05025"/>
    <s v="07040CJS7101608"/>
    <s v="Accounts Payable"/>
    <m/>
    <m/>
  </r>
  <r>
    <s v="Byrne Justice Assistance Grant"/>
    <s v="2016-DJ-BX-0482"/>
    <n v="2018"/>
    <n v="2"/>
    <d v="2017-08-28T00:00:00"/>
    <x v="0"/>
    <m/>
    <x v="1"/>
    <s v="390001"/>
    <x v="4"/>
    <x v="2"/>
    <m/>
    <s v="Accounts Payable"/>
    <n v="1349"/>
    <m/>
    <s v="17-S1074LO16 LOCAL LAW ENFORCE"/>
    <s v="AP00674099"/>
    <n v="60"/>
    <s v="00008314"/>
    <d v="2017-08-24T00:00:00"/>
    <s v="PEMBROKE TOWN CLERK"/>
    <s v="17-S1074LO16 LOCAL LAW ENFORCE"/>
    <s v="14000"/>
    <m/>
    <m/>
    <m/>
    <m/>
    <m/>
    <m/>
    <m/>
    <m/>
    <m/>
    <m/>
    <m/>
    <m/>
    <m/>
    <s v="00008314"/>
    <n v="1"/>
    <d v="2017-08-24T00:00:00"/>
    <s v="00008314"/>
    <s v="10220"/>
    <s v="431"/>
    <m/>
    <s v="AP"/>
    <s v="ACTUALS"/>
    <s v="14"/>
    <s v="14000"/>
    <s v="5"/>
    <s v="39001"/>
    <s v="390"/>
    <s v="01"/>
    <m/>
    <s v="14310"/>
    <s v="07040390001CJS7101608"/>
    <s v="PEMBROKE TOWN CLERK"/>
    <n v="1"/>
    <s v="546002271"/>
  </r>
  <r>
    <s v="Byrne Justice Assistance Grant"/>
    <s v="2016-DJ-BX-0482"/>
    <n v="2018"/>
    <n v="2"/>
    <d v="2017-08-29T00:00:00"/>
    <x v="0"/>
    <m/>
    <x v="1"/>
    <m/>
    <x v="1"/>
    <x v="2"/>
    <m/>
    <s v="AP Payments"/>
    <n v="-1340"/>
    <m/>
    <s v="Cash With The Treasurer Of VA"/>
    <s v="AP00674618"/>
    <n v="6"/>
    <m/>
    <m/>
    <m/>
    <m/>
    <m/>
    <m/>
    <m/>
    <m/>
    <m/>
    <m/>
    <m/>
    <m/>
    <m/>
    <m/>
    <m/>
    <m/>
    <m/>
    <m/>
    <s v="AP00674618"/>
    <n v="6"/>
    <d v="2017-08-29T00:00:00"/>
    <s v="00008318"/>
    <s v="99999"/>
    <m/>
    <m/>
    <s v="AP"/>
    <s v="ACTUALS"/>
    <s v="10"/>
    <s v="14000"/>
    <s v="1"/>
    <m/>
    <m/>
    <m/>
    <m/>
    <s v="01010"/>
    <s v="07040CJS7101608"/>
    <s v="AP Payments"/>
    <m/>
    <m/>
  </r>
  <r>
    <s v="Byrne Justice Assistance Grant"/>
    <s v="2016-DJ-BX-0482"/>
    <n v="2018"/>
    <n v="2"/>
    <d v="2017-08-29T00:00:00"/>
    <x v="0"/>
    <m/>
    <x v="1"/>
    <m/>
    <x v="3"/>
    <x v="2"/>
    <m/>
    <s v="AP Payments"/>
    <n v="228.6"/>
    <m/>
    <s v="Accounts Payable"/>
    <s v="AP00674618"/>
    <n v="60"/>
    <m/>
    <m/>
    <m/>
    <m/>
    <m/>
    <m/>
    <m/>
    <m/>
    <m/>
    <m/>
    <m/>
    <m/>
    <m/>
    <m/>
    <m/>
    <m/>
    <m/>
    <m/>
    <s v="AP00674618"/>
    <n v="60"/>
    <d v="2017-08-29T00:00:00"/>
    <s v="00008312"/>
    <s v="99999"/>
    <m/>
    <m/>
    <s v="AP"/>
    <s v="ACTUALS"/>
    <s v="50"/>
    <s v="14000"/>
    <s v="2"/>
    <m/>
    <m/>
    <m/>
    <m/>
    <s v="05025"/>
    <s v="07040CJS7101608"/>
    <s v="AP Payments"/>
    <m/>
    <m/>
  </r>
  <r>
    <s v="Byrne Justice Assistance Grant"/>
    <s v="2016-DJ-BX-0482"/>
    <n v="2018"/>
    <n v="3"/>
    <d v="2017-09-08T00:00:00"/>
    <x v="0"/>
    <m/>
    <x v="1"/>
    <m/>
    <x v="3"/>
    <x v="2"/>
    <m/>
    <s v="Accounts Payable"/>
    <n v="-2597.4"/>
    <m/>
    <s v="Accounts Payable"/>
    <s v="AP00685745"/>
    <n v="5"/>
    <m/>
    <m/>
    <m/>
    <m/>
    <m/>
    <m/>
    <m/>
    <m/>
    <m/>
    <m/>
    <m/>
    <m/>
    <m/>
    <m/>
    <m/>
    <m/>
    <m/>
    <m/>
    <s v="AP00685745"/>
    <n v="5"/>
    <d v="2017-09-08T00:00:00"/>
    <s v="00008584"/>
    <s v="99999"/>
    <m/>
    <m/>
    <s v="AP"/>
    <s v="ACTUALS"/>
    <s v="50"/>
    <s v="14000"/>
    <s v="2"/>
    <m/>
    <m/>
    <m/>
    <m/>
    <s v="05025"/>
    <s v="07040CJS7101608"/>
    <s v="Accounts Payable"/>
    <m/>
    <m/>
  </r>
  <r>
    <s v="Byrne Justice Assistance Grant"/>
    <s v="2016-DJ-BX-0482"/>
    <n v="2018"/>
    <n v="3"/>
    <d v="2017-09-08T00:00:00"/>
    <x v="0"/>
    <m/>
    <x v="1"/>
    <m/>
    <x v="1"/>
    <x v="2"/>
    <m/>
    <s v="AP Payments"/>
    <n v="-1438"/>
    <m/>
    <s v="Cash With The Treasurer Of VA"/>
    <s v="AP00686013"/>
    <n v="7"/>
    <m/>
    <m/>
    <m/>
    <m/>
    <m/>
    <m/>
    <m/>
    <m/>
    <m/>
    <m/>
    <m/>
    <m/>
    <m/>
    <m/>
    <m/>
    <m/>
    <m/>
    <m/>
    <s v="AP00686013"/>
    <n v="7"/>
    <d v="2017-09-08T00:00:00"/>
    <s v="00008586"/>
    <s v="99999"/>
    <m/>
    <m/>
    <s v="AP"/>
    <s v="ACTUALS"/>
    <s v="10"/>
    <s v="14000"/>
    <s v="1"/>
    <m/>
    <m/>
    <m/>
    <m/>
    <s v="01010"/>
    <s v="07040CJS7101608"/>
    <s v="AP Payments"/>
    <m/>
    <m/>
  </r>
  <r>
    <s v="Byrne Justice Assistance Grant"/>
    <s v="2016-DJ-BX-0482"/>
    <n v="2018"/>
    <n v="3"/>
    <d v="2017-09-14T00:00:00"/>
    <x v="0"/>
    <m/>
    <x v="1"/>
    <s v="390001"/>
    <x v="4"/>
    <x v="2"/>
    <m/>
    <s v="Accounts Payable"/>
    <n v="500"/>
    <m/>
    <s v="Grant #17-S1079LO16 - LOLE"/>
    <s v="AP00690786"/>
    <n v="55"/>
    <s v="00008612"/>
    <d v="2017-09-12T00:00:00"/>
    <s v="Town of Purcellville"/>
    <s v="Grant #17-S1079LO16 - LOLE"/>
    <s v="14000"/>
    <m/>
    <m/>
    <m/>
    <m/>
    <m/>
    <m/>
    <m/>
    <m/>
    <m/>
    <m/>
    <m/>
    <m/>
    <m/>
    <s v="00008612"/>
    <n v="1"/>
    <d v="2017-09-12T00:00:00"/>
    <s v="00008612"/>
    <s v="10220"/>
    <s v="438"/>
    <m/>
    <s v="AP"/>
    <s v="ACTUALS"/>
    <s v="14"/>
    <s v="14000"/>
    <s v="5"/>
    <s v="39001"/>
    <s v="390"/>
    <s v="01"/>
    <m/>
    <s v="14310"/>
    <s v="07040390001CJS7101608"/>
    <s v="Town of Purcellville"/>
    <n v="1"/>
    <s v="546001543"/>
  </r>
  <r>
    <s v="Byrne Justice Assistance Grant"/>
    <s v="2016-DJ-BX-0482"/>
    <n v="2018"/>
    <n v="3"/>
    <d v="2017-09-27T00:00:00"/>
    <x v="0"/>
    <m/>
    <x v="1"/>
    <s v="390001"/>
    <x v="4"/>
    <x v="2"/>
    <m/>
    <s v="Accounts Payable"/>
    <n v="895"/>
    <m/>
    <s v="Grant #17-S1043LO16 - LOLE"/>
    <s v="AP00700822"/>
    <n v="64"/>
    <s v="00008753"/>
    <d v="2017-09-25T00:00:00"/>
    <s v="TOWN OF GROTTOES"/>
    <s v="Grant #17-S1043LO16 - LOLE"/>
    <s v="14000"/>
    <m/>
    <m/>
    <m/>
    <m/>
    <m/>
    <m/>
    <m/>
    <m/>
    <m/>
    <m/>
    <m/>
    <m/>
    <m/>
    <s v="00008753"/>
    <n v="1"/>
    <d v="2017-09-25T00:00:00"/>
    <s v="00008753"/>
    <s v="10220"/>
    <s v="377"/>
    <m/>
    <s v="AP"/>
    <s v="ACTUALS"/>
    <s v="14"/>
    <s v="14000"/>
    <s v="5"/>
    <s v="39001"/>
    <s v="390"/>
    <s v="01"/>
    <m/>
    <s v="14310"/>
    <s v="07040390001CJS7101608"/>
    <s v="TOWN OF GROTTOES"/>
    <n v="1"/>
    <s v="540720200"/>
  </r>
  <r>
    <s v="Byrne Justice Assistance Grant"/>
    <s v="2016-DJ-BX-0482"/>
    <n v="2018"/>
    <n v="3"/>
    <d v="2017-09-28T00:00:00"/>
    <x v="0"/>
    <m/>
    <x v="1"/>
    <m/>
    <x v="1"/>
    <x v="2"/>
    <m/>
    <s v="AP Payments"/>
    <n v="-895"/>
    <m/>
    <s v="Cash With The Treasurer Of VA"/>
    <s v="AP00701411"/>
    <n v="22"/>
    <m/>
    <m/>
    <m/>
    <m/>
    <m/>
    <m/>
    <m/>
    <m/>
    <m/>
    <m/>
    <m/>
    <m/>
    <m/>
    <m/>
    <m/>
    <m/>
    <m/>
    <m/>
    <s v="AP00701411"/>
    <n v="22"/>
    <d v="2017-09-28T00:00:00"/>
    <s v="00008753"/>
    <s v="99999"/>
    <m/>
    <m/>
    <s v="AP"/>
    <s v="ACTUALS"/>
    <s v="10"/>
    <s v="14000"/>
    <s v="1"/>
    <m/>
    <m/>
    <m/>
    <m/>
    <s v="01010"/>
    <s v="07040CJS7101608"/>
    <s v="AP Payments"/>
    <m/>
    <m/>
  </r>
  <r>
    <s v="Byrne Justice Assistance Grant"/>
    <s v="2016-DJ-BX-0482"/>
    <n v="2018"/>
    <n v="3"/>
    <d v="2017-09-08T00:00:00"/>
    <x v="0"/>
    <m/>
    <x v="1"/>
    <m/>
    <x v="3"/>
    <x v="2"/>
    <m/>
    <s v="Accounts Payable"/>
    <n v="-1640"/>
    <m/>
    <s v="Accounts Payable"/>
    <s v="AP00685745"/>
    <n v="6"/>
    <m/>
    <m/>
    <m/>
    <m/>
    <m/>
    <m/>
    <m/>
    <m/>
    <m/>
    <m/>
    <m/>
    <m/>
    <m/>
    <m/>
    <m/>
    <m/>
    <m/>
    <m/>
    <s v="AP00685745"/>
    <n v="6"/>
    <d v="2017-09-08T00:00:00"/>
    <s v="00008585"/>
    <s v="99999"/>
    <m/>
    <m/>
    <s v="AP"/>
    <s v="ACTUALS"/>
    <s v="50"/>
    <s v="14000"/>
    <s v="2"/>
    <m/>
    <m/>
    <m/>
    <m/>
    <s v="05025"/>
    <s v="07040CJS7101608"/>
    <s v="Accounts Payable"/>
    <m/>
    <m/>
  </r>
  <r>
    <s v="Byrne Justice Assistance Grant"/>
    <s v="2016-DJ-BX-0482"/>
    <n v="2018"/>
    <n v="3"/>
    <d v="2017-09-08T00:00:00"/>
    <x v="0"/>
    <m/>
    <x v="1"/>
    <s v="390001"/>
    <x v="4"/>
    <x v="2"/>
    <m/>
    <s v="Accounts Payable"/>
    <n v="1290"/>
    <m/>
    <s v="17-S1009LO16 LOCAL LAW ENFORCE"/>
    <s v="AP00685745"/>
    <n v="16"/>
    <s v="00008583"/>
    <d v="2017-09-08T00:00:00"/>
    <s v="Town of Bluefield"/>
    <s v="17-S1009LO16 LOCAL LAW ENFORCE"/>
    <s v="14000"/>
    <m/>
    <m/>
    <m/>
    <m/>
    <m/>
    <m/>
    <m/>
    <m/>
    <m/>
    <m/>
    <m/>
    <m/>
    <m/>
    <s v="00008583"/>
    <n v="1"/>
    <d v="2017-09-08T00:00:00"/>
    <s v="00008583"/>
    <s v="10220"/>
    <s v="314"/>
    <m/>
    <s v="AP"/>
    <s v="ACTUALS"/>
    <s v="14"/>
    <s v="14000"/>
    <s v="5"/>
    <s v="39001"/>
    <s v="390"/>
    <s v="01"/>
    <m/>
    <s v="14310"/>
    <s v="07040390001CJS7101608"/>
    <s v="Town of Bluefield"/>
    <n v="1"/>
    <s v="546001151"/>
  </r>
  <r>
    <s v="Byrne Justice Assistance Grant"/>
    <s v="2016-DJ-BX-0482"/>
    <n v="2018"/>
    <n v="3"/>
    <d v="2017-09-08T00:00:00"/>
    <x v="0"/>
    <m/>
    <x v="1"/>
    <m/>
    <x v="3"/>
    <x v="2"/>
    <m/>
    <s v="AP Payments"/>
    <n v="1290"/>
    <m/>
    <s v="Accounts Payable"/>
    <s v="AP00686013"/>
    <n v="16"/>
    <m/>
    <m/>
    <m/>
    <m/>
    <m/>
    <m/>
    <m/>
    <m/>
    <m/>
    <m/>
    <m/>
    <m/>
    <m/>
    <m/>
    <m/>
    <m/>
    <m/>
    <m/>
    <s v="AP00686013"/>
    <n v="16"/>
    <d v="2017-09-08T00:00:00"/>
    <s v="00008583"/>
    <s v="99999"/>
    <m/>
    <m/>
    <s v="AP"/>
    <s v="ACTUALS"/>
    <s v="50"/>
    <s v="14000"/>
    <s v="2"/>
    <m/>
    <m/>
    <m/>
    <m/>
    <s v="05025"/>
    <s v="07040CJS7101608"/>
    <s v="AP Payments"/>
    <m/>
    <m/>
  </r>
  <r>
    <s v="Byrne Justice Assistance Grant"/>
    <s v="2016-DJ-BX-0482"/>
    <n v="2018"/>
    <n v="3"/>
    <d v="2017-09-14T00:00:00"/>
    <x v="0"/>
    <m/>
    <x v="1"/>
    <m/>
    <x v="3"/>
    <x v="2"/>
    <m/>
    <s v="AP Payments"/>
    <n v="500"/>
    <m/>
    <s v="Accounts Payable"/>
    <s v="AP00691070"/>
    <n v="33"/>
    <m/>
    <m/>
    <m/>
    <m/>
    <m/>
    <m/>
    <m/>
    <m/>
    <m/>
    <m/>
    <m/>
    <m/>
    <m/>
    <m/>
    <m/>
    <m/>
    <m/>
    <m/>
    <s v="AP00691070"/>
    <n v="33"/>
    <d v="2017-09-14T00:00:00"/>
    <s v="00008612"/>
    <s v="99999"/>
    <m/>
    <m/>
    <s v="AP"/>
    <s v="ACTUALS"/>
    <s v="50"/>
    <s v="14000"/>
    <s v="2"/>
    <m/>
    <m/>
    <m/>
    <m/>
    <s v="05025"/>
    <s v="07040CJS7101608"/>
    <s v="AP Payments"/>
    <m/>
    <m/>
  </r>
  <r>
    <s v="Byrne Justice Assistance Grant"/>
    <s v="2016-DJ-BX-0482"/>
    <n v="2018"/>
    <n v="3"/>
    <d v="2017-09-27T00:00:00"/>
    <x v="0"/>
    <m/>
    <x v="1"/>
    <s v="390001"/>
    <x v="4"/>
    <x v="2"/>
    <m/>
    <s v="Accounts Payable"/>
    <n v="5508"/>
    <m/>
    <s v="Grant #17-R1186LO16 - LOLE"/>
    <s v="AP00700822"/>
    <n v="61"/>
    <s v="00008751"/>
    <d v="2017-09-25T00:00:00"/>
    <s v="City of Franklin VA"/>
    <s v="Grant #17-R1186LO16 - LOLE"/>
    <s v="14000"/>
    <m/>
    <m/>
    <m/>
    <m/>
    <m/>
    <m/>
    <m/>
    <m/>
    <m/>
    <m/>
    <m/>
    <m/>
    <m/>
    <s v="00008751"/>
    <n v="1"/>
    <d v="2017-09-25T00:00:00"/>
    <s v="00008751"/>
    <s v="10220"/>
    <s v="620"/>
    <m/>
    <s v="AP"/>
    <s v="ACTUALS"/>
    <s v="14"/>
    <s v="14000"/>
    <s v="5"/>
    <s v="39001"/>
    <s v="390"/>
    <s v="01"/>
    <m/>
    <s v="14310"/>
    <s v="07040390001CJS7101608"/>
    <s v="City of Franklin VA"/>
    <n v="1"/>
    <s v="546001284"/>
  </r>
  <r>
    <s v="Byrne Justice Assistance Grant"/>
    <s v="2016-DJ-BX-0482"/>
    <n v="2018"/>
    <n v="3"/>
    <d v="2017-09-08T00:00:00"/>
    <x v="0"/>
    <m/>
    <x v="1"/>
    <s v="390001"/>
    <x v="4"/>
    <x v="2"/>
    <m/>
    <s v="Accounts Payable"/>
    <n v="2316.6"/>
    <m/>
    <s v="17-L1210LO16 LOCAL LAW ENFORCE"/>
    <s v="AP00685745"/>
    <n v="15"/>
    <s v="00008582"/>
    <d v="2017-09-08T00:00:00"/>
    <s v="CITY OF STAUNTON"/>
    <s v="17-L1210LO16 LOCAL LAW ENFORCE"/>
    <s v="14000"/>
    <m/>
    <m/>
    <m/>
    <m/>
    <m/>
    <m/>
    <m/>
    <m/>
    <m/>
    <m/>
    <m/>
    <m/>
    <m/>
    <s v="00008582"/>
    <n v="1"/>
    <d v="2017-09-08T00:00:00"/>
    <s v="00008582"/>
    <s v="10220"/>
    <s v="790"/>
    <m/>
    <s v="AP"/>
    <s v="ACTUALS"/>
    <s v="14"/>
    <s v="14000"/>
    <s v="5"/>
    <s v="39001"/>
    <s v="390"/>
    <s v="01"/>
    <m/>
    <s v="14310"/>
    <s v="07040390001CJS7101608"/>
    <s v="CITY OF STAUNTON"/>
    <n v="1"/>
    <s v="546001631"/>
  </r>
  <r>
    <s v="Byrne Justice Assistance Grant"/>
    <s v="2016-DJ-BX-0482"/>
    <n v="2018"/>
    <n v="3"/>
    <d v="2017-09-08T00:00:00"/>
    <x v="0"/>
    <m/>
    <x v="1"/>
    <m/>
    <x v="3"/>
    <x v="2"/>
    <m/>
    <s v="AP Payments"/>
    <n v="2316.6"/>
    <m/>
    <s v="Accounts Payable"/>
    <s v="AP00686013"/>
    <n v="15"/>
    <m/>
    <m/>
    <m/>
    <m/>
    <m/>
    <m/>
    <m/>
    <m/>
    <m/>
    <m/>
    <m/>
    <m/>
    <m/>
    <m/>
    <m/>
    <m/>
    <m/>
    <m/>
    <s v="AP00686013"/>
    <n v="15"/>
    <d v="2017-09-08T00:00:00"/>
    <s v="00008582"/>
    <s v="99999"/>
    <m/>
    <m/>
    <s v="AP"/>
    <s v="ACTUALS"/>
    <s v="50"/>
    <s v="14000"/>
    <s v="2"/>
    <m/>
    <m/>
    <m/>
    <m/>
    <s v="05025"/>
    <s v="07040CJS7101608"/>
    <s v="AP Payments"/>
    <m/>
    <m/>
  </r>
  <r>
    <s v="Byrne Justice Assistance Grant"/>
    <s v="2016-DJ-BX-0482"/>
    <n v="2018"/>
    <n v="3"/>
    <d v="2017-09-08T00:00:00"/>
    <x v="0"/>
    <m/>
    <x v="1"/>
    <m/>
    <x v="3"/>
    <x v="2"/>
    <m/>
    <s v="AP Payments"/>
    <n v="1640"/>
    <m/>
    <s v="Accounts Payable"/>
    <s v="AP00686013"/>
    <n v="18"/>
    <m/>
    <m/>
    <m/>
    <m/>
    <m/>
    <m/>
    <m/>
    <m/>
    <m/>
    <m/>
    <m/>
    <m/>
    <m/>
    <m/>
    <m/>
    <m/>
    <m/>
    <m/>
    <s v="AP00686013"/>
    <n v="18"/>
    <d v="2017-09-08T00:00:00"/>
    <s v="00008585"/>
    <s v="99999"/>
    <m/>
    <m/>
    <s v="AP"/>
    <s v="ACTUALS"/>
    <s v="50"/>
    <s v="14000"/>
    <s v="2"/>
    <m/>
    <m/>
    <m/>
    <m/>
    <s v="05025"/>
    <s v="07040CJS7101608"/>
    <s v="AP Payments"/>
    <m/>
    <m/>
  </r>
  <r>
    <s v="Byrne Justice Assistance Grant"/>
    <s v="2016-DJ-BX-0482"/>
    <n v="2018"/>
    <n v="3"/>
    <d v="2017-09-14T00:00:00"/>
    <x v="0"/>
    <m/>
    <x v="1"/>
    <m/>
    <x v="1"/>
    <x v="2"/>
    <m/>
    <s v="AP Payments"/>
    <n v="-500"/>
    <m/>
    <s v="Cash With The Treasurer Of VA"/>
    <s v="AP00691070"/>
    <n v="1"/>
    <m/>
    <m/>
    <m/>
    <m/>
    <m/>
    <m/>
    <m/>
    <m/>
    <m/>
    <m/>
    <m/>
    <m/>
    <m/>
    <m/>
    <m/>
    <m/>
    <m/>
    <m/>
    <s v="AP00691070"/>
    <n v="1"/>
    <d v="2017-09-14T00:00:00"/>
    <s v="00008612"/>
    <s v="99999"/>
    <m/>
    <m/>
    <s v="AP"/>
    <s v="ACTUALS"/>
    <s v="10"/>
    <s v="14000"/>
    <s v="1"/>
    <m/>
    <m/>
    <m/>
    <m/>
    <s v="01010"/>
    <s v="07040CJS7101608"/>
    <s v="AP Payments"/>
    <m/>
    <m/>
  </r>
  <r>
    <s v="Byrne Justice Assistance Grant"/>
    <s v="2016-DJ-BX-0482"/>
    <n v="2018"/>
    <n v="3"/>
    <d v="2017-09-27T00:00:00"/>
    <x v="0"/>
    <m/>
    <x v="1"/>
    <m/>
    <x v="3"/>
    <x v="2"/>
    <m/>
    <s v="Accounts Payable"/>
    <n v="-5508"/>
    <m/>
    <s v="Accounts Payable"/>
    <s v="AP00700822"/>
    <n v="20"/>
    <m/>
    <m/>
    <m/>
    <m/>
    <m/>
    <m/>
    <m/>
    <m/>
    <m/>
    <m/>
    <m/>
    <m/>
    <m/>
    <m/>
    <m/>
    <m/>
    <m/>
    <m/>
    <s v="AP00700822"/>
    <n v="20"/>
    <d v="2017-09-27T00:00:00"/>
    <s v="00008751"/>
    <s v="99999"/>
    <m/>
    <m/>
    <s v="AP"/>
    <s v="ACTUALS"/>
    <s v="50"/>
    <s v="14000"/>
    <s v="2"/>
    <m/>
    <m/>
    <m/>
    <m/>
    <s v="05025"/>
    <s v="07040CJS7101608"/>
    <s v="Accounts Payable"/>
    <m/>
    <m/>
  </r>
  <r>
    <s v="Byrne Justice Assistance Grant"/>
    <s v="2016-DJ-BX-0482"/>
    <n v="2018"/>
    <n v="3"/>
    <d v="2017-09-27T00:00:00"/>
    <x v="0"/>
    <m/>
    <x v="1"/>
    <m/>
    <x v="3"/>
    <x v="2"/>
    <m/>
    <s v="Accounts Payable"/>
    <n v="-895"/>
    <m/>
    <s v="Accounts Payable"/>
    <s v="AP00700822"/>
    <n v="23"/>
    <m/>
    <m/>
    <m/>
    <m/>
    <m/>
    <m/>
    <m/>
    <m/>
    <m/>
    <m/>
    <m/>
    <m/>
    <m/>
    <m/>
    <m/>
    <m/>
    <m/>
    <m/>
    <s v="AP00700822"/>
    <n v="23"/>
    <d v="2017-09-27T00:00:00"/>
    <s v="00008753"/>
    <s v="99999"/>
    <m/>
    <m/>
    <s v="AP"/>
    <s v="ACTUALS"/>
    <s v="50"/>
    <s v="14000"/>
    <s v="2"/>
    <m/>
    <m/>
    <m/>
    <m/>
    <s v="05025"/>
    <s v="07040CJS7101608"/>
    <s v="Accounts Payable"/>
    <m/>
    <m/>
  </r>
  <r>
    <s v="Byrne Justice Assistance Grant"/>
    <s v="2016-DJ-BX-0482"/>
    <n v="2018"/>
    <n v="3"/>
    <d v="2017-09-08T00:00:00"/>
    <x v="0"/>
    <m/>
    <x v="1"/>
    <s v="390001"/>
    <x v="4"/>
    <x v="2"/>
    <m/>
    <s v="Accounts Payable"/>
    <n v="1640"/>
    <m/>
    <s v="17-S1135LO16 LOCAL LAW ENFORC"/>
    <s v="AP00685745"/>
    <n v="18"/>
    <s v="00008585"/>
    <d v="2017-09-08T00:00:00"/>
    <s v="Dickenson County"/>
    <s v="17-S1135LO16 LOCAL LAW ENFORC"/>
    <s v="14000"/>
    <m/>
    <m/>
    <m/>
    <m/>
    <m/>
    <m/>
    <m/>
    <m/>
    <m/>
    <m/>
    <m/>
    <m/>
    <m/>
    <s v="00008585"/>
    <n v="1"/>
    <d v="2017-09-08T00:00:00"/>
    <s v="00008585"/>
    <s v="10220"/>
    <s v="051"/>
    <m/>
    <s v="AP"/>
    <s v="ACTUALS"/>
    <s v="14"/>
    <s v="14000"/>
    <s v="5"/>
    <s v="39001"/>
    <s v="390"/>
    <s v="01"/>
    <m/>
    <s v="14310"/>
    <s v="07040390001CJS7101608"/>
    <s v="Dickenson County"/>
    <n v="1"/>
    <s v="540790129"/>
  </r>
  <r>
    <s v="Byrne Justice Assistance Grant"/>
    <s v="2016-DJ-BX-0482"/>
    <n v="2018"/>
    <n v="3"/>
    <d v="2017-09-08T00:00:00"/>
    <x v="0"/>
    <m/>
    <x v="1"/>
    <m/>
    <x v="3"/>
    <x v="2"/>
    <m/>
    <s v="AP Payments"/>
    <n v="2597.4"/>
    <m/>
    <s v="Accounts Payable"/>
    <s v="AP00686013"/>
    <n v="17"/>
    <m/>
    <m/>
    <m/>
    <m/>
    <m/>
    <m/>
    <m/>
    <m/>
    <m/>
    <m/>
    <m/>
    <m/>
    <m/>
    <m/>
    <m/>
    <m/>
    <m/>
    <m/>
    <s v="AP00686013"/>
    <n v="17"/>
    <d v="2017-09-08T00:00:00"/>
    <s v="00008584"/>
    <s v="99999"/>
    <m/>
    <m/>
    <s v="AP"/>
    <s v="ACTUALS"/>
    <s v="50"/>
    <s v="14000"/>
    <s v="2"/>
    <m/>
    <m/>
    <m/>
    <m/>
    <s v="05025"/>
    <s v="07040CJS7101608"/>
    <s v="AP Payments"/>
    <m/>
    <m/>
  </r>
  <r>
    <s v="Byrne Justice Assistance Grant"/>
    <s v="2016-DJ-BX-0482"/>
    <n v="2018"/>
    <n v="3"/>
    <d v="2017-09-28T00:00:00"/>
    <x v="0"/>
    <m/>
    <x v="1"/>
    <m/>
    <x v="1"/>
    <x v="2"/>
    <m/>
    <s v="AP Payments"/>
    <n v="-5508"/>
    <m/>
    <s v="Cash With The Treasurer Of VA"/>
    <s v="AP00701411"/>
    <n v="41"/>
    <m/>
    <m/>
    <m/>
    <m/>
    <m/>
    <m/>
    <m/>
    <m/>
    <m/>
    <m/>
    <m/>
    <m/>
    <m/>
    <m/>
    <m/>
    <m/>
    <m/>
    <m/>
    <s v="AP00701411"/>
    <n v="41"/>
    <d v="2017-09-28T00:00:00"/>
    <s v="00008751"/>
    <s v="99999"/>
    <m/>
    <m/>
    <s v="AP"/>
    <s v="ACTUALS"/>
    <s v="10"/>
    <s v="14000"/>
    <s v="1"/>
    <m/>
    <m/>
    <m/>
    <m/>
    <s v="01010"/>
    <s v="07040CJS7101608"/>
    <s v="AP Payments"/>
    <m/>
    <m/>
  </r>
  <r>
    <s v="Byrne Justice Assistance Grant"/>
    <s v="2016-DJ-BX-0482"/>
    <n v="2018"/>
    <n v="3"/>
    <d v="2017-09-28T00:00:00"/>
    <x v="0"/>
    <m/>
    <x v="1"/>
    <m/>
    <x v="3"/>
    <x v="2"/>
    <m/>
    <s v="AP Payments"/>
    <n v="5508"/>
    <m/>
    <s v="Accounts Payable"/>
    <s v="AP00701411"/>
    <n v="84"/>
    <m/>
    <m/>
    <m/>
    <m/>
    <m/>
    <m/>
    <m/>
    <m/>
    <m/>
    <m/>
    <m/>
    <m/>
    <m/>
    <m/>
    <m/>
    <m/>
    <m/>
    <m/>
    <s v="AP00701411"/>
    <n v="84"/>
    <d v="2017-09-28T00:00:00"/>
    <s v="00008751"/>
    <s v="99999"/>
    <m/>
    <m/>
    <s v="AP"/>
    <s v="ACTUALS"/>
    <s v="50"/>
    <s v="14000"/>
    <s v="2"/>
    <m/>
    <m/>
    <m/>
    <m/>
    <s v="05025"/>
    <s v="07040CJS7101608"/>
    <s v="AP Payments"/>
    <m/>
    <m/>
  </r>
  <r>
    <s v="Byrne Justice Assistance Grant"/>
    <s v="2016-DJ-BX-0482"/>
    <n v="2018"/>
    <n v="3"/>
    <d v="2017-09-08T00:00:00"/>
    <x v="0"/>
    <m/>
    <x v="1"/>
    <m/>
    <x v="1"/>
    <x v="2"/>
    <m/>
    <s v="AP Payments"/>
    <n v="-1290"/>
    <m/>
    <s v="Cash With The Treasurer Of VA"/>
    <s v="AP00686013"/>
    <n v="4"/>
    <m/>
    <m/>
    <m/>
    <m/>
    <m/>
    <m/>
    <m/>
    <m/>
    <m/>
    <m/>
    <m/>
    <m/>
    <m/>
    <m/>
    <m/>
    <m/>
    <m/>
    <m/>
    <s v="AP00686013"/>
    <n v="4"/>
    <d v="2017-09-08T00:00:00"/>
    <s v="00008583"/>
    <s v="99999"/>
    <m/>
    <m/>
    <s v="AP"/>
    <s v="ACTUALS"/>
    <s v="10"/>
    <s v="14000"/>
    <s v="1"/>
    <m/>
    <m/>
    <m/>
    <m/>
    <s v="01010"/>
    <s v="07040CJS7101608"/>
    <s v="AP Payments"/>
    <m/>
    <m/>
  </r>
  <r>
    <s v="Byrne Justice Assistance Grant"/>
    <s v="2016-DJ-BX-0482"/>
    <n v="2018"/>
    <n v="3"/>
    <d v="2017-09-08T00:00:00"/>
    <x v="0"/>
    <m/>
    <x v="1"/>
    <m/>
    <x v="3"/>
    <x v="2"/>
    <m/>
    <s v="Accounts Payable"/>
    <n v="-1438"/>
    <m/>
    <s v="Accounts Payable"/>
    <s v="AP00685745"/>
    <n v="7"/>
    <m/>
    <m/>
    <m/>
    <m/>
    <m/>
    <m/>
    <m/>
    <m/>
    <m/>
    <m/>
    <m/>
    <m/>
    <m/>
    <m/>
    <m/>
    <m/>
    <m/>
    <m/>
    <s v="AP00685745"/>
    <n v="7"/>
    <d v="2017-09-08T00:00:00"/>
    <s v="00008586"/>
    <s v="99999"/>
    <m/>
    <m/>
    <s v="AP"/>
    <s v="ACTUALS"/>
    <s v="50"/>
    <s v="14000"/>
    <s v="2"/>
    <m/>
    <m/>
    <m/>
    <m/>
    <s v="05025"/>
    <s v="07040CJS7101608"/>
    <s v="Accounts Payable"/>
    <m/>
    <m/>
  </r>
  <r>
    <s v="Byrne Justice Assistance Grant"/>
    <s v="2016-DJ-BX-0482"/>
    <n v="2018"/>
    <n v="3"/>
    <d v="2017-09-08T00:00:00"/>
    <x v="0"/>
    <m/>
    <x v="1"/>
    <s v="390001"/>
    <x v="4"/>
    <x v="2"/>
    <m/>
    <s v="Accounts Payable"/>
    <n v="2597.4"/>
    <m/>
    <s v="17-S1035LO16 LOCAL LAW ENFOR"/>
    <s v="AP00685745"/>
    <n v="17"/>
    <s v="00008584"/>
    <d v="2017-09-08T00:00:00"/>
    <s v="Town of Farmville"/>
    <s v="17-S1035LO16 LOCAL LAW ENFOR"/>
    <s v="14000"/>
    <m/>
    <m/>
    <m/>
    <m/>
    <m/>
    <m/>
    <m/>
    <m/>
    <m/>
    <m/>
    <m/>
    <m/>
    <m/>
    <s v="00008584"/>
    <n v="1"/>
    <d v="2017-09-08T00:00:00"/>
    <s v="00008584"/>
    <s v="10220"/>
    <s v="365"/>
    <m/>
    <s v="AP"/>
    <s v="ACTUALS"/>
    <s v="14"/>
    <s v="14000"/>
    <s v="5"/>
    <s v="39001"/>
    <s v="390"/>
    <s v="01"/>
    <m/>
    <s v="14310"/>
    <s v="07040390001CJS7101608"/>
    <s v="Town of Farmville"/>
    <n v="1"/>
    <s v="546001272"/>
  </r>
  <r>
    <s v="Byrne Justice Assistance Grant"/>
    <s v="2016-DJ-BX-0482"/>
    <n v="2018"/>
    <n v="3"/>
    <d v="2017-09-08T00:00:00"/>
    <x v="0"/>
    <m/>
    <x v="1"/>
    <s v="390001"/>
    <x v="4"/>
    <x v="2"/>
    <m/>
    <s v="Accounts Payable"/>
    <n v="1438"/>
    <m/>
    <s v="17S1183LO16 LOCAL LAW ENFORC"/>
    <s v="AP00685745"/>
    <n v="19"/>
    <s v="00008586"/>
    <d v="2017-09-08T00:00:00"/>
    <s v="Wythe County Board of Supervisors"/>
    <s v="17S1183LO16 LOCAL LAW ENFORC"/>
    <s v="14000"/>
    <m/>
    <m/>
    <m/>
    <m/>
    <m/>
    <m/>
    <m/>
    <m/>
    <m/>
    <m/>
    <m/>
    <m/>
    <m/>
    <s v="00008586"/>
    <n v="1"/>
    <d v="2017-09-08T00:00:00"/>
    <s v="00008586"/>
    <s v="10220"/>
    <s v="197"/>
    <m/>
    <s v="AP"/>
    <s v="ACTUALS"/>
    <s v="14"/>
    <s v="14000"/>
    <s v="5"/>
    <s v="39001"/>
    <s v="390"/>
    <s v="01"/>
    <m/>
    <s v="14310"/>
    <s v="07040390001CJS7101608"/>
    <s v="Wythe County Board of Supervisors"/>
    <n v="1"/>
    <s v="546002871"/>
  </r>
  <r>
    <s v="Byrne Justice Assistance Grant"/>
    <s v="2016-DJ-BX-0482"/>
    <n v="2018"/>
    <n v="3"/>
    <d v="2017-09-08T00:00:00"/>
    <x v="0"/>
    <m/>
    <x v="1"/>
    <m/>
    <x v="1"/>
    <x v="2"/>
    <m/>
    <s v="AP Payments"/>
    <n v="-2597.4"/>
    <m/>
    <s v="Cash With The Treasurer Of VA"/>
    <s v="AP00686013"/>
    <n v="5"/>
    <m/>
    <m/>
    <m/>
    <m/>
    <m/>
    <m/>
    <m/>
    <m/>
    <m/>
    <m/>
    <m/>
    <m/>
    <m/>
    <m/>
    <m/>
    <m/>
    <m/>
    <m/>
    <s v="AP00686013"/>
    <n v="5"/>
    <d v="2017-09-08T00:00:00"/>
    <s v="00008584"/>
    <s v="99999"/>
    <m/>
    <m/>
    <s v="AP"/>
    <s v="ACTUALS"/>
    <s v="10"/>
    <s v="14000"/>
    <s v="1"/>
    <m/>
    <m/>
    <m/>
    <m/>
    <s v="01010"/>
    <s v="07040CJS7101608"/>
    <s v="AP Payments"/>
    <m/>
    <m/>
  </r>
  <r>
    <s v="Byrne Justice Assistance Grant"/>
    <s v="2016-DJ-BX-0482"/>
    <n v="2018"/>
    <n v="3"/>
    <d v="2017-09-08T00:00:00"/>
    <x v="0"/>
    <m/>
    <x v="1"/>
    <m/>
    <x v="3"/>
    <x v="2"/>
    <m/>
    <s v="AP Payments"/>
    <n v="1438"/>
    <m/>
    <s v="Accounts Payable"/>
    <s v="AP00686013"/>
    <n v="19"/>
    <m/>
    <m/>
    <m/>
    <m/>
    <m/>
    <m/>
    <m/>
    <m/>
    <m/>
    <m/>
    <m/>
    <m/>
    <m/>
    <m/>
    <m/>
    <m/>
    <m/>
    <m/>
    <s v="AP00686013"/>
    <n v="19"/>
    <d v="2017-09-08T00:00:00"/>
    <s v="00008586"/>
    <s v="99999"/>
    <m/>
    <m/>
    <s v="AP"/>
    <s v="ACTUALS"/>
    <s v="50"/>
    <s v="14000"/>
    <s v="2"/>
    <m/>
    <m/>
    <m/>
    <m/>
    <s v="05025"/>
    <s v="07040CJS7101608"/>
    <s v="AP Payments"/>
    <m/>
    <m/>
  </r>
  <r>
    <s v="Byrne Justice Assistance Grant"/>
    <s v="2016-DJ-BX-0482"/>
    <n v="2018"/>
    <n v="3"/>
    <d v="2017-09-08T00:00:00"/>
    <x v="0"/>
    <m/>
    <x v="1"/>
    <m/>
    <x v="3"/>
    <x v="2"/>
    <m/>
    <s v="Accounts Payable"/>
    <n v="-1290"/>
    <m/>
    <s v="Accounts Payable"/>
    <s v="AP00685745"/>
    <n v="4"/>
    <m/>
    <m/>
    <m/>
    <m/>
    <m/>
    <m/>
    <m/>
    <m/>
    <m/>
    <m/>
    <m/>
    <m/>
    <m/>
    <m/>
    <m/>
    <m/>
    <m/>
    <m/>
    <s v="AP00685745"/>
    <n v="4"/>
    <d v="2017-09-08T00:00:00"/>
    <s v="00008583"/>
    <s v="99999"/>
    <m/>
    <m/>
    <s v="AP"/>
    <s v="ACTUALS"/>
    <s v="50"/>
    <s v="14000"/>
    <s v="2"/>
    <m/>
    <m/>
    <m/>
    <m/>
    <s v="05025"/>
    <s v="07040CJS7101608"/>
    <s v="Accounts Payable"/>
    <m/>
    <m/>
  </r>
  <r>
    <s v="Byrne Justice Assistance Grant"/>
    <s v="2016-DJ-BX-0482"/>
    <n v="2018"/>
    <n v="3"/>
    <d v="2017-09-08T00:00:00"/>
    <x v="0"/>
    <m/>
    <x v="1"/>
    <m/>
    <x v="1"/>
    <x v="2"/>
    <m/>
    <s v="AP Payments"/>
    <n v="-2316.6"/>
    <m/>
    <s v="Cash With The Treasurer Of VA"/>
    <s v="AP00686013"/>
    <n v="3"/>
    <m/>
    <m/>
    <m/>
    <m/>
    <m/>
    <m/>
    <m/>
    <m/>
    <m/>
    <m/>
    <m/>
    <m/>
    <m/>
    <m/>
    <m/>
    <m/>
    <m/>
    <m/>
    <s v="AP00686013"/>
    <n v="3"/>
    <d v="2017-09-08T00:00:00"/>
    <s v="00008582"/>
    <s v="99999"/>
    <m/>
    <m/>
    <s v="AP"/>
    <s v="ACTUALS"/>
    <s v="10"/>
    <s v="14000"/>
    <s v="1"/>
    <m/>
    <m/>
    <m/>
    <m/>
    <s v="01010"/>
    <s v="07040CJS7101608"/>
    <s v="AP Payments"/>
    <m/>
    <m/>
  </r>
  <r>
    <s v="Byrne Justice Assistance Grant"/>
    <s v="2016-DJ-BX-0482"/>
    <n v="2018"/>
    <n v="3"/>
    <d v="2017-09-14T00:00:00"/>
    <x v="0"/>
    <m/>
    <x v="1"/>
    <m/>
    <x v="3"/>
    <x v="2"/>
    <m/>
    <s v="Accounts Payable"/>
    <n v="-500"/>
    <m/>
    <s v="Accounts Payable"/>
    <s v="AP00690786"/>
    <n v="27"/>
    <m/>
    <m/>
    <m/>
    <m/>
    <m/>
    <m/>
    <m/>
    <m/>
    <m/>
    <m/>
    <m/>
    <m/>
    <m/>
    <m/>
    <m/>
    <m/>
    <m/>
    <m/>
    <s v="AP00690786"/>
    <n v="27"/>
    <d v="2017-09-14T00:00:00"/>
    <s v="00008612"/>
    <s v="99999"/>
    <m/>
    <m/>
    <s v="AP"/>
    <s v="ACTUALS"/>
    <s v="50"/>
    <s v="14000"/>
    <s v="2"/>
    <m/>
    <m/>
    <m/>
    <m/>
    <s v="05025"/>
    <s v="07040CJS7101608"/>
    <s v="Accounts Payable"/>
    <m/>
    <m/>
  </r>
  <r>
    <s v="Byrne Justice Assistance Grant"/>
    <s v="2016-DJ-BX-0482"/>
    <n v="2018"/>
    <n v="3"/>
    <d v="2017-09-08T00:00:00"/>
    <x v="0"/>
    <m/>
    <x v="1"/>
    <m/>
    <x v="3"/>
    <x v="2"/>
    <m/>
    <s v="Accounts Payable"/>
    <n v="-2316.6"/>
    <m/>
    <s v="Accounts Payable"/>
    <s v="AP00685745"/>
    <n v="3"/>
    <m/>
    <m/>
    <m/>
    <m/>
    <m/>
    <m/>
    <m/>
    <m/>
    <m/>
    <m/>
    <m/>
    <m/>
    <m/>
    <m/>
    <m/>
    <m/>
    <m/>
    <m/>
    <s v="AP00685745"/>
    <n v="3"/>
    <d v="2017-09-08T00:00:00"/>
    <s v="00008582"/>
    <s v="99999"/>
    <m/>
    <m/>
    <s v="AP"/>
    <s v="ACTUALS"/>
    <s v="50"/>
    <s v="14000"/>
    <s v="2"/>
    <m/>
    <m/>
    <m/>
    <m/>
    <s v="05025"/>
    <s v="07040CJS7101608"/>
    <s v="Accounts Payable"/>
    <m/>
    <m/>
  </r>
  <r>
    <s v="Byrne Justice Assistance Grant"/>
    <s v="2016-DJ-BX-0482"/>
    <n v="2018"/>
    <n v="3"/>
    <d v="2017-09-08T00:00:00"/>
    <x v="0"/>
    <m/>
    <x v="1"/>
    <m/>
    <x v="1"/>
    <x v="2"/>
    <m/>
    <s v="AP Payments"/>
    <n v="-1640"/>
    <m/>
    <s v="Cash With The Treasurer Of VA"/>
    <s v="AP00686013"/>
    <n v="6"/>
    <m/>
    <m/>
    <m/>
    <m/>
    <m/>
    <m/>
    <m/>
    <m/>
    <m/>
    <m/>
    <m/>
    <m/>
    <m/>
    <m/>
    <m/>
    <m/>
    <m/>
    <m/>
    <s v="AP00686013"/>
    <n v="6"/>
    <d v="2017-09-08T00:00:00"/>
    <s v="00008585"/>
    <s v="99999"/>
    <m/>
    <m/>
    <s v="AP"/>
    <s v="ACTUALS"/>
    <s v="10"/>
    <s v="14000"/>
    <s v="1"/>
    <m/>
    <m/>
    <m/>
    <m/>
    <s v="01010"/>
    <s v="07040CJS7101608"/>
    <s v="AP Payments"/>
    <m/>
    <m/>
  </r>
  <r>
    <s v="Byrne Justice Assistance Grant"/>
    <s v="2016-DJ-BX-0482"/>
    <n v="2018"/>
    <n v="3"/>
    <d v="2017-09-28T00:00:00"/>
    <x v="0"/>
    <m/>
    <x v="1"/>
    <m/>
    <x v="3"/>
    <x v="2"/>
    <m/>
    <s v="AP Payments"/>
    <n v="895"/>
    <m/>
    <s v="Accounts Payable"/>
    <s v="AP00701411"/>
    <n v="66"/>
    <m/>
    <m/>
    <m/>
    <m/>
    <m/>
    <m/>
    <m/>
    <m/>
    <m/>
    <m/>
    <m/>
    <m/>
    <m/>
    <m/>
    <m/>
    <m/>
    <m/>
    <m/>
    <s v="AP00701411"/>
    <n v="66"/>
    <d v="2017-09-28T00:00:00"/>
    <s v="00008753"/>
    <s v="99999"/>
    <m/>
    <m/>
    <s v="AP"/>
    <s v="ACTUALS"/>
    <s v="50"/>
    <s v="14000"/>
    <s v="2"/>
    <m/>
    <m/>
    <m/>
    <m/>
    <s v="05025"/>
    <s v="07040CJS7101608"/>
    <s v="AP Payments"/>
    <m/>
    <m/>
  </r>
  <r>
    <s v="Byrne Justice Assistance Grant"/>
    <s v="2016-DJ-BX-0482"/>
    <n v="2018"/>
    <n v="4"/>
    <d v="2017-10-06T00:00:00"/>
    <x v="0"/>
    <m/>
    <x v="1"/>
    <s v="390001"/>
    <x v="4"/>
    <x v="2"/>
    <m/>
    <s v="Accounts Payable"/>
    <n v="1396"/>
    <m/>
    <s v="17-S1126LO16 LOCAL LAW ENF"/>
    <s v="AP00710888"/>
    <n v="18"/>
    <s v="00008794"/>
    <d v="2017-10-04T00:00:00"/>
    <s v="BRUNSWICK COUNTY"/>
    <s v="17-S1126LO16 LOCAL LAW ENF"/>
    <s v="14000"/>
    <m/>
    <m/>
    <m/>
    <m/>
    <m/>
    <m/>
    <m/>
    <m/>
    <m/>
    <m/>
    <m/>
    <m/>
    <m/>
    <s v="00008794"/>
    <n v="1"/>
    <d v="2017-10-04T00:00:00"/>
    <s v="00008794"/>
    <s v="10220"/>
    <s v="025"/>
    <m/>
    <s v="AP"/>
    <s v="ACTUALS"/>
    <s v="14"/>
    <s v="14000"/>
    <s v="5"/>
    <s v="39001"/>
    <s v="390"/>
    <s v="01"/>
    <m/>
    <s v="14310"/>
    <s v="07040390001CJS7101608"/>
    <s v="BRUNSWICK COUNTY"/>
    <n v="1"/>
    <s v="546001167"/>
  </r>
  <r>
    <s v="Byrne Justice Assistance Grant"/>
    <s v="2016-DJ-BX-0482"/>
    <n v="2018"/>
    <n v="4"/>
    <d v="2017-10-12T00:00:00"/>
    <x v="0"/>
    <m/>
    <x v="1"/>
    <m/>
    <x v="1"/>
    <x v="0"/>
    <m/>
    <s v="AP Payments"/>
    <n v="-1533"/>
    <m/>
    <s v="Cash With The Treasurer Of VA"/>
    <s v="AP00714879"/>
    <n v="26"/>
    <m/>
    <m/>
    <m/>
    <m/>
    <m/>
    <m/>
    <m/>
    <m/>
    <m/>
    <m/>
    <m/>
    <m/>
    <m/>
    <m/>
    <m/>
    <m/>
    <m/>
    <m/>
    <s v="AP00714879"/>
    <n v="26"/>
    <d v="2017-10-12T00:00:00"/>
    <s v="00008856"/>
    <s v="99999"/>
    <m/>
    <m/>
    <s v="AP"/>
    <s v="ACTUALS"/>
    <s v="10"/>
    <s v="14000"/>
    <s v="1"/>
    <m/>
    <m/>
    <m/>
    <m/>
    <s v="01010"/>
    <s v="07040CJS7101601"/>
    <s v="AP Payments"/>
    <m/>
    <m/>
  </r>
  <r>
    <s v="Byrne Justice Assistance Grant"/>
    <s v="2016-DJ-BX-0482"/>
    <n v="2018"/>
    <n v="4"/>
    <d v="2017-10-18T00:00:00"/>
    <x v="0"/>
    <m/>
    <x v="1"/>
    <m/>
    <x v="3"/>
    <x v="2"/>
    <m/>
    <s v="Accounts Payable"/>
    <n v="-1832"/>
    <m/>
    <s v="Accounts Payable"/>
    <s v="AP00718667"/>
    <n v="6"/>
    <m/>
    <m/>
    <m/>
    <m/>
    <m/>
    <m/>
    <m/>
    <m/>
    <m/>
    <m/>
    <m/>
    <m/>
    <m/>
    <m/>
    <m/>
    <m/>
    <m/>
    <m/>
    <s v="AP00718667"/>
    <n v="6"/>
    <d v="2017-10-18T00:00:00"/>
    <s v="00008929"/>
    <s v="99999"/>
    <m/>
    <m/>
    <s v="AP"/>
    <s v="ACTUALS"/>
    <s v="50"/>
    <s v="14000"/>
    <s v="2"/>
    <m/>
    <m/>
    <m/>
    <m/>
    <s v="05025"/>
    <s v="07040CJS7101608"/>
    <s v="Accounts Payable"/>
    <m/>
    <m/>
  </r>
  <r>
    <s v="Byrne Justice Assistance Grant"/>
    <s v="2016-DJ-BX-0482"/>
    <n v="2018"/>
    <n v="4"/>
    <d v="2017-10-07T00:00:00"/>
    <x v="0"/>
    <m/>
    <x v="1"/>
    <m/>
    <x v="1"/>
    <x v="2"/>
    <m/>
    <s v="AP Payments"/>
    <n v="-1611"/>
    <m/>
    <s v="Cash With The Treasurer Of VA"/>
    <s v="AP00711149"/>
    <n v="5"/>
    <m/>
    <m/>
    <m/>
    <m/>
    <m/>
    <m/>
    <m/>
    <m/>
    <m/>
    <m/>
    <m/>
    <m/>
    <m/>
    <m/>
    <m/>
    <m/>
    <m/>
    <m/>
    <s v="AP00711149"/>
    <n v="5"/>
    <d v="2017-10-07T00:00:00"/>
    <s v="00008795"/>
    <s v="99999"/>
    <m/>
    <m/>
    <s v="AP"/>
    <s v="ACTUALS"/>
    <s v="10"/>
    <s v="14000"/>
    <s v="1"/>
    <m/>
    <m/>
    <m/>
    <m/>
    <s v="01010"/>
    <s v="07040CJS7101608"/>
    <s v="AP Payments"/>
    <m/>
    <m/>
  </r>
  <r>
    <s v="Byrne Justice Assistance Grant"/>
    <s v="2016-DJ-BX-0482"/>
    <n v="2018"/>
    <n v="4"/>
    <d v="2017-10-07T00:00:00"/>
    <x v="0"/>
    <m/>
    <x v="1"/>
    <m/>
    <x v="3"/>
    <x v="2"/>
    <m/>
    <s v="AP Payments"/>
    <n v="1396"/>
    <m/>
    <s v="Accounts Payable"/>
    <s v="AP00711149"/>
    <n v="17"/>
    <m/>
    <m/>
    <m/>
    <m/>
    <m/>
    <m/>
    <m/>
    <m/>
    <m/>
    <m/>
    <m/>
    <m/>
    <m/>
    <m/>
    <m/>
    <m/>
    <m/>
    <m/>
    <s v="AP00711149"/>
    <n v="17"/>
    <d v="2017-10-07T00:00:00"/>
    <s v="00008794"/>
    <s v="99999"/>
    <m/>
    <m/>
    <s v="AP"/>
    <s v="ACTUALS"/>
    <s v="50"/>
    <s v="14000"/>
    <s v="2"/>
    <m/>
    <m/>
    <m/>
    <m/>
    <s v="05025"/>
    <s v="07040CJS7101608"/>
    <s v="AP Payments"/>
    <m/>
    <m/>
  </r>
  <r>
    <s v="Byrne Justice Assistance Grant"/>
    <s v="2016-DJ-BX-0482"/>
    <n v="2018"/>
    <n v="4"/>
    <d v="2017-10-07T00:00:00"/>
    <x v="0"/>
    <m/>
    <x v="1"/>
    <m/>
    <x v="1"/>
    <x v="2"/>
    <m/>
    <s v="AP Payments"/>
    <n v="-1396"/>
    <m/>
    <s v="Cash With The Treasurer Of VA"/>
    <s v="AP00711149"/>
    <n v="4"/>
    <m/>
    <m/>
    <m/>
    <m/>
    <m/>
    <m/>
    <m/>
    <m/>
    <m/>
    <m/>
    <m/>
    <m/>
    <m/>
    <m/>
    <m/>
    <m/>
    <m/>
    <m/>
    <s v="AP00711149"/>
    <n v="4"/>
    <d v="2017-10-07T00:00:00"/>
    <s v="00008794"/>
    <s v="99999"/>
    <m/>
    <m/>
    <s v="AP"/>
    <s v="ACTUALS"/>
    <s v="10"/>
    <s v="14000"/>
    <s v="1"/>
    <m/>
    <m/>
    <m/>
    <m/>
    <s v="01010"/>
    <s v="07040CJS7101608"/>
    <s v="AP Payments"/>
    <m/>
    <m/>
  </r>
  <r>
    <s v="Byrne Justice Assistance Grant"/>
    <s v="2016-DJ-BX-0482"/>
    <n v="2018"/>
    <n v="4"/>
    <d v="2017-10-18T00:00:00"/>
    <x v="0"/>
    <m/>
    <x v="1"/>
    <s v="390001"/>
    <x v="4"/>
    <x v="2"/>
    <m/>
    <s v="Accounts Payable"/>
    <n v="1832"/>
    <m/>
    <s v="17-L1188LO16 LOCAL LAW ENF"/>
    <s v="AP00718667"/>
    <n v="61"/>
    <s v="00008929"/>
    <d v="2017-10-17T00:00:00"/>
    <s v="Montgomery County"/>
    <s v="17-L1188LO16 LOCAL LAW ENF"/>
    <s v="14000"/>
    <m/>
    <m/>
    <m/>
    <m/>
    <m/>
    <m/>
    <m/>
    <m/>
    <m/>
    <m/>
    <m/>
    <m/>
    <m/>
    <s v="00008929"/>
    <n v="1"/>
    <d v="2017-10-17T00:00:00"/>
    <s v="00008929"/>
    <s v="10220"/>
    <s v="121"/>
    <m/>
    <s v="AP"/>
    <s v="ACTUALS"/>
    <s v="14"/>
    <s v="14000"/>
    <s v="5"/>
    <s v="39001"/>
    <s v="390"/>
    <s v="01"/>
    <m/>
    <s v="14310"/>
    <s v="07040390001CJS7101608"/>
    <s v="Montgomery County"/>
    <n v="1"/>
    <s v="546001430"/>
  </r>
  <r>
    <s v="Byrne Justice Assistance Grant"/>
    <s v="2016-DJ-BX-0482"/>
    <n v="2018"/>
    <n v="4"/>
    <d v="2017-10-12T00:00:00"/>
    <x v="0"/>
    <m/>
    <x v="1"/>
    <m/>
    <x v="3"/>
    <x v="0"/>
    <m/>
    <s v="AP Payments"/>
    <n v="1533"/>
    <m/>
    <s v="Accounts Payable"/>
    <s v="AP00714879"/>
    <n v="106"/>
    <m/>
    <m/>
    <m/>
    <m/>
    <m/>
    <m/>
    <m/>
    <m/>
    <m/>
    <m/>
    <m/>
    <m/>
    <m/>
    <m/>
    <m/>
    <m/>
    <m/>
    <m/>
    <s v="AP00714879"/>
    <n v="106"/>
    <d v="2017-10-12T00:00:00"/>
    <s v="00008856"/>
    <s v="99999"/>
    <m/>
    <m/>
    <s v="AP"/>
    <s v="ACTUALS"/>
    <s v="50"/>
    <s v="14000"/>
    <s v="2"/>
    <m/>
    <m/>
    <m/>
    <m/>
    <s v="05025"/>
    <s v="07040CJS7101601"/>
    <s v="AP Payments"/>
    <m/>
    <m/>
  </r>
  <r>
    <s v="Byrne Justice Assistance Grant"/>
    <s v="2016-DJ-BX-0482"/>
    <n v="2018"/>
    <n v="4"/>
    <d v="2017-10-23T00:00:00"/>
    <x v="0"/>
    <m/>
    <x v="1"/>
    <s v="390001"/>
    <x v="4"/>
    <x v="2"/>
    <m/>
    <s v="Accounts Payable"/>
    <n v="1346"/>
    <m/>
    <s v="17-S1165LO16 LOCAL LAW ENF"/>
    <s v="AP00722461"/>
    <n v="148"/>
    <s v="00009034"/>
    <d v="2017-10-20T00:00:00"/>
    <s v="Board of Supervisors of Page County"/>
    <s v="17-S1165LO16 LOCAL LAW ENF"/>
    <s v="14000"/>
    <m/>
    <m/>
    <m/>
    <m/>
    <m/>
    <m/>
    <m/>
    <m/>
    <m/>
    <m/>
    <m/>
    <m/>
    <m/>
    <s v="00009034"/>
    <n v="1"/>
    <d v="2017-10-20T00:00:00"/>
    <s v="00009034"/>
    <s v="10220"/>
    <s v="139"/>
    <m/>
    <s v="AP"/>
    <s v="ACTUALS"/>
    <s v="14"/>
    <s v="14000"/>
    <s v="5"/>
    <s v="39001"/>
    <s v="390"/>
    <s v="01"/>
    <m/>
    <s v="14310"/>
    <s v="07040390001CJS7101608"/>
    <s v="Board of Supervisors of Page County"/>
    <n v="1"/>
    <s v="546001491"/>
  </r>
  <r>
    <s v="Byrne Justice Assistance Grant"/>
    <s v="2016-DJ-BX-0482"/>
    <n v="2018"/>
    <n v="4"/>
    <d v="2017-10-24T00:00:00"/>
    <x v="0"/>
    <m/>
    <x v="1"/>
    <m/>
    <x v="1"/>
    <x v="2"/>
    <m/>
    <s v="AP Payments"/>
    <n v="-1914.3"/>
    <m/>
    <s v="Cash With The Treasurer Of VA"/>
    <s v="AP00722578"/>
    <n v="66"/>
    <m/>
    <m/>
    <m/>
    <m/>
    <m/>
    <m/>
    <m/>
    <m/>
    <m/>
    <m/>
    <m/>
    <m/>
    <m/>
    <m/>
    <m/>
    <m/>
    <m/>
    <m/>
    <s v="AP00722578"/>
    <n v="66"/>
    <d v="2017-10-24T00:00:00"/>
    <s v="00009032"/>
    <s v="99999"/>
    <m/>
    <m/>
    <s v="AP"/>
    <s v="ACTUALS"/>
    <s v="10"/>
    <s v="14000"/>
    <s v="1"/>
    <m/>
    <m/>
    <m/>
    <m/>
    <s v="01010"/>
    <s v="07040CJS7101608"/>
    <s v="AP Payments"/>
    <m/>
    <m/>
  </r>
  <r>
    <s v="Byrne Justice Assistance Grant"/>
    <s v="2016-DJ-BX-0482"/>
    <n v="2018"/>
    <n v="4"/>
    <d v="2017-10-24T00:00:00"/>
    <x v="0"/>
    <m/>
    <x v="1"/>
    <m/>
    <x v="3"/>
    <x v="2"/>
    <m/>
    <s v="AP Payments"/>
    <n v="1914.3"/>
    <m/>
    <s v="Accounts Payable"/>
    <s v="AP00722578"/>
    <n v="134"/>
    <m/>
    <m/>
    <m/>
    <m/>
    <m/>
    <m/>
    <m/>
    <m/>
    <m/>
    <m/>
    <m/>
    <m/>
    <m/>
    <m/>
    <m/>
    <m/>
    <m/>
    <m/>
    <s v="AP00722578"/>
    <n v="134"/>
    <d v="2017-10-24T00:00:00"/>
    <s v="00009032"/>
    <s v="99999"/>
    <m/>
    <m/>
    <s v="AP"/>
    <s v="ACTUALS"/>
    <s v="50"/>
    <s v="14000"/>
    <s v="2"/>
    <m/>
    <m/>
    <m/>
    <m/>
    <s v="05025"/>
    <s v="07040CJS7101608"/>
    <s v="AP Payments"/>
    <m/>
    <m/>
  </r>
  <r>
    <s v="Byrne Justice Assistance Grant"/>
    <s v="2016-DJ-BX-0482"/>
    <n v="2018"/>
    <n v="4"/>
    <d v="2017-10-23T00:00:00"/>
    <x v="0"/>
    <m/>
    <x v="1"/>
    <s v="390001"/>
    <x v="4"/>
    <x v="2"/>
    <m/>
    <s v="Accounts Payable"/>
    <n v="1914.3"/>
    <m/>
    <s v="17-S1154LO16 LOCAL LAW ENF"/>
    <s v="AP00722461"/>
    <n v="146"/>
    <s v="00009032"/>
    <d v="2017-10-20T00:00:00"/>
    <s v="Lee County"/>
    <s v="17-S1154LO16 LOCAL LAW ENF"/>
    <s v="14000"/>
    <m/>
    <m/>
    <m/>
    <m/>
    <m/>
    <m/>
    <m/>
    <m/>
    <m/>
    <m/>
    <m/>
    <m/>
    <m/>
    <s v="00009032"/>
    <n v="1"/>
    <d v="2017-10-20T00:00:00"/>
    <s v="00009032"/>
    <s v="10220"/>
    <s v="105"/>
    <m/>
    <s v="AP"/>
    <s v="ACTUALS"/>
    <s v="14"/>
    <s v="14000"/>
    <s v="5"/>
    <s v="39001"/>
    <s v="390"/>
    <s v="01"/>
    <m/>
    <s v="14310"/>
    <s v="07040390001CJS7101608"/>
    <s v="Lee County"/>
    <n v="1"/>
    <s v="546001387"/>
  </r>
  <r>
    <s v="Byrne Justice Assistance Grant"/>
    <s v="2016-DJ-BX-0482"/>
    <n v="2018"/>
    <n v="4"/>
    <d v="2017-10-23T00:00:00"/>
    <x v="0"/>
    <m/>
    <x v="1"/>
    <s v="390001"/>
    <x v="4"/>
    <x v="2"/>
    <m/>
    <s v="Accounts Payable"/>
    <n v="3104"/>
    <m/>
    <s v="17-T1109LO16 LOCAL LAW ENF"/>
    <s v="AP00722461"/>
    <n v="153"/>
    <s v="00009039"/>
    <d v="2017-10-20T00:00:00"/>
    <s v="TOWN OF CLIFTON FORGE"/>
    <s v="17-T1109LO16 LOCAL LAW ENF"/>
    <s v="14000"/>
    <m/>
    <m/>
    <m/>
    <m/>
    <m/>
    <m/>
    <m/>
    <m/>
    <m/>
    <m/>
    <m/>
    <m/>
    <m/>
    <s v="00009039"/>
    <n v="1"/>
    <d v="2017-10-20T00:00:00"/>
    <s v="00009039"/>
    <s v="10220"/>
    <s v="493"/>
    <m/>
    <s v="AP"/>
    <s v="ACTUALS"/>
    <s v="14"/>
    <s v="14000"/>
    <s v="5"/>
    <s v="39001"/>
    <s v="390"/>
    <s v="01"/>
    <m/>
    <s v="14310"/>
    <s v="07040390001CJS7101608"/>
    <s v="TOWN OF CLIFTON FORGE"/>
    <n v="1"/>
    <s v="546001221"/>
  </r>
  <r>
    <s v="Byrne Justice Assistance Grant"/>
    <s v="2016-DJ-BX-0482"/>
    <n v="2018"/>
    <n v="4"/>
    <d v="2017-10-24T00:00:00"/>
    <x v="0"/>
    <m/>
    <x v="1"/>
    <m/>
    <x v="1"/>
    <x v="2"/>
    <m/>
    <s v="AP Payments"/>
    <n v="-1346"/>
    <m/>
    <s v="Cash With The Treasurer Of VA"/>
    <s v="AP00722578"/>
    <n v="19"/>
    <m/>
    <m/>
    <m/>
    <m/>
    <m/>
    <m/>
    <m/>
    <m/>
    <m/>
    <m/>
    <m/>
    <m/>
    <m/>
    <m/>
    <m/>
    <m/>
    <m/>
    <m/>
    <s v="AP00722578"/>
    <n v="19"/>
    <d v="2017-10-24T00:00:00"/>
    <s v="00009034"/>
    <s v="99999"/>
    <m/>
    <m/>
    <s v="AP"/>
    <s v="ACTUALS"/>
    <s v="10"/>
    <s v="14000"/>
    <s v="1"/>
    <m/>
    <m/>
    <m/>
    <m/>
    <s v="01010"/>
    <s v="07040CJS7101608"/>
    <s v="AP Payments"/>
    <m/>
    <m/>
  </r>
  <r>
    <s v="Byrne Justice Assistance Grant"/>
    <s v="2016-DJ-BX-0482"/>
    <n v="2018"/>
    <n v="4"/>
    <d v="2017-10-24T00:00:00"/>
    <x v="0"/>
    <m/>
    <x v="1"/>
    <m/>
    <x v="3"/>
    <x v="2"/>
    <m/>
    <s v="AP Payments"/>
    <n v="824"/>
    <m/>
    <s v="Accounts Payable"/>
    <s v="AP00722578"/>
    <n v="82"/>
    <m/>
    <m/>
    <m/>
    <m/>
    <m/>
    <m/>
    <m/>
    <m/>
    <m/>
    <m/>
    <m/>
    <m/>
    <m/>
    <m/>
    <m/>
    <m/>
    <m/>
    <m/>
    <s v="AP00722578"/>
    <n v="82"/>
    <d v="2017-10-24T00:00:00"/>
    <s v="00009033"/>
    <s v="99999"/>
    <m/>
    <m/>
    <s v="AP"/>
    <s v="ACTUALS"/>
    <s v="50"/>
    <s v="14000"/>
    <s v="2"/>
    <m/>
    <m/>
    <m/>
    <m/>
    <s v="05025"/>
    <s v="07040CJS7101608"/>
    <s v="AP Payments"/>
    <m/>
    <m/>
  </r>
  <r>
    <s v="Byrne Justice Assistance Grant"/>
    <s v="2016-DJ-BX-0482"/>
    <n v="2018"/>
    <n v="4"/>
    <d v="2017-10-24T00:00:00"/>
    <x v="0"/>
    <m/>
    <x v="1"/>
    <m/>
    <x v="3"/>
    <x v="2"/>
    <m/>
    <s v="AP Payments"/>
    <n v="1346"/>
    <m/>
    <s v="Accounts Payable"/>
    <s v="AP00722578"/>
    <n v="88"/>
    <m/>
    <m/>
    <m/>
    <m/>
    <m/>
    <m/>
    <m/>
    <m/>
    <m/>
    <m/>
    <m/>
    <m/>
    <m/>
    <m/>
    <m/>
    <m/>
    <m/>
    <m/>
    <s v="AP00722578"/>
    <n v="88"/>
    <d v="2017-10-24T00:00:00"/>
    <s v="00009034"/>
    <s v="99999"/>
    <m/>
    <m/>
    <s v="AP"/>
    <s v="ACTUALS"/>
    <s v="50"/>
    <s v="14000"/>
    <s v="2"/>
    <m/>
    <m/>
    <m/>
    <m/>
    <s v="05025"/>
    <s v="07040CJS7101608"/>
    <s v="AP Payments"/>
    <m/>
    <m/>
  </r>
  <r>
    <s v="Byrne Justice Assistance Grant"/>
    <s v="2016-DJ-BX-0482"/>
    <n v="2018"/>
    <n v="4"/>
    <d v="2017-10-18T00:00:00"/>
    <x v="0"/>
    <m/>
    <x v="1"/>
    <m/>
    <x v="3"/>
    <x v="2"/>
    <m/>
    <s v="Accounts Payable"/>
    <n v="-2795"/>
    <m/>
    <s v="Accounts Payable"/>
    <s v="AP00718667"/>
    <n v="7"/>
    <m/>
    <m/>
    <m/>
    <m/>
    <m/>
    <m/>
    <m/>
    <m/>
    <m/>
    <m/>
    <m/>
    <m/>
    <m/>
    <m/>
    <m/>
    <m/>
    <m/>
    <m/>
    <s v="AP00718667"/>
    <n v="7"/>
    <d v="2017-10-18T00:00:00"/>
    <s v="00008930"/>
    <s v="99999"/>
    <m/>
    <m/>
    <s v="AP"/>
    <s v="ACTUALS"/>
    <s v="50"/>
    <s v="14000"/>
    <s v="2"/>
    <m/>
    <m/>
    <m/>
    <m/>
    <s v="05025"/>
    <s v="07040CJS7101608"/>
    <s v="Accounts Payable"/>
    <m/>
    <m/>
  </r>
  <r>
    <s v="Byrne Justice Assistance Grant"/>
    <s v="2016-DJ-BX-0482"/>
    <n v="2018"/>
    <n v="4"/>
    <d v="2017-10-18T00:00:00"/>
    <x v="0"/>
    <m/>
    <x v="1"/>
    <m/>
    <x v="3"/>
    <x v="2"/>
    <m/>
    <s v="Accounts Payable"/>
    <n v="-1805.92"/>
    <m/>
    <s v="Accounts Payable"/>
    <s v="AP00718667"/>
    <n v="9"/>
    <m/>
    <m/>
    <m/>
    <m/>
    <m/>
    <m/>
    <m/>
    <m/>
    <m/>
    <m/>
    <m/>
    <m/>
    <m/>
    <m/>
    <m/>
    <m/>
    <m/>
    <m/>
    <s v="AP00718667"/>
    <n v="9"/>
    <d v="2017-10-18T00:00:00"/>
    <s v="00008932"/>
    <s v="99999"/>
    <m/>
    <m/>
    <s v="AP"/>
    <s v="ACTUALS"/>
    <s v="50"/>
    <s v="14000"/>
    <s v="2"/>
    <m/>
    <m/>
    <m/>
    <m/>
    <s v="05025"/>
    <s v="07040CJS7101608"/>
    <s v="Accounts Payable"/>
    <m/>
    <m/>
  </r>
  <r>
    <s v="Byrne Justice Assistance Grant"/>
    <s v="2016-DJ-BX-0482"/>
    <n v="2018"/>
    <n v="4"/>
    <d v="2017-10-19T00:00:00"/>
    <x v="0"/>
    <m/>
    <x v="1"/>
    <m/>
    <x v="3"/>
    <x v="2"/>
    <m/>
    <s v="AP Payments"/>
    <n v="2795"/>
    <m/>
    <s v="Accounts Payable"/>
    <s v="AP00719090"/>
    <n v="92"/>
    <m/>
    <m/>
    <m/>
    <m/>
    <m/>
    <m/>
    <m/>
    <m/>
    <m/>
    <m/>
    <m/>
    <m/>
    <m/>
    <m/>
    <m/>
    <m/>
    <m/>
    <m/>
    <s v="AP00719090"/>
    <n v="92"/>
    <d v="2017-10-19T00:00:00"/>
    <s v="00008930"/>
    <s v="99999"/>
    <m/>
    <m/>
    <s v="AP"/>
    <s v="ACTUALS"/>
    <s v="50"/>
    <s v="14000"/>
    <s v="2"/>
    <m/>
    <m/>
    <m/>
    <m/>
    <s v="05025"/>
    <s v="07040CJS7101608"/>
    <s v="AP Payments"/>
    <m/>
    <m/>
  </r>
  <r>
    <s v="Byrne Justice Assistance Grant"/>
    <s v="2016-DJ-BX-0482"/>
    <n v="2018"/>
    <n v="4"/>
    <d v="2017-10-23T00:00:00"/>
    <x v="0"/>
    <m/>
    <x v="1"/>
    <m/>
    <x v="3"/>
    <x v="2"/>
    <m/>
    <s v="Accounts Payable"/>
    <n v="-1497"/>
    <m/>
    <s v="Accounts Payable"/>
    <s v="AP00722461"/>
    <n v="49"/>
    <m/>
    <m/>
    <m/>
    <m/>
    <m/>
    <m/>
    <m/>
    <m/>
    <m/>
    <m/>
    <m/>
    <m/>
    <m/>
    <m/>
    <m/>
    <m/>
    <m/>
    <m/>
    <s v="AP00722461"/>
    <n v="49"/>
    <d v="2017-10-23T00:00:00"/>
    <s v="00009029"/>
    <s v="99999"/>
    <m/>
    <m/>
    <s v="AP"/>
    <s v="ACTUALS"/>
    <s v="50"/>
    <s v="14000"/>
    <s v="2"/>
    <m/>
    <m/>
    <m/>
    <m/>
    <s v="05025"/>
    <s v="07040CJS7101608"/>
    <s v="Accounts Payable"/>
    <m/>
    <m/>
  </r>
  <r>
    <s v="Byrne Justice Assistance Grant"/>
    <s v="2016-DJ-BX-0482"/>
    <n v="2018"/>
    <n v="4"/>
    <d v="2017-10-23T00:00:00"/>
    <x v="0"/>
    <m/>
    <x v="1"/>
    <m/>
    <x v="3"/>
    <x v="2"/>
    <m/>
    <s v="Accounts Payable"/>
    <n v="-6957"/>
    <m/>
    <s v="Accounts Payable"/>
    <s v="AP00722461"/>
    <n v="51"/>
    <m/>
    <m/>
    <m/>
    <m/>
    <m/>
    <m/>
    <m/>
    <m/>
    <m/>
    <m/>
    <m/>
    <m/>
    <m/>
    <m/>
    <m/>
    <m/>
    <m/>
    <m/>
    <s v="AP00722461"/>
    <n v="51"/>
    <d v="2017-10-23T00:00:00"/>
    <s v="00009031"/>
    <s v="99999"/>
    <m/>
    <m/>
    <s v="AP"/>
    <s v="ACTUALS"/>
    <s v="50"/>
    <s v="14000"/>
    <s v="2"/>
    <m/>
    <m/>
    <m/>
    <m/>
    <s v="05025"/>
    <s v="07040CJS7101608"/>
    <s v="Accounts Payable"/>
    <m/>
    <m/>
  </r>
  <r>
    <s v="Byrne Justice Assistance Grant"/>
    <s v="2016-DJ-BX-0482"/>
    <n v="2018"/>
    <n v="4"/>
    <d v="2017-10-23T00:00:00"/>
    <x v="0"/>
    <m/>
    <x v="1"/>
    <m/>
    <x v="3"/>
    <x v="2"/>
    <m/>
    <s v="Accounts Payable"/>
    <n v="-1914.3"/>
    <m/>
    <s v="Accounts Payable"/>
    <s v="AP00722461"/>
    <n v="52"/>
    <m/>
    <m/>
    <m/>
    <m/>
    <m/>
    <m/>
    <m/>
    <m/>
    <m/>
    <m/>
    <m/>
    <m/>
    <m/>
    <m/>
    <m/>
    <m/>
    <m/>
    <m/>
    <s v="AP00722461"/>
    <n v="52"/>
    <d v="2017-10-23T00:00:00"/>
    <s v="00009032"/>
    <s v="99999"/>
    <m/>
    <m/>
    <s v="AP"/>
    <s v="ACTUALS"/>
    <s v="50"/>
    <s v="14000"/>
    <s v="2"/>
    <m/>
    <m/>
    <m/>
    <m/>
    <s v="05025"/>
    <s v="07040CJS7101608"/>
    <s v="Accounts Payable"/>
    <m/>
    <m/>
  </r>
  <r>
    <s v="Byrne Justice Assistance Grant"/>
    <s v="2016-DJ-BX-0482"/>
    <n v="2018"/>
    <n v="4"/>
    <d v="2017-10-23T00:00:00"/>
    <x v="0"/>
    <m/>
    <x v="1"/>
    <m/>
    <x v="3"/>
    <x v="2"/>
    <m/>
    <s v="Accounts Payable"/>
    <n v="-1346"/>
    <m/>
    <s v="Accounts Payable"/>
    <s v="AP00722461"/>
    <n v="54"/>
    <m/>
    <m/>
    <m/>
    <m/>
    <m/>
    <m/>
    <m/>
    <m/>
    <m/>
    <m/>
    <m/>
    <m/>
    <m/>
    <m/>
    <m/>
    <m/>
    <m/>
    <m/>
    <s v="AP00722461"/>
    <n v="54"/>
    <d v="2017-10-23T00:00:00"/>
    <s v="00009034"/>
    <s v="99999"/>
    <m/>
    <m/>
    <s v="AP"/>
    <s v="ACTUALS"/>
    <s v="50"/>
    <s v="14000"/>
    <s v="2"/>
    <m/>
    <m/>
    <m/>
    <m/>
    <s v="05025"/>
    <s v="07040CJS7101608"/>
    <s v="Accounts Payable"/>
    <m/>
    <m/>
  </r>
  <r>
    <s v="Byrne Justice Assistance Grant"/>
    <s v="2016-DJ-BX-0482"/>
    <n v="2018"/>
    <n v="4"/>
    <d v="2017-10-23T00:00:00"/>
    <x v="0"/>
    <m/>
    <x v="1"/>
    <m/>
    <x v="3"/>
    <x v="2"/>
    <m/>
    <s v="Accounts Payable"/>
    <n v="-1454"/>
    <m/>
    <s v="Accounts Payable"/>
    <s v="AP00722461"/>
    <n v="55"/>
    <m/>
    <m/>
    <m/>
    <m/>
    <m/>
    <m/>
    <m/>
    <m/>
    <m/>
    <m/>
    <m/>
    <m/>
    <m/>
    <m/>
    <m/>
    <m/>
    <m/>
    <m/>
    <s v="AP00722461"/>
    <n v="55"/>
    <d v="2017-10-23T00:00:00"/>
    <s v="00009035"/>
    <s v="99999"/>
    <m/>
    <m/>
    <s v="AP"/>
    <s v="ACTUALS"/>
    <s v="50"/>
    <s v="14000"/>
    <s v="2"/>
    <m/>
    <m/>
    <m/>
    <m/>
    <s v="05025"/>
    <s v="07040CJS7101608"/>
    <s v="Accounts Payable"/>
    <m/>
    <m/>
  </r>
  <r>
    <s v="Byrne Justice Assistance Grant"/>
    <s v="2016-DJ-BX-0482"/>
    <n v="2018"/>
    <n v="4"/>
    <d v="2017-10-18T00:00:00"/>
    <x v="0"/>
    <m/>
    <x v="1"/>
    <m/>
    <x v="3"/>
    <x v="2"/>
    <m/>
    <s v="Accounts Payable"/>
    <n v="-1469"/>
    <m/>
    <s v="Accounts Payable"/>
    <s v="AP00718667"/>
    <n v="8"/>
    <m/>
    <m/>
    <m/>
    <m/>
    <m/>
    <m/>
    <m/>
    <m/>
    <m/>
    <m/>
    <m/>
    <m/>
    <m/>
    <m/>
    <m/>
    <m/>
    <m/>
    <m/>
    <s v="AP00718667"/>
    <n v="8"/>
    <d v="2017-10-18T00:00:00"/>
    <s v="00008931"/>
    <s v="99999"/>
    <m/>
    <m/>
    <s v="AP"/>
    <s v="ACTUALS"/>
    <s v="50"/>
    <s v="14000"/>
    <s v="2"/>
    <m/>
    <m/>
    <m/>
    <m/>
    <s v="05025"/>
    <s v="07040CJS7101608"/>
    <s v="Accounts Payable"/>
    <m/>
    <m/>
  </r>
  <r>
    <s v="Byrne Justice Assistance Grant"/>
    <s v="2016-DJ-BX-0482"/>
    <n v="2018"/>
    <n v="4"/>
    <d v="2017-10-18T00:00:00"/>
    <x v="0"/>
    <m/>
    <x v="1"/>
    <s v="390001"/>
    <x v="4"/>
    <x v="2"/>
    <m/>
    <s v="Accounts Payable"/>
    <n v="2795"/>
    <m/>
    <s v="17-P1182LO16 LOCAL LAW ENF"/>
    <s v="AP00718667"/>
    <n v="62"/>
    <s v="00008930"/>
    <d v="2017-10-17T00:00:00"/>
    <s v="WISE COUNTY"/>
    <s v="17-P1182LO16 LOCAL LAW ENF"/>
    <s v="14000"/>
    <m/>
    <m/>
    <m/>
    <m/>
    <m/>
    <m/>
    <m/>
    <m/>
    <m/>
    <m/>
    <m/>
    <m/>
    <m/>
    <s v="00008930"/>
    <n v="1"/>
    <d v="2017-10-17T00:00:00"/>
    <s v="00008930"/>
    <s v="10220"/>
    <s v="195"/>
    <m/>
    <s v="AP"/>
    <s v="ACTUALS"/>
    <s v="14"/>
    <s v="14000"/>
    <s v="5"/>
    <s v="39001"/>
    <s v="390"/>
    <s v="01"/>
    <m/>
    <s v="14310"/>
    <s v="07040390001CJS7101608"/>
    <s v="WISE COUNTY"/>
    <n v="1"/>
    <s v="546001688"/>
  </r>
  <r>
    <s v="Byrne Justice Assistance Grant"/>
    <s v="2016-DJ-BX-0482"/>
    <n v="2018"/>
    <n v="4"/>
    <d v="2017-10-18T00:00:00"/>
    <x v="0"/>
    <m/>
    <x v="1"/>
    <s v="390001"/>
    <x v="4"/>
    <x v="2"/>
    <m/>
    <s v="Accounts Payable"/>
    <n v="1469"/>
    <m/>
    <s v="17-S1128LO16 LOCAL LAW ENF"/>
    <s v="AP00718667"/>
    <n v="63"/>
    <s v="00008931"/>
    <d v="2017-10-17T00:00:00"/>
    <s v="Carroll County"/>
    <s v="17-S1128LO16 LOCAL LAW ENF"/>
    <s v="14000"/>
    <m/>
    <m/>
    <m/>
    <m/>
    <m/>
    <m/>
    <m/>
    <m/>
    <m/>
    <m/>
    <m/>
    <m/>
    <m/>
    <s v="00008931"/>
    <n v="1"/>
    <d v="2017-10-17T00:00:00"/>
    <s v="00008931"/>
    <s v="10220"/>
    <s v="035"/>
    <m/>
    <s v="AP"/>
    <s v="ACTUALS"/>
    <s v="14"/>
    <s v="14000"/>
    <s v="5"/>
    <s v="39001"/>
    <s v="390"/>
    <s v="01"/>
    <m/>
    <s v="14310"/>
    <s v="07040390001CJS7101608"/>
    <s v="Carroll County"/>
    <n v="1"/>
    <s v="546001192"/>
  </r>
  <r>
    <s v="Byrne Justice Assistance Grant"/>
    <s v="2016-DJ-BX-0482"/>
    <n v="2018"/>
    <n v="4"/>
    <d v="2017-10-23T00:00:00"/>
    <x v="0"/>
    <m/>
    <x v="1"/>
    <m/>
    <x v="3"/>
    <x v="2"/>
    <m/>
    <s v="Accounts Payable"/>
    <n v="-3104"/>
    <m/>
    <s v="Accounts Payable"/>
    <s v="AP00722461"/>
    <n v="59"/>
    <m/>
    <m/>
    <m/>
    <m/>
    <m/>
    <m/>
    <m/>
    <m/>
    <m/>
    <m/>
    <m/>
    <m/>
    <m/>
    <m/>
    <m/>
    <m/>
    <m/>
    <m/>
    <s v="AP00722461"/>
    <n v="59"/>
    <d v="2017-10-23T00:00:00"/>
    <s v="00009039"/>
    <s v="99999"/>
    <m/>
    <m/>
    <s v="AP"/>
    <s v="ACTUALS"/>
    <s v="50"/>
    <s v="14000"/>
    <s v="2"/>
    <m/>
    <m/>
    <m/>
    <m/>
    <s v="05025"/>
    <s v="07040CJS7101608"/>
    <s v="Accounts Payable"/>
    <m/>
    <m/>
  </r>
  <r>
    <s v="Byrne Justice Assistance Grant"/>
    <s v="2016-DJ-BX-0482"/>
    <n v="2018"/>
    <n v="4"/>
    <d v="2017-10-24T00:00:00"/>
    <x v="0"/>
    <m/>
    <x v="1"/>
    <m/>
    <x v="1"/>
    <x v="2"/>
    <m/>
    <s v="AP Payments"/>
    <n v="-3258"/>
    <m/>
    <s v="Cash With The Treasurer Of VA"/>
    <s v="AP00722578"/>
    <n v="59"/>
    <m/>
    <m/>
    <m/>
    <m/>
    <m/>
    <m/>
    <m/>
    <m/>
    <m/>
    <m/>
    <m/>
    <m/>
    <m/>
    <m/>
    <m/>
    <m/>
    <m/>
    <m/>
    <s v="AP00722578"/>
    <n v="59"/>
    <d v="2017-10-24T00:00:00"/>
    <s v="00009028"/>
    <s v="99999"/>
    <m/>
    <m/>
    <s v="AP"/>
    <s v="ACTUALS"/>
    <s v="10"/>
    <s v="14000"/>
    <s v="1"/>
    <m/>
    <m/>
    <m/>
    <m/>
    <s v="01010"/>
    <s v="07040CJS7101608"/>
    <s v="AP Payments"/>
    <m/>
    <m/>
  </r>
  <r>
    <s v="Byrne Justice Assistance Grant"/>
    <s v="2016-DJ-BX-0482"/>
    <n v="2018"/>
    <n v="4"/>
    <d v="2017-10-24T00:00:00"/>
    <x v="0"/>
    <m/>
    <x v="1"/>
    <m/>
    <x v="1"/>
    <x v="2"/>
    <m/>
    <s v="AP Payments"/>
    <n v="-5086"/>
    <m/>
    <s v="Cash With The Treasurer Of VA"/>
    <s v="AP00722578"/>
    <n v="64"/>
    <m/>
    <m/>
    <m/>
    <m/>
    <m/>
    <m/>
    <m/>
    <m/>
    <m/>
    <m/>
    <m/>
    <m/>
    <m/>
    <m/>
    <m/>
    <m/>
    <m/>
    <m/>
    <s v="AP00722578"/>
    <n v="64"/>
    <d v="2017-10-24T00:00:00"/>
    <s v="00009030"/>
    <s v="99999"/>
    <m/>
    <m/>
    <s v="AP"/>
    <s v="ACTUALS"/>
    <s v="10"/>
    <s v="14000"/>
    <s v="1"/>
    <m/>
    <m/>
    <m/>
    <m/>
    <s v="01010"/>
    <s v="07040CJS7101608"/>
    <s v="AP Payments"/>
    <m/>
    <m/>
  </r>
  <r>
    <s v="Byrne Justice Assistance Grant"/>
    <s v="2016-DJ-BX-0482"/>
    <n v="2018"/>
    <n v="4"/>
    <d v="2017-10-24T00:00:00"/>
    <x v="0"/>
    <m/>
    <x v="1"/>
    <m/>
    <x v="3"/>
    <x v="2"/>
    <m/>
    <s v="AP Payments"/>
    <n v="3258"/>
    <m/>
    <s v="Accounts Payable"/>
    <s v="AP00722578"/>
    <n v="127"/>
    <m/>
    <m/>
    <m/>
    <m/>
    <m/>
    <m/>
    <m/>
    <m/>
    <m/>
    <m/>
    <m/>
    <m/>
    <m/>
    <m/>
    <m/>
    <m/>
    <m/>
    <m/>
    <s v="AP00722578"/>
    <n v="127"/>
    <d v="2017-10-24T00:00:00"/>
    <s v="00009028"/>
    <s v="99999"/>
    <m/>
    <m/>
    <s v="AP"/>
    <s v="ACTUALS"/>
    <s v="50"/>
    <s v="14000"/>
    <s v="2"/>
    <m/>
    <m/>
    <m/>
    <m/>
    <s v="05025"/>
    <s v="07040CJS7101608"/>
    <s v="AP Payments"/>
    <m/>
    <m/>
  </r>
  <r>
    <s v="Byrne Justice Assistance Grant"/>
    <s v="2016-DJ-BX-0482"/>
    <n v="2018"/>
    <n v="4"/>
    <d v="2017-10-24T00:00:00"/>
    <x v="0"/>
    <m/>
    <x v="1"/>
    <m/>
    <x v="3"/>
    <x v="2"/>
    <m/>
    <s v="AP Payments"/>
    <n v="6957"/>
    <m/>
    <s v="Accounts Payable"/>
    <s v="AP00722578"/>
    <n v="133"/>
    <m/>
    <m/>
    <m/>
    <m/>
    <m/>
    <m/>
    <m/>
    <m/>
    <m/>
    <m/>
    <m/>
    <m/>
    <m/>
    <m/>
    <m/>
    <m/>
    <m/>
    <m/>
    <s v="AP00722578"/>
    <n v="133"/>
    <d v="2017-10-24T00:00:00"/>
    <s v="00009031"/>
    <s v="99999"/>
    <m/>
    <m/>
    <s v="AP"/>
    <s v="ACTUALS"/>
    <s v="50"/>
    <s v="14000"/>
    <s v="2"/>
    <m/>
    <m/>
    <m/>
    <m/>
    <s v="05025"/>
    <s v="07040CJS7101608"/>
    <s v="AP Payments"/>
    <m/>
    <m/>
  </r>
  <r>
    <s v="Byrne Justice Assistance Grant"/>
    <s v="2016-DJ-BX-0482"/>
    <n v="2018"/>
    <n v="4"/>
    <d v="2017-10-06T00:00:00"/>
    <x v="0"/>
    <m/>
    <x v="1"/>
    <m/>
    <x v="3"/>
    <x v="2"/>
    <m/>
    <s v="Accounts Payable"/>
    <n v="-1396"/>
    <m/>
    <s v="Accounts Payable"/>
    <s v="AP00710888"/>
    <n v="5"/>
    <m/>
    <m/>
    <m/>
    <m/>
    <m/>
    <m/>
    <m/>
    <m/>
    <m/>
    <m/>
    <m/>
    <m/>
    <m/>
    <m/>
    <m/>
    <m/>
    <m/>
    <m/>
    <s v="AP00710888"/>
    <n v="5"/>
    <d v="2017-10-06T00:00:00"/>
    <s v="00008794"/>
    <s v="99999"/>
    <m/>
    <m/>
    <s v="AP"/>
    <s v="ACTUALS"/>
    <s v="50"/>
    <s v="14000"/>
    <s v="2"/>
    <m/>
    <m/>
    <m/>
    <m/>
    <s v="05025"/>
    <s v="07040CJS7101608"/>
    <s v="Accounts Payable"/>
    <m/>
    <m/>
  </r>
  <r>
    <s v="Byrne Justice Assistance Grant"/>
    <s v="2016-DJ-BX-0482"/>
    <n v="2018"/>
    <n v="4"/>
    <d v="2017-10-19T00:00:00"/>
    <x v="0"/>
    <m/>
    <x v="1"/>
    <m/>
    <x v="1"/>
    <x v="2"/>
    <m/>
    <s v="AP Payments"/>
    <n v="-1832"/>
    <m/>
    <s v="Cash With The Treasurer Of VA"/>
    <s v="AP00719090"/>
    <n v="35"/>
    <m/>
    <m/>
    <m/>
    <m/>
    <m/>
    <m/>
    <m/>
    <m/>
    <m/>
    <m/>
    <m/>
    <m/>
    <m/>
    <m/>
    <m/>
    <m/>
    <m/>
    <m/>
    <s v="AP00719090"/>
    <n v="35"/>
    <d v="2017-10-19T00:00:00"/>
    <s v="00008929"/>
    <s v="99999"/>
    <m/>
    <m/>
    <s v="AP"/>
    <s v="ACTUALS"/>
    <s v="10"/>
    <s v="14000"/>
    <s v="1"/>
    <m/>
    <m/>
    <m/>
    <m/>
    <s v="01010"/>
    <s v="07040CJS7101608"/>
    <s v="AP Payments"/>
    <m/>
    <m/>
  </r>
  <r>
    <s v="Byrne Justice Assistance Grant"/>
    <s v="2016-DJ-BX-0482"/>
    <n v="2018"/>
    <n v="4"/>
    <d v="2017-10-19T00:00:00"/>
    <x v="0"/>
    <m/>
    <x v="1"/>
    <m/>
    <x v="1"/>
    <x v="2"/>
    <m/>
    <s v="AP Payments"/>
    <n v="-2795"/>
    <m/>
    <s v="Cash With The Treasurer Of VA"/>
    <s v="AP00719090"/>
    <n v="36"/>
    <m/>
    <m/>
    <m/>
    <m/>
    <m/>
    <m/>
    <m/>
    <m/>
    <m/>
    <m/>
    <m/>
    <m/>
    <m/>
    <m/>
    <m/>
    <m/>
    <m/>
    <m/>
    <s v="AP00719090"/>
    <n v="36"/>
    <d v="2017-10-19T00:00:00"/>
    <s v="00008930"/>
    <s v="99999"/>
    <m/>
    <m/>
    <s v="AP"/>
    <s v="ACTUALS"/>
    <s v="10"/>
    <s v="14000"/>
    <s v="1"/>
    <m/>
    <m/>
    <m/>
    <m/>
    <s v="01010"/>
    <s v="07040CJS7101608"/>
    <s v="AP Payments"/>
    <m/>
    <m/>
  </r>
  <r>
    <s v="Byrne Justice Assistance Grant"/>
    <s v="2016-DJ-BX-0482"/>
    <n v="2018"/>
    <n v="4"/>
    <d v="2017-10-23T00:00:00"/>
    <x v="0"/>
    <m/>
    <x v="1"/>
    <m/>
    <x v="3"/>
    <x v="2"/>
    <m/>
    <s v="Accounts Payable"/>
    <n v="-5086"/>
    <m/>
    <s v="Accounts Payable"/>
    <s v="AP00722461"/>
    <n v="50"/>
    <m/>
    <m/>
    <m/>
    <m/>
    <m/>
    <m/>
    <m/>
    <m/>
    <m/>
    <m/>
    <m/>
    <m/>
    <m/>
    <m/>
    <m/>
    <m/>
    <m/>
    <m/>
    <s v="AP00722461"/>
    <n v="50"/>
    <d v="2017-10-23T00:00:00"/>
    <s v="00009030"/>
    <s v="99999"/>
    <m/>
    <m/>
    <s v="AP"/>
    <s v="ACTUALS"/>
    <s v="50"/>
    <s v="14000"/>
    <s v="2"/>
    <m/>
    <m/>
    <m/>
    <m/>
    <s v="05025"/>
    <s v="07040CJS7101608"/>
    <s v="Accounts Payable"/>
    <m/>
    <m/>
  </r>
  <r>
    <s v="Byrne Justice Assistance Grant"/>
    <s v="2016-DJ-BX-0482"/>
    <n v="2018"/>
    <n v="4"/>
    <d v="2017-10-23T00:00:00"/>
    <x v="0"/>
    <m/>
    <x v="1"/>
    <s v="390001"/>
    <x v="4"/>
    <x v="2"/>
    <m/>
    <s v="Accounts Payable"/>
    <n v="1454"/>
    <m/>
    <s v="17-S1170L016 LOCAL LAW ENF"/>
    <s v="AP00722461"/>
    <n v="149"/>
    <s v="00009035"/>
    <d v="2017-10-20T00:00:00"/>
    <s v="Richmond County Department of Emergency"/>
    <s v="17-S1170L016 LOCAL LAW ENF"/>
    <s v="14000"/>
    <m/>
    <m/>
    <m/>
    <m/>
    <m/>
    <m/>
    <m/>
    <m/>
    <m/>
    <m/>
    <m/>
    <m/>
    <m/>
    <s v="00009035"/>
    <n v="1"/>
    <d v="2017-10-20T00:00:00"/>
    <s v="00009035"/>
    <s v="10220"/>
    <s v="159"/>
    <m/>
    <s v="AP"/>
    <s v="ACTUALS"/>
    <s v="14"/>
    <s v="14000"/>
    <s v="5"/>
    <s v="39001"/>
    <s v="390"/>
    <s v="01"/>
    <m/>
    <s v="14310"/>
    <s v="07040390001CJS7101608"/>
    <s v="Richmond County Department of Emergency"/>
    <n v="1"/>
    <s v="546001567"/>
  </r>
  <r>
    <s v="Byrne Justice Assistance Grant"/>
    <s v="2016-DJ-BX-0482"/>
    <n v="2018"/>
    <n v="4"/>
    <d v="2017-10-24T00:00:00"/>
    <x v="0"/>
    <m/>
    <x v="1"/>
    <m/>
    <x v="1"/>
    <x v="2"/>
    <m/>
    <s v="AP Payments"/>
    <n v="-2334"/>
    <m/>
    <s v="Cash With The Treasurer Of VA"/>
    <s v="AP00722578"/>
    <n v="23"/>
    <m/>
    <m/>
    <m/>
    <m/>
    <m/>
    <m/>
    <m/>
    <m/>
    <m/>
    <m/>
    <m/>
    <m/>
    <m/>
    <m/>
    <m/>
    <m/>
    <m/>
    <m/>
    <s v="AP00722578"/>
    <n v="23"/>
    <d v="2017-10-24T00:00:00"/>
    <s v="00009038"/>
    <s v="99999"/>
    <m/>
    <m/>
    <s v="AP"/>
    <s v="ACTUALS"/>
    <s v="10"/>
    <s v="14000"/>
    <s v="1"/>
    <m/>
    <m/>
    <m/>
    <m/>
    <s v="01010"/>
    <s v="07040CJS7101608"/>
    <s v="AP Payments"/>
    <m/>
    <m/>
  </r>
  <r>
    <s v="Byrne Justice Assistance Grant"/>
    <s v="2016-DJ-BX-0482"/>
    <n v="2018"/>
    <n v="4"/>
    <d v="2017-10-24T00:00:00"/>
    <x v="0"/>
    <m/>
    <x v="1"/>
    <m/>
    <x v="3"/>
    <x v="2"/>
    <m/>
    <s v="AP Payments"/>
    <n v="1454"/>
    <m/>
    <s v="Accounts Payable"/>
    <s v="AP00722578"/>
    <n v="89"/>
    <m/>
    <m/>
    <m/>
    <m/>
    <m/>
    <m/>
    <m/>
    <m/>
    <m/>
    <m/>
    <m/>
    <m/>
    <m/>
    <m/>
    <m/>
    <m/>
    <m/>
    <m/>
    <s v="AP00722578"/>
    <n v="89"/>
    <d v="2017-10-24T00:00:00"/>
    <s v="00009035"/>
    <s v="99999"/>
    <m/>
    <m/>
    <s v="AP"/>
    <s v="ACTUALS"/>
    <s v="50"/>
    <s v="14000"/>
    <s v="2"/>
    <m/>
    <m/>
    <m/>
    <m/>
    <s v="05025"/>
    <s v="07040CJS7101608"/>
    <s v="AP Payments"/>
    <m/>
    <m/>
  </r>
  <r>
    <s v="Byrne Justice Assistance Grant"/>
    <s v="2016-DJ-BX-0482"/>
    <n v="2018"/>
    <n v="4"/>
    <d v="2017-10-19T00:00:00"/>
    <x v="0"/>
    <m/>
    <x v="1"/>
    <m/>
    <x v="3"/>
    <x v="2"/>
    <m/>
    <s v="AP Payments"/>
    <n v="1469"/>
    <m/>
    <s v="Accounts Payable"/>
    <s v="AP00719090"/>
    <n v="93"/>
    <m/>
    <m/>
    <m/>
    <m/>
    <m/>
    <m/>
    <m/>
    <m/>
    <m/>
    <m/>
    <m/>
    <m/>
    <m/>
    <m/>
    <m/>
    <m/>
    <m/>
    <m/>
    <s v="AP00719090"/>
    <n v="93"/>
    <d v="2017-10-19T00:00:00"/>
    <s v="00008931"/>
    <s v="99999"/>
    <m/>
    <m/>
    <s v="AP"/>
    <s v="ACTUALS"/>
    <s v="50"/>
    <s v="14000"/>
    <s v="2"/>
    <m/>
    <m/>
    <m/>
    <m/>
    <s v="05025"/>
    <s v="07040CJS7101608"/>
    <s v="AP Payments"/>
    <m/>
    <m/>
  </r>
  <r>
    <s v="Byrne Justice Assistance Grant"/>
    <s v="2016-DJ-BX-0482"/>
    <n v="2018"/>
    <n v="4"/>
    <d v="2017-10-23T00:00:00"/>
    <x v="0"/>
    <m/>
    <x v="1"/>
    <s v="390001"/>
    <x v="4"/>
    <x v="2"/>
    <m/>
    <s v="Accounts Payable"/>
    <n v="3258"/>
    <m/>
    <s v="17-K1118L016 LOCAL LAW ENF"/>
    <s v="AP00722461"/>
    <n v="142"/>
    <s v="00009028"/>
    <d v="2017-10-20T00:00:00"/>
    <s v="Accomack County"/>
    <s v="17-K1118L016 LOCAL LAW ENF"/>
    <s v="14000"/>
    <m/>
    <m/>
    <m/>
    <m/>
    <m/>
    <m/>
    <m/>
    <m/>
    <m/>
    <m/>
    <m/>
    <m/>
    <m/>
    <s v="00009028"/>
    <n v="1"/>
    <d v="2017-10-20T00:00:00"/>
    <s v="00009028"/>
    <s v="10220"/>
    <s v="001"/>
    <m/>
    <s v="AP"/>
    <s v="ACTUALS"/>
    <s v="14"/>
    <s v="14000"/>
    <s v="5"/>
    <s v="39001"/>
    <s v="390"/>
    <s v="01"/>
    <m/>
    <s v="14310"/>
    <s v="07040390001CJS7101608"/>
    <s v="Accomack County"/>
    <n v="1"/>
    <s v="546001099"/>
  </r>
  <r>
    <s v="Byrne Justice Assistance Grant"/>
    <s v="2016-DJ-BX-0482"/>
    <n v="2018"/>
    <n v="4"/>
    <d v="2017-10-23T00:00:00"/>
    <x v="0"/>
    <m/>
    <x v="1"/>
    <s v="390001"/>
    <x v="4"/>
    <x v="2"/>
    <m/>
    <s v="Accounts Payable"/>
    <n v="5086"/>
    <m/>
    <s v="17-S1034LO16 LOCAL LAW ENF"/>
    <s v="AP00722461"/>
    <n v="144"/>
    <s v="00009030"/>
    <d v="2017-10-20T00:00:00"/>
    <s v="TOWN OF EXMORE"/>
    <s v="17-S1034LO16 LOCAL LAW ENF"/>
    <s v="14000"/>
    <m/>
    <m/>
    <m/>
    <m/>
    <m/>
    <m/>
    <m/>
    <m/>
    <m/>
    <m/>
    <m/>
    <m/>
    <m/>
    <s v="00009030"/>
    <n v="1"/>
    <d v="2017-10-20T00:00:00"/>
    <s v="00009030"/>
    <s v="10220"/>
    <s v="364"/>
    <m/>
    <s v="AP"/>
    <s v="ACTUALS"/>
    <s v="14"/>
    <s v="14000"/>
    <s v="5"/>
    <s v="39001"/>
    <s v="390"/>
    <s v="01"/>
    <m/>
    <s v="14310"/>
    <s v="07040390001CJS7101608"/>
    <s v="TOWN OF EXMORE"/>
    <n v="1"/>
    <s v="546002412"/>
  </r>
  <r>
    <s v="Byrne Justice Assistance Grant"/>
    <s v="2016-DJ-BX-0482"/>
    <n v="2018"/>
    <n v="4"/>
    <d v="2017-10-23T00:00:00"/>
    <x v="0"/>
    <m/>
    <x v="1"/>
    <s v="390001"/>
    <x v="4"/>
    <x v="2"/>
    <m/>
    <s v="Accounts Payable"/>
    <n v="824"/>
    <m/>
    <s v="17-S1164LO16 LOCAL LAW ENF"/>
    <s v="AP00722461"/>
    <n v="147"/>
    <s v="00009033"/>
    <d v="2017-10-20T00:00:00"/>
    <s v="County of Orange Virginia"/>
    <s v="17-S1164LO16 LOCAL LAW ENF"/>
    <s v="14000"/>
    <m/>
    <m/>
    <m/>
    <m/>
    <m/>
    <m/>
    <m/>
    <m/>
    <m/>
    <m/>
    <m/>
    <m/>
    <m/>
    <s v="00009033"/>
    <n v="1"/>
    <d v="2017-10-20T00:00:00"/>
    <s v="00009033"/>
    <s v="10220"/>
    <s v="137"/>
    <m/>
    <s v="AP"/>
    <s v="ACTUALS"/>
    <s v="14"/>
    <s v="14000"/>
    <s v="5"/>
    <s v="39001"/>
    <s v="390"/>
    <s v="01"/>
    <m/>
    <s v="14310"/>
    <s v="07040390001CJS7101608"/>
    <s v="County of Orange Virginia"/>
    <n v="1"/>
    <s v="546001486"/>
  </r>
  <r>
    <s v="Byrne Justice Assistance Grant"/>
    <s v="2016-DJ-BX-0482"/>
    <n v="2018"/>
    <n v="4"/>
    <d v="2017-10-23T00:00:00"/>
    <x v="0"/>
    <m/>
    <x v="1"/>
    <s v="390001"/>
    <x v="4"/>
    <x v="2"/>
    <m/>
    <s v="Accounts Payable"/>
    <n v="2334"/>
    <m/>
    <s v="17-S1173LO16 LOCAL LAW ENF"/>
    <s v="AP00722461"/>
    <n v="152"/>
    <s v="00009038"/>
    <d v="2017-10-20T00:00:00"/>
    <s v="Russell County"/>
    <s v="17-S1173LO16 LOCAL LAW ENF"/>
    <s v="14000"/>
    <m/>
    <m/>
    <m/>
    <m/>
    <m/>
    <m/>
    <m/>
    <m/>
    <m/>
    <m/>
    <m/>
    <m/>
    <m/>
    <s v="00009038"/>
    <n v="1"/>
    <d v="2017-10-20T00:00:00"/>
    <s v="00009038"/>
    <s v="10220"/>
    <s v="167"/>
    <m/>
    <s v="AP"/>
    <s v="ACTUALS"/>
    <s v="14"/>
    <s v="14000"/>
    <s v="5"/>
    <s v="39001"/>
    <s v="390"/>
    <s v="01"/>
    <m/>
    <s v="14310"/>
    <s v="07040390001CJS7101608"/>
    <s v="Russell County"/>
    <n v="1"/>
    <s v="546001589"/>
  </r>
  <r>
    <s v="Byrne Justice Assistance Grant"/>
    <s v="2016-DJ-BX-0482"/>
    <n v="2018"/>
    <n v="4"/>
    <d v="2017-10-24T00:00:00"/>
    <x v="0"/>
    <m/>
    <x v="1"/>
    <m/>
    <x v="1"/>
    <x v="2"/>
    <m/>
    <s v="AP Payments"/>
    <n v="-6957"/>
    <m/>
    <s v="Cash With The Treasurer Of VA"/>
    <s v="AP00722578"/>
    <n v="65"/>
    <m/>
    <m/>
    <m/>
    <m/>
    <m/>
    <m/>
    <m/>
    <m/>
    <m/>
    <m/>
    <m/>
    <m/>
    <m/>
    <m/>
    <m/>
    <m/>
    <m/>
    <m/>
    <s v="AP00722578"/>
    <n v="65"/>
    <d v="2017-10-24T00:00:00"/>
    <s v="00009031"/>
    <s v="99999"/>
    <m/>
    <m/>
    <s v="AP"/>
    <s v="ACTUALS"/>
    <s v="10"/>
    <s v="14000"/>
    <s v="1"/>
    <m/>
    <m/>
    <m/>
    <m/>
    <s v="01010"/>
    <s v="07040CJS7101608"/>
    <s v="AP Payments"/>
    <m/>
    <m/>
  </r>
  <r>
    <s v="Byrne Justice Assistance Grant"/>
    <s v="2016-DJ-BX-0482"/>
    <n v="2018"/>
    <n v="4"/>
    <d v="2017-10-24T00:00:00"/>
    <x v="0"/>
    <m/>
    <x v="1"/>
    <m/>
    <x v="3"/>
    <x v="2"/>
    <m/>
    <s v="AP Payments"/>
    <n v="3104"/>
    <m/>
    <s v="Accounts Payable"/>
    <s v="AP00722578"/>
    <n v="93"/>
    <m/>
    <m/>
    <m/>
    <m/>
    <m/>
    <m/>
    <m/>
    <m/>
    <m/>
    <m/>
    <m/>
    <m/>
    <m/>
    <m/>
    <m/>
    <m/>
    <m/>
    <m/>
    <s v="AP00722578"/>
    <n v="93"/>
    <d v="2017-10-24T00:00:00"/>
    <s v="00009039"/>
    <s v="99999"/>
    <m/>
    <m/>
    <s v="AP"/>
    <s v="ACTUALS"/>
    <s v="50"/>
    <s v="14000"/>
    <s v="2"/>
    <m/>
    <m/>
    <m/>
    <m/>
    <s v="05025"/>
    <s v="07040CJS7101608"/>
    <s v="AP Payments"/>
    <m/>
    <m/>
  </r>
  <r>
    <s v="Byrne Justice Assistance Grant"/>
    <s v="2016-DJ-BX-0482"/>
    <n v="2018"/>
    <n v="4"/>
    <d v="2017-10-24T00:00:00"/>
    <x v="0"/>
    <m/>
    <x v="1"/>
    <m/>
    <x v="3"/>
    <x v="2"/>
    <m/>
    <s v="AP Payments"/>
    <n v="1497"/>
    <m/>
    <s v="Accounts Payable"/>
    <s v="AP00722578"/>
    <n v="128"/>
    <m/>
    <m/>
    <m/>
    <m/>
    <m/>
    <m/>
    <m/>
    <m/>
    <m/>
    <m/>
    <m/>
    <m/>
    <m/>
    <m/>
    <m/>
    <m/>
    <m/>
    <m/>
    <s v="AP00722578"/>
    <n v="128"/>
    <d v="2017-10-24T00:00:00"/>
    <s v="00009029"/>
    <s v="99999"/>
    <m/>
    <m/>
    <s v="AP"/>
    <s v="ACTUALS"/>
    <s v="50"/>
    <s v="14000"/>
    <s v="2"/>
    <m/>
    <m/>
    <m/>
    <m/>
    <s v="05025"/>
    <s v="07040CJS7101608"/>
    <s v="AP Payments"/>
    <m/>
    <m/>
  </r>
  <r>
    <s v="Byrne Justice Assistance Grant"/>
    <s v="2016-DJ-BX-0482"/>
    <n v="2018"/>
    <n v="4"/>
    <d v="2017-10-06T00:00:00"/>
    <x v="0"/>
    <m/>
    <x v="1"/>
    <m/>
    <x v="3"/>
    <x v="2"/>
    <m/>
    <s v="Accounts Payable"/>
    <n v="-1611"/>
    <m/>
    <s v="Accounts Payable"/>
    <s v="AP00710888"/>
    <n v="6"/>
    <m/>
    <m/>
    <m/>
    <m/>
    <m/>
    <m/>
    <m/>
    <m/>
    <m/>
    <m/>
    <m/>
    <m/>
    <m/>
    <m/>
    <m/>
    <m/>
    <m/>
    <m/>
    <s v="AP00710888"/>
    <n v="6"/>
    <d v="2017-10-06T00:00:00"/>
    <s v="00008795"/>
    <s v="99999"/>
    <m/>
    <m/>
    <s v="AP"/>
    <s v="ACTUALS"/>
    <s v="50"/>
    <s v="14000"/>
    <s v="2"/>
    <m/>
    <m/>
    <m/>
    <m/>
    <s v="05025"/>
    <s v="07040CJS7101608"/>
    <s v="Accounts Payable"/>
    <m/>
    <m/>
  </r>
  <r>
    <s v="Byrne Justice Assistance Grant"/>
    <s v="2016-DJ-BX-0482"/>
    <n v="2018"/>
    <n v="4"/>
    <d v="2017-10-24T00:00:00"/>
    <x v="0"/>
    <m/>
    <x v="1"/>
    <m/>
    <x v="1"/>
    <x v="2"/>
    <m/>
    <s v="AP Payments"/>
    <n v="-824"/>
    <m/>
    <s v="Cash With The Treasurer Of VA"/>
    <s v="AP00722578"/>
    <n v="18"/>
    <m/>
    <m/>
    <m/>
    <m/>
    <m/>
    <m/>
    <m/>
    <m/>
    <m/>
    <m/>
    <m/>
    <m/>
    <m/>
    <m/>
    <m/>
    <m/>
    <m/>
    <m/>
    <s v="AP00722578"/>
    <n v="18"/>
    <d v="2017-10-24T00:00:00"/>
    <s v="00009033"/>
    <s v="99999"/>
    <m/>
    <m/>
    <s v="AP"/>
    <s v="ACTUALS"/>
    <s v="10"/>
    <s v="14000"/>
    <s v="1"/>
    <m/>
    <m/>
    <m/>
    <m/>
    <s v="01010"/>
    <s v="07040CJS7101608"/>
    <s v="AP Payments"/>
    <m/>
    <m/>
  </r>
  <r>
    <s v="Byrne Justice Assistance Grant"/>
    <s v="2016-DJ-BX-0482"/>
    <n v="2018"/>
    <n v="4"/>
    <d v="2017-10-24T00:00:00"/>
    <x v="0"/>
    <m/>
    <x v="1"/>
    <m/>
    <x v="1"/>
    <x v="2"/>
    <m/>
    <s v="AP Payments"/>
    <n v="-3104"/>
    <m/>
    <s v="Cash With The Treasurer Of VA"/>
    <s v="AP00722578"/>
    <n v="44"/>
    <m/>
    <m/>
    <m/>
    <m/>
    <m/>
    <m/>
    <m/>
    <m/>
    <m/>
    <m/>
    <m/>
    <m/>
    <m/>
    <m/>
    <m/>
    <m/>
    <m/>
    <m/>
    <s v="AP00722578"/>
    <n v="44"/>
    <d v="2017-10-24T00:00:00"/>
    <s v="00009039"/>
    <s v="99999"/>
    <m/>
    <m/>
    <s v="AP"/>
    <s v="ACTUALS"/>
    <s v="10"/>
    <s v="14000"/>
    <s v="1"/>
    <m/>
    <m/>
    <m/>
    <m/>
    <s v="01010"/>
    <s v="07040CJS7101608"/>
    <s v="AP Payments"/>
    <m/>
    <m/>
  </r>
  <r>
    <s v="Byrne Justice Assistance Grant"/>
    <s v="2016-DJ-BX-0482"/>
    <n v="2018"/>
    <n v="4"/>
    <d v="2017-10-24T00:00:00"/>
    <x v="0"/>
    <m/>
    <x v="1"/>
    <m/>
    <x v="3"/>
    <x v="2"/>
    <m/>
    <s v="AP Payments"/>
    <n v="5086"/>
    <m/>
    <s v="Accounts Payable"/>
    <s v="AP00722578"/>
    <n v="132"/>
    <m/>
    <m/>
    <m/>
    <m/>
    <m/>
    <m/>
    <m/>
    <m/>
    <m/>
    <m/>
    <m/>
    <m/>
    <m/>
    <m/>
    <m/>
    <m/>
    <m/>
    <m/>
    <s v="AP00722578"/>
    <n v="132"/>
    <d v="2017-10-24T00:00:00"/>
    <s v="00009030"/>
    <s v="99999"/>
    <m/>
    <m/>
    <s v="AP"/>
    <s v="ACTUALS"/>
    <s v="50"/>
    <s v="14000"/>
    <s v="2"/>
    <m/>
    <m/>
    <m/>
    <m/>
    <s v="05025"/>
    <s v="07040CJS7101608"/>
    <s v="AP Payments"/>
    <m/>
    <m/>
  </r>
  <r>
    <s v="Byrne Justice Assistance Grant"/>
    <s v="2016-DJ-BX-0482"/>
    <n v="2018"/>
    <n v="4"/>
    <d v="2017-10-19T00:00:00"/>
    <x v="0"/>
    <m/>
    <x v="1"/>
    <m/>
    <x v="3"/>
    <x v="2"/>
    <m/>
    <s v="AP Payments"/>
    <n v="1805.92"/>
    <m/>
    <s v="Accounts Payable"/>
    <s v="AP00719090"/>
    <n v="94"/>
    <m/>
    <m/>
    <m/>
    <m/>
    <m/>
    <m/>
    <m/>
    <m/>
    <m/>
    <m/>
    <m/>
    <m/>
    <m/>
    <m/>
    <m/>
    <m/>
    <m/>
    <m/>
    <s v="AP00719090"/>
    <n v="94"/>
    <d v="2017-10-19T00:00:00"/>
    <s v="00008932"/>
    <s v="99999"/>
    <m/>
    <m/>
    <s v="AP"/>
    <s v="ACTUALS"/>
    <s v="50"/>
    <s v="14000"/>
    <s v="2"/>
    <m/>
    <m/>
    <m/>
    <m/>
    <s v="05025"/>
    <s v="07040CJS7101608"/>
    <s v="AP Payments"/>
    <m/>
    <m/>
  </r>
  <r>
    <s v="Byrne Justice Assistance Grant"/>
    <s v="2016-DJ-BX-0482"/>
    <n v="2018"/>
    <n v="4"/>
    <d v="2017-10-23T00:00:00"/>
    <x v="0"/>
    <m/>
    <x v="1"/>
    <m/>
    <x v="3"/>
    <x v="2"/>
    <m/>
    <s v="Accounts Payable"/>
    <n v="-2334"/>
    <m/>
    <s v="Accounts Payable"/>
    <s v="AP00722461"/>
    <n v="58"/>
    <m/>
    <m/>
    <m/>
    <m/>
    <m/>
    <m/>
    <m/>
    <m/>
    <m/>
    <m/>
    <m/>
    <m/>
    <m/>
    <m/>
    <m/>
    <m/>
    <m/>
    <m/>
    <s v="AP00722461"/>
    <n v="58"/>
    <d v="2017-10-23T00:00:00"/>
    <s v="00009038"/>
    <s v="99999"/>
    <m/>
    <m/>
    <s v="AP"/>
    <s v="ACTUALS"/>
    <s v="50"/>
    <s v="14000"/>
    <s v="2"/>
    <m/>
    <m/>
    <m/>
    <m/>
    <s v="05025"/>
    <s v="07040CJS7101608"/>
    <s v="Accounts Payable"/>
    <m/>
    <m/>
  </r>
  <r>
    <s v="Byrne Justice Assistance Grant"/>
    <s v="2016-DJ-BX-0482"/>
    <n v="2018"/>
    <n v="4"/>
    <d v="2017-10-23T00:00:00"/>
    <x v="0"/>
    <m/>
    <x v="1"/>
    <s v="390001"/>
    <x v="4"/>
    <x v="2"/>
    <m/>
    <s v="Accounts Payable"/>
    <n v="1497"/>
    <m/>
    <s v="17-S1030LO16 LOCAL LAW ENF"/>
    <s v="AP00722461"/>
    <n v="143"/>
    <s v="00009029"/>
    <d v="2017-10-20T00:00:00"/>
    <s v="Town of Dublin"/>
    <s v="17-S1030LO16 LOCAL LAW ENF"/>
    <s v="14000"/>
    <m/>
    <m/>
    <m/>
    <m/>
    <m/>
    <m/>
    <m/>
    <m/>
    <m/>
    <m/>
    <m/>
    <m/>
    <m/>
    <s v="00009029"/>
    <n v="1"/>
    <d v="2017-10-20T00:00:00"/>
    <s v="00009029"/>
    <s v="10220"/>
    <s v="357"/>
    <m/>
    <s v="AP"/>
    <s v="ACTUALS"/>
    <s v="14"/>
    <s v="14000"/>
    <s v="5"/>
    <s v="39001"/>
    <s v="390"/>
    <s v="01"/>
    <m/>
    <s v="14310"/>
    <s v="07040390001CJS7101608"/>
    <s v="Town of Dublin"/>
    <n v="1"/>
    <s v="546001256"/>
  </r>
  <r>
    <s v="Byrne Justice Assistance Grant"/>
    <s v="2016-DJ-BX-0482"/>
    <n v="2018"/>
    <n v="4"/>
    <d v="2017-10-23T00:00:00"/>
    <x v="0"/>
    <m/>
    <x v="1"/>
    <s v="390001"/>
    <x v="4"/>
    <x v="2"/>
    <m/>
    <s v="Accounts Payable"/>
    <n v="6957"/>
    <m/>
    <s v="17-S1089LO16 LOCAL LAW ENF"/>
    <s v="AP00722461"/>
    <n v="145"/>
    <s v="00009031"/>
    <d v="2017-10-20T00:00:00"/>
    <s v="Town of South Boston"/>
    <s v="17-S1089LO16 LOCAL LAW ENF"/>
    <s v="14000"/>
    <m/>
    <m/>
    <m/>
    <m/>
    <m/>
    <m/>
    <m/>
    <m/>
    <m/>
    <m/>
    <m/>
    <m/>
    <m/>
    <s v="00009031"/>
    <n v="1"/>
    <d v="2017-10-20T00:00:00"/>
    <s v="00009031"/>
    <s v="10220"/>
    <s v="492"/>
    <m/>
    <s v="AP"/>
    <s v="ACTUALS"/>
    <s v="14"/>
    <s v="14000"/>
    <s v="5"/>
    <s v="39001"/>
    <s v="390"/>
    <s v="01"/>
    <m/>
    <s v="14310"/>
    <s v="07040390001CJS7101608"/>
    <s v="Town of South Boston"/>
    <n v="1"/>
    <s v="546001612"/>
  </r>
  <r>
    <s v="Byrne Justice Assistance Grant"/>
    <s v="2016-DJ-BX-0482"/>
    <n v="2018"/>
    <n v="4"/>
    <d v="2017-10-24T00:00:00"/>
    <x v="0"/>
    <m/>
    <x v="1"/>
    <m/>
    <x v="3"/>
    <x v="2"/>
    <m/>
    <s v="AP Payments"/>
    <n v="2334"/>
    <m/>
    <s v="Accounts Payable"/>
    <s v="AP00722578"/>
    <n v="92"/>
    <m/>
    <m/>
    <m/>
    <m/>
    <m/>
    <m/>
    <m/>
    <m/>
    <m/>
    <m/>
    <m/>
    <m/>
    <m/>
    <m/>
    <m/>
    <m/>
    <m/>
    <m/>
    <s v="AP00722578"/>
    <n v="92"/>
    <d v="2017-10-24T00:00:00"/>
    <s v="00009038"/>
    <s v="99999"/>
    <m/>
    <m/>
    <s v="AP"/>
    <s v="ACTUALS"/>
    <s v="50"/>
    <s v="14000"/>
    <s v="2"/>
    <m/>
    <m/>
    <m/>
    <m/>
    <s v="05025"/>
    <s v="07040CJS7101608"/>
    <s v="AP Payments"/>
    <m/>
    <m/>
  </r>
  <r>
    <s v="Byrne Justice Assistance Grant"/>
    <s v="2016-DJ-BX-0482"/>
    <n v="2018"/>
    <n v="4"/>
    <d v="2017-10-06T00:00:00"/>
    <x v="0"/>
    <m/>
    <x v="1"/>
    <s v="390001"/>
    <x v="4"/>
    <x v="2"/>
    <m/>
    <s v="Accounts Payable"/>
    <n v="1611"/>
    <m/>
    <s v="17-S1163LO16 LOCAL LAW ENF"/>
    <s v="AP00710888"/>
    <n v="19"/>
    <s v="00008795"/>
    <d v="2017-10-04T00:00:00"/>
    <s v="Nottoway County"/>
    <s v="17-S1163LO16 LOCAL LAW ENF"/>
    <s v="14000"/>
    <m/>
    <m/>
    <m/>
    <m/>
    <m/>
    <m/>
    <m/>
    <m/>
    <m/>
    <m/>
    <m/>
    <m/>
    <m/>
    <s v="00008795"/>
    <n v="1"/>
    <d v="2017-10-04T00:00:00"/>
    <s v="00008795"/>
    <s v="10220"/>
    <s v="135"/>
    <m/>
    <s v="AP"/>
    <s v="ACTUALS"/>
    <s v="14"/>
    <s v="14000"/>
    <s v="5"/>
    <s v="39001"/>
    <s v="390"/>
    <s v="01"/>
    <m/>
    <s v="14310"/>
    <s v="07040390001CJS7101608"/>
    <s v="Nottoway County"/>
    <n v="1"/>
    <s v="546001479"/>
  </r>
  <r>
    <s v="Byrne Justice Assistance Grant"/>
    <s v="2016-DJ-BX-0482"/>
    <n v="2018"/>
    <n v="4"/>
    <d v="2017-10-07T00:00:00"/>
    <x v="0"/>
    <m/>
    <x v="1"/>
    <m/>
    <x v="3"/>
    <x v="2"/>
    <m/>
    <s v="AP Payments"/>
    <n v="1611"/>
    <m/>
    <s v="Accounts Payable"/>
    <s v="AP00711149"/>
    <n v="18"/>
    <m/>
    <m/>
    <m/>
    <m/>
    <m/>
    <m/>
    <m/>
    <m/>
    <m/>
    <m/>
    <m/>
    <m/>
    <m/>
    <m/>
    <m/>
    <m/>
    <m/>
    <m/>
    <s v="AP00711149"/>
    <n v="18"/>
    <d v="2017-10-07T00:00:00"/>
    <s v="00008795"/>
    <s v="99999"/>
    <m/>
    <m/>
    <s v="AP"/>
    <s v="ACTUALS"/>
    <s v="50"/>
    <s v="14000"/>
    <s v="2"/>
    <m/>
    <m/>
    <m/>
    <m/>
    <s v="05025"/>
    <s v="07040CJS7101608"/>
    <s v="AP Payments"/>
    <m/>
    <m/>
  </r>
  <r>
    <s v="Byrne Justice Assistance Grant"/>
    <s v="2016-DJ-BX-0482"/>
    <n v="2018"/>
    <n v="4"/>
    <d v="2017-10-12T00:00:00"/>
    <x v="0"/>
    <m/>
    <x v="1"/>
    <m/>
    <x v="3"/>
    <x v="0"/>
    <m/>
    <s v="Accounts Payable"/>
    <n v="-1533"/>
    <m/>
    <s v="Accounts Payable"/>
    <s v="AP00714594"/>
    <n v="24"/>
    <m/>
    <m/>
    <m/>
    <m/>
    <m/>
    <m/>
    <m/>
    <m/>
    <m/>
    <m/>
    <m/>
    <m/>
    <m/>
    <m/>
    <m/>
    <m/>
    <m/>
    <m/>
    <s v="AP00714594"/>
    <n v="24"/>
    <d v="2017-10-12T00:00:00"/>
    <s v="00008856"/>
    <s v="99999"/>
    <m/>
    <m/>
    <s v="AP"/>
    <s v="ACTUALS"/>
    <s v="50"/>
    <s v="14000"/>
    <s v="2"/>
    <m/>
    <m/>
    <m/>
    <m/>
    <s v="05025"/>
    <s v="07040CJS7101601"/>
    <s v="Accounts Payable"/>
    <m/>
    <m/>
  </r>
  <r>
    <s v="Byrne Justice Assistance Grant"/>
    <s v="2016-DJ-BX-0482"/>
    <n v="2018"/>
    <n v="4"/>
    <d v="2017-10-12T00:00:00"/>
    <x v="0"/>
    <m/>
    <x v="1"/>
    <s v="390001"/>
    <x v="4"/>
    <x v="0"/>
    <m/>
    <s v="Accounts Payable"/>
    <n v="1533"/>
    <m/>
    <s v="Grant #17-T1185LO16 - LOLE"/>
    <s v="AP00714594"/>
    <n v="108"/>
    <s v="00008856"/>
    <d v="2017-10-11T00:00:00"/>
    <s v="CITY OF MANASSAS PARK"/>
    <s v="Grant #17-T1185LO16 - LOLE"/>
    <s v="14000"/>
    <m/>
    <m/>
    <m/>
    <m/>
    <m/>
    <m/>
    <m/>
    <m/>
    <m/>
    <m/>
    <m/>
    <m/>
    <m/>
    <s v="00008856"/>
    <n v="1"/>
    <d v="2017-10-11T00:00:00"/>
    <s v="00008856"/>
    <s v="10220"/>
    <s v="685"/>
    <m/>
    <s v="AP"/>
    <s v="ACTUALS"/>
    <s v="14"/>
    <s v="14000"/>
    <s v="5"/>
    <s v="39001"/>
    <s v="390"/>
    <s v="01"/>
    <m/>
    <s v="14310"/>
    <s v="07040390001CJS7101601"/>
    <s v="CITY OF MANASSAS PARK"/>
    <n v="1"/>
    <s v="546022048"/>
  </r>
  <r>
    <s v="Byrne Justice Assistance Grant"/>
    <s v="2016-DJ-BX-0482"/>
    <n v="2018"/>
    <n v="4"/>
    <d v="2017-10-18T00:00:00"/>
    <x v="0"/>
    <m/>
    <x v="1"/>
    <s v="390001"/>
    <x v="4"/>
    <x v="2"/>
    <m/>
    <s v="Accounts Payable"/>
    <n v="1805.92"/>
    <m/>
    <s v="17-S1136LO16 LOCAL LAW ENF"/>
    <s v="AP00718667"/>
    <n v="64"/>
    <s v="00008932"/>
    <d v="2017-10-17T00:00:00"/>
    <s v="County of Dinwiddie"/>
    <s v="17-S1136LO16 LOCAL LAW ENF"/>
    <s v="14000"/>
    <m/>
    <m/>
    <m/>
    <m/>
    <m/>
    <m/>
    <m/>
    <m/>
    <m/>
    <m/>
    <m/>
    <m/>
    <m/>
    <s v="00008932"/>
    <n v="1"/>
    <d v="2017-10-17T00:00:00"/>
    <s v="00008932"/>
    <s v="10220"/>
    <s v="053"/>
    <m/>
    <s v="AP"/>
    <s v="ACTUALS"/>
    <s v="14"/>
    <s v="14000"/>
    <s v="5"/>
    <s v="39001"/>
    <s v="390"/>
    <s v="01"/>
    <m/>
    <s v="14310"/>
    <s v="07040390001CJS7101608"/>
    <s v="County of Dinwiddie"/>
    <n v="1"/>
    <s v="546001253"/>
  </r>
  <r>
    <s v="Byrne Justice Assistance Grant"/>
    <s v="2016-DJ-BX-0482"/>
    <n v="2018"/>
    <n v="4"/>
    <d v="2017-10-19T00:00:00"/>
    <x v="0"/>
    <m/>
    <x v="1"/>
    <m/>
    <x v="1"/>
    <x v="2"/>
    <m/>
    <s v="AP Payments"/>
    <n v="-1469"/>
    <m/>
    <s v="Cash With The Treasurer Of VA"/>
    <s v="AP00719090"/>
    <n v="37"/>
    <m/>
    <m/>
    <m/>
    <m/>
    <m/>
    <m/>
    <m/>
    <m/>
    <m/>
    <m/>
    <m/>
    <m/>
    <m/>
    <m/>
    <m/>
    <m/>
    <m/>
    <m/>
    <s v="AP00719090"/>
    <n v="37"/>
    <d v="2017-10-19T00:00:00"/>
    <s v="00008931"/>
    <s v="99999"/>
    <m/>
    <m/>
    <s v="AP"/>
    <s v="ACTUALS"/>
    <s v="10"/>
    <s v="14000"/>
    <s v="1"/>
    <m/>
    <m/>
    <m/>
    <m/>
    <s v="01010"/>
    <s v="07040CJS7101608"/>
    <s v="AP Payments"/>
    <m/>
    <m/>
  </r>
  <r>
    <s v="Byrne Justice Assistance Grant"/>
    <s v="2016-DJ-BX-0482"/>
    <n v="2018"/>
    <n v="4"/>
    <d v="2017-10-19T00:00:00"/>
    <x v="0"/>
    <m/>
    <x v="1"/>
    <m/>
    <x v="1"/>
    <x v="2"/>
    <m/>
    <s v="AP Payments"/>
    <n v="-1805.92"/>
    <m/>
    <s v="Cash With The Treasurer Of VA"/>
    <s v="AP00719090"/>
    <n v="38"/>
    <m/>
    <m/>
    <m/>
    <m/>
    <m/>
    <m/>
    <m/>
    <m/>
    <m/>
    <m/>
    <m/>
    <m/>
    <m/>
    <m/>
    <m/>
    <m/>
    <m/>
    <m/>
    <s v="AP00719090"/>
    <n v="38"/>
    <d v="2017-10-19T00:00:00"/>
    <s v="00008932"/>
    <s v="99999"/>
    <m/>
    <m/>
    <s v="AP"/>
    <s v="ACTUALS"/>
    <s v="10"/>
    <s v="14000"/>
    <s v="1"/>
    <m/>
    <m/>
    <m/>
    <m/>
    <s v="01010"/>
    <s v="07040CJS7101608"/>
    <s v="AP Payments"/>
    <m/>
    <m/>
  </r>
  <r>
    <s v="Byrne Justice Assistance Grant"/>
    <s v="2016-DJ-BX-0482"/>
    <n v="2018"/>
    <n v="4"/>
    <d v="2017-10-19T00:00:00"/>
    <x v="0"/>
    <m/>
    <x v="1"/>
    <m/>
    <x v="3"/>
    <x v="2"/>
    <m/>
    <s v="AP Payments"/>
    <n v="1832"/>
    <m/>
    <s v="Accounts Payable"/>
    <s v="AP00719090"/>
    <n v="86"/>
    <m/>
    <m/>
    <m/>
    <m/>
    <m/>
    <m/>
    <m/>
    <m/>
    <m/>
    <m/>
    <m/>
    <m/>
    <m/>
    <m/>
    <m/>
    <m/>
    <m/>
    <m/>
    <s v="AP00719090"/>
    <n v="86"/>
    <d v="2017-10-19T00:00:00"/>
    <s v="00008929"/>
    <s v="99999"/>
    <m/>
    <m/>
    <s v="AP"/>
    <s v="ACTUALS"/>
    <s v="50"/>
    <s v="14000"/>
    <s v="2"/>
    <m/>
    <m/>
    <m/>
    <m/>
    <s v="05025"/>
    <s v="07040CJS7101608"/>
    <s v="AP Payments"/>
    <m/>
    <m/>
  </r>
  <r>
    <s v="Byrne Justice Assistance Grant"/>
    <s v="2016-DJ-BX-0482"/>
    <n v="2018"/>
    <n v="4"/>
    <d v="2017-10-23T00:00:00"/>
    <x v="0"/>
    <m/>
    <x v="1"/>
    <m/>
    <x v="3"/>
    <x v="2"/>
    <m/>
    <s v="Accounts Payable"/>
    <n v="-3258"/>
    <m/>
    <s v="Accounts Payable"/>
    <s v="AP00722461"/>
    <n v="48"/>
    <m/>
    <m/>
    <m/>
    <m/>
    <m/>
    <m/>
    <m/>
    <m/>
    <m/>
    <m/>
    <m/>
    <m/>
    <m/>
    <m/>
    <m/>
    <m/>
    <m/>
    <m/>
    <s v="AP00722461"/>
    <n v="48"/>
    <d v="2017-10-23T00:00:00"/>
    <s v="00009028"/>
    <s v="99999"/>
    <m/>
    <m/>
    <s v="AP"/>
    <s v="ACTUALS"/>
    <s v="50"/>
    <s v="14000"/>
    <s v="2"/>
    <m/>
    <m/>
    <m/>
    <m/>
    <s v="05025"/>
    <s v="07040CJS7101608"/>
    <s v="Accounts Payable"/>
    <m/>
    <m/>
  </r>
  <r>
    <s v="Byrne Justice Assistance Grant"/>
    <s v="2016-DJ-BX-0482"/>
    <n v="2018"/>
    <n v="4"/>
    <d v="2017-10-23T00:00:00"/>
    <x v="0"/>
    <m/>
    <x v="1"/>
    <m/>
    <x v="3"/>
    <x v="2"/>
    <m/>
    <s v="Accounts Payable"/>
    <n v="-824"/>
    <m/>
    <s v="Accounts Payable"/>
    <s v="AP00722461"/>
    <n v="53"/>
    <m/>
    <m/>
    <m/>
    <m/>
    <m/>
    <m/>
    <m/>
    <m/>
    <m/>
    <m/>
    <m/>
    <m/>
    <m/>
    <m/>
    <m/>
    <m/>
    <m/>
    <m/>
    <s v="AP00722461"/>
    <n v="53"/>
    <d v="2017-10-23T00:00:00"/>
    <s v="00009033"/>
    <s v="99999"/>
    <m/>
    <m/>
    <s v="AP"/>
    <s v="ACTUALS"/>
    <s v="50"/>
    <s v="14000"/>
    <s v="2"/>
    <m/>
    <m/>
    <m/>
    <m/>
    <s v="05025"/>
    <s v="07040CJS7101608"/>
    <s v="Accounts Payable"/>
    <m/>
    <m/>
  </r>
  <r>
    <s v="Byrne Justice Assistance Grant"/>
    <s v="2016-DJ-BX-0482"/>
    <n v="2018"/>
    <n v="4"/>
    <d v="2017-10-24T00:00:00"/>
    <x v="0"/>
    <m/>
    <x v="1"/>
    <m/>
    <x v="1"/>
    <x v="2"/>
    <m/>
    <s v="AP Payments"/>
    <n v="-1454"/>
    <m/>
    <s v="Cash With The Treasurer Of VA"/>
    <s v="AP00722578"/>
    <n v="20"/>
    <m/>
    <m/>
    <m/>
    <m/>
    <m/>
    <m/>
    <m/>
    <m/>
    <m/>
    <m/>
    <m/>
    <m/>
    <m/>
    <m/>
    <m/>
    <m/>
    <m/>
    <m/>
    <s v="AP00722578"/>
    <n v="20"/>
    <d v="2017-10-24T00:00:00"/>
    <s v="00009035"/>
    <s v="99999"/>
    <m/>
    <m/>
    <s v="AP"/>
    <s v="ACTUALS"/>
    <s v="10"/>
    <s v="14000"/>
    <s v="1"/>
    <m/>
    <m/>
    <m/>
    <m/>
    <s v="01010"/>
    <s v="07040CJS7101608"/>
    <s v="AP Payments"/>
    <m/>
    <m/>
  </r>
  <r>
    <s v="Byrne Justice Assistance Grant"/>
    <s v="2016-DJ-BX-0482"/>
    <n v="2018"/>
    <n v="4"/>
    <d v="2017-10-24T00:00:00"/>
    <x v="0"/>
    <m/>
    <x v="1"/>
    <m/>
    <x v="1"/>
    <x v="2"/>
    <m/>
    <s v="AP Payments"/>
    <n v="-1497"/>
    <m/>
    <s v="Cash With The Treasurer Of VA"/>
    <s v="AP00722578"/>
    <n v="63"/>
    <m/>
    <m/>
    <m/>
    <m/>
    <m/>
    <m/>
    <m/>
    <m/>
    <m/>
    <m/>
    <m/>
    <m/>
    <m/>
    <m/>
    <m/>
    <m/>
    <m/>
    <m/>
    <s v="AP00722578"/>
    <n v="63"/>
    <d v="2017-10-24T00:00:00"/>
    <s v="00009029"/>
    <s v="99999"/>
    <m/>
    <m/>
    <s v="AP"/>
    <s v="ACTUALS"/>
    <s v="10"/>
    <s v="14000"/>
    <s v="1"/>
    <m/>
    <m/>
    <m/>
    <m/>
    <s v="01010"/>
    <s v="07040CJS7101608"/>
    <s v="AP Payments"/>
    <m/>
    <m/>
  </r>
  <r>
    <s v="Byrne Justice Assistance Grant"/>
    <s v="2016-DJ-BX-0482"/>
    <n v="2018"/>
    <n v="5"/>
    <d v="2017-11-08T00:00:00"/>
    <x v="0"/>
    <m/>
    <x v="1"/>
    <s v="390001"/>
    <x v="4"/>
    <x v="2"/>
    <m/>
    <s v="Accounts Payable"/>
    <n v="2490"/>
    <m/>
    <s v="17-S1077LO16 LOCAL LAW ENF"/>
    <s v="AP00738468"/>
    <n v="177"/>
    <s v="00009293"/>
    <d v="2017-11-07T00:00:00"/>
    <s v="POUND TOWN TREASURER"/>
    <s v="17-S1077LO16 LOCAL LAW ENF"/>
    <s v="14000"/>
    <m/>
    <m/>
    <m/>
    <m/>
    <m/>
    <m/>
    <m/>
    <m/>
    <m/>
    <m/>
    <m/>
    <m/>
    <m/>
    <s v="00009293"/>
    <n v="1"/>
    <d v="2017-11-07T00:00:00"/>
    <s v="00009293"/>
    <s v="10220"/>
    <s v="436"/>
    <m/>
    <s v="AP"/>
    <s v="ACTUALS"/>
    <s v="14"/>
    <s v="14000"/>
    <s v="5"/>
    <s v="39001"/>
    <s v="390"/>
    <s v="01"/>
    <m/>
    <s v="14310"/>
    <s v="07040390001CJS7101608"/>
    <s v="POUND TOWN TREASURER"/>
    <n v="1"/>
    <s v="546001518"/>
  </r>
  <r>
    <s v="Byrne Justice Assistance Grant"/>
    <s v="2016-DJ-BX-0482"/>
    <n v="2018"/>
    <n v="5"/>
    <d v="2017-11-09T00:00:00"/>
    <x v="0"/>
    <m/>
    <x v="1"/>
    <m/>
    <x v="1"/>
    <x v="2"/>
    <m/>
    <s v="AP Payments"/>
    <n v="-5281"/>
    <m/>
    <s v="Cash With The Treasurer Of VA"/>
    <s v="AP00738862"/>
    <n v="9"/>
    <m/>
    <m/>
    <m/>
    <m/>
    <m/>
    <m/>
    <m/>
    <m/>
    <m/>
    <m/>
    <m/>
    <m/>
    <m/>
    <m/>
    <m/>
    <m/>
    <m/>
    <m/>
    <s v="AP00738862"/>
    <n v="9"/>
    <d v="2017-11-09T00:00:00"/>
    <s v="00009295"/>
    <s v="99999"/>
    <m/>
    <m/>
    <s v="AP"/>
    <s v="ACTUALS"/>
    <s v="10"/>
    <s v="14000"/>
    <s v="1"/>
    <m/>
    <m/>
    <m/>
    <m/>
    <s v="01010"/>
    <s v="07040CJS7101608"/>
    <s v="AP Payments"/>
    <m/>
    <m/>
  </r>
  <r>
    <s v="Byrne Justice Assistance Grant"/>
    <s v="2016-DJ-BX-0482"/>
    <n v="2018"/>
    <n v="5"/>
    <d v="2017-11-21T00:00:00"/>
    <x v="0"/>
    <m/>
    <x v="1"/>
    <m/>
    <x v="3"/>
    <x v="2"/>
    <m/>
    <s v="Accounts Payable"/>
    <n v="-581"/>
    <m/>
    <s v="Accounts Payable"/>
    <s v="AP00748911"/>
    <n v="30"/>
    <m/>
    <m/>
    <m/>
    <m/>
    <m/>
    <m/>
    <m/>
    <m/>
    <m/>
    <m/>
    <m/>
    <m/>
    <m/>
    <m/>
    <m/>
    <m/>
    <m/>
    <m/>
    <s v="AP00748911"/>
    <n v="30"/>
    <d v="2017-11-21T00:00:00"/>
    <s v="00009534"/>
    <s v="99999"/>
    <m/>
    <m/>
    <s v="AP"/>
    <s v="ACTUALS"/>
    <s v="50"/>
    <s v="14000"/>
    <s v="2"/>
    <m/>
    <m/>
    <m/>
    <m/>
    <s v="05025"/>
    <s v="07040CJS7101608"/>
    <s v="Accounts Payable"/>
    <m/>
    <m/>
  </r>
  <r>
    <s v="Byrne Justice Assistance Grant"/>
    <s v="2016-DJ-BX-0482"/>
    <n v="2018"/>
    <n v="5"/>
    <d v="2017-11-09T00:00:00"/>
    <x v="0"/>
    <m/>
    <x v="1"/>
    <m/>
    <x v="1"/>
    <x v="2"/>
    <m/>
    <s v="AP Payments"/>
    <n v="-1993"/>
    <m/>
    <s v="Cash With The Treasurer Of VA"/>
    <s v="AP00738862"/>
    <n v="83"/>
    <m/>
    <m/>
    <m/>
    <m/>
    <m/>
    <m/>
    <m/>
    <m/>
    <m/>
    <m/>
    <m/>
    <m/>
    <m/>
    <m/>
    <m/>
    <m/>
    <m/>
    <m/>
    <s v="AP00738862"/>
    <n v="83"/>
    <d v="2017-11-09T00:00:00"/>
    <s v="00009291"/>
    <s v="99999"/>
    <m/>
    <m/>
    <s v="AP"/>
    <s v="ACTUALS"/>
    <s v="10"/>
    <s v="14000"/>
    <s v="1"/>
    <m/>
    <m/>
    <m/>
    <m/>
    <s v="01010"/>
    <s v="07040CJS7101608"/>
    <s v="AP Payments"/>
    <m/>
    <m/>
  </r>
  <r>
    <s v="Byrne Justice Assistance Grant"/>
    <s v="2016-DJ-BX-0482"/>
    <n v="2018"/>
    <n v="5"/>
    <d v="2017-11-09T00:00:00"/>
    <x v="0"/>
    <m/>
    <x v="1"/>
    <m/>
    <x v="3"/>
    <x v="2"/>
    <m/>
    <s v="AP Payments"/>
    <n v="3181"/>
    <m/>
    <s v="Accounts Payable"/>
    <s v="AP00738862"/>
    <n v="91"/>
    <m/>
    <m/>
    <m/>
    <m/>
    <m/>
    <m/>
    <m/>
    <m/>
    <m/>
    <m/>
    <m/>
    <m/>
    <m/>
    <m/>
    <m/>
    <m/>
    <m/>
    <m/>
    <s v="AP00738862"/>
    <n v="91"/>
    <d v="2017-11-09T00:00:00"/>
    <s v="00009294"/>
    <s v="99999"/>
    <m/>
    <m/>
    <s v="AP"/>
    <s v="ACTUALS"/>
    <s v="50"/>
    <s v="14000"/>
    <s v="2"/>
    <m/>
    <m/>
    <m/>
    <m/>
    <s v="05025"/>
    <s v="07040CJS7101608"/>
    <s v="AP Payments"/>
    <m/>
    <m/>
  </r>
  <r>
    <s v="Byrne Justice Assistance Grant"/>
    <s v="2016-DJ-BX-0482"/>
    <n v="2018"/>
    <n v="5"/>
    <d v="2017-11-22T00:00:00"/>
    <x v="0"/>
    <m/>
    <x v="1"/>
    <m/>
    <x v="3"/>
    <x v="2"/>
    <m/>
    <s v="AP Payments"/>
    <n v="581"/>
    <m/>
    <s v="Accounts Payable"/>
    <s v="AP00749047"/>
    <n v="73"/>
    <m/>
    <m/>
    <m/>
    <m/>
    <m/>
    <m/>
    <m/>
    <m/>
    <m/>
    <m/>
    <m/>
    <m/>
    <m/>
    <m/>
    <m/>
    <m/>
    <m/>
    <m/>
    <s v="AP00749047"/>
    <n v="73"/>
    <d v="2017-11-22T00:00:00"/>
    <s v="00009534"/>
    <s v="99999"/>
    <m/>
    <m/>
    <s v="AP"/>
    <s v="ACTUALS"/>
    <s v="50"/>
    <s v="14000"/>
    <s v="2"/>
    <m/>
    <m/>
    <m/>
    <m/>
    <s v="05025"/>
    <s v="07040CJS7101608"/>
    <s v="AP Payments"/>
    <m/>
    <m/>
  </r>
  <r>
    <s v="Byrne Justice Assistance Grant"/>
    <s v="2016-DJ-BX-0482"/>
    <n v="2018"/>
    <n v="5"/>
    <d v="2017-11-09T00:00:00"/>
    <x v="0"/>
    <m/>
    <x v="1"/>
    <m/>
    <x v="3"/>
    <x v="2"/>
    <m/>
    <s v="AP Payments"/>
    <n v="5281"/>
    <m/>
    <s v="Accounts Payable"/>
    <s v="AP00738862"/>
    <n v="92"/>
    <m/>
    <m/>
    <m/>
    <m/>
    <m/>
    <m/>
    <m/>
    <m/>
    <m/>
    <m/>
    <m/>
    <m/>
    <m/>
    <m/>
    <m/>
    <m/>
    <m/>
    <m/>
    <s v="AP00738862"/>
    <n v="92"/>
    <d v="2017-11-09T00:00:00"/>
    <s v="00009295"/>
    <s v="99999"/>
    <m/>
    <m/>
    <s v="AP"/>
    <s v="ACTUALS"/>
    <s v="50"/>
    <s v="14000"/>
    <s v="2"/>
    <m/>
    <m/>
    <m/>
    <m/>
    <s v="05025"/>
    <s v="07040CJS7101608"/>
    <s v="AP Payments"/>
    <m/>
    <m/>
  </r>
  <r>
    <s v="Byrne Justice Assistance Grant"/>
    <s v="2016-DJ-BX-0482"/>
    <n v="2018"/>
    <n v="5"/>
    <d v="2017-11-21T00:00:00"/>
    <x v="0"/>
    <m/>
    <x v="1"/>
    <m/>
    <x v="3"/>
    <x v="2"/>
    <m/>
    <s v="Accounts Payable"/>
    <n v="-1744"/>
    <m/>
    <s v="Accounts Payable"/>
    <s v="AP00748911"/>
    <n v="31"/>
    <m/>
    <m/>
    <m/>
    <m/>
    <m/>
    <m/>
    <m/>
    <m/>
    <m/>
    <m/>
    <m/>
    <m/>
    <m/>
    <m/>
    <m/>
    <m/>
    <m/>
    <m/>
    <s v="AP00748911"/>
    <n v="31"/>
    <d v="2017-11-21T00:00:00"/>
    <s v="00009535"/>
    <s v="99999"/>
    <m/>
    <m/>
    <s v="AP"/>
    <s v="ACTUALS"/>
    <s v="50"/>
    <s v="14000"/>
    <s v="2"/>
    <m/>
    <m/>
    <m/>
    <m/>
    <s v="05025"/>
    <s v="07040CJS7101608"/>
    <s v="Accounts Payable"/>
    <m/>
    <m/>
  </r>
  <r>
    <s v="Byrne Justice Assistance Grant"/>
    <s v="2016-DJ-BX-0482"/>
    <n v="2018"/>
    <n v="5"/>
    <d v="2017-11-21T00:00:00"/>
    <x v="0"/>
    <m/>
    <x v="1"/>
    <s v="390001"/>
    <x v="4"/>
    <x v="2"/>
    <m/>
    <s v="Accounts Payable"/>
    <n v="1594"/>
    <m/>
    <s v="Grant #17-S1144LO16 - LOLE"/>
    <s v="AP00748911"/>
    <n v="94"/>
    <s v="00009537"/>
    <d v="2017-11-17T00:00:00"/>
    <s v="COUNTY OF GRAYSON"/>
    <s v="Grant #17-S1144LO16 - LOLE"/>
    <s v="14000"/>
    <m/>
    <m/>
    <m/>
    <m/>
    <m/>
    <m/>
    <m/>
    <m/>
    <m/>
    <m/>
    <m/>
    <m/>
    <m/>
    <s v="00009537"/>
    <n v="1"/>
    <d v="2017-11-17T00:00:00"/>
    <s v="00009537"/>
    <s v="10220"/>
    <s v="077"/>
    <m/>
    <s v="AP"/>
    <s v="ACTUALS"/>
    <s v="14"/>
    <s v="14000"/>
    <s v="5"/>
    <s v="39001"/>
    <s v="390"/>
    <s v="01"/>
    <m/>
    <s v="14310"/>
    <s v="07040390001CJS7101608"/>
    <s v="COUNTY OF GRAYSON"/>
    <n v="1"/>
    <s v="546001318"/>
  </r>
  <r>
    <s v="Byrne Justice Assistance Grant"/>
    <s v="2016-DJ-BX-0482"/>
    <n v="2018"/>
    <n v="5"/>
    <d v="2017-11-22T00:00:00"/>
    <x v="0"/>
    <m/>
    <x v="1"/>
    <m/>
    <x v="1"/>
    <x v="2"/>
    <m/>
    <s v="AP Payments"/>
    <n v="-518"/>
    <m/>
    <s v="Cash With The Treasurer Of VA"/>
    <s v="AP00749047"/>
    <n v="26"/>
    <m/>
    <m/>
    <m/>
    <m/>
    <m/>
    <m/>
    <m/>
    <m/>
    <m/>
    <m/>
    <m/>
    <m/>
    <m/>
    <m/>
    <m/>
    <m/>
    <m/>
    <m/>
    <s v="AP00749047"/>
    <n v="26"/>
    <d v="2017-11-22T00:00:00"/>
    <s v="00009536"/>
    <s v="99999"/>
    <m/>
    <m/>
    <s v="AP"/>
    <s v="ACTUALS"/>
    <s v="10"/>
    <s v="14000"/>
    <s v="1"/>
    <m/>
    <m/>
    <m/>
    <m/>
    <s v="01010"/>
    <s v="07040CJS7101608"/>
    <s v="AP Payments"/>
    <m/>
    <m/>
  </r>
  <r>
    <s v="Byrne Justice Assistance Grant"/>
    <s v="2016-DJ-BX-0482"/>
    <n v="2018"/>
    <n v="5"/>
    <d v="2017-11-09T00:00:00"/>
    <x v="0"/>
    <m/>
    <x v="1"/>
    <m/>
    <x v="1"/>
    <x v="2"/>
    <m/>
    <s v="AP Payments"/>
    <n v="-3181"/>
    <m/>
    <s v="Cash With The Treasurer Of VA"/>
    <s v="AP00738862"/>
    <n v="8"/>
    <m/>
    <m/>
    <m/>
    <m/>
    <m/>
    <m/>
    <m/>
    <m/>
    <m/>
    <m/>
    <m/>
    <m/>
    <m/>
    <m/>
    <m/>
    <m/>
    <m/>
    <m/>
    <s v="AP00738862"/>
    <n v="8"/>
    <d v="2017-11-09T00:00:00"/>
    <s v="00009294"/>
    <s v="99999"/>
    <m/>
    <m/>
    <s v="AP"/>
    <s v="ACTUALS"/>
    <s v="10"/>
    <s v="14000"/>
    <s v="1"/>
    <m/>
    <m/>
    <m/>
    <m/>
    <s v="01010"/>
    <s v="07040CJS7101608"/>
    <s v="AP Payments"/>
    <m/>
    <m/>
  </r>
  <r>
    <s v="Byrne Justice Assistance Grant"/>
    <s v="2016-DJ-BX-0482"/>
    <n v="2018"/>
    <n v="5"/>
    <d v="2017-11-21T00:00:00"/>
    <x v="0"/>
    <m/>
    <x v="1"/>
    <s v="390001"/>
    <x v="4"/>
    <x v="2"/>
    <m/>
    <s v="Accounts Payable"/>
    <n v="518"/>
    <m/>
    <s v="Grant #17-S1131LO16 - LOLE"/>
    <s v="AP00748911"/>
    <n v="93"/>
    <s v="00009536"/>
    <d v="2017-11-17T00:00:00"/>
    <s v="Clarke County"/>
    <s v="Grant #17-S1131LO16 - LOLE"/>
    <s v="14000"/>
    <m/>
    <m/>
    <m/>
    <m/>
    <m/>
    <m/>
    <m/>
    <m/>
    <m/>
    <m/>
    <m/>
    <m/>
    <m/>
    <s v="00009536"/>
    <n v="1"/>
    <d v="2017-11-17T00:00:00"/>
    <s v="00009536"/>
    <s v="10220"/>
    <s v="043"/>
    <m/>
    <s v="AP"/>
    <s v="ACTUALS"/>
    <s v="14"/>
    <s v="14000"/>
    <s v="5"/>
    <s v="39001"/>
    <s v="390"/>
    <s v="01"/>
    <m/>
    <s v="14310"/>
    <s v="07040390001CJS7101608"/>
    <s v="Clarke County"/>
    <n v="1"/>
    <s v="541070553"/>
  </r>
  <r>
    <s v="Byrne Justice Assistance Grant"/>
    <s v="2016-DJ-BX-0482"/>
    <n v="2018"/>
    <n v="5"/>
    <d v="2017-11-22T00:00:00"/>
    <x v="0"/>
    <m/>
    <x v="1"/>
    <m/>
    <x v="3"/>
    <x v="2"/>
    <m/>
    <s v="AP Payments"/>
    <n v="1394"/>
    <m/>
    <s v="Accounts Payable"/>
    <s v="AP00749047"/>
    <n v="72"/>
    <m/>
    <m/>
    <m/>
    <m/>
    <m/>
    <m/>
    <m/>
    <m/>
    <m/>
    <m/>
    <m/>
    <m/>
    <m/>
    <m/>
    <m/>
    <m/>
    <m/>
    <m/>
    <s v="AP00749047"/>
    <n v="72"/>
    <d v="2017-11-22T00:00:00"/>
    <s v="00009533"/>
    <s v="99999"/>
    <m/>
    <m/>
    <s v="AP"/>
    <s v="ACTUALS"/>
    <s v="50"/>
    <s v="14000"/>
    <s v="2"/>
    <m/>
    <m/>
    <m/>
    <m/>
    <s v="05025"/>
    <s v="07040CJS7101608"/>
    <s v="AP Payments"/>
    <m/>
    <m/>
  </r>
  <r>
    <s v="Byrne Justice Assistance Grant"/>
    <s v="2016-DJ-BX-0482"/>
    <n v="2018"/>
    <n v="5"/>
    <d v="2017-11-22T00:00:00"/>
    <x v="0"/>
    <m/>
    <x v="1"/>
    <m/>
    <x v="3"/>
    <x v="2"/>
    <m/>
    <s v="AP Payments"/>
    <n v="1744"/>
    <m/>
    <s v="Accounts Payable"/>
    <s v="AP00749047"/>
    <n v="74"/>
    <m/>
    <m/>
    <m/>
    <m/>
    <m/>
    <m/>
    <m/>
    <m/>
    <m/>
    <m/>
    <m/>
    <m/>
    <m/>
    <m/>
    <m/>
    <m/>
    <m/>
    <m/>
    <s v="AP00749047"/>
    <n v="74"/>
    <d v="2017-11-22T00:00:00"/>
    <s v="00009535"/>
    <s v="99999"/>
    <m/>
    <m/>
    <s v="AP"/>
    <s v="ACTUALS"/>
    <s v="50"/>
    <s v="14000"/>
    <s v="2"/>
    <m/>
    <m/>
    <m/>
    <m/>
    <s v="05025"/>
    <s v="07040CJS7101608"/>
    <s v="AP Payments"/>
    <m/>
    <m/>
  </r>
  <r>
    <s v="Byrne Justice Assistance Grant"/>
    <s v="2016-DJ-BX-0482"/>
    <n v="2018"/>
    <n v="5"/>
    <d v="2017-11-08T00:00:00"/>
    <x v="0"/>
    <m/>
    <x v="1"/>
    <s v="390001"/>
    <x v="4"/>
    <x v="2"/>
    <m/>
    <s v="Accounts Payable"/>
    <n v="5281"/>
    <m/>
    <s v="17-S1090LO16 LOCAL LAW ENF"/>
    <s v="AP00738468"/>
    <n v="179"/>
    <s v="00009295"/>
    <d v="2017-11-07T00:00:00"/>
    <s v="Town of South Hill"/>
    <s v="17-S1090LO16 LOCAL LAW ENF"/>
    <s v="14000"/>
    <m/>
    <m/>
    <m/>
    <m/>
    <m/>
    <m/>
    <m/>
    <m/>
    <m/>
    <m/>
    <m/>
    <m/>
    <m/>
    <s v="00009295"/>
    <n v="1"/>
    <d v="2017-11-07T00:00:00"/>
    <s v="00009295"/>
    <s v="10220"/>
    <s v="455"/>
    <m/>
    <s v="AP"/>
    <s v="ACTUALS"/>
    <s v="14"/>
    <s v="14000"/>
    <s v="5"/>
    <s v="39001"/>
    <s v="390"/>
    <s v="01"/>
    <m/>
    <s v="14310"/>
    <s v="07040390001CJS7101608"/>
    <s v="Town of South Hill"/>
    <n v="1"/>
    <s v="546001614"/>
  </r>
  <r>
    <s v="Byrne Justice Assistance Grant"/>
    <s v="2016-DJ-BX-0482"/>
    <n v="2018"/>
    <n v="5"/>
    <d v="2017-11-08T00:00:00"/>
    <x v="0"/>
    <m/>
    <x v="1"/>
    <m/>
    <x v="3"/>
    <x v="2"/>
    <m/>
    <s v="Accounts Payable"/>
    <n v="-5281"/>
    <m/>
    <s v="Accounts Payable"/>
    <s v="AP00738468"/>
    <n v="35"/>
    <m/>
    <m/>
    <m/>
    <m/>
    <m/>
    <m/>
    <m/>
    <m/>
    <m/>
    <m/>
    <m/>
    <m/>
    <m/>
    <m/>
    <m/>
    <m/>
    <m/>
    <m/>
    <s v="AP00738468"/>
    <n v="35"/>
    <d v="2017-11-08T00:00:00"/>
    <s v="00009295"/>
    <s v="99999"/>
    <m/>
    <m/>
    <s v="AP"/>
    <s v="ACTUALS"/>
    <s v="50"/>
    <s v="14000"/>
    <s v="2"/>
    <m/>
    <m/>
    <m/>
    <m/>
    <s v="05025"/>
    <s v="07040CJS7101608"/>
    <s v="Accounts Payable"/>
    <m/>
    <m/>
  </r>
  <r>
    <s v="Byrne Justice Assistance Grant"/>
    <s v="2016-DJ-BX-0482"/>
    <n v="2018"/>
    <n v="5"/>
    <d v="2017-11-09T00:00:00"/>
    <x v="0"/>
    <m/>
    <x v="1"/>
    <m/>
    <x v="3"/>
    <x v="2"/>
    <m/>
    <s v="AP Payments"/>
    <n v="2490"/>
    <m/>
    <s v="Accounts Payable"/>
    <s v="AP00738862"/>
    <n v="90"/>
    <m/>
    <m/>
    <m/>
    <m/>
    <m/>
    <m/>
    <m/>
    <m/>
    <m/>
    <m/>
    <m/>
    <m/>
    <m/>
    <m/>
    <m/>
    <m/>
    <m/>
    <m/>
    <s v="AP00738862"/>
    <n v="90"/>
    <d v="2017-11-09T00:00:00"/>
    <s v="00009293"/>
    <s v="99999"/>
    <m/>
    <m/>
    <s v="AP"/>
    <s v="ACTUALS"/>
    <s v="50"/>
    <s v="14000"/>
    <s v="2"/>
    <m/>
    <m/>
    <m/>
    <m/>
    <s v="05025"/>
    <s v="07040CJS7101608"/>
    <s v="AP Payments"/>
    <m/>
    <m/>
  </r>
  <r>
    <s v="Byrne Justice Assistance Grant"/>
    <s v="2016-DJ-BX-0482"/>
    <n v="2018"/>
    <n v="5"/>
    <d v="2017-11-21T00:00:00"/>
    <x v="0"/>
    <m/>
    <x v="1"/>
    <m/>
    <x v="3"/>
    <x v="2"/>
    <m/>
    <s v="Accounts Payable"/>
    <n v="-1594"/>
    <m/>
    <s v="Accounts Payable"/>
    <s v="AP00748911"/>
    <n v="33"/>
    <m/>
    <m/>
    <m/>
    <m/>
    <m/>
    <m/>
    <m/>
    <m/>
    <m/>
    <m/>
    <m/>
    <m/>
    <m/>
    <m/>
    <m/>
    <m/>
    <m/>
    <m/>
    <s v="AP00748911"/>
    <n v="33"/>
    <d v="2017-11-21T00:00:00"/>
    <s v="00009537"/>
    <s v="99999"/>
    <m/>
    <m/>
    <s v="AP"/>
    <s v="ACTUALS"/>
    <s v="50"/>
    <s v="14000"/>
    <s v="2"/>
    <m/>
    <m/>
    <m/>
    <m/>
    <s v="05025"/>
    <s v="07040CJS7101608"/>
    <s v="Accounts Payable"/>
    <m/>
    <m/>
  </r>
  <r>
    <s v="Byrne Justice Assistance Grant"/>
    <s v="2016-DJ-BX-0482"/>
    <n v="2018"/>
    <n v="5"/>
    <d v="2017-11-21T00:00:00"/>
    <x v="0"/>
    <m/>
    <x v="1"/>
    <s v="390001"/>
    <x v="4"/>
    <x v="2"/>
    <m/>
    <s v="Accounts Payable"/>
    <n v="581"/>
    <m/>
    <s v="Grant #17-S1011LO16 - LOLE"/>
    <s v="AP00748911"/>
    <n v="91"/>
    <s v="00009534"/>
    <d v="2017-11-17T00:00:00"/>
    <s v="Town of Bridgewater"/>
    <s v="Grant #17-S1011LO16 - LOLE"/>
    <s v="14000"/>
    <m/>
    <m/>
    <m/>
    <m/>
    <m/>
    <m/>
    <m/>
    <m/>
    <m/>
    <m/>
    <m/>
    <m/>
    <m/>
    <s v="00009534"/>
    <n v="1"/>
    <d v="2017-11-17T00:00:00"/>
    <s v="00009534"/>
    <s v="10220"/>
    <s v="321"/>
    <m/>
    <s v="AP"/>
    <s v="ACTUALS"/>
    <s v="14"/>
    <s v="14000"/>
    <s v="5"/>
    <s v="39001"/>
    <s v="390"/>
    <s v="01"/>
    <m/>
    <s v="14310"/>
    <s v="07040390001CJS7101608"/>
    <s v="Town of Bridgewater"/>
    <n v="1"/>
    <s v="546001158"/>
  </r>
  <r>
    <s v="Byrne Justice Assistance Grant"/>
    <s v="2016-DJ-BX-0482"/>
    <n v="2018"/>
    <n v="5"/>
    <d v="2017-11-22T00:00:00"/>
    <x v="0"/>
    <m/>
    <x v="1"/>
    <m/>
    <x v="1"/>
    <x v="2"/>
    <m/>
    <s v="AP Payments"/>
    <n v="-1744"/>
    <m/>
    <s v="Cash With The Treasurer Of VA"/>
    <s v="AP00749047"/>
    <n v="25"/>
    <m/>
    <m/>
    <m/>
    <m/>
    <m/>
    <m/>
    <m/>
    <m/>
    <m/>
    <m/>
    <m/>
    <m/>
    <m/>
    <m/>
    <m/>
    <m/>
    <m/>
    <m/>
    <s v="AP00749047"/>
    <n v="25"/>
    <d v="2017-11-22T00:00:00"/>
    <s v="00009535"/>
    <s v="99999"/>
    <m/>
    <m/>
    <s v="AP"/>
    <s v="ACTUALS"/>
    <s v="10"/>
    <s v="14000"/>
    <s v="1"/>
    <m/>
    <m/>
    <m/>
    <m/>
    <s v="01010"/>
    <s v="07040CJS7101608"/>
    <s v="AP Payments"/>
    <m/>
    <m/>
  </r>
  <r>
    <s v="Byrne Justice Assistance Grant"/>
    <s v="2016-DJ-BX-0482"/>
    <n v="2018"/>
    <n v="5"/>
    <d v="2017-11-22T00:00:00"/>
    <x v="0"/>
    <m/>
    <x v="1"/>
    <m/>
    <x v="3"/>
    <x v="2"/>
    <m/>
    <s v="AP Payments"/>
    <n v="1594"/>
    <m/>
    <s v="Accounts Payable"/>
    <s v="AP00749047"/>
    <n v="76"/>
    <m/>
    <m/>
    <m/>
    <m/>
    <m/>
    <m/>
    <m/>
    <m/>
    <m/>
    <m/>
    <m/>
    <m/>
    <m/>
    <m/>
    <m/>
    <m/>
    <m/>
    <m/>
    <s v="AP00749047"/>
    <n v="76"/>
    <d v="2017-11-22T00:00:00"/>
    <s v="00009537"/>
    <s v="99999"/>
    <m/>
    <m/>
    <s v="AP"/>
    <s v="ACTUALS"/>
    <s v="50"/>
    <s v="14000"/>
    <s v="2"/>
    <m/>
    <m/>
    <m/>
    <m/>
    <s v="05025"/>
    <s v="07040CJS7101608"/>
    <s v="AP Payments"/>
    <m/>
    <m/>
  </r>
  <r>
    <s v="Byrne Justice Assistance Grant"/>
    <s v="2016-DJ-BX-0482"/>
    <n v="2018"/>
    <n v="5"/>
    <d v="2017-11-08T00:00:00"/>
    <x v="0"/>
    <m/>
    <x v="1"/>
    <m/>
    <x v="3"/>
    <x v="2"/>
    <m/>
    <s v="Accounts Payable"/>
    <n v="-2490"/>
    <m/>
    <s v="Accounts Payable"/>
    <s v="AP00738468"/>
    <n v="33"/>
    <m/>
    <m/>
    <m/>
    <m/>
    <m/>
    <m/>
    <m/>
    <m/>
    <m/>
    <m/>
    <m/>
    <m/>
    <m/>
    <m/>
    <m/>
    <m/>
    <m/>
    <m/>
    <s v="AP00738468"/>
    <n v="33"/>
    <d v="2017-11-08T00:00:00"/>
    <s v="00009293"/>
    <s v="99999"/>
    <m/>
    <m/>
    <s v="AP"/>
    <s v="ACTUALS"/>
    <s v="50"/>
    <s v="14000"/>
    <s v="2"/>
    <m/>
    <m/>
    <m/>
    <m/>
    <s v="05025"/>
    <s v="07040CJS7101608"/>
    <s v="Accounts Payable"/>
    <m/>
    <m/>
  </r>
  <r>
    <s v="Byrne Justice Assistance Grant"/>
    <s v="2016-DJ-BX-0482"/>
    <n v="2018"/>
    <n v="5"/>
    <d v="2017-11-09T00:00:00"/>
    <x v="0"/>
    <m/>
    <x v="1"/>
    <m/>
    <x v="1"/>
    <x v="2"/>
    <m/>
    <s v="AP Payments"/>
    <n v="-2490"/>
    <m/>
    <s v="Cash With The Treasurer Of VA"/>
    <s v="AP00738862"/>
    <n v="7"/>
    <m/>
    <m/>
    <m/>
    <m/>
    <m/>
    <m/>
    <m/>
    <m/>
    <m/>
    <m/>
    <m/>
    <m/>
    <m/>
    <m/>
    <m/>
    <m/>
    <m/>
    <m/>
    <s v="AP00738862"/>
    <n v="7"/>
    <d v="2017-11-09T00:00:00"/>
    <s v="00009293"/>
    <s v="99999"/>
    <m/>
    <m/>
    <s v="AP"/>
    <s v="ACTUALS"/>
    <s v="10"/>
    <s v="14000"/>
    <s v="1"/>
    <m/>
    <m/>
    <m/>
    <m/>
    <s v="01010"/>
    <s v="07040CJS7101608"/>
    <s v="AP Payments"/>
    <m/>
    <m/>
  </r>
  <r>
    <s v="Byrne Justice Assistance Grant"/>
    <s v="2016-DJ-BX-0482"/>
    <n v="2018"/>
    <n v="5"/>
    <d v="2017-11-09T00:00:00"/>
    <x v="0"/>
    <m/>
    <x v="1"/>
    <m/>
    <x v="3"/>
    <x v="2"/>
    <m/>
    <s v="AP Payments"/>
    <n v="1993"/>
    <m/>
    <s v="Accounts Payable"/>
    <s v="AP00738862"/>
    <n v="167"/>
    <m/>
    <m/>
    <m/>
    <m/>
    <m/>
    <m/>
    <m/>
    <m/>
    <m/>
    <m/>
    <m/>
    <m/>
    <m/>
    <m/>
    <m/>
    <m/>
    <m/>
    <m/>
    <s v="AP00738862"/>
    <n v="167"/>
    <d v="2017-11-09T00:00:00"/>
    <s v="00009291"/>
    <s v="99999"/>
    <m/>
    <m/>
    <s v="AP"/>
    <s v="ACTUALS"/>
    <s v="50"/>
    <s v="14000"/>
    <s v="2"/>
    <m/>
    <m/>
    <m/>
    <m/>
    <s v="05025"/>
    <s v="07040CJS7101608"/>
    <s v="AP Payments"/>
    <m/>
    <m/>
  </r>
  <r>
    <s v="Byrne Justice Assistance Grant"/>
    <s v="2016-DJ-BX-0482"/>
    <n v="2018"/>
    <n v="5"/>
    <d v="2017-11-21T00:00:00"/>
    <x v="0"/>
    <m/>
    <x v="1"/>
    <m/>
    <x v="3"/>
    <x v="2"/>
    <m/>
    <s v="Accounts Payable"/>
    <n v="-1394"/>
    <m/>
    <s v="Accounts Payable"/>
    <s v="AP00748911"/>
    <n v="29"/>
    <m/>
    <m/>
    <m/>
    <m/>
    <m/>
    <m/>
    <m/>
    <m/>
    <m/>
    <m/>
    <m/>
    <m/>
    <m/>
    <m/>
    <m/>
    <m/>
    <m/>
    <m/>
    <s v="AP00748911"/>
    <n v="29"/>
    <d v="2017-11-21T00:00:00"/>
    <s v="00009533"/>
    <s v="99999"/>
    <m/>
    <m/>
    <s v="AP"/>
    <s v="ACTUALS"/>
    <s v="50"/>
    <s v="14000"/>
    <s v="2"/>
    <m/>
    <m/>
    <m/>
    <m/>
    <s v="05025"/>
    <s v="07040CJS7101608"/>
    <s v="Accounts Payable"/>
    <m/>
    <m/>
  </r>
  <r>
    <s v="Byrne Justice Assistance Grant"/>
    <s v="2016-DJ-BX-0482"/>
    <n v="2018"/>
    <n v="5"/>
    <d v="2017-11-21T00:00:00"/>
    <x v="0"/>
    <m/>
    <x v="1"/>
    <m/>
    <x v="3"/>
    <x v="2"/>
    <m/>
    <s v="Accounts Payable"/>
    <n v="-518"/>
    <m/>
    <s v="Accounts Payable"/>
    <s v="AP00748911"/>
    <n v="32"/>
    <m/>
    <m/>
    <m/>
    <m/>
    <m/>
    <m/>
    <m/>
    <m/>
    <m/>
    <m/>
    <m/>
    <m/>
    <m/>
    <m/>
    <m/>
    <m/>
    <m/>
    <m/>
    <s v="AP00748911"/>
    <n v="32"/>
    <d v="2017-11-21T00:00:00"/>
    <s v="00009536"/>
    <s v="99999"/>
    <m/>
    <m/>
    <s v="AP"/>
    <s v="ACTUALS"/>
    <s v="50"/>
    <s v="14000"/>
    <s v="2"/>
    <m/>
    <m/>
    <m/>
    <m/>
    <s v="05025"/>
    <s v="07040CJS7101608"/>
    <s v="Accounts Payable"/>
    <m/>
    <m/>
  </r>
  <r>
    <s v="Byrne Justice Assistance Grant"/>
    <s v="2016-DJ-BX-0482"/>
    <n v="2018"/>
    <n v="5"/>
    <d v="2017-11-21T00:00:00"/>
    <x v="0"/>
    <m/>
    <x v="1"/>
    <s v="390001"/>
    <x v="4"/>
    <x v="2"/>
    <m/>
    <s v="Accounts Payable"/>
    <n v="1394"/>
    <m/>
    <s v="Grant #17-Q1133LO16 - LOLE"/>
    <s v="AP00748911"/>
    <n v="90"/>
    <s v="00009533"/>
    <d v="2017-11-17T00:00:00"/>
    <s v="County of Culpeper"/>
    <s v="Grant #17-Q1133LO16 - LOLE"/>
    <s v="14000"/>
    <m/>
    <m/>
    <m/>
    <m/>
    <m/>
    <m/>
    <m/>
    <m/>
    <m/>
    <m/>
    <m/>
    <m/>
    <m/>
    <s v="00009533"/>
    <n v="1"/>
    <d v="2017-11-17T00:00:00"/>
    <s v="00009533"/>
    <s v="10220"/>
    <s v="047"/>
    <m/>
    <s v="AP"/>
    <s v="ACTUALS"/>
    <s v="14"/>
    <s v="14000"/>
    <s v="5"/>
    <s v="39001"/>
    <s v="390"/>
    <s v="01"/>
    <m/>
    <s v="14310"/>
    <s v="07040390001CJS7101608"/>
    <s v="County of Culpeper"/>
    <n v="1"/>
    <s v="546001236"/>
  </r>
  <r>
    <s v="Byrne Justice Assistance Grant"/>
    <s v="2016-DJ-BX-0482"/>
    <n v="2018"/>
    <n v="5"/>
    <d v="2017-11-22T00:00:00"/>
    <x v="0"/>
    <m/>
    <x v="1"/>
    <m/>
    <x v="1"/>
    <x v="2"/>
    <m/>
    <s v="AP Payments"/>
    <n v="-1594"/>
    <m/>
    <s v="Cash With The Treasurer Of VA"/>
    <s v="AP00749047"/>
    <n v="27"/>
    <m/>
    <m/>
    <m/>
    <m/>
    <m/>
    <m/>
    <m/>
    <m/>
    <m/>
    <m/>
    <m/>
    <m/>
    <m/>
    <m/>
    <m/>
    <m/>
    <m/>
    <m/>
    <s v="AP00749047"/>
    <n v="27"/>
    <d v="2017-11-22T00:00:00"/>
    <s v="00009537"/>
    <s v="99999"/>
    <m/>
    <m/>
    <s v="AP"/>
    <s v="ACTUALS"/>
    <s v="10"/>
    <s v="14000"/>
    <s v="1"/>
    <m/>
    <m/>
    <m/>
    <m/>
    <s v="01010"/>
    <s v="07040CJS7101608"/>
    <s v="AP Payments"/>
    <m/>
    <m/>
  </r>
  <r>
    <s v="Byrne Justice Assistance Grant"/>
    <s v="2016-DJ-BX-0482"/>
    <n v="2018"/>
    <n v="5"/>
    <d v="2017-11-08T00:00:00"/>
    <x v="0"/>
    <m/>
    <x v="1"/>
    <m/>
    <x v="3"/>
    <x v="2"/>
    <m/>
    <s v="Accounts Payable"/>
    <n v="-3181"/>
    <m/>
    <s v="Accounts Payable"/>
    <s v="AP00738468"/>
    <n v="34"/>
    <m/>
    <m/>
    <m/>
    <m/>
    <m/>
    <m/>
    <m/>
    <m/>
    <m/>
    <m/>
    <m/>
    <m/>
    <m/>
    <m/>
    <m/>
    <m/>
    <m/>
    <m/>
    <s v="AP00738468"/>
    <n v="34"/>
    <d v="2017-11-08T00:00:00"/>
    <s v="00009294"/>
    <s v="99999"/>
    <m/>
    <m/>
    <s v="AP"/>
    <s v="ACTUALS"/>
    <s v="50"/>
    <s v="14000"/>
    <s v="2"/>
    <m/>
    <m/>
    <m/>
    <m/>
    <s v="05025"/>
    <s v="07040CJS7101608"/>
    <s v="Accounts Payable"/>
    <m/>
    <m/>
  </r>
  <r>
    <s v="Byrne Justice Assistance Grant"/>
    <s v="2016-DJ-BX-0482"/>
    <n v="2018"/>
    <n v="5"/>
    <d v="2017-11-08T00:00:00"/>
    <x v="0"/>
    <m/>
    <x v="1"/>
    <s v="390001"/>
    <x v="4"/>
    <x v="2"/>
    <m/>
    <s v="Accounts Payable"/>
    <n v="3181"/>
    <m/>
    <s v="17-S1083LO16 LOCAL LAW ENF"/>
    <s v="AP00738468"/>
    <n v="178"/>
    <s v="00009294"/>
    <d v="2017-11-07T00:00:00"/>
    <s v="TOWN OF ROCKY MOUNT"/>
    <s v="17-S1083LO16 LOCAL LAW ENF"/>
    <s v="14000"/>
    <m/>
    <m/>
    <m/>
    <m/>
    <m/>
    <m/>
    <m/>
    <m/>
    <m/>
    <m/>
    <m/>
    <m/>
    <m/>
    <s v="00009294"/>
    <n v="1"/>
    <d v="2017-11-07T00:00:00"/>
    <s v="00009294"/>
    <s v="10220"/>
    <s v="444"/>
    <m/>
    <s v="AP"/>
    <s v="ACTUALS"/>
    <s v="14"/>
    <s v="14000"/>
    <s v="5"/>
    <s v="39001"/>
    <s v="390"/>
    <s v="01"/>
    <m/>
    <s v="14310"/>
    <s v="07040390001CJS7101608"/>
    <s v="TOWN OF ROCKY MOUNT"/>
    <n v="1"/>
    <s v="546001585"/>
  </r>
  <r>
    <s v="Byrne Justice Assistance Grant"/>
    <s v="2016-DJ-BX-0482"/>
    <n v="2018"/>
    <n v="5"/>
    <d v="2017-11-22T00:00:00"/>
    <x v="0"/>
    <m/>
    <x v="1"/>
    <m/>
    <x v="1"/>
    <x v="2"/>
    <m/>
    <s v="AP Payments"/>
    <n v="-1394"/>
    <m/>
    <s v="Cash With The Treasurer Of VA"/>
    <s v="AP00749047"/>
    <n v="23"/>
    <m/>
    <m/>
    <m/>
    <m/>
    <m/>
    <m/>
    <m/>
    <m/>
    <m/>
    <m/>
    <m/>
    <m/>
    <m/>
    <m/>
    <m/>
    <m/>
    <m/>
    <m/>
    <s v="AP00749047"/>
    <n v="23"/>
    <d v="2017-11-22T00:00:00"/>
    <s v="00009533"/>
    <s v="99999"/>
    <m/>
    <m/>
    <s v="AP"/>
    <s v="ACTUALS"/>
    <s v="10"/>
    <s v="14000"/>
    <s v="1"/>
    <m/>
    <m/>
    <m/>
    <m/>
    <s v="01010"/>
    <s v="07040CJS7101608"/>
    <s v="AP Payments"/>
    <m/>
    <m/>
  </r>
  <r>
    <s v="Byrne Justice Assistance Grant"/>
    <s v="2016-DJ-BX-0482"/>
    <n v="2018"/>
    <n v="5"/>
    <d v="2017-11-22T00:00:00"/>
    <x v="0"/>
    <m/>
    <x v="1"/>
    <m/>
    <x v="3"/>
    <x v="2"/>
    <m/>
    <s v="AP Payments"/>
    <n v="518"/>
    <m/>
    <s v="Accounts Payable"/>
    <s v="AP00749047"/>
    <n v="75"/>
    <m/>
    <m/>
    <m/>
    <m/>
    <m/>
    <m/>
    <m/>
    <m/>
    <m/>
    <m/>
    <m/>
    <m/>
    <m/>
    <m/>
    <m/>
    <m/>
    <m/>
    <m/>
    <s v="AP00749047"/>
    <n v="75"/>
    <d v="2017-11-22T00:00:00"/>
    <s v="00009536"/>
    <s v="99999"/>
    <m/>
    <m/>
    <s v="AP"/>
    <s v="ACTUALS"/>
    <s v="50"/>
    <s v="14000"/>
    <s v="2"/>
    <m/>
    <m/>
    <m/>
    <m/>
    <s v="05025"/>
    <s v="07040CJS7101608"/>
    <s v="AP Payments"/>
    <m/>
    <m/>
  </r>
  <r>
    <s v="Byrne Justice Assistance Grant"/>
    <s v="2016-DJ-BX-0482"/>
    <n v="2018"/>
    <n v="5"/>
    <d v="2017-11-08T00:00:00"/>
    <x v="0"/>
    <m/>
    <x v="1"/>
    <m/>
    <x v="3"/>
    <x v="2"/>
    <m/>
    <s v="Accounts Payable"/>
    <n v="-1993"/>
    <m/>
    <s v="Accounts Payable"/>
    <s v="AP00738468"/>
    <n v="31"/>
    <m/>
    <m/>
    <m/>
    <m/>
    <m/>
    <m/>
    <m/>
    <m/>
    <m/>
    <m/>
    <m/>
    <m/>
    <m/>
    <m/>
    <m/>
    <m/>
    <m/>
    <m/>
    <s v="AP00738468"/>
    <n v="31"/>
    <d v="2017-11-08T00:00:00"/>
    <s v="00009291"/>
    <s v="99999"/>
    <m/>
    <m/>
    <s v="AP"/>
    <s v="ACTUALS"/>
    <s v="50"/>
    <s v="14000"/>
    <s v="2"/>
    <m/>
    <m/>
    <m/>
    <m/>
    <s v="05025"/>
    <s v="07040CJS7101608"/>
    <s v="Accounts Payable"/>
    <m/>
    <m/>
  </r>
  <r>
    <s v="Byrne Justice Assistance Grant"/>
    <s v="2016-DJ-BX-0482"/>
    <n v="2018"/>
    <n v="5"/>
    <d v="2017-11-08T00:00:00"/>
    <x v="0"/>
    <m/>
    <x v="1"/>
    <s v="390001"/>
    <x v="4"/>
    <x v="2"/>
    <m/>
    <s v="Accounts Payable"/>
    <n v="1993"/>
    <m/>
    <s v="17-H1214LO16 LOCAL LAW ENFORCE"/>
    <s v="AP00738468"/>
    <n v="175"/>
    <s v="00009291"/>
    <d v="2017-11-07T00:00:00"/>
    <s v="Campbell County"/>
    <s v="17-H1214LO16 LOCAL LAW ENFORCE"/>
    <s v="14000"/>
    <m/>
    <m/>
    <m/>
    <m/>
    <m/>
    <m/>
    <m/>
    <m/>
    <m/>
    <m/>
    <m/>
    <m/>
    <m/>
    <s v="00009291"/>
    <n v="1"/>
    <d v="2017-11-07T00:00:00"/>
    <s v="00009291"/>
    <s v="10220"/>
    <s v="031"/>
    <m/>
    <s v="AP"/>
    <s v="ACTUALS"/>
    <s v="14"/>
    <s v="14000"/>
    <s v="5"/>
    <s v="39001"/>
    <s v="390"/>
    <s v="01"/>
    <m/>
    <s v="14310"/>
    <s v="07040390001CJS7101608"/>
    <s v="Campbell County"/>
    <n v="1"/>
    <s v="546001183"/>
  </r>
  <r>
    <s v="Byrne Justice Assistance Grant"/>
    <s v="2016-DJ-BX-0482"/>
    <n v="2018"/>
    <n v="5"/>
    <d v="2017-11-21T00:00:00"/>
    <x v="0"/>
    <m/>
    <x v="1"/>
    <s v="390001"/>
    <x v="4"/>
    <x v="2"/>
    <m/>
    <s v="Accounts Payable"/>
    <n v="1744"/>
    <m/>
    <s v="Grant #17-S1067LO16 - LOLE"/>
    <s v="AP00748911"/>
    <n v="92"/>
    <s v="00009535"/>
    <d v="2017-11-17T00:00:00"/>
    <s v="TOWN OF NARROWS"/>
    <s v="Grant #17-S1067LO16 - LOLE"/>
    <s v="14000"/>
    <m/>
    <m/>
    <m/>
    <m/>
    <m/>
    <m/>
    <m/>
    <m/>
    <m/>
    <m/>
    <m/>
    <m/>
    <m/>
    <s v="00009535"/>
    <n v="1"/>
    <d v="2017-11-17T00:00:00"/>
    <s v="00009535"/>
    <s v="10220"/>
    <s v="417"/>
    <m/>
    <s v="AP"/>
    <s v="ACTUALS"/>
    <s v="14"/>
    <s v="14000"/>
    <s v="5"/>
    <s v="39001"/>
    <s v="390"/>
    <s v="01"/>
    <m/>
    <s v="14310"/>
    <s v="07040390001CJS7101608"/>
    <s v="TOWN OF NARROWS"/>
    <n v="1"/>
    <s v="546001439"/>
  </r>
  <r>
    <s v="Byrne Justice Assistance Grant"/>
    <s v="2016-DJ-BX-0482"/>
    <n v="2018"/>
    <n v="5"/>
    <d v="2017-11-22T00:00:00"/>
    <x v="0"/>
    <m/>
    <x v="1"/>
    <m/>
    <x v="1"/>
    <x v="2"/>
    <m/>
    <s v="AP Payments"/>
    <n v="-581"/>
    <m/>
    <s v="Cash With The Treasurer Of VA"/>
    <s v="AP00749047"/>
    <n v="24"/>
    <m/>
    <m/>
    <m/>
    <m/>
    <m/>
    <m/>
    <m/>
    <m/>
    <m/>
    <m/>
    <m/>
    <m/>
    <m/>
    <m/>
    <m/>
    <m/>
    <m/>
    <m/>
    <s v="AP00749047"/>
    <n v="24"/>
    <d v="2017-11-22T00:00:00"/>
    <s v="00009534"/>
    <s v="99999"/>
    <m/>
    <m/>
    <s v="AP"/>
    <s v="ACTUALS"/>
    <s v="10"/>
    <s v="14000"/>
    <s v="1"/>
    <m/>
    <m/>
    <m/>
    <m/>
    <s v="01010"/>
    <s v="07040CJS7101608"/>
    <s v="AP Payments"/>
    <m/>
    <m/>
  </r>
  <r>
    <s v="Byrne Justice Assistance Grant"/>
    <s v="2016-DJ-BX-0482"/>
    <n v="2018"/>
    <n v="6"/>
    <d v="2017-12-08T00:00:00"/>
    <x v="0"/>
    <m/>
    <x v="1"/>
    <m/>
    <x v="3"/>
    <x v="2"/>
    <m/>
    <s v="Accounts Payable"/>
    <n v="-1390"/>
    <m/>
    <s v="Accounts Payable"/>
    <s v="AP00763695"/>
    <n v="12"/>
    <m/>
    <m/>
    <m/>
    <m/>
    <m/>
    <m/>
    <m/>
    <m/>
    <m/>
    <m/>
    <m/>
    <m/>
    <m/>
    <m/>
    <m/>
    <m/>
    <m/>
    <m/>
    <s v="AP00763695"/>
    <n v="12"/>
    <d v="2017-12-08T00:00:00"/>
    <s v="00009804"/>
    <s v="99999"/>
    <m/>
    <m/>
    <s v="AP"/>
    <s v="ACTUALS"/>
    <s v="50"/>
    <s v="14000"/>
    <s v="2"/>
    <m/>
    <m/>
    <m/>
    <m/>
    <s v="05025"/>
    <s v="07040CJS7101608"/>
    <s v="Accounts Payable"/>
    <m/>
    <m/>
  </r>
  <r>
    <s v="Byrne Justice Assistance Grant"/>
    <s v="2016-DJ-BX-0482"/>
    <n v="2018"/>
    <n v="6"/>
    <d v="2017-12-08T00:00:00"/>
    <x v="0"/>
    <m/>
    <x v="1"/>
    <s v="390001"/>
    <x v="4"/>
    <x v="2"/>
    <m/>
    <s v="Accounts Payable"/>
    <n v="1737"/>
    <m/>
    <s v="17-S1038LO16 LOCAL LAW ENFORCE"/>
    <s v="AP00763695"/>
    <n v="166"/>
    <s v="00009802"/>
    <d v="2017-12-05T00:00:00"/>
    <s v="Town of Gate City"/>
    <s v="17-S1038LO16 LOCAL LAW ENFORCE"/>
    <s v="14000"/>
    <m/>
    <m/>
    <m/>
    <m/>
    <m/>
    <m/>
    <m/>
    <m/>
    <m/>
    <m/>
    <m/>
    <m/>
    <m/>
    <s v="00009802"/>
    <n v="1"/>
    <d v="2017-12-05T00:00:00"/>
    <s v="00009802"/>
    <s v="10220"/>
    <s v="370"/>
    <m/>
    <s v="AP"/>
    <s v="ACTUALS"/>
    <s v="14"/>
    <s v="14000"/>
    <s v="5"/>
    <s v="39001"/>
    <s v="390"/>
    <s v="01"/>
    <m/>
    <s v="14310"/>
    <s v="07040390001CJS7101608"/>
    <s v="Town of Gate City"/>
    <n v="1"/>
    <s v="546001302"/>
  </r>
  <r>
    <s v="Byrne Justice Assistance Grant"/>
    <s v="2016-DJ-BX-0482"/>
    <n v="2018"/>
    <n v="6"/>
    <d v="2017-12-08T00:00:00"/>
    <x v="0"/>
    <m/>
    <x v="1"/>
    <s v="390001"/>
    <x v="4"/>
    <x v="2"/>
    <m/>
    <s v="Accounts Payable"/>
    <n v="500"/>
    <m/>
    <s v="17-S1056LO16 LOCAL LAW ENFORCE"/>
    <s v="AP00763695"/>
    <n v="167"/>
    <s v="00009803"/>
    <d v="2017-12-05T00:00:00"/>
    <s v="TOWN OF LA CROSSE"/>
    <s v="17-S1056LO16 LOCAL LAW ENFORCE"/>
    <s v="14000"/>
    <m/>
    <m/>
    <m/>
    <m/>
    <m/>
    <m/>
    <m/>
    <m/>
    <m/>
    <m/>
    <m/>
    <m/>
    <m/>
    <s v="00009803"/>
    <n v="1"/>
    <d v="2017-12-05T00:00:00"/>
    <s v="00009803"/>
    <s v="10220"/>
    <s v="399"/>
    <m/>
    <s v="AP"/>
    <s v="ACTUALS"/>
    <s v="14"/>
    <s v="14000"/>
    <s v="5"/>
    <s v="39001"/>
    <s v="390"/>
    <s v="01"/>
    <m/>
    <s v="14310"/>
    <s v="07040390001CJS7101608"/>
    <s v="TOWN OF LA CROSSE"/>
    <n v="1"/>
    <s v="546001380"/>
  </r>
  <r>
    <s v="Byrne Justice Assistance Grant"/>
    <s v="2016-DJ-BX-0482"/>
    <n v="2018"/>
    <n v="6"/>
    <d v="2017-12-08T00:00:00"/>
    <x v="0"/>
    <m/>
    <x v="1"/>
    <m/>
    <x v="3"/>
    <x v="2"/>
    <m/>
    <s v="AP Payments"/>
    <n v="2037"/>
    <m/>
    <s v="Accounts Payable"/>
    <s v="AP00763814"/>
    <n v="128"/>
    <m/>
    <m/>
    <m/>
    <m/>
    <m/>
    <m/>
    <m/>
    <m/>
    <m/>
    <m/>
    <m/>
    <m/>
    <m/>
    <m/>
    <m/>
    <m/>
    <m/>
    <m/>
    <s v="AP00763814"/>
    <n v="128"/>
    <d v="2017-12-08T00:00:00"/>
    <s v="00009801"/>
    <s v="99999"/>
    <m/>
    <m/>
    <s v="AP"/>
    <s v="ACTUALS"/>
    <s v="50"/>
    <s v="14000"/>
    <s v="2"/>
    <m/>
    <m/>
    <m/>
    <m/>
    <s v="05025"/>
    <s v="07040CJS7101608"/>
    <s v="AP Payments"/>
    <m/>
    <m/>
  </r>
  <r>
    <s v="Byrne Justice Assistance Grant"/>
    <s v="2016-DJ-BX-0482"/>
    <n v="2018"/>
    <n v="6"/>
    <d v="2017-12-20T00:00:00"/>
    <x v="0"/>
    <m/>
    <x v="1"/>
    <m/>
    <x v="3"/>
    <x v="2"/>
    <m/>
    <s v="Accounts Payable"/>
    <n v="-747"/>
    <m/>
    <s v="Accounts Payable"/>
    <s v="AP00773514"/>
    <n v="3"/>
    <m/>
    <m/>
    <m/>
    <m/>
    <m/>
    <m/>
    <m/>
    <m/>
    <m/>
    <m/>
    <m/>
    <m/>
    <m/>
    <m/>
    <m/>
    <m/>
    <m/>
    <m/>
    <s v="AP00773514"/>
    <n v="3"/>
    <d v="2017-12-20T00:00:00"/>
    <s v="00009992"/>
    <s v="99999"/>
    <m/>
    <m/>
    <s v="AP"/>
    <s v="ACTUALS"/>
    <s v="50"/>
    <s v="14000"/>
    <s v="2"/>
    <m/>
    <m/>
    <m/>
    <m/>
    <s v="05025"/>
    <s v="07040CJS7101608"/>
    <s v="Accounts Payable"/>
    <m/>
    <m/>
  </r>
  <r>
    <s v="Byrne Justice Assistance Grant"/>
    <s v="2016-DJ-BX-0482"/>
    <n v="2018"/>
    <n v="6"/>
    <d v="2017-12-20T00:00:00"/>
    <x v="0"/>
    <m/>
    <x v="1"/>
    <m/>
    <x v="3"/>
    <x v="2"/>
    <m/>
    <s v="Accounts Payable"/>
    <n v="-2497.7600000000002"/>
    <m/>
    <s v="Accounts Payable"/>
    <s v="AP00773514"/>
    <n v="4"/>
    <m/>
    <m/>
    <m/>
    <m/>
    <m/>
    <m/>
    <m/>
    <m/>
    <m/>
    <m/>
    <m/>
    <m/>
    <m/>
    <m/>
    <m/>
    <m/>
    <m/>
    <m/>
    <s v="AP00773514"/>
    <n v="4"/>
    <d v="2017-12-20T00:00:00"/>
    <s v="00009993"/>
    <s v="99999"/>
    <m/>
    <m/>
    <s v="AP"/>
    <s v="ACTUALS"/>
    <s v="50"/>
    <s v="14000"/>
    <s v="2"/>
    <m/>
    <m/>
    <m/>
    <m/>
    <s v="05025"/>
    <s v="07040CJS7101608"/>
    <s v="Accounts Payable"/>
    <m/>
    <m/>
  </r>
  <r>
    <s v="Byrne Justice Assistance Grant"/>
    <s v="2016-DJ-BX-0482"/>
    <n v="2018"/>
    <n v="6"/>
    <d v="2017-12-20T00:00:00"/>
    <x v="0"/>
    <m/>
    <x v="1"/>
    <m/>
    <x v="3"/>
    <x v="2"/>
    <m/>
    <s v="Accounts Payable"/>
    <n v="-2480"/>
    <m/>
    <s v="Accounts Payable"/>
    <s v="AP00773514"/>
    <n v="6"/>
    <m/>
    <m/>
    <m/>
    <m/>
    <m/>
    <m/>
    <m/>
    <m/>
    <m/>
    <m/>
    <m/>
    <m/>
    <m/>
    <m/>
    <m/>
    <m/>
    <m/>
    <m/>
    <s v="AP00773514"/>
    <n v="6"/>
    <d v="2017-12-20T00:00:00"/>
    <s v="00009995"/>
    <s v="99999"/>
    <m/>
    <m/>
    <s v="AP"/>
    <s v="ACTUALS"/>
    <s v="50"/>
    <s v="14000"/>
    <s v="2"/>
    <m/>
    <m/>
    <m/>
    <m/>
    <s v="05025"/>
    <s v="07040CJS7101608"/>
    <s v="Accounts Payable"/>
    <m/>
    <m/>
  </r>
  <r>
    <s v="Byrne Justice Assistance Grant"/>
    <s v="2016-DJ-BX-0482"/>
    <n v="2018"/>
    <n v="6"/>
    <d v="2017-12-20T00:00:00"/>
    <x v="0"/>
    <m/>
    <x v="1"/>
    <m/>
    <x v="3"/>
    <x v="2"/>
    <m/>
    <s v="Accounts Payable"/>
    <n v="-2300"/>
    <m/>
    <s v="Accounts Payable"/>
    <s v="AP00773514"/>
    <n v="9"/>
    <m/>
    <m/>
    <m/>
    <m/>
    <m/>
    <m/>
    <m/>
    <m/>
    <m/>
    <m/>
    <m/>
    <m/>
    <m/>
    <m/>
    <m/>
    <m/>
    <m/>
    <m/>
    <s v="AP00773514"/>
    <n v="9"/>
    <d v="2017-12-20T00:00:00"/>
    <s v="00009998"/>
    <s v="99999"/>
    <m/>
    <m/>
    <s v="AP"/>
    <s v="ACTUALS"/>
    <s v="50"/>
    <s v="14000"/>
    <s v="2"/>
    <m/>
    <m/>
    <m/>
    <m/>
    <s v="05025"/>
    <s v="07040CJS7101608"/>
    <s v="Accounts Payable"/>
    <m/>
    <m/>
  </r>
  <r>
    <s v="Byrne Justice Assistance Grant"/>
    <s v="2016-DJ-BX-0482"/>
    <n v="2018"/>
    <n v="6"/>
    <d v="2017-12-20T00:00:00"/>
    <x v="0"/>
    <m/>
    <x v="1"/>
    <m/>
    <x v="3"/>
    <x v="2"/>
    <m/>
    <s v="Accounts Payable"/>
    <n v="-4658"/>
    <m/>
    <s v="Accounts Payable"/>
    <s v="AP00773514"/>
    <n v="15"/>
    <m/>
    <m/>
    <m/>
    <m/>
    <m/>
    <m/>
    <m/>
    <m/>
    <m/>
    <m/>
    <m/>
    <m/>
    <m/>
    <m/>
    <m/>
    <m/>
    <m/>
    <m/>
    <s v="AP00773514"/>
    <n v="15"/>
    <d v="2017-12-20T00:00:00"/>
    <s v="00010004"/>
    <s v="99999"/>
    <m/>
    <m/>
    <s v="AP"/>
    <s v="ACTUALS"/>
    <s v="50"/>
    <s v="14000"/>
    <s v="2"/>
    <m/>
    <m/>
    <m/>
    <m/>
    <s v="05025"/>
    <s v="07040CJS7101608"/>
    <s v="Accounts Payable"/>
    <m/>
    <m/>
  </r>
  <r>
    <s v="Byrne Justice Assistance Grant"/>
    <s v="2016-DJ-BX-0482"/>
    <n v="2018"/>
    <n v="6"/>
    <d v="2017-12-20T00:00:00"/>
    <x v="0"/>
    <m/>
    <x v="1"/>
    <s v="390001"/>
    <x v="4"/>
    <x v="2"/>
    <m/>
    <s v="Accounts Payable"/>
    <n v="3100"/>
    <m/>
    <s v="Grant #17-S1048LO16 - LOLE"/>
    <s v="AP00773514"/>
    <n v="37"/>
    <s v="00009994"/>
    <d v="2017-12-15T00:00:00"/>
    <s v="TOWN OF HILLSVILLE"/>
    <s v="Grant #17-S1048LO16 - LOLE"/>
    <s v="14000"/>
    <m/>
    <m/>
    <m/>
    <m/>
    <m/>
    <m/>
    <m/>
    <m/>
    <m/>
    <m/>
    <m/>
    <m/>
    <m/>
    <s v="00009994"/>
    <n v="1"/>
    <d v="2017-12-15T00:00:00"/>
    <s v="00009994"/>
    <s v="10220"/>
    <s v="386"/>
    <m/>
    <s v="AP"/>
    <s v="ACTUALS"/>
    <s v="14"/>
    <s v="14000"/>
    <s v="5"/>
    <s v="39001"/>
    <s v="390"/>
    <s v="01"/>
    <m/>
    <s v="14310"/>
    <s v="07040390001CJS7101608"/>
    <s v="TOWN OF HILLSVILLE"/>
    <n v="1"/>
    <s v="546001353"/>
  </r>
  <r>
    <s v="Byrne Justice Assistance Grant"/>
    <s v="2016-DJ-BX-0482"/>
    <n v="2018"/>
    <n v="6"/>
    <d v="2017-12-20T00:00:00"/>
    <x v="0"/>
    <m/>
    <x v="1"/>
    <s v="390001"/>
    <x v="4"/>
    <x v="2"/>
    <m/>
    <s v="Accounts Payable"/>
    <n v="1356"/>
    <m/>
    <s v="Grant #17-S1176LO16 - LOLE"/>
    <s v="AP00773514"/>
    <n v="40"/>
    <s v="00009997"/>
    <d v="2017-12-15T00:00:00"/>
    <s v="SMYTH COUNTY"/>
    <s v="Grant #17-S1176LO16 - LOLE"/>
    <s v="14000"/>
    <m/>
    <m/>
    <m/>
    <m/>
    <m/>
    <m/>
    <m/>
    <m/>
    <m/>
    <m/>
    <m/>
    <m/>
    <m/>
    <s v="00009997"/>
    <n v="1"/>
    <d v="2017-12-15T00:00:00"/>
    <s v="00009997"/>
    <s v="10220"/>
    <s v="173"/>
    <m/>
    <s v="AP"/>
    <s v="ACTUALS"/>
    <s v="14"/>
    <s v="14000"/>
    <s v="5"/>
    <s v="39001"/>
    <s v="390"/>
    <s v="01"/>
    <m/>
    <s v="14310"/>
    <s v="07040390001CJS7101608"/>
    <s v="SMYTH COUNTY"/>
    <n v="1"/>
    <s v="546001608"/>
  </r>
  <r>
    <s v="Byrne Justice Assistance Grant"/>
    <s v="2016-DJ-BX-0482"/>
    <n v="2018"/>
    <n v="6"/>
    <d v="2017-12-20T00:00:00"/>
    <x v="0"/>
    <m/>
    <x v="1"/>
    <s v="390001"/>
    <x v="4"/>
    <x v="2"/>
    <m/>
    <s v="Accounts Payable"/>
    <n v="4658"/>
    <m/>
    <s v="Grant #17-S1004LO16 - LOLE"/>
    <s v="AP00773514"/>
    <n v="47"/>
    <s v="00010004"/>
    <d v="2017-12-15T00:00:00"/>
    <s v="TOWN OF ASHLAND"/>
    <s v="Grant #17-S1004LO16 - LOLE"/>
    <s v="14000"/>
    <m/>
    <m/>
    <m/>
    <m/>
    <m/>
    <m/>
    <m/>
    <m/>
    <m/>
    <m/>
    <m/>
    <m/>
    <m/>
    <s v="00010004"/>
    <n v="1"/>
    <d v="2017-12-15T00:00:00"/>
    <s v="00010004"/>
    <s v="10220"/>
    <s v="307"/>
    <m/>
    <s v="AP"/>
    <s v="ACTUALS"/>
    <s v="14"/>
    <s v="14000"/>
    <s v="5"/>
    <s v="39001"/>
    <s v="390"/>
    <s v="01"/>
    <m/>
    <s v="14310"/>
    <s v="07040390001CJS7101608"/>
    <s v="TOWN OF ASHLAND"/>
    <n v="1"/>
    <s v="546001129"/>
  </r>
  <r>
    <s v="Byrne Justice Assistance Grant"/>
    <s v="2016-DJ-BX-0482"/>
    <n v="2018"/>
    <n v="6"/>
    <d v="2017-12-21T00:00:00"/>
    <x v="0"/>
    <m/>
    <x v="1"/>
    <m/>
    <x v="1"/>
    <x v="2"/>
    <m/>
    <s v="AP Payments"/>
    <n v="-1356"/>
    <m/>
    <s v="Cash With The Treasurer Of VA"/>
    <s v="AP00773902"/>
    <n v="11"/>
    <m/>
    <m/>
    <m/>
    <m/>
    <m/>
    <m/>
    <m/>
    <m/>
    <m/>
    <m/>
    <m/>
    <m/>
    <m/>
    <m/>
    <m/>
    <m/>
    <m/>
    <m/>
    <s v="AP00773902"/>
    <n v="11"/>
    <d v="2017-12-21T00:00:00"/>
    <s v="00009997"/>
    <s v="99999"/>
    <m/>
    <m/>
    <s v="AP"/>
    <s v="ACTUALS"/>
    <s v="10"/>
    <s v="14000"/>
    <s v="1"/>
    <m/>
    <m/>
    <m/>
    <m/>
    <s v="01010"/>
    <s v="07040CJS7101608"/>
    <s v="AP Payments"/>
    <m/>
    <m/>
  </r>
  <r>
    <s v="Byrne Justice Assistance Grant"/>
    <s v="2016-DJ-BX-0482"/>
    <n v="2018"/>
    <n v="6"/>
    <d v="2017-12-08T00:00:00"/>
    <x v="0"/>
    <m/>
    <x v="1"/>
    <s v="390001"/>
    <x v="4"/>
    <x v="2"/>
    <m/>
    <s v="Accounts Payable"/>
    <n v="3213"/>
    <m/>
    <s v="17-S1190LO16 LOCAL LAW ENFORCE"/>
    <s v="AP00763695"/>
    <n v="127"/>
    <s v="00009805"/>
    <d v="2017-12-05T00:00:00"/>
    <s v="County of Pulaski"/>
    <s v="17-S1190LO16 LOCAL LAW ENFORCE"/>
    <s v="14000"/>
    <m/>
    <m/>
    <m/>
    <m/>
    <m/>
    <m/>
    <m/>
    <m/>
    <m/>
    <m/>
    <m/>
    <m/>
    <m/>
    <s v="00009805"/>
    <n v="1"/>
    <d v="2017-12-05T00:00:00"/>
    <s v="00009805"/>
    <s v="10220"/>
    <s v="155"/>
    <m/>
    <s v="AP"/>
    <s v="ACTUALS"/>
    <s v="14"/>
    <s v="14000"/>
    <s v="5"/>
    <s v="39001"/>
    <s v="390"/>
    <s v="01"/>
    <m/>
    <s v="14310"/>
    <s v="07040390001CJS7101608"/>
    <s v="County of Pulaski"/>
    <n v="1"/>
    <s v="546002979"/>
  </r>
  <r>
    <s v="Byrne Justice Assistance Grant"/>
    <s v="2016-DJ-BX-0482"/>
    <n v="2018"/>
    <n v="6"/>
    <d v="2017-12-08T00:00:00"/>
    <x v="0"/>
    <m/>
    <x v="1"/>
    <s v="390001"/>
    <x v="4"/>
    <x v="2"/>
    <m/>
    <s v="Accounts Payable"/>
    <n v="1390"/>
    <m/>
    <s v="17-S1151LO16 LOCAL LAW ENFORCE"/>
    <s v="AP00763695"/>
    <n v="168"/>
    <s v="00009804"/>
    <d v="2017-12-05T00:00:00"/>
    <s v="King George County"/>
    <s v="17-S1151LO16 LOCAL LAW ENFORCE"/>
    <s v="14000"/>
    <m/>
    <m/>
    <m/>
    <m/>
    <m/>
    <m/>
    <m/>
    <m/>
    <m/>
    <m/>
    <m/>
    <m/>
    <m/>
    <s v="00009804"/>
    <n v="1"/>
    <d v="2017-12-05T00:00:00"/>
    <s v="00009804"/>
    <s v="10220"/>
    <s v="099"/>
    <m/>
    <s v="AP"/>
    <s v="ACTUALS"/>
    <s v="14"/>
    <s v="14000"/>
    <s v="5"/>
    <s v="39001"/>
    <s v="390"/>
    <s v="01"/>
    <m/>
    <s v="14310"/>
    <s v="07040390001CJS7101608"/>
    <s v="King George County"/>
    <n v="1"/>
    <s v="540716449"/>
  </r>
  <r>
    <s v="Byrne Justice Assistance Grant"/>
    <s v="2016-DJ-BX-0482"/>
    <n v="2018"/>
    <n v="6"/>
    <d v="2017-12-08T00:00:00"/>
    <x v="0"/>
    <m/>
    <x v="1"/>
    <m/>
    <x v="1"/>
    <x v="2"/>
    <m/>
    <s v="AP Payments"/>
    <n v="-1737"/>
    <m/>
    <s v="Cash With The Treasurer Of VA"/>
    <s v="AP00763814"/>
    <n v="18"/>
    <m/>
    <m/>
    <m/>
    <m/>
    <m/>
    <m/>
    <m/>
    <m/>
    <m/>
    <m/>
    <m/>
    <m/>
    <m/>
    <m/>
    <m/>
    <m/>
    <m/>
    <m/>
    <s v="AP00763814"/>
    <n v="18"/>
    <d v="2017-12-08T00:00:00"/>
    <s v="00009802"/>
    <s v="99999"/>
    <m/>
    <m/>
    <s v="AP"/>
    <s v="ACTUALS"/>
    <s v="10"/>
    <s v="14000"/>
    <s v="1"/>
    <m/>
    <m/>
    <m/>
    <m/>
    <s v="01010"/>
    <s v="07040CJS7101608"/>
    <s v="AP Payments"/>
    <m/>
    <m/>
  </r>
  <r>
    <s v="Byrne Justice Assistance Grant"/>
    <s v="2016-DJ-BX-0482"/>
    <n v="2018"/>
    <n v="6"/>
    <d v="2017-12-21T00:00:00"/>
    <x v="0"/>
    <m/>
    <x v="1"/>
    <m/>
    <x v="1"/>
    <x v="2"/>
    <m/>
    <s v="AP Payments"/>
    <n v="-3563"/>
    <m/>
    <s v="Cash With The Treasurer Of VA"/>
    <s v="AP00773902"/>
    <n v="23"/>
    <m/>
    <m/>
    <m/>
    <m/>
    <m/>
    <m/>
    <m/>
    <m/>
    <m/>
    <m/>
    <m/>
    <m/>
    <m/>
    <m/>
    <m/>
    <m/>
    <m/>
    <m/>
    <s v="AP00773902"/>
    <n v="23"/>
    <d v="2017-12-21T00:00:00"/>
    <s v="00009996"/>
    <s v="99999"/>
    <m/>
    <m/>
    <s v="AP"/>
    <s v="ACTUALS"/>
    <s v="10"/>
    <s v="14000"/>
    <s v="1"/>
    <m/>
    <m/>
    <m/>
    <m/>
    <s v="01010"/>
    <s v="07040CJS7101608"/>
    <s v="AP Payments"/>
    <m/>
    <m/>
  </r>
  <r>
    <s v="Byrne Justice Assistance Grant"/>
    <s v="2016-DJ-BX-0482"/>
    <n v="2018"/>
    <n v="6"/>
    <d v="2017-12-21T00:00:00"/>
    <x v="0"/>
    <m/>
    <x v="1"/>
    <m/>
    <x v="3"/>
    <x v="2"/>
    <m/>
    <s v="AP Payments"/>
    <n v="747"/>
    <m/>
    <s v="Accounts Payable"/>
    <s v="AP00773902"/>
    <n v="49"/>
    <m/>
    <m/>
    <m/>
    <m/>
    <m/>
    <m/>
    <m/>
    <m/>
    <m/>
    <m/>
    <m/>
    <m/>
    <m/>
    <m/>
    <m/>
    <m/>
    <m/>
    <m/>
    <s v="AP00773902"/>
    <n v="49"/>
    <d v="2017-12-21T00:00:00"/>
    <s v="00009992"/>
    <s v="99999"/>
    <m/>
    <m/>
    <s v="AP"/>
    <s v="ACTUALS"/>
    <s v="50"/>
    <s v="14000"/>
    <s v="2"/>
    <m/>
    <m/>
    <m/>
    <m/>
    <s v="05025"/>
    <s v="07040CJS7101608"/>
    <s v="AP Payments"/>
    <m/>
    <m/>
  </r>
  <r>
    <s v="Byrne Justice Assistance Grant"/>
    <s v="2016-DJ-BX-0482"/>
    <n v="2018"/>
    <n v="6"/>
    <d v="2017-12-08T00:00:00"/>
    <x v="0"/>
    <m/>
    <x v="1"/>
    <m/>
    <x v="1"/>
    <x v="2"/>
    <m/>
    <s v="AP Payments"/>
    <n v="-1390"/>
    <m/>
    <s v="Cash With The Treasurer Of VA"/>
    <s v="AP00763814"/>
    <n v="26"/>
    <m/>
    <m/>
    <m/>
    <m/>
    <m/>
    <m/>
    <m/>
    <m/>
    <m/>
    <m/>
    <m/>
    <m/>
    <m/>
    <m/>
    <m/>
    <m/>
    <m/>
    <m/>
    <s v="AP00763814"/>
    <n v="26"/>
    <d v="2017-12-08T00:00:00"/>
    <s v="00009804"/>
    <s v="99999"/>
    <m/>
    <m/>
    <s v="AP"/>
    <s v="ACTUALS"/>
    <s v="10"/>
    <s v="14000"/>
    <s v="1"/>
    <m/>
    <m/>
    <m/>
    <m/>
    <s v="01010"/>
    <s v="07040CJS7101608"/>
    <s v="AP Payments"/>
    <m/>
    <m/>
  </r>
  <r>
    <s v="Byrne Justice Assistance Grant"/>
    <s v="2016-DJ-BX-0482"/>
    <n v="2018"/>
    <n v="6"/>
    <d v="2017-12-08T00:00:00"/>
    <x v="0"/>
    <m/>
    <x v="1"/>
    <m/>
    <x v="3"/>
    <x v="2"/>
    <m/>
    <s v="AP Payments"/>
    <n v="1737"/>
    <m/>
    <s v="Accounts Payable"/>
    <s v="AP00763814"/>
    <n v="129"/>
    <m/>
    <m/>
    <m/>
    <m/>
    <m/>
    <m/>
    <m/>
    <m/>
    <m/>
    <m/>
    <m/>
    <m/>
    <m/>
    <m/>
    <m/>
    <m/>
    <m/>
    <m/>
    <s v="AP00763814"/>
    <n v="129"/>
    <d v="2017-12-08T00:00:00"/>
    <s v="00009802"/>
    <s v="99999"/>
    <m/>
    <m/>
    <s v="AP"/>
    <s v="ACTUALS"/>
    <s v="50"/>
    <s v="14000"/>
    <s v="2"/>
    <m/>
    <m/>
    <m/>
    <m/>
    <s v="05025"/>
    <s v="07040CJS7101608"/>
    <s v="AP Payments"/>
    <m/>
    <m/>
  </r>
  <r>
    <s v="Byrne Justice Assistance Grant"/>
    <s v="2016-DJ-BX-0482"/>
    <n v="2018"/>
    <n v="6"/>
    <d v="2017-12-14T00:00:00"/>
    <x v="0"/>
    <m/>
    <x v="1"/>
    <m/>
    <x v="3"/>
    <x v="2"/>
    <m/>
    <s v="AP Payments"/>
    <n v="2045"/>
    <m/>
    <s v="Accounts Payable"/>
    <s v="AP00769063"/>
    <n v="33"/>
    <m/>
    <m/>
    <m/>
    <m/>
    <m/>
    <m/>
    <m/>
    <m/>
    <m/>
    <m/>
    <m/>
    <m/>
    <m/>
    <m/>
    <m/>
    <m/>
    <m/>
    <m/>
    <s v="AP00769063"/>
    <n v="33"/>
    <d v="2017-12-14T00:00:00"/>
    <s v="00009932"/>
    <s v="99999"/>
    <m/>
    <m/>
    <s v="AP"/>
    <s v="ACTUALS"/>
    <s v="50"/>
    <s v="14000"/>
    <s v="2"/>
    <m/>
    <m/>
    <m/>
    <m/>
    <s v="05025"/>
    <s v="07040CJS7101608"/>
    <s v="AP Payments"/>
    <m/>
    <m/>
  </r>
  <r>
    <s v="Byrne Justice Assistance Grant"/>
    <s v="2016-DJ-BX-0482"/>
    <n v="2018"/>
    <n v="6"/>
    <d v="2017-12-20T00:00:00"/>
    <x v="0"/>
    <m/>
    <x v="1"/>
    <s v="390001"/>
    <x v="4"/>
    <x v="2"/>
    <m/>
    <s v="Accounts Payable"/>
    <n v="2497.7600000000002"/>
    <m/>
    <s v="Grant #17-S1001LO16 - LOLE"/>
    <s v="AP00773514"/>
    <n v="36"/>
    <s v="00009993"/>
    <d v="2017-12-15T00:00:00"/>
    <s v="Town of Altavista"/>
    <s v="Grant #17-S1001LO16 - LOLE"/>
    <s v="14000"/>
    <m/>
    <m/>
    <m/>
    <m/>
    <m/>
    <m/>
    <m/>
    <m/>
    <m/>
    <m/>
    <m/>
    <m/>
    <m/>
    <s v="00009993"/>
    <n v="1"/>
    <d v="2017-12-15T00:00:00"/>
    <s v="00009993"/>
    <s v="10220"/>
    <s v="303"/>
    <m/>
    <s v="AP"/>
    <s v="ACTUALS"/>
    <s v="14"/>
    <s v="14000"/>
    <s v="5"/>
    <s v="39001"/>
    <s v="390"/>
    <s v="01"/>
    <m/>
    <s v="14310"/>
    <s v="07040390001CJS7101608"/>
    <s v="Town of Altavista"/>
    <n v="1"/>
    <s v="546001110"/>
  </r>
  <r>
    <s v="Byrne Justice Assistance Grant"/>
    <s v="2016-DJ-BX-0482"/>
    <n v="2018"/>
    <n v="6"/>
    <d v="2017-12-21T00:00:00"/>
    <x v="0"/>
    <m/>
    <x v="1"/>
    <m/>
    <x v="1"/>
    <x v="2"/>
    <m/>
    <s v="AP Payments"/>
    <n v="-3100"/>
    <m/>
    <s v="Cash With The Treasurer Of VA"/>
    <s v="AP00773902"/>
    <n v="21"/>
    <m/>
    <m/>
    <m/>
    <m/>
    <m/>
    <m/>
    <m/>
    <m/>
    <m/>
    <m/>
    <m/>
    <m/>
    <m/>
    <m/>
    <m/>
    <m/>
    <m/>
    <m/>
    <s v="AP00773902"/>
    <n v="21"/>
    <d v="2017-12-21T00:00:00"/>
    <s v="00009994"/>
    <s v="99999"/>
    <m/>
    <m/>
    <s v="AP"/>
    <s v="ACTUALS"/>
    <s v="10"/>
    <s v="14000"/>
    <s v="1"/>
    <m/>
    <m/>
    <m/>
    <m/>
    <s v="01010"/>
    <s v="07040CJS7101608"/>
    <s v="AP Payments"/>
    <m/>
    <m/>
  </r>
  <r>
    <s v="Byrne Justice Assistance Grant"/>
    <s v="2016-DJ-BX-0482"/>
    <n v="2018"/>
    <n v="6"/>
    <d v="2017-12-21T00:00:00"/>
    <x v="0"/>
    <m/>
    <x v="1"/>
    <m/>
    <x v="1"/>
    <x v="2"/>
    <m/>
    <s v="AP Payments"/>
    <n v="-2480"/>
    <m/>
    <s v="Cash With The Treasurer Of VA"/>
    <s v="AP00773902"/>
    <n v="22"/>
    <m/>
    <m/>
    <m/>
    <m/>
    <m/>
    <m/>
    <m/>
    <m/>
    <m/>
    <m/>
    <m/>
    <m/>
    <m/>
    <m/>
    <m/>
    <m/>
    <m/>
    <m/>
    <s v="AP00773902"/>
    <n v="22"/>
    <d v="2017-12-21T00:00:00"/>
    <s v="00009995"/>
    <s v="99999"/>
    <m/>
    <m/>
    <s v="AP"/>
    <s v="ACTUALS"/>
    <s v="10"/>
    <s v="14000"/>
    <s v="1"/>
    <m/>
    <m/>
    <m/>
    <m/>
    <s v="01010"/>
    <s v="07040CJS7101608"/>
    <s v="AP Payments"/>
    <m/>
    <m/>
  </r>
  <r>
    <s v="Byrne Justice Assistance Grant"/>
    <s v="2016-DJ-BX-0482"/>
    <n v="2018"/>
    <n v="6"/>
    <d v="2017-12-21T00:00:00"/>
    <x v="0"/>
    <m/>
    <x v="1"/>
    <m/>
    <x v="3"/>
    <x v="2"/>
    <m/>
    <s v="AP Payments"/>
    <n v="2300"/>
    <m/>
    <s v="Accounts Payable"/>
    <s v="AP00773902"/>
    <n v="43"/>
    <m/>
    <m/>
    <m/>
    <m/>
    <m/>
    <m/>
    <m/>
    <m/>
    <m/>
    <m/>
    <m/>
    <m/>
    <m/>
    <m/>
    <m/>
    <m/>
    <m/>
    <m/>
    <s v="AP00773902"/>
    <n v="43"/>
    <d v="2017-12-21T00:00:00"/>
    <s v="00009998"/>
    <s v="99999"/>
    <m/>
    <m/>
    <s v="AP"/>
    <s v="ACTUALS"/>
    <s v="50"/>
    <s v="14000"/>
    <s v="2"/>
    <m/>
    <m/>
    <m/>
    <m/>
    <s v="05025"/>
    <s v="07040CJS7101608"/>
    <s v="AP Payments"/>
    <m/>
    <m/>
  </r>
  <r>
    <s v="Byrne Justice Assistance Grant"/>
    <s v="2016-DJ-BX-0482"/>
    <n v="2018"/>
    <n v="6"/>
    <d v="2017-12-21T00:00:00"/>
    <x v="0"/>
    <m/>
    <x v="1"/>
    <m/>
    <x v="3"/>
    <x v="2"/>
    <m/>
    <s v="AP Payments"/>
    <n v="3563"/>
    <m/>
    <s v="Accounts Payable"/>
    <s v="AP00773902"/>
    <n v="53"/>
    <m/>
    <m/>
    <m/>
    <m/>
    <m/>
    <m/>
    <m/>
    <m/>
    <m/>
    <m/>
    <m/>
    <m/>
    <m/>
    <m/>
    <m/>
    <m/>
    <m/>
    <m/>
    <s v="AP00773902"/>
    <n v="53"/>
    <d v="2017-12-21T00:00:00"/>
    <s v="00009996"/>
    <s v="99999"/>
    <m/>
    <m/>
    <s v="AP"/>
    <s v="ACTUALS"/>
    <s v="50"/>
    <s v="14000"/>
    <s v="2"/>
    <m/>
    <m/>
    <m/>
    <m/>
    <s v="05025"/>
    <s v="07040CJS7101608"/>
    <s v="AP Payments"/>
    <m/>
    <m/>
  </r>
  <r>
    <s v="Byrne Justice Assistance Grant"/>
    <s v="2016-DJ-BX-0482"/>
    <n v="2018"/>
    <n v="6"/>
    <d v="2017-12-08T00:00:00"/>
    <x v="0"/>
    <m/>
    <x v="1"/>
    <m/>
    <x v="3"/>
    <x v="2"/>
    <m/>
    <s v="Accounts Payable"/>
    <n v="-1737"/>
    <m/>
    <s v="Accounts Payable"/>
    <s v="AP00763695"/>
    <n v="10"/>
    <m/>
    <m/>
    <m/>
    <m/>
    <m/>
    <m/>
    <m/>
    <m/>
    <m/>
    <m/>
    <m/>
    <m/>
    <m/>
    <m/>
    <m/>
    <m/>
    <m/>
    <m/>
    <s v="AP00763695"/>
    <n v="10"/>
    <d v="2017-12-08T00:00:00"/>
    <s v="00009802"/>
    <s v="99999"/>
    <m/>
    <m/>
    <s v="AP"/>
    <s v="ACTUALS"/>
    <s v="50"/>
    <s v="14000"/>
    <s v="2"/>
    <m/>
    <m/>
    <m/>
    <m/>
    <s v="05025"/>
    <s v="07040CJS7101608"/>
    <s v="Accounts Payable"/>
    <m/>
    <m/>
  </r>
  <r>
    <s v="Byrne Justice Assistance Grant"/>
    <s v="2016-DJ-BX-0482"/>
    <n v="2018"/>
    <n v="6"/>
    <d v="2017-12-20T00:00:00"/>
    <x v="0"/>
    <m/>
    <x v="1"/>
    <m/>
    <x v="3"/>
    <x v="2"/>
    <m/>
    <s v="Accounts Payable"/>
    <n v="-3050"/>
    <m/>
    <s v="Accounts Payable"/>
    <s v="AP00773514"/>
    <n v="2"/>
    <m/>
    <m/>
    <m/>
    <m/>
    <m/>
    <m/>
    <m/>
    <m/>
    <m/>
    <m/>
    <m/>
    <m/>
    <m/>
    <m/>
    <m/>
    <m/>
    <m/>
    <m/>
    <s v="AP00773514"/>
    <n v="2"/>
    <d v="2017-12-20T00:00:00"/>
    <s v="00009991"/>
    <s v="99999"/>
    <m/>
    <m/>
    <s v="AP"/>
    <s v="ACTUALS"/>
    <s v="50"/>
    <s v="14000"/>
    <s v="2"/>
    <m/>
    <m/>
    <m/>
    <m/>
    <s v="05025"/>
    <s v="07040CJS7101608"/>
    <s v="Accounts Payable"/>
    <m/>
    <m/>
  </r>
  <r>
    <s v="Byrne Justice Assistance Grant"/>
    <s v="2016-DJ-BX-0482"/>
    <n v="2018"/>
    <n v="6"/>
    <d v="2017-12-20T00:00:00"/>
    <x v="0"/>
    <m/>
    <x v="1"/>
    <s v="390001"/>
    <x v="4"/>
    <x v="2"/>
    <m/>
    <s v="Accounts Payable"/>
    <n v="2300"/>
    <m/>
    <s v="Grant #17-T1111LO16 - LOLE"/>
    <s v="AP00773514"/>
    <n v="41"/>
    <s v="00009998"/>
    <d v="2017-12-15T00:00:00"/>
    <s v="city of covington virginia"/>
    <s v="Grant #17-T1111LO16 - LOLE"/>
    <s v="14000"/>
    <m/>
    <m/>
    <m/>
    <m/>
    <m/>
    <m/>
    <m/>
    <m/>
    <m/>
    <m/>
    <m/>
    <m/>
    <m/>
    <s v="00009998"/>
    <n v="1"/>
    <d v="2017-12-15T00:00:00"/>
    <s v="00009998"/>
    <s v="10220"/>
    <s v="580"/>
    <m/>
    <s v="AP"/>
    <s v="ACTUALS"/>
    <s v="14"/>
    <s v="14000"/>
    <s v="5"/>
    <s v="39001"/>
    <s v="390"/>
    <s v="01"/>
    <m/>
    <s v="14310"/>
    <s v="07040390001CJS7101608"/>
    <s v="city of covington virginia"/>
    <n v="1"/>
    <s v="546001229"/>
  </r>
  <r>
    <s v="Byrne Justice Assistance Grant"/>
    <s v="2016-DJ-BX-0482"/>
    <n v="2018"/>
    <n v="6"/>
    <d v="2017-12-21T00:00:00"/>
    <x v="0"/>
    <m/>
    <x v="1"/>
    <m/>
    <x v="1"/>
    <x v="2"/>
    <m/>
    <s v="AP Payments"/>
    <n v="-4658"/>
    <m/>
    <s v="Cash With The Treasurer Of VA"/>
    <s v="AP00773902"/>
    <n v="26"/>
    <m/>
    <m/>
    <m/>
    <m/>
    <m/>
    <m/>
    <m/>
    <m/>
    <m/>
    <m/>
    <m/>
    <m/>
    <m/>
    <m/>
    <m/>
    <m/>
    <m/>
    <m/>
    <s v="AP00773902"/>
    <n v="26"/>
    <d v="2017-12-21T00:00:00"/>
    <s v="00010004"/>
    <s v="99999"/>
    <m/>
    <m/>
    <s v="AP"/>
    <s v="ACTUALS"/>
    <s v="10"/>
    <s v="14000"/>
    <s v="1"/>
    <m/>
    <m/>
    <m/>
    <m/>
    <s v="01010"/>
    <s v="07040CJS7101608"/>
    <s v="AP Payments"/>
    <m/>
    <m/>
  </r>
  <r>
    <s v="Byrne Justice Assistance Grant"/>
    <s v="2016-DJ-BX-0482"/>
    <n v="2018"/>
    <n v="6"/>
    <d v="2017-12-21T00:00:00"/>
    <x v="0"/>
    <m/>
    <x v="1"/>
    <m/>
    <x v="3"/>
    <x v="2"/>
    <m/>
    <s v="AP Payments"/>
    <n v="2480"/>
    <m/>
    <s v="Accounts Payable"/>
    <s v="AP00773902"/>
    <n v="52"/>
    <m/>
    <m/>
    <m/>
    <m/>
    <m/>
    <m/>
    <m/>
    <m/>
    <m/>
    <m/>
    <m/>
    <m/>
    <m/>
    <m/>
    <m/>
    <m/>
    <m/>
    <m/>
    <s v="AP00773902"/>
    <n v="52"/>
    <d v="2017-12-21T00:00:00"/>
    <s v="00009995"/>
    <s v="99999"/>
    <m/>
    <m/>
    <s v="AP"/>
    <s v="ACTUALS"/>
    <s v="50"/>
    <s v="14000"/>
    <s v="2"/>
    <m/>
    <m/>
    <m/>
    <m/>
    <s v="05025"/>
    <s v="07040CJS7101608"/>
    <s v="AP Payments"/>
    <m/>
    <m/>
  </r>
  <r>
    <s v="Byrne Justice Assistance Grant"/>
    <s v="2016-DJ-BX-0482"/>
    <n v="2018"/>
    <n v="6"/>
    <d v="2017-12-08T00:00:00"/>
    <x v="0"/>
    <m/>
    <x v="1"/>
    <s v="390001"/>
    <x v="4"/>
    <x v="2"/>
    <m/>
    <s v="Accounts Payable"/>
    <n v="2037"/>
    <m/>
    <s v="17-C3188LO16 LOCAL LAW ENFORCE"/>
    <s v="AP00763695"/>
    <n v="165"/>
    <s v="00009801"/>
    <d v="2017-12-05T00:00:00"/>
    <s v="TOWN OF WINDSOR"/>
    <s v="17-C3188LO16 LOCAL LAW ENFORCE"/>
    <s v="14000"/>
    <m/>
    <m/>
    <m/>
    <m/>
    <m/>
    <m/>
    <m/>
    <m/>
    <m/>
    <m/>
    <m/>
    <m/>
    <m/>
    <s v="00009801"/>
    <n v="1"/>
    <d v="2017-12-05T00:00:00"/>
    <s v="00009801"/>
    <s v="10220"/>
    <s v="485"/>
    <m/>
    <s v="AP"/>
    <s v="ACTUALS"/>
    <s v="14"/>
    <s v="14000"/>
    <s v="5"/>
    <s v="39001"/>
    <s v="390"/>
    <s v="01"/>
    <m/>
    <s v="14310"/>
    <s v="07040390001CJS7101608"/>
    <s v="TOWN OF WINDSOR"/>
    <n v="1"/>
    <s v="540836148"/>
  </r>
  <r>
    <s v="Byrne Justice Assistance Grant"/>
    <s v="2016-DJ-BX-0482"/>
    <n v="2018"/>
    <n v="6"/>
    <d v="2017-12-20T00:00:00"/>
    <x v="0"/>
    <m/>
    <x v="1"/>
    <m/>
    <x v="3"/>
    <x v="2"/>
    <m/>
    <s v="Accounts Payable"/>
    <n v="-1356"/>
    <m/>
    <s v="Accounts Payable"/>
    <s v="AP00773514"/>
    <n v="8"/>
    <m/>
    <m/>
    <m/>
    <m/>
    <m/>
    <m/>
    <m/>
    <m/>
    <m/>
    <m/>
    <m/>
    <m/>
    <m/>
    <m/>
    <m/>
    <m/>
    <m/>
    <m/>
    <s v="AP00773514"/>
    <n v="8"/>
    <d v="2017-12-20T00:00:00"/>
    <s v="00009997"/>
    <s v="99999"/>
    <m/>
    <m/>
    <s v="AP"/>
    <s v="ACTUALS"/>
    <s v="50"/>
    <s v="14000"/>
    <s v="2"/>
    <m/>
    <m/>
    <m/>
    <m/>
    <s v="05025"/>
    <s v="07040CJS7101608"/>
    <s v="Accounts Payable"/>
    <m/>
    <m/>
  </r>
  <r>
    <s v="Byrne Justice Assistance Grant"/>
    <s v="2016-DJ-BX-0482"/>
    <n v="2018"/>
    <n v="6"/>
    <d v="2017-12-20T00:00:00"/>
    <x v="0"/>
    <m/>
    <x v="1"/>
    <s v="390001"/>
    <x v="4"/>
    <x v="2"/>
    <m/>
    <s v="Accounts Payable"/>
    <n v="747"/>
    <m/>
    <s v="Grant #17-P1203LO16 - LOLE"/>
    <s v="AP00773514"/>
    <n v="35"/>
    <s v="00009992"/>
    <d v="2017-12-15T00:00:00"/>
    <s v="Town of Haymarket"/>
    <s v="Grant #17-P1203LO16 - LOLE"/>
    <s v="14000"/>
    <m/>
    <m/>
    <m/>
    <m/>
    <m/>
    <m/>
    <m/>
    <m/>
    <m/>
    <m/>
    <m/>
    <m/>
    <m/>
    <s v="00009992"/>
    <n v="1"/>
    <d v="2017-12-15T00:00:00"/>
    <s v="00009992"/>
    <s v="10220"/>
    <s v="382"/>
    <m/>
    <s v="AP"/>
    <s v="ACTUALS"/>
    <s v="14"/>
    <s v="14000"/>
    <s v="5"/>
    <s v="39001"/>
    <s v="390"/>
    <s v="01"/>
    <m/>
    <s v="14310"/>
    <s v="07040390001CJS7101608"/>
    <s v="Town of Haymarket"/>
    <n v="1"/>
    <s v="540736928"/>
  </r>
  <r>
    <s v="Byrne Justice Assistance Grant"/>
    <s v="2016-DJ-BX-0482"/>
    <n v="2018"/>
    <n v="6"/>
    <d v="2017-12-20T00:00:00"/>
    <x v="0"/>
    <m/>
    <x v="1"/>
    <s v="390001"/>
    <x v="4"/>
    <x v="2"/>
    <m/>
    <s v="Accounts Payable"/>
    <n v="2480"/>
    <m/>
    <s v="Grant #17-S1104LO16 - LOLE"/>
    <s v="AP00773514"/>
    <n v="38"/>
    <s v="00009995"/>
    <d v="2017-12-15T00:00:00"/>
    <s v="TOWN OF WISE"/>
    <s v="Grant #17-S1104LO16 - LOLE"/>
    <s v="14000"/>
    <m/>
    <m/>
    <m/>
    <m/>
    <m/>
    <m/>
    <m/>
    <m/>
    <m/>
    <m/>
    <m/>
    <m/>
    <m/>
    <s v="00009995"/>
    <n v="1"/>
    <d v="2017-12-15T00:00:00"/>
    <s v="00009995"/>
    <s v="10220"/>
    <s v="486"/>
    <m/>
    <s v="AP"/>
    <s v="ACTUALS"/>
    <s v="14"/>
    <s v="14000"/>
    <s v="5"/>
    <s v="39001"/>
    <s v="390"/>
    <s v="01"/>
    <m/>
    <s v="14310"/>
    <s v="07040390001CJS7101608"/>
    <s v="TOWN OF WISE"/>
    <n v="1"/>
    <s v="546001686"/>
  </r>
  <r>
    <s v="Byrne Justice Assistance Grant"/>
    <s v="2016-DJ-BX-0482"/>
    <n v="2018"/>
    <n v="6"/>
    <d v="2017-12-21T00:00:00"/>
    <x v="0"/>
    <m/>
    <x v="1"/>
    <m/>
    <x v="1"/>
    <x v="2"/>
    <m/>
    <s v="AP Payments"/>
    <n v="-747"/>
    <m/>
    <s v="Cash With The Treasurer Of VA"/>
    <s v="AP00773902"/>
    <n v="19"/>
    <m/>
    <m/>
    <m/>
    <m/>
    <m/>
    <m/>
    <m/>
    <m/>
    <m/>
    <m/>
    <m/>
    <m/>
    <m/>
    <m/>
    <m/>
    <m/>
    <m/>
    <m/>
    <s v="AP00773902"/>
    <n v="19"/>
    <d v="2017-12-21T00:00:00"/>
    <s v="00009992"/>
    <s v="99999"/>
    <m/>
    <m/>
    <s v="AP"/>
    <s v="ACTUALS"/>
    <s v="10"/>
    <s v="14000"/>
    <s v="1"/>
    <m/>
    <m/>
    <m/>
    <m/>
    <s v="01010"/>
    <s v="07040CJS7101608"/>
    <s v="AP Payments"/>
    <m/>
    <m/>
  </r>
  <r>
    <s v="Byrne Justice Assistance Grant"/>
    <s v="2016-DJ-BX-0482"/>
    <n v="2018"/>
    <n v="6"/>
    <d v="2017-12-21T00:00:00"/>
    <x v="0"/>
    <m/>
    <x v="1"/>
    <m/>
    <x v="3"/>
    <x v="2"/>
    <m/>
    <s v="AP Payments"/>
    <n v="1356"/>
    <m/>
    <s v="Accounts Payable"/>
    <s v="AP00773902"/>
    <n v="54"/>
    <m/>
    <m/>
    <m/>
    <m/>
    <m/>
    <m/>
    <m/>
    <m/>
    <m/>
    <m/>
    <m/>
    <m/>
    <m/>
    <m/>
    <m/>
    <m/>
    <m/>
    <m/>
    <s v="AP00773902"/>
    <n v="54"/>
    <d v="2017-12-21T00:00:00"/>
    <s v="00009997"/>
    <s v="99999"/>
    <m/>
    <m/>
    <s v="AP"/>
    <s v="ACTUALS"/>
    <s v="50"/>
    <s v="14000"/>
    <s v="2"/>
    <m/>
    <m/>
    <m/>
    <m/>
    <s v="05025"/>
    <s v="07040CJS7101608"/>
    <s v="AP Payments"/>
    <m/>
    <m/>
  </r>
  <r>
    <s v="Byrne Justice Assistance Grant"/>
    <s v="2016-DJ-BX-0482"/>
    <n v="2018"/>
    <n v="6"/>
    <d v="2017-12-08T00:00:00"/>
    <x v="0"/>
    <m/>
    <x v="1"/>
    <m/>
    <x v="3"/>
    <x v="2"/>
    <m/>
    <s v="Accounts Payable"/>
    <n v="-500"/>
    <m/>
    <s v="Accounts Payable"/>
    <s v="AP00763695"/>
    <n v="11"/>
    <m/>
    <m/>
    <m/>
    <m/>
    <m/>
    <m/>
    <m/>
    <m/>
    <m/>
    <m/>
    <m/>
    <m/>
    <m/>
    <m/>
    <m/>
    <m/>
    <m/>
    <m/>
    <s v="AP00763695"/>
    <n v="11"/>
    <d v="2017-12-08T00:00:00"/>
    <s v="00009803"/>
    <s v="99999"/>
    <m/>
    <m/>
    <s v="AP"/>
    <s v="ACTUALS"/>
    <s v="50"/>
    <s v="14000"/>
    <s v="2"/>
    <m/>
    <m/>
    <m/>
    <m/>
    <s v="05025"/>
    <s v="07040CJS7101608"/>
    <s v="Accounts Payable"/>
    <m/>
    <m/>
  </r>
  <r>
    <s v="Byrne Justice Assistance Grant"/>
    <s v="2016-DJ-BX-0482"/>
    <n v="2018"/>
    <n v="6"/>
    <d v="2017-12-14T00:00:00"/>
    <x v="0"/>
    <m/>
    <x v="1"/>
    <s v="390001"/>
    <x v="4"/>
    <x v="2"/>
    <m/>
    <s v="Accounts Payable"/>
    <n v="2253.1999999999998"/>
    <m/>
    <s v="Grant #17-S1130LO16 - LOLE"/>
    <s v="AP00768789"/>
    <n v="51"/>
    <s v="00009931"/>
    <d v="2017-12-12T00:00:00"/>
    <s v="Charlotte County Board of Supervisors"/>
    <s v="Grant #17-S1130LO16 - LOLE"/>
    <s v="14000"/>
    <m/>
    <m/>
    <m/>
    <m/>
    <m/>
    <m/>
    <m/>
    <m/>
    <m/>
    <m/>
    <m/>
    <m/>
    <m/>
    <s v="00009931"/>
    <n v="1"/>
    <d v="2017-12-12T00:00:00"/>
    <s v="00009931"/>
    <s v="10220"/>
    <s v="037"/>
    <m/>
    <s v="AP"/>
    <s v="ACTUALS"/>
    <s v="14"/>
    <s v="14000"/>
    <s v="5"/>
    <s v="39001"/>
    <s v="390"/>
    <s v="01"/>
    <m/>
    <s v="14310"/>
    <s v="07040390001CJS7101608"/>
    <s v="Charlotte County Board of Supervisors"/>
    <n v="1"/>
    <s v="546001198"/>
  </r>
  <r>
    <s v="Byrne Justice Assistance Grant"/>
    <s v="2016-DJ-BX-0482"/>
    <n v="2018"/>
    <n v="6"/>
    <d v="2017-12-14T00:00:00"/>
    <x v="0"/>
    <m/>
    <x v="1"/>
    <s v="390001"/>
    <x v="4"/>
    <x v="2"/>
    <m/>
    <s v="Accounts Payable"/>
    <n v="2045"/>
    <m/>
    <s v="Grant #17-S1166LO16 - LOLE"/>
    <s v="AP00768789"/>
    <n v="52"/>
    <s v="00009932"/>
    <d v="2017-12-12T00:00:00"/>
    <s v="PATRICK COUNTY BOARD OF SUPERVISORS"/>
    <s v="Grant #17-S1166LO16 - LOLE"/>
    <s v="14000"/>
    <m/>
    <m/>
    <m/>
    <m/>
    <m/>
    <m/>
    <m/>
    <m/>
    <m/>
    <m/>
    <m/>
    <m/>
    <m/>
    <s v="00009932"/>
    <n v="1"/>
    <d v="2017-12-12T00:00:00"/>
    <s v="00009932"/>
    <s v="10220"/>
    <s v="141"/>
    <m/>
    <s v="AP"/>
    <s v="ACTUALS"/>
    <s v="14"/>
    <s v="14000"/>
    <s v="5"/>
    <s v="39001"/>
    <s v="390"/>
    <s v="01"/>
    <m/>
    <s v="14310"/>
    <s v="07040390001CJS7101608"/>
    <s v="PATRICK COUNTY BOARD OF SUPERVISORS"/>
    <n v="1"/>
    <s v="546001496"/>
  </r>
  <r>
    <s v="Byrne Justice Assistance Grant"/>
    <s v="2016-DJ-BX-0482"/>
    <n v="2018"/>
    <n v="6"/>
    <d v="2017-12-20T00:00:00"/>
    <x v="0"/>
    <m/>
    <x v="1"/>
    <m/>
    <x v="3"/>
    <x v="2"/>
    <m/>
    <s v="Accounts Payable"/>
    <n v="-3563"/>
    <m/>
    <s v="Accounts Payable"/>
    <s v="AP00773514"/>
    <n v="7"/>
    <m/>
    <m/>
    <m/>
    <m/>
    <m/>
    <m/>
    <m/>
    <m/>
    <m/>
    <m/>
    <m/>
    <m/>
    <m/>
    <m/>
    <m/>
    <m/>
    <m/>
    <m/>
    <s v="AP00773514"/>
    <n v="7"/>
    <d v="2017-12-20T00:00:00"/>
    <s v="00009996"/>
    <s v="99999"/>
    <m/>
    <m/>
    <s v="AP"/>
    <s v="ACTUALS"/>
    <s v="50"/>
    <s v="14000"/>
    <s v="2"/>
    <m/>
    <m/>
    <m/>
    <m/>
    <s v="05025"/>
    <s v="07040CJS7101608"/>
    <s v="Accounts Payable"/>
    <m/>
    <m/>
  </r>
  <r>
    <s v="Byrne Justice Assistance Grant"/>
    <s v="2016-DJ-BX-0482"/>
    <n v="2018"/>
    <n v="6"/>
    <d v="2017-12-20T00:00:00"/>
    <x v="0"/>
    <m/>
    <x v="1"/>
    <s v="390001"/>
    <x v="4"/>
    <x v="2"/>
    <m/>
    <s v="Accounts Payable"/>
    <n v="3050"/>
    <m/>
    <s v="Grant #17-P1027LO16 - LOLE"/>
    <s v="AP00773514"/>
    <n v="34"/>
    <s v="00009991"/>
    <d v="2017-12-15T00:00:00"/>
    <s v="Town of Culpepper"/>
    <s v="Grant #17-P1027LO16 - LOLE"/>
    <s v="14000"/>
    <m/>
    <m/>
    <m/>
    <m/>
    <m/>
    <m/>
    <m/>
    <m/>
    <m/>
    <m/>
    <m/>
    <m/>
    <m/>
    <s v="00009991"/>
    <n v="1"/>
    <d v="2017-12-15T00:00:00"/>
    <s v="00009991"/>
    <s v="10220"/>
    <s v="350"/>
    <m/>
    <s v="AP"/>
    <s v="ACTUALS"/>
    <s v="14"/>
    <s v="14000"/>
    <s v="5"/>
    <s v="39001"/>
    <s v="390"/>
    <s v="01"/>
    <m/>
    <s v="14310"/>
    <s v="07040390001CJS7101608"/>
    <s v="Town of Culpepper"/>
    <n v="1"/>
    <s v="546001234"/>
  </r>
  <r>
    <s v="Byrne Justice Assistance Grant"/>
    <s v="2016-DJ-BX-0482"/>
    <n v="2018"/>
    <n v="6"/>
    <d v="2017-12-21T00:00:00"/>
    <x v="0"/>
    <m/>
    <x v="1"/>
    <m/>
    <x v="1"/>
    <x v="2"/>
    <m/>
    <s v="AP Payments"/>
    <n v="-3203"/>
    <m/>
    <s v="Cash With The Treasurer Of VA"/>
    <s v="AP00773902"/>
    <n v="4"/>
    <m/>
    <m/>
    <m/>
    <m/>
    <m/>
    <m/>
    <m/>
    <m/>
    <m/>
    <m/>
    <m/>
    <m/>
    <m/>
    <m/>
    <m/>
    <m/>
    <m/>
    <m/>
    <s v="AP00773902"/>
    <n v="4"/>
    <d v="2017-12-21T00:00:00"/>
    <s v="00010009"/>
    <s v="99999"/>
    <m/>
    <m/>
    <s v="AP"/>
    <s v="ACTUALS"/>
    <s v="10"/>
    <s v="14000"/>
    <s v="1"/>
    <m/>
    <m/>
    <m/>
    <m/>
    <s v="01010"/>
    <s v="07040CJS7101608"/>
    <s v="AP Payments"/>
    <m/>
    <m/>
  </r>
  <r>
    <s v="Byrne Justice Assistance Grant"/>
    <s v="2016-DJ-BX-0482"/>
    <n v="2018"/>
    <n v="6"/>
    <d v="2017-12-21T00:00:00"/>
    <x v="0"/>
    <m/>
    <x v="1"/>
    <m/>
    <x v="1"/>
    <x v="2"/>
    <m/>
    <s v="AP Payments"/>
    <n v="-2300"/>
    <m/>
    <s v="Cash With The Treasurer Of VA"/>
    <s v="AP00773902"/>
    <n v="12"/>
    <m/>
    <m/>
    <m/>
    <m/>
    <m/>
    <m/>
    <m/>
    <m/>
    <m/>
    <m/>
    <m/>
    <m/>
    <m/>
    <m/>
    <m/>
    <m/>
    <m/>
    <m/>
    <s v="AP00773902"/>
    <n v="12"/>
    <d v="2017-12-21T00:00:00"/>
    <s v="00009998"/>
    <s v="99999"/>
    <m/>
    <m/>
    <s v="AP"/>
    <s v="ACTUALS"/>
    <s v="10"/>
    <s v="14000"/>
    <s v="1"/>
    <m/>
    <m/>
    <m/>
    <m/>
    <s v="01010"/>
    <s v="07040CJS7101608"/>
    <s v="AP Payments"/>
    <m/>
    <m/>
  </r>
  <r>
    <s v="Byrne Justice Assistance Grant"/>
    <s v="2016-DJ-BX-0482"/>
    <n v="2018"/>
    <n v="6"/>
    <d v="2017-12-21T00:00:00"/>
    <x v="0"/>
    <m/>
    <x v="1"/>
    <m/>
    <x v="3"/>
    <x v="2"/>
    <m/>
    <s v="AP Payments"/>
    <n v="3050"/>
    <m/>
    <s v="Accounts Payable"/>
    <s v="AP00773902"/>
    <n v="39"/>
    <m/>
    <m/>
    <m/>
    <m/>
    <m/>
    <m/>
    <m/>
    <m/>
    <m/>
    <m/>
    <m/>
    <m/>
    <m/>
    <m/>
    <m/>
    <m/>
    <m/>
    <m/>
    <s v="AP00773902"/>
    <n v="39"/>
    <d v="2017-12-21T00:00:00"/>
    <s v="00009991"/>
    <s v="99999"/>
    <m/>
    <m/>
    <s v="AP"/>
    <s v="ACTUALS"/>
    <s v="50"/>
    <s v="14000"/>
    <s v="2"/>
    <m/>
    <m/>
    <m/>
    <m/>
    <s v="05025"/>
    <s v="07040CJS7101608"/>
    <s v="AP Payments"/>
    <m/>
    <m/>
  </r>
  <r>
    <s v="Byrne Justice Assistance Grant"/>
    <s v="2016-DJ-BX-0482"/>
    <n v="2018"/>
    <n v="6"/>
    <d v="2017-12-21T00:00:00"/>
    <x v="0"/>
    <m/>
    <x v="1"/>
    <m/>
    <x v="3"/>
    <x v="2"/>
    <m/>
    <s v="AP Payments"/>
    <n v="2497.7600000000002"/>
    <m/>
    <s v="Accounts Payable"/>
    <s v="AP00773902"/>
    <n v="50"/>
    <m/>
    <m/>
    <m/>
    <m/>
    <m/>
    <m/>
    <m/>
    <m/>
    <m/>
    <m/>
    <m/>
    <m/>
    <m/>
    <m/>
    <m/>
    <m/>
    <m/>
    <m/>
    <s v="AP00773902"/>
    <n v="50"/>
    <d v="2017-12-21T00:00:00"/>
    <s v="00009993"/>
    <s v="99999"/>
    <m/>
    <m/>
    <s v="AP"/>
    <s v="ACTUALS"/>
    <s v="50"/>
    <s v="14000"/>
    <s v="2"/>
    <m/>
    <m/>
    <m/>
    <m/>
    <s v="05025"/>
    <s v="07040CJS7101608"/>
    <s v="AP Payments"/>
    <m/>
    <m/>
  </r>
  <r>
    <s v="Byrne Justice Assistance Grant"/>
    <s v="2016-DJ-BX-0482"/>
    <n v="2018"/>
    <n v="6"/>
    <d v="2017-12-08T00:00:00"/>
    <x v="0"/>
    <m/>
    <x v="1"/>
    <m/>
    <x v="3"/>
    <x v="2"/>
    <m/>
    <s v="Accounts Payable"/>
    <n v="-2037"/>
    <m/>
    <s v="Accounts Payable"/>
    <s v="AP00763695"/>
    <n v="9"/>
    <m/>
    <m/>
    <m/>
    <m/>
    <m/>
    <m/>
    <m/>
    <m/>
    <m/>
    <m/>
    <m/>
    <m/>
    <m/>
    <m/>
    <m/>
    <m/>
    <m/>
    <m/>
    <s v="AP00763695"/>
    <n v="9"/>
    <d v="2017-12-08T00:00:00"/>
    <s v="00009801"/>
    <s v="99999"/>
    <m/>
    <m/>
    <s v="AP"/>
    <s v="ACTUALS"/>
    <s v="50"/>
    <s v="14000"/>
    <s v="2"/>
    <m/>
    <m/>
    <m/>
    <m/>
    <s v="05025"/>
    <s v="07040CJS7101608"/>
    <s v="Accounts Payable"/>
    <m/>
    <m/>
  </r>
  <r>
    <s v="Byrne Justice Assistance Grant"/>
    <s v="2016-DJ-BX-0482"/>
    <n v="2018"/>
    <n v="6"/>
    <d v="2017-12-08T00:00:00"/>
    <x v="0"/>
    <m/>
    <x v="1"/>
    <m/>
    <x v="3"/>
    <x v="2"/>
    <m/>
    <s v="Accounts Payable"/>
    <n v="-3213"/>
    <m/>
    <s v="Accounts Payable"/>
    <s v="AP00763695"/>
    <n v="83"/>
    <m/>
    <m/>
    <m/>
    <m/>
    <m/>
    <m/>
    <m/>
    <m/>
    <m/>
    <m/>
    <m/>
    <m/>
    <m/>
    <m/>
    <m/>
    <m/>
    <m/>
    <m/>
    <s v="AP00763695"/>
    <n v="83"/>
    <d v="2017-12-08T00:00:00"/>
    <s v="00009805"/>
    <s v="99999"/>
    <m/>
    <m/>
    <s v="AP"/>
    <s v="ACTUALS"/>
    <s v="50"/>
    <s v="14000"/>
    <s v="2"/>
    <m/>
    <m/>
    <m/>
    <m/>
    <s v="05025"/>
    <s v="07040CJS7101608"/>
    <s v="Accounts Payable"/>
    <m/>
    <m/>
  </r>
  <r>
    <s v="Byrne Justice Assistance Grant"/>
    <s v="2016-DJ-BX-0482"/>
    <n v="2018"/>
    <n v="6"/>
    <d v="2017-12-08T00:00:00"/>
    <x v="0"/>
    <m/>
    <x v="1"/>
    <m/>
    <x v="3"/>
    <x v="2"/>
    <m/>
    <s v="AP Payments"/>
    <n v="500"/>
    <m/>
    <s v="Accounts Payable"/>
    <s v="AP00763814"/>
    <n v="138"/>
    <m/>
    <m/>
    <m/>
    <m/>
    <m/>
    <m/>
    <m/>
    <m/>
    <m/>
    <m/>
    <m/>
    <m/>
    <m/>
    <m/>
    <m/>
    <m/>
    <m/>
    <m/>
    <s v="AP00763814"/>
    <n v="138"/>
    <d v="2017-12-08T00:00:00"/>
    <s v="00009803"/>
    <s v="99999"/>
    <m/>
    <m/>
    <s v="AP"/>
    <s v="ACTUALS"/>
    <s v="50"/>
    <s v="14000"/>
    <s v="2"/>
    <m/>
    <m/>
    <m/>
    <m/>
    <s v="05025"/>
    <s v="07040CJS7101608"/>
    <s v="AP Payments"/>
    <m/>
    <m/>
  </r>
  <r>
    <s v="Byrne Justice Assistance Grant"/>
    <s v="2016-DJ-BX-0482"/>
    <n v="2018"/>
    <n v="6"/>
    <d v="2017-12-08T00:00:00"/>
    <x v="0"/>
    <m/>
    <x v="1"/>
    <m/>
    <x v="3"/>
    <x v="2"/>
    <m/>
    <s v="AP Payments"/>
    <n v="1390"/>
    <m/>
    <s v="Accounts Payable"/>
    <s v="AP00763814"/>
    <n v="139"/>
    <m/>
    <m/>
    <m/>
    <m/>
    <m/>
    <m/>
    <m/>
    <m/>
    <m/>
    <m/>
    <m/>
    <m/>
    <m/>
    <m/>
    <m/>
    <m/>
    <m/>
    <m/>
    <s v="AP00763814"/>
    <n v="139"/>
    <d v="2017-12-08T00:00:00"/>
    <s v="00009804"/>
    <s v="99999"/>
    <m/>
    <m/>
    <s v="AP"/>
    <s v="ACTUALS"/>
    <s v="50"/>
    <s v="14000"/>
    <s v="2"/>
    <m/>
    <m/>
    <m/>
    <m/>
    <s v="05025"/>
    <s v="07040CJS7101608"/>
    <s v="AP Payments"/>
    <m/>
    <m/>
  </r>
  <r>
    <s v="Byrne Justice Assistance Grant"/>
    <s v="2016-DJ-BX-0482"/>
    <n v="2018"/>
    <n v="6"/>
    <d v="2017-12-14T00:00:00"/>
    <x v="0"/>
    <m/>
    <x v="1"/>
    <m/>
    <x v="1"/>
    <x v="2"/>
    <m/>
    <s v="AP Payments"/>
    <n v="-2253.1999999999998"/>
    <m/>
    <s v="Cash With The Treasurer Of VA"/>
    <s v="AP00769063"/>
    <n v="6"/>
    <m/>
    <m/>
    <m/>
    <m/>
    <m/>
    <m/>
    <m/>
    <m/>
    <m/>
    <m/>
    <m/>
    <m/>
    <m/>
    <m/>
    <m/>
    <m/>
    <m/>
    <m/>
    <s v="AP00769063"/>
    <n v="6"/>
    <d v="2017-12-14T00:00:00"/>
    <s v="00009931"/>
    <s v="99999"/>
    <m/>
    <m/>
    <s v="AP"/>
    <s v="ACTUALS"/>
    <s v="10"/>
    <s v="14000"/>
    <s v="1"/>
    <m/>
    <m/>
    <m/>
    <m/>
    <s v="01010"/>
    <s v="07040CJS7101608"/>
    <s v="AP Payments"/>
    <m/>
    <m/>
  </r>
  <r>
    <s v="Byrne Justice Assistance Grant"/>
    <s v="2016-DJ-BX-0482"/>
    <n v="2018"/>
    <n v="6"/>
    <d v="2017-12-14T00:00:00"/>
    <x v="0"/>
    <m/>
    <x v="1"/>
    <m/>
    <x v="1"/>
    <x v="2"/>
    <m/>
    <s v="AP Payments"/>
    <n v="-2045"/>
    <m/>
    <s v="Cash With The Treasurer Of VA"/>
    <s v="AP00769063"/>
    <n v="7"/>
    <m/>
    <m/>
    <m/>
    <m/>
    <m/>
    <m/>
    <m/>
    <m/>
    <m/>
    <m/>
    <m/>
    <m/>
    <m/>
    <m/>
    <m/>
    <m/>
    <m/>
    <m/>
    <s v="AP00769063"/>
    <n v="7"/>
    <d v="2017-12-14T00:00:00"/>
    <s v="00009932"/>
    <s v="99999"/>
    <m/>
    <m/>
    <s v="AP"/>
    <s v="ACTUALS"/>
    <s v="10"/>
    <s v="14000"/>
    <s v="1"/>
    <m/>
    <m/>
    <m/>
    <m/>
    <s v="01010"/>
    <s v="07040CJS7101608"/>
    <s v="AP Payments"/>
    <m/>
    <m/>
  </r>
  <r>
    <s v="Byrne Justice Assistance Grant"/>
    <s v="2016-DJ-BX-0482"/>
    <n v="2018"/>
    <n v="6"/>
    <d v="2017-12-08T00:00:00"/>
    <x v="0"/>
    <m/>
    <x v="1"/>
    <m/>
    <x v="1"/>
    <x v="2"/>
    <m/>
    <s v="AP Payments"/>
    <n v="-3213"/>
    <m/>
    <s v="Cash With The Treasurer Of VA"/>
    <s v="AP00763814"/>
    <n v="1"/>
    <m/>
    <m/>
    <m/>
    <m/>
    <m/>
    <m/>
    <m/>
    <m/>
    <m/>
    <m/>
    <m/>
    <m/>
    <m/>
    <m/>
    <m/>
    <m/>
    <m/>
    <m/>
    <s v="AP00763814"/>
    <n v="1"/>
    <d v="2017-12-08T00:00:00"/>
    <s v="00009805"/>
    <s v="99999"/>
    <m/>
    <m/>
    <s v="AP"/>
    <s v="ACTUALS"/>
    <s v="10"/>
    <s v="14000"/>
    <s v="1"/>
    <m/>
    <m/>
    <m/>
    <m/>
    <s v="01010"/>
    <s v="07040CJS7101608"/>
    <s v="AP Payments"/>
    <m/>
    <m/>
  </r>
  <r>
    <s v="Byrne Justice Assistance Grant"/>
    <s v="2016-DJ-BX-0482"/>
    <n v="2018"/>
    <n v="6"/>
    <d v="2017-12-08T00:00:00"/>
    <x v="0"/>
    <m/>
    <x v="1"/>
    <m/>
    <x v="1"/>
    <x v="2"/>
    <m/>
    <s v="AP Payments"/>
    <n v="-500"/>
    <m/>
    <s v="Cash With The Treasurer Of VA"/>
    <s v="AP00763814"/>
    <n v="25"/>
    <m/>
    <m/>
    <m/>
    <m/>
    <m/>
    <m/>
    <m/>
    <m/>
    <m/>
    <m/>
    <m/>
    <m/>
    <m/>
    <m/>
    <m/>
    <m/>
    <m/>
    <m/>
    <s v="AP00763814"/>
    <n v="25"/>
    <d v="2017-12-08T00:00:00"/>
    <s v="00009803"/>
    <s v="99999"/>
    <m/>
    <m/>
    <s v="AP"/>
    <s v="ACTUALS"/>
    <s v="10"/>
    <s v="14000"/>
    <s v="1"/>
    <m/>
    <m/>
    <m/>
    <m/>
    <s v="01010"/>
    <s v="07040CJS7101608"/>
    <s v="AP Payments"/>
    <m/>
    <m/>
  </r>
  <r>
    <s v="Byrne Justice Assistance Grant"/>
    <s v="2016-DJ-BX-0482"/>
    <n v="2018"/>
    <n v="6"/>
    <d v="2017-12-08T00:00:00"/>
    <x v="0"/>
    <m/>
    <x v="1"/>
    <m/>
    <x v="3"/>
    <x v="2"/>
    <m/>
    <s v="AP Payments"/>
    <n v="3213"/>
    <m/>
    <s v="Accounts Payable"/>
    <s v="AP00763814"/>
    <n v="140"/>
    <m/>
    <m/>
    <m/>
    <m/>
    <m/>
    <m/>
    <m/>
    <m/>
    <m/>
    <m/>
    <m/>
    <m/>
    <m/>
    <m/>
    <m/>
    <m/>
    <m/>
    <m/>
    <s v="AP00763814"/>
    <n v="140"/>
    <d v="2017-12-08T00:00:00"/>
    <s v="00009805"/>
    <s v="99999"/>
    <m/>
    <m/>
    <s v="AP"/>
    <s v="ACTUALS"/>
    <s v="50"/>
    <s v="14000"/>
    <s v="2"/>
    <m/>
    <m/>
    <m/>
    <m/>
    <s v="05025"/>
    <s v="07040CJS7101608"/>
    <s v="AP Payments"/>
    <m/>
    <m/>
  </r>
  <r>
    <s v="Byrne Justice Assistance Grant"/>
    <s v="2016-DJ-BX-0482"/>
    <n v="2018"/>
    <n v="6"/>
    <d v="2017-12-14T00:00:00"/>
    <x v="0"/>
    <m/>
    <x v="1"/>
    <m/>
    <x v="3"/>
    <x v="2"/>
    <m/>
    <s v="Accounts Payable"/>
    <n v="-2253.1999999999998"/>
    <m/>
    <s v="Accounts Payable"/>
    <s v="AP00768789"/>
    <n v="3"/>
    <m/>
    <m/>
    <m/>
    <m/>
    <m/>
    <m/>
    <m/>
    <m/>
    <m/>
    <m/>
    <m/>
    <m/>
    <m/>
    <m/>
    <m/>
    <m/>
    <m/>
    <m/>
    <s v="AP00768789"/>
    <n v="3"/>
    <d v="2017-12-14T00:00:00"/>
    <s v="00009931"/>
    <s v="99999"/>
    <m/>
    <m/>
    <s v="AP"/>
    <s v="ACTUALS"/>
    <s v="50"/>
    <s v="14000"/>
    <s v="2"/>
    <m/>
    <m/>
    <m/>
    <m/>
    <s v="05025"/>
    <s v="07040CJS7101608"/>
    <s v="Accounts Payable"/>
    <m/>
    <m/>
  </r>
  <r>
    <s v="Byrne Justice Assistance Grant"/>
    <s v="2016-DJ-BX-0482"/>
    <n v="2018"/>
    <n v="6"/>
    <d v="2017-12-14T00:00:00"/>
    <x v="0"/>
    <m/>
    <x v="1"/>
    <m/>
    <x v="3"/>
    <x v="2"/>
    <m/>
    <s v="AP Payments"/>
    <n v="2253.1999999999998"/>
    <m/>
    <s v="Accounts Payable"/>
    <s v="AP00769063"/>
    <n v="30"/>
    <m/>
    <m/>
    <m/>
    <m/>
    <m/>
    <m/>
    <m/>
    <m/>
    <m/>
    <m/>
    <m/>
    <m/>
    <m/>
    <m/>
    <m/>
    <m/>
    <m/>
    <m/>
    <s v="AP00769063"/>
    <n v="30"/>
    <d v="2017-12-14T00:00:00"/>
    <s v="00009931"/>
    <s v="99999"/>
    <m/>
    <m/>
    <s v="AP"/>
    <s v="ACTUALS"/>
    <s v="50"/>
    <s v="14000"/>
    <s v="2"/>
    <m/>
    <m/>
    <m/>
    <m/>
    <s v="05025"/>
    <s v="07040CJS7101608"/>
    <s v="AP Payments"/>
    <m/>
    <m/>
  </r>
  <r>
    <s v="Byrne Justice Assistance Grant"/>
    <s v="2016-DJ-BX-0482"/>
    <n v="2018"/>
    <n v="6"/>
    <d v="2017-12-20T00:00:00"/>
    <x v="0"/>
    <m/>
    <x v="1"/>
    <m/>
    <x v="3"/>
    <x v="2"/>
    <m/>
    <s v="Accounts Payable"/>
    <n v="-3203"/>
    <m/>
    <s v="Accounts Payable"/>
    <s v="AP00773514"/>
    <n v="23"/>
    <m/>
    <m/>
    <m/>
    <m/>
    <m/>
    <m/>
    <m/>
    <m/>
    <m/>
    <m/>
    <m/>
    <m/>
    <m/>
    <m/>
    <m/>
    <m/>
    <m/>
    <m/>
    <s v="AP00773514"/>
    <n v="23"/>
    <d v="2017-12-20T00:00:00"/>
    <s v="00010009"/>
    <s v="99999"/>
    <m/>
    <m/>
    <s v="AP"/>
    <s v="ACTUALS"/>
    <s v="50"/>
    <s v="14000"/>
    <s v="2"/>
    <m/>
    <m/>
    <m/>
    <m/>
    <s v="05025"/>
    <s v="07040CJS7101608"/>
    <s v="Accounts Payable"/>
    <m/>
    <m/>
  </r>
  <r>
    <s v="Byrne Justice Assistance Grant"/>
    <s v="2016-DJ-BX-0482"/>
    <n v="2018"/>
    <n v="6"/>
    <d v="2017-12-21T00:00:00"/>
    <x v="0"/>
    <m/>
    <x v="1"/>
    <m/>
    <x v="1"/>
    <x v="2"/>
    <m/>
    <s v="AP Payments"/>
    <n v="-2497.7600000000002"/>
    <m/>
    <s v="Cash With The Treasurer Of VA"/>
    <s v="AP00773902"/>
    <n v="20"/>
    <m/>
    <m/>
    <m/>
    <m/>
    <m/>
    <m/>
    <m/>
    <m/>
    <m/>
    <m/>
    <m/>
    <m/>
    <m/>
    <m/>
    <m/>
    <m/>
    <m/>
    <m/>
    <s v="AP00773902"/>
    <n v="20"/>
    <d v="2017-12-21T00:00:00"/>
    <s v="00009993"/>
    <s v="99999"/>
    <m/>
    <m/>
    <s v="AP"/>
    <s v="ACTUALS"/>
    <s v="10"/>
    <s v="14000"/>
    <s v="1"/>
    <m/>
    <m/>
    <m/>
    <m/>
    <s v="01010"/>
    <s v="07040CJS7101608"/>
    <s v="AP Payments"/>
    <m/>
    <m/>
  </r>
  <r>
    <s v="Byrne Justice Assistance Grant"/>
    <s v="2016-DJ-BX-0482"/>
    <n v="2018"/>
    <n v="6"/>
    <d v="2017-12-21T00:00:00"/>
    <x v="0"/>
    <m/>
    <x v="1"/>
    <m/>
    <x v="3"/>
    <x v="2"/>
    <m/>
    <s v="AP Payments"/>
    <n v="3203"/>
    <m/>
    <s v="Accounts Payable"/>
    <s v="AP00773902"/>
    <n v="34"/>
    <m/>
    <m/>
    <m/>
    <m/>
    <m/>
    <m/>
    <m/>
    <m/>
    <m/>
    <m/>
    <m/>
    <m/>
    <m/>
    <m/>
    <m/>
    <m/>
    <m/>
    <m/>
    <s v="AP00773902"/>
    <n v="34"/>
    <d v="2017-12-21T00:00:00"/>
    <s v="00010009"/>
    <s v="99999"/>
    <m/>
    <m/>
    <s v="AP"/>
    <s v="ACTUALS"/>
    <s v="50"/>
    <s v="14000"/>
    <s v="2"/>
    <m/>
    <m/>
    <m/>
    <m/>
    <s v="05025"/>
    <s v="07040CJS7101608"/>
    <s v="AP Payments"/>
    <m/>
    <m/>
  </r>
  <r>
    <s v="Byrne Justice Assistance Grant"/>
    <s v="2016-DJ-BX-0482"/>
    <n v="2018"/>
    <n v="6"/>
    <d v="2017-12-21T00:00:00"/>
    <x v="0"/>
    <m/>
    <x v="1"/>
    <m/>
    <x v="3"/>
    <x v="2"/>
    <m/>
    <s v="AP Payments"/>
    <n v="3100"/>
    <m/>
    <s v="Accounts Payable"/>
    <s v="AP00773902"/>
    <n v="51"/>
    <m/>
    <m/>
    <m/>
    <m/>
    <m/>
    <m/>
    <m/>
    <m/>
    <m/>
    <m/>
    <m/>
    <m/>
    <m/>
    <m/>
    <m/>
    <m/>
    <m/>
    <m/>
    <s v="AP00773902"/>
    <n v="51"/>
    <d v="2017-12-21T00:00:00"/>
    <s v="00009994"/>
    <s v="99999"/>
    <m/>
    <m/>
    <s v="AP"/>
    <s v="ACTUALS"/>
    <s v="50"/>
    <s v="14000"/>
    <s v="2"/>
    <m/>
    <m/>
    <m/>
    <m/>
    <s v="05025"/>
    <s v="07040CJS7101608"/>
    <s v="AP Payments"/>
    <m/>
    <m/>
  </r>
  <r>
    <s v="Byrne Justice Assistance Grant"/>
    <s v="2016-DJ-BX-0482"/>
    <n v="2018"/>
    <n v="6"/>
    <d v="2017-12-20T00:00:00"/>
    <x v="0"/>
    <m/>
    <x v="1"/>
    <m/>
    <x v="3"/>
    <x v="2"/>
    <m/>
    <s v="Accounts Payable"/>
    <n v="-3100"/>
    <m/>
    <s v="Accounts Payable"/>
    <s v="AP00773514"/>
    <n v="5"/>
    <m/>
    <m/>
    <m/>
    <m/>
    <m/>
    <m/>
    <m/>
    <m/>
    <m/>
    <m/>
    <m/>
    <m/>
    <m/>
    <m/>
    <m/>
    <m/>
    <m/>
    <m/>
    <s v="AP00773514"/>
    <n v="5"/>
    <d v="2017-12-20T00:00:00"/>
    <s v="00009994"/>
    <s v="99999"/>
    <m/>
    <m/>
    <s v="AP"/>
    <s v="ACTUALS"/>
    <s v="50"/>
    <s v="14000"/>
    <s v="2"/>
    <m/>
    <m/>
    <m/>
    <m/>
    <s v="05025"/>
    <s v="07040CJS7101608"/>
    <s v="Accounts Payable"/>
    <m/>
    <m/>
  </r>
  <r>
    <s v="Byrne Justice Assistance Grant"/>
    <s v="2016-DJ-BX-0482"/>
    <n v="2018"/>
    <n v="6"/>
    <d v="2017-12-21T00:00:00"/>
    <x v="0"/>
    <m/>
    <x v="1"/>
    <m/>
    <x v="3"/>
    <x v="2"/>
    <m/>
    <s v="AP Payments"/>
    <n v="4658"/>
    <m/>
    <s v="Accounts Payable"/>
    <s v="AP00773902"/>
    <n v="56"/>
    <m/>
    <m/>
    <m/>
    <m/>
    <m/>
    <m/>
    <m/>
    <m/>
    <m/>
    <m/>
    <m/>
    <m/>
    <m/>
    <m/>
    <m/>
    <m/>
    <m/>
    <m/>
    <s v="AP00773902"/>
    <n v="56"/>
    <d v="2017-12-21T00:00:00"/>
    <s v="00010004"/>
    <s v="99999"/>
    <m/>
    <m/>
    <s v="AP"/>
    <s v="ACTUALS"/>
    <s v="50"/>
    <s v="14000"/>
    <s v="2"/>
    <m/>
    <m/>
    <m/>
    <m/>
    <s v="05025"/>
    <s v="07040CJS7101608"/>
    <s v="AP Payments"/>
    <m/>
    <m/>
  </r>
  <r>
    <s v="Byrne Justice Assistance Grant"/>
    <s v="2016-DJ-BX-0482"/>
    <n v="2018"/>
    <n v="6"/>
    <d v="2017-12-08T00:00:00"/>
    <x v="0"/>
    <m/>
    <x v="1"/>
    <m/>
    <x v="1"/>
    <x v="2"/>
    <m/>
    <s v="AP Payments"/>
    <n v="-2037"/>
    <m/>
    <s v="Cash With The Treasurer Of VA"/>
    <s v="AP00763814"/>
    <n v="17"/>
    <m/>
    <m/>
    <m/>
    <m/>
    <m/>
    <m/>
    <m/>
    <m/>
    <m/>
    <m/>
    <m/>
    <m/>
    <m/>
    <m/>
    <m/>
    <m/>
    <m/>
    <m/>
    <s v="AP00763814"/>
    <n v="17"/>
    <d v="2017-12-08T00:00:00"/>
    <s v="00009801"/>
    <s v="99999"/>
    <m/>
    <m/>
    <s v="AP"/>
    <s v="ACTUALS"/>
    <s v="10"/>
    <s v="14000"/>
    <s v="1"/>
    <m/>
    <m/>
    <m/>
    <m/>
    <s v="01010"/>
    <s v="07040CJS7101608"/>
    <s v="AP Payments"/>
    <m/>
    <m/>
  </r>
  <r>
    <s v="Byrne Justice Assistance Grant"/>
    <s v="2016-DJ-BX-0482"/>
    <n v="2018"/>
    <n v="6"/>
    <d v="2017-12-14T00:00:00"/>
    <x v="0"/>
    <m/>
    <x v="1"/>
    <m/>
    <x v="3"/>
    <x v="2"/>
    <m/>
    <s v="Accounts Payable"/>
    <n v="-2045"/>
    <m/>
    <s v="Accounts Payable"/>
    <s v="AP00768789"/>
    <n v="4"/>
    <m/>
    <m/>
    <m/>
    <m/>
    <m/>
    <m/>
    <m/>
    <m/>
    <m/>
    <m/>
    <m/>
    <m/>
    <m/>
    <m/>
    <m/>
    <m/>
    <m/>
    <m/>
    <s v="AP00768789"/>
    <n v="4"/>
    <d v="2017-12-14T00:00:00"/>
    <s v="00009932"/>
    <s v="99999"/>
    <m/>
    <m/>
    <s v="AP"/>
    <s v="ACTUALS"/>
    <s v="50"/>
    <s v="14000"/>
    <s v="2"/>
    <m/>
    <m/>
    <m/>
    <m/>
    <s v="05025"/>
    <s v="07040CJS7101608"/>
    <s v="Accounts Payable"/>
    <m/>
    <m/>
  </r>
  <r>
    <s v="Byrne Justice Assistance Grant"/>
    <s v="2016-DJ-BX-0482"/>
    <n v="2018"/>
    <n v="6"/>
    <d v="2017-12-20T00:00:00"/>
    <x v="0"/>
    <m/>
    <x v="1"/>
    <s v="390001"/>
    <x v="4"/>
    <x v="2"/>
    <m/>
    <s v="Accounts Payable"/>
    <n v="3563"/>
    <m/>
    <s v="Grant #17-S1113LO16 - LOLE"/>
    <s v="AP00773514"/>
    <n v="39"/>
    <s v="00009996"/>
    <d v="2017-12-15T00:00:00"/>
    <s v="City of Galax"/>
    <s v="Grant #17-S1113LO16 - LOLE"/>
    <s v="14000"/>
    <m/>
    <m/>
    <m/>
    <m/>
    <m/>
    <m/>
    <m/>
    <m/>
    <m/>
    <m/>
    <m/>
    <m/>
    <m/>
    <s v="00009996"/>
    <n v="1"/>
    <d v="2017-12-15T00:00:00"/>
    <s v="00009996"/>
    <s v="10220"/>
    <s v="640"/>
    <m/>
    <s v="AP"/>
    <s v="ACTUALS"/>
    <s v="14"/>
    <s v="14000"/>
    <s v="5"/>
    <s v="39001"/>
    <s v="390"/>
    <s v="01"/>
    <m/>
    <s v="14310"/>
    <s v="07040390001CJS7101608"/>
    <s v="City of Galax"/>
    <n v="1"/>
    <s v="546001300"/>
  </r>
  <r>
    <s v="Byrne Justice Assistance Grant"/>
    <s v="2016-DJ-BX-0482"/>
    <n v="2018"/>
    <n v="6"/>
    <d v="2017-12-20T00:00:00"/>
    <x v="0"/>
    <m/>
    <x v="1"/>
    <s v="390001"/>
    <x v="4"/>
    <x v="2"/>
    <m/>
    <s v="Accounts Payable"/>
    <n v="3203"/>
    <m/>
    <s v="Grant #17-S1071LO16 - LOLE"/>
    <s v="AP00773514"/>
    <n v="55"/>
    <s v="00010009"/>
    <d v="2017-12-15T00:00:00"/>
    <s v="TOWN OF ORANGE"/>
    <s v="Grant #17-S1071LO16 - LOLE"/>
    <s v="14000"/>
    <m/>
    <m/>
    <m/>
    <m/>
    <m/>
    <m/>
    <m/>
    <m/>
    <m/>
    <m/>
    <m/>
    <m/>
    <m/>
    <s v="00010009"/>
    <n v="1"/>
    <d v="2017-12-15T00:00:00"/>
    <s v="00010009"/>
    <s v="10220"/>
    <s v="426"/>
    <m/>
    <s v="AP"/>
    <s v="ACTUALS"/>
    <s v="14"/>
    <s v="14000"/>
    <s v="5"/>
    <s v="39001"/>
    <s v="390"/>
    <s v="01"/>
    <m/>
    <s v="14310"/>
    <s v="07040390001CJS7101608"/>
    <s v="TOWN OF ORANGE"/>
    <n v="1"/>
    <s v="546001484"/>
  </r>
  <r>
    <s v="Byrne Justice Assistance Grant"/>
    <s v="2016-DJ-BX-0482"/>
    <n v="2018"/>
    <n v="6"/>
    <d v="2017-12-21T00:00:00"/>
    <x v="0"/>
    <m/>
    <x v="1"/>
    <m/>
    <x v="1"/>
    <x v="2"/>
    <m/>
    <s v="AP Payments"/>
    <n v="-3050"/>
    <m/>
    <s v="Cash With The Treasurer Of VA"/>
    <s v="AP00773902"/>
    <n v="18"/>
    <m/>
    <m/>
    <m/>
    <m/>
    <m/>
    <m/>
    <m/>
    <m/>
    <m/>
    <m/>
    <m/>
    <m/>
    <m/>
    <m/>
    <m/>
    <m/>
    <m/>
    <m/>
    <s v="AP00773902"/>
    <n v="18"/>
    <d v="2017-12-21T00:00:00"/>
    <s v="00009991"/>
    <s v="99999"/>
    <m/>
    <m/>
    <s v="AP"/>
    <s v="ACTUALS"/>
    <s v="10"/>
    <s v="14000"/>
    <s v="1"/>
    <m/>
    <m/>
    <m/>
    <m/>
    <s v="01010"/>
    <s v="07040CJS7101608"/>
    <s v="AP Payments"/>
    <m/>
    <m/>
  </r>
  <r>
    <s v="Byrne Justice Assistance Grant"/>
    <s v="2016-DJ-BX-0482"/>
    <n v="2018"/>
    <n v="7"/>
    <d v="2018-01-18T00:00:00"/>
    <x v="0"/>
    <m/>
    <x v="1"/>
    <m/>
    <x v="3"/>
    <x v="2"/>
    <m/>
    <s v="Accounts Payable"/>
    <n v="-1681"/>
    <m/>
    <s v="Accounts Payable"/>
    <s v="AP00791408"/>
    <n v="42"/>
    <m/>
    <m/>
    <m/>
    <m/>
    <m/>
    <m/>
    <m/>
    <m/>
    <m/>
    <m/>
    <m/>
    <m/>
    <m/>
    <m/>
    <m/>
    <m/>
    <m/>
    <m/>
    <s v="AP00791408"/>
    <n v="42"/>
    <d v="2018-01-18T00:00:00"/>
    <s v="00010166"/>
    <s v="99999"/>
    <m/>
    <m/>
    <s v="AP"/>
    <s v="ACTUALS"/>
    <s v="50"/>
    <s v="14000"/>
    <s v="2"/>
    <m/>
    <m/>
    <m/>
    <m/>
    <s v="05025"/>
    <s v="07040CJS7101608"/>
    <s v="Accounts Payable"/>
    <m/>
    <m/>
  </r>
  <r>
    <s v="Byrne Justice Assistance Grant"/>
    <s v="2016-DJ-BX-0482"/>
    <n v="2018"/>
    <n v="7"/>
    <d v="2018-01-18T00:00:00"/>
    <x v="0"/>
    <m/>
    <x v="1"/>
    <m/>
    <x v="3"/>
    <x v="2"/>
    <m/>
    <s v="Accounts Payable"/>
    <n v="-1553"/>
    <m/>
    <s v="Accounts Payable"/>
    <s v="AP00791408"/>
    <n v="47"/>
    <m/>
    <m/>
    <m/>
    <m/>
    <m/>
    <m/>
    <m/>
    <m/>
    <m/>
    <m/>
    <m/>
    <m/>
    <m/>
    <m/>
    <m/>
    <m/>
    <m/>
    <m/>
    <s v="AP00791408"/>
    <n v="47"/>
    <d v="2018-01-18T00:00:00"/>
    <s v="00010171"/>
    <s v="99999"/>
    <m/>
    <m/>
    <s v="AP"/>
    <s v="ACTUALS"/>
    <s v="50"/>
    <s v="14000"/>
    <s v="2"/>
    <m/>
    <m/>
    <m/>
    <m/>
    <s v="05025"/>
    <s v="07040CJS7101608"/>
    <s v="Accounts Payable"/>
    <m/>
    <m/>
  </r>
  <r>
    <s v="Byrne Justice Assistance Grant"/>
    <s v="2016-DJ-BX-0482"/>
    <n v="2018"/>
    <n v="7"/>
    <d v="2018-01-18T00:00:00"/>
    <x v="0"/>
    <m/>
    <x v="1"/>
    <s v="390001"/>
    <x v="4"/>
    <x v="2"/>
    <m/>
    <s v="Accounts Payable"/>
    <n v="1907"/>
    <m/>
    <s v="17-S1134LO16 LOCAL LAW ENFORCE"/>
    <s v="AP00791408"/>
    <n v="141"/>
    <s v="00010172"/>
    <d v="2018-01-16T00:00:00"/>
    <s v="COUNTY OF CUMBERLAND"/>
    <s v="17-S1134LO16 LOCAL LAW ENFORCE"/>
    <s v="14000"/>
    <m/>
    <m/>
    <m/>
    <m/>
    <m/>
    <m/>
    <m/>
    <m/>
    <m/>
    <m/>
    <m/>
    <m/>
    <m/>
    <s v="00010172"/>
    <n v="1"/>
    <d v="2018-01-16T00:00:00"/>
    <s v="00010172"/>
    <s v="10220"/>
    <s v="049"/>
    <m/>
    <s v="AP"/>
    <s v="ACTUALS"/>
    <s v="14"/>
    <s v="14000"/>
    <s v="5"/>
    <s v="39001"/>
    <s v="390"/>
    <s v="01"/>
    <m/>
    <s v="14310"/>
    <s v="07040390001CJS7101608"/>
    <s v="COUNTY OF CUMBERLAND"/>
    <n v="1"/>
    <s v="546001240"/>
  </r>
  <r>
    <s v="Byrne Justice Assistance Grant"/>
    <s v="2016-DJ-BX-0482"/>
    <n v="2018"/>
    <n v="7"/>
    <d v="2018-01-18T00:00:00"/>
    <x v="0"/>
    <m/>
    <x v="1"/>
    <s v="390001"/>
    <x v="4"/>
    <x v="2"/>
    <m/>
    <s v="Accounts Payable"/>
    <n v="1365"/>
    <m/>
    <s v="17-S1171LO16 LOCAL LAW ENFORCE"/>
    <s v="AP00791408"/>
    <n v="143"/>
    <s v="00010174"/>
    <d v="2018-01-16T00:00:00"/>
    <s v="Rockbridge County"/>
    <s v="17-S1171LO16 LOCAL LAW ENFORCE"/>
    <s v="14000"/>
    <m/>
    <m/>
    <m/>
    <m/>
    <m/>
    <m/>
    <m/>
    <m/>
    <m/>
    <m/>
    <m/>
    <m/>
    <m/>
    <s v="00010174"/>
    <n v="1"/>
    <d v="2018-01-16T00:00:00"/>
    <s v="00010174"/>
    <s v="10220"/>
    <s v="163"/>
    <m/>
    <s v="AP"/>
    <s v="ACTUALS"/>
    <s v="14"/>
    <s v="14000"/>
    <s v="5"/>
    <s v="39001"/>
    <s v="390"/>
    <s v="01"/>
    <m/>
    <s v="14310"/>
    <s v="07040390001CJS7101608"/>
    <s v="Rockbridge County"/>
    <n v="1"/>
    <s v="546001578"/>
  </r>
  <r>
    <s v="Byrne Justice Assistance Grant"/>
    <s v="2016-DJ-BX-0482"/>
    <n v="2018"/>
    <n v="7"/>
    <d v="2018-01-19T00:00:00"/>
    <x v="0"/>
    <m/>
    <x v="1"/>
    <m/>
    <x v="1"/>
    <x v="2"/>
    <m/>
    <s v="AP Payments"/>
    <n v="-1961"/>
    <m/>
    <s v="Cash With The Treasurer Of VA"/>
    <s v="AP00791755"/>
    <n v="42"/>
    <m/>
    <m/>
    <m/>
    <m/>
    <m/>
    <m/>
    <m/>
    <m/>
    <m/>
    <m/>
    <m/>
    <m/>
    <m/>
    <m/>
    <m/>
    <m/>
    <m/>
    <m/>
    <s v="AP00791755"/>
    <n v="42"/>
    <d v="2018-01-19T00:00:00"/>
    <s v="00010173"/>
    <s v="99999"/>
    <m/>
    <m/>
    <s v="AP"/>
    <s v="ACTUALS"/>
    <s v="10"/>
    <s v="14000"/>
    <s v="1"/>
    <m/>
    <m/>
    <m/>
    <m/>
    <s v="01010"/>
    <s v="07040CJS7101608"/>
    <s v="AP Payments"/>
    <m/>
    <m/>
  </r>
  <r>
    <s v="Byrne Justice Assistance Grant"/>
    <s v="2016-DJ-BX-0482"/>
    <n v="2018"/>
    <n v="7"/>
    <d v="2018-01-19T00:00:00"/>
    <x v="0"/>
    <m/>
    <x v="1"/>
    <m/>
    <x v="1"/>
    <x v="2"/>
    <m/>
    <s v="AP Payments"/>
    <n v="-1456"/>
    <m/>
    <s v="Cash With The Treasurer Of VA"/>
    <s v="AP00791755"/>
    <n v="63"/>
    <m/>
    <m/>
    <m/>
    <m/>
    <m/>
    <m/>
    <m/>
    <m/>
    <m/>
    <m/>
    <m/>
    <m/>
    <m/>
    <m/>
    <m/>
    <m/>
    <m/>
    <m/>
    <s v="AP00791755"/>
    <n v="63"/>
    <d v="2018-01-19T00:00:00"/>
    <s v="00010175"/>
    <s v="99999"/>
    <m/>
    <m/>
    <s v="AP"/>
    <s v="ACTUALS"/>
    <s v="10"/>
    <s v="14000"/>
    <s v="1"/>
    <m/>
    <m/>
    <m/>
    <m/>
    <s v="01010"/>
    <s v="07040CJS7101608"/>
    <s v="AP Payments"/>
    <m/>
    <m/>
  </r>
  <r>
    <s v="Byrne Justice Assistance Grant"/>
    <s v="2016-DJ-BX-0482"/>
    <n v="2018"/>
    <n v="7"/>
    <d v="2018-01-19T00:00:00"/>
    <x v="0"/>
    <m/>
    <x v="1"/>
    <m/>
    <x v="3"/>
    <x v="2"/>
    <m/>
    <s v="AP Payments"/>
    <n v="500"/>
    <m/>
    <s v="Accounts Payable"/>
    <s v="AP00791755"/>
    <n v="187"/>
    <m/>
    <m/>
    <m/>
    <m/>
    <m/>
    <m/>
    <m/>
    <m/>
    <m/>
    <m/>
    <m/>
    <m/>
    <m/>
    <m/>
    <m/>
    <m/>
    <m/>
    <m/>
    <s v="AP00791755"/>
    <n v="187"/>
    <d v="2018-01-19T00:00:00"/>
    <s v="00010169"/>
    <s v="99999"/>
    <m/>
    <m/>
    <s v="AP"/>
    <s v="ACTUALS"/>
    <s v="50"/>
    <s v="14000"/>
    <s v="2"/>
    <m/>
    <m/>
    <m/>
    <m/>
    <s v="05025"/>
    <s v="07040CJS7101608"/>
    <s v="AP Payments"/>
    <m/>
    <m/>
  </r>
  <r>
    <s v="Byrne Justice Assistance Grant"/>
    <s v="2016-DJ-BX-0482"/>
    <n v="2018"/>
    <n v="7"/>
    <d v="2018-01-19T00:00:00"/>
    <x v="0"/>
    <m/>
    <x v="1"/>
    <m/>
    <x v="3"/>
    <x v="2"/>
    <m/>
    <s v="AP Payments"/>
    <n v="885"/>
    <m/>
    <s v="Accounts Payable"/>
    <s v="AP00791755"/>
    <n v="188"/>
    <m/>
    <m/>
    <m/>
    <m/>
    <m/>
    <m/>
    <m/>
    <m/>
    <m/>
    <m/>
    <m/>
    <m/>
    <m/>
    <m/>
    <m/>
    <m/>
    <m/>
    <m/>
    <s v="AP00791755"/>
    <n v="188"/>
    <d v="2018-01-19T00:00:00"/>
    <s v="00010170"/>
    <s v="99999"/>
    <m/>
    <m/>
    <s v="AP"/>
    <s v="ACTUALS"/>
    <s v="50"/>
    <s v="14000"/>
    <s v="2"/>
    <m/>
    <m/>
    <m/>
    <m/>
    <s v="05025"/>
    <s v="07040CJS7101608"/>
    <s v="AP Payments"/>
    <m/>
    <m/>
  </r>
  <r>
    <s v="Byrne Justice Assistance Grant"/>
    <s v="2016-DJ-BX-0482"/>
    <n v="2018"/>
    <n v="7"/>
    <d v="2018-01-26T00:00:00"/>
    <x v="0"/>
    <m/>
    <x v="1"/>
    <m/>
    <x v="3"/>
    <x v="2"/>
    <m/>
    <s v="Accounts Payable"/>
    <n v="-3497"/>
    <m/>
    <s v="Accounts Payable"/>
    <s v="AP00797787"/>
    <n v="38"/>
    <m/>
    <m/>
    <m/>
    <m/>
    <m/>
    <m/>
    <m/>
    <m/>
    <m/>
    <m/>
    <m/>
    <m/>
    <m/>
    <m/>
    <m/>
    <m/>
    <m/>
    <m/>
    <s v="AP00797787"/>
    <n v="38"/>
    <d v="2018-01-26T00:00:00"/>
    <s v="00010302"/>
    <s v="99999"/>
    <m/>
    <m/>
    <s v="AP"/>
    <s v="ACTUALS"/>
    <s v="50"/>
    <s v="14000"/>
    <s v="2"/>
    <m/>
    <m/>
    <m/>
    <m/>
    <s v="05025"/>
    <s v="07040CJS7101608"/>
    <s v="Accounts Payable"/>
    <m/>
    <m/>
  </r>
  <r>
    <s v="Byrne Justice Assistance Grant"/>
    <s v="2016-DJ-BX-0482"/>
    <n v="2018"/>
    <n v="7"/>
    <d v="2018-01-26T00:00:00"/>
    <x v="0"/>
    <m/>
    <x v="1"/>
    <s v="390001"/>
    <x v="4"/>
    <x v="2"/>
    <m/>
    <s v="Accounts Payable"/>
    <n v="1567"/>
    <m/>
    <s v="Grant #17-S1120LO16 - LOLE"/>
    <s v="AP00797787"/>
    <n v="91"/>
    <s v="00010308"/>
    <d v="2018-01-23T00:00:00"/>
    <s v="Board of Supervisors of Amelia County"/>
    <s v="Grant #17-S1120LO16 - LOLE"/>
    <s v="14000"/>
    <m/>
    <m/>
    <m/>
    <m/>
    <m/>
    <m/>
    <m/>
    <m/>
    <m/>
    <m/>
    <m/>
    <m/>
    <m/>
    <s v="00010308"/>
    <n v="1"/>
    <d v="2018-01-23T00:00:00"/>
    <s v="00010308"/>
    <s v="10220"/>
    <s v="007"/>
    <m/>
    <s v="AP"/>
    <s v="ACTUALS"/>
    <s v="14"/>
    <s v="14000"/>
    <s v="5"/>
    <s v="39001"/>
    <s v="390"/>
    <s v="01"/>
    <m/>
    <s v="14310"/>
    <s v="07040390001CJS7101608"/>
    <s v="Board of Supervisors of Amelia County"/>
    <n v="1"/>
    <s v="546002281"/>
  </r>
  <r>
    <s v="Byrne Justice Assistance Grant"/>
    <s v="2016-DJ-BX-0482"/>
    <n v="2018"/>
    <n v="7"/>
    <d v="2018-01-27T00:00:00"/>
    <x v="0"/>
    <m/>
    <x v="1"/>
    <m/>
    <x v="1"/>
    <x v="2"/>
    <m/>
    <s v="AP Payments"/>
    <n v="-3497"/>
    <m/>
    <s v="Cash With The Treasurer Of VA"/>
    <s v="AP00798147"/>
    <n v="40"/>
    <m/>
    <m/>
    <m/>
    <m/>
    <m/>
    <m/>
    <m/>
    <m/>
    <m/>
    <m/>
    <m/>
    <m/>
    <m/>
    <m/>
    <m/>
    <m/>
    <m/>
    <m/>
    <s v="AP00798147"/>
    <n v="40"/>
    <d v="2018-01-27T00:00:00"/>
    <s v="00010302"/>
    <s v="99999"/>
    <m/>
    <m/>
    <s v="AP"/>
    <s v="ACTUALS"/>
    <s v="10"/>
    <s v="14000"/>
    <s v="1"/>
    <m/>
    <m/>
    <m/>
    <m/>
    <s v="01010"/>
    <s v="07040CJS7101608"/>
    <s v="AP Payments"/>
    <m/>
    <m/>
  </r>
  <r>
    <s v="Byrne Justice Assistance Grant"/>
    <s v="2016-DJ-BX-0482"/>
    <n v="2018"/>
    <n v="7"/>
    <d v="2018-01-27T00:00:00"/>
    <x v="0"/>
    <m/>
    <x v="1"/>
    <m/>
    <x v="3"/>
    <x v="2"/>
    <m/>
    <s v="AP Payments"/>
    <n v="994"/>
    <m/>
    <s v="Accounts Payable"/>
    <s v="AP00798147"/>
    <n v="83"/>
    <m/>
    <m/>
    <m/>
    <m/>
    <m/>
    <m/>
    <m/>
    <m/>
    <m/>
    <m/>
    <m/>
    <m/>
    <m/>
    <m/>
    <m/>
    <m/>
    <m/>
    <m/>
    <s v="AP00798147"/>
    <n v="83"/>
    <d v="2018-01-27T00:00:00"/>
    <s v="00010301"/>
    <s v="99999"/>
    <m/>
    <m/>
    <s v="AP"/>
    <s v="ACTUALS"/>
    <s v="50"/>
    <s v="14000"/>
    <s v="2"/>
    <m/>
    <m/>
    <m/>
    <m/>
    <s v="05025"/>
    <s v="07040CJS7101608"/>
    <s v="AP Payments"/>
    <m/>
    <m/>
  </r>
  <r>
    <s v="Byrne Justice Assistance Grant"/>
    <s v="2016-DJ-BX-0482"/>
    <n v="2018"/>
    <n v="7"/>
    <d v="2018-01-18T00:00:00"/>
    <x v="0"/>
    <m/>
    <x v="1"/>
    <m/>
    <x v="3"/>
    <x v="2"/>
    <m/>
    <s v="Accounts Payable"/>
    <n v="-1687"/>
    <m/>
    <s v="Accounts Payable"/>
    <s v="AP00791408"/>
    <n v="37"/>
    <m/>
    <m/>
    <m/>
    <m/>
    <m/>
    <m/>
    <m/>
    <m/>
    <m/>
    <m/>
    <m/>
    <m/>
    <m/>
    <m/>
    <m/>
    <m/>
    <m/>
    <m/>
    <s v="AP00791408"/>
    <n v="37"/>
    <d v="2018-01-18T00:00:00"/>
    <s v="00010211"/>
    <s v="99999"/>
    <m/>
    <m/>
    <s v="AP"/>
    <s v="ACTUALS"/>
    <s v="50"/>
    <s v="14000"/>
    <s v="2"/>
    <m/>
    <m/>
    <m/>
    <m/>
    <s v="05025"/>
    <s v="07040CJS7101608"/>
    <s v="Accounts Payable"/>
    <m/>
    <m/>
  </r>
  <r>
    <s v="Byrne Justice Assistance Grant"/>
    <s v="2016-DJ-BX-0482"/>
    <n v="2018"/>
    <n v="7"/>
    <d v="2018-01-18T00:00:00"/>
    <x v="0"/>
    <m/>
    <x v="1"/>
    <s v="390001"/>
    <x v="4"/>
    <x v="2"/>
    <m/>
    <s v="Accounts Payable"/>
    <n v="3977"/>
    <m/>
    <s v="17-S1054LO16 LOCAL LAW ENFORCE"/>
    <s v="AP00791408"/>
    <n v="137"/>
    <s v="00010168"/>
    <d v="2018-01-16T00:00:00"/>
    <s v="Town of Kenbridge"/>
    <s v="17-S1054LO16 LOCAL LAW ENFORCE"/>
    <s v="14000"/>
    <m/>
    <m/>
    <m/>
    <m/>
    <m/>
    <m/>
    <m/>
    <m/>
    <m/>
    <m/>
    <m/>
    <m/>
    <m/>
    <s v="00010168"/>
    <n v="1"/>
    <d v="2018-01-16T00:00:00"/>
    <s v="00010168"/>
    <s v="10220"/>
    <s v="396"/>
    <m/>
    <s v="AP"/>
    <s v="ACTUALS"/>
    <s v="14"/>
    <s v="14000"/>
    <s v="5"/>
    <s v="39001"/>
    <s v="390"/>
    <s v="01"/>
    <m/>
    <s v="14310"/>
    <s v="07040390001CJS7101608"/>
    <s v="Town of Kenbridge"/>
    <n v="1"/>
    <s v="546001368"/>
  </r>
  <r>
    <s v="Byrne Justice Assistance Grant"/>
    <s v="2016-DJ-BX-0482"/>
    <n v="2018"/>
    <n v="7"/>
    <d v="2018-01-19T00:00:00"/>
    <x v="0"/>
    <m/>
    <x v="1"/>
    <m/>
    <x v="1"/>
    <x v="2"/>
    <m/>
    <s v="AP Payments"/>
    <n v="-1365"/>
    <m/>
    <s v="Cash With The Treasurer Of VA"/>
    <s v="AP00791755"/>
    <n v="43"/>
    <m/>
    <m/>
    <m/>
    <m/>
    <m/>
    <m/>
    <m/>
    <m/>
    <m/>
    <m/>
    <m/>
    <m/>
    <m/>
    <m/>
    <m/>
    <m/>
    <m/>
    <m/>
    <s v="AP00791755"/>
    <n v="43"/>
    <d v="2018-01-19T00:00:00"/>
    <s v="00010174"/>
    <s v="99999"/>
    <m/>
    <m/>
    <s v="AP"/>
    <s v="ACTUALS"/>
    <s v="10"/>
    <s v="14000"/>
    <s v="1"/>
    <m/>
    <m/>
    <m/>
    <m/>
    <s v="01010"/>
    <s v="07040CJS7101608"/>
    <s v="AP Payments"/>
    <m/>
    <m/>
  </r>
  <r>
    <s v="Byrne Justice Assistance Grant"/>
    <s v="2016-DJ-BX-0482"/>
    <n v="2018"/>
    <n v="7"/>
    <d v="2018-01-19T00:00:00"/>
    <x v="0"/>
    <m/>
    <x v="1"/>
    <m/>
    <x v="1"/>
    <x v="2"/>
    <m/>
    <s v="AP Payments"/>
    <n v="-1681"/>
    <m/>
    <s v="Cash With The Treasurer Of VA"/>
    <s v="AP00791755"/>
    <n v="85"/>
    <m/>
    <m/>
    <m/>
    <m/>
    <m/>
    <m/>
    <m/>
    <m/>
    <m/>
    <m/>
    <m/>
    <m/>
    <m/>
    <m/>
    <m/>
    <m/>
    <m/>
    <m/>
    <s v="AP00791755"/>
    <n v="85"/>
    <d v="2018-01-19T00:00:00"/>
    <s v="00010166"/>
    <s v="99999"/>
    <m/>
    <m/>
    <s v="AP"/>
    <s v="ACTUALS"/>
    <s v="10"/>
    <s v="14000"/>
    <s v="1"/>
    <m/>
    <m/>
    <m/>
    <m/>
    <s v="01010"/>
    <s v="07040CJS7101608"/>
    <s v="AP Payments"/>
    <m/>
    <m/>
  </r>
  <r>
    <s v="Byrne Justice Assistance Grant"/>
    <s v="2016-DJ-BX-0482"/>
    <n v="2018"/>
    <n v="7"/>
    <d v="2018-01-19T00:00:00"/>
    <x v="0"/>
    <m/>
    <x v="1"/>
    <m/>
    <x v="1"/>
    <x v="2"/>
    <m/>
    <s v="AP Payments"/>
    <n v="-3977"/>
    <m/>
    <s v="Cash With The Treasurer Of VA"/>
    <s v="AP00791755"/>
    <n v="89"/>
    <m/>
    <m/>
    <m/>
    <m/>
    <m/>
    <m/>
    <m/>
    <m/>
    <m/>
    <m/>
    <m/>
    <m/>
    <m/>
    <m/>
    <m/>
    <m/>
    <m/>
    <m/>
    <s v="AP00791755"/>
    <n v="89"/>
    <d v="2018-01-19T00:00:00"/>
    <s v="00010168"/>
    <s v="99999"/>
    <m/>
    <m/>
    <s v="AP"/>
    <s v="ACTUALS"/>
    <s v="10"/>
    <s v="14000"/>
    <s v="1"/>
    <m/>
    <m/>
    <m/>
    <m/>
    <s v="01010"/>
    <s v="07040CJS7101608"/>
    <s v="AP Payments"/>
    <m/>
    <m/>
  </r>
  <r>
    <s v="Byrne Justice Assistance Grant"/>
    <s v="2016-DJ-BX-0482"/>
    <n v="2018"/>
    <n v="7"/>
    <d v="2018-01-19T00:00:00"/>
    <x v="0"/>
    <m/>
    <x v="1"/>
    <m/>
    <x v="3"/>
    <x v="2"/>
    <m/>
    <s v="AP Payments"/>
    <n v="1687"/>
    <m/>
    <s v="Accounts Payable"/>
    <s v="AP00791755"/>
    <n v="116"/>
    <m/>
    <m/>
    <m/>
    <m/>
    <m/>
    <m/>
    <m/>
    <m/>
    <m/>
    <m/>
    <m/>
    <m/>
    <m/>
    <m/>
    <m/>
    <m/>
    <m/>
    <m/>
    <s v="AP00791755"/>
    <n v="116"/>
    <d v="2018-01-19T00:00:00"/>
    <s v="00010211"/>
    <s v="99999"/>
    <m/>
    <m/>
    <s v="AP"/>
    <s v="ACTUALS"/>
    <s v="50"/>
    <s v="14000"/>
    <s v="2"/>
    <m/>
    <m/>
    <m/>
    <m/>
    <s v="05025"/>
    <s v="07040CJS7101608"/>
    <s v="AP Payments"/>
    <m/>
    <m/>
  </r>
  <r>
    <s v="Byrne Justice Assistance Grant"/>
    <s v="2016-DJ-BX-0482"/>
    <n v="2018"/>
    <n v="7"/>
    <d v="2018-01-26T00:00:00"/>
    <x v="0"/>
    <m/>
    <x v="1"/>
    <s v="390001"/>
    <x v="4"/>
    <x v="2"/>
    <m/>
    <s v="Accounts Payable"/>
    <n v="994"/>
    <m/>
    <s v="Grant #17-I1212LO16 - LOLE"/>
    <s v="AP00797787"/>
    <n v="84"/>
    <s v="00010301"/>
    <d v="2018-01-23T00:00:00"/>
    <s v="Town of Blacksburg"/>
    <s v="Grant #17-I1212LO16 - LOLE"/>
    <s v="14000"/>
    <m/>
    <m/>
    <m/>
    <m/>
    <m/>
    <m/>
    <m/>
    <m/>
    <m/>
    <m/>
    <m/>
    <m/>
    <m/>
    <s v="00010301"/>
    <n v="1"/>
    <d v="2018-01-23T00:00:00"/>
    <s v="00010301"/>
    <s v="10220"/>
    <s v="311"/>
    <m/>
    <s v="AP"/>
    <s v="ACTUALS"/>
    <s v="14"/>
    <s v="14000"/>
    <s v="5"/>
    <s v="39001"/>
    <s v="390"/>
    <s v="01"/>
    <m/>
    <s v="14310"/>
    <s v="07040390001CJS7101608"/>
    <s v="Town of Blacksburg"/>
    <n v="1"/>
    <s v="546001146"/>
  </r>
  <r>
    <s v="Byrne Justice Assistance Grant"/>
    <s v="2016-DJ-BX-0482"/>
    <n v="2018"/>
    <n v="7"/>
    <d v="2018-01-27T00:00:00"/>
    <x v="0"/>
    <m/>
    <x v="1"/>
    <m/>
    <x v="1"/>
    <x v="2"/>
    <m/>
    <s v="AP Payments"/>
    <n v="-994"/>
    <m/>
    <s v="Cash With The Treasurer Of VA"/>
    <s v="AP00798147"/>
    <n v="34"/>
    <m/>
    <m/>
    <m/>
    <m/>
    <m/>
    <m/>
    <m/>
    <m/>
    <m/>
    <m/>
    <m/>
    <m/>
    <m/>
    <m/>
    <m/>
    <m/>
    <m/>
    <m/>
    <s v="AP00798147"/>
    <n v="34"/>
    <d v="2018-01-27T00:00:00"/>
    <s v="00010301"/>
    <s v="99999"/>
    <m/>
    <m/>
    <s v="AP"/>
    <s v="ACTUALS"/>
    <s v="10"/>
    <s v="14000"/>
    <s v="1"/>
    <m/>
    <m/>
    <m/>
    <m/>
    <s v="01010"/>
    <s v="07040CJS7101608"/>
    <s v="AP Payments"/>
    <m/>
    <m/>
  </r>
  <r>
    <s v="Byrne Justice Assistance Grant"/>
    <s v="2016-DJ-BX-0482"/>
    <n v="2018"/>
    <n v="7"/>
    <d v="2018-01-27T00:00:00"/>
    <x v="0"/>
    <m/>
    <x v="1"/>
    <m/>
    <x v="3"/>
    <x v="2"/>
    <m/>
    <s v="AP Payments"/>
    <n v="1546"/>
    <m/>
    <s v="Accounts Payable"/>
    <s v="AP00798147"/>
    <n v="90"/>
    <m/>
    <m/>
    <m/>
    <m/>
    <m/>
    <m/>
    <m/>
    <m/>
    <m/>
    <m/>
    <m/>
    <m/>
    <m/>
    <m/>
    <m/>
    <m/>
    <m/>
    <m/>
    <s v="AP00798147"/>
    <n v="90"/>
    <d v="2018-01-27T00:00:00"/>
    <s v="00010303"/>
    <s v="99999"/>
    <m/>
    <m/>
    <s v="AP"/>
    <s v="ACTUALS"/>
    <s v="50"/>
    <s v="14000"/>
    <s v="2"/>
    <m/>
    <m/>
    <m/>
    <m/>
    <s v="05025"/>
    <s v="07040CJS7101608"/>
    <s v="AP Payments"/>
    <m/>
    <m/>
  </r>
  <r>
    <s v="Byrne Justice Assistance Grant"/>
    <s v="2016-DJ-BX-0482"/>
    <n v="2018"/>
    <n v="7"/>
    <d v="2018-01-19T00:00:00"/>
    <x v="0"/>
    <m/>
    <x v="1"/>
    <m/>
    <x v="3"/>
    <x v="2"/>
    <m/>
    <s v="AP Payments"/>
    <n v="1961"/>
    <m/>
    <s v="Accounts Payable"/>
    <s v="AP00791755"/>
    <n v="139"/>
    <m/>
    <m/>
    <m/>
    <m/>
    <m/>
    <m/>
    <m/>
    <m/>
    <m/>
    <m/>
    <m/>
    <m/>
    <m/>
    <m/>
    <m/>
    <m/>
    <m/>
    <m/>
    <s v="AP00791755"/>
    <n v="139"/>
    <d v="2018-01-19T00:00:00"/>
    <s v="00010173"/>
    <s v="99999"/>
    <m/>
    <m/>
    <s v="AP"/>
    <s v="ACTUALS"/>
    <s v="50"/>
    <s v="14000"/>
    <s v="2"/>
    <m/>
    <m/>
    <m/>
    <m/>
    <s v="05025"/>
    <s v="07040CJS7101608"/>
    <s v="AP Payments"/>
    <m/>
    <m/>
  </r>
  <r>
    <s v="Byrne Justice Assistance Grant"/>
    <s v="2016-DJ-BX-0482"/>
    <n v="2018"/>
    <n v="7"/>
    <d v="2018-01-19T00:00:00"/>
    <x v="0"/>
    <m/>
    <x v="1"/>
    <m/>
    <x v="3"/>
    <x v="2"/>
    <m/>
    <s v="AP Payments"/>
    <n v="1681"/>
    <m/>
    <s v="Accounts Payable"/>
    <s v="AP00791755"/>
    <n v="182"/>
    <m/>
    <m/>
    <m/>
    <m/>
    <m/>
    <m/>
    <m/>
    <m/>
    <m/>
    <m/>
    <m/>
    <m/>
    <m/>
    <m/>
    <m/>
    <m/>
    <m/>
    <m/>
    <s v="AP00791755"/>
    <n v="182"/>
    <d v="2018-01-19T00:00:00"/>
    <s v="00010166"/>
    <s v="99999"/>
    <m/>
    <m/>
    <s v="AP"/>
    <s v="ACTUALS"/>
    <s v="50"/>
    <s v="14000"/>
    <s v="2"/>
    <m/>
    <m/>
    <m/>
    <m/>
    <s v="05025"/>
    <s v="07040CJS7101608"/>
    <s v="AP Payments"/>
    <m/>
    <m/>
  </r>
  <r>
    <s v="Byrne Justice Assistance Grant"/>
    <s v="2016-DJ-BX-0482"/>
    <n v="2018"/>
    <n v="7"/>
    <d v="2018-01-19T00:00:00"/>
    <x v="0"/>
    <m/>
    <x v="1"/>
    <m/>
    <x v="3"/>
    <x v="2"/>
    <m/>
    <s v="AP Payments"/>
    <n v="3977"/>
    <m/>
    <s v="Accounts Payable"/>
    <s v="AP00791755"/>
    <n v="186"/>
    <m/>
    <m/>
    <m/>
    <m/>
    <m/>
    <m/>
    <m/>
    <m/>
    <m/>
    <m/>
    <m/>
    <m/>
    <m/>
    <m/>
    <m/>
    <m/>
    <m/>
    <m/>
    <s v="AP00791755"/>
    <n v="186"/>
    <d v="2018-01-19T00:00:00"/>
    <s v="00010168"/>
    <s v="99999"/>
    <m/>
    <m/>
    <s v="AP"/>
    <s v="ACTUALS"/>
    <s v="50"/>
    <s v="14000"/>
    <s v="2"/>
    <m/>
    <m/>
    <m/>
    <m/>
    <s v="05025"/>
    <s v="07040CJS7101608"/>
    <s v="AP Payments"/>
    <m/>
    <m/>
  </r>
  <r>
    <s v="Byrne Justice Assistance Grant"/>
    <s v="2016-DJ-BX-0482"/>
    <n v="2018"/>
    <n v="7"/>
    <d v="2018-01-26T00:00:00"/>
    <x v="0"/>
    <m/>
    <x v="1"/>
    <m/>
    <x v="3"/>
    <x v="2"/>
    <m/>
    <s v="Accounts Payable"/>
    <n v="-1581"/>
    <m/>
    <s v="Accounts Payable"/>
    <s v="AP00797787"/>
    <n v="42"/>
    <m/>
    <m/>
    <m/>
    <m/>
    <m/>
    <m/>
    <m/>
    <m/>
    <m/>
    <m/>
    <m/>
    <m/>
    <m/>
    <m/>
    <m/>
    <m/>
    <m/>
    <m/>
    <s v="AP00797787"/>
    <n v="42"/>
    <d v="2018-01-26T00:00:00"/>
    <s v="00010306"/>
    <s v="99999"/>
    <m/>
    <m/>
    <s v="AP"/>
    <s v="ACTUALS"/>
    <s v="50"/>
    <s v="14000"/>
    <s v="2"/>
    <m/>
    <m/>
    <m/>
    <m/>
    <s v="05025"/>
    <s v="07040CJS7101608"/>
    <s v="Accounts Payable"/>
    <m/>
    <m/>
  </r>
  <r>
    <s v="Byrne Justice Assistance Grant"/>
    <s v="2016-DJ-BX-0482"/>
    <n v="2018"/>
    <n v="7"/>
    <d v="2018-01-26T00:00:00"/>
    <x v="0"/>
    <m/>
    <x v="1"/>
    <m/>
    <x v="3"/>
    <x v="2"/>
    <m/>
    <s v="Accounts Payable"/>
    <n v="-2209"/>
    <m/>
    <s v="Accounts Payable"/>
    <s v="AP00797787"/>
    <n v="45"/>
    <m/>
    <m/>
    <m/>
    <m/>
    <m/>
    <m/>
    <m/>
    <m/>
    <m/>
    <m/>
    <m/>
    <m/>
    <m/>
    <m/>
    <m/>
    <m/>
    <m/>
    <m/>
    <s v="AP00797787"/>
    <n v="45"/>
    <d v="2018-01-26T00:00:00"/>
    <s v="00010309"/>
    <s v="99999"/>
    <m/>
    <m/>
    <s v="AP"/>
    <s v="ACTUALS"/>
    <s v="50"/>
    <s v="14000"/>
    <s v="2"/>
    <m/>
    <m/>
    <m/>
    <m/>
    <s v="05025"/>
    <s v="07040CJS7101608"/>
    <s v="Accounts Payable"/>
    <m/>
    <m/>
  </r>
  <r>
    <s v="Byrne Justice Assistance Grant"/>
    <s v="2016-DJ-BX-0482"/>
    <n v="2018"/>
    <n v="7"/>
    <d v="2018-01-27T00:00:00"/>
    <x v="0"/>
    <m/>
    <x v="1"/>
    <m/>
    <x v="3"/>
    <x v="2"/>
    <m/>
    <s v="AP Payments"/>
    <n v="3349"/>
    <m/>
    <s v="Accounts Payable"/>
    <s v="AP00798147"/>
    <n v="51"/>
    <m/>
    <m/>
    <m/>
    <m/>
    <m/>
    <m/>
    <m/>
    <m/>
    <m/>
    <m/>
    <m/>
    <m/>
    <m/>
    <m/>
    <m/>
    <m/>
    <m/>
    <m/>
    <s v="AP00798147"/>
    <n v="51"/>
    <d v="2018-01-27T00:00:00"/>
    <s v="00010307"/>
    <s v="99999"/>
    <m/>
    <m/>
    <s v="AP"/>
    <s v="ACTUALS"/>
    <s v="50"/>
    <s v="14000"/>
    <s v="2"/>
    <m/>
    <m/>
    <m/>
    <m/>
    <s v="05025"/>
    <s v="07040CJS7101608"/>
    <s v="AP Payments"/>
    <m/>
    <m/>
  </r>
  <r>
    <s v="Byrne Justice Assistance Grant"/>
    <s v="2016-DJ-BX-0482"/>
    <n v="2018"/>
    <n v="7"/>
    <d v="2018-01-27T00:00:00"/>
    <x v="0"/>
    <m/>
    <x v="1"/>
    <m/>
    <x v="3"/>
    <x v="2"/>
    <m/>
    <s v="AP Payments"/>
    <n v="2209"/>
    <m/>
    <s v="Accounts Payable"/>
    <s v="AP00798147"/>
    <n v="52"/>
    <m/>
    <m/>
    <m/>
    <m/>
    <m/>
    <m/>
    <m/>
    <m/>
    <m/>
    <m/>
    <m/>
    <m/>
    <m/>
    <m/>
    <m/>
    <m/>
    <m/>
    <m/>
    <s v="AP00798147"/>
    <n v="52"/>
    <d v="2018-01-27T00:00:00"/>
    <s v="00010309"/>
    <s v="99999"/>
    <m/>
    <m/>
    <s v="AP"/>
    <s v="ACTUALS"/>
    <s v="50"/>
    <s v="14000"/>
    <s v="2"/>
    <m/>
    <m/>
    <m/>
    <m/>
    <s v="05025"/>
    <s v="07040CJS7101608"/>
    <s v="AP Payments"/>
    <m/>
    <m/>
  </r>
  <r>
    <s v="Byrne Justice Assistance Grant"/>
    <s v="2016-DJ-BX-0482"/>
    <n v="2018"/>
    <n v="7"/>
    <d v="2018-01-30T00:00:00"/>
    <x v="0"/>
    <m/>
    <x v="1"/>
    <m/>
    <x v="5"/>
    <x v="0"/>
    <m/>
    <s v="Journal Entry to distribute in"/>
    <n v="-9752.9699999999993"/>
    <m/>
    <s v="Interest Distribution"/>
    <s v="0000799886"/>
    <n v="7"/>
    <m/>
    <m/>
    <m/>
    <m/>
    <m/>
    <m/>
    <m/>
    <m/>
    <m/>
    <m/>
    <m/>
    <m/>
    <m/>
    <m/>
    <m/>
    <m/>
    <m/>
    <m/>
    <s v="0000799886"/>
    <n v="7"/>
    <d v="2018-01-30T00:00:00"/>
    <m/>
    <s v="10230"/>
    <m/>
    <m/>
    <s v="ONL"/>
    <s v="ACTUALS"/>
    <s v="07"/>
    <s v="14000"/>
    <s v="4"/>
    <m/>
    <m/>
    <m/>
    <m/>
    <s v="07108"/>
    <s v="07040CJS7101601"/>
    <s v="Journal Entry to distribute in"/>
    <m/>
    <m/>
  </r>
  <r>
    <s v="Byrne Justice Assistance Grant"/>
    <s v="2016-DJ-BX-0482"/>
    <n v="2018"/>
    <n v="7"/>
    <d v="2018-01-18T00:00:00"/>
    <x v="0"/>
    <m/>
    <x v="1"/>
    <m/>
    <x v="3"/>
    <x v="2"/>
    <m/>
    <s v="Accounts Payable"/>
    <n v="-1146"/>
    <m/>
    <s v="Accounts Payable"/>
    <s v="AP00791408"/>
    <n v="11"/>
    <m/>
    <m/>
    <m/>
    <m/>
    <m/>
    <m/>
    <m/>
    <m/>
    <m/>
    <m/>
    <m/>
    <m/>
    <m/>
    <m/>
    <m/>
    <m/>
    <m/>
    <m/>
    <s v="AP00791408"/>
    <n v="11"/>
    <d v="2018-01-18T00:00:00"/>
    <s v="00010164"/>
    <s v="99999"/>
    <m/>
    <m/>
    <s v="AP"/>
    <s v="ACTUALS"/>
    <s v="50"/>
    <s v="14000"/>
    <s v="2"/>
    <m/>
    <m/>
    <m/>
    <m/>
    <s v="05025"/>
    <s v="07040CJS7101608"/>
    <s v="Accounts Payable"/>
    <m/>
    <m/>
  </r>
  <r>
    <s v="Byrne Justice Assistance Grant"/>
    <s v="2016-DJ-BX-0482"/>
    <n v="2018"/>
    <n v="7"/>
    <d v="2018-01-18T00:00:00"/>
    <x v="0"/>
    <m/>
    <x v="1"/>
    <m/>
    <x v="3"/>
    <x v="2"/>
    <m/>
    <s v="Accounts Payable"/>
    <n v="-1961"/>
    <m/>
    <s v="Accounts Payable"/>
    <s v="AP00791408"/>
    <n v="49"/>
    <m/>
    <m/>
    <m/>
    <m/>
    <m/>
    <m/>
    <m/>
    <m/>
    <m/>
    <m/>
    <m/>
    <m/>
    <m/>
    <m/>
    <m/>
    <m/>
    <m/>
    <m/>
    <s v="AP00791408"/>
    <n v="49"/>
    <d v="2018-01-18T00:00:00"/>
    <s v="00010173"/>
    <s v="99999"/>
    <m/>
    <m/>
    <s v="AP"/>
    <s v="ACTUALS"/>
    <s v="50"/>
    <s v="14000"/>
    <s v="2"/>
    <m/>
    <m/>
    <m/>
    <m/>
    <s v="05025"/>
    <s v="07040CJS7101608"/>
    <s v="Accounts Payable"/>
    <m/>
    <m/>
  </r>
  <r>
    <s v="Byrne Justice Assistance Grant"/>
    <s v="2016-DJ-BX-0482"/>
    <n v="2018"/>
    <n v="7"/>
    <d v="2018-01-18T00:00:00"/>
    <x v="0"/>
    <m/>
    <x v="1"/>
    <m/>
    <x v="3"/>
    <x v="2"/>
    <m/>
    <s v="Accounts Payable"/>
    <n v="-1365"/>
    <m/>
    <s v="Accounts Payable"/>
    <s v="AP00791408"/>
    <n v="50"/>
    <m/>
    <m/>
    <m/>
    <m/>
    <m/>
    <m/>
    <m/>
    <m/>
    <m/>
    <m/>
    <m/>
    <m/>
    <m/>
    <m/>
    <m/>
    <m/>
    <m/>
    <m/>
    <s v="AP00791408"/>
    <n v="50"/>
    <d v="2018-01-18T00:00:00"/>
    <s v="00010174"/>
    <s v="99999"/>
    <m/>
    <m/>
    <s v="AP"/>
    <s v="ACTUALS"/>
    <s v="50"/>
    <s v="14000"/>
    <s v="2"/>
    <m/>
    <m/>
    <m/>
    <m/>
    <s v="05025"/>
    <s v="07040CJS7101608"/>
    <s v="Accounts Payable"/>
    <m/>
    <m/>
  </r>
  <r>
    <s v="Byrne Justice Assistance Grant"/>
    <s v="2016-DJ-BX-0482"/>
    <n v="2018"/>
    <n v="7"/>
    <d v="2018-01-18T00:00:00"/>
    <x v="0"/>
    <m/>
    <x v="1"/>
    <m/>
    <x v="3"/>
    <x v="2"/>
    <m/>
    <s v="Accounts Payable"/>
    <n v="-1456"/>
    <m/>
    <s v="Accounts Payable"/>
    <s v="AP00791408"/>
    <n v="51"/>
    <m/>
    <m/>
    <m/>
    <m/>
    <m/>
    <m/>
    <m/>
    <m/>
    <m/>
    <m/>
    <m/>
    <m/>
    <m/>
    <m/>
    <m/>
    <m/>
    <m/>
    <m/>
    <s v="AP00791408"/>
    <n v="51"/>
    <d v="2018-01-18T00:00:00"/>
    <s v="00010175"/>
    <s v="99999"/>
    <m/>
    <m/>
    <s v="AP"/>
    <s v="ACTUALS"/>
    <s v="50"/>
    <s v="14000"/>
    <s v="2"/>
    <m/>
    <m/>
    <m/>
    <m/>
    <s v="05025"/>
    <s v="07040CJS7101608"/>
    <s v="Accounts Payable"/>
    <m/>
    <m/>
  </r>
  <r>
    <s v="Byrne Justice Assistance Grant"/>
    <s v="2016-DJ-BX-0482"/>
    <n v="2018"/>
    <n v="7"/>
    <d v="2018-01-18T00:00:00"/>
    <x v="0"/>
    <m/>
    <x v="1"/>
    <s v="390001"/>
    <x v="4"/>
    <x v="2"/>
    <m/>
    <s v="Accounts Payable"/>
    <n v="885"/>
    <m/>
    <s v="17-S1091LO16 LOCAL LAW ENFORCE"/>
    <s v="AP00791408"/>
    <n v="139"/>
    <s v="00010170"/>
    <d v="2018-01-16T00:00:00"/>
    <s v="Town of Stanley"/>
    <s v="17-S1091LO16 LOCAL LAW ENFORCE"/>
    <s v="14000"/>
    <m/>
    <m/>
    <m/>
    <m/>
    <m/>
    <m/>
    <m/>
    <m/>
    <m/>
    <m/>
    <m/>
    <m/>
    <m/>
    <s v="00010170"/>
    <n v="1"/>
    <d v="2018-01-16T00:00:00"/>
    <s v="00010170"/>
    <s v="10220"/>
    <s v="457"/>
    <m/>
    <s v="AP"/>
    <s v="ACTUALS"/>
    <s v="14"/>
    <s v="14000"/>
    <s v="5"/>
    <s v="39001"/>
    <s v="390"/>
    <s v="01"/>
    <m/>
    <s v="14310"/>
    <s v="07040390001CJS7101608"/>
    <s v="Town of Stanley"/>
    <n v="1"/>
    <s v="546002894"/>
  </r>
  <r>
    <s v="Byrne Justice Assistance Grant"/>
    <s v="2016-DJ-BX-0482"/>
    <n v="2018"/>
    <n v="7"/>
    <d v="2018-01-18T00:00:00"/>
    <x v="0"/>
    <m/>
    <x v="1"/>
    <s v="390001"/>
    <x v="4"/>
    <x v="2"/>
    <m/>
    <s v="Accounts Payable"/>
    <n v="1456"/>
    <m/>
    <s v="17-S1179LO16 LOCAL LAW ENFORCE"/>
    <s v="AP00791408"/>
    <n v="144"/>
    <s v="00010175"/>
    <d v="2018-01-16T00:00:00"/>
    <s v="County of Warren"/>
    <s v="17-S1179LO16 LOCAL LAW ENFORCE"/>
    <s v="14000"/>
    <m/>
    <m/>
    <m/>
    <m/>
    <m/>
    <m/>
    <m/>
    <m/>
    <m/>
    <m/>
    <m/>
    <m/>
    <m/>
    <s v="00010175"/>
    <n v="1"/>
    <d v="2018-01-16T00:00:00"/>
    <s v="00010175"/>
    <s v="10220"/>
    <s v="187"/>
    <m/>
    <s v="AP"/>
    <s v="ACTUALS"/>
    <s v="14"/>
    <s v="14000"/>
    <s v="5"/>
    <s v="39001"/>
    <s v="390"/>
    <s v="01"/>
    <m/>
    <s v="14310"/>
    <s v="07040390001CJS7101608"/>
    <s v="County of Warren"/>
    <n v="1"/>
    <s v="546001661"/>
  </r>
  <r>
    <s v="Byrne Justice Assistance Grant"/>
    <s v="2016-DJ-BX-0482"/>
    <n v="2018"/>
    <n v="7"/>
    <d v="2018-01-18T00:00:00"/>
    <x v="0"/>
    <m/>
    <x v="1"/>
    <m/>
    <x v="3"/>
    <x v="2"/>
    <m/>
    <s v="Accounts Payable"/>
    <n v="-3977"/>
    <m/>
    <s v="Accounts Payable"/>
    <s v="AP00791408"/>
    <n v="44"/>
    <m/>
    <m/>
    <m/>
    <m/>
    <m/>
    <m/>
    <m/>
    <m/>
    <m/>
    <m/>
    <m/>
    <m/>
    <m/>
    <m/>
    <m/>
    <m/>
    <m/>
    <m/>
    <s v="AP00791408"/>
    <n v="44"/>
    <d v="2018-01-18T00:00:00"/>
    <s v="00010168"/>
    <s v="99999"/>
    <m/>
    <m/>
    <s v="AP"/>
    <s v="ACTUALS"/>
    <s v="50"/>
    <s v="14000"/>
    <s v="2"/>
    <m/>
    <m/>
    <m/>
    <m/>
    <s v="05025"/>
    <s v="07040CJS7101608"/>
    <s v="Accounts Payable"/>
    <m/>
    <m/>
  </r>
  <r>
    <s v="Byrne Justice Assistance Grant"/>
    <s v="2016-DJ-BX-0482"/>
    <n v="2018"/>
    <n v="7"/>
    <d v="2018-01-18T00:00:00"/>
    <x v="0"/>
    <m/>
    <x v="1"/>
    <m/>
    <x v="3"/>
    <x v="2"/>
    <m/>
    <s v="Accounts Payable"/>
    <n v="-1907"/>
    <m/>
    <s v="Accounts Payable"/>
    <s v="AP00791408"/>
    <n v="48"/>
    <m/>
    <m/>
    <m/>
    <m/>
    <m/>
    <m/>
    <m/>
    <m/>
    <m/>
    <m/>
    <m/>
    <m/>
    <m/>
    <m/>
    <m/>
    <m/>
    <m/>
    <m/>
    <s v="AP00791408"/>
    <n v="48"/>
    <d v="2018-01-18T00:00:00"/>
    <s v="00010172"/>
    <s v="99999"/>
    <m/>
    <m/>
    <s v="AP"/>
    <s v="ACTUALS"/>
    <s v="50"/>
    <s v="14000"/>
    <s v="2"/>
    <m/>
    <m/>
    <m/>
    <m/>
    <s v="05025"/>
    <s v="07040CJS7101608"/>
    <s v="Accounts Payable"/>
    <m/>
    <m/>
  </r>
  <r>
    <s v="Byrne Justice Assistance Grant"/>
    <s v="2016-DJ-BX-0482"/>
    <n v="2018"/>
    <n v="7"/>
    <d v="2018-01-18T00:00:00"/>
    <x v="0"/>
    <m/>
    <x v="1"/>
    <s v="390001"/>
    <x v="4"/>
    <x v="2"/>
    <m/>
    <s v="Accounts Payable"/>
    <n v="1961"/>
    <m/>
    <s v="17-S1155LO16 LOCAL LAW ENFORCE"/>
    <s v="AP00791408"/>
    <n v="142"/>
    <s v="00010173"/>
    <d v="2018-01-16T00:00:00"/>
    <s v="County of Lunenburg Board of Supervisors"/>
    <s v="17-S1155LO16 LOCAL LAW ENFORCE"/>
    <s v="14000"/>
    <m/>
    <m/>
    <m/>
    <m/>
    <m/>
    <m/>
    <m/>
    <m/>
    <m/>
    <m/>
    <m/>
    <m/>
    <m/>
    <s v="00010173"/>
    <n v="1"/>
    <d v="2018-01-16T00:00:00"/>
    <s v="00010173"/>
    <s v="10220"/>
    <s v="111"/>
    <m/>
    <s v="AP"/>
    <s v="ACTUALS"/>
    <s v="14"/>
    <s v="14000"/>
    <s v="5"/>
    <s v="39001"/>
    <s v="390"/>
    <s v="01"/>
    <m/>
    <s v="14310"/>
    <s v="07040390001CJS7101608"/>
    <s v="County of Lunenburg Board of Supervisors"/>
    <n v="1"/>
    <s v="546001401"/>
  </r>
  <r>
    <s v="Byrne Justice Assistance Grant"/>
    <s v="2016-DJ-BX-0482"/>
    <n v="2018"/>
    <n v="7"/>
    <d v="2018-01-19T00:00:00"/>
    <x v="0"/>
    <m/>
    <x v="1"/>
    <m/>
    <x v="1"/>
    <x v="2"/>
    <m/>
    <s v="AP Payments"/>
    <n v="-1553"/>
    <m/>
    <s v="Cash With The Treasurer Of VA"/>
    <s v="AP00791755"/>
    <n v="36"/>
    <m/>
    <m/>
    <m/>
    <m/>
    <m/>
    <m/>
    <m/>
    <m/>
    <m/>
    <m/>
    <m/>
    <m/>
    <m/>
    <m/>
    <m/>
    <m/>
    <m/>
    <m/>
    <s v="AP00791755"/>
    <n v="36"/>
    <d v="2018-01-19T00:00:00"/>
    <s v="00010171"/>
    <s v="99999"/>
    <m/>
    <m/>
    <s v="AP"/>
    <s v="ACTUALS"/>
    <s v="10"/>
    <s v="14000"/>
    <s v="1"/>
    <m/>
    <m/>
    <m/>
    <m/>
    <s v="01010"/>
    <s v="07040CJS7101608"/>
    <s v="AP Payments"/>
    <m/>
    <m/>
  </r>
  <r>
    <s v="Byrne Justice Assistance Grant"/>
    <s v="2016-DJ-BX-0482"/>
    <n v="2018"/>
    <n v="7"/>
    <d v="2018-01-26T00:00:00"/>
    <x v="0"/>
    <m/>
    <x v="1"/>
    <m/>
    <x v="3"/>
    <x v="2"/>
    <m/>
    <s v="Accounts Payable"/>
    <n v="-994"/>
    <m/>
    <s v="Accounts Payable"/>
    <s v="AP00797787"/>
    <n v="37"/>
    <m/>
    <m/>
    <m/>
    <m/>
    <m/>
    <m/>
    <m/>
    <m/>
    <m/>
    <m/>
    <m/>
    <m/>
    <m/>
    <m/>
    <m/>
    <m/>
    <m/>
    <m/>
    <s v="AP00797787"/>
    <n v="37"/>
    <d v="2018-01-26T00:00:00"/>
    <s v="00010301"/>
    <s v="99999"/>
    <m/>
    <m/>
    <s v="AP"/>
    <s v="ACTUALS"/>
    <s v="50"/>
    <s v="14000"/>
    <s v="2"/>
    <m/>
    <m/>
    <m/>
    <m/>
    <s v="05025"/>
    <s v="07040CJS7101608"/>
    <s v="Accounts Payable"/>
    <m/>
    <m/>
  </r>
  <r>
    <s v="Byrne Justice Assistance Grant"/>
    <s v="2016-DJ-BX-0482"/>
    <n v="2018"/>
    <n v="7"/>
    <d v="2018-01-26T00:00:00"/>
    <x v="0"/>
    <m/>
    <x v="1"/>
    <m/>
    <x v="3"/>
    <x v="2"/>
    <m/>
    <s v="Accounts Payable"/>
    <n v="-1546"/>
    <m/>
    <s v="Accounts Payable"/>
    <s v="AP00797787"/>
    <n v="39"/>
    <m/>
    <m/>
    <m/>
    <m/>
    <m/>
    <m/>
    <m/>
    <m/>
    <m/>
    <m/>
    <m/>
    <m/>
    <m/>
    <m/>
    <m/>
    <m/>
    <m/>
    <m/>
    <s v="AP00797787"/>
    <n v="39"/>
    <d v="2018-01-26T00:00:00"/>
    <s v="00010303"/>
    <s v="99999"/>
    <m/>
    <m/>
    <s v="AP"/>
    <s v="ACTUALS"/>
    <s v="50"/>
    <s v="14000"/>
    <s v="2"/>
    <m/>
    <m/>
    <m/>
    <m/>
    <s v="05025"/>
    <s v="07040CJS7101608"/>
    <s v="Accounts Payable"/>
    <m/>
    <m/>
  </r>
  <r>
    <s v="Byrne Justice Assistance Grant"/>
    <s v="2016-DJ-BX-0482"/>
    <n v="2018"/>
    <n v="7"/>
    <d v="2018-01-26T00:00:00"/>
    <x v="0"/>
    <m/>
    <x v="1"/>
    <m/>
    <x v="3"/>
    <x v="2"/>
    <m/>
    <s v="Accounts Payable"/>
    <n v="-3349"/>
    <m/>
    <s v="Accounts Payable"/>
    <s v="AP00797787"/>
    <n v="43"/>
    <m/>
    <m/>
    <m/>
    <m/>
    <m/>
    <m/>
    <m/>
    <m/>
    <m/>
    <m/>
    <m/>
    <m/>
    <m/>
    <m/>
    <m/>
    <m/>
    <m/>
    <m/>
    <s v="AP00797787"/>
    <n v="43"/>
    <d v="2018-01-26T00:00:00"/>
    <s v="00010307"/>
    <s v="99999"/>
    <m/>
    <m/>
    <s v="AP"/>
    <s v="ACTUALS"/>
    <s v="50"/>
    <s v="14000"/>
    <s v="2"/>
    <m/>
    <m/>
    <m/>
    <m/>
    <s v="05025"/>
    <s v="07040CJS7101608"/>
    <s v="Accounts Payable"/>
    <m/>
    <m/>
  </r>
  <r>
    <s v="Byrne Justice Assistance Grant"/>
    <s v="2016-DJ-BX-0482"/>
    <n v="2018"/>
    <n v="7"/>
    <d v="2018-01-19T00:00:00"/>
    <x v="0"/>
    <m/>
    <x v="1"/>
    <m/>
    <x v="1"/>
    <x v="2"/>
    <m/>
    <s v="AP Payments"/>
    <n v="-885"/>
    <m/>
    <s v="Cash With The Treasurer Of VA"/>
    <s v="AP00791755"/>
    <n v="95"/>
    <m/>
    <m/>
    <m/>
    <m/>
    <m/>
    <m/>
    <m/>
    <m/>
    <m/>
    <m/>
    <m/>
    <m/>
    <m/>
    <m/>
    <m/>
    <m/>
    <m/>
    <m/>
    <s v="AP00791755"/>
    <n v="95"/>
    <d v="2018-01-19T00:00:00"/>
    <s v="00010170"/>
    <s v="99999"/>
    <m/>
    <m/>
    <s v="AP"/>
    <s v="ACTUALS"/>
    <s v="10"/>
    <s v="14000"/>
    <s v="1"/>
    <m/>
    <m/>
    <m/>
    <m/>
    <s v="01010"/>
    <s v="07040CJS7101608"/>
    <s v="AP Payments"/>
    <m/>
    <m/>
  </r>
  <r>
    <s v="Byrne Justice Assistance Grant"/>
    <s v="2016-DJ-BX-0482"/>
    <n v="2018"/>
    <n v="7"/>
    <d v="2018-01-19T00:00:00"/>
    <x v="0"/>
    <m/>
    <x v="1"/>
    <m/>
    <x v="3"/>
    <x v="2"/>
    <m/>
    <s v="AP Payments"/>
    <n v="1907"/>
    <m/>
    <s v="Accounts Payable"/>
    <s v="AP00791755"/>
    <n v="135"/>
    <m/>
    <m/>
    <m/>
    <m/>
    <m/>
    <m/>
    <m/>
    <m/>
    <m/>
    <m/>
    <m/>
    <m/>
    <m/>
    <m/>
    <m/>
    <m/>
    <m/>
    <m/>
    <s v="AP00791755"/>
    <n v="135"/>
    <d v="2018-01-19T00:00:00"/>
    <s v="00010172"/>
    <s v="99999"/>
    <m/>
    <m/>
    <s v="AP"/>
    <s v="ACTUALS"/>
    <s v="50"/>
    <s v="14000"/>
    <s v="2"/>
    <m/>
    <m/>
    <m/>
    <m/>
    <s v="05025"/>
    <s v="07040CJS7101608"/>
    <s v="AP Payments"/>
    <m/>
    <m/>
  </r>
  <r>
    <s v="Byrne Justice Assistance Grant"/>
    <s v="2016-DJ-BX-0482"/>
    <n v="2018"/>
    <n v="7"/>
    <d v="2018-01-19T00:00:00"/>
    <x v="0"/>
    <m/>
    <x v="1"/>
    <m/>
    <x v="3"/>
    <x v="2"/>
    <m/>
    <s v="AP Payments"/>
    <n v="3654"/>
    <m/>
    <s v="Accounts Payable"/>
    <s v="AP00791755"/>
    <n v="183"/>
    <m/>
    <m/>
    <m/>
    <m/>
    <m/>
    <m/>
    <m/>
    <m/>
    <m/>
    <m/>
    <m/>
    <m/>
    <m/>
    <m/>
    <m/>
    <m/>
    <m/>
    <m/>
    <s v="AP00791755"/>
    <n v="183"/>
    <d v="2018-01-19T00:00:00"/>
    <s v="00010167"/>
    <s v="99999"/>
    <m/>
    <m/>
    <s v="AP"/>
    <s v="ACTUALS"/>
    <s v="50"/>
    <s v="14000"/>
    <s v="2"/>
    <m/>
    <m/>
    <m/>
    <m/>
    <s v="05025"/>
    <s v="07040CJS7101608"/>
    <s v="AP Payments"/>
    <m/>
    <m/>
  </r>
  <r>
    <s v="Byrne Justice Assistance Grant"/>
    <s v="2016-DJ-BX-0482"/>
    <n v="2018"/>
    <n v="7"/>
    <d v="2018-01-26T00:00:00"/>
    <x v="0"/>
    <m/>
    <x v="1"/>
    <s v="390001"/>
    <x v="4"/>
    <x v="2"/>
    <m/>
    <s v="Accounts Payable"/>
    <n v="3497"/>
    <m/>
    <s v="Grant #17-M1224LO16 - LOLE"/>
    <s v="AP00797787"/>
    <n v="85"/>
    <s v="00010302"/>
    <d v="2018-01-23T00:00:00"/>
    <s v="Mecklenburg County"/>
    <s v="Grant #17-M1224LO16 - LOLE"/>
    <s v="14000"/>
    <m/>
    <m/>
    <m/>
    <m/>
    <m/>
    <m/>
    <m/>
    <m/>
    <m/>
    <m/>
    <m/>
    <m/>
    <m/>
    <s v="00010302"/>
    <n v="1"/>
    <d v="2018-01-23T00:00:00"/>
    <s v="00010302"/>
    <s v="10220"/>
    <s v="117"/>
    <m/>
    <s v="AP"/>
    <s v="ACTUALS"/>
    <s v="14"/>
    <s v="14000"/>
    <s v="5"/>
    <s v="39001"/>
    <s v="390"/>
    <s v="01"/>
    <m/>
    <s v="14310"/>
    <s v="07040390001CJS7101608"/>
    <s v="Mecklenburg County"/>
    <n v="1"/>
    <s v="546001422"/>
  </r>
  <r>
    <s v="Byrne Justice Assistance Grant"/>
    <s v="2016-DJ-BX-0482"/>
    <n v="2018"/>
    <n v="7"/>
    <d v="2018-01-27T00:00:00"/>
    <x v="0"/>
    <m/>
    <x v="1"/>
    <m/>
    <x v="1"/>
    <x v="2"/>
    <m/>
    <s v="AP Payments"/>
    <n v="-1581"/>
    <m/>
    <s v="Cash With The Treasurer Of VA"/>
    <s v="AP00798147"/>
    <n v="2"/>
    <m/>
    <m/>
    <m/>
    <m/>
    <m/>
    <m/>
    <m/>
    <m/>
    <m/>
    <m/>
    <m/>
    <m/>
    <m/>
    <m/>
    <m/>
    <m/>
    <m/>
    <m/>
    <s v="AP00798147"/>
    <n v="2"/>
    <d v="2018-01-27T00:00:00"/>
    <s v="00010306"/>
    <s v="99999"/>
    <m/>
    <m/>
    <s v="AP"/>
    <s v="ACTUALS"/>
    <s v="10"/>
    <s v="14000"/>
    <s v="1"/>
    <m/>
    <m/>
    <m/>
    <m/>
    <s v="01010"/>
    <s v="07040CJS7101608"/>
    <s v="AP Payments"/>
    <m/>
    <m/>
  </r>
  <r>
    <s v="Byrne Justice Assistance Grant"/>
    <s v="2016-DJ-BX-0482"/>
    <n v="2018"/>
    <n v="7"/>
    <d v="2018-01-27T00:00:00"/>
    <x v="0"/>
    <m/>
    <x v="1"/>
    <m/>
    <x v="1"/>
    <x v="2"/>
    <m/>
    <s v="AP Payments"/>
    <n v="-2209"/>
    <m/>
    <s v="Cash With The Treasurer Of VA"/>
    <s v="AP00798147"/>
    <n v="5"/>
    <m/>
    <m/>
    <m/>
    <m/>
    <m/>
    <m/>
    <m/>
    <m/>
    <m/>
    <m/>
    <m/>
    <m/>
    <m/>
    <m/>
    <m/>
    <m/>
    <m/>
    <m/>
    <s v="AP00798147"/>
    <n v="5"/>
    <d v="2018-01-27T00:00:00"/>
    <s v="00010309"/>
    <s v="99999"/>
    <m/>
    <m/>
    <s v="AP"/>
    <s v="ACTUALS"/>
    <s v="10"/>
    <s v="14000"/>
    <s v="1"/>
    <m/>
    <m/>
    <m/>
    <m/>
    <s v="01010"/>
    <s v="07040CJS7101608"/>
    <s v="AP Payments"/>
    <m/>
    <m/>
  </r>
  <r>
    <s v="Byrne Justice Assistance Grant"/>
    <s v="2016-DJ-BX-0482"/>
    <n v="2018"/>
    <n v="7"/>
    <d v="2018-01-27T00:00:00"/>
    <x v="0"/>
    <m/>
    <x v="1"/>
    <m/>
    <x v="3"/>
    <x v="2"/>
    <m/>
    <s v="AP Payments"/>
    <n v="1864"/>
    <m/>
    <s v="Accounts Payable"/>
    <s v="AP00798147"/>
    <n v="86"/>
    <m/>
    <m/>
    <m/>
    <m/>
    <m/>
    <m/>
    <m/>
    <m/>
    <m/>
    <m/>
    <m/>
    <m/>
    <m/>
    <m/>
    <m/>
    <m/>
    <m/>
    <m/>
    <s v="AP00798147"/>
    <n v="86"/>
    <d v="2018-01-27T00:00:00"/>
    <s v="00010305"/>
    <s v="99999"/>
    <m/>
    <m/>
    <s v="AP"/>
    <s v="ACTUALS"/>
    <s v="50"/>
    <s v="14000"/>
    <s v="2"/>
    <m/>
    <m/>
    <m/>
    <m/>
    <s v="05025"/>
    <s v="07040CJS7101608"/>
    <s v="AP Payments"/>
    <m/>
    <m/>
  </r>
  <r>
    <s v="Byrne Justice Assistance Grant"/>
    <s v="2016-DJ-BX-0482"/>
    <n v="2018"/>
    <n v="7"/>
    <d v="2018-01-27T00:00:00"/>
    <x v="0"/>
    <m/>
    <x v="1"/>
    <m/>
    <x v="3"/>
    <x v="2"/>
    <m/>
    <s v="AP Payments"/>
    <n v="1355"/>
    <m/>
    <s v="Accounts Payable"/>
    <s v="AP00798147"/>
    <n v="91"/>
    <m/>
    <m/>
    <m/>
    <m/>
    <m/>
    <m/>
    <m/>
    <m/>
    <m/>
    <m/>
    <m/>
    <m/>
    <m/>
    <m/>
    <m/>
    <m/>
    <m/>
    <m/>
    <s v="AP00798147"/>
    <n v="91"/>
    <d v="2018-01-27T00:00:00"/>
    <s v="00010304"/>
    <s v="99999"/>
    <m/>
    <m/>
    <s v="AP"/>
    <s v="ACTUALS"/>
    <s v="50"/>
    <s v="14000"/>
    <s v="2"/>
    <m/>
    <m/>
    <m/>
    <m/>
    <s v="05025"/>
    <s v="07040CJS7101608"/>
    <s v="AP Payments"/>
    <m/>
    <m/>
  </r>
  <r>
    <s v="Byrne Justice Assistance Grant"/>
    <s v="2016-DJ-BX-0482"/>
    <n v="2018"/>
    <n v="7"/>
    <d v="2018-01-26T00:00:00"/>
    <x v="0"/>
    <m/>
    <x v="1"/>
    <s v="390001"/>
    <x v="4"/>
    <x v="2"/>
    <m/>
    <s v="Accounts Payable"/>
    <n v="3349"/>
    <m/>
    <s v="Grant #17-S1110LO16 - LOLE"/>
    <s v="AP00797787"/>
    <n v="90"/>
    <s v="00010307"/>
    <d v="2018-01-23T00:00:00"/>
    <s v="City of Colonial Heights VA"/>
    <s v="Grant #17-S1110LO16 - LOLE"/>
    <s v="14000"/>
    <m/>
    <m/>
    <m/>
    <m/>
    <m/>
    <m/>
    <m/>
    <m/>
    <m/>
    <m/>
    <m/>
    <m/>
    <m/>
    <s v="00010307"/>
    <n v="1"/>
    <d v="2018-01-23T00:00:00"/>
    <s v="00010307"/>
    <s v="10220"/>
    <s v="570"/>
    <m/>
    <s v="AP"/>
    <s v="ACTUALS"/>
    <s v="14"/>
    <s v="14000"/>
    <s v="5"/>
    <s v="39001"/>
    <s v="390"/>
    <s v="01"/>
    <m/>
    <s v="14310"/>
    <s v="07040390001CJS7101608"/>
    <s v="City of Colonial Heights VA"/>
    <n v="1"/>
    <s v="546001228"/>
  </r>
  <r>
    <s v="Byrne Justice Assistance Grant"/>
    <s v="2016-DJ-BX-0482"/>
    <n v="2018"/>
    <n v="7"/>
    <d v="2018-01-27T00:00:00"/>
    <x v="0"/>
    <m/>
    <x v="1"/>
    <m/>
    <x v="3"/>
    <x v="2"/>
    <m/>
    <s v="AP Payments"/>
    <n v="1581"/>
    <m/>
    <s v="Accounts Payable"/>
    <s v="AP00798147"/>
    <n v="50"/>
    <m/>
    <m/>
    <m/>
    <m/>
    <m/>
    <m/>
    <m/>
    <m/>
    <m/>
    <m/>
    <m/>
    <m/>
    <m/>
    <m/>
    <m/>
    <m/>
    <m/>
    <m/>
    <s v="AP00798147"/>
    <n v="50"/>
    <d v="2018-01-27T00:00:00"/>
    <s v="00010306"/>
    <s v="99999"/>
    <m/>
    <m/>
    <s v="AP"/>
    <s v="ACTUALS"/>
    <s v="50"/>
    <s v="14000"/>
    <s v="2"/>
    <m/>
    <m/>
    <m/>
    <m/>
    <s v="05025"/>
    <s v="07040CJS7101608"/>
    <s v="AP Payments"/>
    <m/>
    <m/>
  </r>
  <r>
    <s v="Byrne Justice Assistance Grant"/>
    <s v="2016-DJ-BX-0482"/>
    <n v="2018"/>
    <n v="7"/>
    <d v="2018-01-18T00:00:00"/>
    <x v="0"/>
    <m/>
    <x v="1"/>
    <m/>
    <x v="3"/>
    <x v="2"/>
    <m/>
    <s v="Accounts Payable"/>
    <n v="-4436"/>
    <m/>
    <s v="Accounts Payable"/>
    <s v="AP00791408"/>
    <n v="12"/>
    <m/>
    <m/>
    <m/>
    <m/>
    <m/>
    <m/>
    <m/>
    <m/>
    <m/>
    <m/>
    <m/>
    <m/>
    <m/>
    <m/>
    <m/>
    <m/>
    <m/>
    <m/>
    <s v="AP00791408"/>
    <n v="12"/>
    <d v="2018-01-18T00:00:00"/>
    <s v="00010165"/>
    <s v="99999"/>
    <m/>
    <m/>
    <s v="AP"/>
    <s v="ACTUALS"/>
    <s v="50"/>
    <s v="14000"/>
    <s v="2"/>
    <m/>
    <m/>
    <m/>
    <m/>
    <s v="05025"/>
    <s v="07040CJS7101608"/>
    <s v="Accounts Payable"/>
    <m/>
    <m/>
  </r>
  <r>
    <s v="Byrne Justice Assistance Grant"/>
    <s v="2016-DJ-BX-0482"/>
    <n v="2018"/>
    <n v="7"/>
    <d v="2018-01-18T00:00:00"/>
    <x v="0"/>
    <m/>
    <x v="1"/>
    <s v="390001"/>
    <x v="4"/>
    <x v="2"/>
    <m/>
    <s v="Accounts Payable"/>
    <n v="1681"/>
    <m/>
    <s v="17-S1019LO16 LOCAL LAW ENFORCE"/>
    <s v="AP00791408"/>
    <n v="135"/>
    <s v="00010166"/>
    <d v="2018-01-16T00:00:00"/>
    <s v="TOWN OF CHINCOTEAGUE UTILITIES"/>
    <s v="17-S1019LO16 LOCAL LAW ENFORCE"/>
    <s v="14000"/>
    <m/>
    <m/>
    <m/>
    <m/>
    <m/>
    <m/>
    <m/>
    <m/>
    <m/>
    <m/>
    <m/>
    <m/>
    <m/>
    <s v="00010166"/>
    <n v="1"/>
    <d v="2018-01-16T00:00:00"/>
    <s v="00010166"/>
    <s v="10220"/>
    <s v="335"/>
    <m/>
    <s v="AP"/>
    <s v="ACTUALS"/>
    <s v="14"/>
    <s v="14000"/>
    <s v="5"/>
    <s v="39001"/>
    <s v="390"/>
    <s v="01"/>
    <m/>
    <s v="14310"/>
    <s v="07040390001CJS7101608"/>
    <s v="TOWN OF CHINCOTEAGUE UTILITIES"/>
    <n v="1"/>
    <s v="546001213"/>
  </r>
  <r>
    <s v="Byrne Justice Assistance Grant"/>
    <s v="2016-DJ-BX-0482"/>
    <n v="2018"/>
    <n v="7"/>
    <d v="2018-01-18T00:00:00"/>
    <x v="0"/>
    <m/>
    <x v="1"/>
    <s v="390001"/>
    <x v="4"/>
    <x v="2"/>
    <m/>
    <s v="Accounts Payable"/>
    <n v="3654"/>
    <m/>
    <s v="17-S1028LO16 LOCAL LAW ENFORCE"/>
    <s v="AP00791408"/>
    <n v="136"/>
    <s v="00010167"/>
    <d v="2018-01-16T00:00:00"/>
    <s v="TOWN OF DAMASCUS"/>
    <s v="17-S1028LO16 LOCAL LAW ENFORCE"/>
    <s v="14000"/>
    <m/>
    <m/>
    <m/>
    <m/>
    <m/>
    <m/>
    <m/>
    <m/>
    <m/>
    <m/>
    <m/>
    <m/>
    <m/>
    <s v="00010167"/>
    <n v="1"/>
    <d v="2018-01-16T00:00:00"/>
    <s v="00010167"/>
    <s v="10220"/>
    <s v="351"/>
    <m/>
    <s v="AP"/>
    <s v="ACTUALS"/>
    <s v="14"/>
    <s v="14000"/>
    <s v="5"/>
    <s v="39001"/>
    <s v="390"/>
    <s v="01"/>
    <m/>
    <s v="14310"/>
    <s v="07040390001CJS7101608"/>
    <s v="TOWN OF DAMASCUS"/>
    <n v="1"/>
    <s v="546001242"/>
  </r>
  <r>
    <s v="Byrne Justice Assistance Grant"/>
    <s v="2016-DJ-BX-0482"/>
    <n v="2018"/>
    <n v="7"/>
    <d v="2018-01-19T00:00:00"/>
    <x v="0"/>
    <m/>
    <x v="1"/>
    <m/>
    <x v="1"/>
    <x v="2"/>
    <m/>
    <s v="AP Payments"/>
    <n v="-1687"/>
    <m/>
    <s v="Cash With The Treasurer Of VA"/>
    <s v="AP00791755"/>
    <n v="19"/>
    <m/>
    <m/>
    <m/>
    <m/>
    <m/>
    <m/>
    <m/>
    <m/>
    <m/>
    <m/>
    <m/>
    <m/>
    <m/>
    <m/>
    <m/>
    <m/>
    <m/>
    <m/>
    <s v="AP00791755"/>
    <n v="19"/>
    <d v="2018-01-19T00:00:00"/>
    <s v="00010211"/>
    <s v="99999"/>
    <m/>
    <m/>
    <s v="AP"/>
    <s v="ACTUALS"/>
    <s v="10"/>
    <s v="14000"/>
    <s v="1"/>
    <m/>
    <m/>
    <m/>
    <m/>
    <s v="01010"/>
    <s v="07040CJS7101608"/>
    <s v="AP Payments"/>
    <m/>
    <m/>
  </r>
  <r>
    <s v="Byrne Justice Assistance Grant"/>
    <s v="2016-DJ-BX-0482"/>
    <n v="2018"/>
    <n v="7"/>
    <d v="2018-01-19T00:00:00"/>
    <x v="0"/>
    <m/>
    <x v="1"/>
    <m/>
    <x v="1"/>
    <x v="2"/>
    <m/>
    <s v="AP Payments"/>
    <n v="-3654"/>
    <m/>
    <s v="Cash With The Treasurer Of VA"/>
    <s v="AP00791755"/>
    <n v="86"/>
    <m/>
    <m/>
    <m/>
    <m/>
    <m/>
    <m/>
    <m/>
    <m/>
    <m/>
    <m/>
    <m/>
    <m/>
    <m/>
    <m/>
    <m/>
    <m/>
    <m/>
    <m/>
    <s v="AP00791755"/>
    <n v="86"/>
    <d v="2018-01-19T00:00:00"/>
    <s v="00010167"/>
    <s v="99999"/>
    <m/>
    <m/>
    <s v="AP"/>
    <s v="ACTUALS"/>
    <s v="10"/>
    <s v="14000"/>
    <s v="1"/>
    <m/>
    <m/>
    <m/>
    <m/>
    <s v="01010"/>
    <s v="07040CJS7101608"/>
    <s v="AP Payments"/>
    <m/>
    <m/>
  </r>
  <r>
    <s v="Byrne Justice Assistance Grant"/>
    <s v="2016-DJ-BX-0482"/>
    <n v="2018"/>
    <n v="7"/>
    <d v="2018-01-19T00:00:00"/>
    <x v="0"/>
    <m/>
    <x v="1"/>
    <m/>
    <x v="1"/>
    <x v="2"/>
    <m/>
    <s v="AP Payments"/>
    <n v="-500"/>
    <m/>
    <s v="Cash With The Treasurer Of VA"/>
    <s v="AP00791755"/>
    <n v="90"/>
    <m/>
    <m/>
    <m/>
    <m/>
    <m/>
    <m/>
    <m/>
    <m/>
    <m/>
    <m/>
    <m/>
    <m/>
    <m/>
    <m/>
    <m/>
    <m/>
    <m/>
    <m/>
    <s v="AP00791755"/>
    <n v="90"/>
    <d v="2018-01-19T00:00:00"/>
    <s v="00010169"/>
    <s v="99999"/>
    <m/>
    <m/>
    <s v="AP"/>
    <s v="ACTUALS"/>
    <s v="10"/>
    <s v="14000"/>
    <s v="1"/>
    <m/>
    <m/>
    <m/>
    <m/>
    <s v="01010"/>
    <s v="07040CJS7101608"/>
    <s v="AP Payments"/>
    <m/>
    <m/>
  </r>
  <r>
    <s v="Byrne Justice Assistance Grant"/>
    <s v="2016-DJ-BX-0482"/>
    <n v="2018"/>
    <n v="7"/>
    <d v="2018-01-26T00:00:00"/>
    <x v="0"/>
    <m/>
    <x v="1"/>
    <s v="390001"/>
    <x v="4"/>
    <x v="2"/>
    <m/>
    <s v="Accounts Payable"/>
    <n v="1355"/>
    <m/>
    <s v="Grant #17-Q1055LO16 - LOLE"/>
    <s v="AP00797787"/>
    <n v="87"/>
    <s v="00010304"/>
    <d v="2018-01-23T00:00:00"/>
    <s v="Town of Kilmarnock"/>
    <s v="Grant #17-Q1055LO16 - LOLE"/>
    <s v="14000"/>
    <m/>
    <m/>
    <m/>
    <m/>
    <m/>
    <m/>
    <m/>
    <m/>
    <m/>
    <m/>
    <m/>
    <m/>
    <m/>
    <s v="00010304"/>
    <n v="1"/>
    <d v="2018-01-23T00:00:00"/>
    <s v="00010304"/>
    <s v="10220"/>
    <s v="398"/>
    <m/>
    <s v="AP"/>
    <s v="ACTUALS"/>
    <s v="14"/>
    <s v="14000"/>
    <s v="5"/>
    <s v="39001"/>
    <s v="390"/>
    <s v="01"/>
    <m/>
    <s v="14310"/>
    <s v="07040390001CJS7101608"/>
    <s v="Town of Kilmarnock"/>
    <n v="1"/>
    <s v="546004021"/>
  </r>
  <r>
    <s v="Byrne Justice Assistance Grant"/>
    <s v="2016-DJ-BX-0482"/>
    <n v="2018"/>
    <n v="7"/>
    <d v="2018-01-26T00:00:00"/>
    <x v="0"/>
    <m/>
    <x v="1"/>
    <s v="390001"/>
    <x v="4"/>
    <x v="2"/>
    <m/>
    <s v="Accounts Payable"/>
    <n v="2209"/>
    <m/>
    <s v="Grant #17-T1187LO16 - LOLE"/>
    <s v="AP00797787"/>
    <n v="92"/>
    <s v="00010309"/>
    <d v="2018-01-23T00:00:00"/>
    <s v="County of Louisa"/>
    <s v="Grant #17-T1187LO16 - LOLE"/>
    <s v="14000"/>
    <m/>
    <m/>
    <m/>
    <m/>
    <m/>
    <m/>
    <m/>
    <m/>
    <m/>
    <m/>
    <m/>
    <m/>
    <m/>
    <s v="00010309"/>
    <n v="1"/>
    <d v="2018-01-23T00:00:00"/>
    <s v="00010309"/>
    <s v="10220"/>
    <s v="109"/>
    <m/>
    <s v="AP"/>
    <s v="ACTUALS"/>
    <s v="14"/>
    <s v="14000"/>
    <s v="5"/>
    <s v="39001"/>
    <s v="390"/>
    <s v="01"/>
    <m/>
    <s v="14310"/>
    <s v="07040390001CJS7101608"/>
    <s v="County of Louisa"/>
    <n v="1"/>
    <s v="546001398"/>
  </r>
  <r>
    <s v="Byrne Justice Assistance Grant"/>
    <s v="2016-DJ-BX-0482"/>
    <n v="2018"/>
    <n v="7"/>
    <d v="2018-01-27T00:00:00"/>
    <x v="0"/>
    <m/>
    <x v="1"/>
    <m/>
    <x v="1"/>
    <x v="2"/>
    <m/>
    <s v="AP Payments"/>
    <n v="-3349"/>
    <m/>
    <s v="Cash With The Treasurer Of VA"/>
    <s v="AP00798147"/>
    <n v="3"/>
    <m/>
    <m/>
    <m/>
    <m/>
    <m/>
    <m/>
    <m/>
    <m/>
    <m/>
    <m/>
    <m/>
    <m/>
    <m/>
    <m/>
    <m/>
    <m/>
    <m/>
    <m/>
    <s v="AP00798147"/>
    <n v="3"/>
    <d v="2018-01-27T00:00:00"/>
    <s v="00010307"/>
    <s v="99999"/>
    <m/>
    <m/>
    <s v="AP"/>
    <s v="ACTUALS"/>
    <s v="10"/>
    <s v="14000"/>
    <s v="1"/>
    <m/>
    <m/>
    <m/>
    <m/>
    <s v="01010"/>
    <s v="07040CJS7101608"/>
    <s v="AP Payments"/>
    <m/>
    <m/>
  </r>
  <r>
    <s v="Byrne Justice Assistance Grant"/>
    <s v="2016-DJ-BX-0482"/>
    <n v="2018"/>
    <n v="7"/>
    <d v="2018-01-27T00:00:00"/>
    <x v="0"/>
    <m/>
    <x v="1"/>
    <m/>
    <x v="1"/>
    <x v="2"/>
    <m/>
    <s v="AP Payments"/>
    <n v="-1546"/>
    <m/>
    <s v="Cash With The Treasurer Of VA"/>
    <s v="AP00798147"/>
    <n v="41"/>
    <m/>
    <m/>
    <m/>
    <m/>
    <m/>
    <m/>
    <m/>
    <m/>
    <m/>
    <m/>
    <m/>
    <m/>
    <m/>
    <m/>
    <m/>
    <m/>
    <m/>
    <m/>
    <s v="AP00798147"/>
    <n v="41"/>
    <d v="2018-01-27T00:00:00"/>
    <s v="00010303"/>
    <s v="99999"/>
    <m/>
    <m/>
    <s v="AP"/>
    <s v="ACTUALS"/>
    <s v="10"/>
    <s v="14000"/>
    <s v="1"/>
    <m/>
    <m/>
    <m/>
    <m/>
    <s v="01010"/>
    <s v="07040CJS7101608"/>
    <s v="AP Payments"/>
    <m/>
    <m/>
  </r>
  <r>
    <s v="Byrne Justice Assistance Grant"/>
    <s v="2016-DJ-BX-0482"/>
    <n v="2018"/>
    <n v="7"/>
    <d v="2018-01-30T00:00:00"/>
    <x v="0"/>
    <m/>
    <x v="1"/>
    <m/>
    <x v="1"/>
    <x v="0"/>
    <m/>
    <s v="Journal Entry to distribute in"/>
    <n v="9752.9699999999993"/>
    <m/>
    <s v="Cash With The Treasurer Of VA"/>
    <s v="0000799886"/>
    <n v="19"/>
    <m/>
    <m/>
    <m/>
    <m/>
    <m/>
    <m/>
    <m/>
    <m/>
    <m/>
    <m/>
    <m/>
    <m/>
    <m/>
    <m/>
    <m/>
    <m/>
    <m/>
    <m/>
    <s v="0000799886"/>
    <n v="19"/>
    <d v="2018-01-30T00:00:00"/>
    <m/>
    <s v="99999"/>
    <m/>
    <m/>
    <s v="ONL"/>
    <s v="ACTUALS"/>
    <s v="10"/>
    <s v="14000"/>
    <s v="1"/>
    <m/>
    <m/>
    <m/>
    <m/>
    <s v="01010"/>
    <s v="07040CJS7101601"/>
    <s v="Journal Entry to distribute in"/>
    <m/>
    <m/>
  </r>
  <r>
    <s v="Byrne Justice Assistance Grant"/>
    <s v="2016-DJ-BX-0482"/>
    <n v="2018"/>
    <n v="7"/>
    <d v="2018-01-18T00:00:00"/>
    <x v="0"/>
    <m/>
    <x v="1"/>
    <m/>
    <x v="3"/>
    <x v="2"/>
    <m/>
    <s v="Accounts Payable"/>
    <n v="-3654"/>
    <m/>
    <s v="Accounts Payable"/>
    <s v="AP00791408"/>
    <n v="43"/>
    <m/>
    <m/>
    <m/>
    <m/>
    <m/>
    <m/>
    <m/>
    <m/>
    <m/>
    <m/>
    <m/>
    <m/>
    <m/>
    <m/>
    <m/>
    <m/>
    <m/>
    <m/>
    <s v="AP00791408"/>
    <n v="43"/>
    <d v="2018-01-18T00:00:00"/>
    <s v="00010167"/>
    <s v="99999"/>
    <m/>
    <m/>
    <s v="AP"/>
    <s v="ACTUALS"/>
    <s v="50"/>
    <s v="14000"/>
    <s v="2"/>
    <m/>
    <m/>
    <m/>
    <m/>
    <s v="05025"/>
    <s v="07040CJS7101608"/>
    <s v="Accounts Payable"/>
    <m/>
    <m/>
  </r>
  <r>
    <s v="Byrne Justice Assistance Grant"/>
    <s v="2016-DJ-BX-0482"/>
    <n v="2018"/>
    <n v="7"/>
    <d v="2018-01-18T00:00:00"/>
    <x v="0"/>
    <m/>
    <x v="1"/>
    <s v="390001"/>
    <x v="4"/>
    <x v="2"/>
    <m/>
    <s v="Accounts Payable"/>
    <n v="4436"/>
    <m/>
    <s v="17-S1008LO16 LOCAL LAW ENFORCE"/>
    <s v="AP00791408"/>
    <n v="105"/>
    <s v="00010165"/>
    <d v="2018-01-16T00:00:00"/>
    <s v="Town of Blackstone"/>
    <s v="17-S1008LO16 LOCAL LAW ENFORCE"/>
    <s v="14000"/>
    <m/>
    <m/>
    <m/>
    <m/>
    <m/>
    <m/>
    <m/>
    <m/>
    <m/>
    <m/>
    <m/>
    <m/>
    <m/>
    <s v="00010165"/>
    <n v="1"/>
    <d v="2018-01-16T00:00:00"/>
    <s v="00010165"/>
    <s v="10220"/>
    <s v="312"/>
    <m/>
    <s v="AP"/>
    <s v="ACTUALS"/>
    <s v="14"/>
    <s v="14000"/>
    <s v="5"/>
    <s v="39001"/>
    <s v="390"/>
    <s v="01"/>
    <m/>
    <s v="14310"/>
    <s v="07040390001CJS7101608"/>
    <s v="Town of Blackstone"/>
    <n v="1"/>
    <s v="546001147"/>
  </r>
  <r>
    <s v="Byrne Justice Assistance Grant"/>
    <s v="2016-DJ-BX-0482"/>
    <n v="2018"/>
    <n v="7"/>
    <d v="2018-01-18T00:00:00"/>
    <x v="0"/>
    <m/>
    <x v="1"/>
    <s v="390001"/>
    <x v="4"/>
    <x v="2"/>
    <m/>
    <s v="Accounts Payable"/>
    <n v="1687"/>
    <m/>
    <s v="Grant #17-S1100LO16 - LOLE"/>
    <s v="AP00791408"/>
    <n v="130"/>
    <s v="00010211"/>
    <d v="2018-01-16T00:00:00"/>
    <s v="Town of Warrenton"/>
    <s v="Grant #17-S1100LO16 - LOLE"/>
    <s v="14000"/>
    <m/>
    <m/>
    <m/>
    <m/>
    <m/>
    <m/>
    <m/>
    <m/>
    <m/>
    <m/>
    <m/>
    <m/>
    <m/>
    <s v="00010211"/>
    <n v="1"/>
    <d v="2018-01-16T00:00:00"/>
    <s v="00010211"/>
    <s v="10220"/>
    <s v="478"/>
    <m/>
    <s v="AP"/>
    <s v="ACTUALS"/>
    <s v="14"/>
    <s v="14000"/>
    <s v="5"/>
    <s v="39001"/>
    <s v="390"/>
    <s v="01"/>
    <m/>
    <s v="14310"/>
    <s v="07040390001CJS7101608"/>
    <s v="Town of Warrenton"/>
    <n v="1"/>
    <s v="546001664"/>
  </r>
  <r>
    <s v="Byrne Justice Assistance Grant"/>
    <s v="2016-DJ-BX-0482"/>
    <n v="2018"/>
    <n v="7"/>
    <d v="2018-01-19T00:00:00"/>
    <x v="0"/>
    <m/>
    <x v="1"/>
    <m/>
    <x v="1"/>
    <x v="2"/>
    <m/>
    <s v="AP Payments"/>
    <n v="-1907"/>
    <m/>
    <s v="Cash With The Treasurer Of VA"/>
    <s v="AP00791755"/>
    <n v="37"/>
    <m/>
    <m/>
    <m/>
    <m/>
    <m/>
    <m/>
    <m/>
    <m/>
    <m/>
    <m/>
    <m/>
    <m/>
    <m/>
    <m/>
    <m/>
    <m/>
    <m/>
    <m/>
    <s v="AP00791755"/>
    <n v="37"/>
    <d v="2018-01-19T00:00:00"/>
    <s v="00010172"/>
    <s v="99999"/>
    <m/>
    <m/>
    <s v="AP"/>
    <s v="ACTUALS"/>
    <s v="10"/>
    <s v="14000"/>
    <s v="1"/>
    <m/>
    <m/>
    <m/>
    <m/>
    <s v="01010"/>
    <s v="07040CJS7101608"/>
    <s v="AP Payments"/>
    <m/>
    <m/>
  </r>
  <r>
    <s v="Byrne Justice Assistance Grant"/>
    <s v="2016-DJ-BX-0482"/>
    <n v="2018"/>
    <n v="7"/>
    <d v="2018-01-19T00:00:00"/>
    <x v="0"/>
    <m/>
    <x v="1"/>
    <m/>
    <x v="1"/>
    <x v="2"/>
    <m/>
    <s v="AP Payments"/>
    <n v="-4436"/>
    <m/>
    <s v="Cash With The Treasurer Of VA"/>
    <s v="AP00791755"/>
    <n v="84"/>
    <m/>
    <m/>
    <m/>
    <m/>
    <m/>
    <m/>
    <m/>
    <m/>
    <m/>
    <m/>
    <m/>
    <m/>
    <m/>
    <m/>
    <m/>
    <m/>
    <m/>
    <m/>
    <s v="AP00791755"/>
    <n v="84"/>
    <d v="2018-01-19T00:00:00"/>
    <s v="00010165"/>
    <s v="99999"/>
    <m/>
    <m/>
    <s v="AP"/>
    <s v="ACTUALS"/>
    <s v="10"/>
    <s v="14000"/>
    <s v="1"/>
    <m/>
    <m/>
    <m/>
    <m/>
    <s v="01010"/>
    <s v="07040CJS7101608"/>
    <s v="AP Payments"/>
    <m/>
    <m/>
  </r>
  <r>
    <s v="Byrne Justice Assistance Grant"/>
    <s v="2016-DJ-BX-0482"/>
    <n v="2018"/>
    <n v="7"/>
    <d v="2018-01-19T00:00:00"/>
    <x v="0"/>
    <m/>
    <x v="1"/>
    <m/>
    <x v="3"/>
    <x v="2"/>
    <m/>
    <s v="AP Payments"/>
    <n v="1365"/>
    <m/>
    <s v="Accounts Payable"/>
    <s v="AP00791755"/>
    <n v="140"/>
    <m/>
    <m/>
    <m/>
    <m/>
    <m/>
    <m/>
    <m/>
    <m/>
    <m/>
    <m/>
    <m/>
    <m/>
    <m/>
    <m/>
    <m/>
    <m/>
    <m/>
    <m/>
    <s v="AP00791755"/>
    <n v="140"/>
    <d v="2018-01-19T00:00:00"/>
    <s v="00010174"/>
    <s v="99999"/>
    <m/>
    <m/>
    <s v="AP"/>
    <s v="ACTUALS"/>
    <s v="50"/>
    <s v="14000"/>
    <s v="2"/>
    <m/>
    <m/>
    <m/>
    <m/>
    <s v="05025"/>
    <s v="07040CJS7101608"/>
    <s v="AP Payments"/>
    <m/>
    <m/>
  </r>
  <r>
    <s v="Byrne Justice Assistance Grant"/>
    <s v="2016-DJ-BX-0482"/>
    <n v="2018"/>
    <n v="7"/>
    <d v="2018-01-26T00:00:00"/>
    <x v="0"/>
    <m/>
    <x v="1"/>
    <m/>
    <x v="3"/>
    <x v="2"/>
    <m/>
    <s v="Accounts Payable"/>
    <n v="-1567"/>
    <m/>
    <s v="Accounts Payable"/>
    <s v="AP00797787"/>
    <n v="44"/>
    <m/>
    <m/>
    <m/>
    <m/>
    <m/>
    <m/>
    <m/>
    <m/>
    <m/>
    <m/>
    <m/>
    <m/>
    <m/>
    <m/>
    <m/>
    <m/>
    <m/>
    <m/>
    <s v="AP00797787"/>
    <n v="44"/>
    <d v="2018-01-26T00:00:00"/>
    <s v="00010308"/>
    <s v="99999"/>
    <m/>
    <m/>
    <s v="AP"/>
    <s v="ACTUALS"/>
    <s v="50"/>
    <s v="14000"/>
    <s v="2"/>
    <m/>
    <m/>
    <m/>
    <m/>
    <s v="05025"/>
    <s v="07040CJS7101608"/>
    <s v="Accounts Payable"/>
    <m/>
    <m/>
  </r>
  <r>
    <s v="Byrne Justice Assistance Grant"/>
    <s v="2016-DJ-BX-0482"/>
    <n v="2018"/>
    <n v="7"/>
    <d v="2018-01-26T00:00:00"/>
    <x v="0"/>
    <m/>
    <x v="1"/>
    <s v="390001"/>
    <x v="4"/>
    <x v="2"/>
    <m/>
    <s v="Accounts Payable"/>
    <n v="1864"/>
    <m/>
    <s v="Grant #17-R1106LO16 - LOLE"/>
    <s v="AP00797787"/>
    <n v="88"/>
    <s v="00010305"/>
    <d v="2018-01-23T00:00:00"/>
    <s v="Town of Wytheville"/>
    <s v="Grant #17-R1106LO16 - LOLE"/>
    <s v="14000"/>
    <m/>
    <m/>
    <m/>
    <m/>
    <m/>
    <m/>
    <m/>
    <m/>
    <m/>
    <m/>
    <m/>
    <m/>
    <m/>
    <s v="00010305"/>
    <n v="1"/>
    <d v="2018-01-23T00:00:00"/>
    <s v="00010305"/>
    <s v="10220"/>
    <s v="488"/>
    <m/>
    <s v="AP"/>
    <s v="ACTUALS"/>
    <s v="14"/>
    <s v="14000"/>
    <s v="5"/>
    <s v="39001"/>
    <s v="390"/>
    <s v="01"/>
    <m/>
    <s v="14310"/>
    <s v="07040390001CJS7101608"/>
    <s v="Town of Wytheville"/>
    <n v="1"/>
    <s v="546001694"/>
  </r>
  <r>
    <s v="Byrne Justice Assistance Grant"/>
    <s v="2016-DJ-BX-0482"/>
    <n v="2018"/>
    <n v="7"/>
    <d v="2018-01-26T00:00:00"/>
    <x v="0"/>
    <m/>
    <x v="1"/>
    <s v="390001"/>
    <x v="4"/>
    <x v="2"/>
    <m/>
    <s v="Accounts Payable"/>
    <n v="1581"/>
    <m/>
    <s v="Grant #17-S1033LO16 - LOLE"/>
    <s v="AP00797787"/>
    <n v="89"/>
    <s v="00010306"/>
    <d v="2018-01-23T00:00:00"/>
    <s v="Town of Elkton"/>
    <s v="Grant #17-S1033LO16 - LOLE"/>
    <s v="14000"/>
    <m/>
    <m/>
    <m/>
    <m/>
    <m/>
    <m/>
    <m/>
    <m/>
    <m/>
    <m/>
    <m/>
    <m/>
    <m/>
    <s v="00010306"/>
    <n v="1"/>
    <d v="2018-01-23T00:00:00"/>
    <s v="00010306"/>
    <s v="10220"/>
    <s v="363"/>
    <m/>
    <s v="AP"/>
    <s v="ACTUALS"/>
    <s v="14"/>
    <s v="14000"/>
    <s v="5"/>
    <s v="39001"/>
    <s v="390"/>
    <s v="01"/>
    <m/>
    <s v="14310"/>
    <s v="07040390001CJS7101608"/>
    <s v="Town of Elkton"/>
    <n v="1"/>
    <s v="546001261"/>
  </r>
  <r>
    <s v="Byrne Justice Assistance Grant"/>
    <s v="2016-DJ-BX-0482"/>
    <n v="2018"/>
    <n v="7"/>
    <d v="2018-01-27T00:00:00"/>
    <x v="0"/>
    <m/>
    <x v="1"/>
    <m/>
    <x v="1"/>
    <x v="2"/>
    <m/>
    <s v="AP Payments"/>
    <n v="-1864"/>
    <m/>
    <s v="Cash With The Treasurer Of VA"/>
    <s v="AP00798147"/>
    <n v="1"/>
    <m/>
    <m/>
    <m/>
    <m/>
    <m/>
    <m/>
    <m/>
    <m/>
    <m/>
    <m/>
    <m/>
    <m/>
    <m/>
    <m/>
    <m/>
    <m/>
    <m/>
    <m/>
    <s v="AP00798147"/>
    <n v="1"/>
    <d v="2018-01-27T00:00:00"/>
    <s v="00010305"/>
    <s v="99999"/>
    <m/>
    <m/>
    <s v="AP"/>
    <s v="ACTUALS"/>
    <s v="10"/>
    <s v="14000"/>
    <s v="1"/>
    <m/>
    <m/>
    <m/>
    <m/>
    <s v="01010"/>
    <s v="07040CJS7101608"/>
    <s v="AP Payments"/>
    <m/>
    <m/>
  </r>
  <r>
    <s v="Byrne Justice Assistance Grant"/>
    <s v="2016-DJ-BX-0482"/>
    <n v="2018"/>
    <n v="7"/>
    <d v="2018-01-27T00:00:00"/>
    <x v="0"/>
    <m/>
    <x v="1"/>
    <m/>
    <x v="1"/>
    <x v="2"/>
    <m/>
    <s v="AP Payments"/>
    <n v="-1355"/>
    <m/>
    <s v="Cash With The Treasurer Of VA"/>
    <s v="AP00798147"/>
    <n v="38"/>
    <m/>
    <m/>
    <m/>
    <m/>
    <m/>
    <m/>
    <m/>
    <m/>
    <m/>
    <m/>
    <m/>
    <m/>
    <m/>
    <m/>
    <m/>
    <m/>
    <m/>
    <m/>
    <s v="AP00798147"/>
    <n v="38"/>
    <d v="2018-01-27T00:00:00"/>
    <s v="00010304"/>
    <s v="99999"/>
    <m/>
    <m/>
    <s v="AP"/>
    <s v="ACTUALS"/>
    <s v="10"/>
    <s v="14000"/>
    <s v="1"/>
    <m/>
    <m/>
    <m/>
    <m/>
    <s v="01010"/>
    <s v="07040CJS7101608"/>
    <s v="AP Payments"/>
    <m/>
    <m/>
  </r>
  <r>
    <s v="Byrne Justice Assistance Grant"/>
    <s v="2016-DJ-BX-0482"/>
    <n v="2018"/>
    <n v="7"/>
    <d v="2018-01-27T00:00:00"/>
    <x v="0"/>
    <m/>
    <x v="1"/>
    <m/>
    <x v="3"/>
    <x v="2"/>
    <m/>
    <s v="AP Payments"/>
    <n v="3497"/>
    <m/>
    <s v="Accounts Payable"/>
    <s v="AP00798147"/>
    <n v="89"/>
    <m/>
    <m/>
    <m/>
    <m/>
    <m/>
    <m/>
    <m/>
    <m/>
    <m/>
    <m/>
    <m/>
    <m/>
    <m/>
    <m/>
    <m/>
    <m/>
    <m/>
    <m/>
    <s v="AP00798147"/>
    <n v="89"/>
    <d v="2018-01-27T00:00:00"/>
    <s v="00010302"/>
    <s v="99999"/>
    <m/>
    <m/>
    <s v="AP"/>
    <s v="ACTUALS"/>
    <s v="50"/>
    <s v="14000"/>
    <s v="2"/>
    <m/>
    <m/>
    <m/>
    <m/>
    <s v="05025"/>
    <s v="07040CJS7101608"/>
    <s v="AP Payments"/>
    <m/>
    <m/>
  </r>
  <r>
    <s v="Byrne Justice Assistance Grant"/>
    <s v="2016-DJ-BX-0482"/>
    <n v="2018"/>
    <n v="7"/>
    <d v="2018-01-18T00:00:00"/>
    <x v="0"/>
    <m/>
    <x v="1"/>
    <m/>
    <x v="3"/>
    <x v="2"/>
    <m/>
    <s v="Accounts Payable"/>
    <n v="-500"/>
    <m/>
    <s v="Accounts Payable"/>
    <s v="AP00791408"/>
    <n v="45"/>
    <m/>
    <m/>
    <m/>
    <m/>
    <m/>
    <m/>
    <m/>
    <m/>
    <m/>
    <m/>
    <m/>
    <m/>
    <m/>
    <m/>
    <m/>
    <m/>
    <m/>
    <m/>
    <s v="AP00791408"/>
    <n v="45"/>
    <d v="2018-01-18T00:00:00"/>
    <s v="00010169"/>
    <s v="99999"/>
    <m/>
    <m/>
    <s v="AP"/>
    <s v="ACTUALS"/>
    <s v="50"/>
    <s v="14000"/>
    <s v="2"/>
    <m/>
    <m/>
    <m/>
    <m/>
    <s v="05025"/>
    <s v="07040CJS7101608"/>
    <s v="Accounts Payable"/>
    <m/>
    <m/>
  </r>
  <r>
    <s v="Byrne Justice Assistance Grant"/>
    <s v="2016-DJ-BX-0482"/>
    <n v="2018"/>
    <n v="7"/>
    <d v="2018-01-18T00:00:00"/>
    <x v="0"/>
    <m/>
    <x v="1"/>
    <m/>
    <x v="3"/>
    <x v="2"/>
    <m/>
    <s v="Accounts Payable"/>
    <n v="-885"/>
    <m/>
    <s v="Accounts Payable"/>
    <s v="AP00791408"/>
    <n v="46"/>
    <m/>
    <m/>
    <m/>
    <m/>
    <m/>
    <m/>
    <m/>
    <m/>
    <m/>
    <m/>
    <m/>
    <m/>
    <m/>
    <m/>
    <m/>
    <m/>
    <m/>
    <m/>
    <s v="AP00791408"/>
    <n v="46"/>
    <d v="2018-01-18T00:00:00"/>
    <s v="00010170"/>
    <s v="99999"/>
    <m/>
    <m/>
    <s v="AP"/>
    <s v="ACTUALS"/>
    <s v="50"/>
    <s v="14000"/>
    <s v="2"/>
    <m/>
    <m/>
    <m/>
    <m/>
    <s v="05025"/>
    <s v="07040CJS7101608"/>
    <s v="Accounts Payable"/>
    <m/>
    <m/>
  </r>
  <r>
    <s v="Byrne Justice Assistance Grant"/>
    <s v="2016-DJ-BX-0482"/>
    <n v="2018"/>
    <n v="7"/>
    <d v="2018-01-18T00:00:00"/>
    <x v="0"/>
    <m/>
    <x v="1"/>
    <s v="390001"/>
    <x v="4"/>
    <x v="2"/>
    <m/>
    <s v="Accounts Payable"/>
    <n v="1146"/>
    <m/>
    <s v="17-I1217LO16 LOCAL LAW ENFORCE"/>
    <s v="AP00791408"/>
    <n v="104"/>
    <s v="00010164"/>
    <d v="2018-01-16T00:00:00"/>
    <s v="Fauquier County"/>
    <s v="17-I1217LO16 LOCAL LAW ENFORCE"/>
    <s v="14000"/>
    <m/>
    <m/>
    <m/>
    <m/>
    <m/>
    <m/>
    <m/>
    <m/>
    <m/>
    <m/>
    <m/>
    <m/>
    <m/>
    <s v="00010164"/>
    <n v="1"/>
    <d v="2018-01-16T00:00:00"/>
    <s v="00010164"/>
    <s v="10220"/>
    <s v="061"/>
    <m/>
    <s v="AP"/>
    <s v="ACTUALS"/>
    <s v="14"/>
    <s v="14000"/>
    <s v="5"/>
    <s v="39001"/>
    <s v="390"/>
    <s v="01"/>
    <m/>
    <s v="14310"/>
    <s v="07040390001CJS7101608"/>
    <s v="Fauquier County"/>
    <n v="1"/>
    <s v="546001274"/>
  </r>
  <r>
    <s v="Byrne Justice Assistance Grant"/>
    <s v="2016-DJ-BX-0482"/>
    <n v="2018"/>
    <n v="7"/>
    <d v="2018-01-18T00:00:00"/>
    <x v="0"/>
    <m/>
    <x v="1"/>
    <s v="390001"/>
    <x v="4"/>
    <x v="2"/>
    <m/>
    <s v="Accounts Payable"/>
    <n v="500"/>
    <m/>
    <s v="17-S1080LO16 LOCAL LAW ENFORCE"/>
    <s v="AP00791408"/>
    <n v="138"/>
    <s v="00010169"/>
    <d v="2018-01-16T00:00:00"/>
    <s v="TOWN OF QUANTICO"/>
    <s v="17-S1080LO16 LOCAL LAW ENFORCE"/>
    <s v="14000"/>
    <m/>
    <m/>
    <m/>
    <m/>
    <m/>
    <m/>
    <m/>
    <m/>
    <m/>
    <m/>
    <m/>
    <m/>
    <m/>
    <s v="00010169"/>
    <n v="1"/>
    <d v="2018-01-16T00:00:00"/>
    <s v="00010169"/>
    <s v="10220"/>
    <s v="439"/>
    <m/>
    <s v="AP"/>
    <s v="ACTUALS"/>
    <s v="14"/>
    <s v="14000"/>
    <s v="5"/>
    <s v="39001"/>
    <s v="390"/>
    <s v="01"/>
    <m/>
    <s v="14310"/>
    <s v="07040390001CJS7101608"/>
    <s v="TOWN OF QUANTICO"/>
    <n v="1"/>
    <s v="546001545"/>
  </r>
  <r>
    <s v="Byrne Justice Assistance Grant"/>
    <s v="2016-DJ-BX-0482"/>
    <n v="2018"/>
    <n v="7"/>
    <d v="2018-01-18T00:00:00"/>
    <x v="0"/>
    <m/>
    <x v="1"/>
    <s v="390001"/>
    <x v="4"/>
    <x v="2"/>
    <m/>
    <s v="Accounts Payable"/>
    <n v="1553"/>
    <m/>
    <s v="17-S1108LO16 LOCAL LAW ENFORCE"/>
    <s v="AP00791408"/>
    <n v="140"/>
    <s v="00010171"/>
    <d v="2018-01-16T00:00:00"/>
    <s v="City of Buena Vista"/>
    <s v="17-S1108LO16 LOCAL LAW ENFORCE"/>
    <s v="14000"/>
    <m/>
    <m/>
    <m/>
    <m/>
    <m/>
    <m/>
    <m/>
    <m/>
    <m/>
    <m/>
    <m/>
    <m/>
    <m/>
    <s v="00010171"/>
    <n v="1"/>
    <d v="2018-01-16T00:00:00"/>
    <s v="00010171"/>
    <s v="10220"/>
    <s v="530"/>
    <m/>
    <s v="AP"/>
    <s v="ACTUALS"/>
    <s v="14"/>
    <s v="14000"/>
    <s v="5"/>
    <s v="39001"/>
    <s v="390"/>
    <s v="01"/>
    <m/>
    <s v="14310"/>
    <s v="07040390001CJS7101608"/>
    <s v="City of Buena Vista"/>
    <n v="1"/>
    <s v="546001179"/>
  </r>
  <r>
    <s v="Byrne Justice Assistance Grant"/>
    <s v="2016-DJ-BX-0482"/>
    <n v="2018"/>
    <n v="7"/>
    <d v="2018-01-19T00:00:00"/>
    <x v="0"/>
    <m/>
    <x v="1"/>
    <m/>
    <x v="3"/>
    <x v="2"/>
    <m/>
    <s v="AP Payments"/>
    <n v="1456"/>
    <m/>
    <s v="Accounts Payable"/>
    <s v="AP00791755"/>
    <n v="159"/>
    <m/>
    <m/>
    <m/>
    <m/>
    <m/>
    <m/>
    <m/>
    <m/>
    <m/>
    <m/>
    <m/>
    <m/>
    <m/>
    <m/>
    <m/>
    <m/>
    <m/>
    <m/>
    <s v="AP00791755"/>
    <n v="159"/>
    <d v="2018-01-19T00:00:00"/>
    <s v="00010175"/>
    <s v="99999"/>
    <m/>
    <m/>
    <s v="AP"/>
    <s v="ACTUALS"/>
    <s v="50"/>
    <s v="14000"/>
    <s v="2"/>
    <m/>
    <m/>
    <m/>
    <m/>
    <s v="05025"/>
    <s v="07040CJS7101608"/>
    <s v="AP Payments"/>
    <m/>
    <m/>
  </r>
  <r>
    <s v="Byrne Justice Assistance Grant"/>
    <s v="2016-DJ-BX-0482"/>
    <n v="2018"/>
    <n v="7"/>
    <d v="2018-01-19T00:00:00"/>
    <x v="0"/>
    <m/>
    <x v="1"/>
    <m/>
    <x v="3"/>
    <x v="2"/>
    <m/>
    <s v="AP Payments"/>
    <n v="4436"/>
    <m/>
    <s v="Accounts Payable"/>
    <s v="AP00791755"/>
    <n v="181"/>
    <m/>
    <m/>
    <m/>
    <m/>
    <m/>
    <m/>
    <m/>
    <m/>
    <m/>
    <m/>
    <m/>
    <m/>
    <m/>
    <m/>
    <m/>
    <m/>
    <m/>
    <m/>
    <s v="AP00791755"/>
    <n v="181"/>
    <d v="2018-01-19T00:00:00"/>
    <s v="00010165"/>
    <s v="99999"/>
    <m/>
    <m/>
    <s v="AP"/>
    <s v="ACTUALS"/>
    <s v="50"/>
    <s v="14000"/>
    <s v="2"/>
    <m/>
    <m/>
    <m/>
    <m/>
    <s v="05025"/>
    <s v="07040CJS7101608"/>
    <s v="AP Payments"/>
    <m/>
    <m/>
  </r>
  <r>
    <s v="Byrne Justice Assistance Grant"/>
    <s v="2016-DJ-BX-0482"/>
    <n v="2018"/>
    <n v="7"/>
    <d v="2018-01-19T00:00:00"/>
    <x v="0"/>
    <m/>
    <x v="1"/>
    <m/>
    <x v="3"/>
    <x v="2"/>
    <m/>
    <s v="AP Payments"/>
    <n v="1553"/>
    <m/>
    <s v="Accounts Payable"/>
    <s v="AP00791755"/>
    <n v="192"/>
    <m/>
    <m/>
    <m/>
    <m/>
    <m/>
    <m/>
    <m/>
    <m/>
    <m/>
    <m/>
    <m/>
    <m/>
    <m/>
    <m/>
    <m/>
    <m/>
    <m/>
    <m/>
    <s v="AP00791755"/>
    <n v="192"/>
    <d v="2018-01-19T00:00:00"/>
    <s v="00010171"/>
    <s v="99999"/>
    <m/>
    <m/>
    <s v="AP"/>
    <s v="ACTUALS"/>
    <s v="50"/>
    <s v="14000"/>
    <s v="2"/>
    <m/>
    <m/>
    <m/>
    <m/>
    <s v="05025"/>
    <s v="07040CJS7101608"/>
    <s v="AP Payments"/>
    <m/>
    <m/>
  </r>
  <r>
    <s v="Byrne Justice Assistance Grant"/>
    <s v="2016-DJ-BX-0482"/>
    <n v="2018"/>
    <n v="7"/>
    <d v="2018-01-26T00:00:00"/>
    <x v="0"/>
    <m/>
    <x v="1"/>
    <m/>
    <x v="3"/>
    <x v="2"/>
    <m/>
    <s v="Accounts Payable"/>
    <n v="-1355"/>
    <m/>
    <s v="Accounts Payable"/>
    <s v="AP00797787"/>
    <n v="40"/>
    <m/>
    <m/>
    <m/>
    <m/>
    <m/>
    <m/>
    <m/>
    <m/>
    <m/>
    <m/>
    <m/>
    <m/>
    <m/>
    <m/>
    <m/>
    <m/>
    <m/>
    <m/>
    <s v="AP00797787"/>
    <n v="40"/>
    <d v="2018-01-26T00:00:00"/>
    <s v="00010304"/>
    <s v="99999"/>
    <m/>
    <m/>
    <s v="AP"/>
    <s v="ACTUALS"/>
    <s v="50"/>
    <s v="14000"/>
    <s v="2"/>
    <m/>
    <m/>
    <m/>
    <m/>
    <s v="05025"/>
    <s v="07040CJS7101608"/>
    <s v="Accounts Payable"/>
    <m/>
    <m/>
  </r>
  <r>
    <s v="Byrne Justice Assistance Grant"/>
    <s v="2016-DJ-BX-0482"/>
    <n v="2018"/>
    <n v="7"/>
    <d v="2018-01-26T00:00:00"/>
    <x v="0"/>
    <m/>
    <x v="1"/>
    <m/>
    <x v="3"/>
    <x v="2"/>
    <m/>
    <s v="Accounts Payable"/>
    <n v="-1864"/>
    <m/>
    <s v="Accounts Payable"/>
    <s v="AP00797787"/>
    <n v="41"/>
    <m/>
    <m/>
    <m/>
    <m/>
    <m/>
    <m/>
    <m/>
    <m/>
    <m/>
    <m/>
    <m/>
    <m/>
    <m/>
    <m/>
    <m/>
    <m/>
    <m/>
    <m/>
    <s v="AP00797787"/>
    <n v="41"/>
    <d v="2018-01-26T00:00:00"/>
    <s v="00010305"/>
    <s v="99999"/>
    <m/>
    <m/>
    <s v="AP"/>
    <s v="ACTUALS"/>
    <s v="50"/>
    <s v="14000"/>
    <s v="2"/>
    <m/>
    <m/>
    <m/>
    <m/>
    <s v="05025"/>
    <s v="07040CJS7101608"/>
    <s v="Accounts Payable"/>
    <m/>
    <m/>
  </r>
  <r>
    <s v="Byrne Justice Assistance Grant"/>
    <s v="2016-DJ-BX-0482"/>
    <n v="2018"/>
    <n v="7"/>
    <d v="2018-01-26T00:00:00"/>
    <x v="0"/>
    <m/>
    <x v="1"/>
    <s v="390001"/>
    <x v="4"/>
    <x v="2"/>
    <m/>
    <s v="Accounts Payable"/>
    <n v="1546"/>
    <m/>
    <s v="Grant #17-O1206LO16 - LOLE"/>
    <s v="AP00797787"/>
    <n v="86"/>
    <s v="00010303"/>
    <d v="2018-01-23T00:00:00"/>
    <s v="Amherst County"/>
    <s v="Grant #17-O1206LO16 - LOLE"/>
    <s v="14000"/>
    <m/>
    <m/>
    <m/>
    <m/>
    <m/>
    <m/>
    <m/>
    <m/>
    <m/>
    <m/>
    <m/>
    <m/>
    <m/>
    <s v="00010303"/>
    <n v="1"/>
    <d v="2018-01-23T00:00:00"/>
    <s v="00010303"/>
    <s v="10220"/>
    <s v="009"/>
    <m/>
    <s v="AP"/>
    <s v="ACTUALS"/>
    <s v="14"/>
    <s v="14000"/>
    <s v="5"/>
    <s v="39001"/>
    <s v="390"/>
    <s v="01"/>
    <m/>
    <s v="14310"/>
    <s v="07040390001CJS7101608"/>
    <s v="Amherst County"/>
    <n v="1"/>
    <s v="546001115"/>
  </r>
  <r>
    <s v="Byrne Justice Assistance Grant"/>
    <s v="2016-DJ-BX-0482"/>
    <n v="2018"/>
    <n v="7"/>
    <d v="2018-01-27T00:00:00"/>
    <x v="0"/>
    <m/>
    <x v="1"/>
    <m/>
    <x v="1"/>
    <x v="2"/>
    <m/>
    <s v="AP Payments"/>
    <n v="-1567"/>
    <m/>
    <s v="Cash With The Treasurer Of VA"/>
    <s v="AP00798147"/>
    <n v="4"/>
    <m/>
    <m/>
    <m/>
    <m/>
    <m/>
    <m/>
    <m/>
    <m/>
    <m/>
    <m/>
    <m/>
    <m/>
    <m/>
    <m/>
    <m/>
    <m/>
    <m/>
    <m/>
    <s v="AP00798147"/>
    <n v="4"/>
    <d v="2018-01-27T00:00:00"/>
    <s v="00010308"/>
    <s v="99999"/>
    <m/>
    <m/>
    <s v="AP"/>
    <s v="ACTUALS"/>
    <s v="10"/>
    <s v="14000"/>
    <s v="1"/>
    <m/>
    <m/>
    <m/>
    <m/>
    <s v="01010"/>
    <s v="07040CJS7101608"/>
    <s v="AP Payments"/>
    <m/>
    <m/>
  </r>
  <r>
    <s v="Byrne Justice Assistance Grant"/>
    <s v="2016-DJ-BX-0482"/>
    <n v="2018"/>
    <n v="7"/>
    <d v="2018-01-27T00:00:00"/>
    <x v="0"/>
    <m/>
    <x v="1"/>
    <m/>
    <x v="3"/>
    <x v="2"/>
    <m/>
    <s v="AP Payments"/>
    <n v="1567"/>
    <m/>
    <s v="Accounts Payable"/>
    <s v="AP00798147"/>
    <n v="81"/>
    <m/>
    <m/>
    <m/>
    <m/>
    <m/>
    <m/>
    <m/>
    <m/>
    <m/>
    <m/>
    <m/>
    <m/>
    <m/>
    <m/>
    <m/>
    <m/>
    <m/>
    <m/>
    <s v="AP00798147"/>
    <n v="81"/>
    <d v="2018-01-27T00:00:00"/>
    <s v="00010308"/>
    <s v="99999"/>
    <m/>
    <m/>
    <s v="AP"/>
    <s v="ACTUALS"/>
    <s v="50"/>
    <s v="14000"/>
    <s v="2"/>
    <m/>
    <m/>
    <m/>
    <m/>
    <s v="05025"/>
    <s v="07040CJS7101608"/>
    <s v="AP Payments"/>
    <m/>
    <m/>
  </r>
  <r>
    <s v="Byrne Justice Assistance Grant"/>
    <s v="2016-DJ-BX-0482"/>
    <n v="2018"/>
    <n v="8"/>
    <d v="2018-02-08T00:00:00"/>
    <x v="0"/>
    <m/>
    <x v="1"/>
    <m/>
    <x v="3"/>
    <x v="2"/>
    <m/>
    <s v="Accounts Payable"/>
    <n v="-1829"/>
    <m/>
    <s v="Accounts Payable"/>
    <s v="AP00810944"/>
    <n v="44"/>
    <m/>
    <m/>
    <m/>
    <m/>
    <m/>
    <m/>
    <m/>
    <m/>
    <m/>
    <m/>
    <m/>
    <m/>
    <m/>
    <m/>
    <m/>
    <m/>
    <m/>
    <m/>
    <s v="AP00810944"/>
    <n v="44"/>
    <d v="2018-02-08T00:00:00"/>
    <s v="00010533"/>
    <s v="99999"/>
    <m/>
    <m/>
    <s v="AP"/>
    <s v="ACTUALS"/>
    <s v="50"/>
    <s v="14000"/>
    <s v="2"/>
    <m/>
    <m/>
    <m/>
    <m/>
    <s v="05025"/>
    <s v="07040CJS7101608"/>
    <s v="Accounts Payable"/>
    <m/>
    <m/>
  </r>
  <r>
    <s v="Byrne Justice Assistance Grant"/>
    <s v="2016-DJ-BX-0482"/>
    <n v="2018"/>
    <n v="8"/>
    <d v="2018-02-08T00:00:00"/>
    <x v="0"/>
    <m/>
    <x v="1"/>
    <s v="390001"/>
    <x v="4"/>
    <x v="2"/>
    <m/>
    <s v="Accounts Payable"/>
    <n v="1998"/>
    <m/>
    <s v="17-S1073LO16 LOCAL LAW ENF"/>
    <s v="AP00810944"/>
    <n v="97"/>
    <s v="00010534"/>
    <d v="2018-02-07T00:00:00"/>
    <s v="TOWN OF PEARISBURG"/>
    <s v="17-S1073LO16 LOCAL LAW ENF"/>
    <s v="14000"/>
    <m/>
    <m/>
    <m/>
    <m/>
    <m/>
    <m/>
    <m/>
    <m/>
    <m/>
    <m/>
    <m/>
    <m/>
    <m/>
    <s v="00010534"/>
    <n v="1"/>
    <d v="2018-02-07T00:00:00"/>
    <s v="00010534"/>
    <s v="10220"/>
    <s v="430"/>
    <m/>
    <s v="AP"/>
    <s v="ACTUALS"/>
    <s v="14"/>
    <s v="14000"/>
    <s v="5"/>
    <s v="39001"/>
    <s v="390"/>
    <s v="01"/>
    <m/>
    <s v="14310"/>
    <s v="07040390001CJS7101608"/>
    <s v="TOWN OF PEARISBURG"/>
    <n v="1"/>
    <s v="546001500"/>
  </r>
  <r>
    <s v="Byrne Justice Assistance Grant"/>
    <s v="2016-DJ-BX-0482"/>
    <n v="2018"/>
    <n v="8"/>
    <d v="2018-02-09T00:00:00"/>
    <x v="0"/>
    <m/>
    <x v="1"/>
    <m/>
    <x v="1"/>
    <x v="2"/>
    <m/>
    <s v="AP Payments"/>
    <n v="-3228"/>
    <m/>
    <s v="Cash With The Treasurer Of VA"/>
    <s v="AP00811065"/>
    <n v="15"/>
    <m/>
    <m/>
    <m/>
    <m/>
    <m/>
    <m/>
    <m/>
    <m/>
    <m/>
    <m/>
    <m/>
    <m/>
    <m/>
    <m/>
    <m/>
    <m/>
    <m/>
    <m/>
    <s v="AP00811065"/>
    <n v="15"/>
    <d v="2018-02-09T00:00:00"/>
    <s v="00010529"/>
    <s v="99999"/>
    <m/>
    <m/>
    <s v="AP"/>
    <s v="ACTUALS"/>
    <s v="10"/>
    <s v="14000"/>
    <s v="1"/>
    <m/>
    <m/>
    <m/>
    <m/>
    <s v="01010"/>
    <s v="07040CJS7101608"/>
    <s v="AP Payments"/>
    <m/>
    <m/>
  </r>
  <r>
    <s v="Byrne Justice Assistance Grant"/>
    <s v="2016-DJ-BX-0482"/>
    <n v="2018"/>
    <n v="8"/>
    <d v="2018-02-09T00:00:00"/>
    <x v="0"/>
    <m/>
    <x v="1"/>
    <m/>
    <x v="1"/>
    <x v="2"/>
    <m/>
    <s v="AP Payments"/>
    <n v="-1998"/>
    <m/>
    <s v="Cash With The Treasurer Of VA"/>
    <s v="AP00811065"/>
    <n v="29"/>
    <m/>
    <m/>
    <m/>
    <m/>
    <m/>
    <m/>
    <m/>
    <m/>
    <m/>
    <m/>
    <m/>
    <m/>
    <m/>
    <m/>
    <m/>
    <m/>
    <m/>
    <m/>
    <s v="AP00811065"/>
    <n v="29"/>
    <d v="2018-02-09T00:00:00"/>
    <s v="00010534"/>
    <s v="99999"/>
    <m/>
    <m/>
    <s v="AP"/>
    <s v="ACTUALS"/>
    <s v="10"/>
    <s v="14000"/>
    <s v="1"/>
    <m/>
    <m/>
    <m/>
    <m/>
    <s v="01010"/>
    <s v="07040CJS7101608"/>
    <s v="AP Payments"/>
    <m/>
    <m/>
  </r>
  <r>
    <s v="Byrne Justice Assistance Grant"/>
    <s v="2016-DJ-BX-0482"/>
    <n v="2018"/>
    <n v="8"/>
    <d v="2018-02-09T00:00:00"/>
    <x v="0"/>
    <m/>
    <x v="1"/>
    <m/>
    <x v="3"/>
    <x v="2"/>
    <m/>
    <s v="AP Payments"/>
    <n v="1829"/>
    <m/>
    <s v="Accounts Payable"/>
    <s v="AP00811065"/>
    <n v="75"/>
    <m/>
    <m/>
    <m/>
    <m/>
    <m/>
    <m/>
    <m/>
    <m/>
    <m/>
    <m/>
    <m/>
    <m/>
    <m/>
    <m/>
    <m/>
    <m/>
    <m/>
    <m/>
    <s v="AP00811065"/>
    <n v="75"/>
    <d v="2018-02-09T00:00:00"/>
    <s v="00010533"/>
    <s v="99999"/>
    <m/>
    <m/>
    <s v="AP"/>
    <s v="ACTUALS"/>
    <s v="50"/>
    <s v="14000"/>
    <s v="2"/>
    <m/>
    <m/>
    <m/>
    <m/>
    <s v="05025"/>
    <s v="07040CJS7101608"/>
    <s v="AP Payments"/>
    <m/>
    <m/>
  </r>
  <r>
    <s v="Byrne Justice Assistance Grant"/>
    <s v="2016-DJ-BX-0482"/>
    <n v="2018"/>
    <n v="8"/>
    <d v="2018-02-14T00:00:00"/>
    <x v="0"/>
    <m/>
    <x v="1"/>
    <m/>
    <x v="5"/>
    <x v="1"/>
    <m/>
    <s v="Journal Entry to distribute in"/>
    <n v="-9752.9699999999993"/>
    <m/>
    <s v="Interest From Other Sources"/>
    <s v="0000814851"/>
    <n v="14"/>
    <m/>
    <m/>
    <m/>
    <m/>
    <m/>
    <m/>
    <m/>
    <m/>
    <m/>
    <m/>
    <m/>
    <m/>
    <m/>
    <m/>
    <m/>
    <m/>
    <m/>
    <m/>
    <s v="0000814851"/>
    <n v="14"/>
    <d v="2018-02-14T00:00:00"/>
    <m/>
    <s v="10230"/>
    <m/>
    <m/>
    <s v="ONL"/>
    <s v="ACTUALS"/>
    <s v="07"/>
    <s v="14000"/>
    <s v="4"/>
    <m/>
    <m/>
    <m/>
    <m/>
    <s v="07108"/>
    <s v="07040CJS7101607"/>
    <s v="Journal Entry to distribute in"/>
    <m/>
    <m/>
  </r>
  <r>
    <s v="Byrne Justice Assistance Grant"/>
    <s v="2016-DJ-BX-0482"/>
    <n v="2018"/>
    <n v="8"/>
    <d v="2018-02-14T00:00:00"/>
    <x v="0"/>
    <m/>
    <x v="1"/>
    <m/>
    <x v="1"/>
    <x v="0"/>
    <m/>
    <s v="Journal Entry to distribute in"/>
    <n v="-9752.9699999999993"/>
    <m/>
    <s v="Cash With The Treasurer Of VA"/>
    <s v="0000814851"/>
    <n v="24"/>
    <m/>
    <m/>
    <m/>
    <m/>
    <m/>
    <m/>
    <m/>
    <m/>
    <m/>
    <m/>
    <m/>
    <m/>
    <m/>
    <m/>
    <m/>
    <m/>
    <m/>
    <m/>
    <s v="0000814851"/>
    <n v="24"/>
    <d v="2018-02-14T00:00:00"/>
    <m/>
    <s v="99999"/>
    <m/>
    <m/>
    <s v="ONL"/>
    <s v="ACTUALS"/>
    <s v="10"/>
    <s v="14000"/>
    <s v="1"/>
    <m/>
    <m/>
    <m/>
    <m/>
    <s v="01010"/>
    <s v="07040CJS7101601"/>
    <s v="Journal Entry to distribute in"/>
    <m/>
    <m/>
  </r>
  <r>
    <s v="Byrne Justice Assistance Grant"/>
    <s v="2016-DJ-BX-0482"/>
    <n v="2018"/>
    <n v="8"/>
    <d v="2018-02-15T00:00:00"/>
    <x v="0"/>
    <m/>
    <x v="1"/>
    <m/>
    <x v="3"/>
    <x v="2"/>
    <m/>
    <s v="AP Payments"/>
    <n v="2239"/>
    <m/>
    <s v="Accounts Payable"/>
    <s v="AP00816629"/>
    <n v="39"/>
    <m/>
    <m/>
    <m/>
    <m/>
    <m/>
    <m/>
    <m/>
    <m/>
    <m/>
    <m/>
    <m/>
    <m/>
    <m/>
    <m/>
    <m/>
    <m/>
    <m/>
    <m/>
    <s v="AP00816629"/>
    <n v="39"/>
    <d v="2018-02-15T00:00:00"/>
    <s v="00010721"/>
    <s v="99999"/>
    <m/>
    <m/>
    <s v="AP"/>
    <s v="ACTUALS"/>
    <s v="50"/>
    <s v="14000"/>
    <s v="2"/>
    <m/>
    <m/>
    <m/>
    <m/>
    <s v="05025"/>
    <s v="07040CJS7101608"/>
    <s v="AP Payments"/>
    <m/>
    <m/>
  </r>
  <r>
    <s v="Byrne Justice Assistance Grant"/>
    <s v="2016-DJ-BX-0482"/>
    <n v="2018"/>
    <n v="8"/>
    <d v="2018-02-07T00:00:00"/>
    <x v="0"/>
    <m/>
    <x v="1"/>
    <m/>
    <x v="3"/>
    <x v="2"/>
    <m/>
    <s v="AP Payments"/>
    <n v="1146"/>
    <m/>
    <s v="Accounts Payable"/>
    <s v="AP00808416"/>
    <n v="4"/>
    <m/>
    <m/>
    <m/>
    <m/>
    <m/>
    <m/>
    <m/>
    <m/>
    <m/>
    <m/>
    <m/>
    <m/>
    <m/>
    <m/>
    <m/>
    <m/>
    <m/>
    <m/>
    <s v="AP00808416"/>
    <n v="4"/>
    <d v="2018-02-07T00:00:00"/>
    <s v="00010164"/>
    <s v="99999"/>
    <m/>
    <m/>
    <s v="AP"/>
    <s v="ACTUALS"/>
    <s v="50"/>
    <s v="14000"/>
    <s v="2"/>
    <m/>
    <m/>
    <m/>
    <m/>
    <s v="05025"/>
    <s v="07040CJS7101608"/>
    <s v="AP Payments"/>
    <m/>
    <m/>
  </r>
  <r>
    <s v="Byrne Justice Assistance Grant"/>
    <s v="2016-DJ-BX-0482"/>
    <n v="2018"/>
    <n v="8"/>
    <d v="2018-02-09T00:00:00"/>
    <x v="0"/>
    <m/>
    <x v="1"/>
    <m/>
    <x v="1"/>
    <x v="2"/>
    <m/>
    <s v="AP Payments"/>
    <n v="-5571"/>
    <m/>
    <s v="Cash With The Treasurer Of VA"/>
    <s v="AP00811065"/>
    <n v="26"/>
    <m/>
    <m/>
    <m/>
    <m/>
    <m/>
    <m/>
    <m/>
    <m/>
    <m/>
    <m/>
    <m/>
    <m/>
    <m/>
    <m/>
    <m/>
    <m/>
    <m/>
    <m/>
    <s v="AP00811065"/>
    <n v="26"/>
    <d v="2018-02-09T00:00:00"/>
    <s v="00010527"/>
    <s v="99999"/>
    <m/>
    <m/>
    <s v="AP"/>
    <s v="ACTUALS"/>
    <s v="10"/>
    <s v="14000"/>
    <s v="1"/>
    <m/>
    <m/>
    <m/>
    <m/>
    <s v="01010"/>
    <s v="07040CJS7101608"/>
    <s v="AP Payments"/>
    <m/>
    <m/>
  </r>
  <r>
    <s v="Byrne Justice Assistance Grant"/>
    <s v="2016-DJ-BX-0482"/>
    <n v="2018"/>
    <n v="8"/>
    <d v="2018-02-09T00:00:00"/>
    <x v="0"/>
    <m/>
    <x v="1"/>
    <m/>
    <x v="3"/>
    <x v="2"/>
    <m/>
    <s v="AP Payments"/>
    <n v="5571"/>
    <m/>
    <s v="Accounts Payable"/>
    <s v="AP00811065"/>
    <n v="73"/>
    <m/>
    <m/>
    <m/>
    <m/>
    <m/>
    <m/>
    <m/>
    <m/>
    <m/>
    <m/>
    <m/>
    <m/>
    <m/>
    <m/>
    <m/>
    <m/>
    <m/>
    <m/>
    <s v="AP00811065"/>
    <n v="73"/>
    <d v="2018-02-09T00:00:00"/>
    <s v="00010527"/>
    <s v="99999"/>
    <m/>
    <m/>
    <s v="AP"/>
    <s v="ACTUALS"/>
    <s v="50"/>
    <s v="14000"/>
    <s v="2"/>
    <m/>
    <m/>
    <m/>
    <m/>
    <s v="05025"/>
    <s v="07040CJS7101608"/>
    <s v="AP Payments"/>
    <m/>
    <m/>
  </r>
  <r>
    <s v="Byrne Justice Assistance Grant"/>
    <s v="2016-DJ-BX-0482"/>
    <n v="2018"/>
    <n v="8"/>
    <d v="2018-02-08T00:00:00"/>
    <x v="0"/>
    <m/>
    <x v="1"/>
    <m/>
    <x v="3"/>
    <x v="2"/>
    <m/>
    <s v="Accounts Payable"/>
    <n v="-1998"/>
    <m/>
    <s v="Accounts Payable"/>
    <s v="AP00810944"/>
    <n v="45"/>
    <m/>
    <m/>
    <m/>
    <m/>
    <m/>
    <m/>
    <m/>
    <m/>
    <m/>
    <m/>
    <m/>
    <m/>
    <m/>
    <m/>
    <m/>
    <m/>
    <m/>
    <m/>
    <s v="AP00810944"/>
    <n v="45"/>
    <d v="2018-02-08T00:00:00"/>
    <s v="00010534"/>
    <s v="99999"/>
    <m/>
    <m/>
    <s v="AP"/>
    <s v="ACTUALS"/>
    <s v="50"/>
    <s v="14000"/>
    <s v="2"/>
    <m/>
    <m/>
    <m/>
    <m/>
    <s v="05025"/>
    <s v="07040CJS7101608"/>
    <s v="Accounts Payable"/>
    <m/>
    <m/>
  </r>
  <r>
    <s v="Byrne Justice Assistance Grant"/>
    <s v="2016-DJ-BX-0482"/>
    <n v="2018"/>
    <n v="8"/>
    <d v="2018-02-13T00:00:00"/>
    <x v="0"/>
    <m/>
    <x v="1"/>
    <m/>
    <x v="1"/>
    <x v="1"/>
    <m/>
    <s v="JAG &amp; JABIG Interest Spread"/>
    <n v="9241.41"/>
    <m/>
    <s v="Cash With The Treasurer Of VA"/>
    <s v="0000813619"/>
    <n v="23"/>
    <m/>
    <m/>
    <m/>
    <m/>
    <m/>
    <m/>
    <m/>
    <m/>
    <m/>
    <m/>
    <m/>
    <m/>
    <m/>
    <m/>
    <m/>
    <m/>
    <m/>
    <m/>
    <s v="0000813619"/>
    <n v="23"/>
    <d v="2018-02-13T00:00:00"/>
    <m/>
    <s v="99999"/>
    <m/>
    <m/>
    <s v="ONL"/>
    <s v="ACTUALS"/>
    <s v="10"/>
    <s v="14000"/>
    <s v="1"/>
    <m/>
    <m/>
    <m/>
    <m/>
    <s v="01010"/>
    <s v="07040CJS7101607"/>
    <s v="JAG &amp; JABIG Interest Spread"/>
    <m/>
    <m/>
  </r>
  <r>
    <s v="Byrne Justice Assistance Grant"/>
    <s v="2016-DJ-BX-0482"/>
    <n v="2018"/>
    <n v="8"/>
    <d v="2018-02-14T00:00:00"/>
    <x v="0"/>
    <m/>
    <x v="1"/>
    <m/>
    <x v="5"/>
    <x v="0"/>
    <m/>
    <s v="Journal Entry to distribute in"/>
    <n v="9752.9699999999993"/>
    <m/>
    <s v="Interest Distribution"/>
    <s v="0000814851"/>
    <n v="7"/>
    <m/>
    <m/>
    <m/>
    <m/>
    <m/>
    <m/>
    <m/>
    <m/>
    <m/>
    <m/>
    <m/>
    <m/>
    <m/>
    <m/>
    <m/>
    <m/>
    <m/>
    <m/>
    <s v="0000814851"/>
    <n v="7"/>
    <d v="2018-02-14T00:00:00"/>
    <m/>
    <s v="10230"/>
    <m/>
    <m/>
    <s v="ONL"/>
    <s v="ACTUALS"/>
    <s v="07"/>
    <s v="14000"/>
    <s v="4"/>
    <m/>
    <m/>
    <m/>
    <m/>
    <s v="07108"/>
    <s v="07040CJS7101601"/>
    <s v="Journal Entry to distribute in"/>
    <m/>
    <m/>
  </r>
  <r>
    <s v="Byrne Justice Assistance Grant"/>
    <s v="2016-DJ-BX-0482"/>
    <n v="2018"/>
    <n v="8"/>
    <d v="2018-02-15T00:00:00"/>
    <x v="0"/>
    <m/>
    <x v="1"/>
    <m/>
    <x v="3"/>
    <x v="2"/>
    <m/>
    <s v="Accounts Payable"/>
    <n v="-2239"/>
    <m/>
    <s v="Accounts Payable"/>
    <s v="AP00816511"/>
    <n v="2"/>
    <m/>
    <m/>
    <m/>
    <m/>
    <m/>
    <m/>
    <m/>
    <m/>
    <m/>
    <m/>
    <m/>
    <m/>
    <m/>
    <m/>
    <m/>
    <m/>
    <m/>
    <m/>
    <s v="AP00816511"/>
    <n v="2"/>
    <d v="2018-02-15T00:00:00"/>
    <s v="00010721"/>
    <s v="99999"/>
    <m/>
    <m/>
    <s v="AP"/>
    <s v="ACTUALS"/>
    <s v="50"/>
    <s v="14000"/>
    <s v="2"/>
    <m/>
    <m/>
    <m/>
    <m/>
    <s v="05025"/>
    <s v="07040CJS7101608"/>
    <s v="Accounts Payable"/>
    <m/>
    <m/>
  </r>
  <r>
    <s v="Byrne Justice Assistance Grant"/>
    <s v="2016-DJ-BX-0482"/>
    <n v="2018"/>
    <n v="8"/>
    <d v="2018-02-16T00:00:00"/>
    <x v="0"/>
    <m/>
    <x v="1"/>
    <s v="390001"/>
    <x v="4"/>
    <x v="2"/>
    <m/>
    <s v="Accounts Payable"/>
    <n v="994"/>
    <m/>
    <s v="Grant #17-S1159LO16 - LOLE"/>
    <s v="AP00817425"/>
    <n v="86"/>
    <s v="00010743"/>
    <d v="2018-02-15T00:00:00"/>
    <s v="Nelson County Board Of Supervisors"/>
    <s v="Grant #17-S1159LO16 - LOLE"/>
    <s v="14000"/>
    <m/>
    <m/>
    <m/>
    <m/>
    <m/>
    <m/>
    <m/>
    <m/>
    <m/>
    <m/>
    <m/>
    <m/>
    <m/>
    <s v="00010743"/>
    <n v="1"/>
    <d v="2018-02-15T00:00:00"/>
    <s v="00010743"/>
    <s v="10220"/>
    <s v="125"/>
    <m/>
    <s v="AP"/>
    <s v="ACTUALS"/>
    <s v="14"/>
    <s v="14000"/>
    <s v="5"/>
    <s v="39001"/>
    <s v="390"/>
    <s v="01"/>
    <m/>
    <s v="14310"/>
    <s v="07040390001CJS7101608"/>
    <s v="Nelson County Board Of Supervisors"/>
    <n v="1"/>
    <s v="546001441"/>
  </r>
  <r>
    <s v="Byrne Justice Assistance Grant"/>
    <s v="2016-DJ-BX-0482"/>
    <n v="2018"/>
    <n v="8"/>
    <d v="2018-02-08T00:00:00"/>
    <x v="0"/>
    <m/>
    <x v="1"/>
    <m/>
    <x v="3"/>
    <x v="2"/>
    <m/>
    <s v="Accounts Payable"/>
    <n v="-2189"/>
    <m/>
    <s v="Accounts Payable"/>
    <s v="AP00810944"/>
    <n v="43"/>
    <m/>
    <m/>
    <m/>
    <m/>
    <m/>
    <m/>
    <m/>
    <m/>
    <m/>
    <m/>
    <m/>
    <m/>
    <m/>
    <m/>
    <m/>
    <m/>
    <m/>
    <m/>
    <s v="AP00810944"/>
    <n v="43"/>
    <d v="2018-02-08T00:00:00"/>
    <s v="00010531"/>
    <s v="99999"/>
    <m/>
    <m/>
    <s v="AP"/>
    <s v="ACTUALS"/>
    <s v="50"/>
    <s v="14000"/>
    <s v="2"/>
    <m/>
    <m/>
    <m/>
    <m/>
    <s v="05025"/>
    <s v="07040CJS7101608"/>
    <s v="Accounts Payable"/>
    <m/>
    <m/>
  </r>
  <r>
    <s v="Byrne Justice Assistance Grant"/>
    <s v="2016-DJ-BX-0482"/>
    <n v="2018"/>
    <n v="8"/>
    <d v="2018-02-08T00:00:00"/>
    <x v="0"/>
    <m/>
    <x v="1"/>
    <s v="390001"/>
    <x v="6"/>
    <x v="2"/>
    <m/>
    <s v="Accounts Payable"/>
    <n v="1829"/>
    <m/>
    <s v="17-S1060LO16 LOCAL LAW ENF"/>
    <s v="AP00810944"/>
    <n v="62"/>
    <s v="00010533"/>
    <d v="2018-02-07T00:00:00"/>
    <s v="TOWN OF LOUISA"/>
    <s v="17-S1060LO16 LOCAL LAW ENF"/>
    <s v="14000"/>
    <m/>
    <m/>
    <m/>
    <m/>
    <m/>
    <m/>
    <m/>
    <m/>
    <m/>
    <m/>
    <m/>
    <m/>
    <m/>
    <s v="00010533"/>
    <n v="1"/>
    <d v="2018-02-07T00:00:00"/>
    <s v="00010533"/>
    <s v="10220"/>
    <s v="403"/>
    <m/>
    <s v="AP"/>
    <s v="ACTUALS"/>
    <s v="14"/>
    <s v="14000"/>
    <s v="5"/>
    <s v="39001"/>
    <s v="390"/>
    <s v="01"/>
    <m/>
    <s v="14130"/>
    <s v="07040390001CJS7101608"/>
    <s v="TOWN OF LOUISA"/>
    <n v="1"/>
    <s v="546001396"/>
  </r>
  <r>
    <s v="Byrne Justice Assistance Grant"/>
    <s v="2016-DJ-BX-0482"/>
    <n v="2018"/>
    <n v="8"/>
    <d v="2018-02-09T00:00:00"/>
    <x v="0"/>
    <m/>
    <x v="1"/>
    <m/>
    <x v="3"/>
    <x v="2"/>
    <m/>
    <s v="AP Payments"/>
    <n v="2189"/>
    <m/>
    <s v="Accounts Payable"/>
    <s v="AP00811065"/>
    <n v="64"/>
    <m/>
    <m/>
    <m/>
    <m/>
    <m/>
    <m/>
    <m/>
    <m/>
    <m/>
    <m/>
    <m/>
    <m/>
    <m/>
    <m/>
    <m/>
    <m/>
    <m/>
    <m/>
    <s v="AP00811065"/>
    <n v="64"/>
    <d v="2018-02-09T00:00:00"/>
    <s v="00010531"/>
    <s v="99999"/>
    <m/>
    <m/>
    <s v="AP"/>
    <s v="ACTUALS"/>
    <s v="50"/>
    <s v="14000"/>
    <s v="2"/>
    <m/>
    <m/>
    <m/>
    <m/>
    <s v="05025"/>
    <s v="07040CJS7101608"/>
    <s v="AP Payments"/>
    <m/>
    <m/>
  </r>
  <r>
    <s v="Byrne Justice Assistance Grant"/>
    <s v="2016-DJ-BX-0482"/>
    <n v="2018"/>
    <n v="8"/>
    <d v="2018-02-13T00:00:00"/>
    <x v="0"/>
    <m/>
    <x v="1"/>
    <m/>
    <x v="5"/>
    <x v="1"/>
    <m/>
    <s v="JAG &amp; JABIG Interest Spread"/>
    <n v="-9241.41"/>
    <m/>
    <s v="Interest From Other Sources"/>
    <s v="0000813619"/>
    <n v="8"/>
    <m/>
    <m/>
    <m/>
    <m/>
    <m/>
    <m/>
    <m/>
    <m/>
    <m/>
    <m/>
    <m/>
    <m/>
    <m/>
    <m/>
    <m/>
    <m/>
    <m/>
    <m/>
    <s v="0000813619"/>
    <n v="8"/>
    <d v="2018-02-13T00:00:00"/>
    <s v="% TRANSFER"/>
    <s v="10230"/>
    <m/>
    <m/>
    <s v="ONL"/>
    <s v="ACTUALS"/>
    <s v="07"/>
    <s v="14000"/>
    <s v="4"/>
    <m/>
    <m/>
    <m/>
    <m/>
    <s v="07108"/>
    <s v="07040CJS7101607"/>
    <s v="JAG &amp; JABIG Interest Spread"/>
    <m/>
    <m/>
  </r>
  <r>
    <s v="Byrne Justice Assistance Grant"/>
    <s v="2016-DJ-BX-0482"/>
    <n v="2018"/>
    <n v="8"/>
    <d v="2018-02-17T00:00:00"/>
    <x v="0"/>
    <m/>
    <x v="1"/>
    <m/>
    <x v="1"/>
    <x v="2"/>
    <m/>
    <s v="AP Payments"/>
    <n v="-994"/>
    <m/>
    <s v="Cash With The Treasurer Of VA"/>
    <s v="AP00817837"/>
    <n v="19"/>
    <m/>
    <m/>
    <m/>
    <m/>
    <m/>
    <m/>
    <m/>
    <m/>
    <m/>
    <m/>
    <m/>
    <m/>
    <m/>
    <m/>
    <m/>
    <m/>
    <m/>
    <m/>
    <s v="AP00817837"/>
    <n v="19"/>
    <d v="2018-02-17T00:00:00"/>
    <s v="00010743"/>
    <s v="99999"/>
    <m/>
    <m/>
    <s v="AP"/>
    <s v="ACTUALS"/>
    <s v="10"/>
    <s v="14000"/>
    <s v="1"/>
    <m/>
    <m/>
    <m/>
    <m/>
    <s v="01010"/>
    <s v="07040CJS7101608"/>
    <s v="AP Payments"/>
    <m/>
    <m/>
  </r>
  <r>
    <s v="Byrne Justice Assistance Grant"/>
    <s v="2016-DJ-BX-0482"/>
    <n v="2018"/>
    <n v="8"/>
    <d v="2018-02-09T00:00:00"/>
    <x v="0"/>
    <m/>
    <x v="1"/>
    <m/>
    <x v="1"/>
    <x v="2"/>
    <m/>
    <s v="AP Payments"/>
    <n v="-2189"/>
    <m/>
    <s v="Cash With The Treasurer Of VA"/>
    <s v="AP00811065"/>
    <n v="27"/>
    <m/>
    <m/>
    <m/>
    <m/>
    <m/>
    <m/>
    <m/>
    <m/>
    <m/>
    <m/>
    <m/>
    <m/>
    <m/>
    <m/>
    <m/>
    <m/>
    <m/>
    <m/>
    <s v="AP00811065"/>
    <n v="27"/>
    <d v="2018-02-09T00:00:00"/>
    <s v="00010531"/>
    <s v="99999"/>
    <m/>
    <m/>
    <s v="AP"/>
    <s v="ACTUALS"/>
    <s v="10"/>
    <s v="14000"/>
    <s v="1"/>
    <m/>
    <m/>
    <m/>
    <m/>
    <s v="01010"/>
    <s v="07040CJS7101608"/>
    <s v="AP Payments"/>
    <m/>
    <m/>
  </r>
  <r>
    <s v="Byrne Justice Assistance Grant"/>
    <s v="2016-DJ-BX-0482"/>
    <n v="2018"/>
    <n v="8"/>
    <d v="2018-02-15T00:00:00"/>
    <x v="0"/>
    <m/>
    <x v="1"/>
    <s v="390001"/>
    <x v="4"/>
    <x v="2"/>
    <m/>
    <s v="Accounts Payable"/>
    <n v="2239"/>
    <m/>
    <s v="17-T1137LO16 LOCAL LAW ENF"/>
    <s v="AP00816511"/>
    <n v="25"/>
    <s v="00010721"/>
    <d v="2018-02-15T00:00:00"/>
    <s v="Essex County"/>
    <s v="17-T1137LO16 LOCAL LAW ENF"/>
    <s v="14000"/>
    <m/>
    <m/>
    <m/>
    <m/>
    <m/>
    <m/>
    <m/>
    <m/>
    <m/>
    <m/>
    <m/>
    <m/>
    <m/>
    <s v="00010721"/>
    <n v="1"/>
    <d v="2018-02-15T00:00:00"/>
    <s v="00010721"/>
    <s v="10220"/>
    <s v="057"/>
    <m/>
    <s v="AP"/>
    <s v="ACTUALS"/>
    <s v="14"/>
    <s v="14000"/>
    <s v="5"/>
    <s v="39001"/>
    <s v="390"/>
    <s v="01"/>
    <m/>
    <s v="14310"/>
    <s v="07040390001CJS7101608"/>
    <s v="Essex County"/>
    <n v="1"/>
    <s v="546001264"/>
  </r>
  <r>
    <s v="Byrne Justice Assistance Grant"/>
    <s v="2016-DJ-BX-0482"/>
    <n v="2018"/>
    <n v="8"/>
    <d v="2018-02-08T00:00:00"/>
    <x v="0"/>
    <m/>
    <x v="1"/>
    <m/>
    <x v="3"/>
    <x v="2"/>
    <m/>
    <s v="Accounts Payable"/>
    <n v="-5571"/>
    <m/>
    <s v="Accounts Payable"/>
    <s v="AP00810944"/>
    <n v="41"/>
    <m/>
    <m/>
    <m/>
    <m/>
    <m/>
    <m/>
    <m/>
    <m/>
    <m/>
    <m/>
    <m/>
    <m/>
    <m/>
    <m/>
    <m/>
    <m/>
    <m/>
    <m/>
    <s v="AP00810944"/>
    <n v="41"/>
    <d v="2018-02-08T00:00:00"/>
    <s v="00010527"/>
    <s v="99999"/>
    <m/>
    <m/>
    <s v="AP"/>
    <s v="ACTUALS"/>
    <s v="50"/>
    <s v="14000"/>
    <s v="2"/>
    <m/>
    <m/>
    <m/>
    <m/>
    <s v="05025"/>
    <s v="07040CJS7101608"/>
    <s v="Accounts Payable"/>
    <m/>
    <m/>
  </r>
  <r>
    <s v="Byrne Justice Assistance Grant"/>
    <s v="2016-DJ-BX-0482"/>
    <n v="2018"/>
    <n v="8"/>
    <d v="2018-02-08T00:00:00"/>
    <x v="0"/>
    <m/>
    <x v="1"/>
    <m/>
    <x v="3"/>
    <x v="2"/>
    <m/>
    <s v="Accounts Payable"/>
    <n v="-3228"/>
    <m/>
    <s v="Accounts Payable"/>
    <s v="AP00810944"/>
    <n v="42"/>
    <m/>
    <m/>
    <m/>
    <m/>
    <m/>
    <m/>
    <m/>
    <m/>
    <m/>
    <m/>
    <m/>
    <m/>
    <m/>
    <m/>
    <m/>
    <m/>
    <m/>
    <m/>
    <s v="AP00810944"/>
    <n v="42"/>
    <d v="2018-02-08T00:00:00"/>
    <s v="00010529"/>
    <s v="99999"/>
    <m/>
    <m/>
    <s v="AP"/>
    <s v="ACTUALS"/>
    <s v="50"/>
    <s v="14000"/>
    <s v="2"/>
    <m/>
    <m/>
    <m/>
    <m/>
    <s v="05025"/>
    <s v="07040CJS7101608"/>
    <s v="Accounts Payable"/>
    <m/>
    <m/>
  </r>
  <r>
    <s v="Byrne Justice Assistance Grant"/>
    <s v="2016-DJ-BX-0482"/>
    <n v="2018"/>
    <n v="8"/>
    <d v="2018-02-08T00:00:00"/>
    <x v="0"/>
    <m/>
    <x v="1"/>
    <s v="390001"/>
    <x v="4"/>
    <x v="2"/>
    <m/>
    <s v="Accounts Payable"/>
    <n v="5571"/>
    <m/>
    <s v="17-L1223LO16 LOCAL LAW ENF"/>
    <s v="AP00810944"/>
    <n v="94"/>
    <s v="00010527"/>
    <d v="2018-02-07T00:00:00"/>
    <s v="City of VMartinsville VA"/>
    <s v="17-L1223LO16 LOCAL LAW ENF"/>
    <s v="14000"/>
    <m/>
    <m/>
    <m/>
    <m/>
    <m/>
    <m/>
    <m/>
    <m/>
    <m/>
    <m/>
    <m/>
    <m/>
    <m/>
    <s v="00010527"/>
    <n v="1"/>
    <d v="2018-02-07T00:00:00"/>
    <s v="00010527"/>
    <s v="10220"/>
    <s v="690"/>
    <m/>
    <s v="AP"/>
    <s v="ACTUALS"/>
    <s v="14"/>
    <s v="14000"/>
    <s v="5"/>
    <s v="39001"/>
    <s v="390"/>
    <s v="01"/>
    <m/>
    <s v="14310"/>
    <s v="07040390001CJS7101608"/>
    <s v="City of VMartinsville VA"/>
    <n v="1"/>
    <s v="546001415"/>
  </r>
  <r>
    <s v="Byrne Justice Assistance Grant"/>
    <s v="2016-DJ-BX-0482"/>
    <n v="2018"/>
    <n v="8"/>
    <d v="2018-02-09T00:00:00"/>
    <x v="0"/>
    <m/>
    <x v="1"/>
    <m/>
    <x v="1"/>
    <x v="2"/>
    <m/>
    <s v="AP Payments"/>
    <n v="-1829"/>
    <m/>
    <s v="Cash With The Treasurer Of VA"/>
    <s v="AP00811065"/>
    <n v="28"/>
    <m/>
    <m/>
    <m/>
    <m/>
    <m/>
    <m/>
    <m/>
    <m/>
    <m/>
    <m/>
    <m/>
    <m/>
    <m/>
    <m/>
    <m/>
    <m/>
    <m/>
    <m/>
    <s v="AP00811065"/>
    <n v="28"/>
    <d v="2018-02-09T00:00:00"/>
    <s v="00010533"/>
    <s v="99999"/>
    <m/>
    <m/>
    <s v="AP"/>
    <s v="ACTUALS"/>
    <s v="10"/>
    <s v="14000"/>
    <s v="1"/>
    <m/>
    <m/>
    <m/>
    <m/>
    <s v="01010"/>
    <s v="07040CJS7101608"/>
    <s v="AP Payments"/>
    <m/>
    <m/>
  </r>
  <r>
    <s v="Byrne Justice Assistance Grant"/>
    <s v="2016-DJ-BX-0482"/>
    <n v="2018"/>
    <n v="8"/>
    <d v="2018-02-09T00:00:00"/>
    <x v="0"/>
    <m/>
    <x v="1"/>
    <m/>
    <x v="3"/>
    <x v="2"/>
    <m/>
    <s v="AP Payments"/>
    <n v="3228"/>
    <m/>
    <s v="Accounts Payable"/>
    <s v="AP00811065"/>
    <n v="74"/>
    <m/>
    <m/>
    <m/>
    <m/>
    <m/>
    <m/>
    <m/>
    <m/>
    <m/>
    <m/>
    <m/>
    <m/>
    <m/>
    <m/>
    <m/>
    <m/>
    <m/>
    <m/>
    <s v="AP00811065"/>
    <n v="74"/>
    <d v="2018-02-09T00:00:00"/>
    <s v="00010529"/>
    <s v="99999"/>
    <m/>
    <m/>
    <s v="AP"/>
    <s v="ACTUALS"/>
    <s v="50"/>
    <s v="14000"/>
    <s v="2"/>
    <m/>
    <m/>
    <m/>
    <m/>
    <s v="05025"/>
    <s v="07040CJS7101608"/>
    <s v="AP Payments"/>
    <m/>
    <m/>
  </r>
  <r>
    <s v="Byrne Justice Assistance Grant"/>
    <s v="2016-DJ-BX-0482"/>
    <n v="2018"/>
    <n v="8"/>
    <d v="2018-02-15T00:00:00"/>
    <x v="0"/>
    <m/>
    <x v="1"/>
    <m/>
    <x v="1"/>
    <x v="2"/>
    <m/>
    <s v="AP Payments"/>
    <n v="-2239"/>
    <m/>
    <s v="Cash With The Treasurer Of VA"/>
    <s v="AP00816629"/>
    <n v="16"/>
    <m/>
    <m/>
    <m/>
    <m/>
    <m/>
    <m/>
    <m/>
    <m/>
    <m/>
    <m/>
    <m/>
    <m/>
    <m/>
    <m/>
    <m/>
    <m/>
    <m/>
    <m/>
    <s v="AP00816629"/>
    <n v="16"/>
    <d v="2018-02-15T00:00:00"/>
    <s v="00010721"/>
    <s v="99999"/>
    <m/>
    <m/>
    <s v="AP"/>
    <s v="ACTUALS"/>
    <s v="10"/>
    <s v="14000"/>
    <s v="1"/>
    <m/>
    <m/>
    <m/>
    <m/>
    <s v="01010"/>
    <s v="07040CJS7101608"/>
    <s v="AP Payments"/>
    <m/>
    <m/>
  </r>
  <r>
    <s v="Byrne Justice Assistance Grant"/>
    <s v="2016-DJ-BX-0482"/>
    <n v="2018"/>
    <n v="8"/>
    <d v="2018-02-16T00:00:00"/>
    <x v="0"/>
    <m/>
    <x v="1"/>
    <m/>
    <x v="3"/>
    <x v="2"/>
    <m/>
    <s v="Accounts Payable"/>
    <n v="-994"/>
    <m/>
    <s v="Accounts Payable"/>
    <s v="AP00817425"/>
    <n v="40"/>
    <m/>
    <m/>
    <m/>
    <m/>
    <m/>
    <m/>
    <m/>
    <m/>
    <m/>
    <m/>
    <m/>
    <m/>
    <m/>
    <m/>
    <m/>
    <m/>
    <m/>
    <m/>
    <s v="AP00817425"/>
    <n v="40"/>
    <d v="2018-02-16T00:00:00"/>
    <s v="00010743"/>
    <s v="99999"/>
    <m/>
    <m/>
    <s v="AP"/>
    <s v="ACTUALS"/>
    <s v="50"/>
    <s v="14000"/>
    <s v="2"/>
    <m/>
    <m/>
    <m/>
    <m/>
    <s v="05025"/>
    <s v="07040CJS7101608"/>
    <s v="Accounts Payable"/>
    <m/>
    <m/>
  </r>
  <r>
    <s v="Byrne Justice Assistance Grant"/>
    <s v="2016-DJ-BX-0482"/>
    <n v="2018"/>
    <n v="8"/>
    <d v="2018-02-15T00:00:00"/>
    <x v="0"/>
    <m/>
    <x v="1"/>
    <m/>
    <x v="3"/>
    <x v="2"/>
    <m/>
    <s v="AP Payments"/>
    <n v="2800"/>
    <m/>
    <s v="Accounts Payable"/>
    <s v="AP00816629"/>
    <n v="36"/>
    <m/>
    <m/>
    <m/>
    <m/>
    <m/>
    <m/>
    <m/>
    <m/>
    <m/>
    <m/>
    <m/>
    <m/>
    <m/>
    <m/>
    <m/>
    <m/>
    <m/>
    <m/>
    <s v="AP00816629"/>
    <n v="36"/>
    <d v="2018-02-15T00:00:00"/>
    <s v="00010720"/>
    <s v="99999"/>
    <m/>
    <m/>
    <s v="AP"/>
    <s v="ACTUALS"/>
    <s v="50"/>
    <s v="14000"/>
    <s v="2"/>
    <m/>
    <m/>
    <m/>
    <m/>
    <s v="05025"/>
    <s v="07040CJS7101608"/>
    <s v="AP Payments"/>
    <m/>
    <m/>
  </r>
  <r>
    <s v="Byrne Justice Assistance Grant"/>
    <s v="2016-DJ-BX-0482"/>
    <n v="2018"/>
    <n v="8"/>
    <d v="2018-02-07T00:00:00"/>
    <x v="0"/>
    <m/>
    <x v="1"/>
    <m/>
    <x v="1"/>
    <x v="2"/>
    <m/>
    <s v="AP Payments"/>
    <n v="-1146"/>
    <m/>
    <s v="Cash With The Treasurer Of VA"/>
    <s v="AP00808416"/>
    <n v="2"/>
    <m/>
    <m/>
    <m/>
    <m/>
    <m/>
    <m/>
    <m/>
    <m/>
    <m/>
    <m/>
    <m/>
    <m/>
    <m/>
    <m/>
    <m/>
    <m/>
    <m/>
    <m/>
    <s v="AP00808416"/>
    <n v="2"/>
    <d v="2018-02-07T00:00:00"/>
    <s v="00010164"/>
    <s v="99999"/>
    <m/>
    <m/>
    <s v="AP"/>
    <s v="ACTUALS"/>
    <s v="10"/>
    <s v="14000"/>
    <s v="1"/>
    <m/>
    <m/>
    <m/>
    <m/>
    <s v="01010"/>
    <s v="07040CJS7101608"/>
    <s v="AP Payments"/>
    <m/>
    <m/>
  </r>
  <r>
    <s v="Byrne Justice Assistance Grant"/>
    <s v="2016-DJ-BX-0482"/>
    <n v="2018"/>
    <n v="8"/>
    <d v="2018-02-08T00:00:00"/>
    <x v="0"/>
    <m/>
    <x v="1"/>
    <s v="390001"/>
    <x v="4"/>
    <x v="2"/>
    <m/>
    <s v="Accounts Payable"/>
    <n v="3228"/>
    <m/>
    <s v="17-N1075LO16 LOCAL LAW ENF"/>
    <s v="AP00810944"/>
    <n v="95"/>
    <s v="00010529"/>
    <d v="2018-02-07T00:00:00"/>
    <s v="TOWN OF PENNINGTON GAP"/>
    <s v="17-N1075LO16 LOCAL LAW ENF"/>
    <s v="14000"/>
    <m/>
    <m/>
    <m/>
    <m/>
    <m/>
    <m/>
    <m/>
    <m/>
    <m/>
    <m/>
    <m/>
    <m/>
    <m/>
    <s v="00010529"/>
    <n v="1"/>
    <d v="2018-02-07T00:00:00"/>
    <s v="00010529"/>
    <s v="10220"/>
    <s v="432"/>
    <m/>
    <s v="AP"/>
    <s v="ACTUALS"/>
    <s v="14"/>
    <s v="14000"/>
    <s v="5"/>
    <s v="39001"/>
    <s v="390"/>
    <s v="01"/>
    <m/>
    <s v="14310"/>
    <s v="07040390001CJS7101608"/>
    <s v="TOWN OF PENNINGTON GAP"/>
    <n v="1"/>
    <s v="546001501"/>
  </r>
  <r>
    <s v="Byrne Justice Assistance Grant"/>
    <s v="2016-DJ-BX-0482"/>
    <n v="2018"/>
    <n v="8"/>
    <d v="2018-02-08T00:00:00"/>
    <x v="0"/>
    <m/>
    <x v="1"/>
    <s v="390001"/>
    <x v="4"/>
    <x v="2"/>
    <m/>
    <s v="Accounts Payable"/>
    <n v="2189"/>
    <m/>
    <s v="17-S1022LO16 LOCAL LAW ENF"/>
    <s v="AP00810944"/>
    <n v="96"/>
    <s v="00010531"/>
    <d v="2018-02-07T00:00:00"/>
    <s v="CLINTWOOD TOWN CLERK"/>
    <s v="17-S1022LO16 LOCAL LAW ENF"/>
    <s v="14000"/>
    <m/>
    <m/>
    <m/>
    <m/>
    <m/>
    <m/>
    <m/>
    <m/>
    <m/>
    <m/>
    <m/>
    <m/>
    <m/>
    <s v="00010531"/>
    <n v="1"/>
    <d v="2018-02-07T00:00:00"/>
    <s v="00010531"/>
    <s v="10220"/>
    <s v="342"/>
    <m/>
    <s v="AP"/>
    <s v="ACTUALS"/>
    <s v="14"/>
    <s v="14000"/>
    <s v="5"/>
    <s v="39001"/>
    <s v="390"/>
    <s v="01"/>
    <m/>
    <s v="14310"/>
    <s v="07040390001CJS7101608"/>
    <s v="CLINTWOOD TOWN CLERK"/>
    <n v="1"/>
    <s v="546001223"/>
  </r>
  <r>
    <s v="Byrne Justice Assistance Grant"/>
    <s v="2016-DJ-BX-0482"/>
    <n v="2018"/>
    <n v="8"/>
    <d v="2018-02-09T00:00:00"/>
    <x v="0"/>
    <m/>
    <x v="1"/>
    <m/>
    <x v="3"/>
    <x v="2"/>
    <m/>
    <s v="AP Payments"/>
    <n v="1998"/>
    <m/>
    <s v="Accounts Payable"/>
    <s v="AP00811065"/>
    <n v="76"/>
    <m/>
    <m/>
    <m/>
    <m/>
    <m/>
    <m/>
    <m/>
    <m/>
    <m/>
    <m/>
    <m/>
    <m/>
    <m/>
    <m/>
    <m/>
    <m/>
    <m/>
    <m/>
    <s v="AP00811065"/>
    <n v="76"/>
    <d v="2018-02-09T00:00:00"/>
    <s v="00010534"/>
    <s v="99999"/>
    <m/>
    <m/>
    <s v="AP"/>
    <s v="ACTUALS"/>
    <s v="50"/>
    <s v="14000"/>
    <s v="2"/>
    <m/>
    <m/>
    <m/>
    <m/>
    <s v="05025"/>
    <s v="07040CJS7101608"/>
    <s v="AP Payments"/>
    <m/>
    <m/>
  </r>
  <r>
    <s v="Byrne Justice Assistance Grant"/>
    <s v="2016-DJ-BX-0482"/>
    <n v="2018"/>
    <n v="8"/>
    <d v="2018-02-14T00:00:00"/>
    <x v="0"/>
    <m/>
    <x v="1"/>
    <m/>
    <x v="1"/>
    <x v="1"/>
    <m/>
    <s v="Journal Entry to distribute in"/>
    <n v="9752.9699999999993"/>
    <m/>
    <s v="Cash With The Treasurer Of VA"/>
    <s v="0000814851"/>
    <n v="36"/>
    <m/>
    <m/>
    <m/>
    <m/>
    <m/>
    <m/>
    <m/>
    <m/>
    <m/>
    <m/>
    <m/>
    <m/>
    <m/>
    <m/>
    <m/>
    <m/>
    <m/>
    <m/>
    <s v="0000814851"/>
    <n v="36"/>
    <d v="2018-02-14T00:00:00"/>
    <m/>
    <s v="99999"/>
    <m/>
    <m/>
    <s v="ONL"/>
    <s v="ACTUALS"/>
    <s v="10"/>
    <s v="14000"/>
    <s v="1"/>
    <m/>
    <m/>
    <m/>
    <m/>
    <s v="01010"/>
    <s v="07040CJS7101607"/>
    <s v="Journal Entry to distribute in"/>
    <m/>
    <m/>
  </r>
  <r>
    <s v="Byrne Justice Assistance Grant"/>
    <s v="2016-DJ-BX-0482"/>
    <n v="2018"/>
    <n v="8"/>
    <d v="2018-02-15T00:00:00"/>
    <x v="0"/>
    <m/>
    <x v="1"/>
    <m/>
    <x v="3"/>
    <x v="2"/>
    <m/>
    <s v="Accounts Payable"/>
    <n v="-2800"/>
    <m/>
    <s v="Accounts Payable"/>
    <s v="AP00816511"/>
    <n v="1"/>
    <m/>
    <m/>
    <m/>
    <m/>
    <m/>
    <m/>
    <m/>
    <m/>
    <m/>
    <m/>
    <m/>
    <m/>
    <m/>
    <m/>
    <m/>
    <m/>
    <m/>
    <m/>
    <s v="AP00816511"/>
    <n v="1"/>
    <d v="2018-02-15T00:00:00"/>
    <s v="00010720"/>
    <s v="99999"/>
    <m/>
    <m/>
    <s v="AP"/>
    <s v="ACTUALS"/>
    <s v="50"/>
    <s v="14000"/>
    <s v="2"/>
    <m/>
    <m/>
    <m/>
    <m/>
    <s v="05025"/>
    <s v="07040CJS7101608"/>
    <s v="Accounts Payable"/>
    <m/>
    <m/>
  </r>
  <r>
    <s v="Byrne Justice Assistance Grant"/>
    <s v="2016-DJ-BX-0482"/>
    <n v="2018"/>
    <n v="8"/>
    <d v="2018-02-15T00:00:00"/>
    <x v="0"/>
    <m/>
    <x v="1"/>
    <s v="390001"/>
    <x v="4"/>
    <x v="2"/>
    <m/>
    <s v="Accounts Payable"/>
    <n v="2800"/>
    <m/>
    <s v="17-G1227LO16 LOCAL LAW ENF"/>
    <s v="AP00816511"/>
    <n v="24"/>
    <s v="00010720"/>
    <d v="2018-02-15T00:00:00"/>
    <s v="City of Waynesboro"/>
    <s v="17-G1227LO16 LOCAL LAW ENF"/>
    <s v="14000"/>
    <m/>
    <m/>
    <m/>
    <m/>
    <m/>
    <m/>
    <m/>
    <m/>
    <m/>
    <m/>
    <m/>
    <m/>
    <m/>
    <s v="00010720"/>
    <n v="1"/>
    <d v="2018-02-15T00:00:00"/>
    <s v="00010720"/>
    <s v="10220"/>
    <s v="820"/>
    <m/>
    <s v="AP"/>
    <s v="ACTUALS"/>
    <s v="14"/>
    <s v="14000"/>
    <s v="5"/>
    <s v="39001"/>
    <s v="390"/>
    <s v="01"/>
    <m/>
    <s v="14310"/>
    <s v="07040390001CJS7101608"/>
    <s v="City of Waynesboro"/>
    <n v="1"/>
    <s v="546001673"/>
  </r>
  <r>
    <s v="Byrne Justice Assistance Grant"/>
    <s v="2016-DJ-BX-0482"/>
    <n v="2018"/>
    <n v="8"/>
    <d v="2018-02-15T00:00:00"/>
    <x v="0"/>
    <m/>
    <x v="1"/>
    <m/>
    <x v="1"/>
    <x v="2"/>
    <m/>
    <s v="AP Payments"/>
    <n v="-2800"/>
    <m/>
    <s v="Cash With The Treasurer Of VA"/>
    <s v="AP00816629"/>
    <n v="12"/>
    <m/>
    <m/>
    <m/>
    <m/>
    <m/>
    <m/>
    <m/>
    <m/>
    <m/>
    <m/>
    <m/>
    <m/>
    <m/>
    <m/>
    <m/>
    <m/>
    <m/>
    <m/>
    <s v="AP00816629"/>
    <n v="12"/>
    <d v="2018-02-15T00:00:00"/>
    <s v="00010720"/>
    <s v="99999"/>
    <m/>
    <m/>
    <s v="AP"/>
    <s v="ACTUALS"/>
    <s v="10"/>
    <s v="14000"/>
    <s v="1"/>
    <m/>
    <m/>
    <m/>
    <m/>
    <s v="01010"/>
    <s v="07040CJS7101608"/>
    <s v="AP Payments"/>
    <m/>
    <m/>
  </r>
  <r>
    <s v="Byrne Justice Assistance Grant"/>
    <s v="2016-DJ-BX-0482"/>
    <n v="2018"/>
    <n v="8"/>
    <d v="2018-02-17T00:00:00"/>
    <x v="0"/>
    <m/>
    <x v="1"/>
    <m/>
    <x v="3"/>
    <x v="2"/>
    <m/>
    <s v="AP Payments"/>
    <n v="994"/>
    <m/>
    <s v="Accounts Payable"/>
    <s v="AP00817837"/>
    <n v="62"/>
    <m/>
    <m/>
    <m/>
    <m/>
    <m/>
    <m/>
    <m/>
    <m/>
    <m/>
    <m/>
    <m/>
    <m/>
    <m/>
    <m/>
    <m/>
    <m/>
    <m/>
    <m/>
    <s v="AP00817837"/>
    <n v="62"/>
    <d v="2018-02-17T00:00:00"/>
    <s v="00010743"/>
    <s v="99999"/>
    <m/>
    <m/>
    <s v="AP"/>
    <s v="ACTUALS"/>
    <s v="50"/>
    <s v="14000"/>
    <s v="2"/>
    <m/>
    <m/>
    <m/>
    <m/>
    <s v="05025"/>
    <s v="07040CJS7101608"/>
    <s v="AP Payments"/>
    <m/>
    <m/>
  </r>
  <r>
    <s v="Byrne Justice Assistance Grant"/>
    <s v="2016-DJ-BX-0482"/>
    <n v="2018"/>
    <n v="9"/>
    <d v="2018-03-17T00:00:00"/>
    <x v="0"/>
    <m/>
    <x v="1"/>
    <m/>
    <x v="1"/>
    <x v="2"/>
    <m/>
    <s v="AP Payments"/>
    <n v="-2160"/>
    <m/>
    <s v="Cash With The Treasurer Of VA"/>
    <s v="AP00843229"/>
    <n v="22"/>
    <m/>
    <m/>
    <m/>
    <m/>
    <m/>
    <m/>
    <m/>
    <m/>
    <m/>
    <m/>
    <m/>
    <m/>
    <m/>
    <m/>
    <m/>
    <m/>
    <m/>
    <m/>
    <s v="AP00843229"/>
    <n v="22"/>
    <d v="2018-03-17T00:00:00"/>
    <s v="00011163"/>
    <s v="99999"/>
    <m/>
    <m/>
    <s v="AP"/>
    <s v="ACTUALS"/>
    <s v="10"/>
    <s v="14000"/>
    <s v="1"/>
    <m/>
    <m/>
    <m/>
    <m/>
    <s v="01010"/>
    <s v="07040CJS7101608"/>
    <s v="AP Payments"/>
    <m/>
    <m/>
  </r>
  <r>
    <s v="Byrne Justice Assistance Grant"/>
    <s v="2016-DJ-BX-0482"/>
    <n v="2018"/>
    <n v="9"/>
    <d v="2018-03-27T00:00:00"/>
    <x v="0"/>
    <m/>
    <x v="1"/>
    <m/>
    <x v="1"/>
    <x v="2"/>
    <m/>
    <s v="AR Direct Cash Journal"/>
    <n v="559.76"/>
    <m/>
    <s v="18-03-26AR_DIRJRNL2244"/>
    <s v="AR00850940"/>
    <n v="19"/>
    <m/>
    <m/>
    <m/>
    <m/>
    <m/>
    <m/>
    <m/>
    <m/>
    <m/>
    <m/>
    <m/>
    <m/>
    <m/>
    <m/>
    <m/>
    <m/>
    <m/>
    <m/>
    <s v="AR00850940"/>
    <n v="19"/>
    <d v="2018-03-27T00:00:00"/>
    <s v="51401293"/>
    <s v="99999"/>
    <m/>
    <m/>
    <s v="AR"/>
    <s v="ACTUALS"/>
    <s v="10"/>
    <s v="14000"/>
    <s v="1"/>
    <m/>
    <m/>
    <m/>
    <m/>
    <s v="01010"/>
    <s v="07040CJS7101608"/>
    <s v="AR Direct Cash Journal"/>
    <m/>
    <m/>
  </r>
  <r>
    <s v="Byrne Justice Assistance Grant"/>
    <s v="2016-DJ-BX-0482"/>
    <n v="2018"/>
    <n v="9"/>
    <d v="2018-03-16T00:00:00"/>
    <x v="0"/>
    <m/>
    <x v="1"/>
    <s v="390001"/>
    <x v="4"/>
    <x v="2"/>
    <m/>
    <s v="Accounts Payable"/>
    <n v="2160"/>
    <m/>
    <s v="Grant #17-S1127LO16 - LOLE"/>
    <s v="AP00842830"/>
    <n v="87"/>
    <s v="00011163"/>
    <d v="2018-03-15T00:00:00"/>
    <s v="TREASURER BUCKINGHAM COUNTY"/>
    <s v="Grant #17-S1127LO16 - LOLE"/>
    <s v="14000"/>
    <m/>
    <m/>
    <m/>
    <m/>
    <m/>
    <m/>
    <m/>
    <m/>
    <m/>
    <m/>
    <m/>
    <m/>
    <m/>
    <s v="00011163"/>
    <n v="1"/>
    <d v="2018-03-15T00:00:00"/>
    <s v="00011163"/>
    <s v="10220"/>
    <s v="029"/>
    <m/>
    <s v="AP"/>
    <s v="ACTUALS"/>
    <s v="14"/>
    <s v="14000"/>
    <s v="5"/>
    <s v="39001"/>
    <s v="390"/>
    <s v="01"/>
    <m/>
    <s v="14310"/>
    <s v="07040390001CJS7101608"/>
    <s v="TREASURER BUCKINGHAM COUNTY"/>
    <n v="1"/>
    <s v="546001176"/>
  </r>
  <r>
    <s v="Byrne Justice Assistance Grant"/>
    <s v="2016-DJ-BX-0482"/>
    <n v="2018"/>
    <n v="9"/>
    <d v="2018-03-17T00:00:00"/>
    <x v="0"/>
    <m/>
    <x v="1"/>
    <m/>
    <x v="3"/>
    <x v="2"/>
    <m/>
    <s v="AP Payments"/>
    <n v="2160"/>
    <m/>
    <s v="Accounts Payable"/>
    <s v="AP00843229"/>
    <n v="87"/>
    <m/>
    <m/>
    <m/>
    <m/>
    <m/>
    <m/>
    <m/>
    <m/>
    <m/>
    <m/>
    <m/>
    <m/>
    <m/>
    <m/>
    <m/>
    <m/>
    <m/>
    <m/>
    <s v="AP00843229"/>
    <n v="87"/>
    <d v="2018-03-17T00:00:00"/>
    <s v="00011163"/>
    <s v="99999"/>
    <m/>
    <m/>
    <s v="AP"/>
    <s v="ACTUALS"/>
    <s v="50"/>
    <s v="14000"/>
    <s v="2"/>
    <m/>
    <m/>
    <m/>
    <m/>
    <s v="05025"/>
    <s v="07040CJS7101608"/>
    <s v="AP Payments"/>
    <m/>
    <m/>
  </r>
  <r>
    <s v="Byrne Justice Assistance Grant"/>
    <s v="2016-DJ-BX-0482"/>
    <n v="2018"/>
    <n v="9"/>
    <d v="2018-03-27T00:00:00"/>
    <x v="0"/>
    <m/>
    <x v="1"/>
    <s v="390001"/>
    <x v="7"/>
    <x v="2"/>
    <m/>
    <s v="AR Direct Cash Journal"/>
    <n v="-559.76"/>
    <m/>
    <s v="18-03-26AR_DIRJRNL2244"/>
    <s v="AR00850940"/>
    <n v="13"/>
    <m/>
    <m/>
    <m/>
    <m/>
    <m/>
    <s v="2244"/>
    <n v="6"/>
    <d v="2018-03-26T00:00:00"/>
    <s v="51401293"/>
    <s v="CHK"/>
    <m/>
    <m/>
    <m/>
    <m/>
    <m/>
    <m/>
    <m/>
    <m/>
    <s v="2244"/>
    <n v="6"/>
    <d v="2018-03-26T00:00:00"/>
    <s v="51401293"/>
    <s v="10220"/>
    <m/>
    <m/>
    <s v="AR"/>
    <s v="ACTUALS"/>
    <s v="14"/>
    <s v="14000"/>
    <s v="5"/>
    <s v="39001"/>
    <s v="390"/>
    <s v="01"/>
    <m/>
    <s v="14980"/>
    <s v="07040390001CJS7101608"/>
    <s v="51401293"/>
    <m/>
    <m/>
  </r>
  <r>
    <s v="Byrne Justice Assistance Grant"/>
    <s v="2016-DJ-BX-0482"/>
    <n v="2018"/>
    <n v="9"/>
    <d v="2018-03-16T00:00:00"/>
    <x v="0"/>
    <m/>
    <x v="1"/>
    <m/>
    <x v="3"/>
    <x v="2"/>
    <m/>
    <s v="Accounts Payable"/>
    <n v="-2160"/>
    <m/>
    <s v="Accounts Payable"/>
    <s v="AP00842830"/>
    <n v="6"/>
    <m/>
    <m/>
    <m/>
    <m/>
    <m/>
    <m/>
    <m/>
    <m/>
    <m/>
    <m/>
    <m/>
    <m/>
    <m/>
    <m/>
    <m/>
    <m/>
    <m/>
    <m/>
    <s v="AP00842830"/>
    <n v="6"/>
    <d v="2018-03-16T00:00:00"/>
    <s v="00011163"/>
    <s v="99999"/>
    <m/>
    <m/>
    <s v="AP"/>
    <s v="ACTUALS"/>
    <s v="50"/>
    <s v="14000"/>
    <s v="2"/>
    <m/>
    <m/>
    <m/>
    <m/>
    <s v="05025"/>
    <s v="07040CJS7101608"/>
    <s v="Accounts Payable"/>
    <m/>
    <m/>
  </r>
  <r>
    <s v="Byrne Justice Assistance Grant"/>
    <s v="2016-DJ-BX-0482"/>
    <n v="2018"/>
    <n v="10"/>
    <d v="2018-04-05T00:00:00"/>
    <x v="0"/>
    <m/>
    <x v="1"/>
    <m/>
    <x v="3"/>
    <x v="2"/>
    <m/>
    <s v="Accounts Payable"/>
    <n v="-4837.5"/>
    <m/>
    <s v="Accounts Payable"/>
    <s v="AP00860894"/>
    <n v="5"/>
    <m/>
    <m/>
    <m/>
    <m/>
    <m/>
    <m/>
    <m/>
    <m/>
    <m/>
    <m/>
    <m/>
    <m/>
    <m/>
    <m/>
    <m/>
    <m/>
    <m/>
    <m/>
    <s v="AP00860894"/>
    <n v="5"/>
    <d v="2018-04-05T00:00:00"/>
    <s v="00011341"/>
    <s v="99999"/>
    <m/>
    <m/>
    <s v="AP"/>
    <s v="ACTUALS"/>
    <s v="50"/>
    <s v="14000"/>
    <s v="2"/>
    <m/>
    <m/>
    <m/>
    <m/>
    <s v="05025"/>
    <s v="07040CJS7101608"/>
    <s v="Accounts Payable"/>
    <m/>
    <m/>
  </r>
  <r>
    <s v="Byrne Justice Assistance Grant"/>
    <s v="2016-DJ-BX-0482"/>
    <n v="2018"/>
    <n v="10"/>
    <d v="2018-04-06T00:00:00"/>
    <x v="0"/>
    <m/>
    <x v="1"/>
    <m/>
    <x v="3"/>
    <x v="2"/>
    <m/>
    <s v="AP Payments"/>
    <n v="4837.5"/>
    <m/>
    <s v="Accounts Payable"/>
    <s v="AP00861154"/>
    <n v="28"/>
    <m/>
    <m/>
    <m/>
    <m/>
    <m/>
    <m/>
    <m/>
    <m/>
    <m/>
    <m/>
    <m/>
    <m/>
    <m/>
    <m/>
    <m/>
    <m/>
    <m/>
    <m/>
    <s v="AP00861154"/>
    <n v="28"/>
    <d v="2018-04-06T00:00:00"/>
    <s v="00011341"/>
    <s v="99999"/>
    <m/>
    <m/>
    <s v="AP"/>
    <s v="ACTUALS"/>
    <s v="50"/>
    <s v="14000"/>
    <s v="2"/>
    <m/>
    <m/>
    <m/>
    <m/>
    <s v="05025"/>
    <s v="07040CJS7101608"/>
    <s v="AP Payments"/>
    <m/>
    <m/>
  </r>
  <r>
    <s v="Byrne Justice Assistance Grant"/>
    <s v="2016-DJ-BX-0482"/>
    <n v="2018"/>
    <n v="10"/>
    <d v="2018-04-05T00:00:00"/>
    <x v="0"/>
    <m/>
    <x v="1"/>
    <m/>
    <x v="3"/>
    <x v="2"/>
    <m/>
    <s v="Accounts Payable"/>
    <n v="-1100"/>
    <m/>
    <s v="Accounts Payable"/>
    <s v="AP00860894"/>
    <n v="6"/>
    <m/>
    <m/>
    <m/>
    <m/>
    <m/>
    <m/>
    <m/>
    <m/>
    <m/>
    <m/>
    <m/>
    <m/>
    <m/>
    <m/>
    <m/>
    <m/>
    <m/>
    <m/>
    <s v="AP00860894"/>
    <n v="6"/>
    <d v="2018-04-05T00:00:00"/>
    <s v="00011342"/>
    <s v="99999"/>
    <m/>
    <m/>
    <s v="AP"/>
    <s v="ACTUALS"/>
    <s v="50"/>
    <s v="14000"/>
    <s v="2"/>
    <m/>
    <m/>
    <m/>
    <m/>
    <s v="05025"/>
    <s v="07040CJS7101608"/>
    <s v="Accounts Payable"/>
    <m/>
    <m/>
  </r>
  <r>
    <s v="Byrne Justice Assistance Grant"/>
    <s v="2016-DJ-BX-0482"/>
    <n v="2018"/>
    <n v="10"/>
    <d v="2018-04-06T00:00:00"/>
    <x v="0"/>
    <m/>
    <x v="1"/>
    <m/>
    <x v="1"/>
    <x v="2"/>
    <m/>
    <s v="AP Payments"/>
    <n v="-4837.5"/>
    <m/>
    <s v="Cash With The Treasurer Of VA"/>
    <s v="AP00861154"/>
    <n v="2"/>
    <m/>
    <m/>
    <m/>
    <m/>
    <m/>
    <m/>
    <m/>
    <m/>
    <m/>
    <m/>
    <m/>
    <m/>
    <m/>
    <m/>
    <m/>
    <m/>
    <m/>
    <m/>
    <s v="AP00861154"/>
    <n v="2"/>
    <d v="2018-04-06T00:00:00"/>
    <s v="00011341"/>
    <s v="99999"/>
    <m/>
    <m/>
    <s v="AP"/>
    <s v="ACTUALS"/>
    <s v="10"/>
    <s v="14000"/>
    <s v="1"/>
    <m/>
    <m/>
    <m/>
    <m/>
    <s v="01010"/>
    <s v="07040CJS7101608"/>
    <s v="AP Payments"/>
    <m/>
    <m/>
  </r>
  <r>
    <s v="Byrne Justice Assistance Grant"/>
    <s v="2016-DJ-BX-0482"/>
    <n v="2018"/>
    <n v="10"/>
    <d v="2018-04-19T00:00:00"/>
    <x v="0"/>
    <m/>
    <x v="1"/>
    <s v="390001"/>
    <x v="4"/>
    <x v="2"/>
    <m/>
    <s v="Accounts Payable"/>
    <n v="2258"/>
    <m/>
    <s v="Grant #17-R1175LO16 - LOLE"/>
    <s v="AP00872644"/>
    <n v="56"/>
    <s v="00011467"/>
    <d v="2018-04-17T00:00:00"/>
    <s v="Shenandoah County"/>
    <s v="Grant #17-R1175LO16 - LOLE"/>
    <s v="14000"/>
    <m/>
    <m/>
    <m/>
    <m/>
    <m/>
    <m/>
    <m/>
    <m/>
    <m/>
    <m/>
    <m/>
    <m/>
    <m/>
    <s v="00011467"/>
    <n v="1"/>
    <d v="2018-04-17T00:00:00"/>
    <s v="00011467"/>
    <s v="10220"/>
    <s v="171"/>
    <m/>
    <s v="AP"/>
    <s v="ACTUALS"/>
    <s v="14"/>
    <s v="14000"/>
    <s v="5"/>
    <s v="39001"/>
    <s v="390"/>
    <s v="01"/>
    <m/>
    <s v="14310"/>
    <s v="07040390001CJS7101608"/>
    <s v="Shenandoah County"/>
    <n v="1"/>
    <s v="546001603"/>
  </r>
  <r>
    <s v="Byrne Justice Assistance Grant"/>
    <s v="2016-DJ-BX-0482"/>
    <n v="2018"/>
    <n v="10"/>
    <d v="2018-04-06T00:00:00"/>
    <x v="0"/>
    <m/>
    <x v="1"/>
    <m/>
    <x v="3"/>
    <x v="2"/>
    <m/>
    <s v="AP Payments"/>
    <n v="1100"/>
    <m/>
    <s v="Accounts Payable"/>
    <s v="AP00861154"/>
    <n v="29"/>
    <m/>
    <m/>
    <m/>
    <m/>
    <m/>
    <m/>
    <m/>
    <m/>
    <m/>
    <m/>
    <m/>
    <m/>
    <m/>
    <m/>
    <m/>
    <m/>
    <m/>
    <m/>
    <s v="AP00861154"/>
    <n v="29"/>
    <d v="2018-04-06T00:00:00"/>
    <s v="00011342"/>
    <s v="99999"/>
    <m/>
    <m/>
    <s v="AP"/>
    <s v="ACTUALS"/>
    <s v="50"/>
    <s v="14000"/>
    <s v="2"/>
    <m/>
    <m/>
    <m/>
    <m/>
    <s v="05025"/>
    <s v="07040CJS7101608"/>
    <s v="AP Payments"/>
    <m/>
    <m/>
  </r>
  <r>
    <s v="Byrne Justice Assistance Grant"/>
    <s v="2016-DJ-BX-0482"/>
    <n v="2018"/>
    <n v="10"/>
    <d v="2018-04-06T00:00:00"/>
    <x v="0"/>
    <m/>
    <x v="1"/>
    <m/>
    <x v="1"/>
    <x v="2"/>
    <m/>
    <s v="AP Payments"/>
    <n v="-1528"/>
    <m/>
    <s v="Cash With The Treasurer Of VA"/>
    <s v="AP00861154"/>
    <n v="4"/>
    <m/>
    <m/>
    <m/>
    <m/>
    <m/>
    <m/>
    <m/>
    <m/>
    <m/>
    <m/>
    <m/>
    <m/>
    <m/>
    <m/>
    <m/>
    <m/>
    <m/>
    <m/>
    <s v="AP00861154"/>
    <n v="4"/>
    <d v="2018-04-06T00:00:00"/>
    <s v="00011343"/>
    <s v="99999"/>
    <m/>
    <m/>
    <s v="AP"/>
    <s v="ACTUALS"/>
    <s v="10"/>
    <s v="14000"/>
    <s v="1"/>
    <m/>
    <m/>
    <m/>
    <m/>
    <s v="01010"/>
    <s v="07040CJS7101608"/>
    <s v="AP Payments"/>
    <m/>
    <m/>
  </r>
  <r>
    <s v="Byrne Justice Assistance Grant"/>
    <s v="2016-DJ-BX-0482"/>
    <n v="2018"/>
    <n v="10"/>
    <d v="2018-04-06T00:00:00"/>
    <x v="0"/>
    <m/>
    <x v="1"/>
    <m/>
    <x v="3"/>
    <x v="2"/>
    <m/>
    <s v="AP Payments"/>
    <n v="1528"/>
    <m/>
    <s v="Accounts Payable"/>
    <s v="AP00861154"/>
    <n v="30"/>
    <m/>
    <m/>
    <m/>
    <m/>
    <m/>
    <m/>
    <m/>
    <m/>
    <m/>
    <m/>
    <m/>
    <m/>
    <m/>
    <m/>
    <m/>
    <m/>
    <m/>
    <m/>
    <s v="AP00861154"/>
    <n v="30"/>
    <d v="2018-04-06T00:00:00"/>
    <s v="00011343"/>
    <s v="99999"/>
    <m/>
    <m/>
    <s v="AP"/>
    <s v="ACTUALS"/>
    <s v="50"/>
    <s v="14000"/>
    <s v="2"/>
    <m/>
    <m/>
    <m/>
    <m/>
    <s v="05025"/>
    <s v="07040CJS7101608"/>
    <s v="AP Payments"/>
    <m/>
    <m/>
  </r>
  <r>
    <s v="Byrne Justice Assistance Grant"/>
    <s v="2016-DJ-BX-0482"/>
    <n v="2018"/>
    <n v="10"/>
    <d v="2018-04-19T00:00:00"/>
    <x v="0"/>
    <m/>
    <x v="1"/>
    <s v="390001"/>
    <x v="4"/>
    <x v="2"/>
    <m/>
    <s v="Accounts Payable"/>
    <n v="1722.06"/>
    <m/>
    <s v="Grant #17-S1012LO16 - LOLE"/>
    <s v="AP00872644"/>
    <n v="57"/>
    <s v="00011468"/>
    <d v="2018-04-17T00:00:00"/>
    <s v="TOWN OF BROOKNEAL"/>
    <s v="Grant #17-S1012LO16 - LOLE"/>
    <s v="14000"/>
    <m/>
    <m/>
    <m/>
    <m/>
    <m/>
    <m/>
    <m/>
    <m/>
    <m/>
    <m/>
    <m/>
    <m/>
    <m/>
    <s v="00011468"/>
    <n v="1"/>
    <d v="2018-04-17T00:00:00"/>
    <s v="00011468"/>
    <s v="10220"/>
    <s v="324"/>
    <m/>
    <s v="AP"/>
    <s v="ACTUALS"/>
    <s v="14"/>
    <s v="14000"/>
    <s v="5"/>
    <s v="39001"/>
    <s v="390"/>
    <s v="01"/>
    <m/>
    <s v="14310"/>
    <s v="07040390001CJS7101608"/>
    <s v="TOWN OF BROOKNEAL"/>
    <n v="1"/>
    <s v="546001164"/>
  </r>
  <r>
    <s v="Byrne Justice Assistance Grant"/>
    <s v="2016-DJ-BX-0482"/>
    <n v="2018"/>
    <n v="10"/>
    <d v="2018-04-05T00:00:00"/>
    <x v="0"/>
    <m/>
    <x v="1"/>
    <s v="390001"/>
    <x v="4"/>
    <x v="2"/>
    <m/>
    <s v="Accounts Payable"/>
    <n v="1100"/>
    <m/>
    <s v="Grant #17-S1121LO16 - LOLE"/>
    <s v="AP00860894"/>
    <n v="39"/>
    <s v="00011342"/>
    <d v="2018-04-03T00:00:00"/>
    <s v="County of Appomattox"/>
    <s v="Grant #17-S1121LO16 - LOLE"/>
    <s v="14000"/>
    <m/>
    <m/>
    <m/>
    <m/>
    <m/>
    <m/>
    <m/>
    <m/>
    <m/>
    <m/>
    <m/>
    <m/>
    <m/>
    <s v="00011342"/>
    <n v="1"/>
    <d v="2018-04-03T00:00:00"/>
    <s v="00011342"/>
    <s v="10220"/>
    <s v="011"/>
    <m/>
    <s v="AP"/>
    <s v="ACTUALS"/>
    <s v="14"/>
    <s v="14000"/>
    <s v="5"/>
    <s v="39001"/>
    <s v="390"/>
    <s v="01"/>
    <m/>
    <s v="14310"/>
    <s v="07040390001CJS7101608"/>
    <s v="County of Appomattox"/>
    <n v="1"/>
    <s v="546001122"/>
  </r>
  <r>
    <s v="Byrne Justice Assistance Grant"/>
    <s v="2016-DJ-BX-0482"/>
    <n v="2018"/>
    <n v="10"/>
    <d v="2018-04-06T00:00:00"/>
    <x v="0"/>
    <m/>
    <x v="1"/>
    <m/>
    <x v="1"/>
    <x v="2"/>
    <m/>
    <s v="AP Payments"/>
    <n v="-1100"/>
    <m/>
    <s v="Cash With The Treasurer Of VA"/>
    <s v="AP00861154"/>
    <n v="3"/>
    <m/>
    <m/>
    <m/>
    <m/>
    <m/>
    <m/>
    <m/>
    <m/>
    <m/>
    <m/>
    <m/>
    <m/>
    <m/>
    <m/>
    <m/>
    <m/>
    <m/>
    <m/>
    <s v="AP00861154"/>
    <n v="3"/>
    <d v="2018-04-06T00:00:00"/>
    <s v="00011342"/>
    <s v="99999"/>
    <m/>
    <m/>
    <s v="AP"/>
    <s v="ACTUALS"/>
    <s v="10"/>
    <s v="14000"/>
    <s v="1"/>
    <m/>
    <m/>
    <m/>
    <m/>
    <s v="01010"/>
    <s v="07040CJS7101608"/>
    <s v="AP Payments"/>
    <m/>
    <m/>
  </r>
  <r>
    <s v="Byrne Justice Assistance Grant"/>
    <s v="2016-DJ-BX-0482"/>
    <n v="2018"/>
    <n v="10"/>
    <d v="2018-04-19T00:00:00"/>
    <x v="0"/>
    <m/>
    <x v="1"/>
    <m/>
    <x v="3"/>
    <x v="2"/>
    <m/>
    <s v="Accounts Payable"/>
    <n v="-2258"/>
    <m/>
    <s v="Accounts Payable"/>
    <s v="AP00872644"/>
    <n v="3"/>
    <m/>
    <m/>
    <m/>
    <m/>
    <m/>
    <m/>
    <m/>
    <m/>
    <m/>
    <m/>
    <m/>
    <m/>
    <m/>
    <m/>
    <m/>
    <m/>
    <m/>
    <m/>
    <s v="AP00872644"/>
    <n v="3"/>
    <d v="2018-04-19T00:00:00"/>
    <s v="00011467"/>
    <s v="99999"/>
    <m/>
    <m/>
    <s v="AP"/>
    <s v="ACTUALS"/>
    <s v="50"/>
    <s v="14000"/>
    <s v="2"/>
    <m/>
    <m/>
    <m/>
    <m/>
    <s v="05025"/>
    <s v="07040CJS7101608"/>
    <s v="Accounts Payable"/>
    <m/>
    <m/>
  </r>
  <r>
    <s v="Byrne Justice Assistance Grant"/>
    <s v="2016-DJ-BX-0482"/>
    <n v="2018"/>
    <n v="10"/>
    <d v="2018-04-20T00:00:00"/>
    <x v="0"/>
    <m/>
    <x v="1"/>
    <m/>
    <x v="3"/>
    <x v="2"/>
    <m/>
    <s v="AP Payments"/>
    <n v="2258"/>
    <m/>
    <s v="Accounts Payable"/>
    <s v="AP00873076"/>
    <n v="48"/>
    <m/>
    <m/>
    <m/>
    <m/>
    <m/>
    <m/>
    <m/>
    <m/>
    <m/>
    <m/>
    <m/>
    <m/>
    <m/>
    <m/>
    <m/>
    <m/>
    <m/>
    <m/>
    <s v="AP00873076"/>
    <n v="48"/>
    <d v="2018-04-20T00:00:00"/>
    <s v="00011467"/>
    <s v="99999"/>
    <m/>
    <m/>
    <s v="AP"/>
    <s v="ACTUALS"/>
    <s v="50"/>
    <s v="14000"/>
    <s v="2"/>
    <m/>
    <m/>
    <m/>
    <m/>
    <s v="05025"/>
    <s v="07040CJS7101608"/>
    <s v="AP Payments"/>
    <m/>
    <m/>
  </r>
  <r>
    <s v="Byrne Justice Assistance Grant"/>
    <s v="2016-DJ-BX-0482"/>
    <n v="2018"/>
    <n v="10"/>
    <d v="2018-04-20T00:00:00"/>
    <x v="0"/>
    <m/>
    <x v="1"/>
    <m/>
    <x v="3"/>
    <x v="2"/>
    <m/>
    <s v="AP Payments"/>
    <n v="1722.06"/>
    <m/>
    <s v="Accounts Payable"/>
    <s v="AP00873076"/>
    <n v="49"/>
    <m/>
    <m/>
    <m/>
    <m/>
    <m/>
    <m/>
    <m/>
    <m/>
    <m/>
    <m/>
    <m/>
    <m/>
    <m/>
    <m/>
    <m/>
    <m/>
    <m/>
    <m/>
    <s v="AP00873076"/>
    <n v="49"/>
    <d v="2018-04-20T00:00:00"/>
    <s v="00011468"/>
    <s v="99999"/>
    <m/>
    <m/>
    <s v="AP"/>
    <s v="ACTUALS"/>
    <s v="50"/>
    <s v="14000"/>
    <s v="2"/>
    <m/>
    <m/>
    <m/>
    <m/>
    <s v="05025"/>
    <s v="07040CJS7101608"/>
    <s v="AP Payments"/>
    <m/>
    <m/>
  </r>
  <r>
    <s v="Byrne Justice Assistance Grant"/>
    <s v="2016-DJ-BX-0482"/>
    <n v="2018"/>
    <n v="10"/>
    <d v="2018-04-05T00:00:00"/>
    <x v="0"/>
    <m/>
    <x v="1"/>
    <m/>
    <x v="3"/>
    <x v="2"/>
    <m/>
    <s v="Accounts Payable"/>
    <n v="-1528"/>
    <m/>
    <s v="Accounts Payable"/>
    <s v="AP00860894"/>
    <n v="7"/>
    <m/>
    <m/>
    <m/>
    <m/>
    <m/>
    <m/>
    <m/>
    <m/>
    <m/>
    <m/>
    <m/>
    <m/>
    <m/>
    <m/>
    <m/>
    <m/>
    <m/>
    <m/>
    <s v="AP00860894"/>
    <n v="7"/>
    <d v="2018-04-05T00:00:00"/>
    <s v="00011343"/>
    <s v="99999"/>
    <m/>
    <m/>
    <s v="AP"/>
    <s v="ACTUALS"/>
    <s v="50"/>
    <s v="14000"/>
    <s v="2"/>
    <m/>
    <m/>
    <m/>
    <m/>
    <s v="05025"/>
    <s v="07040CJS7101608"/>
    <s v="Accounts Payable"/>
    <m/>
    <m/>
  </r>
  <r>
    <s v="Byrne Justice Assistance Grant"/>
    <s v="2016-DJ-BX-0482"/>
    <n v="2018"/>
    <n v="10"/>
    <d v="2018-04-05T00:00:00"/>
    <x v="0"/>
    <m/>
    <x v="1"/>
    <s v="390001"/>
    <x v="4"/>
    <x v="2"/>
    <m/>
    <s v="Accounts Payable"/>
    <n v="1528"/>
    <m/>
    <s v="Grant #17-S1145LO16 - LOLE"/>
    <s v="AP00860894"/>
    <n v="40"/>
    <s v="00011343"/>
    <d v="2018-04-03T00:00:00"/>
    <s v="GREENE COUNTY"/>
    <s v="Grant #17-S1145LO16 - LOLE"/>
    <s v="14000"/>
    <m/>
    <m/>
    <m/>
    <m/>
    <m/>
    <m/>
    <m/>
    <m/>
    <m/>
    <m/>
    <m/>
    <m/>
    <m/>
    <s v="00011343"/>
    <n v="1"/>
    <d v="2018-04-03T00:00:00"/>
    <s v="00011343"/>
    <s v="10220"/>
    <s v="079"/>
    <m/>
    <s v="AP"/>
    <s v="ACTUALS"/>
    <s v="14"/>
    <s v="14000"/>
    <s v="5"/>
    <s v="39001"/>
    <s v="390"/>
    <s v="01"/>
    <m/>
    <s v="14310"/>
    <s v="07040390001CJS7101608"/>
    <s v="GREENE COUNTY"/>
    <n v="1"/>
    <s v="546004813"/>
  </r>
  <r>
    <s v="Byrne Justice Assistance Grant"/>
    <s v="2016-DJ-BX-0482"/>
    <n v="2018"/>
    <n v="10"/>
    <d v="2018-04-19T00:00:00"/>
    <x v="0"/>
    <m/>
    <x v="1"/>
    <m/>
    <x v="3"/>
    <x v="2"/>
    <m/>
    <s v="Accounts Payable"/>
    <n v="-1722.06"/>
    <m/>
    <s v="Accounts Payable"/>
    <s v="AP00872644"/>
    <n v="4"/>
    <m/>
    <m/>
    <m/>
    <m/>
    <m/>
    <m/>
    <m/>
    <m/>
    <m/>
    <m/>
    <m/>
    <m/>
    <m/>
    <m/>
    <m/>
    <m/>
    <m/>
    <m/>
    <s v="AP00872644"/>
    <n v="4"/>
    <d v="2018-04-19T00:00:00"/>
    <s v="00011468"/>
    <s v="99999"/>
    <m/>
    <m/>
    <s v="AP"/>
    <s v="ACTUALS"/>
    <s v="50"/>
    <s v="14000"/>
    <s v="2"/>
    <m/>
    <m/>
    <m/>
    <m/>
    <s v="05025"/>
    <s v="07040CJS7101608"/>
    <s v="Accounts Payable"/>
    <m/>
    <m/>
  </r>
  <r>
    <s v="Byrne Justice Assistance Grant"/>
    <s v="2016-DJ-BX-0482"/>
    <n v="2018"/>
    <n v="10"/>
    <d v="2018-04-20T00:00:00"/>
    <x v="0"/>
    <m/>
    <x v="1"/>
    <m/>
    <x v="1"/>
    <x v="2"/>
    <m/>
    <s v="AP Payments"/>
    <n v="-2258"/>
    <m/>
    <s v="Cash With The Treasurer Of VA"/>
    <s v="AP00873076"/>
    <n v="6"/>
    <m/>
    <m/>
    <m/>
    <m/>
    <m/>
    <m/>
    <m/>
    <m/>
    <m/>
    <m/>
    <m/>
    <m/>
    <m/>
    <m/>
    <m/>
    <m/>
    <m/>
    <m/>
    <s v="AP00873076"/>
    <n v="6"/>
    <d v="2018-04-20T00:00:00"/>
    <s v="00011467"/>
    <s v="99999"/>
    <m/>
    <m/>
    <s v="AP"/>
    <s v="ACTUALS"/>
    <s v="10"/>
    <s v="14000"/>
    <s v="1"/>
    <m/>
    <m/>
    <m/>
    <m/>
    <s v="01010"/>
    <s v="07040CJS7101608"/>
    <s v="AP Payments"/>
    <m/>
    <m/>
  </r>
  <r>
    <s v="Byrne Justice Assistance Grant"/>
    <s v="2016-DJ-BX-0482"/>
    <n v="2018"/>
    <n v="10"/>
    <d v="2018-04-05T00:00:00"/>
    <x v="0"/>
    <m/>
    <x v="1"/>
    <s v="390001"/>
    <x v="4"/>
    <x v="2"/>
    <m/>
    <s v="Accounts Payable"/>
    <n v="4837.5"/>
    <m/>
    <s v="Grant #17-S1026LO16 - LOLE"/>
    <s v="AP00860894"/>
    <n v="38"/>
    <s v="00011341"/>
    <d v="2018-04-03T00:00:00"/>
    <s v="Town of Crewe"/>
    <s v="Grant #17-S1026LO16 - LOLE"/>
    <s v="14000"/>
    <m/>
    <m/>
    <m/>
    <m/>
    <m/>
    <m/>
    <m/>
    <m/>
    <m/>
    <m/>
    <m/>
    <m/>
    <m/>
    <s v="00011341"/>
    <n v="1"/>
    <d v="2018-04-03T00:00:00"/>
    <s v="00011341"/>
    <s v="10220"/>
    <s v="349"/>
    <m/>
    <s v="AP"/>
    <s v="ACTUALS"/>
    <s v="14"/>
    <s v="14000"/>
    <s v="5"/>
    <s v="39001"/>
    <s v="390"/>
    <s v="01"/>
    <m/>
    <s v="14310"/>
    <s v="07040390001CJS7101608"/>
    <s v="Town of Crewe"/>
    <n v="1"/>
    <s v="546001233"/>
  </r>
  <r>
    <s v="Byrne Justice Assistance Grant"/>
    <s v="2016-DJ-BX-0482"/>
    <n v="2018"/>
    <n v="10"/>
    <d v="2018-04-20T00:00:00"/>
    <x v="0"/>
    <m/>
    <x v="1"/>
    <m/>
    <x v="1"/>
    <x v="2"/>
    <m/>
    <s v="AP Payments"/>
    <n v="-1722.06"/>
    <m/>
    <s v="Cash With The Treasurer Of VA"/>
    <s v="AP00873076"/>
    <n v="21"/>
    <m/>
    <m/>
    <m/>
    <m/>
    <m/>
    <m/>
    <m/>
    <m/>
    <m/>
    <m/>
    <m/>
    <m/>
    <m/>
    <m/>
    <m/>
    <m/>
    <m/>
    <m/>
    <s v="AP00873076"/>
    <n v="21"/>
    <d v="2018-04-20T00:00:00"/>
    <s v="00011468"/>
    <s v="99999"/>
    <m/>
    <m/>
    <s v="AP"/>
    <s v="ACTUALS"/>
    <s v="10"/>
    <s v="14000"/>
    <s v="1"/>
    <m/>
    <m/>
    <m/>
    <m/>
    <s v="01010"/>
    <s v="07040CJS7101608"/>
    <s v="AP Payments"/>
    <m/>
    <m/>
  </r>
  <r>
    <s v="Byrne Justice Assistance Grant"/>
    <s v="2016-DJ-BX-0482"/>
    <n v="2018"/>
    <n v="11"/>
    <d v="2018-05-11T00:00:00"/>
    <x v="0"/>
    <m/>
    <x v="1"/>
    <m/>
    <x v="1"/>
    <x v="2"/>
    <m/>
    <s v="AP Payments"/>
    <n v="-5093"/>
    <m/>
    <s v="Cash With The Treasurer Of VA"/>
    <s v="AP00893892"/>
    <n v="16"/>
    <m/>
    <m/>
    <m/>
    <m/>
    <m/>
    <m/>
    <m/>
    <m/>
    <m/>
    <m/>
    <m/>
    <m/>
    <m/>
    <m/>
    <m/>
    <m/>
    <m/>
    <m/>
    <s v="AP00893892"/>
    <n v="16"/>
    <d v="2018-05-11T00:00:00"/>
    <s v="00011754"/>
    <s v="99999"/>
    <m/>
    <m/>
    <s v="AP"/>
    <s v="ACTUALS"/>
    <s v="10"/>
    <s v="14000"/>
    <s v="1"/>
    <m/>
    <m/>
    <m/>
    <m/>
    <s v="01010"/>
    <s v="07040CJS7101608"/>
    <s v="AP Payments"/>
    <m/>
    <m/>
  </r>
  <r>
    <s v="Byrne Justice Assistance Grant"/>
    <s v="2016-DJ-BX-0482"/>
    <n v="2018"/>
    <n v="11"/>
    <d v="2018-05-12T00:00:00"/>
    <x v="0"/>
    <m/>
    <x v="1"/>
    <m/>
    <x v="3"/>
    <x v="2"/>
    <m/>
    <s v="AP Payments"/>
    <n v="3316"/>
    <m/>
    <s v="Accounts Payable"/>
    <s v="AP00895177"/>
    <n v="155"/>
    <m/>
    <m/>
    <m/>
    <m/>
    <m/>
    <m/>
    <m/>
    <m/>
    <m/>
    <m/>
    <m/>
    <m/>
    <m/>
    <m/>
    <m/>
    <m/>
    <m/>
    <m/>
    <s v="AP00895177"/>
    <n v="155"/>
    <d v="2018-05-12T00:00:00"/>
    <s v="00011755"/>
    <s v="99999"/>
    <m/>
    <m/>
    <s v="AP"/>
    <s v="ACTUALS"/>
    <s v="50"/>
    <s v="14000"/>
    <s v="2"/>
    <m/>
    <m/>
    <m/>
    <m/>
    <s v="05025"/>
    <s v="07040CJS7101608"/>
    <s v="AP Payments"/>
    <m/>
    <m/>
  </r>
  <r>
    <s v="Byrne Justice Assistance Grant"/>
    <s v="2016-DJ-BX-0482"/>
    <n v="2018"/>
    <n v="11"/>
    <d v="2018-05-10T00:00:00"/>
    <x v="0"/>
    <m/>
    <x v="1"/>
    <s v="390001"/>
    <x v="4"/>
    <x v="2"/>
    <m/>
    <s v="Accounts Payable"/>
    <n v="5093"/>
    <m/>
    <s v="17-S1099LO16 LOCAL LAW ENFORCE"/>
    <s v="AP00893513"/>
    <n v="70"/>
    <s v="00011754"/>
    <d v="2018-05-07T00:00:00"/>
    <s v="Vinton War Memorial"/>
    <s v="17-S1099LO16 LOCAL LAW ENFORCE"/>
    <s v="14000"/>
    <m/>
    <m/>
    <m/>
    <m/>
    <m/>
    <m/>
    <m/>
    <m/>
    <m/>
    <m/>
    <m/>
    <m/>
    <m/>
    <s v="00011754"/>
    <n v="1"/>
    <d v="2018-05-07T00:00:00"/>
    <s v="00011754"/>
    <s v="10220"/>
    <s v="474"/>
    <m/>
    <s v="AP"/>
    <s v="ACTUALS"/>
    <s v="14"/>
    <s v="14000"/>
    <s v="5"/>
    <s v="39001"/>
    <s v="390"/>
    <s v="01"/>
    <m/>
    <s v="14310"/>
    <s v="07040390001CJS7101608"/>
    <s v="Vinton War Memorial"/>
    <n v="1"/>
    <s v="546001655"/>
  </r>
  <r>
    <s v="Byrne Justice Assistance Grant"/>
    <s v="2016-DJ-BX-0482"/>
    <n v="2018"/>
    <n v="11"/>
    <d v="2018-05-11T00:00:00"/>
    <x v="0"/>
    <m/>
    <x v="1"/>
    <m/>
    <x v="1"/>
    <x v="2"/>
    <m/>
    <s v="AP Payments"/>
    <n v="-767"/>
    <m/>
    <s v="Cash With The Treasurer Of VA"/>
    <s v="AP00893892"/>
    <n v="15"/>
    <m/>
    <m/>
    <m/>
    <m/>
    <m/>
    <m/>
    <m/>
    <m/>
    <m/>
    <m/>
    <m/>
    <m/>
    <m/>
    <m/>
    <m/>
    <m/>
    <m/>
    <m/>
    <s v="AP00893892"/>
    <n v="15"/>
    <d v="2018-05-11T00:00:00"/>
    <s v="00011753"/>
    <s v="99999"/>
    <m/>
    <m/>
    <s v="AP"/>
    <s v="ACTUALS"/>
    <s v="10"/>
    <s v="14000"/>
    <s v="1"/>
    <m/>
    <m/>
    <m/>
    <m/>
    <s v="01010"/>
    <s v="07040CJS7101608"/>
    <s v="AP Payments"/>
    <m/>
    <m/>
  </r>
  <r>
    <s v="Byrne Justice Assistance Grant"/>
    <s v="2016-DJ-BX-0482"/>
    <n v="2018"/>
    <n v="11"/>
    <d v="2018-05-11T00:00:00"/>
    <x v="0"/>
    <m/>
    <x v="1"/>
    <s v="390001"/>
    <x v="4"/>
    <x v="2"/>
    <m/>
    <s v="Accounts Payable"/>
    <n v="2537"/>
    <m/>
    <s v="17-T1189LO16 LOCAL LAW ENFORCE"/>
    <s v="AP00894778"/>
    <n v="135"/>
    <s v="00011756"/>
    <d v="2018-05-07T00:00:00"/>
    <s v="Prince Edward County Virginia"/>
    <s v="17-T1189LO16 LOCAL LAW ENFORCE"/>
    <s v="14000"/>
    <m/>
    <m/>
    <m/>
    <m/>
    <m/>
    <m/>
    <m/>
    <m/>
    <m/>
    <m/>
    <m/>
    <m/>
    <m/>
    <s v="00011756"/>
    <n v="1"/>
    <d v="2018-05-07T00:00:00"/>
    <s v="00011756"/>
    <s v="10220"/>
    <s v="147"/>
    <m/>
    <s v="AP"/>
    <s v="ACTUALS"/>
    <s v="14"/>
    <s v="14000"/>
    <s v="5"/>
    <s v="39001"/>
    <s v="390"/>
    <s v="01"/>
    <m/>
    <s v="14310"/>
    <s v="07040390001CJS7101608"/>
    <s v="Prince Edward County Virginia"/>
    <n v="1"/>
    <s v="546001523"/>
  </r>
  <r>
    <s v="Byrne Justice Assistance Grant"/>
    <s v="2016-DJ-BX-0482"/>
    <n v="2018"/>
    <n v="11"/>
    <d v="2018-05-24T00:00:00"/>
    <x v="0"/>
    <m/>
    <x v="1"/>
    <m/>
    <x v="3"/>
    <x v="2"/>
    <m/>
    <s v="Accounts Payable"/>
    <n v="-6082"/>
    <m/>
    <s v="Accounts Payable"/>
    <s v="AP00905979"/>
    <n v="12"/>
    <m/>
    <m/>
    <m/>
    <m/>
    <m/>
    <m/>
    <m/>
    <m/>
    <m/>
    <m/>
    <m/>
    <m/>
    <m/>
    <m/>
    <m/>
    <m/>
    <m/>
    <m/>
    <s v="AP00905979"/>
    <n v="12"/>
    <d v="2018-05-24T00:00:00"/>
    <s v="00012120"/>
    <s v="99999"/>
    <m/>
    <m/>
    <s v="AP"/>
    <s v="ACTUALS"/>
    <s v="50"/>
    <s v="14000"/>
    <s v="2"/>
    <m/>
    <m/>
    <m/>
    <m/>
    <s v="05025"/>
    <s v="07040CJS7101608"/>
    <s v="Accounts Payable"/>
    <m/>
    <m/>
  </r>
  <r>
    <s v="Byrne Justice Assistance Grant"/>
    <s v="2016-DJ-BX-0482"/>
    <n v="2018"/>
    <n v="11"/>
    <d v="2018-05-14T00:00:00"/>
    <x v="0"/>
    <m/>
    <x v="1"/>
    <s v="390001"/>
    <x v="4"/>
    <x v="2"/>
    <m/>
    <s v="Accounts Payable"/>
    <n v="2921"/>
    <m/>
    <s v="17-P1047LO16 LOCAL LAW ENFORCE"/>
    <s v="AP00895840"/>
    <n v="33"/>
    <s v="00011892"/>
    <d v="2018-05-09T00:00:00"/>
    <s v="TOWN OF HERNDON"/>
    <s v="17-P1047LO16 LOCAL LAW ENFORCE"/>
    <s v="14000"/>
    <m/>
    <m/>
    <m/>
    <m/>
    <m/>
    <m/>
    <m/>
    <m/>
    <m/>
    <m/>
    <m/>
    <m/>
    <m/>
    <s v="00011892"/>
    <n v="1"/>
    <d v="2018-05-09T00:00:00"/>
    <s v="00011892"/>
    <s v="10220"/>
    <s v="384"/>
    <m/>
    <s v="AP"/>
    <s v="ACTUALS"/>
    <s v="14"/>
    <s v="14000"/>
    <s v="5"/>
    <s v="39001"/>
    <s v="390"/>
    <s v="01"/>
    <m/>
    <s v="14310"/>
    <s v="07040390001CJS7101608"/>
    <s v="TOWN OF HERNDON"/>
    <n v="1"/>
    <s v="546001349"/>
  </r>
  <r>
    <s v="Byrne Justice Assistance Grant"/>
    <s v="2016-DJ-BX-0482"/>
    <n v="2018"/>
    <n v="11"/>
    <d v="2018-05-10T00:00:00"/>
    <x v="0"/>
    <m/>
    <x v="1"/>
    <m/>
    <x v="3"/>
    <x v="2"/>
    <m/>
    <s v="Accounts Payable"/>
    <n v="-5093"/>
    <m/>
    <s v="Accounts Payable"/>
    <s v="AP00893513"/>
    <n v="1"/>
    <m/>
    <m/>
    <m/>
    <m/>
    <m/>
    <m/>
    <m/>
    <m/>
    <m/>
    <m/>
    <m/>
    <m/>
    <m/>
    <m/>
    <m/>
    <m/>
    <m/>
    <m/>
    <s v="AP00893513"/>
    <n v="1"/>
    <d v="2018-05-10T00:00:00"/>
    <s v="00011754"/>
    <s v="99999"/>
    <m/>
    <m/>
    <s v="AP"/>
    <s v="ACTUALS"/>
    <s v="50"/>
    <s v="14000"/>
    <s v="2"/>
    <m/>
    <m/>
    <m/>
    <m/>
    <s v="05025"/>
    <s v="07040CJS7101608"/>
    <s v="Accounts Payable"/>
    <m/>
    <m/>
  </r>
  <r>
    <s v="Byrne Justice Assistance Grant"/>
    <s v="2016-DJ-BX-0482"/>
    <n v="2018"/>
    <n v="11"/>
    <d v="2018-05-11T00:00:00"/>
    <x v="0"/>
    <m/>
    <x v="1"/>
    <s v="390001"/>
    <x v="4"/>
    <x v="2"/>
    <m/>
    <s v="Accounts Payable"/>
    <n v="3316"/>
    <m/>
    <s v="17-T1006LO16 LOCAL LAW ENFORCE"/>
    <s v="AP00894778"/>
    <n v="125"/>
    <s v="00011755"/>
    <d v="2018-05-07T00:00:00"/>
    <s v="Town of Big Stone Gap"/>
    <s v="17-T1006LO16 LOCAL LAW ENFORCE"/>
    <s v="14000"/>
    <m/>
    <m/>
    <m/>
    <m/>
    <m/>
    <m/>
    <m/>
    <m/>
    <m/>
    <m/>
    <m/>
    <m/>
    <m/>
    <s v="00011755"/>
    <n v="1"/>
    <d v="2018-05-07T00:00:00"/>
    <s v="00011755"/>
    <s v="10220"/>
    <s v="310"/>
    <m/>
    <s v="AP"/>
    <s v="ACTUALS"/>
    <s v="14"/>
    <s v="14000"/>
    <s v="5"/>
    <s v="39001"/>
    <s v="390"/>
    <s v="01"/>
    <m/>
    <s v="14310"/>
    <s v="07040390001CJS7101608"/>
    <s v="Town of Big Stone Gap"/>
    <n v="1"/>
    <s v="546001145"/>
  </r>
  <r>
    <s v="Byrne Justice Assistance Grant"/>
    <s v="2016-DJ-BX-0482"/>
    <n v="2018"/>
    <n v="11"/>
    <d v="2018-05-14T00:00:00"/>
    <x v="0"/>
    <m/>
    <x v="1"/>
    <s v="390001"/>
    <x v="4"/>
    <x v="2"/>
    <m/>
    <s v="Accounts Payable"/>
    <n v="686"/>
    <m/>
    <s v="17-S1005LO16 LOCAL LAW ENFORCE"/>
    <s v="AP00895840"/>
    <n v="34"/>
    <s v="00011893"/>
    <d v="2018-05-09T00:00:00"/>
    <s v="County of Goochland"/>
    <s v="17-S1005LO16 LOCAL LAW ENFORCE"/>
    <s v="14000"/>
    <m/>
    <m/>
    <m/>
    <m/>
    <m/>
    <m/>
    <m/>
    <m/>
    <m/>
    <m/>
    <m/>
    <m/>
    <m/>
    <s v="00011893"/>
    <n v="1"/>
    <d v="2018-05-09T00:00:00"/>
    <s v="00011893"/>
    <s v="10220"/>
    <s v="309"/>
    <m/>
    <s v="AP"/>
    <s v="ACTUALS"/>
    <s v="14"/>
    <s v="14000"/>
    <s v="5"/>
    <s v="39001"/>
    <s v="390"/>
    <s v="01"/>
    <m/>
    <s v="14310"/>
    <s v="07040390001CJS7101608"/>
    <s v="County of Goochland"/>
    <n v="1"/>
    <s v="546001315"/>
  </r>
  <r>
    <s v="Byrne Justice Assistance Grant"/>
    <s v="2016-DJ-BX-0482"/>
    <n v="2018"/>
    <n v="11"/>
    <d v="2018-05-15T00:00:00"/>
    <x v="0"/>
    <m/>
    <x v="1"/>
    <m/>
    <x v="3"/>
    <x v="2"/>
    <m/>
    <s v="AP Payments"/>
    <n v="2921"/>
    <m/>
    <s v="Accounts Payable"/>
    <s v="AP00896227"/>
    <n v="47"/>
    <m/>
    <m/>
    <m/>
    <m/>
    <m/>
    <m/>
    <m/>
    <m/>
    <m/>
    <m/>
    <m/>
    <m/>
    <m/>
    <m/>
    <m/>
    <m/>
    <m/>
    <m/>
    <s v="AP00896227"/>
    <n v="47"/>
    <d v="2018-05-15T00:00:00"/>
    <s v="00011892"/>
    <s v="99999"/>
    <m/>
    <m/>
    <s v="AP"/>
    <s v="ACTUALS"/>
    <s v="50"/>
    <s v="14000"/>
    <s v="2"/>
    <m/>
    <m/>
    <m/>
    <m/>
    <s v="05025"/>
    <s v="07040CJS7101608"/>
    <s v="AP Payments"/>
    <m/>
    <m/>
  </r>
  <r>
    <s v="Byrne Justice Assistance Grant"/>
    <s v="2016-DJ-BX-0482"/>
    <n v="2018"/>
    <n v="11"/>
    <d v="2018-05-24T00:00:00"/>
    <x v="0"/>
    <m/>
    <x v="1"/>
    <m/>
    <x v="3"/>
    <x v="2"/>
    <m/>
    <s v="AP Payments"/>
    <n v="6082"/>
    <m/>
    <s v="Accounts Payable"/>
    <s v="AP00906255"/>
    <n v="30"/>
    <m/>
    <m/>
    <m/>
    <m/>
    <m/>
    <m/>
    <m/>
    <m/>
    <m/>
    <m/>
    <m/>
    <m/>
    <m/>
    <m/>
    <m/>
    <m/>
    <m/>
    <m/>
    <s v="AP00906255"/>
    <n v="30"/>
    <d v="2018-05-24T00:00:00"/>
    <s v="00012120"/>
    <s v="99999"/>
    <m/>
    <m/>
    <s v="AP"/>
    <s v="ACTUALS"/>
    <s v="50"/>
    <s v="14000"/>
    <s v="2"/>
    <m/>
    <m/>
    <m/>
    <m/>
    <s v="05025"/>
    <s v="07040CJS7101608"/>
    <s v="AP Payments"/>
    <m/>
    <m/>
  </r>
  <r>
    <s v="Byrne Justice Assistance Grant"/>
    <s v="2016-DJ-BX-0482"/>
    <n v="2018"/>
    <n v="11"/>
    <d v="2018-05-10T00:00:00"/>
    <x v="0"/>
    <m/>
    <x v="1"/>
    <s v="390001"/>
    <x v="4"/>
    <x v="2"/>
    <m/>
    <s v="Accounts Payable"/>
    <n v="767"/>
    <m/>
    <s v="17-S1050LO16 LOCAL LAW ENFORCE"/>
    <s v="AP00893513"/>
    <n v="69"/>
    <s v="00011753"/>
    <d v="2018-05-07T00:00:00"/>
    <s v="HURT TOWN MAYOR"/>
    <s v="17-S1050LO16 LOCAL LAW ENFORCE"/>
    <s v="14000"/>
    <m/>
    <m/>
    <m/>
    <m/>
    <m/>
    <m/>
    <m/>
    <m/>
    <m/>
    <m/>
    <m/>
    <m/>
    <m/>
    <s v="00011753"/>
    <n v="1"/>
    <d v="2018-05-07T00:00:00"/>
    <s v="00011753"/>
    <s v="10220"/>
    <s v="388"/>
    <m/>
    <s v="AP"/>
    <s v="ACTUALS"/>
    <s v="14"/>
    <s v="14000"/>
    <s v="5"/>
    <s v="39001"/>
    <s v="390"/>
    <s v="01"/>
    <m/>
    <s v="14310"/>
    <s v="07040390001CJS7101608"/>
    <s v="HURT TOWN MAYOR"/>
    <n v="1"/>
    <s v="540804919"/>
  </r>
  <r>
    <s v="Byrne Justice Assistance Grant"/>
    <s v="2016-DJ-BX-0482"/>
    <n v="2018"/>
    <n v="11"/>
    <d v="2018-05-11T00:00:00"/>
    <x v="0"/>
    <m/>
    <x v="1"/>
    <m/>
    <x v="3"/>
    <x v="2"/>
    <m/>
    <s v="AP Payments"/>
    <n v="767"/>
    <m/>
    <s v="Accounts Payable"/>
    <s v="AP00893892"/>
    <n v="53"/>
    <m/>
    <m/>
    <m/>
    <m/>
    <m/>
    <m/>
    <m/>
    <m/>
    <m/>
    <m/>
    <m/>
    <m/>
    <m/>
    <m/>
    <m/>
    <m/>
    <m/>
    <m/>
    <s v="AP00893892"/>
    <n v="53"/>
    <d v="2018-05-11T00:00:00"/>
    <s v="00011753"/>
    <s v="99999"/>
    <m/>
    <m/>
    <s v="AP"/>
    <s v="ACTUALS"/>
    <s v="50"/>
    <s v="14000"/>
    <s v="2"/>
    <m/>
    <m/>
    <m/>
    <m/>
    <s v="05025"/>
    <s v="07040CJS7101608"/>
    <s v="AP Payments"/>
    <m/>
    <m/>
  </r>
  <r>
    <s v="Byrne Justice Assistance Grant"/>
    <s v="2016-DJ-BX-0482"/>
    <n v="2018"/>
    <n v="11"/>
    <d v="2018-05-11T00:00:00"/>
    <x v="0"/>
    <m/>
    <x v="1"/>
    <m/>
    <x v="3"/>
    <x v="2"/>
    <m/>
    <s v="AP Payments"/>
    <n v="5093"/>
    <m/>
    <s v="Accounts Payable"/>
    <s v="AP00893892"/>
    <n v="54"/>
    <m/>
    <m/>
    <m/>
    <m/>
    <m/>
    <m/>
    <m/>
    <m/>
    <m/>
    <m/>
    <m/>
    <m/>
    <m/>
    <m/>
    <m/>
    <m/>
    <m/>
    <m/>
    <s v="AP00893892"/>
    <n v="54"/>
    <d v="2018-05-11T00:00:00"/>
    <s v="00011754"/>
    <s v="99999"/>
    <m/>
    <m/>
    <s v="AP"/>
    <s v="ACTUALS"/>
    <s v="50"/>
    <s v="14000"/>
    <s v="2"/>
    <m/>
    <m/>
    <m/>
    <m/>
    <s v="05025"/>
    <s v="07040CJS7101608"/>
    <s v="AP Payments"/>
    <m/>
    <m/>
  </r>
  <r>
    <s v="Byrne Justice Assistance Grant"/>
    <s v="2016-DJ-BX-0482"/>
    <n v="2018"/>
    <n v="11"/>
    <d v="2018-05-11T00:00:00"/>
    <x v="0"/>
    <m/>
    <x v="1"/>
    <m/>
    <x v="3"/>
    <x v="2"/>
    <m/>
    <s v="Accounts Payable"/>
    <n v="-2537"/>
    <m/>
    <s v="Accounts Payable"/>
    <s v="AP00894778"/>
    <n v="85"/>
    <m/>
    <m/>
    <m/>
    <m/>
    <m/>
    <m/>
    <m/>
    <m/>
    <m/>
    <m/>
    <m/>
    <m/>
    <m/>
    <m/>
    <m/>
    <m/>
    <m/>
    <m/>
    <s v="AP00894778"/>
    <n v="85"/>
    <d v="2018-05-11T00:00:00"/>
    <s v="00011756"/>
    <s v="99999"/>
    <m/>
    <m/>
    <s v="AP"/>
    <s v="ACTUALS"/>
    <s v="50"/>
    <s v="14000"/>
    <s v="2"/>
    <m/>
    <m/>
    <m/>
    <m/>
    <s v="05025"/>
    <s v="07040CJS7101608"/>
    <s v="Accounts Payable"/>
    <m/>
    <m/>
  </r>
  <r>
    <s v="Byrne Justice Assistance Grant"/>
    <s v="2016-DJ-BX-0482"/>
    <n v="2018"/>
    <n v="11"/>
    <d v="2018-05-12T00:00:00"/>
    <x v="0"/>
    <m/>
    <x v="1"/>
    <m/>
    <x v="1"/>
    <x v="2"/>
    <m/>
    <s v="AP Payments"/>
    <n v="-3316"/>
    <m/>
    <s v="Cash With The Treasurer Of VA"/>
    <s v="AP00895177"/>
    <n v="59"/>
    <m/>
    <m/>
    <m/>
    <m/>
    <m/>
    <m/>
    <m/>
    <m/>
    <m/>
    <m/>
    <m/>
    <m/>
    <m/>
    <m/>
    <m/>
    <m/>
    <m/>
    <m/>
    <s v="AP00895177"/>
    <n v="59"/>
    <d v="2018-05-12T00:00:00"/>
    <s v="00011755"/>
    <s v="99999"/>
    <m/>
    <m/>
    <s v="AP"/>
    <s v="ACTUALS"/>
    <s v="10"/>
    <s v="14000"/>
    <s v="1"/>
    <m/>
    <m/>
    <m/>
    <m/>
    <s v="01010"/>
    <s v="07040CJS7101608"/>
    <s v="AP Payments"/>
    <m/>
    <m/>
  </r>
  <r>
    <s v="Byrne Justice Assistance Grant"/>
    <s v="2016-DJ-BX-0482"/>
    <n v="2018"/>
    <n v="11"/>
    <d v="2018-05-14T00:00:00"/>
    <x v="0"/>
    <m/>
    <x v="1"/>
    <m/>
    <x v="3"/>
    <x v="2"/>
    <m/>
    <s v="Accounts Payable"/>
    <n v="-686"/>
    <m/>
    <s v="Accounts Payable"/>
    <s v="AP00895840"/>
    <n v="2"/>
    <m/>
    <m/>
    <m/>
    <m/>
    <m/>
    <m/>
    <m/>
    <m/>
    <m/>
    <m/>
    <m/>
    <m/>
    <m/>
    <m/>
    <m/>
    <m/>
    <m/>
    <m/>
    <s v="AP00895840"/>
    <n v="2"/>
    <d v="2018-05-14T00:00:00"/>
    <s v="00011893"/>
    <s v="99999"/>
    <m/>
    <m/>
    <s v="AP"/>
    <s v="ACTUALS"/>
    <s v="50"/>
    <s v="14000"/>
    <s v="2"/>
    <m/>
    <m/>
    <m/>
    <m/>
    <s v="05025"/>
    <s v="07040CJS7101608"/>
    <s v="Accounts Payable"/>
    <m/>
    <m/>
  </r>
  <r>
    <s v="Byrne Justice Assistance Grant"/>
    <s v="2016-DJ-BX-0482"/>
    <n v="2018"/>
    <n v="11"/>
    <d v="2018-05-15T00:00:00"/>
    <x v="0"/>
    <m/>
    <x v="1"/>
    <m/>
    <x v="1"/>
    <x v="2"/>
    <m/>
    <s v="AP Payments"/>
    <n v="-686"/>
    <m/>
    <s v="Cash With The Treasurer Of VA"/>
    <s v="AP00896227"/>
    <n v="21"/>
    <m/>
    <m/>
    <m/>
    <m/>
    <m/>
    <m/>
    <m/>
    <m/>
    <m/>
    <m/>
    <m/>
    <m/>
    <m/>
    <m/>
    <m/>
    <m/>
    <m/>
    <m/>
    <s v="AP00896227"/>
    <n v="21"/>
    <d v="2018-05-15T00:00:00"/>
    <s v="00011893"/>
    <s v="99999"/>
    <m/>
    <m/>
    <s v="AP"/>
    <s v="ACTUALS"/>
    <s v="10"/>
    <s v="14000"/>
    <s v="1"/>
    <m/>
    <m/>
    <m/>
    <m/>
    <s v="01010"/>
    <s v="07040CJS7101608"/>
    <s v="AP Payments"/>
    <m/>
    <m/>
  </r>
  <r>
    <s v="Byrne Justice Assistance Grant"/>
    <s v="2016-DJ-BX-0482"/>
    <n v="2018"/>
    <n v="11"/>
    <d v="2018-05-15T00:00:00"/>
    <x v="0"/>
    <m/>
    <x v="1"/>
    <m/>
    <x v="3"/>
    <x v="2"/>
    <m/>
    <s v="AP Payments"/>
    <n v="686"/>
    <m/>
    <s v="Accounts Payable"/>
    <s v="AP00896227"/>
    <n v="48"/>
    <m/>
    <m/>
    <m/>
    <m/>
    <m/>
    <m/>
    <m/>
    <m/>
    <m/>
    <m/>
    <m/>
    <m/>
    <m/>
    <m/>
    <m/>
    <m/>
    <m/>
    <m/>
    <s v="AP00896227"/>
    <n v="48"/>
    <d v="2018-05-15T00:00:00"/>
    <s v="00011893"/>
    <s v="99999"/>
    <m/>
    <m/>
    <s v="AP"/>
    <s v="ACTUALS"/>
    <s v="50"/>
    <s v="14000"/>
    <s v="2"/>
    <m/>
    <m/>
    <m/>
    <m/>
    <s v="05025"/>
    <s v="07040CJS7101608"/>
    <s v="AP Payments"/>
    <m/>
    <m/>
  </r>
  <r>
    <s v="Byrne Justice Assistance Grant"/>
    <s v="2016-DJ-BX-0482"/>
    <n v="2018"/>
    <n v="11"/>
    <d v="2018-05-31T00:00:00"/>
    <x v="0"/>
    <m/>
    <x v="1"/>
    <m/>
    <x v="1"/>
    <x v="0"/>
    <m/>
    <s v="Journal Entry to distribute in"/>
    <n v="7995.76"/>
    <m/>
    <s v="Cash With The Treasurer Of VA"/>
    <s v="0000912130"/>
    <n v="19"/>
    <m/>
    <m/>
    <m/>
    <m/>
    <m/>
    <m/>
    <m/>
    <m/>
    <m/>
    <m/>
    <m/>
    <m/>
    <m/>
    <m/>
    <m/>
    <m/>
    <m/>
    <m/>
    <s v="0000912130"/>
    <n v="19"/>
    <d v="2018-05-31T00:00:00"/>
    <m/>
    <s v="99999"/>
    <m/>
    <m/>
    <s v="ONL"/>
    <s v="ACTUALS"/>
    <s v="10"/>
    <s v="14000"/>
    <s v="1"/>
    <m/>
    <m/>
    <m/>
    <m/>
    <s v="01010"/>
    <s v="07040CJS7101601"/>
    <s v="Journal Entry to distribute in"/>
    <m/>
    <m/>
  </r>
  <r>
    <s v="Byrne Justice Assistance Grant"/>
    <s v="2016-DJ-BX-0482"/>
    <n v="2018"/>
    <n v="11"/>
    <d v="2018-05-12T00:00:00"/>
    <x v="0"/>
    <m/>
    <x v="1"/>
    <m/>
    <x v="3"/>
    <x v="2"/>
    <m/>
    <s v="AP Payments"/>
    <n v="2537"/>
    <m/>
    <s v="Accounts Payable"/>
    <s v="AP00895177"/>
    <n v="165"/>
    <m/>
    <m/>
    <m/>
    <m/>
    <m/>
    <m/>
    <m/>
    <m/>
    <m/>
    <m/>
    <m/>
    <m/>
    <m/>
    <m/>
    <m/>
    <m/>
    <m/>
    <m/>
    <s v="AP00895177"/>
    <n v="165"/>
    <d v="2018-05-12T00:00:00"/>
    <s v="00011756"/>
    <s v="99999"/>
    <m/>
    <m/>
    <s v="AP"/>
    <s v="ACTUALS"/>
    <s v="50"/>
    <s v="14000"/>
    <s v="2"/>
    <m/>
    <m/>
    <m/>
    <m/>
    <s v="05025"/>
    <s v="07040CJS7101608"/>
    <s v="AP Payments"/>
    <m/>
    <m/>
  </r>
  <r>
    <s v="Byrne Justice Assistance Grant"/>
    <s v="2016-DJ-BX-0482"/>
    <n v="2018"/>
    <n v="11"/>
    <d v="2018-05-15T00:00:00"/>
    <x v="0"/>
    <m/>
    <x v="1"/>
    <m/>
    <x v="1"/>
    <x v="2"/>
    <m/>
    <s v="AP Payments"/>
    <n v="-2921"/>
    <m/>
    <s v="Cash With The Treasurer Of VA"/>
    <s v="AP00896227"/>
    <n v="12"/>
    <m/>
    <m/>
    <m/>
    <m/>
    <m/>
    <m/>
    <m/>
    <m/>
    <m/>
    <m/>
    <m/>
    <m/>
    <m/>
    <m/>
    <m/>
    <m/>
    <m/>
    <m/>
    <s v="AP00896227"/>
    <n v="12"/>
    <d v="2018-05-15T00:00:00"/>
    <s v="00011892"/>
    <s v="99999"/>
    <m/>
    <m/>
    <s v="AP"/>
    <s v="ACTUALS"/>
    <s v="10"/>
    <s v="14000"/>
    <s v="1"/>
    <m/>
    <m/>
    <m/>
    <m/>
    <s v="01010"/>
    <s v="07040CJS7101608"/>
    <s v="AP Payments"/>
    <m/>
    <m/>
  </r>
  <r>
    <s v="Byrne Justice Assistance Grant"/>
    <s v="2016-DJ-BX-0482"/>
    <n v="2018"/>
    <n v="11"/>
    <d v="2018-05-11T00:00:00"/>
    <x v="0"/>
    <m/>
    <x v="1"/>
    <m/>
    <x v="3"/>
    <x v="2"/>
    <m/>
    <s v="Accounts Payable"/>
    <n v="-3316"/>
    <m/>
    <s v="Accounts Payable"/>
    <s v="AP00894778"/>
    <n v="84"/>
    <m/>
    <m/>
    <m/>
    <m/>
    <m/>
    <m/>
    <m/>
    <m/>
    <m/>
    <m/>
    <m/>
    <m/>
    <m/>
    <m/>
    <m/>
    <m/>
    <m/>
    <m/>
    <s v="AP00894778"/>
    <n v="84"/>
    <d v="2018-05-11T00:00:00"/>
    <s v="00011755"/>
    <s v="99999"/>
    <m/>
    <m/>
    <s v="AP"/>
    <s v="ACTUALS"/>
    <s v="50"/>
    <s v="14000"/>
    <s v="2"/>
    <m/>
    <m/>
    <m/>
    <m/>
    <s v="05025"/>
    <s v="07040CJS7101608"/>
    <s v="Accounts Payable"/>
    <m/>
    <m/>
  </r>
  <r>
    <s v="Byrne Justice Assistance Grant"/>
    <s v="2016-DJ-BX-0482"/>
    <n v="2018"/>
    <n v="11"/>
    <d v="2018-05-12T00:00:00"/>
    <x v="0"/>
    <m/>
    <x v="1"/>
    <m/>
    <x v="1"/>
    <x v="2"/>
    <m/>
    <s v="AP Payments"/>
    <n v="-2537"/>
    <m/>
    <s v="Cash With The Treasurer Of VA"/>
    <s v="AP00895177"/>
    <n v="60"/>
    <m/>
    <m/>
    <m/>
    <m/>
    <m/>
    <m/>
    <m/>
    <m/>
    <m/>
    <m/>
    <m/>
    <m/>
    <m/>
    <m/>
    <m/>
    <m/>
    <m/>
    <m/>
    <s v="AP00895177"/>
    <n v="60"/>
    <d v="2018-05-12T00:00:00"/>
    <s v="00011756"/>
    <s v="99999"/>
    <m/>
    <m/>
    <s v="AP"/>
    <s v="ACTUALS"/>
    <s v="10"/>
    <s v="14000"/>
    <s v="1"/>
    <m/>
    <m/>
    <m/>
    <m/>
    <s v="01010"/>
    <s v="07040CJS7101608"/>
    <s v="AP Payments"/>
    <m/>
    <m/>
  </r>
  <r>
    <s v="Byrne Justice Assistance Grant"/>
    <s v="2016-DJ-BX-0482"/>
    <n v="2018"/>
    <n v="11"/>
    <d v="2018-05-14T00:00:00"/>
    <x v="0"/>
    <m/>
    <x v="1"/>
    <m/>
    <x v="3"/>
    <x v="2"/>
    <m/>
    <s v="Accounts Payable"/>
    <n v="-2921"/>
    <m/>
    <s v="Accounts Payable"/>
    <s v="AP00895840"/>
    <n v="1"/>
    <m/>
    <m/>
    <m/>
    <m/>
    <m/>
    <m/>
    <m/>
    <m/>
    <m/>
    <m/>
    <m/>
    <m/>
    <m/>
    <m/>
    <m/>
    <m/>
    <m/>
    <m/>
    <s v="AP00895840"/>
    <n v="1"/>
    <d v="2018-05-14T00:00:00"/>
    <s v="00011892"/>
    <s v="99999"/>
    <m/>
    <m/>
    <s v="AP"/>
    <s v="ACTUALS"/>
    <s v="50"/>
    <s v="14000"/>
    <s v="2"/>
    <m/>
    <m/>
    <m/>
    <m/>
    <s v="05025"/>
    <s v="07040CJS7101608"/>
    <s v="Accounts Payable"/>
    <m/>
    <m/>
  </r>
  <r>
    <s v="Byrne Justice Assistance Grant"/>
    <s v="2016-DJ-BX-0482"/>
    <n v="2018"/>
    <n v="11"/>
    <d v="2018-05-15T00:00:00"/>
    <x v="0"/>
    <m/>
    <x v="1"/>
    <m/>
    <x v="1"/>
    <x v="2"/>
    <m/>
    <s v="AP Payments"/>
    <n v="-3888"/>
    <m/>
    <s v="Cash With The Treasurer Of VA"/>
    <s v="AP00896227"/>
    <n v="22"/>
    <m/>
    <m/>
    <m/>
    <m/>
    <m/>
    <m/>
    <m/>
    <m/>
    <m/>
    <m/>
    <m/>
    <m/>
    <m/>
    <m/>
    <m/>
    <m/>
    <m/>
    <m/>
    <s v="AP00896227"/>
    <n v="22"/>
    <d v="2018-05-15T00:00:00"/>
    <s v="00011894"/>
    <s v="99999"/>
    <m/>
    <m/>
    <s v="AP"/>
    <s v="ACTUALS"/>
    <s v="10"/>
    <s v="14000"/>
    <s v="1"/>
    <m/>
    <m/>
    <m/>
    <m/>
    <s v="01010"/>
    <s v="07040CJS7101608"/>
    <s v="AP Payments"/>
    <m/>
    <m/>
  </r>
  <r>
    <s v="Byrne Justice Assistance Grant"/>
    <s v="2016-DJ-BX-0482"/>
    <n v="2018"/>
    <n v="11"/>
    <d v="2018-05-14T00:00:00"/>
    <x v="0"/>
    <m/>
    <x v="1"/>
    <m/>
    <x v="3"/>
    <x v="2"/>
    <m/>
    <s v="Accounts Payable"/>
    <n v="-3888"/>
    <m/>
    <s v="Accounts Payable"/>
    <s v="AP00895840"/>
    <n v="3"/>
    <m/>
    <m/>
    <m/>
    <m/>
    <m/>
    <m/>
    <m/>
    <m/>
    <m/>
    <m/>
    <m/>
    <m/>
    <m/>
    <m/>
    <m/>
    <m/>
    <m/>
    <m/>
    <s v="AP00895840"/>
    <n v="3"/>
    <d v="2018-05-14T00:00:00"/>
    <s v="00011894"/>
    <s v="99999"/>
    <m/>
    <m/>
    <s v="AP"/>
    <s v="ACTUALS"/>
    <s v="50"/>
    <s v="14000"/>
    <s v="2"/>
    <m/>
    <m/>
    <m/>
    <m/>
    <s v="05025"/>
    <s v="07040CJS7101608"/>
    <s v="Accounts Payable"/>
    <m/>
    <m/>
  </r>
  <r>
    <s v="Byrne Justice Assistance Grant"/>
    <s v="2016-DJ-BX-0482"/>
    <n v="2018"/>
    <n v="11"/>
    <d v="2018-05-31T00:00:00"/>
    <x v="0"/>
    <m/>
    <x v="1"/>
    <m/>
    <x v="5"/>
    <x v="0"/>
    <m/>
    <s v="Journal Entry to distribute in"/>
    <n v="-7995.76"/>
    <m/>
    <s v="Interest Distribution"/>
    <s v="0000912130"/>
    <n v="7"/>
    <m/>
    <m/>
    <m/>
    <m/>
    <m/>
    <m/>
    <m/>
    <m/>
    <m/>
    <m/>
    <m/>
    <m/>
    <m/>
    <m/>
    <m/>
    <m/>
    <m/>
    <m/>
    <s v="0000912130"/>
    <n v="7"/>
    <d v="2018-05-31T00:00:00"/>
    <m/>
    <s v="10230"/>
    <m/>
    <m/>
    <s v="ONL"/>
    <s v="ACTUALS"/>
    <s v="07"/>
    <s v="14000"/>
    <s v="4"/>
    <m/>
    <m/>
    <m/>
    <m/>
    <s v="07108"/>
    <s v="07040CJS7101601"/>
    <s v="Journal Entry to distribute in"/>
    <m/>
    <m/>
  </r>
  <r>
    <s v="Byrne Justice Assistance Grant"/>
    <s v="2016-DJ-BX-0482"/>
    <n v="2018"/>
    <n v="11"/>
    <d v="2018-05-24T00:00:00"/>
    <x v="0"/>
    <m/>
    <x v="1"/>
    <s v="390001"/>
    <x v="4"/>
    <x v="2"/>
    <m/>
    <s v="Accounts Payable"/>
    <n v="6082"/>
    <m/>
    <s v="Grant #17-S1003LO16 - LOLE"/>
    <s v="AP00905979"/>
    <n v="51"/>
    <s v="00012120"/>
    <d v="2018-05-23T00:00:00"/>
    <s v="Town of Appalachia"/>
    <s v="Grant #17-S1003LO16 - LOLE"/>
    <s v="14000"/>
    <m/>
    <m/>
    <m/>
    <m/>
    <m/>
    <m/>
    <m/>
    <m/>
    <m/>
    <m/>
    <m/>
    <m/>
    <m/>
    <s v="00012120"/>
    <n v="1"/>
    <d v="2018-05-23T00:00:00"/>
    <s v="00012120"/>
    <s v="10220"/>
    <s v="305"/>
    <m/>
    <s v="AP"/>
    <s v="ACTUALS"/>
    <s v="14"/>
    <s v="14000"/>
    <s v="5"/>
    <s v="39001"/>
    <s v="390"/>
    <s v="01"/>
    <m/>
    <s v="14310"/>
    <s v="07040390001CJS7101608"/>
    <s v="Town of Appalachia"/>
    <n v="1"/>
    <s v="546001118"/>
  </r>
  <r>
    <s v="Byrne Justice Assistance Grant"/>
    <s v="2016-DJ-BX-0482"/>
    <n v="2018"/>
    <n v="11"/>
    <d v="2018-05-10T00:00:00"/>
    <x v="0"/>
    <m/>
    <x v="1"/>
    <m/>
    <x v="3"/>
    <x v="2"/>
    <m/>
    <s v="Accounts Payable"/>
    <n v="-767"/>
    <m/>
    <s v="Accounts Payable"/>
    <s v="AP00893513"/>
    <n v="28"/>
    <m/>
    <m/>
    <m/>
    <m/>
    <m/>
    <m/>
    <m/>
    <m/>
    <m/>
    <m/>
    <m/>
    <m/>
    <m/>
    <m/>
    <m/>
    <m/>
    <m/>
    <m/>
    <s v="AP00893513"/>
    <n v="28"/>
    <d v="2018-05-10T00:00:00"/>
    <s v="00011753"/>
    <s v="99999"/>
    <m/>
    <m/>
    <s v="AP"/>
    <s v="ACTUALS"/>
    <s v="50"/>
    <s v="14000"/>
    <s v="2"/>
    <m/>
    <m/>
    <m/>
    <m/>
    <s v="05025"/>
    <s v="07040CJS7101608"/>
    <s v="Accounts Payable"/>
    <m/>
    <m/>
  </r>
  <r>
    <s v="Byrne Justice Assistance Grant"/>
    <s v="2016-DJ-BX-0482"/>
    <n v="2018"/>
    <n v="11"/>
    <d v="2018-05-14T00:00:00"/>
    <x v="0"/>
    <m/>
    <x v="1"/>
    <s v="390001"/>
    <x v="4"/>
    <x v="2"/>
    <m/>
    <s v="Accounts Payable"/>
    <n v="3888"/>
    <m/>
    <s v="17-S2069LO16 LOCAL LAW ENFORCE"/>
    <s v="AP00895840"/>
    <n v="35"/>
    <s v="00011894"/>
    <d v="2018-05-09T00:00:00"/>
    <s v="Town of Onancock"/>
    <s v="17-S2069LO16 LOCAL LAW ENFORCE"/>
    <s v="14000"/>
    <m/>
    <m/>
    <m/>
    <m/>
    <m/>
    <m/>
    <m/>
    <m/>
    <m/>
    <m/>
    <m/>
    <m/>
    <m/>
    <s v="00011894"/>
    <n v="1"/>
    <d v="2018-05-09T00:00:00"/>
    <s v="00011894"/>
    <s v="10220"/>
    <s v="424"/>
    <m/>
    <s v="AP"/>
    <s v="ACTUALS"/>
    <s v="14"/>
    <s v="14000"/>
    <s v="5"/>
    <s v="39001"/>
    <s v="390"/>
    <s v="01"/>
    <m/>
    <s v="14310"/>
    <s v="07040390001CJS7101608"/>
    <s v="Town of Onancock"/>
    <n v="1"/>
    <s v="546001483"/>
  </r>
  <r>
    <s v="Byrne Justice Assistance Grant"/>
    <s v="2016-DJ-BX-0482"/>
    <n v="2018"/>
    <n v="11"/>
    <d v="2018-05-15T00:00:00"/>
    <x v="0"/>
    <m/>
    <x v="1"/>
    <m/>
    <x v="3"/>
    <x v="2"/>
    <m/>
    <s v="AP Payments"/>
    <n v="3888"/>
    <m/>
    <s v="Accounts Payable"/>
    <s v="AP00896227"/>
    <n v="57"/>
    <m/>
    <m/>
    <m/>
    <m/>
    <m/>
    <m/>
    <m/>
    <m/>
    <m/>
    <m/>
    <m/>
    <m/>
    <m/>
    <m/>
    <m/>
    <m/>
    <m/>
    <m/>
    <s v="AP00896227"/>
    <n v="57"/>
    <d v="2018-05-15T00:00:00"/>
    <s v="00011894"/>
    <s v="99999"/>
    <m/>
    <m/>
    <s v="AP"/>
    <s v="ACTUALS"/>
    <s v="50"/>
    <s v="14000"/>
    <s v="2"/>
    <m/>
    <m/>
    <m/>
    <m/>
    <s v="05025"/>
    <s v="07040CJS7101608"/>
    <s v="AP Payments"/>
    <m/>
    <m/>
  </r>
  <r>
    <s v="Byrne Justice Assistance Grant"/>
    <s v="2016-DJ-BX-0482"/>
    <n v="2018"/>
    <n v="11"/>
    <d v="2018-05-24T00:00:00"/>
    <x v="0"/>
    <m/>
    <x v="1"/>
    <m/>
    <x v="1"/>
    <x v="2"/>
    <m/>
    <s v="AP Payments"/>
    <n v="-6082"/>
    <m/>
    <s v="Cash With The Treasurer Of VA"/>
    <s v="AP00906255"/>
    <n v="10"/>
    <m/>
    <m/>
    <m/>
    <m/>
    <m/>
    <m/>
    <m/>
    <m/>
    <m/>
    <m/>
    <m/>
    <m/>
    <m/>
    <m/>
    <m/>
    <m/>
    <m/>
    <m/>
    <s v="AP00906255"/>
    <n v="10"/>
    <d v="2018-05-24T00:00:00"/>
    <s v="00012120"/>
    <s v="99999"/>
    <m/>
    <m/>
    <s v="AP"/>
    <s v="ACTUALS"/>
    <s v="10"/>
    <s v="14000"/>
    <s v="1"/>
    <m/>
    <m/>
    <m/>
    <m/>
    <s v="01010"/>
    <s v="07040CJS7101608"/>
    <s v="AP Payments"/>
    <m/>
    <m/>
  </r>
  <r>
    <s v="Byrne Justice Assistance Grant"/>
    <s v="2016-DJ-BX-0482"/>
    <n v="2018"/>
    <n v="12"/>
    <d v="2018-06-07T00:00:00"/>
    <x v="0"/>
    <m/>
    <x v="1"/>
    <m/>
    <x v="3"/>
    <x v="2"/>
    <m/>
    <s v="Accounts Payable"/>
    <n v="-500"/>
    <m/>
    <s v="Accounts Payable"/>
    <s v="AP00919603"/>
    <n v="1"/>
    <m/>
    <m/>
    <m/>
    <m/>
    <m/>
    <m/>
    <m/>
    <m/>
    <m/>
    <m/>
    <m/>
    <m/>
    <m/>
    <m/>
    <m/>
    <m/>
    <m/>
    <m/>
    <s v="AP00919603"/>
    <n v="1"/>
    <d v="2018-06-07T00:00:00"/>
    <s v="00012432"/>
    <s v="99999"/>
    <m/>
    <m/>
    <s v="AP"/>
    <s v="ACTUALS"/>
    <s v="50"/>
    <s v="14000"/>
    <s v="2"/>
    <m/>
    <m/>
    <m/>
    <m/>
    <s v="05025"/>
    <s v="07040CJS7101608"/>
    <s v="Accounts Payable"/>
    <m/>
    <m/>
  </r>
  <r>
    <s v="Byrne Justice Assistance Grant"/>
    <s v="2016-DJ-BX-0482"/>
    <n v="2018"/>
    <n v="12"/>
    <d v="2018-06-08T00:00:00"/>
    <x v="0"/>
    <m/>
    <x v="1"/>
    <s v="390001"/>
    <x v="4"/>
    <x v="2"/>
    <m/>
    <s v="AR Direct Cash Journal"/>
    <n v="-686"/>
    <m/>
    <s v="18-06-07AR_DIRJRNL2479"/>
    <s v="AR00920821"/>
    <n v="9"/>
    <m/>
    <m/>
    <m/>
    <m/>
    <m/>
    <s v="2479"/>
    <n v="4"/>
    <d v="2018-06-07T00:00:00"/>
    <s v="51401347"/>
    <s v="CHK"/>
    <m/>
    <m/>
    <m/>
    <m/>
    <m/>
    <m/>
    <m/>
    <m/>
    <s v="2479"/>
    <n v="4"/>
    <d v="2018-06-07T00:00:00"/>
    <s v="51401347"/>
    <s v="10220"/>
    <s v="075"/>
    <m/>
    <s v="AR"/>
    <s v="ACTUALS"/>
    <s v="14"/>
    <s v="14000"/>
    <s v="5"/>
    <s v="39001"/>
    <s v="390"/>
    <s v="01"/>
    <m/>
    <s v="14310"/>
    <s v="07040390001CJS7101608"/>
    <s v="51401347"/>
    <m/>
    <m/>
  </r>
  <r>
    <s v="Byrne Justice Assistance Grant"/>
    <s v="2016-DJ-BX-0482"/>
    <n v="2018"/>
    <n v="12"/>
    <d v="2018-06-21T00:00:00"/>
    <x v="0"/>
    <m/>
    <x v="1"/>
    <s v="390001"/>
    <x v="4"/>
    <x v="2"/>
    <m/>
    <s v="Accounts Payable"/>
    <n v="1879"/>
    <m/>
    <s v="17-S1141LO16 LOCAL LAW ENFORCM"/>
    <s v="AP00935062"/>
    <n v="69"/>
    <s v="00012651"/>
    <d v="2018-06-21T00:00:00"/>
    <s v="Giles County Administration"/>
    <s v="17-S1141LO16 LOCAL LAW ENFORCM"/>
    <s v="14000"/>
    <m/>
    <m/>
    <m/>
    <m/>
    <m/>
    <m/>
    <m/>
    <m/>
    <m/>
    <m/>
    <m/>
    <m/>
    <m/>
    <s v="00012651"/>
    <n v="1"/>
    <d v="2018-06-21T00:00:00"/>
    <s v="00012651"/>
    <s v="10220"/>
    <s v="071"/>
    <m/>
    <s v="AP"/>
    <s v="ACTUALS"/>
    <s v="14"/>
    <s v="14000"/>
    <s v="5"/>
    <s v="39001"/>
    <s v="390"/>
    <s v="01"/>
    <m/>
    <s v="14310"/>
    <s v="07040390001CJS7101608"/>
    <s v="Giles County Administration"/>
    <n v="1"/>
    <s v="546001304"/>
  </r>
  <r>
    <s v="Byrne Justice Assistance Grant"/>
    <s v="2016-DJ-BX-0482"/>
    <n v="2018"/>
    <n v="12"/>
    <d v="2018-06-30T00:00:00"/>
    <x v="0"/>
    <m/>
    <x v="1"/>
    <m/>
    <x v="5"/>
    <x v="1"/>
    <m/>
    <s v="To allocate FY 2018 4th Quarte"/>
    <n v="-133.97"/>
    <m/>
    <s v="Allocate 4 Q Interest"/>
    <s v="0000954632"/>
    <n v="26"/>
    <m/>
    <m/>
    <m/>
    <m/>
    <m/>
    <m/>
    <m/>
    <m/>
    <m/>
    <m/>
    <m/>
    <m/>
    <m/>
    <m/>
    <m/>
    <m/>
    <m/>
    <m/>
    <s v="0000954632"/>
    <n v="26"/>
    <d v="2018-06-30T00:00:00"/>
    <m/>
    <s v="10230"/>
    <m/>
    <m/>
    <s v="ONL"/>
    <s v="ACTUALS"/>
    <s v="07"/>
    <s v="14000"/>
    <s v="4"/>
    <m/>
    <m/>
    <m/>
    <m/>
    <s v="07108"/>
    <s v="07040CJS7101607"/>
    <s v="To allocate FY 2018 4th Quarte"/>
    <m/>
    <m/>
  </r>
  <r>
    <s v="Byrne Justice Assistance Grant"/>
    <s v="2016-DJ-BX-0482"/>
    <n v="2018"/>
    <n v="12"/>
    <d v="2018-06-08T00:00:00"/>
    <x v="0"/>
    <m/>
    <x v="1"/>
    <m/>
    <x v="1"/>
    <x v="2"/>
    <m/>
    <s v="AR Direct Cash Journal"/>
    <n v="686"/>
    <m/>
    <s v="18-06-07AR_DIRJRNL2479"/>
    <s v="AR00920821"/>
    <n v="15"/>
    <m/>
    <m/>
    <m/>
    <m/>
    <m/>
    <m/>
    <m/>
    <m/>
    <m/>
    <m/>
    <m/>
    <m/>
    <m/>
    <m/>
    <m/>
    <m/>
    <m/>
    <m/>
    <s v="AR00920821"/>
    <n v="15"/>
    <d v="2018-06-08T00:00:00"/>
    <s v="51401347"/>
    <s v="99999"/>
    <m/>
    <m/>
    <s v="AR"/>
    <s v="ACTUALS"/>
    <s v="10"/>
    <s v="14000"/>
    <s v="1"/>
    <m/>
    <m/>
    <m/>
    <m/>
    <s v="01010"/>
    <s v="07040CJS7101608"/>
    <s v="AR Direct Cash Journal"/>
    <m/>
    <m/>
  </r>
  <r>
    <s v="Byrne Justice Assistance Grant"/>
    <s v="2016-DJ-BX-0482"/>
    <n v="2018"/>
    <n v="12"/>
    <d v="2018-06-07T00:00:00"/>
    <x v="0"/>
    <m/>
    <x v="1"/>
    <m/>
    <x v="1"/>
    <x v="2"/>
    <m/>
    <s v="AP Payments"/>
    <n v="-500"/>
    <m/>
    <s v="Cash With The Treasurer Of VA"/>
    <s v="AP00919730"/>
    <n v="13"/>
    <m/>
    <m/>
    <m/>
    <m/>
    <m/>
    <m/>
    <m/>
    <m/>
    <m/>
    <m/>
    <m/>
    <m/>
    <m/>
    <m/>
    <m/>
    <m/>
    <m/>
    <m/>
    <s v="AP00919730"/>
    <n v="13"/>
    <d v="2018-06-07T00:00:00"/>
    <s v="00012432"/>
    <s v="99999"/>
    <m/>
    <m/>
    <s v="AP"/>
    <s v="ACTUALS"/>
    <s v="10"/>
    <s v="14000"/>
    <s v="1"/>
    <m/>
    <m/>
    <m/>
    <m/>
    <s v="01010"/>
    <s v="07040CJS7101608"/>
    <s v="AP Payments"/>
    <m/>
    <m/>
  </r>
  <r>
    <s v="Byrne Justice Assistance Grant"/>
    <s v="2016-DJ-BX-0482"/>
    <n v="2018"/>
    <n v="12"/>
    <d v="2018-06-21T00:00:00"/>
    <x v="0"/>
    <m/>
    <x v="1"/>
    <m/>
    <x v="3"/>
    <x v="2"/>
    <m/>
    <s v="Accounts Payable"/>
    <n v="-1879"/>
    <m/>
    <s v="Accounts Payable"/>
    <s v="AP00935062"/>
    <n v="11"/>
    <m/>
    <m/>
    <m/>
    <m/>
    <m/>
    <m/>
    <m/>
    <m/>
    <m/>
    <m/>
    <m/>
    <m/>
    <m/>
    <m/>
    <m/>
    <m/>
    <m/>
    <m/>
    <s v="AP00935062"/>
    <n v="11"/>
    <d v="2018-06-21T00:00:00"/>
    <s v="00012651"/>
    <s v="99999"/>
    <m/>
    <m/>
    <s v="AP"/>
    <s v="ACTUALS"/>
    <s v="50"/>
    <s v="14000"/>
    <s v="2"/>
    <m/>
    <m/>
    <m/>
    <m/>
    <s v="05025"/>
    <s v="07040CJS7101608"/>
    <s v="Accounts Payable"/>
    <m/>
    <m/>
  </r>
  <r>
    <s v="Byrne Justice Assistance Grant"/>
    <s v="2016-DJ-BX-0482"/>
    <n v="2018"/>
    <n v="12"/>
    <d v="2018-06-21T00:00:00"/>
    <x v="0"/>
    <m/>
    <x v="1"/>
    <s v="390001"/>
    <x v="4"/>
    <x v="2"/>
    <m/>
    <s v="Accounts Payable"/>
    <n v="1278"/>
    <m/>
    <s v="17-S1092LO16 LOCAL LAW ENFORCE"/>
    <s v="AP00935062"/>
    <n v="68"/>
    <s v="00012650"/>
    <d v="2018-06-21T00:00:00"/>
    <s v="TOWN OF STEPHENS CITY"/>
    <s v="17-S1092LO16 LOCAL LAW ENFORCE"/>
    <s v="14000"/>
    <m/>
    <m/>
    <m/>
    <m/>
    <m/>
    <m/>
    <m/>
    <m/>
    <m/>
    <m/>
    <m/>
    <m/>
    <m/>
    <s v="00012650"/>
    <n v="1"/>
    <d v="2018-06-21T00:00:00"/>
    <s v="00012650"/>
    <s v="10220"/>
    <s v="458"/>
    <m/>
    <s v="AP"/>
    <s v="ACTUALS"/>
    <s v="14"/>
    <s v="14000"/>
    <s v="5"/>
    <s v="39001"/>
    <s v="390"/>
    <s v="01"/>
    <m/>
    <s v="14310"/>
    <s v="07040390001CJS7101608"/>
    <s v="TOWN OF STEPHENS CITY"/>
    <n v="1"/>
    <s v="546001632"/>
  </r>
  <r>
    <s v="Byrne Justice Assistance Grant"/>
    <s v="2016-DJ-BX-0482"/>
    <n v="2018"/>
    <n v="12"/>
    <d v="2018-06-22T00:00:00"/>
    <x v="0"/>
    <m/>
    <x v="1"/>
    <m/>
    <x v="3"/>
    <x v="2"/>
    <m/>
    <s v="AP Payments"/>
    <n v="1278"/>
    <m/>
    <s v="Accounts Payable"/>
    <s v="AP00935255"/>
    <n v="120"/>
    <m/>
    <m/>
    <m/>
    <m/>
    <m/>
    <m/>
    <m/>
    <m/>
    <m/>
    <m/>
    <m/>
    <m/>
    <m/>
    <m/>
    <m/>
    <m/>
    <m/>
    <m/>
    <s v="AP00935255"/>
    <n v="120"/>
    <d v="2018-06-22T00:00:00"/>
    <s v="00012650"/>
    <s v="99999"/>
    <m/>
    <m/>
    <s v="AP"/>
    <s v="ACTUALS"/>
    <s v="50"/>
    <s v="14000"/>
    <s v="2"/>
    <m/>
    <m/>
    <m/>
    <m/>
    <s v="05025"/>
    <s v="07040CJS7101608"/>
    <s v="AP Payments"/>
    <m/>
    <m/>
  </r>
  <r>
    <s v="Byrne Justice Assistance Grant"/>
    <s v="2016-DJ-BX-0482"/>
    <n v="2018"/>
    <n v="12"/>
    <d v="2018-06-07T00:00:00"/>
    <x v="0"/>
    <m/>
    <x v="1"/>
    <s v="390001"/>
    <x v="4"/>
    <x v="2"/>
    <m/>
    <s v="Accounts Payable"/>
    <n v="500"/>
    <m/>
    <s v="Grant #17-S1045LO16 - LOLE"/>
    <s v="AP00919603"/>
    <n v="38"/>
    <s v="00012432"/>
    <d v="2018-06-06T00:00:00"/>
    <s v="TOWN OF HALIFAX"/>
    <s v="Grant #17-S1045LO16 - LOLE"/>
    <s v="14000"/>
    <m/>
    <m/>
    <m/>
    <m/>
    <m/>
    <m/>
    <m/>
    <m/>
    <m/>
    <m/>
    <m/>
    <m/>
    <m/>
    <s v="00012432"/>
    <n v="1"/>
    <d v="2018-06-06T00:00:00"/>
    <s v="00012432"/>
    <s v="10220"/>
    <s v="379"/>
    <m/>
    <s v="AP"/>
    <s v="ACTUALS"/>
    <s v="14"/>
    <s v="14000"/>
    <s v="5"/>
    <s v="39001"/>
    <s v="390"/>
    <s v="01"/>
    <m/>
    <s v="14310"/>
    <s v="07040390001CJS7101608"/>
    <s v="TOWN OF HALIFAX"/>
    <n v="1"/>
    <s v="546001330"/>
  </r>
  <r>
    <s v="Byrne Justice Assistance Grant"/>
    <s v="2016-DJ-BX-0482"/>
    <n v="2018"/>
    <n v="12"/>
    <d v="2018-06-21T00:00:00"/>
    <x v="0"/>
    <m/>
    <x v="1"/>
    <m/>
    <x v="3"/>
    <x v="2"/>
    <m/>
    <s v="Accounts Payable"/>
    <n v="-1278"/>
    <m/>
    <s v="Accounts Payable"/>
    <s v="AP00935062"/>
    <n v="10"/>
    <m/>
    <m/>
    <m/>
    <m/>
    <m/>
    <m/>
    <m/>
    <m/>
    <m/>
    <m/>
    <m/>
    <m/>
    <m/>
    <m/>
    <m/>
    <m/>
    <m/>
    <m/>
    <s v="AP00935062"/>
    <n v="10"/>
    <d v="2018-06-21T00:00:00"/>
    <s v="00012650"/>
    <s v="99999"/>
    <m/>
    <m/>
    <s v="AP"/>
    <s v="ACTUALS"/>
    <s v="50"/>
    <s v="14000"/>
    <s v="2"/>
    <m/>
    <m/>
    <m/>
    <m/>
    <s v="05025"/>
    <s v="07040CJS7101608"/>
    <s v="Accounts Payable"/>
    <m/>
    <m/>
  </r>
  <r>
    <s v="Byrne Justice Assistance Grant"/>
    <s v="2016-DJ-BX-0482"/>
    <n v="2018"/>
    <n v="12"/>
    <d v="2018-06-22T00:00:00"/>
    <x v="0"/>
    <m/>
    <x v="1"/>
    <m/>
    <x v="1"/>
    <x v="2"/>
    <m/>
    <s v="AP Payments"/>
    <n v="-1278"/>
    <m/>
    <s v="Cash With The Treasurer Of VA"/>
    <s v="AP00935255"/>
    <n v="58"/>
    <m/>
    <m/>
    <m/>
    <m/>
    <m/>
    <m/>
    <m/>
    <m/>
    <m/>
    <m/>
    <m/>
    <m/>
    <m/>
    <m/>
    <m/>
    <m/>
    <m/>
    <m/>
    <s v="AP00935255"/>
    <n v="58"/>
    <d v="2018-06-22T00:00:00"/>
    <s v="00012650"/>
    <s v="99999"/>
    <m/>
    <m/>
    <s v="AP"/>
    <s v="ACTUALS"/>
    <s v="10"/>
    <s v="14000"/>
    <s v="1"/>
    <m/>
    <m/>
    <m/>
    <m/>
    <s v="01010"/>
    <s v="07040CJS7101608"/>
    <s v="AP Payments"/>
    <m/>
    <m/>
  </r>
  <r>
    <s v="Byrne Justice Assistance Grant"/>
    <s v="2016-DJ-BX-0482"/>
    <n v="2018"/>
    <n v="12"/>
    <d v="2018-06-30T00:00:00"/>
    <x v="0"/>
    <m/>
    <x v="1"/>
    <m/>
    <x v="5"/>
    <x v="0"/>
    <m/>
    <s v="To allocate FY 2018 4th Quarte"/>
    <n v="-11266.33"/>
    <m/>
    <s v="Allocate 4 Q Interest"/>
    <s v="0000954632"/>
    <n v="25"/>
    <m/>
    <m/>
    <m/>
    <m/>
    <m/>
    <m/>
    <m/>
    <m/>
    <m/>
    <m/>
    <m/>
    <m/>
    <m/>
    <m/>
    <m/>
    <m/>
    <m/>
    <m/>
    <s v="0000954632"/>
    <n v="25"/>
    <d v="2018-06-30T00:00:00"/>
    <m/>
    <s v="10230"/>
    <m/>
    <m/>
    <s v="ONL"/>
    <s v="ACTUALS"/>
    <s v="07"/>
    <s v="14000"/>
    <s v="4"/>
    <m/>
    <m/>
    <m/>
    <m/>
    <s v="07108"/>
    <s v="07040CJS7101601"/>
    <s v="To allocate FY 2018 4th Quarte"/>
    <m/>
    <m/>
  </r>
  <r>
    <s v="Byrne Justice Assistance Grant"/>
    <s v="2016-DJ-BX-0482"/>
    <n v="2018"/>
    <n v="12"/>
    <d v="2018-06-30T00:00:00"/>
    <x v="0"/>
    <m/>
    <x v="1"/>
    <m/>
    <x v="1"/>
    <x v="0"/>
    <m/>
    <s v="To allocate FY 2018 4th Quarte"/>
    <n v="11266.33"/>
    <m/>
    <s v="Cash With The Treasurer Of VA"/>
    <s v="0000954632"/>
    <n v="78"/>
    <m/>
    <m/>
    <m/>
    <m/>
    <m/>
    <m/>
    <m/>
    <m/>
    <m/>
    <m/>
    <m/>
    <m/>
    <m/>
    <m/>
    <m/>
    <m/>
    <m/>
    <m/>
    <s v="0000954632"/>
    <n v="78"/>
    <d v="2018-06-30T00:00:00"/>
    <m/>
    <s v="99999"/>
    <m/>
    <m/>
    <s v="ONL"/>
    <s v="ACTUALS"/>
    <s v="10"/>
    <s v="14000"/>
    <s v="1"/>
    <m/>
    <m/>
    <m/>
    <m/>
    <s v="01010"/>
    <s v="07040CJS7101601"/>
    <s v="To allocate FY 2018 4th Quarte"/>
    <m/>
    <m/>
  </r>
  <r>
    <s v="Byrne Justice Assistance Grant"/>
    <s v="2016-DJ-BX-0482"/>
    <n v="2018"/>
    <n v="12"/>
    <d v="2018-06-07T00:00:00"/>
    <x v="0"/>
    <m/>
    <x v="1"/>
    <m/>
    <x v="3"/>
    <x v="2"/>
    <m/>
    <s v="AP Payments"/>
    <n v="500"/>
    <m/>
    <s v="Accounts Payable"/>
    <s v="AP00919730"/>
    <n v="28"/>
    <m/>
    <m/>
    <m/>
    <m/>
    <m/>
    <m/>
    <m/>
    <m/>
    <m/>
    <m/>
    <m/>
    <m/>
    <m/>
    <m/>
    <m/>
    <m/>
    <m/>
    <m/>
    <s v="AP00919730"/>
    <n v="28"/>
    <d v="2018-06-07T00:00:00"/>
    <s v="00012432"/>
    <s v="99999"/>
    <m/>
    <m/>
    <s v="AP"/>
    <s v="ACTUALS"/>
    <s v="50"/>
    <s v="14000"/>
    <s v="2"/>
    <m/>
    <m/>
    <m/>
    <m/>
    <s v="05025"/>
    <s v="07040CJS7101608"/>
    <s v="AP Payments"/>
    <m/>
    <m/>
  </r>
  <r>
    <s v="Byrne Justice Assistance Grant"/>
    <s v="2016-DJ-BX-0482"/>
    <n v="2018"/>
    <n v="12"/>
    <d v="2018-06-22T00:00:00"/>
    <x v="0"/>
    <m/>
    <x v="1"/>
    <m/>
    <x v="3"/>
    <x v="2"/>
    <m/>
    <s v="AP Payments"/>
    <n v="1879"/>
    <m/>
    <s v="Accounts Payable"/>
    <s v="AP00935255"/>
    <n v="100"/>
    <m/>
    <m/>
    <m/>
    <m/>
    <m/>
    <m/>
    <m/>
    <m/>
    <m/>
    <m/>
    <m/>
    <m/>
    <m/>
    <m/>
    <m/>
    <m/>
    <m/>
    <m/>
    <s v="AP00935255"/>
    <n v="100"/>
    <d v="2018-06-22T00:00:00"/>
    <s v="00012651"/>
    <s v="99999"/>
    <m/>
    <m/>
    <s v="AP"/>
    <s v="ACTUALS"/>
    <s v="50"/>
    <s v="14000"/>
    <s v="2"/>
    <m/>
    <m/>
    <m/>
    <m/>
    <s v="05025"/>
    <s v="07040CJS7101608"/>
    <s v="AP Payments"/>
    <m/>
    <m/>
  </r>
  <r>
    <s v="Byrne Justice Assistance Grant"/>
    <s v="2016-DJ-BX-0482"/>
    <n v="2018"/>
    <n v="12"/>
    <d v="2018-06-22T00:00:00"/>
    <x v="0"/>
    <m/>
    <x v="1"/>
    <m/>
    <x v="1"/>
    <x v="2"/>
    <m/>
    <s v="AP Payments"/>
    <n v="-1879"/>
    <m/>
    <s v="Cash With The Treasurer Of VA"/>
    <s v="AP00935255"/>
    <n v="42"/>
    <m/>
    <m/>
    <m/>
    <m/>
    <m/>
    <m/>
    <m/>
    <m/>
    <m/>
    <m/>
    <m/>
    <m/>
    <m/>
    <m/>
    <m/>
    <m/>
    <m/>
    <m/>
    <s v="AP00935255"/>
    <n v="42"/>
    <d v="2018-06-22T00:00:00"/>
    <s v="00012651"/>
    <s v="99999"/>
    <m/>
    <m/>
    <s v="AP"/>
    <s v="ACTUALS"/>
    <s v="10"/>
    <s v="14000"/>
    <s v="1"/>
    <m/>
    <m/>
    <m/>
    <m/>
    <s v="01010"/>
    <s v="07040CJS7101608"/>
    <s v="AP Payments"/>
    <m/>
    <m/>
  </r>
  <r>
    <s v="Byrne Justice Assistance Grant"/>
    <s v="2016-DJ-BX-0482"/>
    <n v="2018"/>
    <n v="12"/>
    <d v="2018-06-30T00:00:00"/>
    <x v="0"/>
    <m/>
    <x v="1"/>
    <m/>
    <x v="1"/>
    <x v="1"/>
    <m/>
    <s v="To allocate FY 2018 4th Quarte"/>
    <n v="133.97"/>
    <m/>
    <s v="Cash With The Treasurer Of VA"/>
    <s v="0000954632"/>
    <n v="80"/>
    <m/>
    <m/>
    <m/>
    <m/>
    <m/>
    <m/>
    <m/>
    <m/>
    <m/>
    <m/>
    <m/>
    <m/>
    <m/>
    <m/>
    <m/>
    <m/>
    <m/>
    <m/>
    <s v="0000954632"/>
    <n v="80"/>
    <d v="2018-06-30T00:00:00"/>
    <m/>
    <s v="99999"/>
    <m/>
    <m/>
    <s v="ONL"/>
    <s v="ACTUALS"/>
    <s v="10"/>
    <s v="14000"/>
    <s v="1"/>
    <m/>
    <m/>
    <m/>
    <m/>
    <s v="01010"/>
    <s v="07040CJS7101607"/>
    <s v="To allocate FY 2018 4th Quarte"/>
    <m/>
    <m/>
  </r>
  <r>
    <s v="Byrne Justice Assistance Grant"/>
    <s v="2016-DJ-BX-0482"/>
    <n v="2019"/>
    <n v="2"/>
    <d v="2018-08-22T00:00:00"/>
    <x v="0"/>
    <m/>
    <x v="1"/>
    <m/>
    <x v="1"/>
    <x v="2"/>
    <m/>
    <s v="AP Payments"/>
    <n v="-1666"/>
    <m/>
    <s v="Cash With The Treasurer Of VA"/>
    <s v="AP00985910"/>
    <n v="30"/>
    <m/>
    <m/>
    <m/>
    <m/>
    <m/>
    <m/>
    <m/>
    <m/>
    <m/>
    <m/>
    <m/>
    <m/>
    <m/>
    <m/>
    <m/>
    <m/>
    <m/>
    <m/>
    <s v="AP00985910"/>
    <n v="30"/>
    <d v="2018-08-22T00:00:00"/>
    <s v="00012968"/>
    <s v="99999"/>
    <m/>
    <m/>
    <s v="AP"/>
    <s v="ACTUALS"/>
    <s v="10"/>
    <s v="14000"/>
    <s v="1"/>
    <m/>
    <m/>
    <m/>
    <m/>
    <s v="01010"/>
    <s v="07040CJS7101608"/>
    <s v="AP Payments"/>
    <m/>
    <m/>
  </r>
  <r>
    <s v="Byrne Justice Assistance Grant"/>
    <s v="2016-DJ-BX-0482"/>
    <n v="2019"/>
    <n v="2"/>
    <d v="2018-08-21T00:00:00"/>
    <x v="0"/>
    <m/>
    <x v="1"/>
    <m/>
    <x v="3"/>
    <x v="2"/>
    <m/>
    <s v="Accounts Payable"/>
    <n v="-1666"/>
    <m/>
    <s v="Accounts Payable"/>
    <s v="AP00985603"/>
    <n v="50"/>
    <m/>
    <m/>
    <m/>
    <m/>
    <m/>
    <m/>
    <m/>
    <m/>
    <m/>
    <m/>
    <m/>
    <m/>
    <m/>
    <m/>
    <m/>
    <m/>
    <m/>
    <m/>
    <s v="AP00985603"/>
    <n v="50"/>
    <d v="2018-08-21T00:00:00"/>
    <s v="00012968"/>
    <s v="99999"/>
    <m/>
    <m/>
    <s v="AP"/>
    <s v="ACTUALS"/>
    <s v="50"/>
    <s v="14000"/>
    <s v="2"/>
    <m/>
    <m/>
    <m/>
    <m/>
    <s v="05025"/>
    <s v="07040CJS7101608"/>
    <s v="Accounts Payable"/>
    <m/>
    <m/>
  </r>
  <r>
    <s v="Byrne Justice Assistance Grant"/>
    <s v="2016-DJ-BX-0482"/>
    <n v="2019"/>
    <n v="2"/>
    <d v="2018-08-21T00:00:00"/>
    <x v="0"/>
    <m/>
    <x v="1"/>
    <s v="390002"/>
    <x v="4"/>
    <x v="2"/>
    <m/>
    <s v="Accounts Payable"/>
    <n v="1666"/>
    <m/>
    <s v="Grant #17-S1116LO16 - LOLE"/>
    <s v="AP00985603"/>
    <n v="134"/>
    <s v="00012968"/>
    <d v="2018-08-10T00:00:00"/>
    <s v="City of Poquoson"/>
    <s v="Grant #17-S1116LO16 - LOLE"/>
    <s v="14000"/>
    <m/>
    <m/>
    <m/>
    <m/>
    <m/>
    <m/>
    <m/>
    <m/>
    <m/>
    <m/>
    <m/>
    <m/>
    <m/>
    <s v="00012968"/>
    <n v="1"/>
    <d v="2018-08-10T00:00:00"/>
    <s v="00012968"/>
    <s v="90000"/>
    <s v="735"/>
    <m/>
    <s v="AP"/>
    <s v="ACTUALS"/>
    <s v="14"/>
    <s v="14000"/>
    <s v="5"/>
    <s v="39002"/>
    <s v="390"/>
    <s v="02"/>
    <m/>
    <s v="14310"/>
    <s v="07040390002CJS7101608"/>
    <s v="City of Poquoson"/>
    <n v="1"/>
    <s v="546002975"/>
  </r>
  <r>
    <s v="Byrne Justice Assistance Grant"/>
    <s v="2016-DJ-BX-0482"/>
    <n v="2019"/>
    <n v="2"/>
    <d v="2018-08-22T00:00:00"/>
    <x v="0"/>
    <m/>
    <x v="1"/>
    <m/>
    <x v="3"/>
    <x v="2"/>
    <m/>
    <s v="AP Payments"/>
    <n v="1666"/>
    <m/>
    <s v="Accounts Payable"/>
    <s v="AP00985910"/>
    <n v="94"/>
    <m/>
    <m/>
    <m/>
    <m/>
    <m/>
    <m/>
    <m/>
    <m/>
    <m/>
    <m/>
    <m/>
    <m/>
    <m/>
    <m/>
    <m/>
    <m/>
    <m/>
    <m/>
    <s v="AP00985910"/>
    <n v="94"/>
    <d v="2018-08-22T00:00:00"/>
    <s v="00012968"/>
    <s v="99999"/>
    <m/>
    <m/>
    <s v="AP"/>
    <s v="ACTUALS"/>
    <s v="50"/>
    <s v="14000"/>
    <s v="2"/>
    <m/>
    <m/>
    <m/>
    <m/>
    <s v="05025"/>
    <s v="07040CJS7101608"/>
    <s v="AP Payments"/>
    <m/>
    <m/>
  </r>
  <r>
    <s v="Byrne Justice Assistance Grant"/>
    <s v="2016-DJ-BX-0482"/>
    <n v="2019"/>
    <n v="4"/>
    <d v="2018-10-31T00:00:00"/>
    <x v="0"/>
    <m/>
    <x v="1"/>
    <m/>
    <x v="5"/>
    <x v="1"/>
    <m/>
    <s v="To allocate FY 2019 1st Quarte"/>
    <n v="-163.19999999999999"/>
    <m/>
    <s v="Allocate 1st Q Interest"/>
    <s v="0001053404"/>
    <n v="26"/>
    <m/>
    <m/>
    <m/>
    <m/>
    <m/>
    <m/>
    <m/>
    <m/>
    <m/>
    <m/>
    <m/>
    <m/>
    <m/>
    <m/>
    <m/>
    <m/>
    <m/>
    <m/>
    <s v="0001053404"/>
    <n v="26"/>
    <d v="2018-10-31T00:00:00"/>
    <m/>
    <s v="10230"/>
    <m/>
    <m/>
    <s v="ONL"/>
    <s v="ACTUALS"/>
    <s v="07"/>
    <s v="14000"/>
    <s v="4"/>
    <m/>
    <m/>
    <m/>
    <m/>
    <s v="07108"/>
    <s v="07040CJS7101607"/>
    <s v="To allocate FY 2019 1st Quarte"/>
    <m/>
    <m/>
  </r>
  <r>
    <s v="Byrne Justice Assistance Grant"/>
    <s v="2016-DJ-BX-0482"/>
    <n v="2019"/>
    <n v="4"/>
    <d v="2018-10-31T00:00:00"/>
    <x v="0"/>
    <m/>
    <x v="1"/>
    <m/>
    <x v="5"/>
    <x v="0"/>
    <m/>
    <s v="To allocate FY 2019 1st Quarte"/>
    <n v="-13735.29"/>
    <m/>
    <s v="Allocate 1st Q Interest"/>
    <s v="0001053404"/>
    <n v="25"/>
    <m/>
    <m/>
    <m/>
    <m/>
    <m/>
    <m/>
    <m/>
    <m/>
    <m/>
    <m/>
    <m/>
    <m/>
    <m/>
    <m/>
    <m/>
    <m/>
    <m/>
    <m/>
    <s v="0001053404"/>
    <n v="25"/>
    <d v="2018-10-31T00:00:00"/>
    <m/>
    <s v="10230"/>
    <m/>
    <m/>
    <s v="ONL"/>
    <s v="ACTUALS"/>
    <s v="07"/>
    <s v="14000"/>
    <s v="4"/>
    <m/>
    <m/>
    <m/>
    <m/>
    <s v="07108"/>
    <s v="07040CJS7101601"/>
    <s v="To allocate FY 2019 1st Quarte"/>
    <m/>
    <m/>
  </r>
  <r>
    <s v="Byrne Justice Assistance Grant"/>
    <s v="2016-DJ-BX-0482"/>
    <n v="2019"/>
    <n v="4"/>
    <d v="2018-10-31T00:00:00"/>
    <x v="0"/>
    <m/>
    <x v="1"/>
    <m/>
    <x v="1"/>
    <x v="0"/>
    <m/>
    <s v="To allocate FY 2019 1st Quarte"/>
    <n v="13735.29"/>
    <m/>
    <s v="Cash With The Treasurer Of VA"/>
    <s v="0001053404"/>
    <n v="138"/>
    <m/>
    <m/>
    <m/>
    <m/>
    <m/>
    <m/>
    <m/>
    <m/>
    <m/>
    <m/>
    <m/>
    <m/>
    <m/>
    <m/>
    <m/>
    <m/>
    <m/>
    <m/>
    <s v="0001053404"/>
    <n v="138"/>
    <d v="2018-10-31T00:00:00"/>
    <m/>
    <s v="99999"/>
    <m/>
    <m/>
    <s v="ONL"/>
    <s v="ACTUALS"/>
    <s v="10"/>
    <s v="14000"/>
    <s v="1"/>
    <m/>
    <m/>
    <m/>
    <m/>
    <s v="01010"/>
    <s v="07040CJS7101601"/>
    <s v="To allocate FY 2019 1st Quarte"/>
    <m/>
    <m/>
  </r>
  <r>
    <s v="Byrne Justice Assistance Grant"/>
    <s v="2016-DJ-BX-0482"/>
    <n v="2019"/>
    <n v="4"/>
    <d v="2018-10-30T00:00:00"/>
    <x v="0"/>
    <m/>
    <x v="1"/>
    <s v="390002"/>
    <x v="4"/>
    <x v="2"/>
    <m/>
    <s v="Accounts Payable"/>
    <n v="1333"/>
    <m/>
    <s v="17-S1117LO16 LOCAL LAW ENFORCE"/>
    <s v="AP01044791"/>
    <n v="149"/>
    <s v="00014108"/>
    <d v="2018-10-23T00:00:00"/>
    <s v="City of Salem"/>
    <s v="17-S1117LO16 LOCAL LAW ENFORCE"/>
    <s v="14000"/>
    <m/>
    <m/>
    <m/>
    <m/>
    <m/>
    <m/>
    <m/>
    <m/>
    <m/>
    <m/>
    <m/>
    <m/>
    <m/>
    <s v="00014108"/>
    <n v="1"/>
    <d v="2018-10-23T00:00:00"/>
    <s v="00014108"/>
    <s v="90000"/>
    <s v="775"/>
    <m/>
    <s v="AP"/>
    <s v="ACTUALS"/>
    <s v="14"/>
    <s v="14000"/>
    <s v="5"/>
    <s v="39002"/>
    <s v="390"/>
    <s v="02"/>
    <m/>
    <s v="14310"/>
    <s v="07040390002CJS7101608"/>
    <s v="City of Salem"/>
    <n v="1"/>
    <s v="546001593"/>
  </r>
  <r>
    <s v="Byrne Justice Assistance Grant"/>
    <s v="2016-DJ-BX-0482"/>
    <n v="2019"/>
    <n v="4"/>
    <d v="2018-10-31T00:00:00"/>
    <x v="0"/>
    <m/>
    <x v="1"/>
    <m/>
    <x v="1"/>
    <x v="1"/>
    <m/>
    <s v="To allocate FY 2019 1st Quarte"/>
    <n v="163.19999999999999"/>
    <m/>
    <s v="Cash With The Treasurer Of VA"/>
    <s v="0001053404"/>
    <n v="140"/>
    <m/>
    <m/>
    <m/>
    <m/>
    <m/>
    <m/>
    <m/>
    <m/>
    <m/>
    <m/>
    <m/>
    <m/>
    <m/>
    <m/>
    <m/>
    <m/>
    <m/>
    <m/>
    <s v="0001053404"/>
    <n v="140"/>
    <d v="2018-10-31T00:00:00"/>
    <m/>
    <s v="99999"/>
    <m/>
    <m/>
    <s v="ONL"/>
    <s v="ACTUALS"/>
    <s v="10"/>
    <s v="14000"/>
    <s v="1"/>
    <m/>
    <m/>
    <m/>
    <m/>
    <s v="01010"/>
    <s v="07040CJS7101607"/>
    <s v="To allocate FY 2019 1st Quarte"/>
    <m/>
    <m/>
  </r>
  <r>
    <s v="Byrne Justice Assistance Grant"/>
    <s v="2016-DJ-BX-0482"/>
    <n v="2019"/>
    <n v="4"/>
    <d v="2018-10-30T00:00:00"/>
    <x v="0"/>
    <m/>
    <x v="1"/>
    <m/>
    <x v="3"/>
    <x v="2"/>
    <m/>
    <s v="Accounts Payable"/>
    <n v="-1333"/>
    <m/>
    <s v="Accounts Payable"/>
    <s v="AP01044791"/>
    <n v="50"/>
    <m/>
    <m/>
    <m/>
    <m/>
    <m/>
    <m/>
    <m/>
    <m/>
    <m/>
    <m/>
    <m/>
    <m/>
    <m/>
    <m/>
    <m/>
    <m/>
    <m/>
    <m/>
    <s v="AP01044791"/>
    <n v="50"/>
    <d v="2018-10-30T00:00:00"/>
    <s v="00014108"/>
    <s v="99999"/>
    <m/>
    <m/>
    <s v="AP"/>
    <s v="ACTUALS"/>
    <s v="50"/>
    <s v="14000"/>
    <s v="2"/>
    <m/>
    <m/>
    <m/>
    <m/>
    <s v="05025"/>
    <s v="07040CJS7101608"/>
    <s v="Accounts Payable"/>
    <m/>
    <m/>
  </r>
  <r>
    <s v="Byrne Justice Assistance Grant"/>
    <s v="2016-DJ-BX-0482"/>
    <n v="2019"/>
    <n v="5"/>
    <d v="2018-11-01T00:00:00"/>
    <x v="0"/>
    <m/>
    <x v="1"/>
    <m/>
    <x v="1"/>
    <x v="2"/>
    <m/>
    <s v="AP Payments"/>
    <n v="-1333"/>
    <m/>
    <s v="Cash With The Treasurer Of VA"/>
    <s v="AP01045229"/>
    <n v="51"/>
    <m/>
    <m/>
    <m/>
    <m/>
    <m/>
    <m/>
    <m/>
    <m/>
    <m/>
    <m/>
    <m/>
    <m/>
    <m/>
    <m/>
    <m/>
    <m/>
    <m/>
    <m/>
    <s v="AP01045229"/>
    <n v="51"/>
    <d v="2018-11-01T00:00:00"/>
    <s v="00014108"/>
    <s v="99999"/>
    <m/>
    <m/>
    <s v="AP"/>
    <s v="ACTUALS"/>
    <s v="10"/>
    <s v="14000"/>
    <s v="1"/>
    <m/>
    <m/>
    <m/>
    <m/>
    <s v="01010"/>
    <s v="07040CJS7101608"/>
    <s v="AP Payments"/>
    <m/>
    <m/>
  </r>
  <r>
    <s v="Byrne Justice Assistance Grant"/>
    <s v="2016-DJ-BX-0482"/>
    <n v="2019"/>
    <n v="5"/>
    <d v="2018-11-01T00:00:00"/>
    <x v="0"/>
    <m/>
    <x v="1"/>
    <m/>
    <x v="3"/>
    <x v="2"/>
    <m/>
    <s v="AP Payments"/>
    <n v="1333"/>
    <m/>
    <s v="Accounts Payable"/>
    <s v="AP01045229"/>
    <n v="132"/>
    <m/>
    <m/>
    <m/>
    <m/>
    <m/>
    <m/>
    <m/>
    <m/>
    <m/>
    <m/>
    <m/>
    <m/>
    <m/>
    <m/>
    <m/>
    <m/>
    <m/>
    <m/>
    <s v="AP01045229"/>
    <n v="132"/>
    <d v="2018-11-01T00:00:00"/>
    <s v="00014108"/>
    <s v="99999"/>
    <m/>
    <m/>
    <s v="AP"/>
    <s v="ACTUALS"/>
    <s v="50"/>
    <s v="14000"/>
    <s v="2"/>
    <m/>
    <m/>
    <m/>
    <m/>
    <s v="05025"/>
    <s v="07040CJS7101608"/>
    <s v="AP Payments"/>
    <m/>
    <m/>
  </r>
  <r>
    <s v="Byrne Justice Assistance Grant"/>
    <s v="2016-DJ-BX-0482"/>
    <n v="2019"/>
    <n v="7"/>
    <d v="2019-01-03T00:00:00"/>
    <x v="0"/>
    <m/>
    <x v="1"/>
    <s v="390002"/>
    <x v="8"/>
    <x v="0"/>
    <m/>
    <s v="Accounts Payable"/>
    <n v="176.5"/>
    <m/>
    <s v="Expense Distribution"/>
    <s v="AP01095939"/>
    <n v="15"/>
    <s v="00015206"/>
    <d v="2018-12-21T00:00:00"/>
    <s v="Mario Millett"/>
    <m/>
    <s v="14000"/>
    <m/>
    <m/>
    <m/>
    <m/>
    <m/>
    <m/>
    <m/>
    <m/>
    <m/>
    <m/>
    <m/>
    <m/>
    <m/>
    <s v="00015206"/>
    <n v="1"/>
    <d v="2018-12-21T00:00:00"/>
    <s v="00015206"/>
    <s v="10520"/>
    <m/>
    <m/>
    <s v="AP"/>
    <s v="ACTUALS"/>
    <s v="12"/>
    <s v="14000"/>
    <s v="5"/>
    <s v="39002"/>
    <s v="390"/>
    <s v="02"/>
    <m/>
    <s v="12270"/>
    <s v="07040390002CJS7101601"/>
    <s v="Mario Millett"/>
    <n v="1"/>
    <s v="015567977"/>
  </r>
  <r>
    <s v="Byrne Justice Assistance Grant"/>
    <s v="2016-DJ-BX-0482"/>
    <n v="2019"/>
    <n v="7"/>
    <d v="2019-01-04T00:00:00"/>
    <x v="0"/>
    <m/>
    <x v="1"/>
    <m/>
    <x v="3"/>
    <x v="0"/>
    <m/>
    <s v="AP Payments"/>
    <n v="176.5"/>
    <m/>
    <s v="Accounts Payable"/>
    <s v="AP01096706"/>
    <n v="13"/>
    <m/>
    <m/>
    <m/>
    <m/>
    <m/>
    <m/>
    <m/>
    <m/>
    <m/>
    <m/>
    <m/>
    <m/>
    <m/>
    <m/>
    <m/>
    <m/>
    <m/>
    <m/>
    <s v="AP01096706"/>
    <n v="13"/>
    <d v="2019-01-04T00:00:00"/>
    <s v="00015206"/>
    <s v="99999"/>
    <m/>
    <m/>
    <s v="AP"/>
    <s v="ACTUALS"/>
    <s v="50"/>
    <s v="14000"/>
    <s v="2"/>
    <m/>
    <m/>
    <m/>
    <m/>
    <s v="05025"/>
    <s v="07040CJS7101601"/>
    <s v="AP Payments"/>
    <m/>
    <m/>
  </r>
  <r>
    <s v="Byrne Justice Assistance Grant"/>
    <s v="2016-DJ-BX-0482"/>
    <n v="2019"/>
    <n v="7"/>
    <d v="2019-01-31T00:00:00"/>
    <x v="0"/>
    <m/>
    <x v="1"/>
    <m/>
    <x v="5"/>
    <x v="0"/>
    <m/>
    <s v="To allocate FY 2019 1st Quarte"/>
    <n v="-11531.82"/>
    <m/>
    <s v="Allocate 2nd Q Interest"/>
    <s v="0001123740"/>
    <n v="25"/>
    <m/>
    <m/>
    <m/>
    <m/>
    <m/>
    <m/>
    <m/>
    <m/>
    <m/>
    <m/>
    <m/>
    <m/>
    <m/>
    <m/>
    <m/>
    <m/>
    <m/>
    <m/>
    <s v="0001123740"/>
    <n v="25"/>
    <d v="2019-01-31T00:00:00"/>
    <m/>
    <s v="10230"/>
    <m/>
    <m/>
    <s v="ONL"/>
    <s v="ACTUALS"/>
    <s v="07"/>
    <s v="14000"/>
    <s v="4"/>
    <m/>
    <m/>
    <m/>
    <m/>
    <s v="07108"/>
    <s v="07040CJS7101601"/>
    <s v="To allocate FY 2019 1st Quarte"/>
    <m/>
    <m/>
  </r>
  <r>
    <s v="Byrne Justice Assistance Grant"/>
    <s v="2016-DJ-BX-0482"/>
    <n v="2019"/>
    <n v="7"/>
    <d v="2019-01-31T00:00:00"/>
    <x v="0"/>
    <m/>
    <x v="1"/>
    <m/>
    <x v="1"/>
    <x v="1"/>
    <m/>
    <s v="To allocate FY 2019 1st Quarte"/>
    <n v="137.01"/>
    <m/>
    <s v="Cash With The Treasurer Of VA"/>
    <s v="0001123740"/>
    <n v="144"/>
    <m/>
    <m/>
    <m/>
    <m/>
    <m/>
    <m/>
    <m/>
    <m/>
    <m/>
    <m/>
    <m/>
    <m/>
    <m/>
    <m/>
    <m/>
    <m/>
    <m/>
    <m/>
    <s v="0001123740"/>
    <n v="144"/>
    <d v="2019-01-31T00:00:00"/>
    <m/>
    <s v="99999"/>
    <m/>
    <m/>
    <s v="ONL"/>
    <s v="ACTUALS"/>
    <s v="10"/>
    <s v="14000"/>
    <s v="1"/>
    <m/>
    <m/>
    <m/>
    <m/>
    <s v="01010"/>
    <s v="07040CJS7101607"/>
    <s v="To allocate FY 2019 1st Quarte"/>
    <m/>
    <m/>
  </r>
  <r>
    <s v="Byrne Justice Assistance Grant"/>
    <s v="2016-DJ-BX-0482"/>
    <n v="2019"/>
    <n v="7"/>
    <d v="2019-01-03T00:00:00"/>
    <x v="0"/>
    <m/>
    <x v="1"/>
    <m/>
    <x v="3"/>
    <x v="0"/>
    <m/>
    <s v="Accounts Payable"/>
    <n v="-176.5"/>
    <m/>
    <s v="Accounts Payable"/>
    <s v="AP01095939"/>
    <n v="11"/>
    <m/>
    <m/>
    <m/>
    <m/>
    <m/>
    <m/>
    <m/>
    <m/>
    <m/>
    <m/>
    <m/>
    <m/>
    <m/>
    <m/>
    <m/>
    <m/>
    <m/>
    <m/>
    <s v="AP01095939"/>
    <n v="11"/>
    <d v="2019-01-03T00:00:00"/>
    <s v="00015206"/>
    <s v="99999"/>
    <m/>
    <m/>
    <s v="AP"/>
    <s v="ACTUALS"/>
    <s v="50"/>
    <s v="14000"/>
    <s v="2"/>
    <m/>
    <m/>
    <m/>
    <m/>
    <s v="05025"/>
    <s v="07040CJS7101601"/>
    <s v="Accounts Payable"/>
    <m/>
    <m/>
  </r>
  <r>
    <s v="Byrne Justice Assistance Grant"/>
    <s v="2016-DJ-BX-0482"/>
    <n v="2019"/>
    <n v="7"/>
    <d v="2019-01-04T00:00:00"/>
    <x v="0"/>
    <m/>
    <x v="1"/>
    <m/>
    <x v="1"/>
    <x v="0"/>
    <m/>
    <s v="AP Payments"/>
    <n v="-176.5"/>
    <m/>
    <s v="Cash With The Treasurer Of VA"/>
    <s v="AP01096706"/>
    <n v="7"/>
    <m/>
    <m/>
    <m/>
    <m/>
    <m/>
    <m/>
    <m/>
    <m/>
    <m/>
    <m/>
    <m/>
    <m/>
    <m/>
    <m/>
    <m/>
    <m/>
    <m/>
    <m/>
    <s v="AP01096706"/>
    <n v="7"/>
    <d v="2019-01-04T00:00:00"/>
    <s v="00015206"/>
    <s v="99999"/>
    <m/>
    <m/>
    <s v="AP"/>
    <s v="ACTUALS"/>
    <s v="10"/>
    <s v="14000"/>
    <s v="1"/>
    <m/>
    <m/>
    <m/>
    <m/>
    <s v="01010"/>
    <s v="07040CJS7101601"/>
    <s v="AP Payments"/>
    <m/>
    <m/>
  </r>
  <r>
    <s v="Byrne Justice Assistance Grant"/>
    <s v="2016-DJ-BX-0482"/>
    <n v="2019"/>
    <n v="7"/>
    <d v="2019-01-31T00:00:00"/>
    <x v="0"/>
    <m/>
    <x v="1"/>
    <m/>
    <x v="1"/>
    <x v="0"/>
    <m/>
    <s v="To allocate FY 2019 1st Quarte"/>
    <n v="11531.82"/>
    <m/>
    <s v="Cash With The Treasurer Of VA"/>
    <s v="0001123740"/>
    <n v="142"/>
    <m/>
    <m/>
    <m/>
    <m/>
    <m/>
    <m/>
    <m/>
    <m/>
    <m/>
    <m/>
    <m/>
    <m/>
    <m/>
    <m/>
    <m/>
    <m/>
    <m/>
    <m/>
    <s v="0001123740"/>
    <n v="142"/>
    <d v="2019-01-31T00:00:00"/>
    <m/>
    <s v="99999"/>
    <m/>
    <m/>
    <s v="ONL"/>
    <s v="ACTUALS"/>
    <s v="10"/>
    <s v="14000"/>
    <s v="1"/>
    <m/>
    <m/>
    <m/>
    <m/>
    <s v="01010"/>
    <s v="07040CJS7101601"/>
    <s v="To allocate FY 2019 1st Quarte"/>
    <m/>
    <m/>
  </r>
  <r>
    <s v="Byrne Justice Assistance Grant"/>
    <s v="2016-DJ-BX-0482"/>
    <n v="2019"/>
    <n v="7"/>
    <d v="2019-01-31T00:00:00"/>
    <x v="0"/>
    <m/>
    <x v="1"/>
    <m/>
    <x v="5"/>
    <x v="1"/>
    <m/>
    <s v="To allocate FY 2019 1st Quarte"/>
    <n v="-137.01"/>
    <m/>
    <s v="Allocate 2nd Q Interest"/>
    <s v="0001123740"/>
    <n v="26"/>
    <m/>
    <m/>
    <m/>
    <m/>
    <m/>
    <m/>
    <m/>
    <m/>
    <m/>
    <m/>
    <m/>
    <m/>
    <m/>
    <m/>
    <m/>
    <m/>
    <m/>
    <m/>
    <s v="0001123740"/>
    <n v="26"/>
    <d v="2019-01-31T00:00:00"/>
    <m/>
    <s v="10230"/>
    <m/>
    <m/>
    <s v="ONL"/>
    <s v="ACTUALS"/>
    <s v="07"/>
    <s v="14000"/>
    <s v="4"/>
    <m/>
    <m/>
    <m/>
    <m/>
    <s v="07108"/>
    <s v="07040CJS7101607"/>
    <s v="To allocate FY 2019 1st Quarte"/>
    <m/>
    <m/>
  </r>
  <r>
    <s v="Byrne Justice Assistance Grant"/>
    <s v="2016-DJ-BX-0482"/>
    <n v="2019"/>
    <n v="9"/>
    <d v="2019-03-25T00:00:00"/>
    <x v="1"/>
    <m/>
    <x v="1"/>
    <s v="390004"/>
    <x v="9"/>
    <x v="0"/>
    <m/>
    <s v="CIPPS Journal Upload - DOA"/>
    <n v="138.04"/>
    <m/>
    <s v="00001295 2019-03-29"/>
    <s v="CIP1164684"/>
    <n v="321"/>
    <m/>
    <m/>
    <m/>
    <m/>
    <m/>
    <m/>
    <m/>
    <m/>
    <m/>
    <m/>
    <m/>
    <m/>
    <m/>
    <m/>
    <m/>
    <m/>
    <m/>
    <m/>
    <s v="CIP1164684"/>
    <n v="321"/>
    <d v="2019-03-25T00:00:00"/>
    <s v="140070"/>
    <s v="10520"/>
    <m/>
    <m/>
    <s v="CIP"/>
    <s v="ACTUALS"/>
    <s v="11"/>
    <s v="14000"/>
    <s v="5"/>
    <s v="39004"/>
    <s v="390"/>
    <s v="04"/>
    <m/>
    <s v="11120"/>
    <s v="07040390004CJS7101601"/>
    <s v="CIPPS Journal Upload - DOA"/>
    <m/>
    <m/>
  </r>
  <r>
    <s v="Byrne Justice Assistance Grant"/>
    <s v="2016-DJ-BX-0482"/>
    <n v="2019"/>
    <n v="9"/>
    <d v="2019-03-25T00:00:00"/>
    <x v="1"/>
    <m/>
    <x v="1"/>
    <s v="390004"/>
    <x v="10"/>
    <x v="0"/>
    <m/>
    <s v="CIPPS Journal Upload - DOA"/>
    <n v="11.34"/>
    <m/>
    <s v="00001295 2019-03-29"/>
    <s v="CIP1164684"/>
    <n v="324"/>
    <m/>
    <m/>
    <m/>
    <m/>
    <m/>
    <m/>
    <m/>
    <m/>
    <m/>
    <m/>
    <m/>
    <m/>
    <m/>
    <m/>
    <m/>
    <m/>
    <m/>
    <m/>
    <s v="CIP1164684"/>
    <n v="324"/>
    <d v="2019-03-25T00:00:00"/>
    <s v="140070"/>
    <s v="10520"/>
    <m/>
    <m/>
    <s v="CIP"/>
    <s v="ACTUALS"/>
    <s v="11"/>
    <s v="14000"/>
    <s v="5"/>
    <s v="39004"/>
    <s v="390"/>
    <s v="04"/>
    <m/>
    <s v="11170"/>
    <s v="07040390004CJS7101601"/>
    <s v="CIPPS Journal Upload - DOA"/>
    <m/>
    <m/>
  </r>
  <r>
    <s v="Byrne Justice Assistance Grant"/>
    <s v="2016-DJ-BX-0482"/>
    <n v="2019"/>
    <n v="9"/>
    <d v="2019-03-27T00:00:00"/>
    <x v="0"/>
    <m/>
    <x v="1"/>
    <m/>
    <x v="3"/>
    <x v="0"/>
    <m/>
    <s v="AP Payments"/>
    <n v="44820"/>
    <m/>
    <s v="Accounts Payable"/>
    <s v="AP01165302"/>
    <n v="80"/>
    <m/>
    <m/>
    <m/>
    <m/>
    <m/>
    <m/>
    <m/>
    <m/>
    <m/>
    <m/>
    <m/>
    <m/>
    <m/>
    <m/>
    <m/>
    <m/>
    <m/>
    <m/>
    <s v="AP01165302"/>
    <n v="80"/>
    <d v="2019-03-27T00:00:00"/>
    <s v="00016388"/>
    <s v="99999"/>
    <m/>
    <m/>
    <s v="AP"/>
    <s v="ACTUALS"/>
    <s v="50"/>
    <s v="14000"/>
    <s v="2"/>
    <m/>
    <m/>
    <m/>
    <m/>
    <s v="05025"/>
    <s v="07040CJS7101601"/>
    <s v="AP Payments"/>
    <m/>
    <m/>
  </r>
  <r>
    <s v="Byrne Justice Assistance Grant"/>
    <s v="2016-DJ-BX-0482"/>
    <n v="2019"/>
    <n v="9"/>
    <d v="2019-03-31T00:00:00"/>
    <x v="1"/>
    <m/>
    <x v="0"/>
    <s v="390002"/>
    <x v="11"/>
    <x v="0"/>
    <m/>
    <s v="PRORATE2019VITA"/>
    <n v="1306.8900000000001"/>
    <m/>
    <s v="Prorate FY19 VITA charges."/>
    <s v="0001175627"/>
    <n v="35"/>
    <m/>
    <m/>
    <m/>
    <m/>
    <m/>
    <m/>
    <m/>
    <m/>
    <m/>
    <m/>
    <m/>
    <m/>
    <m/>
    <m/>
    <m/>
    <m/>
    <m/>
    <m/>
    <s v="0001175627"/>
    <n v="35"/>
    <d v="2019-03-31T00:00:00"/>
    <m/>
    <s v="10340"/>
    <m/>
    <m/>
    <s v="SPJ"/>
    <s v="ACTUALS"/>
    <s v="12"/>
    <s v="14000"/>
    <s v="5"/>
    <s v="39002"/>
    <s v="390"/>
    <s v="02"/>
    <m/>
    <s v="12160"/>
    <s v="10000390002CJS7101601"/>
    <s v="PRORATE2019VITA"/>
    <m/>
    <m/>
  </r>
  <r>
    <s v="Byrne Justice Assistance Grant"/>
    <s v="2016-DJ-BX-0482"/>
    <n v="2019"/>
    <n v="9"/>
    <d v="2019-03-20T00:00:00"/>
    <x v="0"/>
    <m/>
    <x v="1"/>
    <m/>
    <x v="3"/>
    <x v="0"/>
    <m/>
    <s v="Accounts Payable"/>
    <n v="-1338"/>
    <m/>
    <s v="Accounts Payable"/>
    <s v="AP01160413"/>
    <n v="1"/>
    <m/>
    <m/>
    <m/>
    <m/>
    <m/>
    <m/>
    <m/>
    <m/>
    <m/>
    <m/>
    <m/>
    <m/>
    <m/>
    <m/>
    <m/>
    <m/>
    <m/>
    <m/>
    <s v="AP01160413"/>
    <n v="1"/>
    <d v="2019-03-20T00:00:00"/>
    <s v="00016310"/>
    <s v="99999"/>
    <m/>
    <m/>
    <s v="AP"/>
    <s v="ACTUALS"/>
    <s v="50"/>
    <s v="14000"/>
    <s v="2"/>
    <m/>
    <m/>
    <m/>
    <m/>
    <s v="05025"/>
    <s v="07040CJS7101601"/>
    <s v="Accounts Payable"/>
    <m/>
    <m/>
  </r>
  <r>
    <s v="Byrne Justice Assistance Grant"/>
    <s v="2016-DJ-BX-0482"/>
    <n v="2019"/>
    <n v="9"/>
    <d v="2019-03-20T00:00:00"/>
    <x v="1"/>
    <m/>
    <x v="1"/>
    <s v="390004"/>
    <x v="12"/>
    <x v="0"/>
    <m/>
    <s v="Accounts Payable"/>
    <n v="1338"/>
    <m/>
    <s v="July 1, 2018-June 30, 2019"/>
    <s v="AP01160413"/>
    <n v="35"/>
    <s v="00016310"/>
    <d v="2019-03-11T00:00:00"/>
    <s v="NATIONAL CRIMINAL JUSTICE ASSOCIATION"/>
    <s v="July 1, 2018-June 30, 2019"/>
    <s v="14000"/>
    <m/>
    <m/>
    <m/>
    <m/>
    <m/>
    <m/>
    <m/>
    <m/>
    <m/>
    <m/>
    <m/>
    <m/>
    <m/>
    <s v="00016310"/>
    <n v="1"/>
    <d v="2019-03-11T00:00:00"/>
    <s v="00016310"/>
    <s v="10220"/>
    <m/>
    <m/>
    <s v="AP"/>
    <s v="ACTUALS"/>
    <s v="12"/>
    <s v="14000"/>
    <s v="5"/>
    <s v="39004"/>
    <s v="390"/>
    <s v="04"/>
    <m/>
    <s v="12210"/>
    <s v="07040390004CJS7101601"/>
    <s v="NATIONAL CRIMINAL JUSTICE ASSOCIATION"/>
    <n v="1"/>
    <s v="237347351"/>
  </r>
  <r>
    <s v="Byrne Justice Assistance Grant"/>
    <s v="2016-DJ-BX-0482"/>
    <n v="2019"/>
    <n v="9"/>
    <d v="2019-03-25T00:00:00"/>
    <x v="1"/>
    <m/>
    <x v="1"/>
    <s v="390004"/>
    <x v="13"/>
    <x v="0"/>
    <m/>
    <s v="CIPPS Journal Upload - DOA"/>
    <n v="1828.83"/>
    <m/>
    <s v="00001295 2019-03-29"/>
    <s v="CIP1164684"/>
    <n v="319"/>
    <m/>
    <m/>
    <m/>
    <m/>
    <m/>
    <m/>
    <m/>
    <m/>
    <m/>
    <m/>
    <m/>
    <m/>
    <m/>
    <m/>
    <m/>
    <m/>
    <m/>
    <m/>
    <s v="CIP1164684"/>
    <n v="319"/>
    <d v="2019-03-25T00:00:00"/>
    <s v="140070"/>
    <s v="10520"/>
    <m/>
    <m/>
    <s v="CIP"/>
    <s v="ACTUALS"/>
    <s v="11"/>
    <s v="14000"/>
    <s v="5"/>
    <s v="39004"/>
    <s v="390"/>
    <s v="04"/>
    <m/>
    <s v="11230"/>
    <s v="07040390004CJS7101601"/>
    <s v="CIPPS Journal Upload - DOA"/>
    <m/>
    <m/>
  </r>
  <r>
    <s v="Byrne Justice Assistance Grant"/>
    <s v="2016-DJ-BX-0482"/>
    <n v="2019"/>
    <n v="9"/>
    <d v="2019-03-25T00:00:00"/>
    <x v="1"/>
    <m/>
    <x v="1"/>
    <s v="390004"/>
    <x v="14"/>
    <x v="0"/>
    <m/>
    <s v="CIPPS Journal Upload - DOA"/>
    <n v="21.4"/>
    <m/>
    <s v="00001295 2019-03-29"/>
    <s v="CIP1164684"/>
    <n v="323"/>
    <m/>
    <m/>
    <m/>
    <m/>
    <m/>
    <m/>
    <m/>
    <m/>
    <m/>
    <m/>
    <m/>
    <m/>
    <m/>
    <m/>
    <m/>
    <m/>
    <m/>
    <m/>
    <s v="CIP1164684"/>
    <n v="323"/>
    <d v="2019-03-25T00:00:00"/>
    <s v="140070"/>
    <s v="10520"/>
    <m/>
    <m/>
    <s v="CIP"/>
    <s v="ACTUALS"/>
    <s v="11"/>
    <s v="14000"/>
    <s v="5"/>
    <s v="39004"/>
    <s v="390"/>
    <s v="04"/>
    <m/>
    <s v="11160"/>
    <s v="07040390004CJS7101601"/>
    <s v="CIPPS Journal Upload - DOA"/>
    <m/>
    <m/>
  </r>
  <r>
    <s v="Byrne Justice Assistance Grant"/>
    <s v="2016-DJ-BX-0482"/>
    <n v="2019"/>
    <n v="9"/>
    <d v="2019-03-26T00:00:00"/>
    <x v="0"/>
    <m/>
    <x v="1"/>
    <s v="390002"/>
    <x v="4"/>
    <x v="0"/>
    <m/>
    <s v="Accounts Payable"/>
    <n v="44820"/>
    <m/>
    <s v="Grant #19-A4688AD16 - ANTI"/>
    <s v="AP01164929"/>
    <n v="68"/>
    <s v="00016388"/>
    <d v="2019-03-25T00:00:00"/>
    <s v="City of Richmond"/>
    <s v="Grant #19-A4688AD16 - ANTI"/>
    <s v="14000"/>
    <m/>
    <m/>
    <m/>
    <m/>
    <m/>
    <m/>
    <m/>
    <m/>
    <m/>
    <m/>
    <m/>
    <m/>
    <m/>
    <s v="00016388"/>
    <n v="1"/>
    <d v="2019-03-25T00:00:00"/>
    <s v="00016388"/>
    <s v="90000"/>
    <s v="760"/>
    <m/>
    <s v="AP"/>
    <s v="ACTUALS"/>
    <s v="14"/>
    <s v="14000"/>
    <s v="5"/>
    <s v="39002"/>
    <s v="390"/>
    <s v="02"/>
    <m/>
    <s v="14310"/>
    <s v="07040390002CJS7101601"/>
    <s v="City of Richmond"/>
    <n v="1"/>
    <s v="546001556"/>
  </r>
  <r>
    <s v="Byrne Justice Assistance Grant"/>
    <s v="2016-DJ-BX-0482"/>
    <n v="2019"/>
    <n v="9"/>
    <d v="2019-03-26T00:00:00"/>
    <x v="1"/>
    <m/>
    <x v="1"/>
    <s v="390004"/>
    <x v="15"/>
    <x v="0"/>
    <m/>
    <s v="CIPPS Journal Upload - DOA"/>
    <n v="1790.88"/>
    <m/>
    <s v="00001296 2019-03-29"/>
    <s v="CIP1165771"/>
    <n v="17"/>
    <m/>
    <m/>
    <m/>
    <m/>
    <m/>
    <m/>
    <m/>
    <m/>
    <m/>
    <m/>
    <m/>
    <m/>
    <m/>
    <m/>
    <m/>
    <m/>
    <m/>
    <m/>
    <s v="CIP1165771"/>
    <n v="17"/>
    <d v="2019-03-26T00:00:00"/>
    <s v="140051"/>
    <s v="10520"/>
    <m/>
    <m/>
    <s v="CIP"/>
    <s v="ACTUALS"/>
    <s v="11"/>
    <s v="14000"/>
    <s v="5"/>
    <s v="39004"/>
    <s v="390"/>
    <s v="04"/>
    <m/>
    <s v="11410"/>
    <s v="07040390004CJS7101601"/>
    <s v="CIPPS Journal Upload - DOA"/>
    <m/>
    <m/>
  </r>
  <r>
    <s v="Byrne Justice Assistance Grant"/>
    <s v="2016-DJ-BX-0482"/>
    <n v="2019"/>
    <n v="9"/>
    <d v="2019-03-26T00:00:00"/>
    <x v="0"/>
    <m/>
    <x v="1"/>
    <m/>
    <x v="1"/>
    <x v="0"/>
    <m/>
    <s v="CIPPS Journal Upload - DOA"/>
    <n v="-1927.89"/>
    <m/>
    <s v="Cash With The Treasurer Of VA"/>
    <s v="CIP1165771"/>
    <n v="41"/>
    <m/>
    <m/>
    <m/>
    <m/>
    <m/>
    <m/>
    <m/>
    <m/>
    <m/>
    <m/>
    <m/>
    <m/>
    <m/>
    <m/>
    <m/>
    <m/>
    <m/>
    <m/>
    <s v="CIP1165771"/>
    <n v="41"/>
    <d v="2019-03-26T00:00:00"/>
    <m/>
    <s v="99999"/>
    <m/>
    <m/>
    <s v="CIP"/>
    <s v="ACTUALS"/>
    <s v="10"/>
    <s v="14000"/>
    <s v="1"/>
    <m/>
    <m/>
    <m/>
    <m/>
    <s v="01010"/>
    <s v="07040CJS7101601"/>
    <s v="CIPPS Journal Upload - DOA"/>
    <m/>
    <m/>
  </r>
  <r>
    <s v="Byrne Justice Assistance Grant"/>
    <s v="2016-DJ-BX-0482"/>
    <n v="2019"/>
    <n v="9"/>
    <d v="2019-03-31T00:00:00"/>
    <x v="0"/>
    <m/>
    <x v="1"/>
    <m/>
    <x v="1"/>
    <x v="0"/>
    <m/>
    <s v="Prorate FY19 Cardinal Financia"/>
    <n v="-3021.74"/>
    <m/>
    <s v="Cash With The Treasurer Of VA"/>
    <s v="0001172902"/>
    <n v="75"/>
    <m/>
    <m/>
    <m/>
    <m/>
    <m/>
    <m/>
    <m/>
    <m/>
    <m/>
    <m/>
    <m/>
    <m/>
    <m/>
    <m/>
    <m/>
    <m/>
    <m/>
    <m/>
    <s v="0001172902"/>
    <n v="75"/>
    <d v="2019-03-31T00:00:00"/>
    <m/>
    <s v="99999"/>
    <m/>
    <m/>
    <s v="SPJ"/>
    <s v="ACTUALS"/>
    <s v="10"/>
    <s v="14000"/>
    <s v="1"/>
    <m/>
    <m/>
    <m/>
    <m/>
    <s v="01010"/>
    <s v="07040CJS7101601"/>
    <s v="Prorate FY19 Cardinal Financia"/>
    <m/>
    <m/>
  </r>
  <r>
    <s v="Byrne Justice Assistance Grant"/>
    <s v="2016-DJ-BX-0482"/>
    <n v="2019"/>
    <n v="9"/>
    <d v="2019-03-31T00:00:00"/>
    <x v="0"/>
    <m/>
    <x v="1"/>
    <s v="390004"/>
    <x v="16"/>
    <x v="0"/>
    <m/>
    <s v="PRORATE2019VITA"/>
    <n v="5593.09"/>
    <m/>
    <s v="Prorate FY19 VITA charges."/>
    <s v="0001175627"/>
    <n v="119"/>
    <m/>
    <m/>
    <m/>
    <m/>
    <m/>
    <m/>
    <m/>
    <m/>
    <m/>
    <m/>
    <m/>
    <m/>
    <m/>
    <m/>
    <m/>
    <m/>
    <m/>
    <m/>
    <s v="0001175627"/>
    <n v="119"/>
    <d v="2019-03-31T00:00:00"/>
    <m/>
    <s v="10340"/>
    <m/>
    <m/>
    <s v="SPJ"/>
    <s v="ACTUALS"/>
    <s v="12"/>
    <s v="14000"/>
    <s v="5"/>
    <s v="39004"/>
    <s v="390"/>
    <s v="04"/>
    <m/>
    <s v="12780"/>
    <s v="07040390004CJS7101601"/>
    <s v="PRORATE2019VITA"/>
    <m/>
    <m/>
  </r>
  <r>
    <s v="Byrne Justice Assistance Grant"/>
    <s v="2016-DJ-BX-0482"/>
    <n v="2019"/>
    <n v="9"/>
    <d v="2019-03-26T00:00:00"/>
    <x v="0"/>
    <m/>
    <x v="1"/>
    <m/>
    <x v="3"/>
    <x v="0"/>
    <m/>
    <s v="Accounts Payable"/>
    <n v="-44820"/>
    <m/>
    <s v="Accounts Payable"/>
    <s v="AP01164929"/>
    <n v="28"/>
    <m/>
    <m/>
    <m/>
    <m/>
    <m/>
    <m/>
    <m/>
    <m/>
    <m/>
    <m/>
    <m/>
    <m/>
    <m/>
    <m/>
    <m/>
    <m/>
    <m/>
    <m/>
    <s v="AP01164929"/>
    <n v="28"/>
    <d v="2019-03-26T00:00:00"/>
    <s v="00016388"/>
    <s v="99999"/>
    <m/>
    <m/>
    <s v="AP"/>
    <s v="ACTUALS"/>
    <s v="50"/>
    <s v="14000"/>
    <s v="2"/>
    <m/>
    <m/>
    <m/>
    <m/>
    <s v="05025"/>
    <s v="07040CJS7101601"/>
    <s v="Accounts Payable"/>
    <m/>
    <m/>
  </r>
  <r>
    <s v="Byrne Justice Assistance Grant"/>
    <s v="2016-DJ-BX-0482"/>
    <n v="2019"/>
    <n v="9"/>
    <d v="2019-03-27T00:00:00"/>
    <x v="0"/>
    <m/>
    <x v="1"/>
    <m/>
    <x v="3"/>
    <x v="0"/>
    <m/>
    <s v="AP Payments"/>
    <n v="49715"/>
    <m/>
    <s v="Accounts Payable"/>
    <s v="AP01165302"/>
    <n v="59"/>
    <m/>
    <m/>
    <m/>
    <m/>
    <m/>
    <m/>
    <m/>
    <m/>
    <m/>
    <m/>
    <m/>
    <m/>
    <m/>
    <m/>
    <m/>
    <m/>
    <m/>
    <m/>
    <s v="AP01165302"/>
    <n v="59"/>
    <d v="2019-03-27T00:00:00"/>
    <s v="00016387"/>
    <s v="99999"/>
    <m/>
    <m/>
    <s v="AP"/>
    <s v="ACTUALS"/>
    <s v="50"/>
    <s v="14000"/>
    <s v="2"/>
    <m/>
    <m/>
    <m/>
    <m/>
    <s v="05025"/>
    <s v="07040CJS7101601"/>
    <s v="AP Payments"/>
    <m/>
    <m/>
  </r>
  <r>
    <s v="Byrne Justice Assistance Grant"/>
    <s v="2016-DJ-BX-0482"/>
    <n v="2019"/>
    <n v="9"/>
    <d v="2019-03-31T00:00:00"/>
    <x v="1"/>
    <m/>
    <x v="1"/>
    <s v="390004"/>
    <x v="17"/>
    <x v="0"/>
    <m/>
    <s v="Prorate FY19 Cardinal Financia"/>
    <n v="3021.74"/>
    <m/>
    <s v="Prorate FY19 Cardinal FS Chgs"/>
    <s v="0001172902"/>
    <n v="31"/>
    <m/>
    <m/>
    <m/>
    <m/>
    <m/>
    <m/>
    <m/>
    <m/>
    <m/>
    <m/>
    <m/>
    <m/>
    <m/>
    <m/>
    <m/>
    <m/>
    <m/>
    <m/>
    <s v="0001172902"/>
    <n v="31"/>
    <d v="2019-03-31T00:00:00"/>
    <m/>
    <s v="10340"/>
    <m/>
    <m/>
    <s v="SPJ"/>
    <s v="ACTUALS"/>
    <s v="15"/>
    <s v="14000"/>
    <s v="5"/>
    <s v="39004"/>
    <s v="390"/>
    <s v="04"/>
    <m/>
    <s v="15410"/>
    <s v="07040390004CJS7101601"/>
    <s v="Prorate FY19 Cardinal Financia"/>
    <m/>
    <m/>
  </r>
  <r>
    <s v="Byrne Justice Assistance Grant"/>
    <s v="2016-DJ-BX-0482"/>
    <n v="2019"/>
    <n v="9"/>
    <d v="2019-03-31T00:00:00"/>
    <x v="0"/>
    <m/>
    <x v="1"/>
    <s v="390004"/>
    <x v="18"/>
    <x v="0"/>
    <m/>
    <s v="PRORATE2019VITA"/>
    <n v="140.19"/>
    <m/>
    <s v="Prorate FY19 VITA charges."/>
    <s v="0001175627"/>
    <n v="75"/>
    <m/>
    <m/>
    <m/>
    <m/>
    <m/>
    <m/>
    <m/>
    <m/>
    <m/>
    <m/>
    <m/>
    <m/>
    <m/>
    <m/>
    <m/>
    <m/>
    <m/>
    <m/>
    <s v="0001175627"/>
    <n v="75"/>
    <d v="2019-03-31T00:00:00"/>
    <m/>
    <s v="10340"/>
    <m/>
    <m/>
    <s v="SPJ"/>
    <s v="ACTUALS"/>
    <s v="12"/>
    <s v="14000"/>
    <s v="5"/>
    <s v="39004"/>
    <s v="390"/>
    <s v="04"/>
    <m/>
    <s v="12760"/>
    <s v="07040390004CJS7101601"/>
    <s v="PRORATE2019VITA"/>
    <m/>
    <m/>
  </r>
  <r>
    <s v="Byrne Justice Assistance Grant"/>
    <s v="2016-DJ-BX-0482"/>
    <n v="2019"/>
    <n v="9"/>
    <d v="2019-03-27T00:00:00"/>
    <x v="0"/>
    <m/>
    <x v="1"/>
    <m/>
    <x v="1"/>
    <x v="0"/>
    <m/>
    <s v="AP Payments"/>
    <n v="-44820"/>
    <m/>
    <s v="Cash With The Treasurer Of VA"/>
    <s v="AP01165302"/>
    <n v="40"/>
    <m/>
    <m/>
    <m/>
    <m/>
    <m/>
    <m/>
    <m/>
    <m/>
    <m/>
    <m/>
    <m/>
    <m/>
    <m/>
    <m/>
    <m/>
    <m/>
    <m/>
    <m/>
    <s v="AP01165302"/>
    <n v="40"/>
    <d v="2019-03-27T00:00:00"/>
    <s v="00016388"/>
    <s v="99999"/>
    <m/>
    <m/>
    <s v="AP"/>
    <s v="ACTUALS"/>
    <s v="10"/>
    <s v="14000"/>
    <s v="1"/>
    <m/>
    <m/>
    <m/>
    <m/>
    <s v="01010"/>
    <s v="07040CJS7101601"/>
    <s v="AP Payments"/>
    <m/>
    <m/>
  </r>
  <r>
    <s v="Byrne Justice Assistance Grant"/>
    <s v="2016-DJ-BX-0482"/>
    <n v="2019"/>
    <n v="9"/>
    <d v="2019-03-31T00:00:00"/>
    <x v="1"/>
    <m/>
    <x v="1"/>
    <s v="390004"/>
    <x v="11"/>
    <x v="0"/>
    <m/>
    <s v="PRORATE2019VITA"/>
    <n v="1306.8900000000001"/>
    <m/>
    <s v="Prorate FY19 VITA charges."/>
    <s v="0001175627"/>
    <n v="31"/>
    <m/>
    <m/>
    <m/>
    <m/>
    <m/>
    <m/>
    <m/>
    <m/>
    <m/>
    <m/>
    <m/>
    <m/>
    <m/>
    <m/>
    <m/>
    <m/>
    <m/>
    <m/>
    <s v="0001175627"/>
    <n v="31"/>
    <d v="2019-03-31T00:00:00"/>
    <m/>
    <s v="10340"/>
    <m/>
    <m/>
    <s v="SPJ"/>
    <s v="ACTUALS"/>
    <s v="12"/>
    <s v="14000"/>
    <s v="5"/>
    <s v="39004"/>
    <s v="390"/>
    <s v="04"/>
    <m/>
    <s v="12160"/>
    <s v="07040390004CJS7101601"/>
    <s v="PRORATE2019VITA"/>
    <m/>
    <m/>
  </r>
  <r>
    <s v="Byrne Justice Assistance Grant"/>
    <s v="2016-DJ-BX-0482"/>
    <n v="2019"/>
    <n v="9"/>
    <d v="2019-03-31T00:00:00"/>
    <x v="0"/>
    <m/>
    <x v="0"/>
    <s v="390002"/>
    <x v="16"/>
    <x v="0"/>
    <m/>
    <s v="PRORATE2019VITA"/>
    <n v="5593.09"/>
    <m/>
    <s v="Prorate FY19 VITA charges."/>
    <s v="0001175627"/>
    <n v="123"/>
    <m/>
    <m/>
    <m/>
    <m/>
    <m/>
    <m/>
    <m/>
    <m/>
    <m/>
    <m/>
    <m/>
    <m/>
    <m/>
    <m/>
    <m/>
    <m/>
    <m/>
    <m/>
    <s v="0001175627"/>
    <n v="123"/>
    <d v="2019-03-31T00:00:00"/>
    <m/>
    <s v="10340"/>
    <m/>
    <m/>
    <s v="SPJ"/>
    <s v="ACTUALS"/>
    <s v="12"/>
    <s v="14000"/>
    <s v="5"/>
    <s v="39002"/>
    <s v="390"/>
    <s v="02"/>
    <m/>
    <s v="12780"/>
    <s v="10000390002CJS7101601"/>
    <s v="PRORATE2019VITA"/>
    <m/>
    <m/>
  </r>
  <r>
    <s v="Byrne Justice Assistance Grant"/>
    <s v="2016-DJ-BX-0482"/>
    <n v="2019"/>
    <n v="9"/>
    <d v="2019-03-21T00:00:00"/>
    <x v="0"/>
    <m/>
    <x v="1"/>
    <m/>
    <x v="3"/>
    <x v="0"/>
    <m/>
    <s v="AP Payments"/>
    <n v="1338"/>
    <m/>
    <s v="Accounts Payable"/>
    <s v="AP01160824"/>
    <n v="57"/>
    <m/>
    <m/>
    <m/>
    <m/>
    <m/>
    <m/>
    <m/>
    <m/>
    <m/>
    <m/>
    <m/>
    <m/>
    <m/>
    <m/>
    <m/>
    <m/>
    <m/>
    <m/>
    <s v="AP01160824"/>
    <n v="57"/>
    <d v="2019-03-21T00:00:00"/>
    <s v="00016310"/>
    <s v="99999"/>
    <m/>
    <m/>
    <s v="AP"/>
    <s v="ACTUALS"/>
    <s v="50"/>
    <s v="14000"/>
    <s v="2"/>
    <m/>
    <m/>
    <m/>
    <m/>
    <s v="05025"/>
    <s v="07040CJS7101601"/>
    <s v="AP Payments"/>
    <m/>
    <m/>
  </r>
  <r>
    <s v="Byrne Justice Assistance Grant"/>
    <s v="2016-DJ-BX-0482"/>
    <n v="2019"/>
    <n v="9"/>
    <d v="2019-03-25T00:00:00"/>
    <x v="1"/>
    <m/>
    <x v="1"/>
    <s v="390004"/>
    <x v="19"/>
    <x v="0"/>
    <m/>
    <s v="CIPPS Journal Upload - DOA"/>
    <n v="18.29"/>
    <m/>
    <s v="00001295 2019-03-29"/>
    <s v="CIP1164684"/>
    <n v="325"/>
    <m/>
    <m/>
    <m/>
    <m/>
    <m/>
    <m/>
    <m/>
    <m/>
    <m/>
    <m/>
    <m/>
    <m/>
    <m/>
    <m/>
    <m/>
    <m/>
    <m/>
    <m/>
    <s v="CIP1164684"/>
    <n v="325"/>
    <d v="2019-03-25T00:00:00"/>
    <s v="140070"/>
    <s v="10520"/>
    <m/>
    <m/>
    <s v="CIP"/>
    <s v="ACTUALS"/>
    <s v="11"/>
    <s v="14000"/>
    <s v="5"/>
    <s v="39004"/>
    <s v="390"/>
    <s v="04"/>
    <m/>
    <s v="11660"/>
    <s v="07040390004CJS7101601"/>
    <s v="CIPPS Journal Upload - DOA"/>
    <m/>
    <m/>
  </r>
  <r>
    <s v="Byrne Justice Assistance Grant"/>
    <s v="2016-DJ-BX-0482"/>
    <n v="2019"/>
    <n v="9"/>
    <d v="2019-03-26T00:00:00"/>
    <x v="0"/>
    <m/>
    <x v="1"/>
    <m/>
    <x v="3"/>
    <x v="0"/>
    <m/>
    <s v="Accounts Payable"/>
    <n v="-49715"/>
    <m/>
    <s v="Accounts Payable"/>
    <s v="AP01164929"/>
    <n v="27"/>
    <m/>
    <m/>
    <m/>
    <m/>
    <m/>
    <m/>
    <m/>
    <m/>
    <m/>
    <m/>
    <m/>
    <m/>
    <m/>
    <m/>
    <m/>
    <m/>
    <m/>
    <m/>
    <s v="AP01164929"/>
    <n v="27"/>
    <d v="2019-03-26T00:00:00"/>
    <s v="00016387"/>
    <s v="99999"/>
    <m/>
    <m/>
    <s v="AP"/>
    <s v="ACTUALS"/>
    <s v="50"/>
    <s v="14000"/>
    <s v="2"/>
    <m/>
    <m/>
    <m/>
    <m/>
    <s v="05025"/>
    <s v="07040CJS7101601"/>
    <s v="Accounts Payable"/>
    <m/>
    <m/>
  </r>
  <r>
    <s v="Byrne Justice Assistance Grant"/>
    <s v="2016-DJ-BX-0482"/>
    <n v="2019"/>
    <n v="9"/>
    <d v="2019-03-31T00:00:00"/>
    <x v="0"/>
    <m/>
    <x v="0"/>
    <m/>
    <x v="1"/>
    <x v="0"/>
    <m/>
    <s v="PRORATE2019VITA"/>
    <n v="-7040.17"/>
    <m/>
    <s v="Cash With The Treasurer Of VA"/>
    <s v="0001175627"/>
    <n v="169"/>
    <m/>
    <m/>
    <m/>
    <m/>
    <m/>
    <m/>
    <m/>
    <m/>
    <m/>
    <m/>
    <m/>
    <m/>
    <m/>
    <m/>
    <m/>
    <m/>
    <m/>
    <m/>
    <s v="0001175627"/>
    <n v="169"/>
    <d v="2019-03-31T00:00:00"/>
    <m/>
    <s v="99999"/>
    <m/>
    <m/>
    <s v="SPJ"/>
    <s v="ACTUALS"/>
    <s v="10"/>
    <s v="14000"/>
    <s v="1"/>
    <m/>
    <m/>
    <m/>
    <m/>
    <s v="01010"/>
    <s v="10000CJS7101601"/>
    <s v="PRORATE2019VITA"/>
    <m/>
    <m/>
  </r>
  <r>
    <s v="Byrne Justice Assistance Grant"/>
    <s v="2016-DJ-BX-0482"/>
    <n v="2019"/>
    <n v="9"/>
    <d v="2019-03-21T00:00:00"/>
    <x v="0"/>
    <m/>
    <x v="1"/>
    <m/>
    <x v="1"/>
    <x v="0"/>
    <m/>
    <s v="AP Payments"/>
    <n v="-1338"/>
    <m/>
    <s v="Cash With The Treasurer Of VA"/>
    <s v="AP01160824"/>
    <n v="29"/>
    <m/>
    <m/>
    <m/>
    <m/>
    <m/>
    <m/>
    <m/>
    <m/>
    <m/>
    <m/>
    <m/>
    <m/>
    <m/>
    <m/>
    <m/>
    <m/>
    <m/>
    <m/>
    <s v="AP01160824"/>
    <n v="29"/>
    <d v="2019-03-21T00:00:00"/>
    <s v="00016310"/>
    <s v="99999"/>
    <m/>
    <m/>
    <s v="AP"/>
    <s v="ACTUALS"/>
    <s v="10"/>
    <s v="14000"/>
    <s v="1"/>
    <m/>
    <m/>
    <m/>
    <m/>
    <s v="01010"/>
    <s v="07040CJS7101601"/>
    <s v="AP Payments"/>
    <m/>
    <m/>
  </r>
  <r>
    <s v="Byrne Justice Assistance Grant"/>
    <s v="2016-DJ-BX-0482"/>
    <n v="2019"/>
    <n v="9"/>
    <d v="2019-03-26T00:00:00"/>
    <x v="0"/>
    <m/>
    <x v="1"/>
    <s v="390002"/>
    <x v="4"/>
    <x v="0"/>
    <m/>
    <s v="Accounts Payable"/>
    <n v="49715"/>
    <m/>
    <s v="Grant #19-A4658AD16 - ANTI"/>
    <s v="AP01164929"/>
    <n v="67"/>
    <s v="00016387"/>
    <d v="2019-03-25T00:00:00"/>
    <s v="TOWN OF CHASE CITY"/>
    <s v="Grant #19-A4658AD16 - ANTI"/>
    <s v="14000"/>
    <m/>
    <m/>
    <m/>
    <m/>
    <m/>
    <m/>
    <m/>
    <m/>
    <m/>
    <m/>
    <m/>
    <m/>
    <m/>
    <s v="00016387"/>
    <n v="1"/>
    <d v="2019-03-25T00:00:00"/>
    <s v="00016387"/>
    <s v="90000"/>
    <s v="331"/>
    <m/>
    <s v="AP"/>
    <s v="ACTUALS"/>
    <s v="14"/>
    <s v="14000"/>
    <s v="5"/>
    <s v="39002"/>
    <s v="390"/>
    <s v="02"/>
    <m/>
    <s v="14310"/>
    <s v="07040390002CJS7101601"/>
    <s v="TOWN OF CHASE CITY"/>
    <n v="1"/>
    <s v="546001205"/>
  </r>
  <r>
    <s v="Byrne Justice Assistance Grant"/>
    <s v="2016-DJ-BX-0482"/>
    <n v="2019"/>
    <n v="9"/>
    <d v="2019-03-25T00:00:00"/>
    <x v="1"/>
    <m/>
    <x v="1"/>
    <s v="390004"/>
    <x v="20"/>
    <x v="0"/>
    <m/>
    <s v="CIPPS Journal Upload - DOA"/>
    <n v="23.96"/>
    <m/>
    <s v="00001295 2019-03-29"/>
    <s v="CIP1164684"/>
    <n v="322"/>
    <m/>
    <m/>
    <m/>
    <m/>
    <m/>
    <m/>
    <m/>
    <m/>
    <m/>
    <m/>
    <m/>
    <m/>
    <m/>
    <m/>
    <m/>
    <m/>
    <m/>
    <m/>
    <s v="CIP1164684"/>
    <n v="322"/>
    <d v="2019-03-25T00:00:00"/>
    <s v="140070"/>
    <s v="10520"/>
    <m/>
    <m/>
    <s v="CIP"/>
    <s v="ACTUALS"/>
    <s v="11"/>
    <s v="14000"/>
    <s v="5"/>
    <s v="39004"/>
    <s v="390"/>
    <s v="04"/>
    <m/>
    <s v="11140"/>
    <s v="07040390004CJS7101601"/>
    <s v="CIPPS Journal Upload - DOA"/>
    <m/>
    <m/>
  </r>
  <r>
    <s v="Byrne Justice Assistance Grant"/>
    <s v="2016-DJ-BX-0482"/>
    <n v="2019"/>
    <n v="9"/>
    <d v="2019-03-25T00:00:00"/>
    <x v="0"/>
    <m/>
    <x v="1"/>
    <m/>
    <x v="1"/>
    <x v="0"/>
    <m/>
    <s v="CIPPS Journal Upload - DOA"/>
    <n v="-2270.83"/>
    <m/>
    <s v="Cash With The Treasurer Of VA"/>
    <s v="CIP1164684"/>
    <n v="466"/>
    <m/>
    <m/>
    <m/>
    <m/>
    <m/>
    <m/>
    <m/>
    <m/>
    <m/>
    <m/>
    <m/>
    <m/>
    <m/>
    <m/>
    <m/>
    <m/>
    <m/>
    <m/>
    <s v="CIP1164684"/>
    <n v="466"/>
    <d v="2019-03-25T00:00:00"/>
    <m/>
    <s v="99999"/>
    <m/>
    <m/>
    <s v="CIP"/>
    <s v="ACTUALS"/>
    <s v="10"/>
    <s v="14000"/>
    <s v="1"/>
    <m/>
    <m/>
    <m/>
    <m/>
    <s v="01010"/>
    <s v="07040CJS7101601"/>
    <s v="CIPPS Journal Upload - DOA"/>
    <m/>
    <m/>
  </r>
  <r>
    <s v="Byrne Justice Assistance Grant"/>
    <s v="2016-DJ-BX-0482"/>
    <n v="2019"/>
    <n v="9"/>
    <d v="2019-03-26T00:00:00"/>
    <x v="1"/>
    <m/>
    <x v="1"/>
    <s v="390004"/>
    <x v="9"/>
    <x v="0"/>
    <m/>
    <s v="CIPPS Journal Upload - DOA"/>
    <n v="137.01"/>
    <m/>
    <s v="00001296 2019-03-29"/>
    <s v="CIP1165771"/>
    <n v="18"/>
    <m/>
    <m/>
    <m/>
    <m/>
    <m/>
    <m/>
    <m/>
    <m/>
    <m/>
    <m/>
    <m/>
    <m/>
    <m/>
    <m/>
    <m/>
    <m/>
    <m/>
    <m/>
    <s v="CIP1165771"/>
    <n v="18"/>
    <d v="2019-03-26T00:00:00"/>
    <s v="140051"/>
    <s v="10520"/>
    <m/>
    <m/>
    <s v="CIP"/>
    <s v="ACTUALS"/>
    <s v="11"/>
    <s v="14000"/>
    <s v="5"/>
    <s v="39004"/>
    <s v="390"/>
    <s v="04"/>
    <m/>
    <s v="11120"/>
    <s v="07040390004CJS7101601"/>
    <s v="CIPPS Journal Upload - DOA"/>
    <m/>
    <m/>
  </r>
  <r>
    <s v="Byrne Justice Assistance Grant"/>
    <s v="2016-DJ-BX-0482"/>
    <n v="2019"/>
    <n v="9"/>
    <d v="2019-03-31T00:00:00"/>
    <x v="0"/>
    <m/>
    <x v="0"/>
    <s v="390002"/>
    <x v="18"/>
    <x v="0"/>
    <m/>
    <s v="PRORATE2019VITA"/>
    <n v="140.19"/>
    <m/>
    <s v="Prorate FY19 VITA charges."/>
    <s v="0001175627"/>
    <n v="79"/>
    <m/>
    <m/>
    <m/>
    <m/>
    <m/>
    <m/>
    <m/>
    <m/>
    <m/>
    <m/>
    <m/>
    <m/>
    <m/>
    <m/>
    <m/>
    <m/>
    <m/>
    <m/>
    <s v="0001175627"/>
    <n v="79"/>
    <d v="2019-03-31T00:00:00"/>
    <m/>
    <s v="10340"/>
    <m/>
    <m/>
    <s v="SPJ"/>
    <s v="ACTUALS"/>
    <s v="12"/>
    <s v="14000"/>
    <s v="5"/>
    <s v="39002"/>
    <s v="390"/>
    <s v="02"/>
    <m/>
    <s v="12760"/>
    <s v="10000390002CJS7101601"/>
    <s v="PRORATE2019VITA"/>
    <m/>
    <m/>
  </r>
  <r>
    <s v="Byrne Justice Assistance Grant"/>
    <s v="2016-DJ-BX-0482"/>
    <n v="2019"/>
    <n v="9"/>
    <d v="2019-03-31T00:00:00"/>
    <x v="0"/>
    <m/>
    <x v="1"/>
    <m/>
    <x v="1"/>
    <x v="0"/>
    <m/>
    <s v="PRORATE2019VITA"/>
    <n v="-7040.17"/>
    <m/>
    <s v="Cash With The Treasurer Of VA"/>
    <s v="0001175627"/>
    <n v="161"/>
    <m/>
    <m/>
    <m/>
    <m/>
    <m/>
    <m/>
    <m/>
    <m/>
    <m/>
    <m/>
    <m/>
    <m/>
    <m/>
    <m/>
    <m/>
    <m/>
    <m/>
    <m/>
    <s v="0001175627"/>
    <n v="161"/>
    <d v="2019-03-31T00:00:00"/>
    <m/>
    <s v="99999"/>
    <m/>
    <m/>
    <s v="SPJ"/>
    <s v="ACTUALS"/>
    <s v="10"/>
    <s v="14000"/>
    <s v="1"/>
    <m/>
    <m/>
    <m/>
    <m/>
    <s v="01010"/>
    <s v="07040CJS7101601"/>
    <s v="PRORATE2019VITA"/>
    <m/>
    <m/>
  </r>
  <r>
    <s v="Byrne Justice Assistance Grant"/>
    <s v="2016-DJ-BX-0482"/>
    <n v="2019"/>
    <n v="9"/>
    <d v="2019-03-25T00:00:00"/>
    <x v="1"/>
    <m/>
    <x v="1"/>
    <s v="390004"/>
    <x v="21"/>
    <x v="0"/>
    <m/>
    <s v="CIPPS Journal Upload - DOA"/>
    <n v="228.97"/>
    <m/>
    <s v="00001295 2019-03-29"/>
    <s v="CIP1164684"/>
    <n v="320"/>
    <m/>
    <m/>
    <m/>
    <m/>
    <m/>
    <m/>
    <m/>
    <m/>
    <m/>
    <m/>
    <m/>
    <m/>
    <m/>
    <m/>
    <m/>
    <m/>
    <m/>
    <m/>
    <s v="CIP1164684"/>
    <n v="320"/>
    <d v="2019-03-25T00:00:00"/>
    <s v="140070"/>
    <s v="10520"/>
    <m/>
    <m/>
    <s v="CIP"/>
    <s v="ACTUALS"/>
    <s v="11"/>
    <s v="14000"/>
    <s v="5"/>
    <s v="39004"/>
    <s v="390"/>
    <s v="04"/>
    <m/>
    <s v="11110"/>
    <s v="07040390004CJS7101601"/>
    <s v="CIPPS Journal Upload - DOA"/>
    <m/>
    <m/>
  </r>
  <r>
    <s v="Byrne Justice Assistance Grant"/>
    <s v="2016-DJ-BX-0482"/>
    <n v="2019"/>
    <n v="9"/>
    <d v="2019-03-27T00:00:00"/>
    <x v="0"/>
    <m/>
    <x v="1"/>
    <m/>
    <x v="1"/>
    <x v="0"/>
    <m/>
    <s v="AP Payments"/>
    <n v="-49715"/>
    <m/>
    <s v="Cash With The Treasurer Of VA"/>
    <s v="AP01165302"/>
    <n v="17"/>
    <m/>
    <m/>
    <m/>
    <m/>
    <m/>
    <m/>
    <m/>
    <m/>
    <m/>
    <m/>
    <m/>
    <m/>
    <m/>
    <m/>
    <m/>
    <m/>
    <m/>
    <m/>
    <s v="AP01165302"/>
    <n v="17"/>
    <d v="2019-03-27T00:00:00"/>
    <s v="00016387"/>
    <s v="99999"/>
    <m/>
    <m/>
    <s v="AP"/>
    <s v="ACTUALS"/>
    <s v="10"/>
    <s v="14000"/>
    <s v="1"/>
    <m/>
    <m/>
    <m/>
    <m/>
    <s v="01010"/>
    <s v="07040CJS7101601"/>
    <s v="AP Payments"/>
    <m/>
    <m/>
  </r>
  <r>
    <s v="Byrne Justice Assistance Grant"/>
    <s v="2016-DJ-BX-0482"/>
    <n v="2019"/>
    <n v="10"/>
    <d v="2019-04-09T00:00:00"/>
    <x v="0"/>
    <m/>
    <x v="1"/>
    <m/>
    <x v="1"/>
    <x v="0"/>
    <m/>
    <s v="CIPPS Journal Upload - DOA"/>
    <n v="-1947.19"/>
    <m/>
    <s v="Cash With The Treasurer Of VA"/>
    <s v="CIP1179194"/>
    <n v="41"/>
    <m/>
    <m/>
    <m/>
    <m/>
    <m/>
    <m/>
    <m/>
    <m/>
    <m/>
    <m/>
    <m/>
    <m/>
    <m/>
    <m/>
    <m/>
    <m/>
    <m/>
    <m/>
    <s v="CIP1179194"/>
    <n v="41"/>
    <d v="2019-04-09T00:00:00"/>
    <m/>
    <s v="99999"/>
    <m/>
    <m/>
    <s v="CIP"/>
    <s v="ACTUALS"/>
    <s v="10"/>
    <s v="14000"/>
    <s v="1"/>
    <m/>
    <m/>
    <m/>
    <m/>
    <s v="01010"/>
    <s v="07040CJS7101601"/>
    <s v="CIPPS Journal Upload - DOA"/>
    <m/>
    <m/>
  </r>
  <r>
    <s v="Byrne Justice Assistance Grant"/>
    <s v="2016-DJ-BX-0482"/>
    <n v="2019"/>
    <n v="10"/>
    <d v="2019-04-10T00:00:00"/>
    <x v="1"/>
    <m/>
    <x v="1"/>
    <s v="390004"/>
    <x v="14"/>
    <x v="0"/>
    <m/>
    <s v="CIPPS Journal Upload - DOA"/>
    <n v="21.4"/>
    <m/>
    <s v="00001298 2019-04-16"/>
    <s v="CIP1180619"/>
    <n v="315"/>
    <m/>
    <m/>
    <m/>
    <m/>
    <m/>
    <m/>
    <m/>
    <m/>
    <m/>
    <m/>
    <m/>
    <m/>
    <m/>
    <m/>
    <m/>
    <m/>
    <m/>
    <m/>
    <s v="CIP1180619"/>
    <n v="315"/>
    <d v="2019-04-10T00:00:00"/>
    <s v="140070"/>
    <s v="10520"/>
    <m/>
    <m/>
    <s v="CIP"/>
    <s v="ACTUALS"/>
    <s v="11"/>
    <s v="14000"/>
    <s v="5"/>
    <s v="39004"/>
    <s v="390"/>
    <s v="04"/>
    <m/>
    <s v="11160"/>
    <s v="07040390004CJS7101601"/>
    <s v="CIPPS Journal Upload - DOA"/>
    <m/>
    <m/>
  </r>
  <r>
    <s v="Byrne Justice Assistance Grant"/>
    <s v="2016-DJ-BX-0482"/>
    <n v="2019"/>
    <n v="10"/>
    <d v="2019-04-10T00:00:00"/>
    <x v="1"/>
    <m/>
    <x v="1"/>
    <s v="390004"/>
    <x v="19"/>
    <x v="0"/>
    <m/>
    <s v="CIPPS Journal Upload - DOA"/>
    <n v="18.29"/>
    <m/>
    <s v="00001298 2019-04-16"/>
    <s v="CIP1180619"/>
    <n v="317"/>
    <m/>
    <m/>
    <m/>
    <m/>
    <m/>
    <m/>
    <m/>
    <m/>
    <m/>
    <m/>
    <m/>
    <m/>
    <m/>
    <m/>
    <m/>
    <m/>
    <m/>
    <m/>
    <s v="CIP1180619"/>
    <n v="317"/>
    <d v="2019-04-10T00:00:00"/>
    <s v="140070"/>
    <s v="10520"/>
    <m/>
    <m/>
    <s v="CIP"/>
    <s v="ACTUALS"/>
    <s v="11"/>
    <s v="14000"/>
    <s v="5"/>
    <s v="39004"/>
    <s v="390"/>
    <s v="04"/>
    <m/>
    <s v="11660"/>
    <s v="07040390004CJS7101601"/>
    <s v="CIPPS Journal Upload - DOA"/>
    <m/>
    <m/>
  </r>
  <r>
    <s v="Byrne Justice Assistance Grant"/>
    <s v="2016-DJ-BX-0482"/>
    <n v="2019"/>
    <n v="10"/>
    <d v="2019-04-26T00:00:00"/>
    <x v="1"/>
    <m/>
    <x v="1"/>
    <s v="390004"/>
    <x v="13"/>
    <x v="0"/>
    <m/>
    <s v="Move the FY19 payrolls of P Ha"/>
    <n v="27500.04"/>
    <m/>
    <s v="Move pay from 15 JAG to 16 JAG"/>
    <s v="0001193669"/>
    <n v="16"/>
    <m/>
    <m/>
    <m/>
    <m/>
    <m/>
    <m/>
    <m/>
    <m/>
    <m/>
    <m/>
    <m/>
    <m/>
    <m/>
    <m/>
    <m/>
    <m/>
    <m/>
    <m/>
    <s v="0001193669"/>
    <n v="16"/>
    <d v="2019-04-26T00:00:00"/>
    <m/>
    <s v="10520"/>
    <m/>
    <m/>
    <s v="ONL"/>
    <s v="ACTUALS"/>
    <s v="11"/>
    <s v="14000"/>
    <s v="5"/>
    <s v="39004"/>
    <s v="390"/>
    <s v="04"/>
    <m/>
    <s v="11230"/>
    <s v="07040390004CJS7101601"/>
    <s v="Move the FY19 payrolls of P Ha"/>
    <m/>
    <m/>
  </r>
  <r>
    <s v="Byrne Justice Assistance Grant"/>
    <s v="2016-DJ-BX-0482"/>
    <n v="2019"/>
    <n v="10"/>
    <d v="2019-04-30T00:00:00"/>
    <x v="0"/>
    <m/>
    <x v="1"/>
    <m/>
    <x v="22"/>
    <x v="0"/>
    <m/>
    <s v="To reclass federal revenue to"/>
    <n v="-103.89"/>
    <m/>
    <s v="Rcvry Stwde Ind Cst Grant/Cont"/>
    <s v="0001198940"/>
    <n v="3"/>
    <m/>
    <m/>
    <m/>
    <m/>
    <m/>
    <m/>
    <m/>
    <m/>
    <m/>
    <m/>
    <m/>
    <m/>
    <m/>
    <m/>
    <m/>
    <m/>
    <m/>
    <m/>
    <s v="0001198940"/>
    <n v="3"/>
    <d v="2019-04-30T00:00:00"/>
    <m/>
    <s v="90000"/>
    <m/>
    <m/>
    <s v="ONL"/>
    <s v="ACTUALS"/>
    <s v="09"/>
    <s v="14000"/>
    <s v="4"/>
    <m/>
    <m/>
    <m/>
    <m/>
    <s v="09071"/>
    <s v="07040CJS7101601"/>
    <s v="To reclass federal revenue to"/>
    <m/>
    <m/>
  </r>
  <r>
    <s v="Byrne Justice Assistance Grant"/>
    <s v="2016-DJ-BX-0482"/>
    <n v="2019"/>
    <n v="10"/>
    <d v="2019-04-30T00:00:00"/>
    <x v="0"/>
    <m/>
    <x v="1"/>
    <m/>
    <x v="1"/>
    <x v="0"/>
    <m/>
    <s v="To charge FY19 Q1-3 Indirect C"/>
    <n v="-659.99"/>
    <m/>
    <s v="Cash With The Treasurer Of VA"/>
    <s v="0001198956"/>
    <n v="37"/>
    <m/>
    <m/>
    <m/>
    <m/>
    <m/>
    <m/>
    <m/>
    <m/>
    <m/>
    <m/>
    <m/>
    <m/>
    <m/>
    <m/>
    <m/>
    <m/>
    <m/>
    <m/>
    <s v="0001198956"/>
    <n v="3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140.3699999999999"/>
    <m/>
    <s v="Cash With The Treasurer Of VA"/>
    <s v="0001198956"/>
    <n v="57"/>
    <m/>
    <m/>
    <m/>
    <m/>
    <m/>
    <m/>
    <m/>
    <m/>
    <m/>
    <m/>
    <m/>
    <m/>
    <m/>
    <m/>
    <m/>
    <m/>
    <m/>
    <m/>
    <s v="0001198956"/>
    <n v="5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211.61"/>
    <m/>
    <s v="Cash With The Treasurer Of VA"/>
    <s v="0001198956"/>
    <n v="79"/>
    <m/>
    <m/>
    <m/>
    <m/>
    <m/>
    <m/>
    <m/>
    <m/>
    <m/>
    <m/>
    <m/>
    <m/>
    <m/>
    <m/>
    <m/>
    <m/>
    <m/>
    <m/>
    <s v="0001198956"/>
    <n v="7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2067.48"/>
    <m/>
    <s v="Cash With The Treasurer Of VA"/>
    <s v="0001198956"/>
    <n v="83"/>
    <m/>
    <m/>
    <m/>
    <m/>
    <m/>
    <m/>
    <m/>
    <m/>
    <m/>
    <m/>
    <m/>
    <m/>
    <m/>
    <m/>
    <m/>
    <m/>
    <m/>
    <m/>
    <s v="0001198956"/>
    <n v="83"/>
    <d v="2019-04-30T00:00:00"/>
    <m/>
    <s v="99999"/>
    <m/>
    <m/>
    <s v="SPJ"/>
    <s v="ACTUALS"/>
    <s v="10"/>
    <s v="14000"/>
    <s v="1"/>
    <m/>
    <m/>
    <m/>
    <m/>
    <s v="01010"/>
    <s v="07040CJS7101601"/>
    <s v="To charge FY19 Q1-3 Indirect C"/>
    <m/>
    <m/>
  </r>
  <r>
    <s v="Byrne Justice Assistance Grant"/>
    <s v="2016-DJ-BX-0482"/>
    <n v="2019"/>
    <n v="10"/>
    <d v="2019-04-30T00:00:00"/>
    <x v="0"/>
    <m/>
    <x v="1"/>
    <m/>
    <x v="1"/>
    <x v="0"/>
    <m/>
    <s v="Prorate June 2018 &amp; March 2019"/>
    <n v="-360.42"/>
    <m/>
    <s v="Cash With The Treasurer Of VA"/>
    <s v="0001205690"/>
    <n v="68"/>
    <m/>
    <m/>
    <m/>
    <m/>
    <m/>
    <m/>
    <m/>
    <m/>
    <m/>
    <m/>
    <m/>
    <m/>
    <m/>
    <m/>
    <m/>
    <m/>
    <m/>
    <m/>
    <s v="0001205690"/>
    <n v="68"/>
    <d v="2019-04-30T00:00:00"/>
    <m/>
    <s v="99999"/>
    <m/>
    <m/>
    <s v="SPJ"/>
    <s v="ACTUALS"/>
    <s v="10"/>
    <s v="14000"/>
    <s v="1"/>
    <m/>
    <m/>
    <m/>
    <m/>
    <s v="01010"/>
    <s v="07040CJS7101601"/>
    <s v="Prorate June 2018 &amp; March 2019"/>
    <m/>
    <m/>
  </r>
  <r>
    <s v="Byrne Justice Assistance Grant"/>
    <s v="2016-DJ-BX-0482"/>
    <n v="2019"/>
    <n v="10"/>
    <d v="2019-04-10T00:00:00"/>
    <x v="1"/>
    <m/>
    <x v="1"/>
    <s v="390004"/>
    <x v="21"/>
    <x v="0"/>
    <m/>
    <s v="CIPPS Journal Upload - DOA"/>
    <n v="228.97"/>
    <m/>
    <s v="00001298 2019-04-16"/>
    <s v="CIP1180619"/>
    <n v="312"/>
    <m/>
    <m/>
    <m/>
    <m/>
    <m/>
    <m/>
    <m/>
    <m/>
    <m/>
    <m/>
    <m/>
    <m/>
    <m/>
    <m/>
    <m/>
    <m/>
    <m/>
    <m/>
    <s v="CIP1180619"/>
    <n v="312"/>
    <d v="2019-04-10T00:00:00"/>
    <s v="140070"/>
    <s v="10520"/>
    <m/>
    <m/>
    <s v="CIP"/>
    <s v="ACTUALS"/>
    <s v="11"/>
    <s v="14000"/>
    <s v="5"/>
    <s v="39004"/>
    <s v="390"/>
    <s v="04"/>
    <m/>
    <s v="11110"/>
    <s v="07040390004CJS7101601"/>
    <s v="CIPPS Journal Upload - DOA"/>
    <m/>
    <m/>
  </r>
  <r>
    <s v="Byrne Justice Assistance Grant"/>
    <s v="2016-DJ-BX-0482"/>
    <n v="2019"/>
    <n v="10"/>
    <d v="2019-04-16T00:00:00"/>
    <x v="0"/>
    <m/>
    <x v="0"/>
    <m/>
    <x v="1"/>
    <x v="0"/>
    <m/>
    <s v="Correct JE0001175627: to corre"/>
    <n v="6899.98"/>
    <m/>
    <s v="Cash With The Treasurer Of VA"/>
    <s v="0001184018"/>
    <n v="18"/>
    <m/>
    <m/>
    <m/>
    <m/>
    <m/>
    <m/>
    <m/>
    <m/>
    <m/>
    <m/>
    <m/>
    <m/>
    <m/>
    <m/>
    <m/>
    <m/>
    <m/>
    <m/>
    <s v="0001184018"/>
    <n v="18"/>
    <d v="2019-04-16T00:00:00"/>
    <m/>
    <s v="99999"/>
    <m/>
    <m/>
    <s v="ONL"/>
    <s v="ACTUALS"/>
    <s v="10"/>
    <s v="14000"/>
    <s v="1"/>
    <m/>
    <m/>
    <m/>
    <m/>
    <s v="01010"/>
    <s v="10000CJS7101601"/>
    <s v="Correct JE0001175627: to corre"/>
    <m/>
    <m/>
  </r>
  <r>
    <s v="Byrne Justice Assistance Grant"/>
    <s v="2016-DJ-BX-0482"/>
    <n v="2019"/>
    <n v="10"/>
    <d v="2019-04-25T00:00:00"/>
    <x v="1"/>
    <m/>
    <x v="1"/>
    <s v="390004"/>
    <x v="10"/>
    <x v="0"/>
    <m/>
    <s v="CIPPS Journal Upload - DOA"/>
    <n v="11.34"/>
    <m/>
    <s v="00001300 2019-05-01"/>
    <s v="CIP1193331"/>
    <n v="318"/>
    <m/>
    <m/>
    <m/>
    <m/>
    <m/>
    <m/>
    <m/>
    <m/>
    <m/>
    <m/>
    <m/>
    <m/>
    <m/>
    <m/>
    <m/>
    <m/>
    <m/>
    <m/>
    <s v="CIP1193331"/>
    <n v="318"/>
    <d v="2019-04-25T00:00:00"/>
    <s v="140070"/>
    <s v="10520"/>
    <m/>
    <m/>
    <s v="CIP"/>
    <s v="ACTUALS"/>
    <s v="11"/>
    <s v="14000"/>
    <s v="5"/>
    <s v="39004"/>
    <s v="390"/>
    <s v="04"/>
    <m/>
    <s v="11170"/>
    <s v="07040390004CJS7101601"/>
    <s v="CIPPS Journal Upload - DOA"/>
    <m/>
    <m/>
  </r>
  <r>
    <s v="Byrne Justice Assistance Grant"/>
    <s v="2016-DJ-BX-0482"/>
    <n v="2019"/>
    <n v="10"/>
    <d v="2019-04-26T00:00:00"/>
    <x v="1"/>
    <m/>
    <x v="1"/>
    <s v="390004"/>
    <x v="15"/>
    <x v="0"/>
    <m/>
    <s v="Move the FY19 payrolls of P Ha"/>
    <n v="15291.36"/>
    <m/>
    <s v="Move pay from 15 JAG to 16 JAG"/>
    <s v="0001193669"/>
    <n v="17"/>
    <m/>
    <m/>
    <m/>
    <m/>
    <m/>
    <m/>
    <m/>
    <m/>
    <m/>
    <m/>
    <m/>
    <m/>
    <m/>
    <m/>
    <m/>
    <m/>
    <m/>
    <m/>
    <s v="0001193669"/>
    <n v="17"/>
    <d v="2019-04-26T00:00:00"/>
    <m/>
    <s v="10520"/>
    <m/>
    <m/>
    <s v="ONL"/>
    <s v="ACTUALS"/>
    <s v="11"/>
    <s v="14000"/>
    <s v="5"/>
    <s v="39004"/>
    <s v="390"/>
    <s v="04"/>
    <m/>
    <s v="11410"/>
    <s v="07040390004CJS7101601"/>
    <s v="Move the FY19 payrolls of P Ha"/>
    <m/>
    <m/>
  </r>
  <r>
    <s v="Byrne Justice Assistance Grant"/>
    <s v="2016-DJ-BX-0482"/>
    <n v="2019"/>
    <n v="10"/>
    <d v="2019-04-30T00:00:00"/>
    <x v="0"/>
    <m/>
    <x v="1"/>
    <m/>
    <x v="0"/>
    <x v="0"/>
    <m/>
    <s v="To reclass federal revenue to"/>
    <n v="763.88"/>
    <m/>
    <s v="Reclass Fed IDC Revenue"/>
    <s v="0001198940"/>
    <n v="1"/>
    <m/>
    <m/>
    <m/>
    <m/>
    <m/>
    <m/>
    <m/>
    <m/>
    <m/>
    <m/>
    <m/>
    <m/>
    <m/>
    <m/>
    <m/>
    <m/>
    <m/>
    <m/>
    <s v="0001198940"/>
    <n v="1"/>
    <d v="2019-04-30T00:00:00"/>
    <m/>
    <s v="90000"/>
    <m/>
    <m/>
    <s v="ONL"/>
    <s v="ACTUALS"/>
    <s v="16"/>
    <s v="14000"/>
    <s v="4"/>
    <m/>
    <m/>
    <m/>
    <m/>
    <s v="16738"/>
    <s v="07040CJS7101601"/>
    <s v="To reclass federal revenue to"/>
    <m/>
    <m/>
  </r>
  <r>
    <s v="Byrne Justice Assistance Grant"/>
    <s v="2016-DJ-BX-0482"/>
    <n v="2019"/>
    <n v="10"/>
    <d v="2019-04-30T00:00:00"/>
    <x v="0"/>
    <m/>
    <x v="1"/>
    <m/>
    <x v="1"/>
    <x v="0"/>
    <m/>
    <s v="To charge FY19 Q1-3 Indirect C"/>
    <n v="-3226.19"/>
    <m/>
    <s v="Cash With The Treasurer Of VA"/>
    <s v="0001198956"/>
    <n v="45"/>
    <m/>
    <m/>
    <m/>
    <m/>
    <m/>
    <m/>
    <m/>
    <m/>
    <m/>
    <m/>
    <m/>
    <m/>
    <m/>
    <m/>
    <m/>
    <m/>
    <m/>
    <m/>
    <s v="0001198956"/>
    <n v="45"/>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9071.26"/>
    <m/>
    <s v="Cash With The Treasurer Of VA"/>
    <s v="0001198956"/>
    <n v="59"/>
    <m/>
    <m/>
    <m/>
    <m/>
    <m/>
    <m/>
    <m/>
    <m/>
    <m/>
    <m/>
    <m/>
    <m/>
    <m/>
    <m/>
    <m/>
    <m/>
    <m/>
    <m/>
    <s v="0001198956"/>
    <n v="5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7764.75"/>
    <m/>
    <s v="Cash With The Treasurer Of VA"/>
    <s v="0001198956"/>
    <n v="73"/>
    <m/>
    <m/>
    <m/>
    <m/>
    <m/>
    <m/>
    <m/>
    <m/>
    <m/>
    <m/>
    <m/>
    <m/>
    <m/>
    <m/>
    <m/>
    <m/>
    <m/>
    <m/>
    <s v="0001198956"/>
    <n v="73"/>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9504.18"/>
    <m/>
    <s v="Cash With The Treasurer Of VA"/>
    <s v="0001198956"/>
    <n v="77"/>
    <m/>
    <m/>
    <m/>
    <m/>
    <m/>
    <m/>
    <m/>
    <m/>
    <m/>
    <m/>
    <m/>
    <m/>
    <m/>
    <m/>
    <m/>
    <m/>
    <m/>
    <m/>
    <s v="0001198956"/>
    <n v="7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43997.02"/>
    <m/>
    <s v="Cash With The Treasurer Of VA"/>
    <s v="0001198956"/>
    <n v="85"/>
    <m/>
    <m/>
    <m/>
    <m/>
    <m/>
    <m/>
    <m/>
    <m/>
    <m/>
    <m/>
    <m/>
    <m/>
    <m/>
    <m/>
    <m/>
    <m/>
    <m/>
    <m/>
    <s v="0001198956"/>
    <n v="85"/>
    <d v="2019-04-30T00:00:00"/>
    <m/>
    <s v="99999"/>
    <m/>
    <m/>
    <s v="SPJ"/>
    <s v="ACTUALS"/>
    <s v="10"/>
    <s v="14000"/>
    <s v="1"/>
    <m/>
    <m/>
    <m/>
    <m/>
    <s v="01010"/>
    <s v="07040CJS7101601"/>
    <s v="To charge FY19 Q1-3 Indirect C"/>
    <m/>
    <m/>
  </r>
  <r>
    <s v="Byrne Justice Assistance Grant"/>
    <s v="2016-DJ-BX-0482"/>
    <n v="2019"/>
    <n v="10"/>
    <d v="2019-04-10T00:00:00"/>
    <x v="0"/>
    <m/>
    <x v="1"/>
    <m/>
    <x v="1"/>
    <x v="0"/>
    <m/>
    <s v="CIPPS Journal Upload - DOA"/>
    <n v="-2270.9899999999998"/>
    <m/>
    <s v="Cash With The Treasurer Of VA"/>
    <s v="CIP1180619"/>
    <n v="459"/>
    <m/>
    <m/>
    <m/>
    <m/>
    <m/>
    <m/>
    <m/>
    <m/>
    <m/>
    <m/>
    <m/>
    <m/>
    <m/>
    <m/>
    <m/>
    <m/>
    <m/>
    <m/>
    <s v="CIP1180619"/>
    <n v="459"/>
    <d v="2019-04-10T00:00:00"/>
    <m/>
    <s v="99999"/>
    <m/>
    <m/>
    <s v="CIP"/>
    <s v="ACTUALS"/>
    <s v="10"/>
    <s v="14000"/>
    <s v="1"/>
    <m/>
    <m/>
    <m/>
    <m/>
    <s v="01010"/>
    <s v="07040CJS7101601"/>
    <s v="CIPPS Journal Upload - DOA"/>
    <m/>
    <m/>
  </r>
  <r>
    <s v="Byrne Justice Assistance Grant"/>
    <s v="2016-DJ-BX-0482"/>
    <n v="2019"/>
    <n v="10"/>
    <d v="2019-04-26T00:00:00"/>
    <x v="1"/>
    <m/>
    <x v="1"/>
    <s v="390004"/>
    <x v="20"/>
    <x v="0"/>
    <m/>
    <s v="Move the FY19 payrolls of P Ha"/>
    <n v="360.24"/>
    <m/>
    <s v="Move pay from 15 JAG to 16 JAG"/>
    <s v="0001193669"/>
    <n v="12"/>
    <m/>
    <m/>
    <m/>
    <m/>
    <m/>
    <m/>
    <m/>
    <m/>
    <m/>
    <m/>
    <m/>
    <m/>
    <m/>
    <m/>
    <m/>
    <m/>
    <m/>
    <m/>
    <s v="0001193669"/>
    <n v="12"/>
    <d v="2019-04-26T00:00:00"/>
    <m/>
    <s v="10520"/>
    <m/>
    <m/>
    <s v="ONL"/>
    <s v="ACTUALS"/>
    <s v="11"/>
    <s v="14000"/>
    <s v="5"/>
    <s v="39004"/>
    <s v="390"/>
    <s v="04"/>
    <m/>
    <s v="11140"/>
    <s v="07040390004CJS7101601"/>
    <s v="Move the FY19 payrolls of P Ha"/>
    <m/>
    <m/>
  </r>
  <r>
    <s v="Byrne Justice Assistance Grant"/>
    <s v="2016-DJ-BX-0482"/>
    <n v="2019"/>
    <n v="10"/>
    <d v="2019-04-26T00:00:00"/>
    <x v="1"/>
    <m/>
    <x v="1"/>
    <s v="390004"/>
    <x v="14"/>
    <x v="0"/>
    <m/>
    <s v="Move the FY19 payrolls of P Ha"/>
    <n v="321.72000000000003"/>
    <m/>
    <s v="Move pay from 15 JAG to 16 JAG"/>
    <s v="0001193669"/>
    <n v="14"/>
    <m/>
    <m/>
    <m/>
    <m/>
    <m/>
    <m/>
    <m/>
    <m/>
    <m/>
    <m/>
    <m/>
    <m/>
    <m/>
    <m/>
    <m/>
    <m/>
    <m/>
    <m/>
    <s v="0001193669"/>
    <n v="14"/>
    <d v="2019-04-26T00:00:00"/>
    <m/>
    <s v="10520"/>
    <m/>
    <m/>
    <s v="ONL"/>
    <s v="ACTUALS"/>
    <s v="11"/>
    <s v="14000"/>
    <s v="5"/>
    <s v="39004"/>
    <s v="390"/>
    <s v="04"/>
    <m/>
    <s v="11160"/>
    <s v="07040390004CJS7101601"/>
    <s v="Move the FY19 payrolls of P Ha"/>
    <m/>
    <m/>
  </r>
  <r>
    <s v="Byrne Justice Assistance Grant"/>
    <s v="2016-DJ-BX-0482"/>
    <n v="2019"/>
    <n v="10"/>
    <d v="2019-04-29T00:00:00"/>
    <x v="1"/>
    <m/>
    <x v="1"/>
    <s v="390004"/>
    <x v="18"/>
    <x v="0"/>
    <m/>
    <s v="Move the FY19 overhead from 15"/>
    <n v="717.74"/>
    <m/>
    <s v="Move OH costs 15JAG to 16JAG"/>
    <s v="0001194724"/>
    <n v="7"/>
    <m/>
    <m/>
    <m/>
    <m/>
    <m/>
    <m/>
    <m/>
    <m/>
    <m/>
    <m/>
    <m/>
    <m/>
    <m/>
    <m/>
    <m/>
    <m/>
    <m/>
    <m/>
    <s v="0001194724"/>
    <n v="7"/>
    <d v="2019-04-29T00:00:00"/>
    <m/>
    <s v="10520"/>
    <m/>
    <m/>
    <s v="ONL"/>
    <s v="ACTUALS"/>
    <s v="12"/>
    <s v="14000"/>
    <s v="5"/>
    <s v="39004"/>
    <s v="390"/>
    <s v="04"/>
    <m/>
    <s v="12760"/>
    <s v="07040390004CJS7101601"/>
    <s v="Move the FY19 overhead from 15"/>
    <m/>
    <m/>
  </r>
  <r>
    <s v="Byrne Justice Assistance Grant"/>
    <s v="2016-DJ-BX-0482"/>
    <n v="2019"/>
    <n v="10"/>
    <d v="2019-04-29T00:00:00"/>
    <x v="0"/>
    <m/>
    <x v="1"/>
    <m/>
    <x v="1"/>
    <x v="0"/>
    <m/>
    <s v="Move the FY19 overhead from 15"/>
    <n v="-13622.7"/>
    <m/>
    <s v="Cash With The Treasurer Of VA"/>
    <s v="0001194724"/>
    <n v="12"/>
    <m/>
    <m/>
    <m/>
    <m/>
    <m/>
    <m/>
    <m/>
    <m/>
    <m/>
    <m/>
    <m/>
    <m/>
    <m/>
    <m/>
    <m/>
    <m/>
    <m/>
    <m/>
    <s v="0001194724"/>
    <n v="12"/>
    <d v="2019-04-29T00:00:00"/>
    <m/>
    <s v="99999"/>
    <m/>
    <m/>
    <s v="ONL"/>
    <s v="ACTUALS"/>
    <s v="10"/>
    <s v="14000"/>
    <s v="1"/>
    <m/>
    <m/>
    <m/>
    <m/>
    <s v="01010"/>
    <s v="07040CJS7101601"/>
    <s v="Move the FY19 overhead from 15"/>
    <m/>
    <m/>
  </r>
  <r>
    <s v="Byrne Justice Assistance Grant"/>
    <s v="2016-DJ-BX-0482"/>
    <n v="2019"/>
    <n v="10"/>
    <d v="2019-04-30T00:00:00"/>
    <x v="0"/>
    <m/>
    <x v="1"/>
    <m/>
    <x v="1"/>
    <x v="0"/>
    <m/>
    <s v="To charge FY19 Q1-3 Indirect C"/>
    <n v="-20495.810000000001"/>
    <m/>
    <s v="Cash With The Treasurer Of VA"/>
    <s v="0001198956"/>
    <n v="43"/>
    <m/>
    <m/>
    <m/>
    <m/>
    <m/>
    <m/>
    <m/>
    <m/>
    <m/>
    <m/>
    <m/>
    <m/>
    <m/>
    <m/>
    <m/>
    <m/>
    <m/>
    <m/>
    <s v="0001198956"/>
    <n v="43"/>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138.68"/>
    <m/>
    <s v="Cash With The Treasurer Of VA"/>
    <s v="0001198956"/>
    <n v="49"/>
    <m/>
    <m/>
    <m/>
    <m/>
    <m/>
    <m/>
    <m/>
    <m/>
    <m/>
    <m/>
    <m/>
    <m/>
    <m/>
    <m/>
    <m/>
    <m/>
    <m/>
    <m/>
    <s v="0001198956"/>
    <n v="4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7244.69"/>
    <m/>
    <s v="Cash With The Treasurer Of VA"/>
    <s v="0001198956"/>
    <n v="55"/>
    <m/>
    <m/>
    <m/>
    <m/>
    <m/>
    <m/>
    <m/>
    <m/>
    <m/>
    <m/>
    <m/>
    <m/>
    <m/>
    <m/>
    <m/>
    <m/>
    <m/>
    <m/>
    <s v="0001198956"/>
    <n v="55"/>
    <d v="2019-04-30T00:00:00"/>
    <m/>
    <s v="99999"/>
    <m/>
    <m/>
    <s v="SPJ"/>
    <s v="ACTUALS"/>
    <s v="10"/>
    <s v="14000"/>
    <s v="1"/>
    <m/>
    <m/>
    <m/>
    <m/>
    <s v="01010"/>
    <s v="07040CJS7101601"/>
    <s v="To charge FY19 Q1-3 Indirect C"/>
    <m/>
    <m/>
  </r>
  <r>
    <s v="Byrne Justice Assistance Grant"/>
    <s v="2016-DJ-BX-0482"/>
    <n v="2019"/>
    <n v="10"/>
    <d v="2019-04-30T00:00:00"/>
    <x v="0"/>
    <m/>
    <x v="1"/>
    <s v="390004"/>
    <x v="11"/>
    <x v="0"/>
    <m/>
    <s v="Prorate June 2018 &amp; March 2019"/>
    <n v="360.42"/>
    <m/>
    <s v="Prorate June18 &amp; March19 Phone"/>
    <s v="0001205690"/>
    <n v="31"/>
    <m/>
    <m/>
    <m/>
    <m/>
    <m/>
    <m/>
    <m/>
    <m/>
    <m/>
    <m/>
    <m/>
    <m/>
    <m/>
    <m/>
    <m/>
    <m/>
    <m/>
    <m/>
    <s v="0001205690"/>
    <n v="31"/>
    <d v="2019-04-30T00:00:00"/>
    <m/>
    <s v="10330"/>
    <m/>
    <m/>
    <s v="SPJ"/>
    <s v="ACTUALS"/>
    <s v="12"/>
    <s v="14000"/>
    <s v="5"/>
    <s v="39004"/>
    <s v="390"/>
    <s v="04"/>
    <m/>
    <s v="12160"/>
    <s v="07040390004CJS7101601"/>
    <s v="Prorate June 2018 &amp; March 2019"/>
    <m/>
    <m/>
  </r>
  <r>
    <s v="Byrne Justice Assistance Grant"/>
    <s v="2016-DJ-BX-0482"/>
    <n v="2019"/>
    <n v="10"/>
    <d v="2019-04-09T00:00:00"/>
    <x v="1"/>
    <m/>
    <x v="1"/>
    <s v="390004"/>
    <x v="15"/>
    <x v="0"/>
    <m/>
    <s v="CIPPS Journal Upload - DOA"/>
    <n v="1810.56"/>
    <m/>
    <s v="00001297 2019-04-12"/>
    <s v="CIP1179194"/>
    <n v="16"/>
    <m/>
    <m/>
    <m/>
    <m/>
    <m/>
    <m/>
    <m/>
    <m/>
    <m/>
    <m/>
    <m/>
    <m/>
    <m/>
    <m/>
    <m/>
    <m/>
    <m/>
    <m/>
    <s v="CIP1179194"/>
    <n v="16"/>
    <d v="2019-04-09T00:00:00"/>
    <s v="140051"/>
    <s v="10520"/>
    <m/>
    <m/>
    <s v="CIP"/>
    <s v="ACTUALS"/>
    <s v="11"/>
    <s v="14000"/>
    <s v="5"/>
    <s v="39004"/>
    <s v="390"/>
    <s v="04"/>
    <m/>
    <s v="11410"/>
    <s v="07040390004CJS7101601"/>
    <s v="CIPPS Journal Upload - DOA"/>
    <m/>
    <m/>
  </r>
  <r>
    <s v="Byrne Justice Assistance Grant"/>
    <s v="2016-DJ-BX-0482"/>
    <n v="2019"/>
    <n v="10"/>
    <d v="2019-04-25T00:00:00"/>
    <x v="1"/>
    <m/>
    <x v="1"/>
    <s v="390004"/>
    <x v="9"/>
    <x v="0"/>
    <m/>
    <s v="CIPPS Journal Upload - DOA"/>
    <n v="138.03"/>
    <m/>
    <s v="00001300 2019-05-01"/>
    <s v="CIP1193331"/>
    <n v="315"/>
    <m/>
    <m/>
    <m/>
    <m/>
    <m/>
    <m/>
    <m/>
    <m/>
    <m/>
    <m/>
    <m/>
    <m/>
    <m/>
    <m/>
    <m/>
    <m/>
    <m/>
    <m/>
    <s v="CIP1193331"/>
    <n v="315"/>
    <d v="2019-04-25T00:00:00"/>
    <s v="140070"/>
    <s v="10520"/>
    <m/>
    <m/>
    <s v="CIP"/>
    <s v="ACTUALS"/>
    <s v="11"/>
    <s v="14000"/>
    <s v="5"/>
    <s v="39004"/>
    <s v="390"/>
    <s v="04"/>
    <m/>
    <s v="11120"/>
    <s v="07040390004CJS7101601"/>
    <s v="CIPPS Journal Upload - DOA"/>
    <m/>
    <m/>
  </r>
  <r>
    <s v="Byrne Justice Assistance Grant"/>
    <s v="2016-DJ-BX-0482"/>
    <n v="2019"/>
    <n v="10"/>
    <d v="2019-04-10T00:00:00"/>
    <x v="1"/>
    <m/>
    <x v="1"/>
    <s v="390004"/>
    <x v="9"/>
    <x v="0"/>
    <m/>
    <s v="CIPPS Journal Upload - DOA"/>
    <n v="138.19999999999999"/>
    <m/>
    <s v="00001298 2019-04-16"/>
    <s v="CIP1180619"/>
    <n v="313"/>
    <m/>
    <m/>
    <m/>
    <m/>
    <m/>
    <m/>
    <m/>
    <m/>
    <m/>
    <m/>
    <m/>
    <m/>
    <m/>
    <m/>
    <m/>
    <m/>
    <m/>
    <m/>
    <s v="CIP1180619"/>
    <n v="313"/>
    <d v="2019-04-10T00:00:00"/>
    <s v="140070"/>
    <s v="10520"/>
    <m/>
    <m/>
    <s v="CIP"/>
    <s v="ACTUALS"/>
    <s v="11"/>
    <s v="14000"/>
    <s v="5"/>
    <s v="39004"/>
    <s v="390"/>
    <s v="04"/>
    <m/>
    <s v="11120"/>
    <s v="07040390004CJS7101601"/>
    <s v="CIPPS Journal Upload - DOA"/>
    <m/>
    <m/>
  </r>
  <r>
    <s v="Byrne Justice Assistance Grant"/>
    <s v="2016-DJ-BX-0482"/>
    <n v="2019"/>
    <n v="10"/>
    <d v="2019-04-10T00:00:00"/>
    <x v="1"/>
    <m/>
    <x v="1"/>
    <s v="390004"/>
    <x v="20"/>
    <x v="0"/>
    <m/>
    <s v="CIPPS Journal Upload - DOA"/>
    <n v="23.96"/>
    <m/>
    <s v="00001298 2019-04-16"/>
    <s v="CIP1180619"/>
    <n v="314"/>
    <m/>
    <m/>
    <m/>
    <m/>
    <m/>
    <m/>
    <m/>
    <m/>
    <m/>
    <m/>
    <m/>
    <m/>
    <m/>
    <m/>
    <m/>
    <m/>
    <m/>
    <m/>
    <s v="CIP1180619"/>
    <n v="314"/>
    <d v="2019-04-10T00:00:00"/>
    <s v="140070"/>
    <s v="10520"/>
    <m/>
    <m/>
    <s v="CIP"/>
    <s v="ACTUALS"/>
    <s v="11"/>
    <s v="14000"/>
    <s v="5"/>
    <s v="39004"/>
    <s v="390"/>
    <s v="04"/>
    <m/>
    <s v="11140"/>
    <s v="07040390004CJS7101601"/>
    <s v="CIPPS Journal Upload - DOA"/>
    <m/>
    <m/>
  </r>
  <r>
    <s v="Byrne Justice Assistance Grant"/>
    <s v="2016-DJ-BX-0482"/>
    <n v="2019"/>
    <n v="10"/>
    <d v="2019-04-10T00:00:00"/>
    <x v="1"/>
    <m/>
    <x v="1"/>
    <s v="390004"/>
    <x v="10"/>
    <x v="0"/>
    <m/>
    <s v="CIPPS Journal Upload - DOA"/>
    <n v="11.34"/>
    <m/>
    <s v="00001298 2019-04-16"/>
    <s v="CIP1180619"/>
    <n v="316"/>
    <m/>
    <m/>
    <m/>
    <m/>
    <m/>
    <m/>
    <m/>
    <m/>
    <m/>
    <m/>
    <m/>
    <m/>
    <m/>
    <m/>
    <m/>
    <m/>
    <m/>
    <m/>
    <s v="CIP1180619"/>
    <n v="316"/>
    <d v="2019-04-10T00:00:00"/>
    <s v="140070"/>
    <s v="10520"/>
    <m/>
    <m/>
    <s v="CIP"/>
    <s v="ACTUALS"/>
    <s v="11"/>
    <s v="14000"/>
    <s v="5"/>
    <s v="39004"/>
    <s v="390"/>
    <s v="04"/>
    <m/>
    <s v="11170"/>
    <s v="07040390004CJS7101601"/>
    <s v="CIPPS Journal Upload - DOA"/>
    <m/>
    <m/>
  </r>
  <r>
    <s v="Byrne Justice Assistance Grant"/>
    <s v="2016-DJ-BX-0482"/>
    <n v="2019"/>
    <n v="10"/>
    <d v="2019-04-26T00:00:00"/>
    <x v="1"/>
    <m/>
    <x v="1"/>
    <s v="390004"/>
    <x v="9"/>
    <x v="0"/>
    <m/>
    <s v="Move the FY19 payrolls of P Ha"/>
    <n v="3192.93"/>
    <m/>
    <s v="Move pay from 15 JAG to 16 JAG"/>
    <s v="0001193669"/>
    <n v="11"/>
    <m/>
    <m/>
    <m/>
    <m/>
    <m/>
    <m/>
    <m/>
    <m/>
    <m/>
    <m/>
    <m/>
    <m/>
    <m/>
    <m/>
    <m/>
    <m/>
    <m/>
    <m/>
    <s v="0001193669"/>
    <n v="11"/>
    <d v="2019-04-26T00:00:00"/>
    <m/>
    <s v="10520"/>
    <m/>
    <m/>
    <s v="ONL"/>
    <s v="ACTUALS"/>
    <s v="11"/>
    <s v="14000"/>
    <s v="5"/>
    <s v="39004"/>
    <s v="390"/>
    <s v="04"/>
    <m/>
    <s v="11120"/>
    <s v="07040390004CJS7101601"/>
    <s v="Move the FY19 payrolls of P Ha"/>
    <m/>
    <m/>
  </r>
  <r>
    <s v="Byrne Justice Assistance Grant"/>
    <s v="2016-DJ-BX-0482"/>
    <n v="2019"/>
    <n v="10"/>
    <d v="2019-04-26T00:00:00"/>
    <x v="1"/>
    <m/>
    <x v="1"/>
    <s v="390004"/>
    <x v="19"/>
    <x v="0"/>
    <m/>
    <s v="Move the FY19 payrolls of P Ha"/>
    <n v="275.04000000000002"/>
    <m/>
    <s v="Move pay from 15 JAG to 16 JAG"/>
    <s v="0001193669"/>
    <n v="18"/>
    <m/>
    <m/>
    <m/>
    <m/>
    <m/>
    <m/>
    <m/>
    <m/>
    <m/>
    <m/>
    <m/>
    <m/>
    <m/>
    <m/>
    <m/>
    <m/>
    <m/>
    <m/>
    <s v="0001193669"/>
    <n v="18"/>
    <d v="2019-04-26T00:00:00"/>
    <m/>
    <s v="10520"/>
    <m/>
    <m/>
    <s v="ONL"/>
    <s v="ACTUALS"/>
    <s v="11"/>
    <s v="14000"/>
    <s v="5"/>
    <s v="39004"/>
    <s v="390"/>
    <s v="04"/>
    <m/>
    <s v="11660"/>
    <s v="07040390004CJS7101601"/>
    <s v="Move the FY19 payrolls of P Ha"/>
    <m/>
    <m/>
  </r>
  <r>
    <s v="Byrne Justice Assistance Grant"/>
    <s v="2016-DJ-BX-0482"/>
    <n v="2019"/>
    <n v="10"/>
    <d v="2019-04-26T00:00:00"/>
    <x v="0"/>
    <m/>
    <x v="1"/>
    <m/>
    <x v="1"/>
    <x v="0"/>
    <m/>
    <s v="Move the FY19 payrolls of P Ha"/>
    <n v="-57928.89"/>
    <m/>
    <s v="Cash With The Treasurer Of VA"/>
    <s v="0001193669"/>
    <n v="20"/>
    <m/>
    <m/>
    <m/>
    <m/>
    <m/>
    <m/>
    <m/>
    <m/>
    <m/>
    <m/>
    <m/>
    <m/>
    <m/>
    <m/>
    <m/>
    <m/>
    <m/>
    <m/>
    <s v="0001193669"/>
    <n v="20"/>
    <d v="2019-04-26T00:00:00"/>
    <m/>
    <s v="99999"/>
    <m/>
    <m/>
    <s v="ONL"/>
    <s v="ACTUALS"/>
    <s v="10"/>
    <s v="14000"/>
    <s v="1"/>
    <m/>
    <m/>
    <m/>
    <m/>
    <s v="01010"/>
    <s v="07040CJS7101601"/>
    <s v="Move the FY19 payrolls of P Ha"/>
    <m/>
    <m/>
  </r>
  <r>
    <s v="Byrne Justice Assistance Grant"/>
    <s v="2016-DJ-BX-0482"/>
    <n v="2019"/>
    <n v="10"/>
    <d v="2019-04-30T00:00:00"/>
    <x v="0"/>
    <m/>
    <x v="1"/>
    <s v="390004"/>
    <x v="23"/>
    <x v="0"/>
    <m/>
    <s v="To charge FY19 Q1-3 Indirect C"/>
    <n v="103.89"/>
    <m/>
    <s v="Statewide Ind Cost Recovery"/>
    <s v="0001198956"/>
    <n v="2"/>
    <m/>
    <m/>
    <m/>
    <m/>
    <m/>
    <m/>
    <m/>
    <m/>
    <m/>
    <m/>
    <m/>
    <m/>
    <m/>
    <m/>
    <m/>
    <m/>
    <m/>
    <m/>
    <s v="0001198956"/>
    <n v="2"/>
    <d v="2019-04-30T00:00:00"/>
    <m/>
    <s v="10520"/>
    <m/>
    <m/>
    <s v="SPJ"/>
    <s v="ACTUALS"/>
    <s v="14"/>
    <s v="14000"/>
    <s v="5"/>
    <s v="39004"/>
    <s v="390"/>
    <s v="04"/>
    <m/>
    <s v="14810"/>
    <s v="07040390004CJS7101601"/>
    <s v="To charge FY19 Q1-3 Indirect C"/>
    <m/>
    <m/>
  </r>
  <r>
    <s v="Byrne Justice Assistance Grant"/>
    <s v="2016-DJ-BX-0482"/>
    <n v="2019"/>
    <n v="10"/>
    <d v="2019-04-30T00:00:00"/>
    <x v="0"/>
    <m/>
    <x v="1"/>
    <m/>
    <x v="1"/>
    <x v="0"/>
    <m/>
    <s v="To charge FY19 Q1-3 Indirect C"/>
    <n v="-103.89"/>
    <m/>
    <s v="Cash With The Treasurer Of VA"/>
    <s v="0001198956"/>
    <n v="39"/>
    <m/>
    <m/>
    <m/>
    <m/>
    <m/>
    <m/>
    <m/>
    <m/>
    <m/>
    <m/>
    <m/>
    <m/>
    <m/>
    <m/>
    <m/>
    <m/>
    <m/>
    <m/>
    <s v="0001198956"/>
    <n v="3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9092.6"/>
    <m/>
    <s v="Cash With The Treasurer Of VA"/>
    <s v="0001198956"/>
    <n v="75"/>
    <m/>
    <m/>
    <m/>
    <m/>
    <m/>
    <m/>
    <m/>
    <m/>
    <m/>
    <m/>
    <m/>
    <m/>
    <m/>
    <m/>
    <m/>
    <m/>
    <m/>
    <m/>
    <s v="0001198956"/>
    <n v="75"/>
    <d v="2019-04-30T00:00:00"/>
    <m/>
    <s v="99999"/>
    <m/>
    <m/>
    <s v="SPJ"/>
    <s v="ACTUALS"/>
    <s v="10"/>
    <s v="14000"/>
    <s v="1"/>
    <m/>
    <m/>
    <m/>
    <m/>
    <s v="01010"/>
    <s v="07040CJS7101601"/>
    <s v="To charge FY19 Q1-3 Indirect C"/>
    <m/>
    <m/>
  </r>
  <r>
    <s v="Byrne Justice Assistance Grant"/>
    <s v="2016-DJ-BX-0482"/>
    <n v="2019"/>
    <n v="10"/>
    <d v="2019-04-30T00:00:00"/>
    <x v="0"/>
    <m/>
    <x v="1"/>
    <m/>
    <x v="1"/>
    <x v="0"/>
    <m/>
    <s v="Prorate FY19 PSB Charges"/>
    <n v="-146.94"/>
    <m/>
    <s v="Cash With The Treasurer Of VA"/>
    <s v="0001205755"/>
    <n v="68"/>
    <m/>
    <m/>
    <m/>
    <m/>
    <m/>
    <m/>
    <m/>
    <m/>
    <m/>
    <m/>
    <m/>
    <m/>
    <m/>
    <m/>
    <m/>
    <m/>
    <m/>
    <m/>
    <s v="0001205755"/>
    <n v="68"/>
    <d v="2019-04-30T00:00:00"/>
    <m/>
    <s v="99999"/>
    <m/>
    <m/>
    <s v="SPJ"/>
    <s v="ACTUALS"/>
    <s v="10"/>
    <s v="14000"/>
    <s v="1"/>
    <m/>
    <m/>
    <m/>
    <m/>
    <s v="01010"/>
    <s v="07040CJS7101601"/>
    <s v="Prorate FY19 PSB Charges"/>
    <m/>
    <m/>
  </r>
  <r>
    <s v="Byrne Justice Assistance Grant"/>
    <s v="2016-DJ-BX-0482"/>
    <n v="2019"/>
    <n v="10"/>
    <d v="2019-04-25T00:00:00"/>
    <x v="1"/>
    <m/>
    <x v="1"/>
    <s v="390004"/>
    <x v="13"/>
    <x v="0"/>
    <m/>
    <s v="CIPPS Journal Upload - DOA"/>
    <n v="1828.83"/>
    <m/>
    <s v="00001300 2019-05-01"/>
    <s v="CIP1193331"/>
    <n v="313"/>
    <m/>
    <m/>
    <m/>
    <m/>
    <m/>
    <m/>
    <m/>
    <m/>
    <m/>
    <m/>
    <m/>
    <m/>
    <m/>
    <m/>
    <m/>
    <m/>
    <m/>
    <m/>
    <s v="CIP1193331"/>
    <n v="313"/>
    <d v="2019-04-25T00:00:00"/>
    <s v="140070"/>
    <s v="10520"/>
    <m/>
    <m/>
    <s v="CIP"/>
    <s v="ACTUALS"/>
    <s v="11"/>
    <s v="14000"/>
    <s v="5"/>
    <s v="39004"/>
    <s v="390"/>
    <s v="04"/>
    <m/>
    <s v="11230"/>
    <s v="07040390004CJS7101601"/>
    <s v="CIPPS Journal Upload - DOA"/>
    <m/>
    <m/>
  </r>
  <r>
    <s v="Byrne Justice Assistance Grant"/>
    <s v="2016-DJ-BX-0482"/>
    <n v="2019"/>
    <n v="10"/>
    <d v="2019-04-25T00:00:00"/>
    <x v="1"/>
    <m/>
    <x v="1"/>
    <s v="390004"/>
    <x v="19"/>
    <x v="0"/>
    <m/>
    <s v="CIPPS Journal Upload - DOA"/>
    <n v="18.29"/>
    <m/>
    <s v="00001300 2019-05-01"/>
    <s v="CIP1193331"/>
    <n v="319"/>
    <m/>
    <m/>
    <m/>
    <m/>
    <m/>
    <m/>
    <m/>
    <m/>
    <m/>
    <m/>
    <m/>
    <m/>
    <m/>
    <m/>
    <m/>
    <m/>
    <m/>
    <m/>
    <s v="CIP1193331"/>
    <n v="319"/>
    <d v="2019-04-25T00:00:00"/>
    <s v="140070"/>
    <s v="10520"/>
    <m/>
    <m/>
    <s v="CIP"/>
    <s v="ACTUALS"/>
    <s v="11"/>
    <s v="14000"/>
    <s v="5"/>
    <s v="39004"/>
    <s v="390"/>
    <s v="04"/>
    <m/>
    <s v="11660"/>
    <s v="07040390004CJS7101601"/>
    <s v="CIPPS Journal Upload - DOA"/>
    <m/>
    <m/>
  </r>
  <r>
    <s v="Byrne Justice Assistance Grant"/>
    <s v="2016-DJ-BX-0482"/>
    <n v="2019"/>
    <n v="10"/>
    <d v="2019-04-26T00:00:00"/>
    <x v="1"/>
    <m/>
    <x v="1"/>
    <s v="390004"/>
    <x v="24"/>
    <x v="0"/>
    <m/>
    <s v="Move the FY19 payrolls of P Ha"/>
    <n v="7374"/>
    <m/>
    <s v="Move pay from 15 JAG to 16 JAG"/>
    <s v="0001193669"/>
    <n v="13"/>
    <m/>
    <m/>
    <m/>
    <m/>
    <m/>
    <m/>
    <m/>
    <m/>
    <m/>
    <m/>
    <m/>
    <m/>
    <m/>
    <m/>
    <m/>
    <m/>
    <m/>
    <m/>
    <s v="0001193669"/>
    <n v="13"/>
    <d v="2019-04-26T00:00:00"/>
    <m/>
    <s v="10520"/>
    <m/>
    <m/>
    <s v="ONL"/>
    <s v="ACTUALS"/>
    <s v="11"/>
    <s v="14000"/>
    <s v="5"/>
    <s v="39004"/>
    <s v="390"/>
    <s v="04"/>
    <m/>
    <s v="11150"/>
    <s v="07040390004CJS7101601"/>
    <s v="Move the FY19 payrolls of P Ha"/>
    <m/>
    <m/>
  </r>
  <r>
    <s v="Byrne Justice Assistance Grant"/>
    <s v="2016-DJ-BX-0482"/>
    <n v="2019"/>
    <n v="10"/>
    <d v="2019-04-30T00:00:00"/>
    <x v="0"/>
    <m/>
    <x v="2"/>
    <m/>
    <x v="22"/>
    <x v="0"/>
    <m/>
    <s v="To charge FY19 Q1-3 Indirect C"/>
    <n v="-103.89"/>
    <m/>
    <s v="Rcvry Stwde Ind Cst Grant/Cont"/>
    <s v="0001198956"/>
    <n v="4"/>
    <m/>
    <m/>
    <m/>
    <m/>
    <m/>
    <m/>
    <m/>
    <m/>
    <m/>
    <m/>
    <m/>
    <m/>
    <m/>
    <m/>
    <m/>
    <m/>
    <m/>
    <m/>
    <s v="0001198956"/>
    <n v="4"/>
    <d v="2019-04-30T00:00:00"/>
    <m/>
    <s v="10520"/>
    <m/>
    <m/>
    <s v="SPJ"/>
    <s v="ACTUALS"/>
    <s v="09"/>
    <s v="14000"/>
    <s v="4"/>
    <m/>
    <m/>
    <m/>
    <m/>
    <s v="09071"/>
    <s v="01000CJS7101601"/>
    <s v="To charge FY19 Q1-3 Indirect C"/>
    <m/>
    <m/>
  </r>
  <r>
    <s v="Byrne Justice Assistance Grant"/>
    <s v="2016-DJ-BX-0482"/>
    <n v="2019"/>
    <n v="10"/>
    <d v="2019-04-30T00:00:00"/>
    <x v="0"/>
    <m/>
    <x v="3"/>
    <m/>
    <x v="1"/>
    <x v="0"/>
    <m/>
    <s v="To charge FY19 Q1-3 Indirect C"/>
    <n v="659.99"/>
    <m/>
    <s v="Cash With The Treasurer Of VA"/>
    <s v="0001198956"/>
    <n v="38"/>
    <m/>
    <m/>
    <m/>
    <m/>
    <m/>
    <m/>
    <m/>
    <m/>
    <m/>
    <m/>
    <m/>
    <m/>
    <m/>
    <m/>
    <m/>
    <m/>
    <m/>
    <m/>
    <s v="0001198956"/>
    <n v="38"/>
    <d v="2019-04-30T00:00:00"/>
    <m/>
    <s v="99999"/>
    <m/>
    <m/>
    <s v="SPJ"/>
    <s v="ACTUALS"/>
    <s v="10"/>
    <s v="14000"/>
    <s v="1"/>
    <m/>
    <m/>
    <m/>
    <m/>
    <s v="01010"/>
    <s v="02800CJS7101601"/>
    <s v="To charge FY19 Q1-3 Indirect C"/>
    <m/>
    <m/>
  </r>
  <r>
    <s v="Byrne Justice Assistance Grant"/>
    <s v="2016-DJ-BX-0482"/>
    <n v="2019"/>
    <n v="10"/>
    <d v="2019-04-30T00:00:00"/>
    <x v="0"/>
    <m/>
    <x v="1"/>
    <m/>
    <x v="1"/>
    <x v="0"/>
    <m/>
    <s v="To charge FY19 Q1-3 Indirect C"/>
    <n v="1317.92"/>
    <m/>
    <s v="Cash With The Treasurer Of VA"/>
    <s v="0001198956"/>
    <n v="47"/>
    <m/>
    <m/>
    <m/>
    <m/>
    <m/>
    <m/>
    <m/>
    <m/>
    <m/>
    <m/>
    <m/>
    <m/>
    <m/>
    <m/>
    <m/>
    <m/>
    <m/>
    <m/>
    <s v="0001198956"/>
    <n v="4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385.06"/>
    <m/>
    <s v="Cash With The Treasurer Of VA"/>
    <s v="0001198956"/>
    <n v="53"/>
    <m/>
    <m/>
    <m/>
    <m/>
    <m/>
    <m/>
    <m/>
    <m/>
    <m/>
    <m/>
    <m/>
    <m/>
    <m/>
    <m/>
    <m/>
    <m/>
    <m/>
    <m/>
    <s v="0001198956"/>
    <n v="53"/>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292.57"/>
    <m/>
    <s v="Cash With The Treasurer Of VA"/>
    <s v="0001198956"/>
    <n v="81"/>
    <m/>
    <m/>
    <m/>
    <m/>
    <m/>
    <m/>
    <m/>
    <m/>
    <m/>
    <m/>
    <m/>
    <m/>
    <m/>
    <m/>
    <m/>
    <m/>
    <m/>
    <m/>
    <s v="0001198956"/>
    <n v="81"/>
    <d v="2019-04-30T00:00:00"/>
    <m/>
    <s v="99999"/>
    <m/>
    <m/>
    <s v="SPJ"/>
    <s v="ACTUALS"/>
    <s v="10"/>
    <s v="14000"/>
    <s v="1"/>
    <m/>
    <m/>
    <m/>
    <m/>
    <s v="01010"/>
    <s v="07040CJS7101601"/>
    <s v="To charge FY19 Q1-3 Indirect C"/>
    <m/>
    <m/>
  </r>
  <r>
    <s v="Byrne Justice Assistance Grant"/>
    <s v="2016-DJ-BX-0482"/>
    <n v="2019"/>
    <n v="10"/>
    <d v="2019-04-30T00:00:00"/>
    <x v="0"/>
    <m/>
    <x v="1"/>
    <s v="390004"/>
    <x v="16"/>
    <x v="0"/>
    <m/>
    <s v="Prorate March 2019 VITA Server"/>
    <n v="1089.1199999999999"/>
    <m/>
    <s v="Prorate March VITA Server Bill"/>
    <s v="0001205670"/>
    <n v="31"/>
    <m/>
    <m/>
    <m/>
    <m/>
    <m/>
    <m/>
    <m/>
    <m/>
    <m/>
    <m/>
    <m/>
    <m/>
    <m/>
    <m/>
    <m/>
    <m/>
    <m/>
    <m/>
    <s v="0001205670"/>
    <n v="31"/>
    <d v="2019-04-30T00:00:00"/>
    <m/>
    <s v="10330"/>
    <m/>
    <m/>
    <s v="SPJ"/>
    <s v="ACTUALS"/>
    <s v="12"/>
    <s v="14000"/>
    <s v="5"/>
    <s v="39004"/>
    <s v="390"/>
    <s v="04"/>
    <m/>
    <s v="12780"/>
    <s v="07040390004CJS7101601"/>
    <s v="Prorate March 2019 VITA Server"/>
    <m/>
    <m/>
  </r>
  <r>
    <s v="Byrne Justice Assistance Grant"/>
    <s v="2016-DJ-BX-0482"/>
    <n v="2019"/>
    <n v="10"/>
    <d v="2019-04-16T00:00:00"/>
    <x v="0"/>
    <m/>
    <x v="0"/>
    <s v="390002"/>
    <x v="16"/>
    <x v="0"/>
    <m/>
    <s v="Correct JE0001175627: to corre"/>
    <n v="-5593.09"/>
    <m/>
    <s v="VITA It Infrastructure Srvc"/>
    <s v="0001184018"/>
    <n v="9"/>
    <m/>
    <m/>
    <m/>
    <m/>
    <m/>
    <m/>
    <m/>
    <m/>
    <m/>
    <m/>
    <m/>
    <m/>
    <m/>
    <m/>
    <m/>
    <m/>
    <m/>
    <m/>
    <s v="0001184018"/>
    <n v="9"/>
    <d v="2019-04-16T00:00:00"/>
    <m/>
    <s v="10340"/>
    <m/>
    <m/>
    <s v="ONL"/>
    <s v="ACTUALS"/>
    <s v="12"/>
    <s v="14000"/>
    <s v="5"/>
    <s v="39002"/>
    <s v="390"/>
    <s v="02"/>
    <m/>
    <s v="12780"/>
    <s v="10000390002CJS7101601"/>
    <s v="Correct JE0001175627: to corre"/>
    <m/>
    <m/>
  </r>
  <r>
    <s v="Byrne Justice Assistance Grant"/>
    <s v="2016-DJ-BX-0482"/>
    <n v="2019"/>
    <n v="10"/>
    <d v="2019-04-10T00:00:00"/>
    <x v="1"/>
    <m/>
    <x v="1"/>
    <s v="390004"/>
    <x v="13"/>
    <x v="0"/>
    <m/>
    <s v="CIPPS Journal Upload - DOA"/>
    <n v="1828.83"/>
    <m/>
    <s v="00001298 2019-04-16"/>
    <s v="CIP1180619"/>
    <n v="311"/>
    <m/>
    <m/>
    <m/>
    <m/>
    <m/>
    <m/>
    <m/>
    <m/>
    <m/>
    <m/>
    <m/>
    <m/>
    <m/>
    <m/>
    <m/>
    <m/>
    <m/>
    <m/>
    <s v="CIP1180619"/>
    <n v="311"/>
    <d v="2019-04-10T00:00:00"/>
    <s v="140070"/>
    <s v="10520"/>
    <m/>
    <m/>
    <s v="CIP"/>
    <s v="ACTUALS"/>
    <s v="11"/>
    <s v="14000"/>
    <s v="5"/>
    <s v="39004"/>
    <s v="390"/>
    <s v="04"/>
    <m/>
    <s v="11230"/>
    <s v="07040390004CJS7101601"/>
    <s v="CIPPS Journal Upload - DOA"/>
    <m/>
    <m/>
  </r>
  <r>
    <s v="Byrne Justice Assistance Grant"/>
    <s v="2016-DJ-BX-0482"/>
    <n v="2019"/>
    <n v="10"/>
    <d v="2019-04-16T00:00:00"/>
    <x v="1"/>
    <m/>
    <x v="0"/>
    <s v="390002"/>
    <x v="11"/>
    <x v="0"/>
    <m/>
    <s v="Correct JE0001175627: to corre"/>
    <n v="-1306.8900000000001"/>
    <m/>
    <s v="Telecom Services (VITA)"/>
    <s v="0001184018"/>
    <n v="5"/>
    <m/>
    <m/>
    <m/>
    <m/>
    <m/>
    <m/>
    <m/>
    <m/>
    <m/>
    <m/>
    <m/>
    <m/>
    <m/>
    <m/>
    <m/>
    <m/>
    <m/>
    <m/>
    <s v="0001184018"/>
    <n v="5"/>
    <d v="2019-04-16T00:00:00"/>
    <m/>
    <s v="10340"/>
    <m/>
    <m/>
    <s v="ONL"/>
    <s v="ACTUALS"/>
    <s v="12"/>
    <s v="14000"/>
    <s v="5"/>
    <s v="39002"/>
    <s v="390"/>
    <s v="02"/>
    <m/>
    <s v="12160"/>
    <s v="10000390002CJS7101601"/>
    <s v="Correct JE0001175627: to corre"/>
    <m/>
    <m/>
  </r>
  <r>
    <s v="Byrne Justice Assistance Grant"/>
    <s v="2016-DJ-BX-0482"/>
    <n v="2019"/>
    <n v="10"/>
    <d v="2019-04-25T00:00:00"/>
    <x v="1"/>
    <m/>
    <x v="1"/>
    <s v="390004"/>
    <x v="21"/>
    <x v="0"/>
    <m/>
    <s v="CIPPS Journal Upload - DOA"/>
    <n v="228.97"/>
    <m/>
    <s v="00001300 2019-05-01"/>
    <s v="CIP1193331"/>
    <n v="314"/>
    <m/>
    <m/>
    <m/>
    <m/>
    <m/>
    <m/>
    <m/>
    <m/>
    <m/>
    <m/>
    <m/>
    <m/>
    <m/>
    <m/>
    <m/>
    <m/>
    <m/>
    <m/>
    <s v="CIP1193331"/>
    <n v="314"/>
    <d v="2019-04-25T00:00:00"/>
    <s v="140070"/>
    <s v="10520"/>
    <m/>
    <m/>
    <s v="CIP"/>
    <s v="ACTUALS"/>
    <s v="11"/>
    <s v="14000"/>
    <s v="5"/>
    <s v="39004"/>
    <s v="390"/>
    <s v="04"/>
    <m/>
    <s v="11110"/>
    <s v="07040390004CJS7101601"/>
    <s v="CIPPS Journal Upload - DOA"/>
    <m/>
    <m/>
  </r>
  <r>
    <s v="Byrne Justice Assistance Grant"/>
    <s v="2016-DJ-BX-0482"/>
    <n v="2019"/>
    <n v="10"/>
    <d v="2019-04-29T00:00:00"/>
    <x v="1"/>
    <m/>
    <x v="1"/>
    <s v="390004"/>
    <x v="11"/>
    <x v="0"/>
    <m/>
    <s v="Move the FY19 overhead from 15"/>
    <n v="653.44000000000005"/>
    <m/>
    <s v="Move OH costs 15JAG to 16JAG"/>
    <s v="0001194724"/>
    <n v="6"/>
    <m/>
    <m/>
    <m/>
    <m/>
    <m/>
    <m/>
    <m/>
    <m/>
    <m/>
    <m/>
    <m/>
    <m/>
    <m/>
    <m/>
    <m/>
    <m/>
    <m/>
    <m/>
    <s v="0001194724"/>
    <n v="6"/>
    <d v="2019-04-29T00:00:00"/>
    <m/>
    <s v="10520"/>
    <m/>
    <m/>
    <s v="ONL"/>
    <s v="ACTUALS"/>
    <s v="12"/>
    <s v="14000"/>
    <s v="5"/>
    <s v="39004"/>
    <s v="390"/>
    <s v="04"/>
    <m/>
    <s v="12160"/>
    <s v="07040390004CJS7101601"/>
    <s v="Move the FY19 overhead from 15"/>
    <m/>
    <m/>
  </r>
  <r>
    <s v="Byrne Justice Assistance Grant"/>
    <s v="2016-DJ-BX-0482"/>
    <n v="2019"/>
    <n v="10"/>
    <d v="2019-04-29T00:00:00"/>
    <x v="1"/>
    <m/>
    <x v="1"/>
    <s v="390004"/>
    <x v="16"/>
    <x v="0"/>
    <m/>
    <s v="Move the FY19 overhead from 15"/>
    <n v="2796.54"/>
    <m/>
    <s v="Move OH costs 15JAG to 16JAG"/>
    <s v="0001194724"/>
    <n v="8"/>
    <m/>
    <m/>
    <m/>
    <m/>
    <m/>
    <m/>
    <m/>
    <m/>
    <m/>
    <m/>
    <m/>
    <m/>
    <m/>
    <m/>
    <m/>
    <m/>
    <m/>
    <m/>
    <s v="0001194724"/>
    <n v="8"/>
    <d v="2019-04-29T00:00:00"/>
    <m/>
    <s v="10520"/>
    <m/>
    <m/>
    <s v="ONL"/>
    <s v="ACTUALS"/>
    <s v="12"/>
    <s v="14000"/>
    <s v="5"/>
    <s v="39004"/>
    <s v="390"/>
    <s v="04"/>
    <m/>
    <s v="12780"/>
    <s v="07040390004CJS7101601"/>
    <s v="Move the FY19 overhead from 15"/>
    <m/>
    <m/>
  </r>
  <r>
    <s v="Byrne Justice Assistance Grant"/>
    <s v="2016-DJ-BX-0482"/>
    <n v="2019"/>
    <n v="10"/>
    <d v="2019-04-29T00:00:00"/>
    <x v="1"/>
    <m/>
    <x v="1"/>
    <s v="390004"/>
    <x v="25"/>
    <x v="0"/>
    <m/>
    <s v="Move the FY19 overhead from 15"/>
    <n v="7495.28"/>
    <m/>
    <s v="Move OH costs 15JAG to 16JAG"/>
    <s v="0001194724"/>
    <n v="9"/>
    <m/>
    <m/>
    <m/>
    <m/>
    <m/>
    <m/>
    <m/>
    <m/>
    <m/>
    <m/>
    <m/>
    <m/>
    <m/>
    <m/>
    <m/>
    <m/>
    <m/>
    <m/>
    <s v="0001194724"/>
    <n v="9"/>
    <d v="2019-04-29T00:00:00"/>
    <m/>
    <s v="10520"/>
    <m/>
    <m/>
    <s v="ONL"/>
    <s v="ACTUALS"/>
    <s v="15"/>
    <s v="14000"/>
    <s v="5"/>
    <s v="39004"/>
    <s v="390"/>
    <s v="04"/>
    <m/>
    <s v="15380"/>
    <s v="07040390004CJS7101601"/>
    <s v="Move the FY19 overhead from 15"/>
    <m/>
    <m/>
  </r>
  <r>
    <s v="Byrne Justice Assistance Grant"/>
    <s v="2016-DJ-BX-0482"/>
    <n v="2019"/>
    <n v="10"/>
    <d v="2019-04-30T00:00:00"/>
    <x v="0"/>
    <m/>
    <x v="1"/>
    <s v="390004"/>
    <x v="26"/>
    <x v="0"/>
    <m/>
    <s v="To charge FY19 Q1-3 Indirect C"/>
    <n v="659.99"/>
    <m/>
    <s v="Agency Indirect Cost Recovery"/>
    <s v="0001198956"/>
    <n v="1"/>
    <m/>
    <m/>
    <m/>
    <m/>
    <m/>
    <m/>
    <m/>
    <m/>
    <m/>
    <m/>
    <m/>
    <m/>
    <m/>
    <m/>
    <m/>
    <m/>
    <m/>
    <m/>
    <s v="0001198956"/>
    <n v="1"/>
    <d v="2019-04-30T00:00:00"/>
    <m/>
    <s v="10520"/>
    <m/>
    <m/>
    <s v="SPJ"/>
    <s v="ACTUALS"/>
    <s v="14"/>
    <s v="14000"/>
    <s v="5"/>
    <s v="39004"/>
    <s v="390"/>
    <s v="04"/>
    <m/>
    <s v="14820"/>
    <s v="07040390004CJS7101601"/>
    <s v="To charge FY19 Q1-3 Indirect C"/>
    <m/>
    <m/>
  </r>
  <r>
    <s v="Byrne Justice Assistance Grant"/>
    <s v="2016-DJ-BX-0482"/>
    <n v="2019"/>
    <n v="10"/>
    <d v="2019-04-25T00:00:00"/>
    <x v="1"/>
    <m/>
    <x v="1"/>
    <s v="390004"/>
    <x v="14"/>
    <x v="0"/>
    <m/>
    <s v="CIPPS Journal Upload - DOA"/>
    <n v="21.4"/>
    <m/>
    <s v="00001300 2019-05-01"/>
    <s v="CIP1193331"/>
    <n v="317"/>
    <m/>
    <m/>
    <m/>
    <m/>
    <m/>
    <m/>
    <m/>
    <m/>
    <m/>
    <m/>
    <m/>
    <m/>
    <m/>
    <m/>
    <m/>
    <m/>
    <m/>
    <m/>
    <s v="CIP1193331"/>
    <n v="317"/>
    <d v="2019-04-25T00:00:00"/>
    <s v="140070"/>
    <s v="10520"/>
    <m/>
    <m/>
    <s v="CIP"/>
    <s v="ACTUALS"/>
    <s v="11"/>
    <s v="14000"/>
    <s v="5"/>
    <s v="39004"/>
    <s v="390"/>
    <s v="04"/>
    <m/>
    <s v="11160"/>
    <s v="07040390004CJS7101601"/>
    <s v="CIPPS Journal Upload - DOA"/>
    <m/>
    <m/>
  </r>
  <r>
    <s v="Byrne Justice Assistance Grant"/>
    <s v="2016-DJ-BX-0482"/>
    <n v="2019"/>
    <n v="10"/>
    <d v="2019-04-26T00:00:00"/>
    <x v="1"/>
    <m/>
    <x v="1"/>
    <s v="390004"/>
    <x v="10"/>
    <x v="0"/>
    <m/>
    <s v="Move the FY19 payrolls of P Ha"/>
    <n v="170.52"/>
    <m/>
    <s v="Move pay from 15 JAG to 16 JAG"/>
    <s v="0001193669"/>
    <n v="15"/>
    <m/>
    <m/>
    <m/>
    <m/>
    <m/>
    <m/>
    <m/>
    <m/>
    <m/>
    <m/>
    <m/>
    <m/>
    <m/>
    <m/>
    <m/>
    <m/>
    <m/>
    <m/>
    <s v="0001193669"/>
    <n v="15"/>
    <d v="2019-04-26T00:00:00"/>
    <m/>
    <s v="10520"/>
    <m/>
    <m/>
    <s v="ONL"/>
    <s v="ACTUALS"/>
    <s v="11"/>
    <s v="14000"/>
    <s v="5"/>
    <s v="39004"/>
    <s v="390"/>
    <s v="04"/>
    <m/>
    <s v="11170"/>
    <s v="07040390004CJS7101601"/>
    <s v="Move the FY19 payrolls of P Ha"/>
    <m/>
    <m/>
  </r>
  <r>
    <s v="Byrne Justice Assistance Grant"/>
    <s v="2016-DJ-BX-0482"/>
    <n v="2019"/>
    <n v="10"/>
    <d v="2019-04-29T00:00:00"/>
    <x v="1"/>
    <m/>
    <x v="1"/>
    <s v="390004"/>
    <x v="17"/>
    <x v="0"/>
    <m/>
    <s v="Move the FY19 overhead from 15"/>
    <n v="1959.7"/>
    <m/>
    <s v="Move OH costs 15JAG to 16JAG"/>
    <s v="0001194724"/>
    <n v="10"/>
    <m/>
    <m/>
    <m/>
    <m/>
    <m/>
    <m/>
    <m/>
    <m/>
    <m/>
    <m/>
    <m/>
    <m/>
    <m/>
    <m/>
    <m/>
    <m/>
    <m/>
    <m/>
    <s v="0001194724"/>
    <n v="10"/>
    <d v="2019-04-29T00:00:00"/>
    <m/>
    <s v="10520"/>
    <m/>
    <m/>
    <s v="ONL"/>
    <s v="ACTUALS"/>
    <s v="15"/>
    <s v="14000"/>
    <s v="5"/>
    <s v="39004"/>
    <s v="390"/>
    <s v="04"/>
    <m/>
    <s v="15410"/>
    <s v="07040390004CJS7101601"/>
    <s v="Move the FY19 overhead from 15"/>
    <m/>
    <m/>
  </r>
  <r>
    <s v="Byrne Justice Assistance Grant"/>
    <s v="2016-DJ-BX-0482"/>
    <n v="2019"/>
    <n v="10"/>
    <d v="2019-04-30T00:00:00"/>
    <x v="0"/>
    <m/>
    <x v="2"/>
    <m/>
    <x v="1"/>
    <x v="0"/>
    <m/>
    <s v="To charge FY19 Q1-3 Indirect C"/>
    <n v="103.89"/>
    <m/>
    <s v="Cash With The Treasurer Of VA"/>
    <s v="0001198956"/>
    <n v="40"/>
    <m/>
    <m/>
    <m/>
    <m/>
    <m/>
    <m/>
    <m/>
    <m/>
    <m/>
    <m/>
    <m/>
    <m/>
    <m/>
    <m/>
    <m/>
    <m/>
    <m/>
    <m/>
    <s v="0001198956"/>
    <n v="40"/>
    <d v="2019-04-30T00:00:00"/>
    <m/>
    <s v="99999"/>
    <m/>
    <m/>
    <s v="SPJ"/>
    <s v="ACTUALS"/>
    <s v="10"/>
    <s v="14000"/>
    <s v="1"/>
    <m/>
    <m/>
    <m/>
    <m/>
    <s v="01010"/>
    <s v="01000CJS7101601"/>
    <s v="To charge FY19 Q1-3 Indirect C"/>
    <m/>
    <m/>
  </r>
  <r>
    <s v="Byrne Justice Assistance Grant"/>
    <s v="2016-DJ-BX-0482"/>
    <n v="2019"/>
    <n v="10"/>
    <d v="2019-04-30T00:00:00"/>
    <x v="0"/>
    <m/>
    <x v="1"/>
    <m/>
    <x v="1"/>
    <x v="0"/>
    <m/>
    <s v="To charge FY19 Q1-3 Indirect C"/>
    <n v="-179.24"/>
    <m/>
    <s v="Cash With The Treasurer Of VA"/>
    <s v="0001198956"/>
    <n v="51"/>
    <m/>
    <m/>
    <m/>
    <m/>
    <m/>
    <m/>
    <m/>
    <m/>
    <m/>
    <m/>
    <m/>
    <m/>
    <m/>
    <m/>
    <m/>
    <m/>
    <m/>
    <m/>
    <s v="0001198956"/>
    <n v="5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7837.57"/>
    <m/>
    <s v="Cash With The Treasurer Of VA"/>
    <s v="0001198956"/>
    <n v="61"/>
    <m/>
    <m/>
    <m/>
    <m/>
    <m/>
    <m/>
    <m/>
    <m/>
    <m/>
    <m/>
    <m/>
    <m/>
    <m/>
    <m/>
    <m/>
    <m/>
    <m/>
    <m/>
    <s v="0001198956"/>
    <n v="6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0.93"/>
    <m/>
    <s v="Cash With The Treasurer Of VA"/>
    <s v="0001198956"/>
    <n v="67"/>
    <m/>
    <m/>
    <m/>
    <m/>
    <m/>
    <m/>
    <m/>
    <m/>
    <m/>
    <m/>
    <m/>
    <m/>
    <m/>
    <m/>
    <m/>
    <m/>
    <m/>
    <m/>
    <s v="0001198956"/>
    <n v="6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66857.350000000006"/>
    <m/>
    <s v="Cash With The Treasurer Of VA"/>
    <s v="0001198956"/>
    <n v="71"/>
    <m/>
    <m/>
    <m/>
    <m/>
    <m/>
    <m/>
    <m/>
    <m/>
    <m/>
    <m/>
    <m/>
    <m/>
    <m/>
    <m/>
    <m/>
    <m/>
    <m/>
    <m/>
    <s v="0001198956"/>
    <n v="7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070.46"/>
    <m/>
    <s v="Cash With The Treasurer Of VA"/>
    <s v="0001198956"/>
    <n v="87"/>
    <m/>
    <m/>
    <m/>
    <m/>
    <m/>
    <m/>
    <m/>
    <m/>
    <m/>
    <m/>
    <m/>
    <m/>
    <m/>
    <m/>
    <m/>
    <m/>
    <m/>
    <m/>
    <s v="0001198956"/>
    <n v="8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233.69"/>
    <m/>
    <s v="Cash With The Treasurer Of VA"/>
    <s v="0001198956"/>
    <n v="63"/>
    <m/>
    <m/>
    <m/>
    <m/>
    <m/>
    <m/>
    <m/>
    <m/>
    <m/>
    <m/>
    <m/>
    <m/>
    <m/>
    <m/>
    <m/>
    <m/>
    <m/>
    <m/>
    <s v="0001198956"/>
    <n v="63"/>
    <d v="2019-04-30T00:00:00"/>
    <m/>
    <s v="99999"/>
    <m/>
    <m/>
    <s v="SPJ"/>
    <s v="ACTUALS"/>
    <s v="10"/>
    <s v="14000"/>
    <s v="1"/>
    <m/>
    <m/>
    <m/>
    <m/>
    <s v="01010"/>
    <s v="07040CJS7101601"/>
    <s v="To charge FY19 Q1-3 Indirect C"/>
    <m/>
    <m/>
  </r>
  <r>
    <s v="Byrne Justice Assistance Grant"/>
    <s v="2016-DJ-BX-0482"/>
    <n v="2019"/>
    <n v="10"/>
    <d v="2019-04-30T00:00:00"/>
    <x v="0"/>
    <m/>
    <x v="1"/>
    <s v="390004"/>
    <x v="17"/>
    <x v="0"/>
    <m/>
    <s v="Prorate FY19 PSB Charges"/>
    <n v="146.94"/>
    <m/>
    <s v="Prorate DOA PSB Charges"/>
    <s v="0001205755"/>
    <n v="31"/>
    <m/>
    <m/>
    <m/>
    <m/>
    <m/>
    <m/>
    <m/>
    <m/>
    <m/>
    <m/>
    <m/>
    <m/>
    <m/>
    <m/>
    <m/>
    <m/>
    <m/>
    <m/>
    <s v="0001205755"/>
    <n v="31"/>
    <d v="2019-04-30T00:00:00"/>
    <s v="V#14653"/>
    <s v="10330"/>
    <m/>
    <m/>
    <s v="SPJ"/>
    <s v="ACTUALS"/>
    <s v="15"/>
    <s v="14000"/>
    <s v="5"/>
    <s v="39004"/>
    <s v="390"/>
    <s v="04"/>
    <m/>
    <s v="15410"/>
    <s v="07040390004CJS7101601"/>
    <s v="Prorate FY19 PSB Charges"/>
    <m/>
    <m/>
  </r>
  <r>
    <s v="Byrne Justice Assistance Grant"/>
    <s v="2016-DJ-BX-0482"/>
    <n v="2019"/>
    <n v="10"/>
    <d v="2019-04-09T00:00:00"/>
    <x v="1"/>
    <m/>
    <x v="1"/>
    <s v="390004"/>
    <x v="9"/>
    <x v="0"/>
    <m/>
    <s v="CIPPS Journal Upload - DOA"/>
    <n v="136.63"/>
    <m/>
    <s v="00001297 2019-04-12"/>
    <s v="CIP1179194"/>
    <n v="17"/>
    <m/>
    <m/>
    <m/>
    <m/>
    <m/>
    <m/>
    <m/>
    <m/>
    <m/>
    <m/>
    <m/>
    <m/>
    <m/>
    <m/>
    <m/>
    <m/>
    <m/>
    <m/>
    <s v="CIP1179194"/>
    <n v="17"/>
    <d v="2019-04-09T00:00:00"/>
    <s v="140051"/>
    <s v="10520"/>
    <m/>
    <m/>
    <s v="CIP"/>
    <s v="ACTUALS"/>
    <s v="11"/>
    <s v="14000"/>
    <s v="5"/>
    <s v="39004"/>
    <s v="390"/>
    <s v="04"/>
    <m/>
    <s v="11120"/>
    <s v="07040390004CJS7101601"/>
    <s v="CIPPS Journal Upload - DOA"/>
    <m/>
    <m/>
  </r>
  <r>
    <s v="Byrne Justice Assistance Grant"/>
    <s v="2016-DJ-BX-0482"/>
    <n v="2019"/>
    <n v="10"/>
    <d v="2019-04-25T00:00:00"/>
    <x v="1"/>
    <m/>
    <x v="1"/>
    <s v="390004"/>
    <x v="20"/>
    <x v="0"/>
    <m/>
    <s v="CIPPS Journal Upload - DOA"/>
    <n v="23.96"/>
    <m/>
    <s v="00001300 2019-05-01"/>
    <s v="CIP1193331"/>
    <n v="316"/>
    <m/>
    <m/>
    <m/>
    <m/>
    <m/>
    <m/>
    <m/>
    <m/>
    <m/>
    <m/>
    <m/>
    <m/>
    <m/>
    <m/>
    <m/>
    <m/>
    <m/>
    <m/>
    <s v="CIP1193331"/>
    <n v="316"/>
    <d v="2019-04-25T00:00:00"/>
    <s v="140070"/>
    <s v="10520"/>
    <m/>
    <m/>
    <s v="CIP"/>
    <s v="ACTUALS"/>
    <s v="11"/>
    <s v="14000"/>
    <s v="5"/>
    <s v="39004"/>
    <s v="390"/>
    <s v="04"/>
    <m/>
    <s v="11140"/>
    <s v="07040390004CJS7101601"/>
    <s v="CIPPS Journal Upload - DOA"/>
    <m/>
    <m/>
  </r>
  <r>
    <s v="Byrne Justice Assistance Grant"/>
    <s v="2016-DJ-BX-0482"/>
    <n v="2019"/>
    <n v="10"/>
    <d v="2019-04-25T00:00:00"/>
    <x v="0"/>
    <m/>
    <x v="1"/>
    <m/>
    <x v="1"/>
    <x v="0"/>
    <m/>
    <s v="CIPPS Journal Upload - DOA"/>
    <n v="-2270.8200000000002"/>
    <m/>
    <s v="Cash With The Treasurer Of VA"/>
    <s v="CIP1193331"/>
    <n v="458"/>
    <m/>
    <m/>
    <m/>
    <m/>
    <m/>
    <m/>
    <m/>
    <m/>
    <m/>
    <m/>
    <m/>
    <m/>
    <m/>
    <m/>
    <m/>
    <m/>
    <m/>
    <m/>
    <s v="CIP1193331"/>
    <n v="458"/>
    <d v="2019-04-25T00:00:00"/>
    <m/>
    <s v="99999"/>
    <m/>
    <m/>
    <s v="CIP"/>
    <s v="ACTUALS"/>
    <s v="10"/>
    <s v="14000"/>
    <s v="1"/>
    <m/>
    <m/>
    <m/>
    <m/>
    <s v="01010"/>
    <s v="07040CJS7101601"/>
    <s v="CIPPS Journal Upload - DOA"/>
    <m/>
    <m/>
  </r>
  <r>
    <s v="Byrne Justice Assistance Grant"/>
    <s v="2016-DJ-BX-0482"/>
    <n v="2019"/>
    <n v="10"/>
    <d v="2019-04-26T00:00:00"/>
    <x v="1"/>
    <m/>
    <x v="1"/>
    <s v="390004"/>
    <x v="21"/>
    <x v="0"/>
    <m/>
    <s v="Move the FY19 payrolls of P Ha"/>
    <n v="3443.04"/>
    <m/>
    <s v="Move pay from 15 JAG to 16 JAG"/>
    <s v="0001193669"/>
    <n v="10"/>
    <m/>
    <m/>
    <m/>
    <m/>
    <m/>
    <m/>
    <m/>
    <m/>
    <m/>
    <m/>
    <m/>
    <m/>
    <m/>
    <m/>
    <m/>
    <m/>
    <m/>
    <m/>
    <s v="0001193669"/>
    <n v="10"/>
    <d v="2019-04-26T00:00:00"/>
    <m/>
    <s v="10520"/>
    <m/>
    <m/>
    <s v="ONL"/>
    <s v="ACTUALS"/>
    <s v="11"/>
    <s v="14000"/>
    <s v="5"/>
    <s v="39004"/>
    <s v="390"/>
    <s v="04"/>
    <m/>
    <s v="11110"/>
    <s v="07040390004CJS7101601"/>
    <s v="Move the FY19 payrolls of P Ha"/>
    <m/>
    <m/>
  </r>
  <r>
    <s v="Byrne Justice Assistance Grant"/>
    <s v="2016-DJ-BX-0482"/>
    <n v="2019"/>
    <n v="10"/>
    <d v="2019-04-30T00:00:00"/>
    <x v="0"/>
    <m/>
    <x v="1"/>
    <m/>
    <x v="27"/>
    <x v="0"/>
    <m/>
    <s v="To reclass federal revenue to"/>
    <n v="-659.99"/>
    <m/>
    <s v="Rcvry Agy GF Ind Cst Grnt/Cont"/>
    <s v="0001198940"/>
    <n v="2"/>
    <m/>
    <m/>
    <m/>
    <m/>
    <m/>
    <m/>
    <m/>
    <m/>
    <m/>
    <m/>
    <m/>
    <m/>
    <m/>
    <m/>
    <m/>
    <m/>
    <m/>
    <m/>
    <s v="0001198940"/>
    <n v="2"/>
    <d v="2019-04-30T00:00:00"/>
    <m/>
    <s v="90000"/>
    <m/>
    <m/>
    <s v="ONL"/>
    <s v="ACTUALS"/>
    <s v="09"/>
    <s v="14000"/>
    <s v="4"/>
    <m/>
    <m/>
    <m/>
    <m/>
    <s v="09070"/>
    <s v="07040CJS7101601"/>
    <s v="To reclass federal revenue to"/>
    <m/>
    <m/>
  </r>
  <r>
    <s v="Byrne Justice Assistance Grant"/>
    <s v="2016-DJ-BX-0482"/>
    <n v="2019"/>
    <n v="10"/>
    <d v="2019-04-30T00:00:00"/>
    <x v="0"/>
    <m/>
    <x v="3"/>
    <m/>
    <x v="27"/>
    <x v="0"/>
    <m/>
    <s v="To charge FY19 Q1-3 Indirect C"/>
    <n v="-659.99"/>
    <m/>
    <s v="Rcvry Agy GF Ind Cst Grnt/Cont"/>
    <s v="0001198956"/>
    <n v="3"/>
    <m/>
    <m/>
    <m/>
    <m/>
    <m/>
    <m/>
    <m/>
    <m/>
    <m/>
    <m/>
    <m/>
    <m/>
    <m/>
    <m/>
    <m/>
    <m/>
    <m/>
    <m/>
    <s v="0001198956"/>
    <n v="3"/>
    <d v="2019-04-30T00:00:00"/>
    <m/>
    <s v="10520"/>
    <m/>
    <m/>
    <s v="SPJ"/>
    <s v="ACTUALS"/>
    <s v="09"/>
    <s v="14000"/>
    <s v="4"/>
    <m/>
    <m/>
    <m/>
    <m/>
    <s v="09070"/>
    <s v="02800CJS7101601"/>
    <s v="To charge FY19 Q1-3 Indirect C"/>
    <m/>
    <m/>
  </r>
  <r>
    <s v="Byrne Justice Assistance Grant"/>
    <s v="2016-DJ-BX-0482"/>
    <n v="2019"/>
    <n v="10"/>
    <d v="2019-04-30T00:00:00"/>
    <x v="0"/>
    <m/>
    <x v="1"/>
    <m/>
    <x v="1"/>
    <x v="0"/>
    <m/>
    <s v="To charge FY19 Q1-3 Indirect C"/>
    <n v="23722"/>
    <m/>
    <s v="Cash With The Treasurer Of VA"/>
    <s v="0001198956"/>
    <n v="41"/>
    <m/>
    <m/>
    <m/>
    <m/>
    <m/>
    <m/>
    <m/>
    <m/>
    <m/>
    <m/>
    <m/>
    <m/>
    <m/>
    <m/>
    <m/>
    <m/>
    <m/>
    <m/>
    <s v="0001198956"/>
    <n v="4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8.95"/>
    <m/>
    <s v="Cash With The Treasurer Of VA"/>
    <s v="0001198956"/>
    <n v="65"/>
    <m/>
    <m/>
    <m/>
    <m/>
    <m/>
    <m/>
    <m/>
    <m/>
    <m/>
    <m/>
    <m/>
    <m/>
    <m/>
    <m/>
    <m/>
    <m/>
    <m/>
    <m/>
    <s v="0001198956"/>
    <n v="65"/>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02"/>
    <m/>
    <s v="Cash With The Treasurer Of VA"/>
    <s v="0001198956"/>
    <n v="69"/>
    <m/>
    <m/>
    <m/>
    <m/>
    <m/>
    <m/>
    <m/>
    <m/>
    <m/>
    <m/>
    <m/>
    <m/>
    <m/>
    <m/>
    <m/>
    <m/>
    <m/>
    <m/>
    <s v="0001198956"/>
    <n v="69"/>
    <d v="2019-04-30T00:00:00"/>
    <m/>
    <s v="99999"/>
    <m/>
    <m/>
    <s v="SPJ"/>
    <s v="ACTUALS"/>
    <s v="10"/>
    <s v="14000"/>
    <s v="1"/>
    <m/>
    <m/>
    <m/>
    <m/>
    <s v="01010"/>
    <s v="07040CJS7101601"/>
    <s v="To charge FY19 Q1-3 Indirect C"/>
    <m/>
    <m/>
  </r>
  <r>
    <s v="Byrne Justice Assistance Grant"/>
    <s v="2016-DJ-BX-0482"/>
    <n v="2019"/>
    <n v="10"/>
    <d v="2019-04-30T00:00:00"/>
    <x v="0"/>
    <m/>
    <x v="1"/>
    <m/>
    <x v="1"/>
    <x v="0"/>
    <m/>
    <s v="Prorate March 2019 VITA Server"/>
    <n v="-1089.1199999999999"/>
    <m/>
    <s v="Cash With The Treasurer Of VA"/>
    <s v="0001205670"/>
    <n v="69"/>
    <m/>
    <m/>
    <m/>
    <m/>
    <m/>
    <m/>
    <m/>
    <m/>
    <m/>
    <m/>
    <m/>
    <m/>
    <m/>
    <m/>
    <m/>
    <m/>
    <m/>
    <m/>
    <s v="0001205670"/>
    <n v="69"/>
    <d v="2019-04-30T00:00:00"/>
    <m/>
    <s v="99999"/>
    <m/>
    <m/>
    <s v="SPJ"/>
    <s v="ACTUALS"/>
    <s v="10"/>
    <s v="14000"/>
    <s v="1"/>
    <m/>
    <m/>
    <m/>
    <m/>
    <s v="01010"/>
    <s v="07040CJS7101601"/>
    <s v="Prorate March 2019 VITA Server"/>
    <m/>
    <m/>
  </r>
  <r>
    <s v="Byrne Justice Assistance Grant"/>
    <s v="2016-DJ-BX-0482"/>
    <n v="2019"/>
    <n v="11"/>
    <d v="2019-05-01T00:00:00"/>
    <x v="0"/>
    <m/>
    <x v="1"/>
    <m/>
    <x v="3"/>
    <x v="0"/>
    <m/>
    <s v="Accounts Payable"/>
    <n v="-6096.81"/>
    <m/>
    <s v="Accounts Payable"/>
    <s v="AP01197776"/>
    <n v="106"/>
    <m/>
    <m/>
    <m/>
    <m/>
    <m/>
    <m/>
    <m/>
    <m/>
    <m/>
    <m/>
    <m/>
    <m/>
    <m/>
    <m/>
    <m/>
    <m/>
    <m/>
    <m/>
    <s v="AP01197776"/>
    <n v="106"/>
    <d v="2019-05-01T00:00:00"/>
    <s v="00016806"/>
    <s v="99999"/>
    <m/>
    <m/>
    <s v="AP"/>
    <s v="ACTUALS"/>
    <s v="50"/>
    <s v="14000"/>
    <s v="2"/>
    <m/>
    <m/>
    <m/>
    <m/>
    <s v="05025"/>
    <s v="07040CJS7101601"/>
    <s v="Accounts Payable"/>
    <m/>
    <m/>
  </r>
  <r>
    <s v="Byrne Justice Assistance Grant"/>
    <s v="2016-DJ-BX-0482"/>
    <n v="2019"/>
    <n v="11"/>
    <d v="2019-05-01T00:00:00"/>
    <x v="0"/>
    <m/>
    <x v="1"/>
    <m/>
    <x v="3"/>
    <x v="0"/>
    <m/>
    <s v="Accounts Payable"/>
    <n v="-39660"/>
    <m/>
    <s v="Accounts Payable"/>
    <s v="AP01197776"/>
    <n v="114"/>
    <m/>
    <m/>
    <m/>
    <m/>
    <m/>
    <m/>
    <m/>
    <m/>
    <m/>
    <m/>
    <m/>
    <m/>
    <m/>
    <m/>
    <m/>
    <m/>
    <m/>
    <m/>
    <s v="AP01197776"/>
    <n v="114"/>
    <d v="2019-05-01T00:00:00"/>
    <s v="00016813"/>
    <s v="99999"/>
    <m/>
    <m/>
    <s v="AP"/>
    <s v="ACTUALS"/>
    <s v="50"/>
    <s v="14000"/>
    <s v="2"/>
    <m/>
    <m/>
    <m/>
    <m/>
    <s v="05025"/>
    <s v="07040CJS7101601"/>
    <s v="Accounts Payable"/>
    <m/>
    <m/>
  </r>
  <r>
    <s v="Byrne Justice Assistance Grant"/>
    <s v="2016-DJ-BX-0482"/>
    <n v="2019"/>
    <n v="11"/>
    <d v="2019-05-01T00:00:00"/>
    <x v="0"/>
    <m/>
    <x v="1"/>
    <s v="390002"/>
    <x v="4"/>
    <x v="0"/>
    <m/>
    <s v="Accounts Payable"/>
    <n v="25000"/>
    <m/>
    <s v="Grant #19-A4680AD16 - ANTI"/>
    <s v="AP01197776"/>
    <n v="191"/>
    <s v="00016808"/>
    <d v="2019-04-26T00:00:00"/>
    <s v="Board of Supervisors of Page County"/>
    <s v="Grant #19-A4680AD16 - ANTI"/>
    <s v="14000"/>
    <m/>
    <m/>
    <m/>
    <m/>
    <m/>
    <m/>
    <m/>
    <m/>
    <m/>
    <m/>
    <m/>
    <m/>
    <m/>
    <s v="00016808"/>
    <n v="1"/>
    <d v="2019-04-26T00:00:00"/>
    <s v="00016808"/>
    <s v="90000"/>
    <s v="139"/>
    <m/>
    <s v="AP"/>
    <s v="ACTUALS"/>
    <s v="14"/>
    <s v="14000"/>
    <s v="5"/>
    <s v="39002"/>
    <s v="390"/>
    <s v="02"/>
    <m/>
    <s v="14310"/>
    <s v="07040390002CJS7101601"/>
    <s v="Board of Supervisors of Page County"/>
    <n v="1"/>
    <s v="546001491"/>
  </r>
  <r>
    <s v="Byrne Justice Assistance Grant"/>
    <s v="2016-DJ-BX-0482"/>
    <n v="2019"/>
    <n v="11"/>
    <d v="2019-05-02T00:00:00"/>
    <x v="0"/>
    <m/>
    <x v="1"/>
    <m/>
    <x v="3"/>
    <x v="0"/>
    <m/>
    <s v="AP Payments"/>
    <n v="18163"/>
    <m/>
    <s v="Accounts Payable"/>
    <s v="AP01198410"/>
    <n v="98"/>
    <m/>
    <m/>
    <m/>
    <m/>
    <m/>
    <m/>
    <m/>
    <m/>
    <m/>
    <m/>
    <m/>
    <m/>
    <m/>
    <m/>
    <m/>
    <m/>
    <m/>
    <m/>
    <s v="AP01198410"/>
    <n v="98"/>
    <d v="2019-05-02T00:00:00"/>
    <s v="00016815"/>
    <s v="99999"/>
    <m/>
    <m/>
    <s v="AP"/>
    <s v="ACTUALS"/>
    <s v="50"/>
    <s v="14000"/>
    <s v="2"/>
    <m/>
    <m/>
    <m/>
    <m/>
    <s v="05025"/>
    <s v="07040CJS7101601"/>
    <s v="AP Payments"/>
    <m/>
    <m/>
  </r>
  <r>
    <s v="Byrne Justice Assistance Grant"/>
    <s v="2016-DJ-BX-0482"/>
    <n v="2019"/>
    <n v="11"/>
    <d v="2019-05-08T00:00:00"/>
    <x v="0"/>
    <m/>
    <x v="1"/>
    <m/>
    <x v="3"/>
    <x v="0"/>
    <m/>
    <s v="Accounts Payable"/>
    <n v="-48346.8"/>
    <m/>
    <s v="Accounts Payable"/>
    <s v="AP01205906"/>
    <n v="96"/>
    <m/>
    <m/>
    <m/>
    <m/>
    <m/>
    <m/>
    <m/>
    <m/>
    <m/>
    <m/>
    <m/>
    <m/>
    <m/>
    <m/>
    <m/>
    <m/>
    <m/>
    <m/>
    <s v="AP01205906"/>
    <n v="96"/>
    <d v="2019-05-08T00:00:00"/>
    <s v="00017003"/>
    <s v="99999"/>
    <m/>
    <m/>
    <s v="AP"/>
    <s v="ACTUALS"/>
    <s v="50"/>
    <s v="14000"/>
    <s v="2"/>
    <m/>
    <m/>
    <m/>
    <m/>
    <s v="05025"/>
    <s v="07040CJS7101601"/>
    <s v="Accounts Payable"/>
    <m/>
    <m/>
  </r>
  <r>
    <s v="Byrne Justice Assistance Grant"/>
    <s v="2016-DJ-BX-0482"/>
    <n v="2019"/>
    <n v="11"/>
    <d v="2019-05-10T00:00:00"/>
    <x v="1"/>
    <m/>
    <x v="1"/>
    <s v="390004"/>
    <x v="20"/>
    <x v="0"/>
    <m/>
    <s v="CIPPS Journal Upload - DOA"/>
    <n v="23.96"/>
    <m/>
    <s v="00001302 2019-05-16"/>
    <s v="CIP1209111"/>
    <n v="210"/>
    <m/>
    <m/>
    <m/>
    <m/>
    <m/>
    <m/>
    <m/>
    <m/>
    <m/>
    <m/>
    <m/>
    <m/>
    <m/>
    <m/>
    <m/>
    <m/>
    <m/>
    <m/>
    <s v="CIP1209111"/>
    <n v="210"/>
    <d v="2019-05-10T00:00:00"/>
    <s v="140070"/>
    <s v="10520"/>
    <m/>
    <m/>
    <s v="CIP"/>
    <s v="ACTUALS"/>
    <s v="11"/>
    <s v="14000"/>
    <s v="5"/>
    <s v="39004"/>
    <s v="390"/>
    <s v="04"/>
    <m/>
    <s v="11140"/>
    <s v="07040390004CJS7101601"/>
    <s v="CIPPS Journal Upload - DOA"/>
    <m/>
    <m/>
  </r>
  <r>
    <s v="Byrne Justice Assistance Grant"/>
    <s v="2016-DJ-BX-0482"/>
    <n v="2019"/>
    <n v="11"/>
    <d v="2019-05-31T00:00:00"/>
    <x v="0"/>
    <m/>
    <x v="1"/>
    <s v="390004"/>
    <x v="28"/>
    <x v="3"/>
    <m/>
    <s v="Prorate FY19 agency stationary"/>
    <n v="27.9"/>
    <m/>
    <s v="Prorate FY19 stationary/forms"/>
    <s v="0001225420"/>
    <n v="32"/>
    <m/>
    <m/>
    <m/>
    <m/>
    <m/>
    <m/>
    <m/>
    <m/>
    <m/>
    <m/>
    <m/>
    <m/>
    <m/>
    <m/>
    <m/>
    <m/>
    <m/>
    <m/>
    <s v="0001225420"/>
    <n v="32"/>
    <d v="2019-05-31T00:00:00"/>
    <m/>
    <s v="10330"/>
    <m/>
    <m/>
    <s v="SPJ"/>
    <s v="ACTUALS"/>
    <s v="13"/>
    <s v="14000"/>
    <s v="5"/>
    <s v="39004"/>
    <s v="390"/>
    <s v="04"/>
    <m/>
    <s v="13130"/>
    <s v="07040390004CJS7101602"/>
    <s v="Prorate FY19 agency stationary"/>
    <m/>
    <m/>
  </r>
  <r>
    <s v="Byrne Justice Assistance Grant"/>
    <s v="2016-DJ-BX-0482"/>
    <n v="2019"/>
    <n v="11"/>
    <d v="2019-05-02T00:00:00"/>
    <x v="0"/>
    <m/>
    <x v="1"/>
    <m/>
    <x v="3"/>
    <x v="0"/>
    <m/>
    <s v="AP Payments"/>
    <n v="25000"/>
    <m/>
    <s v="Accounts Payable"/>
    <s v="AP01198410"/>
    <n v="93"/>
    <m/>
    <m/>
    <m/>
    <m/>
    <m/>
    <m/>
    <m/>
    <m/>
    <m/>
    <m/>
    <m/>
    <m/>
    <m/>
    <m/>
    <m/>
    <m/>
    <m/>
    <m/>
    <s v="AP01198410"/>
    <n v="93"/>
    <d v="2019-05-02T00:00:00"/>
    <s v="00016808"/>
    <s v="99999"/>
    <m/>
    <m/>
    <s v="AP"/>
    <s v="ACTUALS"/>
    <s v="50"/>
    <s v="14000"/>
    <s v="2"/>
    <m/>
    <m/>
    <m/>
    <m/>
    <s v="05025"/>
    <s v="07040CJS7101601"/>
    <s v="AP Payments"/>
    <m/>
    <m/>
  </r>
  <r>
    <s v="Byrne Justice Assistance Grant"/>
    <s v="2016-DJ-BX-0482"/>
    <n v="2019"/>
    <n v="11"/>
    <d v="2019-05-17T00:00:00"/>
    <x v="0"/>
    <m/>
    <x v="1"/>
    <m/>
    <x v="1"/>
    <x v="1"/>
    <m/>
    <s v="To allocate FY 2019 3rd Quarte"/>
    <n v="173.24"/>
    <m/>
    <s v="Cash With The Treasurer Of VA"/>
    <s v="0001213982"/>
    <n v="145"/>
    <m/>
    <m/>
    <m/>
    <m/>
    <m/>
    <m/>
    <m/>
    <m/>
    <m/>
    <m/>
    <m/>
    <m/>
    <m/>
    <m/>
    <m/>
    <m/>
    <m/>
    <m/>
    <s v="0001213982"/>
    <n v="145"/>
    <d v="2019-05-17T00:00:00"/>
    <m/>
    <s v="99999"/>
    <m/>
    <m/>
    <s v="ONL"/>
    <s v="ACTUALS"/>
    <s v="10"/>
    <s v="14000"/>
    <s v="1"/>
    <m/>
    <m/>
    <m/>
    <m/>
    <s v="01010"/>
    <s v="07040CJS7101607"/>
    <s v="To allocate FY 2019 3rd Quarte"/>
    <m/>
    <m/>
  </r>
  <r>
    <s v="Byrne Justice Assistance Grant"/>
    <s v="2016-DJ-BX-0482"/>
    <n v="2019"/>
    <n v="11"/>
    <d v="2019-05-21T00:00:00"/>
    <x v="1"/>
    <m/>
    <x v="1"/>
    <s v="390004"/>
    <x v="16"/>
    <x v="0"/>
    <m/>
    <s v="To prorate the April VITA Serv"/>
    <n v="1091.5"/>
    <m/>
    <s v="April VITA Server/End User Chg"/>
    <s v="0001216322"/>
    <n v="31"/>
    <m/>
    <m/>
    <m/>
    <m/>
    <m/>
    <m/>
    <m/>
    <m/>
    <m/>
    <m/>
    <m/>
    <m/>
    <m/>
    <m/>
    <m/>
    <m/>
    <m/>
    <m/>
    <s v="0001216322"/>
    <n v="31"/>
    <d v="2019-05-21T00:00:00"/>
    <m/>
    <s v="10520"/>
    <m/>
    <m/>
    <s v="SPJ"/>
    <s v="ACTUALS"/>
    <s v="12"/>
    <s v="14000"/>
    <s v="5"/>
    <s v="39004"/>
    <s v="390"/>
    <s v="04"/>
    <m/>
    <s v="12780"/>
    <s v="07040390004CJS7101601"/>
    <s v="To prorate the April VITA Serv"/>
    <m/>
    <m/>
  </r>
  <r>
    <s v="Byrne Justice Assistance Grant"/>
    <s v="2016-DJ-BX-0482"/>
    <n v="2019"/>
    <n v="11"/>
    <d v="2019-05-24T00:00:00"/>
    <x v="1"/>
    <m/>
    <x v="1"/>
    <s v="390004"/>
    <x v="14"/>
    <x v="0"/>
    <m/>
    <s v="CIPPS Journal Upload - DOA"/>
    <n v="21.4"/>
    <m/>
    <s v="00001304 2019-05-31"/>
    <s v="CIP1221238"/>
    <n v="211"/>
    <m/>
    <m/>
    <m/>
    <m/>
    <m/>
    <m/>
    <m/>
    <m/>
    <m/>
    <m/>
    <m/>
    <m/>
    <m/>
    <m/>
    <m/>
    <m/>
    <m/>
    <m/>
    <s v="CIP1221238"/>
    <n v="211"/>
    <d v="2019-05-24T00:00:00"/>
    <s v="140070"/>
    <s v="10520"/>
    <m/>
    <m/>
    <s v="CIP"/>
    <s v="ACTUALS"/>
    <s v="11"/>
    <s v="14000"/>
    <s v="5"/>
    <s v="39004"/>
    <s v="390"/>
    <s v="04"/>
    <m/>
    <s v="11160"/>
    <s v="07040390004CJS7101601"/>
    <s v="CIPPS Journal Upload - DOA"/>
    <m/>
    <m/>
  </r>
  <r>
    <s v="Byrne Justice Assistance Grant"/>
    <s v="2016-DJ-BX-0482"/>
    <n v="2019"/>
    <n v="11"/>
    <d v="2019-05-02T00:00:00"/>
    <x v="0"/>
    <m/>
    <x v="1"/>
    <m/>
    <x v="1"/>
    <x v="0"/>
    <m/>
    <s v="AP Payments"/>
    <n v="-18163"/>
    <m/>
    <s v="Cash With The Treasurer Of VA"/>
    <s v="AP01198410"/>
    <n v="5"/>
    <m/>
    <m/>
    <m/>
    <m/>
    <m/>
    <m/>
    <m/>
    <m/>
    <m/>
    <m/>
    <m/>
    <m/>
    <m/>
    <m/>
    <m/>
    <m/>
    <m/>
    <m/>
    <s v="AP01198410"/>
    <n v="5"/>
    <d v="2019-05-02T00:00:00"/>
    <s v="00016815"/>
    <s v="99999"/>
    <m/>
    <m/>
    <s v="AP"/>
    <s v="ACTUALS"/>
    <s v="10"/>
    <s v="14000"/>
    <s v="1"/>
    <m/>
    <m/>
    <m/>
    <m/>
    <s v="01010"/>
    <s v="07040CJS7101601"/>
    <s v="AP Payments"/>
    <m/>
    <m/>
  </r>
  <r>
    <s v="Byrne Justice Assistance Grant"/>
    <s v="2016-DJ-BX-0482"/>
    <n v="2019"/>
    <n v="11"/>
    <d v="2019-05-02T00:00:00"/>
    <x v="0"/>
    <m/>
    <x v="1"/>
    <m/>
    <x v="1"/>
    <x v="0"/>
    <m/>
    <s v="AP Payments"/>
    <n v="-39660"/>
    <m/>
    <s v="Cash With The Treasurer Of VA"/>
    <s v="AP01198410"/>
    <n v="28"/>
    <m/>
    <m/>
    <m/>
    <m/>
    <m/>
    <m/>
    <m/>
    <m/>
    <m/>
    <m/>
    <m/>
    <m/>
    <m/>
    <m/>
    <m/>
    <m/>
    <m/>
    <m/>
    <s v="AP01198410"/>
    <n v="28"/>
    <d v="2019-05-02T00:00:00"/>
    <s v="00016813"/>
    <s v="99999"/>
    <m/>
    <m/>
    <s v="AP"/>
    <s v="ACTUALS"/>
    <s v="10"/>
    <s v="14000"/>
    <s v="1"/>
    <m/>
    <m/>
    <m/>
    <m/>
    <s v="01010"/>
    <s v="07040CJS7101601"/>
    <s v="AP Payments"/>
    <m/>
    <m/>
  </r>
  <r>
    <s v="Byrne Justice Assistance Grant"/>
    <s v="2016-DJ-BX-0482"/>
    <n v="2019"/>
    <n v="11"/>
    <d v="2019-05-24T00:00:00"/>
    <x v="1"/>
    <m/>
    <x v="1"/>
    <s v="390004"/>
    <x v="19"/>
    <x v="0"/>
    <m/>
    <s v="CIPPS Journal Upload - DOA"/>
    <n v="18.29"/>
    <m/>
    <s v="00001304 2019-05-31"/>
    <s v="CIP1221238"/>
    <n v="213"/>
    <m/>
    <m/>
    <m/>
    <m/>
    <m/>
    <m/>
    <m/>
    <m/>
    <m/>
    <m/>
    <m/>
    <m/>
    <m/>
    <m/>
    <m/>
    <m/>
    <m/>
    <m/>
    <s v="CIP1221238"/>
    <n v="213"/>
    <d v="2019-05-24T00:00:00"/>
    <s v="140070"/>
    <s v="10520"/>
    <m/>
    <m/>
    <s v="CIP"/>
    <s v="ACTUALS"/>
    <s v="11"/>
    <s v="14000"/>
    <s v="5"/>
    <s v="39004"/>
    <s v="390"/>
    <s v="04"/>
    <m/>
    <s v="11660"/>
    <s v="07040390004CJS7101601"/>
    <s v="CIPPS Journal Upload - DOA"/>
    <m/>
    <m/>
  </r>
  <r>
    <s v="Byrne Justice Assistance Grant"/>
    <s v="2016-DJ-BX-0482"/>
    <n v="2019"/>
    <n v="11"/>
    <d v="2019-05-31T00:00:00"/>
    <x v="0"/>
    <m/>
    <x v="1"/>
    <m/>
    <x v="1"/>
    <x v="3"/>
    <m/>
    <s v="To prorate Manual Services (Sh"/>
    <n v="-6.95"/>
    <m/>
    <s v="Cash With The Treasurer Of VA"/>
    <s v="0001232442"/>
    <n v="69"/>
    <m/>
    <m/>
    <m/>
    <m/>
    <m/>
    <m/>
    <m/>
    <m/>
    <m/>
    <m/>
    <m/>
    <m/>
    <m/>
    <m/>
    <m/>
    <m/>
    <m/>
    <m/>
    <s v="0001232442"/>
    <n v="69"/>
    <d v="2019-05-31T00:00:00"/>
    <m/>
    <s v="99999"/>
    <m/>
    <m/>
    <s v="SPJ"/>
    <s v="ACTUALS"/>
    <s v="10"/>
    <s v="14000"/>
    <s v="1"/>
    <m/>
    <m/>
    <m/>
    <m/>
    <s v="01010"/>
    <s v="07040CJS7101602"/>
    <s v="To prorate Manual Services (Sh"/>
    <m/>
    <m/>
  </r>
  <r>
    <s v="Byrne Justice Assistance Grant"/>
    <s v="2016-DJ-BX-0482"/>
    <n v="2019"/>
    <n v="11"/>
    <d v="2019-05-31T00:00:00"/>
    <x v="0"/>
    <m/>
    <x v="1"/>
    <m/>
    <x v="1"/>
    <x v="3"/>
    <m/>
    <s v="Prorate VITA Op Services"/>
    <n v="-2.4700000000000002"/>
    <m/>
    <s v="Cash With The Treasurer Of VA"/>
    <s v="0001232456"/>
    <n v="69"/>
    <m/>
    <m/>
    <m/>
    <m/>
    <m/>
    <m/>
    <m/>
    <m/>
    <m/>
    <m/>
    <m/>
    <m/>
    <m/>
    <m/>
    <m/>
    <m/>
    <m/>
    <m/>
    <s v="0001232456"/>
    <n v="69"/>
    <d v="2019-05-31T00:00:00"/>
    <m/>
    <s v="99999"/>
    <m/>
    <m/>
    <s v="SPJ"/>
    <s v="ACTUALS"/>
    <s v="10"/>
    <s v="14000"/>
    <s v="1"/>
    <m/>
    <m/>
    <m/>
    <m/>
    <s v="01010"/>
    <s v="07040CJS7101602"/>
    <s v="Prorate VITA Op Services"/>
    <m/>
    <m/>
  </r>
  <r>
    <s v="Byrne Justice Assistance Grant"/>
    <s v="2016-DJ-BX-0482"/>
    <n v="2019"/>
    <n v="11"/>
    <d v="2019-05-02T00:00:00"/>
    <x v="0"/>
    <m/>
    <x v="1"/>
    <m/>
    <x v="1"/>
    <x v="0"/>
    <m/>
    <s v="AP Payments"/>
    <n v="-25000"/>
    <m/>
    <s v="Cash With The Treasurer Of VA"/>
    <s v="AP01198410"/>
    <n v="24"/>
    <m/>
    <m/>
    <m/>
    <m/>
    <m/>
    <m/>
    <m/>
    <m/>
    <m/>
    <m/>
    <m/>
    <m/>
    <m/>
    <m/>
    <m/>
    <m/>
    <m/>
    <m/>
    <s v="AP01198410"/>
    <n v="24"/>
    <d v="2019-05-02T00:00:00"/>
    <s v="00016808"/>
    <s v="99999"/>
    <m/>
    <m/>
    <s v="AP"/>
    <s v="ACTUALS"/>
    <s v="10"/>
    <s v="14000"/>
    <s v="1"/>
    <m/>
    <m/>
    <m/>
    <m/>
    <s v="01010"/>
    <s v="07040CJS7101601"/>
    <s v="AP Payments"/>
    <m/>
    <m/>
  </r>
  <r>
    <s v="Byrne Justice Assistance Grant"/>
    <s v="2016-DJ-BX-0482"/>
    <n v="2019"/>
    <n v="11"/>
    <d v="2019-05-02T00:00:00"/>
    <x v="0"/>
    <m/>
    <x v="1"/>
    <m/>
    <x v="3"/>
    <x v="0"/>
    <m/>
    <s v="AP Payments"/>
    <n v="39660"/>
    <m/>
    <s v="Accounts Payable"/>
    <s v="AP01198410"/>
    <n v="97"/>
    <m/>
    <m/>
    <m/>
    <m/>
    <m/>
    <m/>
    <m/>
    <m/>
    <m/>
    <m/>
    <m/>
    <m/>
    <m/>
    <m/>
    <m/>
    <m/>
    <m/>
    <m/>
    <s v="AP01198410"/>
    <n v="97"/>
    <d v="2019-05-02T00:00:00"/>
    <s v="00016813"/>
    <s v="99999"/>
    <m/>
    <m/>
    <s v="AP"/>
    <s v="ACTUALS"/>
    <s v="50"/>
    <s v="14000"/>
    <s v="2"/>
    <m/>
    <m/>
    <m/>
    <m/>
    <s v="05025"/>
    <s v="07040CJS7101601"/>
    <s v="AP Payments"/>
    <m/>
    <m/>
  </r>
  <r>
    <s v="Byrne Justice Assistance Grant"/>
    <s v="2016-DJ-BX-0482"/>
    <n v="2019"/>
    <n v="11"/>
    <d v="2019-05-09T00:00:00"/>
    <x v="0"/>
    <m/>
    <x v="1"/>
    <m/>
    <x v="1"/>
    <x v="0"/>
    <m/>
    <s v="AP Payments"/>
    <n v="-48346.8"/>
    <m/>
    <s v="Cash With The Treasurer Of VA"/>
    <s v="AP01206317"/>
    <n v="10"/>
    <m/>
    <m/>
    <m/>
    <m/>
    <m/>
    <m/>
    <m/>
    <m/>
    <m/>
    <m/>
    <m/>
    <m/>
    <m/>
    <m/>
    <m/>
    <m/>
    <m/>
    <m/>
    <s v="AP01206317"/>
    <n v="10"/>
    <d v="2019-05-09T00:00:00"/>
    <s v="00017003"/>
    <s v="99999"/>
    <m/>
    <m/>
    <s v="AP"/>
    <s v="ACTUALS"/>
    <s v="10"/>
    <s v="14000"/>
    <s v="1"/>
    <m/>
    <m/>
    <m/>
    <m/>
    <s v="01010"/>
    <s v="07040CJS7101601"/>
    <s v="AP Payments"/>
    <m/>
    <m/>
  </r>
  <r>
    <s v="Byrne Justice Assistance Grant"/>
    <s v="2016-DJ-BX-0482"/>
    <n v="2019"/>
    <n v="11"/>
    <d v="2019-05-10T00:00:00"/>
    <x v="1"/>
    <m/>
    <x v="1"/>
    <s v="390004"/>
    <x v="21"/>
    <x v="0"/>
    <m/>
    <s v="CIPPS Journal Upload - DOA"/>
    <n v="228.97"/>
    <m/>
    <s v="00001302 2019-05-16"/>
    <s v="CIP1209111"/>
    <n v="208"/>
    <m/>
    <m/>
    <m/>
    <m/>
    <m/>
    <m/>
    <m/>
    <m/>
    <m/>
    <m/>
    <m/>
    <m/>
    <m/>
    <m/>
    <m/>
    <m/>
    <m/>
    <m/>
    <s v="CIP1209111"/>
    <n v="208"/>
    <d v="2019-05-10T00:00:00"/>
    <s v="140070"/>
    <s v="10520"/>
    <m/>
    <m/>
    <s v="CIP"/>
    <s v="ACTUALS"/>
    <s v="11"/>
    <s v="14000"/>
    <s v="5"/>
    <s v="39004"/>
    <s v="390"/>
    <s v="04"/>
    <m/>
    <s v="11110"/>
    <s v="07040390004CJS7101601"/>
    <s v="CIPPS Journal Upload - DOA"/>
    <m/>
    <m/>
  </r>
  <r>
    <s v="Byrne Justice Assistance Grant"/>
    <s v="2016-DJ-BX-0482"/>
    <n v="2019"/>
    <n v="11"/>
    <d v="2019-05-10T00:00:00"/>
    <x v="1"/>
    <m/>
    <x v="1"/>
    <s v="390004"/>
    <x v="10"/>
    <x v="0"/>
    <m/>
    <s v="CIPPS Journal Upload - DOA"/>
    <n v="11.34"/>
    <m/>
    <s v="00001302 2019-05-16"/>
    <s v="CIP1209111"/>
    <n v="212"/>
    <m/>
    <m/>
    <m/>
    <m/>
    <m/>
    <m/>
    <m/>
    <m/>
    <m/>
    <m/>
    <m/>
    <m/>
    <m/>
    <m/>
    <m/>
    <m/>
    <m/>
    <m/>
    <s v="CIP1209111"/>
    <n v="212"/>
    <d v="2019-05-10T00:00:00"/>
    <s v="140070"/>
    <s v="10520"/>
    <m/>
    <m/>
    <s v="CIP"/>
    <s v="ACTUALS"/>
    <s v="11"/>
    <s v="14000"/>
    <s v="5"/>
    <s v="39004"/>
    <s v="390"/>
    <s v="04"/>
    <m/>
    <s v="11170"/>
    <s v="07040390004CJS7101601"/>
    <s v="CIPPS Journal Upload - DOA"/>
    <m/>
    <m/>
  </r>
  <r>
    <s v="Byrne Justice Assistance Grant"/>
    <s v="2016-DJ-BX-0482"/>
    <n v="2019"/>
    <n v="11"/>
    <d v="2019-05-16T00:00:00"/>
    <x v="0"/>
    <m/>
    <x v="0"/>
    <s v="390002"/>
    <x v="18"/>
    <x v="0"/>
    <m/>
    <s v="Correct coding on JE0001184018"/>
    <n v="-140.19"/>
    <m/>
    <s v="Computer Operating Srvc (VITA)"/>
    <s v="0001212904"/>
    <n v="1"/>
    <m/>
    <m/>
    <m/>
    <m/>
    <m/>
    <m/>
    <m/>
    <m/>
    <m/>
    <m/>
    <m/>
    <m/>
    <m/>
    <m/>
    <m/>
    <m/>
    <m/>
    <m/>
    <s v="0001212904"/>
    <n v="1"/>
    <d v="2019-05-16T00:00:00"/>
    <m/>
    <s v="10340"/>
    <m/>
    <m/>
    <s v="ONL"/>
    <s v="ACTUALS"/>
    <s v="12"/>
    <s v="14000"/>
    <s v="5"/>
    <s v="39002"/>
    <s v="390"/>
    <s v="02"/>
    <m/>
    <s v="12760"/>
    <s v="10000390002CJS7101601"/>
    <s v="Correct coding on JE0001184018"/>
    <m/>
    <m/>
  </r>
  <r>
    <s v="Byrne Justice Assistance Grant"/>
    <s v="2016-DJ-BX-0482"/>
    <n v="2019"/>
    <n v="11"/>
    <d v="2019-05-17T00:00:00"/>
    <x v="0"/>
    <m/>
    <x v="1"/>
    <m/>
    <x v="5"/>
    <x v="0"/>
    <m/>
    <s v="To allocate FY 2019 3rd Quarte"/>
    <n v="-14421.35"/>
    <m/>
    <s v="Allocate 3rd Q Interest"/>
    <s v="0001213982"/>
    <n v="25"/>
    <m/>
    <m/>
    <m/>
    <m/>
    <m/>
    <m/>
    <m/>
    <m/>
    <m/>
    <m/>
    <m/>
    <m/>
    <m/>
    <m/>
    <m/>
    <m/>
    <m/>
    <m/>
    <s v="0001213982"/>
    <n v="25"/>
    <d v="2019-05-17T00:00:00"/>
    <m/>
    <s v="10230"/>
    <m/>
    <m/>
    <s v="ONL"/>
    <s v="ACTUALS"/>
    <s v="07"/>
    <s v="14000"/>
    <s v="4"/>
    <m/>
    <m/>
    <m/>
    <m/>
    <s v="07108"/>
    <s v="07040CJS7101601"/>
    <s v="To allocate FY 2019 3rd Quarte"/>
    <m/>
    <m/>
  </r>
  <r>
    <s v="Byrne Justice Assistance Grant"/>
    <s v="2016-DJ-BX-0482"/>
    <n v="2019"/>
    <n v="11"/>
    <d v="2019-05-01T00:00:00"/>
    <x v="0"/>
    <m/>
    <x v="1"/>
    <m/>
    <x v="3"/>
    <x v="0"/>
    <m/>
    <s v="Accounts Payable"/>
    <n v="-25000"/>
    <m/>
    <s v="Accounts Payable"/>
    <s v="AP01197776"/>
    <n v="116"/>
    <m/>
    <m/>
    <m/>
    <m/>
    <m/>
    <m/>
    <m/>
    <m/>
    <m/>
    <m/>
    <m/>
    <m/>
    <m/>
    <m/>
    <m/>
    <m/>
    <m/>
    <m/>
    <s v="AP01197776"/>
    <n v="116"/>
    <d v="2019-05-01T00:00:00"/>
    <s v="00016808"/>
    <s v="99999"/>
    <m/>
    <m/>
    <s v="AP"/>
    <s v="ACTUALS"/>
    <s v="50"/>
    <s v="14000"/>
    <s v="2"/>
    <m/>
    <m/>
    <m/>
    <m/>
    <s v="05025"/>
    <s v="07040CJS7101601"/>
    <s v="Accounts Payable"/>
    <m/>
    <m/>
  </r>
  <r>
    <s v="Byrne Justice Assistance Grant"/>
    <s v="2016-DJ-BX-0482"/>
    <n v="2019"/>
    <n v="11"/>
    <d v="2019-05-01T00:00:00"/>
    <x v="0"/>
    <m/>
    <x v="1"/>
    <s v="390002"/>
    <x v="4"/>
    <x v="0"/>
    <m/>
    <s v="Accounts Payable"/>
    <n v="18163"/>
    <m/>
    <s v="Grant #19-A4670AD16 - ANTI"/>
    <s v="AP01197776"/>
    <n v="186"/>
    <s v="00016815"/>
    <d v="2019-04-26T00:00:00"/>
    <s v="FREDERICK COUNTY"/>
    <s v="Grant #19-A4670AD16 - ANTI"/>
    <s v="14000"/>
    <m/>
    <m/>
    <m/>
    <m/>
    <m/>
    <m/>
    <m/>
    <m/>
    <m/>
    <m/>
    <m/>
    <m/>
    <m/>
    <s v="00016815"/>
    <n v="1"/>
    <d v="2019-04-26T00:00:00"/>
    <s v="00016815"/>
    <s v="90000"/>
    <s v="069"/>
    <m/>
    <s v="AP"/>
    <s v="ACTUALS"/>
    <s v="14"/>
    <s v="14000"/>
    <s v="5"/>
    <s v="39002"/>
    <s v="390"/>
    <s v="02"/>
    <m/>
    <s v="14310"/>
    <s v="07040390002CJS7101601"/>
    <s v="FREDERICK COUNTY"/>
    <n v="1"/>
    <s v="546001290"/>
  </r>
  <r>
    <s v="Byrne Justice Assistance Grant"/>
    <s v="2016-DJ-BX-0482"/>
    <n v="2019"/>
    <n v="11"/>
    <d v="2019-05-02T00:00:00"/>
    <x v="0"/>
    <m/>
    <x v="1"/>
    <m/>
    <x v="3"/>
    <x v="0"/>
    <m/>
    <s v="AP Payments"/>
    <n v="11308.72"/>
    <m/>
    <s v="Accounts Payable"/>
    <s v="AP01198410"/>
    <n v="69"/>
    <m/>
    <m/>
    <m/>
    <m/>
    <m/>
    <m/>
    <m/>
    <m/>
    <m/>
    <m/>
    <m/>
    <m/>
    <m/>
    <m/>
    <m/>
    <m/>
    <m/>
    <m/>
    <s v="AP01198410"/>
    <n v="69"/>
    <d v="2019-05-02T00:00:00"/>
    <s v="00016805"/>
    <s v="99999"/>
    <m/>
    <m/>
    <s v="AP"/>
    <s v="ACTUALS"/>
    <s v="50"/>
    <s v="14000"/>
    <s v="2"/>
    <m/>
    <m/>
    <m/>
    <m/>
    <s v="05025"/>
    <s v="07040CJS7101601"/>
    <s v="AP Payments"/>
    <m/>
    <m/>
  </r>
  <r>
    <s v="Byrne Justice Assistance Grant"/>
    <s v="2016-DJ-BX-0482"/>
    <n v="2019"/>
    <n v="11"/>
    <d v="2019-05-10T00:00:00"/>
    <x v="1"/>
    <m/>
    <x v="1"/>
    <s v="390004"/>
    <x v="13"/>
    <x v="0"/>
    <m/>
    <s v="CIPPS Journal Upload - DOA"/>
    <n v="1828.83"/>
    <m/>
    <s v="00001302 2019-05-16"/>
    <s v="CIP1209111"/>
    <n v="207"/>
    <m/>
    <m/>
    <m/>
    <m/>
    <m/>
    <m/>
    <m/>
    <m/>
    <m/>
    <m/>
    <m/>
    <m/>
    <m/>
    <m/>
    <m/>
    <m/>
    <m/>
    <m/>
    <s v="CIP1209111"/>
    <n v="207"/>
    <d v="2019-05-10T00:00:00"/>
    <s v="140070"/>
    <s v="10520"/>
    <m/>
    <m/>
    <s v="CIP"/>
    <s v="ACTUALS"/>
    <s v="11"/>
    <s v="14000"/>
    <s v="5"/>
    <s v="39004"/>
    <s v="390"/>
    <s v="04"/>
    <m/>
    <s v="11230"/>
    <s v="07040390004CJS7101601"/>
    <s v="CIPPS Journal Upload - DOA"/>
    <m/>
    <m/>
  </r>
  <r>
    <s v="Byrne Justice Assistance Grant"/>
    <s v="2016-DJ-BX-0482"/>
    <n v="2019"/>
    <n v="11"/>
    <d v="2019-05-10T00:00:00"/>
    <x v="0"/>
    <m/>
    <x v="1"/>
    <m/>
    <x v="1"/>
    <x v="0"/>
    <m/>
    <s v="CIPPS Journal Upload - DOA"/>
    <n v="-2270.9899999999998"/>
    <m/>
    <s v="Cash With The Treasurer Of VA"/>
    <s v="CIP1209111"/>
    <n v="350"/>
    <m/>
    <m/>
    <m/>
    <m/>
    <m/>
    <m/>
    <m/>
    <m/>
    <m/>
    <m/>
    <m/>
    <m/>
    <m/>
    <m/>
    <m/>
    <m/>
    <m/>
    <m/>
    <s v="CIP1209111"/>
    <n v="350"/>
    <d v="2019-05-10T00:00:00"/>
    <m/>
    <s v="99999"/>
    <m/>
    <m/>
    <s v="CIP"/>
    <s v="ACTUALS"/>
    <s v="10"/>
    <s v="14000"/>
    <s v="1"/>
    <m/>
    <m/>
    <m/>
    <m/>
    <s v="01010"/>
    <s v="07040CJS7101601"/>
    <s v="CIPPS Journal Upload - DOA"/>
    <m/>
    <m/>
  </r>
  <r>
    <s v="Byrne Justice Assistance Grant"/>
    <s v="2016-DJ-BX-0482"/>
    <n v="2019"/>
    <n v="11"/>
    <d v="2019-05-21T00:00:00"/>
    <x v="0"/>
    <m/>
    <x v="1"/>
    <m/>
    <x v="1"/>
    <x v="0"/>
    <m/>
    <s v="To prorate the April VITA Serv"/>
    <n v="-1091.5"/>
    <m/>
    <s v="Cash With The Treasurer Of VA"/>
    <s v="0001216322"/>
    <n v="69"/>
    <m/>
    <m/>
    <m/>
    <m/>
    <m/>
    <m/>
    <m/>
    <m/>
    <m/>
    <m/>
    <m/>
    <m/>
    <m/>
    <m/>
    <m/>
    <m/>
    <m/>
    <m/>
    <s v="0001216322"/>
    <n v="69"/>
    <d v="2019-05-21T00:00:00"/>
    <m/>
    <s v="99999"/>
    <m/>
    <m/>
    <s v="SPJ"/>
    <s v="ACTUALS"/>
    <s v="10"/>
    <s v="14000"/>
    <s v="1"/>
    <m/>
    <m/>
    <m/>
    <m/>
    <s v="01010"/>
    <s v="07040CJS7101601"/>
    <s v="To prorate the April VITA Serv"/>
    <m/>
    <m/>
  </r>
  <r>
    <s v="Byrne Justice Assistance Grant"/>
    <s v="2016-DJ-BX-0482"/>
    <n v="2019"/>
    <n v="11"/>
    <d v="2019-05-24T00:00:00"/>
    <x v="1"/>
    <m/>
    <x v="1"/>
    <s v="390004"/>
    <x v="13"/>
    <x v="0"/>
    <m/>
    <s v="CIPPS Journal Upload - DOA"/>
    <n v="1828.83"/>
    <m/>
    <s v="00001304 2019-05-31"/>
    <s v="CIP1221238"/>
    <n v="207"/>
    <m/>
    <m/>
    <m/>
    <m/>
    <m/>
    <m/>
    <m/>
    <m/>
    <m/>
    <m/>
    <m/>
    <m/>
    <m/>
    <m/>
    <m/>
    <m/>
    <m/>
    <m/>
    <s v="CIP1221238"/>
    <n v="207"/>
    <d v="2019-05-24T00:00:00"/>
    <s v="140070"/>
    <s v="10520"/>
    <m/>
    <m/>
    <s v="CIP"/>
    <s v="ACTUALS"/>
    <s v="11"/>
    <s v="14000"/>
    <s v="5"/>
    <s v="39004"/>
    <s v="390"/>
    <s v="04"/>
    <m/>
    <s v="11230"/>
    <s v="07040390004CJS7101601"/>
    <s v="CIPPS Journal Upload - DOA"/>
    <m/>
    <m/>
  </r>
  <r>
    <s v="Byrne Justice Assistance Grant"/>
    <s v="2016-DJ-BX-0482"/>
    <n v="2019"/>
    <n v="11"/>
    <d v="2019-05-24T00:00:00"/>
    <x v="1"/>
    <m/>
    <x v="1"/>
    <s v="390004"/>
    <x v="10"/>
    <x v="0"/>
    <m/>
    <s v="CIPPS Journal Upload - DOA"/>
    <n v="11.34"/>
    <m/>
    <s v="00001304 2019-05-31"/>
    <s v="CIP1221238"/>
    <n v="212"/>
    <m/>
    <m/>
    <m/>
    <m/>
    <m/>
    <m/>
    <m/>
    <m/>
    <m/>
    <m/>
    <m/>
    <m/>
    <m/>
    <m/>
    <m/>
    <m/>
    <m/>
    <m/>
    <s v="CIP1221238"/>
    <n v="212"/>
    <d v="2019-05-24T00:00:00"/>
    <s v="140070"/>
    <s v="10520"/>
    <m/>
    <m/>
    <s v="CIP"/>
    <s v="ACTUALS"/>
    <s v="11"/>
    <s v="14000"/>
    <s v="5"/>
    <s v="39004"/>
    <s v="390"/>
    <s v="04"/>
    <m/>
    <s v="11170"/>
    <s v="07040390004CJS7101601"/>
    <s v="CIPPS Journal Upload - DOA"/>
    <m/>
    <m/>
  </r>
  <r>
    <s v="Byrne Justice Assistance Grant"/>
    <s v="2016-DJ-BX-0482"/>
    <n v="2019"/>
    <n v="11"/>
    <d v="2019-05-31T00:00:00"/>
    <x v="0"/>
    <m/>
    <x v="1"/>
    <s v="390004"/>
    <x v="18"/>
    <x v="3"/>
    <m/>
    <s v="Prorate VITA Op Services"/>
    <n v="2.4700000000000002"/>
    <m/>
    <s v="Prorate VITA Op Services"/>
    <s v="0001232456"/>
    <n v="31"/>
    <m/>
    <m/>
    <m/>
    <m/>
    <m/>
    <m/>
    <m/>
    <m/>
    <m/>
    <m/>
    <m/>
    <m/>
    <m/>
    <m/>
    <m/>
    <m/>
    <m/>
    <m/>
    <s v="0001232456"/>
    <n v="31"/>
    <d v="2019-05-31T00:00:00"/>
    <m/>
    <s v="10330"/>
    <m/>
    <m/>
    <s v="SPJ"/>
    <s v="ACTUALS"/>
    <s v="12"/>
    <s v="14000"/>
    <s v="5"/>
    <s v="39004"/>
    <s v="390"/>
    <s v="04"/>
    <m/>
    <s v="12760"/>
    <s v="07040390004CJS7101602"/>
    <s v="Prorate VITA Op Services"/>
    <m/>
    <m/>
  </r>
  <r>
    <s v="Byrne Justice Assistance Grant"/>
    <s v="2016-DJ-BX-0482"/>
    <n v="2019"/>
    <n v="11"/>
    <d v="2019-05-31T00:00:00"/>
    <x v="0"/>
    <m/>
    <x v="1"/>
    <s v="390004"/>
    <x v="29"/>
    <x v="3"/>
    <m/>
    <s v="Prorate Wired &amp; Wireless costs"/>
    <n v="16.34"/>
    <m/>
    <s v="Prorate Wired &amp; Wireless Servi"/>
    <s v="0001232475"/>
    <n v="31"/>
    <m/>
    <m/>
    <m/>
    <m/>
    <m/>
    <m/>
    <m/>
    <m/>
    <m/>
    <m/>
    <m/>
    <m/>
    <m/>
    <m/>
    <m/>
    <m/>
    <m/>
    <m/>
    <s v="0001232475"/>
    <n v="31"/>
    <d v="2019-05-31T00:00:00"/>
    <m/>
    <s v="10330"/>
    <m/>
    <m/>
    <s v="SPJ"/>
    <s v="ACTUALS"/>
    <s v="12"/>
    <s v="14000"/>
    <s v="5"/>
    <s v="39004"/>
    <s v="390"/>
    <s v="04"/>
    <m/>
    <s v="12520"/>
    <s v="07040390004CJS7101602"/>
    <s v="Prorate Wired &amp; Wireless costs"/>
    <m/>
    <m/>
  </r>
  <r>
    <s v="Byrne Justice Assistance Grant"/>
    <s v="2016-DJ-BX-0482"/>
    <n v="2019"/>
    <n v="11"/>
    <d v="2019-05-24T00:00:00"/>
    <x v="0"/>
    <m/>
    <x v="1"/>
    <m/>
    <x v="1"/>
    <x v="0"/>
    <m/>
    <s v="CIPPS Journal Upload - DOA"/>
    <n v="-2270.8200000000002"/>
    <m/>
    <s v="Cash With The Treasurer Of VA"/>
    <s v="CIP1221238"/>
    <n v="350"/>
    <m/>
    <m/>
    <m/>
    <m/>
    <m/>
    <m/>
    <m/>
    <m/>
    <m/>
    <m/>
    <m/>
    <m/>
    <m/>
    <m/>
    <m/>
    <m/>
    <m/>
    <m/>
    <s v="CIP1221238"/>
    <n v="350"/>
    <d v="2019-05-24T00:00:00"/>
    <m/>
    <s v="99999"/>
    <m/>
    <m/>
    <s v="CIP"/>
    <s v="ACTUALS"/>
    <s v="10"/>
    <s v="14000"/>
    <s v="1"/>
    <m/>
    <m/>
    <m/>
    <m/>
    <s v="01010"/>
    <s v="07040CJS7101601"/>
    <s v="CIPPS Journal Upload - DOA"/>
    <m/>
    <m/>
  </r>
  <r>
    <s v="Byrne Justice Assistance Grant"/>
    <s v="2016-DJ-BX-0482"/>
    <n v="2019"/>
    <n v="11"/>
    <d v="2019-05-01T00:00:00"/>
    <x v="0"/>
    <m/>
    <x v="1"/>
    <m/>
    <x v="3"/>
    <x v="0"/>
    <m/>
    <s v="Accounts Payable"/>
    <n v="-18163"/>
    <m/>
    <s v="Accounts Payable"/>
    <s v="AP01197776"/>
    <n v="98"/>
    <m/>
    <m/>
    <m/>
    <m/>
    <m/>
    <m/>
    <m/>
    <m/>
    <m/>
    <m/>
    <m/>
    <m/>
    <m/>
    <m/>
    <m/>
    <m/>
    <m/>
    <m/>
    <s v="AP01197776"/>
    <n v="98"/>
    <d v="2019-05-01T00:00:00"/>
    <s v="00016815"/>
    <s v="99999"/>
    <m/>
    <m/>
    <s v="AP"/>
    <s v="ACTUALS"/>
    <s v="50"/>
    <s v="14000"/>
    <s v="2"/>
    <m/>
    <m/>
    <m/>
    <m/>
    <s v="05025"/>
    <s v="07040CJS7101601"/>
    <s v="Accounts Payable"/>
    <m/>
    <m/>
  </r>
  <r>
    <s v="Byrne Justice Assistance Grant"/>
    <s v="2016-DJ-BX-0482"/>
    <n v="2019"/>
    <n v="11"/>
    <d v="2019-05-01T00:00:00"/>
    <x v="0"/>
    <m/>
    <x v="1"/>
    <m/>
    <x v="3"/>
    <x v="0"/>
    <m/>
    <s v="Accounts Payable"/>
    <n v="-11308.72"/>
    <m/>
    <s v="Accounts Payable"/>
    <s v="AP01197776"/>
    <n v="105"/>
    <m/>
    <m/>
    <m/>
    <m/>
    <m/>
    <m/>
    <m/>
    <m/>
    <m/>
    <m/>
    <m/>
    <m/>
    <m/>
    <m/>
    <m/>
    <m/>
    <m/>
    <m/>
    <s v="AP01197776"/>
    <n v="105"/>
    <d v="2019-05-01T00:00:00"/>
    <s v="00016805"/>
    <s v="99999"/>
    <m/>
    <m/>
    <s v="AP"/>
    <s v="ACTUALS"/>
    <s v="50"/>
    <s v="14000"/>
    <s v="2"/>
    <m/>
    <m/>
    <m/>
    <m/>
    <s v="05025"/>
    <s v="07040CJS7101601"/>
    <s v="Accounts Payable"/>
    <m/>
    <m/>
  </r>
  <r>
    <s v="Byrne Justice Assistance Grant"/>
    <s v="2016-DJ-BX-0482"/>
    <n v="2019"/>
    <n v="11"/>
    <d v="2019-05-01T00:00:00"/>
    <x v="0"/>
    <m/>
    <x v="1"/>
    <s v="390002"/>
    <x v="4"/>
    <x v="0"/>
    <m/>
    <s v="Accounts Payable"/>
    <n v="6096.81"/>
    <m/>
    <s v="Grant #19-A4676AD16 - ANTI"/>
    <s v="AP01197776"/>
    <n v="180"/>
    <s v="00016806"/>
    <d v="2019-04-26T00:00:00"/>
    <s v="City of Newport News"/>
    <s v="Grant #19-A4676AD16 - ANTI"/>
    <s v="14000"/>
    <m/>
    <m/>
    <m/>
    <m/>
    <m/>
    <m/>
    <m/>
    <m/>
    <m/>
    <m/>
    <m/>
    <m/>
    <m/>
    <s v="00016806"/>
    <n v="1"/>
    <d v="2019-04-26T00:00:00"/>
    <s v="00016806"/>
    <s v="90000"/>
    <s v="700"/>
    <m/>
    <s v="AP"/>
    <s v="ACTUALS"/>
    <s v="14"/>
    <s v="14000"/>
    <s v="5"/>
    <s v="39002"/>
    <s v="390"/>
    <s v="02"/>
    <m/>
    <s v="14310"/>
    <s v="07040390002CJS7101601"/>
    <s v="City of Newport News"/>
    <n v="1"/>
    <s v="546022059"/>
  </r>
  <r>
    <s v="Byrne Justice Assistance Grant"/>
    <s v="2016-DJ-BX-0482"/>
    <n v="2019"/>
    <n v="11"/>
    <d v="2019-05-02T00:00:00"/>
    <x v="0"/>
    <m/>
    <x v="1"/>
    <m/>
    <x v="1"/>
    <x v="0"/>
    <m/>
    <s v="AP Payments"/>
    <n v="-11308.72"/>
    <m/>
    <s v="Cash With The Treasurer Of VA"/>
    <s v="AP01198410"/>
    <n v="3"/>
    <m/>
    <m/>
    <m/>
    <m/>
    <m/>
    <m/>
    <m/>
    <m/>
    <m/>
    <m/>
    <m/>
    <m/>
    <m/>
    <m/>
    <m/>
    <m/>
    <m/>
    <m/>
    <s v="AP01198410"/>
    <n v="3"/>
    <d v="2019-05-02T00:00:00"/>
    <s v="00016805"/>
    <s v="99999"/>
    <m/>
    <m/>
    <s v="AP"/>
    <s v="ACTUALS"/>
    <s v="10"/>
    <s v="14000"/>
    <s v="1"/>
    <m/>
    <m/>
    <m/>
    <m/>
    <s v="01010"/>
    <s v="07040CJS7101601"/>
    <s v="AP Payments"/>
    <m/>
    <m/>
  </r>
  <r>
    <s v="Byrne Justice Assistance Grant"/>
    <s v="2016-DJ-BX-0482"/>
    <n v="2019"/>
    <n v="11"/>
    <d v="2019-05-08T00:00:00"/>
    <x v="0"/>
    <m/>
    <x v="1"/>
    <s v="390002"/>
    <x v="4"/>
    <x v="0"/>
    <m/>
    <s v="Accounts Payable"/>
    <n v="48346.8"/>
    <m/>
    <s v="19-A4663AD16 LE EQUIP TECH."/>
    <s v="AP01205906"/>
    <n v="152"/>
    <s v="00017003"/>
    <d v="2019-05-03T00:00:00"/>
    <s v="Town of Culpepper"/>
    <s v="19-A4663AD16 LE EQUIP TECH."/>
    <s v="14000"/>
    <m/>
    <m/>
    <m/>
    <m/>
    <m/>
    <m/>
    <m/>
    <m/>
    <m/>
    <m/>
    <m/>
    <m/>
    <m/>
    <s v="00017003"/>
    <n v="1"/>
    <d v="2019-05-03T00:00:00"/>
    <s v="00017003"/>
    <s v="90000"/>
    <s v="350"/>
    <m/>
    <s v="AP"/>
    <s v="ACTUALS"/>
    <s v="14"/>
    <s v="14000"/>
    <s v="5"/>
    <s v="39002"/>
    <s v="390"/>
    <s v="02"/>
    <m/>
    <s v="14310"/>
    <s v="07040390002CJS7101601"/>
    <s v="Town of Culpepper"/>
    <n v="1"/>
    <s v="546001234"/>
  </r>
  <r>
    <s v="Byrne Justice Assistance Grant"/>
    <s v="2016-DJ-BX-0482"/>
    <n v="2019"/>
    <n v="11"/>
    <d v="2019-05-01T00:00:00"/>
    <x v="0"/>
    <m/>
    <x v="1"/>
    <s v="390002"/>
    <x v="4"/>
    <x v="0"/>
    <m/>
    <s v="Accounts Payable"/>
    <n v="39660"/>
    <m/>
    <s v="Grant #19-A4653AD16 - ANTI"/>
    <s v="AP01197776"/>
    <n v="190"/>
    <s v="00016813"/>
    <d v="2019-04-26T00:00:00"/>
    <s v="Town of Blackstone"/>
    <s v="Grant #19-A4653AD16 - ANTI"/>
    <s v="14000"/>
    <m/>
    <m/>
    <m/>
    <m/>
    <m/>
    <m/>
    <m/>
    <m/>
    <m/>
    <m/>
    <m/>
    <m/>
    <m/>
    <s v="00016813"/>
    <n v="1"/>
    <d v="2019-04-26T00:00:00"/>
    <s v="00016813"/>
    <s v="90000"/>
    <s v="312"/>
    <m/>
    <s v="AP"/>
    <s v="ACTUALS"/>
    <s v="14"/>
    <s v="14000"/>
    <s v="5"/>
    <s v="39002"/>
    <s v="390"/>
    <s v="02"/>
    <m/>
    <s v="14310"/>
    <s v="07040390002CJS7101601"/>
    <s v="Town of Blackstone"/>
    <n v="1"/>
    <s v="546001147"/>
  </r>
  <r>
    <s v="Byrne Justice Assistance Grant"/>
    <s v="2016-DJ-BX-0482"/>
    <n v="2019"/>
    <n v="11"/>
    <d v="2019-05-02T00:00:00"/>
    <x v="0"/>
    <m/>
    <x v="1"/>
    <m/>
    <x v="1"/>
    <x v="0"/>
    <m/>
    <s v="AP Payments"/>
    <n v="-6096.81"/>
    <m/>
    <s v="Cash With The Treasurer Of VA"/>
    <s v="AP01198410"/>
    <n v="23"/>
    <m/>
    <m/>
    <m/>
    <m/>
    <m/>
    <m/>
    <m/>
    <m/>
    <m/>
    <m/>
    <m/>
    <m/>
    <m/>
    <m/>
    <m/>
    <m/>
    <m/>
    <m/>
    <s v="AP01198410"/>
    <n v="23"/>
    <d v="2019-05-02T00:00:00"/>
    <s v="00016806"/>
    <s v="99999"/>
    <m/>
    <m/>
    <s v="AP"/>
    <s v="ACTUALS"/>
    <s v="10"/>
    <s v="14000"/>
    <s v="1"/>
    <m/>
    <m/>
    <m/>
    <m/>
    <s v="01010"/>
    <s v="07040CJS7101601"/>
    <s v="AP Payments"/>
    <m/>
    <m/>
  </r>
  <r>
    <s v="Byrne Justice Assistance Grant"/>
    <s v="2016-DJ-BX-0482"/>
    <n v="2019"/>
    <n v="11"/>
    <d v="2019-05-02T00:00:00"/>
    <x v="0"/>
    <m/>
    <x v="1"/>
    <m/>
    <x v="3"/>
    <x v="0"/>
    <m/>
    <s v="AP Payments"/>
    <n v="6096.81"/>
    <m/>
    <s v="Accounts Payable"/>
    <s v="AP01198410"/>
    <n v="70"/>
    <m/>
    <m/>
    <m/>
    <m/>
    <m/>
    <m/>
    <m/>
    <m/>
    <m/>
    <m/>
    <m/>
    <m/>
    <m/>
    <m/>
    <m/>
    <m/>
    <m/>
    <m/>
    <s v="AP01198410"/>
    <n v="70"/>
    <d v="2019-05-02T00:00:00"/>
    <s v="00016806"/>
    <s v="99999"/>
    <m/>
    <m/>
    <s v="AP"/>
    <s v="ACTUALS"/>
    <s v="50"/>
    <s v="14000"/>
    <s v="2"/>
    <m/>
    <m/>
    <m/>
    <m/>
    <s v="05025"/>
    <s v="07040CJS7101601"/>
    <s v="AP Payments"/>
    <m/>
    <m/>
  </r>
  <r>
    <s v="Byrne Justice Assistance Grant"/>
    <s v="2016-DJ-BX-0482"/>
    <n v="2019"/>
    <n v="11"/>
    <d v="2019-05-10T00:00:00"/>
    <x v="1"/>
    <m/>
    <x v="1"/>
    <s v="390004"/>
    <x v="9"/>
    <x v="0"/>
    <m/>
    <s v="CIPPS Journal Upload - DOA"/>
    <n v="138.19999999999999"/>
    <m/>
    <s v="00001302 2019-05-16"/>
    <s v="CIP1209111"/>
    <n v="209"/>
    <m/>
    <m/>
    <m/>
    <m/>
    <m/>
    <m/>
    <m/>
    <m/>
    <m/>
    <m/>
    <m/>
    <m/>
    <m/>
    <m/>
    <m/>
    <m/>
    <m/>
    <m/>
    <s v="CIP1209111"/>
    <n v="209"/>
    <d v="2019-05-10T00:00:00"/>
    <s v="140070"/>
    <s v="10520"/>
    <m/>
    <m/>
    <s v="CIP"/>
    <s v="ACTUALS"/>
    <s v="11"/>
    <s v="14000"/>
    <s v="5"/>
    <s v="39004"/>
    <s v="390"/>
    <s v="04"/>
    <m/>
    <s v="11120"/>
    <s v="07040390004CJS7101601"/>
    <s v="CIPPS Journal Upload - DOA"/>
    <m/>
    <m/>
  </r>
  <r>
    <s v="Byrne Justice Assistance Grant"/>
    <s v="2016-DJ-BX-0482"/>
    <n v="2019"/>
    <n v="11"/>
    <d v="2019-05-31T00:00:00"/>
    <x v="0"/>
    <m/>
    <x v="1"/>
    <m/>
    <x v="1"/>
    <x v="3"/>
    <m/>
    <s v="To prorate the April 2019 Phon"/>
    <n v="-95.69"/>
    <m/>
    <s v="Cash With The Treasurer Of VA"/>
    <s v="0001225306"/>
    <n v="69"/>
    <m/>
    <m/>
    <m/>
    <m/>
    <m/>
    <m/>
    <m/>
    <m/>
    <m/>
    <m/>
    <m/>
    <m/>
    <m/>
    <m/>
    <m/>
    <m/>
    <m/>
    <m/>
    <s v="0001225306"/>
    <n v="69"/>
    <d v="2019-05-31T00:00:00"/>
    <m/>
    <s v="99999"/>
    <m/>
    <m/>
    <s v="SPJ"/>
    <s v="ACTUALS"/>
    <s v="10"/>
    <s v="14000"/>
    <s v="1"/>
    <m/>
    <m/>
    <m/>
    <m/>
    <s v="01010"/>
    <s v="07040CJS7101602"/>
    <s v="To prorate the April 2019 Phon"/>
    <m/>
    <m/>
  </r>
  <r>
    <s v="Byrne Justice Assistance Grant"/>
    <s v="2016-DJ-BX-0482"/>
    <n v="2019"/>
    <n v="11"/>
    <d v="2019-05-10T00:00:00"/>
    <x v="1"/>
    <m/>
    <x v="1"/>
    <s v="390004"/>
    <x v="19"/>
    <x v="0"/>
    <m/>
    <s v="CIPPS Journal Upload - DOA"/>
    <n v="18.29"/>
    <m/>
    <s v="00001302 2019-05-16"/>
    <s v="CIP1209111"/>
    <n v="213"/>
    <m/>
    <m/>
    <m/>
    <m/>
    <m/>
    <m/>
    <m/>
    <m/>
    <m/>
    <m/>
    <m/>
    <m/>
    <m/>
    <m/>
    <m/>
    <m/>
    <m/>
    <m/>
    <s v="CIP1209111"/>
    <n v="213"/>
    <d v="2019-05-10T00:00:00"/>
    <s v="140070"/>
    <s v="10520"/>
    <m/>
    <m/>
    <s v="CIP"/>
    <s v="ACTUALS"/>
    <s v="11"/>
    <s v="14000"/>
    <s v="5"/>
    <s v="39004"/>
    <s v="390"/>
    <s v="04"/>
    <m/>
    <s v="11660"/>
    <s v="07040390004CJS7101601"/>
    <s v="CIPPS Journal Upload - DOA"/>
    <m/>
    <m/>
  </r>
  <r>
    <s v="Byrne Justice Assistance Grant"/>
    <s v="2016-DJ-BX-0482"/>
    <n v="2019"/>
    <n v="11"/>
    <d v="2019-05-16T00:00:00"/>
    <x v="0"/>
    <m/>
    <x v="0"/>
    <m/>
    <x v="1"/>
    <x v="0"/>
    <m/>
    <s v="Correct coding on JE0001184018"/>
    <n v="140.19"/>
    <m/>
    <s v="Cash With The Treasurer Of VA"/>
    <s v="0001212904"/>
    <n v="3"/>
    <m/>
    <m/>
    <m/>
    <m/>
    <m/>
    <m/>
    <m/>
    <m/>
    <m/>
    <m/>
    <m/>
    <m/>
    <m/>
    <m/>
    <m/>
    <m/>
    <m/>
    <m/>
    <s v="0001212904"/>
    <n v="3"/>
    <d v="2019-05-16T00:00:00"/>
    <m/>
    <s v="99999"/>
    <m/>
    <m/>
    <s v="ONL"/>
    <s v="ACTUALS"/>
    <s v="10"/>
    <s v="14000"/>
    <s v="1"/>
    <m/>
    <m/>
    <m/>
    <m/>
    <s v="01010"/>
    <s v="10000CJS7101601"/>
    <s v="Correct coding on JE0001184018"/>
    <m/>
    <m/>
  </r>
  <r>
    <s v="Byrne Justice Assistance Grant"/>
    <s v="2016-DJ-BX-0482"/>
    <n v="2019"/>
    <n v="11"/>
    <d v="2019-05-17T00:00:00"/>
    <x v="0"/>
    <m/>
    <x v="1"/>
    <m/>
    <x v="5"/>
    <x v="1"/>
    <m/>
    <s v="To allocate FY 2019 3rd Quarte"/>
    <n v="-173.24"/>
    <m/>
    <s v="Allocate 3rd Q Interest"/>
    <s v="0001213982"/>
    <n v="26"/>
    <m/>
    <m/>
    <m/>
    <m/>
    <m/>
    <m/>
    <m/>
    <m/>
    <m/>
    <m/>
    <m/>
    <m/>
    <m/>
    <m/>
    <m/>
    <m/>
    <m/>
    <m/>
    <s v="0001213982"/>
    <n v="26"/>
    <d v="2019-05-17T00:00:00"/>
    <m/>
    <s v="10230"/>
    <m/>
    <m/>
    <s v="ONL"/>
    <s v="ACTUALS"/>
    <s v="07"/>
    <s v="14000"/>
    <s v="4"/>
    <m/>
    <m/>
    <m/>
    <m/>
    <s v="07108"/>
    <s v="07040CJS7101607"/>
    <s v="To allocate FY 2019 3rd Quarte"/>
    <m/>
    <m/>
  </r>
  <r>
    <s v="Byrne Justice Assistance Grant"/>
    <s v="2016-DJ-BX-0482"/>
    <n v="2019"/>
    <n v="11"/>
    <d v="2019-05-17T00:00:00"/>
    <x v="0"/>
    <m/>
    <x v="1"/>
    <m/>
    <x v="1"/>
    <x v="0"/>
    <m/>
    <s v="To allocate FY 2019 3rd Quarte"/>
    <n v="14421.35"/>
    <m/>
    <s v="Cash With The Treasurer Of VA"/>
    <s v="0001213982"/>
    <n v="143"/>
    <m/>
    <m/>
    <m/>
    <m/>
    <m/>
    <m/>
    <m/>
    <m/>
    <m/>
    <m/>
    <m/>
    <m/>
    <m/>
    <m/>
    <m/>
    <m/>
    <m/>
    <m/>
    <s v="0001213982"/>
    <n v="143"/>
    <d v="2019-05-17T00:00:00"/>
    <m/>
    <s v="99999"/>
    <m/>
    <m/>
    <s v="ONL"/>
    <s v="ACTUALS"/>
    <s v="10"/>
    <s v="14000"/>
    <s v="1"/>
    <m/>
    <m/>
    <m/>
    <m/>
    <s v="01010"/>
    <s v="07040CJS7101601"/>
    <s v="To allocate FY 2019 3rd Quarte"/>
    <m/>
    <m/>
  </r>
  <r>
    <s v="Byrne Justice Assistance Grant"/>
    <s v="2016-DJ-BX-0482"/>
    <n v="2019"/>
    <n v="11"/>
    <d v="2019-05-24T00:00:00"/>
    <x v="1"/>
    <m/>
    <x v="1"/>
    <s v="390004"/>
    <x v="9"/>
    <x v="0"/>
    <m/>
    <s v="CIPPS Journal Upload - DOA"/>
    <n v="138.03"/>
    <m/>
    <s v="00001304 2019-05-31"/>
    <s v="CIP1221238"/>
    <n v="209"/>
    <m/>
    <m/>
    <m/>
    <m/>
    <m/>
    <m/>
    <m/>
    <m/>
    <m/>
    <m/>
    <m/>
    <m/>
    <m/>
    <m/>
    <m/>
    <m/>
    <m/>
    <m/>
    <s v="CIP1221238"/>
    <n v="209"/>
    <d v="2019-05-24T00:00:00"/>
    <s v="140070"/>
    <s v="10520"/>
    <m/>
    <m/>
    <s v="CIP"/>
    <s v="ACTUALS"/>
    <s v="11"/>
    <s v="14000"/>
    <s v="5"/>
    <s v="39004"/>
    <s v="390"/>
    <s v="04"/>
    <m/>
    <s v="11120"/>
    <s v="07040390004CJS7101601"/>
    <s v="CIPPS Journal Upload - DOA"/>
    <m/>
    <m/>
  </r>
  <r>
    <s v="Byrne Justice Assistance Grant"/>
    <s v="2016-DJ-BX-0482"/>
    <n v="2019"/>
    <n v="11"/>
    <d v="2019-05-24T00:00:00"/>
    <x v="1"/>
    <m/>
    <x v="1"/>
    <s v="390004"/>
    <x v="20"/>
    <x v="0"/>
    <m/>
    <s v="CIPPS Journal Upload - DOA"/>
    <n v="23.96"/>
    <m/>
    <s v="00001304 2019-05-31"/>
    <s v="CIP1221238"/>
    <n v="210"/>
    <m/>
    <m/>
    <m/>
    <m/>
    <m/>
    <m/>
    <m/>
    <m/>
    <m/>
    <m/>
    <m/>
    <m/>
    <m/>
    <m/>
    <m/>
    <m/>
    <m/>
    <m/>
    <s v="CIP1221238"/>
    <n v="210"/>
    <d v="2019-05-24T00:00:00"/>
    <s v="140070"/>
    <s v="10520"/>
    <m/>
    <m/>
    <s v="CIP"/>
    <s v="ACTUALS"/>
    <s v="11"/>
    <s v="14000"/>
    <s v="5"/>
    <s v="39004"/>
    <s v="390"/>
    <s v="04"/>
    <m/>
    <s v="11140"/>
    <s v="07040390004CJS7101601"/>
    <s v="CIPPS Journal Upload - DOA"/>
    <m/>
    <m/>
  </r>
  <r>
    <s v="Byrne Justice Assistance Grant"/>
    <s v="2016-DJ-BX-0482"/>
    <n v="2019"/>
    <n v="11"/>
    <d v="2019-05-31T00:00:00"/>
    <x v="0"/>
    <m/>
    <x v="1"/>
    <s v="390004"/>
    <x v="11"/>
    <x v="3"/>
    <m/>
    <s v="To prorate the April 2019 Phon"/>
    <n v="95.69"/>
    <m/>
    <s v="Prorate April 2019 Phone Bill"/>
    <s v="0001225306"/>
    <n v="31"/>
    <m/>
    <m/>
    <m/>
    <m/>
    <m/>
    <m/>
    <m/>
    <m/>
    <m/>
    <m/>
    <m/>
    <m/>
    <m/>
    <m/>
    <m/>
    <m/>
    <m/>
    <m/>
    <s v="0001225306"/>
    <n v="31"/>
    <d v="2019-05-31T00:00:00"/>
    <m/>
    <s v="10330"/>
    <m/>
    <m/>
    <s v="SPJ"/>
    <s v="ACTUALS"/>
    <s v="12"/>
    <s v="14000"/>
    <s v="5"/>
    <s v="39004"/>
    <s v="390"/>
    <s v="04"/>
    <m/>
    <s v="12160"/>
    <s v="07040390004CJS7101602"/>
    <s v="To prorate the April 2019 Phon"/>
    <m/>
    <m/>
  </r>
  <r>
    <s v="Byrne Justice Assistance Grant"/>
    <s v="2016-DJ-BX-0482"/>
    <n v="2019"/>
    <n v="11"/>
    <d v="2019-05-31T00:00:00"/>
    <x v="0"/>
    <m/>
    <x v="1"/>
    <s v="390004"/>
    <x v="30"/>
    <x v="3"/>
    <m/>
    <s v="Prorate FY19 office supplies c"/>
    <n v="43.1"/>
    <m/>
    <s v="Prorate FY19 Supplies"/>
    <s v="0001225375"/>
    <n v="33"/>
    <m/>
    <m/>
    <m/>
    <m/>
    <m/>
    <m/>
    <m/>
    <m/>
    <m/>
    <m/>
    <m/>
    <m/>
    <m/>
    <m/>
    <m/>
    <m/>
    <m/>
    <m/>
    <s v="0001225375"/>
    <n v="33"/>
    <d v="2019-05-31T00:00:00"/>
    <m/>
    <s v="10330"/>
    <m/>
    <m/>
    <s v="SPJ"/>
    <s v="ACTUALS"/>
    <s v="13"/>
    <s v="14000"/>
    <s v="5"/>
    <s v="39004"/>
    <s v="390"/>
    <s v="04"/>
    <m/>
    <s v="13120"/>
    <s v="07040390004CJS7101602"/>
    <s v="Prorate FY19 office supplies c"/>
    <m/>
    <m/>
  </r>
  <r>
    <s v="Byrne Justice Assistance Grant"/>
    <s v="2016-DJ-BX-0482"/>
    <n v="2019"/>
    <n v="11"/>
    <d v="2019-05-31T00:00:00"/>
    <x v="0"/>
    <m/>
    <x v="1"/>
    <m/>
    <x v="1"/>
    <x v="3"/>
    <m/>
    <s v="Prorate FY19 agency stationary"/>
    <n v="-27.9"/>
    <m/>
    <s v="Cash With The Treasurer Of VA"/>
    <s v="0001225420"/>
    <n v="70"/>
    <m/>
    <m/>
    <m/>
    <m/>
    <m/>
    <m/>
    <m/>
    <m/>
    <m/>
    <m/>
    <m/>
    <m/>
    <m/>
    <m/>
    <m/>
    <m/>
    <m/>
    <m/>
    <s v="0001225420"/>
    <n v="70"/>
    <d v="2019-05-31T00:00:00"/>
    <m/>
    <s v="99999"/>
    <m/>
    <m/>
    <s v="SPJ"/>
    <s v="ACTUALS"/>
    <s v="10"/>
    <s v="14000"/>
    <s v="1"/>
    <m/>
    <m/>
    <m/>
    <m/>
    <s v="01010"/>
    <s v="07040CJS7101602"/>
    <s v="Prorate FY19 agency stationary"/>
    <m/>
    <m/>
  </r>
  <r>
    <s v="Byrne Justice Assistance Grant"/>
    <s v="2016-DJ-BX-0482"/>
    <n v="2019"/>
    <n v="11"/>
    <d v="2019-05-31T00:00:00"/>
    <x v="0"/>
    <m/>
    <x v="1"/>
    <s v="390004"/>
    <x v="31"/>
    <x v="3"/>
    <m/>
    <s v="To prorate Manual Services (Sh"/>
    <n v="6.95"/>
    <m/>
    <s v="Prorate Manual Services"/>
    <s v="0001232442"/>
    <n v="31"/>
    <m/>
    <m/>
    <m/>
    <m/>
    <m/>
    <m/>
    <m/>
    <m/>
    <m/>
    <m/>
    <m/>
    <m/>
    <m/>
    <m/>
    <m/>
    <m/>
    <m/>
    <m/>
    <s v="0001232442"/>
    <n v="31"/>
    <d v="2019-05-31T00:00:00"/>
    <m/>
    <s v="10330"/>
    <m/>
    <m/>
    <s v="SPJ"/>
    <s v="ACTUALS"/>
    <s v="12"/>
    <s v="14000"/>
    <s v="5"/>
    <s v="39004"/>
    <s v="390"/>
    <s v="04"/>
    <m/>
    <s v="12660"/>
    <s v="07040390004CJS7101602"/>
    <s v="To prorate Manual Services (Sh"/>
    <m/>
    <m/>
  </r>
  <r>
    <s v="Byrne Justice Assistance Grant"/>
    <s v="2016-DJ-BX-0482"/>
    <n v="2019"/>
    <n v="11"/>
    <d v="2019-05-01T00:00:00"/>
    <x v="0"/>
    <m/>
    <x v="1"/>
    <s v="390002"/>
    <x v="4"/>
    <x v="0"/>
    <m/>
    <s v="Accounts Payable"/>
    <n v="11308.72"/>
    <m/>
    <s v="Grant #19-A4668AD16 - ANTI"/>
    <s v="AP01197776"/>
    <n v="179"/>
    <s v="00016805"/>
    <d v="2019-04-26T00:00:00"/>
    <s v="Director of Finance Cty of Fairfax VA"/>
    <s v="Grant #19-A4668AD16 - ANTI"/>
    <s v="14000"/>
    <m/>
    <m/>
    <m/>
    <m/>
    <m/>
    <m/>
    <m/>
    <m/>
    <m/>
    <m/>
    <m/>
    <m/>
    <m/>
    <s v="00016805"/>
    <n v="1"/>
    <d v="2019-04-26T00:00:00"/>
    <s v="00016805"/>
    <s v="90000"/>
    <s v="600"/>
    <m/>
    <s v="AP"/>
    <s v="ACTUALS"/>
    <s v="14"/>
    <s v="14000"/>
    <s v="5"/>
    <s v="39002"/>
    <s v="390"/>
    <s v="02"/>
    <m/>
    <s v="14310"/>
    <s v="07040390002CJS7101601"/>
    <s v="Director of Finance Cty of Fairfax VA"/>
    <n v="1"/>
    <s v="540787833"/>
  </r>
  <r>
    <s v="Byrne Justice Assistance Grant"/>
    <s v="2016-DJ-BX-0482"/>
    <n v="2019"/>
    <n v="11"/>
    <d v="2019-05-09T00:00:00"/>
    <x v="0"/>
    <m/>
    <x v="1"/>
    <m/>
    <x v="3"/>
    <x v="0"/>
    <m/>
    <s v="AP Payments"/>
    <n v="48346.8"/>
    <m/>
    <s v="Accounts Payable"/>
    <s v="AP01206317"/>
    <n v="31"/>
    <m/>
    <m/>
    <m/>
    <m/>
    <m/>
    <m/>
    <m/>
    <m/>
    <m/>
    <m/>
    <m/>
    <m/>
    <m/>
    <m/>
    <m/>
    <m/>
    <m/>
    <m/>
    <s v="AP01206317"/>
    <n v="31"/>
    <d v="2019-05-09T00:00:00"/>
    <s v="00017003"/>
    <s v="99999"/>
    <m/>
    <m/>
    <s v="AP"/>
    <s v="ACTUALS"/>
    <s v="50"/>
    <s v="14000"/>
    <s v="2"/>
    <m/>
    <m/>
    <m/>
    <m/>
    <s v="05025"/>
    <s v="07040CJS7101601"/>
    <s v="AP Payments"/>
    <m/>
    <m/>
  </r>
  <r>
    <s v="Byrne Justice Assistance Grant"/>
    <s v="2016-DJ-BX-0482"/>
    <n v="2019"/>
    <n v="11"/>
    <d v="2019-05-10T00:00:00"/>
    <x v="1"/>
    <m/>
    <x v="1"/>
    <s v="390004"/>
    <x v="14"/>
    <x v="0"/>
    <m/>
    <s v="CIPPS Journal Upload - DOA"/>
    <n v="21.4"/>
    <m/>
    <s v="00001302 2019-05-16"/>
    <s v="CIP1209111"/>
    <n v="211"/>
    <m/>
    <m/>
    <m/>
    <m/>
    <m/>
    <m/>
    <m/>
    <m/>
    <m/>
    <m/>
    <m/>
    <m/>
    <m/>
    <m/>
    <m/>
    <m/>
    <m/>
    <m/>
    <s v="CIP1209111"/>
    <n v="211"/>
    <d v="2019-05-10T00:00:00"/>
    <s v="140070"/>
    <s v="10520"/>
    <m/>
    <m/>
    <s v="CIP"/>
    <s v="ACTUALS"/>
    <s v="11"/>
    <s v="14000"/>
    <s v="5"/>
    <s v="39004"/>
    <s v="390"/>
    <s v="04"/>
    <m/>
    <s v="11160"/>
    <s v="07040390004CJS7101601"/>
    <s v="CIPPS Journal Upload - DOA"/>
    <m/>
    <m/>
  </r>
  <r>
    <s v="Byrne Justice Assistance Grant"/>
    <s v="2016-DJ-BX-0482"/>
    <n v="2019"/>
    <n v="11"/>
    <d v="2019-05-24T00:00:00"/>
    <x v="1"/>
    <m/>
    <x v="1"/>
    <s v="390004"/>
    <x v="21"/>
    <x v="0"/>
    <m/>
    <s v="CIPPS Journal Upload - DOA"/>
    <n v="228.97"/>
    <m/>
    <s v="00001304 2019-05-31"/>
    <s v="CIP1221238"/>
    <n v="208"/>
    <m/>
    <m/>
    <m/>
    <m/>
    <m/>
    <m/>
    <m/>
    <m/>
    <m/>
    <m/>
    <m/>
    <m/>
    <m/>
    <m/>
    <m/>
    <m/>
    <m/>
    <m/>
    <s v="CIP1221238"/>
    <n v="208"/>
    <d v="2019-05-24T00:00:00"/>
    <s v="140070"/>
    <s v="10520"/>
    <m/>
    <m/>
    <s v="CIP"/>
    <s v="ACTUALS"/>
    <s v="11"/>
    <s v="14000"/>
    <s v="5"/>
    <s v="39004"/>
    <s v="390"/>
    <s v="04"/>
    <m/>
    <s v="11110"/>
    <s v="07040390004CJS7101601"/>
    <s v="CIPPS Journal Upload - DOA"/>
    <m/>
    <m/>
  </r>
  <r>
    <s v="Byrne Justice Assistance Grant"/>
    <s v="2016-DJ-BX-0482"/>
    <n v="2019"/>
    <n v="11"/>
    <d v="2019-05-31T00:00:00"/>
    <x v="0"/>
    <m/>
    <x v="1"/>
    <m/>
    <x v="1"/>
    <x v="3"/>
    <m/>
    <s v="Prorate FY19 office supplies c"/>
    <n v="-43.1"/>
    <m/>
    <s v="Cash With The Treasurer Of VA"/>
    <s v="0001225375"/>
    <n v="71"/>
    <m/>
    <m/>
    <m/>
    <m/>
    <m/>
    <m/>
    <m/>
    <m/>
    <m/>
    <m/>
    <m/>
    <m/>
    <m/>
    <m/>
    <m/>
    <m/>
    <m/>
    <m/>
    <s v="0001225375"/>
    <n v="71"/>
    <d v="2019-05-31T00:00:00"/>
    <m/>
    <s v="99999"/>
    <m/>
    <m/>
    <s v="SPJ"/>
    <s v="ACTUALS"/>
    <s v="10"/>
    <s v="14000"/>
    <s v="1"/>
    <m/>
    <m/>
    <m/>
    <m/>
    <s v="01010"/>
    <s v="07040CJS7101602"/>
    <s v="Prorate FY19 office supplies c"/>
    <m/>
    <m/>
  </r>
  <r>
    <s v="Byrne Justice Assistance Grant"/>
    <s v="2016-DJ-BX-0482"/>
    <n v="2019"/>
    <n v="11"/>
    <d v="2019-05-31T00:00:00"/>
    <x v="0"/>
    <m/>
    <x v="1"/>
    <m/>
    <x v="1"/>
    <x v="3"/>
    <m/>
    <s v="Prorate Wired &amp; Wireless costs"/>
    <n v="-16.34"/>
    <m/>
    <s v="Cash With The Treasurer Of VA"/>
    <s v="0001232475"/>
    <n v="69"/>
    <m/>
    <m/>
    <m/>
    <m/>
    <m/>
    <m/>
    <m/>
    <m/>
    <m/>
    <m/>
    <m/>
    <m/>
    <m/>
    <m/>
    <m/>
    <m/>
    <m/>
    <m/>
    <s v="0001232475"/>
    <n v="69"/>
    <d v="2019-05-31T00:00:00"/>
    <m/>
    <s v="99999"/>
    <m/>
    <m/>
    <s v="SPJ"/>
    <s v="ACTUALS"/>
    <s v="10"/>
    <s v="14000"/>
    <s v="1"/>
    <m/>
    <m/>
    <m/>
    <m/>
    <s v="01010"/>
    <s v="07040CJS7101602"/>
    <s v="Prorate Wired &amp; Wireless costs"/>
    <m/>
    <m/>
  </r>
  <r>
    <s v="Byrne Justice Assistance Grant"/>
    <s v="2016-DJ-BX-0482"/>
    <n v="2019"/>
    <n v="12"/>
    <d v="2019-06-24T00:00:00"/>
    <x v="0"/>
    <m/>
    <x v="1"/>
    <m/>
    <x v="3"/>
    <x v="0"/>
    <m/>
    <s v="Accounts Payable"/>
    <n v="-49726"/>
    <m/>
    <s v="Accounts Payable"/>
    <s v="AP01249910"/>
    <n v="68"/>
    <m/>
    <m/>
    <m/>
    <m/>
    <m/>
    <m/>
    <m/>
    <m/>
    <m/>
    <m/>
    <m/>
    <m/>
    <m/>
    <m/>
    <m/>
    <m/>
    <m/>
    <m/>
    <s v="AP01249910"/>
    <n v="68"/>
    <d v="2019-06-24T00:00:00"/>
    <s v="00017633"/>
    <s v="99999"/>
    <m/>
    <m/>
    <s v="AP"/>
    <s v="ACTUALS"/>
    <s v="50"/>
    <s v="14000"/>
    <s v="2"/>
    <m/>
    <m/>
    <m/>
    <m/>
    <s v="05025"/>
    <s v="07040CJS7101601"/>
    <s v="Accounts Payable"/>
    <m/>
    <m/>
  </r>
  <r>
    <s v="Byrne Justice Assistance Grant"/>
    <s v="2016-DJ-BX-0482"/>
    <n v="2019"/>
    <n v="12"/>
    <d v="2019-06-25T00:00:00"/>
    <x v="0"/>
    <m/>
    <x v="1"/>
    <m/>
    <x v="1"/>
    <x v="0"/>
    <m/>
    <s v="AP Payments"/>
    <n v="-49726"/>
    <m/>
    <s v="Cash With The Treasurer Of VA"/>
    <s v="AP01250399"/>
    <n v="101"/>
    <m/>
    <m/>
    <m/>
    <m/>
    <m/>
    <m/>
    <m/>
    <m/>
    <m/>
    <m/>
    <m/>
    <m/>
    <m/>
    <m/>
    <m/>
    <m/>
    <m/>
    <m/>
    <s v="AP01250399"/>
    <n v="101"/>
    <d v="2019-06-25T00:00:00"/>
    <s v="00017633"/>
    <s v="99999"/>
    <m/>
    <m/>
    <s v="AP"/>
    <s v="ACTUALS"/>
    <s v="10"/>
    <s v="14000"/>
    <s v="1"/>
    <m/>
    <m/>
    <m/>
    <m/>
    <s v="01010"/>
    <s v="07040CJS7101601"/>
    <s v="AP Payments"/>
    <m/>
    <m/>
  </r>
  <r>
    <s v="Byrne Justice Assistance Grant"/>
    <s v="2016-DJ-BX-0482"/>
    <n v="2019"/>
    <n v="12"/>
    <d v="2019-06-10T00:00:00"/>
    <x v="1"/>
    <m/>
    <x v="1"/>
    <s v="390004"/>
    <x v="10"/>
    <x v="0"/>
    <m/>
    <s v="CIPPS Journal Upload - DOA"/>
    <n v="11.34"/>
    <m/>
    <s v="00001306 2019-06-14"/>
    <s v="CIP1236283"/>
    <n v="209"/>
    <m/>
    <m/>
    <m/>
    <m/>
    <m/>
    <m/>
    <m/>
    <m/>
    <m/>
    <m/>
    <m/>
    <m/>
    <m/>
    <m/>
    <m/>
    <m/>
    <m/>
    <m/>
    <s v="CIP1236283"/>
    <n v="209"/>
    <d v="2019-06-10T00:00:00"/>
    <s v="140070"/>
    <s v="10520"/>
    <m/>
    <m/>
    <s v="CIP"/>
    <s v="ACTUALS"/>
    <s v="11"/>
    <s v="14000"/>
    <s v="5"/>
    <s v="39004"/>
    <s v="390"/>
    <s v="04"/>
    <m/>
    <s v="11170"/>
    <s v="07040390004CJS7101601"/>
    <s v="CIPPS Journal Upload - DOA"/>
    <m/>
    <m/>
  </r>
  <r>
    <s v="Byrne Justice Assistance Grant"/>
    <s v="2016-DJ-BX-0482"/>
    <n v="2019"/>
    <n v="12"/>
    <d v="2019-06-10T00:00:00"/>
    <x v="1"/>
    <m/>
    <x v="1"/>
    <s v="390004"/>
    <x v="21"/>
    <x v="0"/>
    <m/>
    <s v="CIPPS Journal Upload - DOA"/>
    <n v="228.97"/>
    <m/>
    <s v="00001306 2019-06-14"/>
    <s v="CIP1236283"/>
    <n v="205"/>
    <m/>
    <m/>
    <m/>
    <m/>
    <m/>
    <m/>
    <m/>
    <m/>
    <m/>
    <m/>
    <m/>
    <m/>
    <m/>
    <m/>
    <m/>
    <m/>
    <m/>
    <m/>
    <s v="CIP1236283"/>
    <n v="205"/>
    <d v="2019-06-10T00:00:00"/>
    <s v="140070"/>
    <s v="10520"/>
    <m/>
    <m/>
    <s v="CIP"/>
    <s v="ACTUALS"/>
    <s v="11"/>
    <s v="14000"/>
    <s v="5"/>
    <s v="39004"/>
    <s v="390"/>
    <s v="04"/>
    <m/>
    <s v="11110"/>
    <s v="07040390004CJS7101601"/>
    <s v="CIPPS Journal Upload - DOA"/>
    <m/>
    <m/>
  </r>
  <r>
    <s v="Byrne Justice Assistance Grant"/>
    <s v="2016-DJ-BX-0482"/>
    <n v="2019"/>
    <n v="12"/>
    <d v="2019-06-19T00:00:00"/>
    <x v="0"/>
    <m/>
    <x v="1"/>
    <s v="390004"/>
    <x v="17"/>
    <x v="3"/>
    <m/>
    <s v="Prorate PB and Cardinal NGF ch"/>
    <n v="366.77"/>
    <m/>
    <s v="Prorate PB &amp; Cardinal NGF Char"/>
    <s v="0001245589"/>
    <n v="31"/>
    <m/>
    <m/>
    <m/>
    <m/>
    <m/>
    <m/>
    <m/>
    <m/>
    <m/>
    <m/>
    <m/>
    <m/>
    <m/>
    <m/>
    <m/>
    <m/>
    <m/>
    <m/>
    <s v="0001245589"/>
    <n v="31"/>
    <d v="2019-06-19T00:00:00"/>
    <m/>
    <s v="10330"/>
    <m/>
    <m/>
    <s v="SPJ"/>
    <s v="ACTUALS"/>
    <s v="15"/>
    <s v="14000"/>
    <s v="5"/>
    <s v="39004"/>
    <s v="390"/>
    <s v="04"/>
    <m/>
    <s v="15410"/>
    <s v="07040390004CJS7101602"/>
    <s v="Prorate PB and Cardinal NGF ch"/>
    <m/>
    <m/>
  </r>
  <r>
    <s v="Byrne Justice Assistance Grant"/>
    <s v="2016-DJ-BX-0482"/>
    <n v="2019"/>
    <n v="12"/>
    <d v="2019-06-26T00:00:00"/>
    <x v="0"/>
    <m/>
    <x v="1"/>
    <s v="390004"/>
    <x v="32"/>
    <x v="3"/>
    <m/>
    <s v="Prorate Workers Compensation I"/>
    <n v="67.67"/>
    <m/>
    <s v="Prorate Workers Comp Ins"/>
    <s v="0001252313"/>
    <n v="31"/>
    <m/>
    <m/>
    <m/>
    <m/>
    <m/>
    <m/>
    <m/>
    <m/>
    <m/>
    <m/>
    <m/>
    <m/>
    <m/>
    <m/>
    <m/>
    <m/>
    <m/>
    <m/>
    <s v="0001252313"/>
    <n v="31"/>
    <d v="2019-06-26T00:00:00"/>
    <s v="V#17502"/>
    <s v="10330"/>
    <m/>
    <m/>
    <s v="SPJ"/>
    <s v="ACTUALS"/>
    <s v="15"/>
    <s v="14000"/>
    <s v="5"/>
    <s v="39004"/>
    <s v="390"/>
    <s v="04"/>
    <m/>
    <s v="15550"/>
    <s v="07040390004CJS7101602"/>
    <s v="Prorate Workers Compensation I"/>
    <m/>
    <m/>
  </r>
  <r>
    <s v="Byrne Justice Assistance Grant"/>
    <s v="2016-DJ-BX-0482"/>
    <n v="2019"/>
    <n v="12"/>
    <d v="2019-06-27T00:00:00"/>
    <x v="0"/>
    <m/>
    <x v="1"/>
    <m/>
    <x v="3"/>
    <x v="3"/>
    <m/>
    <s v="AP Payments"/>
    <n v="1550.39"/>
    <m/>
    <s v="Accounts Payable"/>
    <s v="AP01252979"/>
    <n v="172"/>
    <m/>
    <m/>
    <m/>
    <m/>
    <m/>
    <m/>
    <m/>
    <m/>
    <m/>
    <m/>
    <m/>
    <m/>
    <m/>
    <m/>
    <m/>
    <m/>
    <m/>
    <m/>
    <s v="AP01252979"/>
    <n v="172"/>
    <d v="2019-06-27T00:00:00"/>
    <s v="00017728"/>
    <s v="99999"/>
    <m/>
    <m/>
    <s v="AP"/>
    <s v="ACTUALS"/>
    <s v="50"/>
    <s v="14000"/>
    <s v="2"/>
    <m/>
    <m/>
    <m/>
    <m/>
    <s v="05025"/>
    <s v="07040CJS7101602"/>
    <s v="AP Payments"/>
    <m/>
    <m/>
  </r>
  <r>
    <s v="Byrne Justice Assistance Grant"/>
    <s v="2016-DJ-BX-0482"/>
    <n v="2019"/>
    <n v="12"/>
    <d v="2019-06-30T00:00:00"/>
    <x v="0"/>
    <m/>
    <x v="1"/>
    <s v="390004"/>
    <x v="28"/>
    <x v="3"/>
    <m/>
    <s v="Prorate supplies that benefit"/>
    <n v="8.99"/>
    <m/>
    <s v="Prorate Agency Paper Supplies"/>
    <s v="0001262491"/>
    <n v="31"/>
    <m/>
    <m/>
    <m/>
    <m/>
    <m/>
    <m/>
    <m/>
    <m/>
    <m/>
    <m/>
    <m/>
    <m/>
    <m/>
    <m/>
    <m/>
    <m/>
    <m/>
    <m/>
    <s v="0001262491"/>
    <n v="31"/>
    <d v="2019-06-30T00:00:00"/>
    <s v="JE#1260147"/>
    <s v="10330"/>
    <m/>
    <m/>
    <s v="SPJ"/>
    <s v="ACTUALS"/>
    <s v="13"/>
    <s v="14000"/>
    <s v="5"/>
    <s v="39004"/>
    <s v="390"/>
    <s v="04"/>
    <m/>
    <s v="13130"/>
    <s v="07040390004CJS7101602"/>
    <s v="Prorate supplies that benefit"/>
    <m/>
    <m/>
  </r>
  <r>
    <s v="Byrne Justice Assistance Grant"/>
    <s v="2016-DJ-BX-0482"/>
    <n v="2019"/>
    <n v="12"/>
    <d v="2019-06-19T00:00:00"/>
    <x v="0"/>
    <m/>
    <x v="1"/>
    <s v="390004"/>
    <x v="16"/>
    <x v="3"/>
    <m/>
    <s v="Prorate May 2019 VITA Bill"/>
    <n v="546.15"/>
    <m/>
    <s v="Prorate May 2019 VITA Bil"/>
    <s v="0001245584"/>
    <n v="31"/>
    <m/>
    <m/>
    <m/>
    <m/>
    <m/>
    <m/>
    <m/>
    <m/>
    <m/>
    <m/>
    <m/>
    <m/>
    <m/>
    <m/>
    <m/>
    <m/>
    <m/>
    <m/>
    <s v="0001245584"/>
    <n v="31"/>
    <d v="2019-06-19T00:00:00"/>
    <s v="V#17492"/>
    <s v="10330"/>
    <m/>
    <m/>
    <s v="SPJ"/>
    <s v="ACTUALS"/>
    <s v="12"/>
    <s v="14000"/>
    <s v="5"/>
    <s v="39004"/>
    <s v="390"/>
    <s v="04"/>
    <m/>
    <s v="12780"/>
    <s v="07040390004CJS7101602"/>
    <s v="Prorate May 2019 VITA Bill"/>
    <m/>
    <m/>
  </r>
  <r>
    <s v="Byrne Justice Assistance Grant"/>
    <s v="2016-DJ-BX-0482"/>
    <n v="2019"/>
    <n v="12"/>
    <d v="2019-06-25T00:00:00"/>
    <x v="0"/>
    <m/>
    <x v="1"/>
    <m/>
    <x v="3"/>
    <x v="0"/>
    <m/>
    <s v="AP Payments"/>
    <n v="30300"/>
    <m/>
    <s v="Accounts Payable"/>
    <s v="AP01250399"/>
    <n v="182"/>
    <m/>
    <m/>
    <m/>
    <m/>
    <m/>
    <m/>
    <m/>
    <m/>
    <m/>
    <m/>
    <m/>
    <m/>
    <m/>
    <m/>
    <m/>
    <m/>
    <m/>
    <m/>
    <s v="AP01250399"/>
    <n v="182"/>
    <d v="2019-06-25T00:00:00"/>
    <s v="00017639"/>
    <s v="99999"/>
    <m/>
    <m/>
    <s v="AP"/>
    <s v="ACTUALS"/>
    <s v="50"/>
    <s v="14000"/>
    <s v="2"/>
    <m/>
    <m/>
    <m/>
    <m/>
    <s v="05025"/>
    <s v="07040CJS7101601"/>
    <s v="AP Payments"/>
    <m/>
    <m/>
  </r>
  <r>
    <s v="Byrne Justice Assistance Grant"/>
    <s v="2016-DJ-BX-0482"/>
    <n v="2019"/>
    <n v="12"/>
    <d v="2019-06-25T00:00:00"/>
    <x v="0"/>
    <m/>
    <x v="1"/>
    <m/>
    <x v="3"/>
    <x v="0"/>
    <m/>
    <s v="AP Payments"/>
    <n v="50000"/>
    <m/>
    <s v="Accounts Payable"/>
    <s v="AP01250399"/>
    <n v="186"/>
    <m/>
    <m/>
    <m/>
    <m/>
    <m/>
    <m/>
    <m/>
    <m/>
    <m/>
    <m/>
    <m/>
    <m/>
    <m/>
    <m/>
    <m/>
    <m/>
    <m/>
    <m/>
    <s v="AP01250399"/>
    <n v="186"/>
    <d v="2019-06-25T00:00:00"/>
    <s v="00017652"/>
    <s v="99999"/>
    <m/>
    <m/>
    <s v="AP"/>
    <s v="ACTUALS"/>
    <s v="50"/>
    <s v="14000"/>
    <s v="2"/>
    <m/>
    <m/>
    <m/>
    <m/>
    <s v="05025"/>
    <s v="07040CJS7101601"/>
    <s v="AP Payments"/>
    <m/>
    <m/>
  </r>
  <r>
    <s v="Byrne Justice Assistance Grant"/>
    <s v="2016-DJ-BX-0482"/>
    <n v="2019"/>
    <n v="12"/>
    <d v="2019-06-26T00:00:00"/>
    <x v="0"/>
    <m/>
    <x v="1"/>
    <m/>
    <x v="1"/>
    <x v="3"/>
    <m/>
    <s v="Prorate Workers Compensation I"/>
    <n v="-67.67"/>
    <m/>
    <s v="Cash With The Treasurer Of VA"/>
    <s v="0001252313"/>
    <n v="69"/>
    <m/>
    <m/>
    <m/>
    <m/>
    <m/>
    <m/>
    <m/>
    <m/>
    <m/>
    <m/>
    <m/>
    <m/>
    <m/>
    <m/>
    <m/>
    <m/>
    <m/>
    <m/>
    <s v="0001252313"/>
    <n v="69"/>
    <d v="2019-06-26T00:00:00"/>
    <m/>
    <s v="99999"/>
    <m/>
    <m/>
    <s v="SPJ"/>
    <s v="ACTUALS"/>
    <s v="10"/>
    <s v="14000"/>
    <s v="1"/>
    <m/>
    <m/>
    <m/>
    <m/>
    <s v="01010"/>
    <s v="07040CJS7101602"/>
    <s v="Prorate Workers Compensation I"/>
    <m/>
    <m/>
  </r>
  <r>
    <s v="Byrne Justice Assistance Grant"/>
    <s v="2016-DJ-BX-0482"/>
    <n v="2019"/>
    <n v="12"/>
    <d v="2019-06-30T00:00:00"/>
    <x v="0"/>
    <m/>
    <x v="1"/>
    <m/>
    <x v="5"/>
    <x v="1"/>
    <m/>
    <s v="To allocate FY 2019 4th Quarte"/>
    <n v="-188.23"/>
    <m/>
    <s v="Allocate 4th Q Interest"/>
    <s v="0001269578"/>
    <n v="26"/>
    <m/>
    <m/>
    <m/>
    <m/>
    <m/>
    <m/>
    <m/>
    <m/>
    <m/>
    <m/>
    <m/>
    <m/>
    <m/>
    <m/>
    <m/>
    <m/>
    <m/>
    <m/>
    <s v="0001269578"/>
    <n v="26"/>
    <d v="2019-06-30T00:00:00"/>
    <m/>
    <s v="10230"/>
    <m/>
    <m/>
    <s v="ONL"/>
    <s v="ACTUALS"/>
    <s v="07"/>
    <s v="14000"/>
    <s v="4"/>
    <m/>
    <m/>
    <m/>
    <m/>
    <s v="07108"/>
    <s v="07040CJS7101607"/>
    <s v="To allocate FY 2019 4th Quarte"/>
    <m/>
    <m/>
  </r>
  <r>
    <s v="Byrne Justice Assistance Grant"/>
    <s v="2016-DJ-BX-0482"/>
    <n v="2019"/>
    <n v="12"/>
    <d v="2019-06-30T00:00:00"/>
    <x v="0"/>
    <m/>
    <x v="1"/>
    <m/>
    <x v="1"/>
    <x v="1"/>
    <m/>
    <s v="To allocate FY 2019 4th Quarte"/>
    <n v="188.23"/>
    <m/>
    <s v="Cash With The Treasurer Of VA"/>
    <s v="0001269578"/>
    <n v="176"/>
    <m/>
    <m/>
    <m/>
    <m/>
    <m/>
    <m/>
    <m/>
    <m/>
    <m/>
    <m/>
    <m/>
    <m/>
    <m/>
    <m/>
    <m/>
    <m/>
    <m/>
    <m/>
    <s v="0001269578"/>
    <n v="176"/>
    <d v="2019-06-30T00:00:00"/>
    <m/>
    <s v="99999"/>
    <m/>
    <m/>
    <s v="ONL"/>
    <s v="ACTUALS"/>
    <s v="10"/>
    <s v="14000"/>
    <s v="1"/>
    <m/>
    <m/>
    <m/>
    <m/>
    <s v="01010"/>
    <s v="07040CJS7101607"/>
    <s v="To allocate FY 2019 4th Quarte"/>
    <m/>
    <m/>
  </r>
  <r>
    <s v="Byrne Justice Assistance Grant"/>
    <s v="2016-DJ-BX-0482"/>
    <n v="2019"/>
    <n v="12"/>
    <d v="2019-06-10T00:00:00"/>
    <x v="1"/>
    <m/>
    <x v="1"/>
    <s v="390004"/>
    <x v="14"/>
    <x v="0"/>
    <m/>
    <s v="CIPPS Journal Upload - DOA"/>
    <n v="21.4"/>
    <m/>
    <s v="00001306 2019-06-14"/>
    <s v="CIP1236283"/>
    <n v="208"/>
    <m/>
    <m/>
    <m/>
    <m/>
    <m/>
    <m/>
    <m/>
    <m/>
    <m/>
    <m/>
    <m/>
    <m/>
    <m/>
    <m/>
    <m/>
    <m/>
    <m/>
    <m/>
    <s v="CIP1236283"/>
    <n v="208"/>
    <d v="2019-06-10T00:00:00"/>
    <s v="140070"/>
    <s v="10520"/>
    <m/>
    <m/>
    <s v="CIP"/>
    <s v="ACTUALS"/>
    <s v="11"/>
    <s v="14000"/>
    <s v="5"/>
    <s v="39004"/>
    <s v="390"/>
    <s v="04"/>
    <m/>
    <s v="11160"/>
    <s v="07040390004CJS7101601"/>
    <s v="CIPPS Journal Upload - DOA"/>
    <m/>
    <m/>
  </r>
  <r>
    <s v="Byrne Justice Assistance Grant"/>
    <s v="2016-DJ-BX-0482"/>
    <n v="2019"/>
    <n v="12"/>
    <d v="2019-06-10T00:00:00"/>
    <x v="1"/>
    <m/>
    <x v="1"/>
    <s v="390004"/>
    <x v="19"/>
    <x v="0"/>
    <m/>
    <s v="CIPPS Journal Upload - DOA"/>
    <n v="18.29"/>
    <m/>
    <s v="00001306 2019-06-14"/>
    <s v="CIP1236283"/>
    <n v="210"/>
    <m/>
    <m/>
    <m/>
    <m/>
    <m/>
    <m/>
    <m/>
    <m/>
    <m/>
    <m/>
    <m/>
    <m/>
    <m/>
    <m/>
    <m/>
    <m/>
    <m/>
    <m/>
    <s v="CIP1236283"/>
    <n v="210"/>
    <d v="2019-06-10T00:00:00"/>
    <s v="140070"/>
    <s v="10520"/>
    <m/>
    <m/>
    <s v="CIP"/>
    <s v="ACTUALS"/>
    <s v="11"/>
    <s v="14000"/>
    <s v="5"/>
    <s v="39004"/>
    <s v="390"/>
    <s v="04"/>
    <m/>
    <s v="11660"/>
    <s v="07040390004CJS7101601"/>
    <s v="CIPPS Journal Upload - DOA"/>
    <m/>
    <m/>
  </r>
  <r>
    <s v="Byrne Justice Assistance Grant"/>
    <s v="2016-DJ-BX-0482"/>
    <n v="2019"/>
    <n v="12"/>
    <d v="2019-06-10T00:00:00"/>
    <x v="0"/>
    <m/>
    <x v="1"/>
    <m/>
    <x v="1"/>
    <x v="0"/>
    <m/>
    <s v="CIPPS Journal Upload - DOA"/>
    <n v="-2271"/>
    <m/>
    <s v="Cash With The Treasurer Of VA"/>
    <s v="CIP1236283"/>
    <n v="351"/>
    <m/>
    <m/>
    <m/>
    <m/>
    <m/>
    <m/>
    <m/>
    <m/>
    <m/>
    <m/>
    <m/>
    <m/>
    <m/>
    <m/>
    <m/>
    <m/>
    <m/>
    <m/>
    <s v="CIP1236283"/>
    <n v="351"/>
    <d v="2019-06-10T00:00:00"/>
    <m/>
    <s v="99999"/>
    <m/>
    <m/>
    <s v="CIP"/>
    <s v="ACTUALS"/>
    <s v="10"/>
    <s v="14000"/>
    <s v="1"/>
    <m/>
    <m/>
    <m/>
    <m/>
    <s v="01010"/>
    <s v="07040CJS7101601"/>
    <s v="CIPPS Journal Upload - DOA"/>
    <m/>
    <m/>
  </r>
  <r>
    <s v="Byrne Justice Assistance Grant"/>
    <s v="2016-DJ-BX-0482"/>
    <n v="2019"/>
    <n v="12"/>
    <d v="2019-06-21T00:00:00"/>
    <x v="0"/>
    <m/>
    <x v="1"/>
    <m/>
    <x v="3"/>
    <x v="0"/>
    <m/>
    <s v="Accounts Payable"/>
    <n v="-750"/>
    <m/>
    <s v="Accounts Payable"/>
    <s v="AP01248627"/>
    <n v="15"/>
    <m/>
    <m/>
    <m/>
    <m/>
    <m/>
    <m/>
    <m/>
    <m/>
    <m/>
    <m/>
    <m/>
    <m/>
    <m/>
    <m/>
    <m/>
    <m/>
    <m/>
    <m/>
    <s v="AP01248627"/>
    <n v="15"/>
    <d v="2019-06-21T00:00:00"/>
    <s v="00017707"/>
    <s v="99999"/>
    <m/>
    <m/>
    <s v="AP"/>
    <s v="ACTUALS"/>
    <s v="50"/>
    <s v="14000"/>
    <s v="2"/>
    <m/>
    <m/>
    <m/>
    <m/>
    <s v="05025"/>
    <s v="07040CJS7101601"/>
    <s v="Accounts Payable"/>
    <m/>
    <m/>
  </r>
  <r>
    <s v="Byrne Justice Assistance Grant"/>
    <s v="2016-DJ-BX-0482"/>
    <n v="2019"/>
    <n v="12"/>
    <d v="2019-06-22T00:00:00"/>
    <x v="0"/>
    <m/>
    <x v="1"/>
    <m/>
    <x v="3"/>
    <x v="0"/>
    <m/>
    <s v="AP Payments"/>
    <n v="750"/>
    <m/>
    <s v="Accounts Payable"/>
    <s v="AP01249049"/>
    <n v="36"/>
    <m/>
    <m/>
    <m/>
    <m/>
    <m/>
    <m/>
    <m/>
    <m/>
    <m/>
    <m/>
    <m/>
    <m/>
    <m/>
    <m/>
    <m/>
    <m/>
    <m/>
    <m/>
    <s v="AP01249049"/>
    <n v="36"/>
    <d v="2019-06-22T00:00:00"/>
    <s v="00017707"/>
    <s v="99999"/>
    <m/>
    <m/>
    <s v="AP"/>
    <s v="ACTUALS"/>
    <s v="50"/>
    <s v="14000"/>
    <s v="2"/>
    <m/>
    <m/>
    <m/>
    <m/>
    <s v="05025"/>
    <s v="07040CJS7101601"/>
    <s v="AP Payments"/>
    <m/>
    <m/>
  </r>
  <r>
    <s v="Byrne Justice Assistance Grant"/>
    <s v="2016-DJ-BX-0482"/>
    <n v="2019"/>
    <n v="12"/>
    <d v="2019-06-24T00:00:00"/>
    <x v="0"/>
    <m/>
    <x v="1"/>
    <m/>
    <x v="3"/>
    <x v="0"/>
    <m/>
    <s v="Accounts Payable"/>
    <n v="-50000"/>
    <m/>
    <s v="Accounts Payable"/>
    <s v="AP01249910"/>
    <n v="70"/>
    <m/>
    <m/>
    <m/>
    <m/>
    <m/>
    <m/>
    <m/>
    <m/>
    <m/>
    <m/>
    <m/>
    <m/>
    <m/>
    <m/>
    <m/>
    <m/>
    <m/>
    <m/>
    <s v="AP01249910"/>
    <n v="70"/>
    <d v="2019-06-24T00:00:00"/>
    <s v="00017652"/>
    <s v="99999"/>
    <m/>
    <m/>
    <s v="AP"/>
    <s v="ACTUALS"/>
    <s v="50"/>
    <s v="14000"/>
    <s v="2"/>
    <m/>
    <m/>
    <m/>
    <m/>
    <s v="05025"/>
    <s v="07040CJS7101601"/>
    <s v="Accounts Payable"/>
    <m/>
    <m/>
  </r>
  <r>
    <s v="Byrne Justice Assistance Grant"/>
    <s v="2016-DJ-BX-0482"/>
    <n v="2019"/>
    <n v="12"/>
    <d v="2019-06-26T00:00:00"/>
    <x v="0"/>
    <m/>
    <x v="1"/>
    <m/>
    <x v="3"/>
    <x v="3"/>
    <m/>
    <s v="Accounts Payable"/>
    <n v="-1550.39"/>
    <m/>
    <s v="Accounts Payable"/>
    <s v="AP01252616"/>
    <n v="4"/>
    <m/>
    <m/>
    <m/>
    <m/>
    <m/>
    <m/>
    <m/>
    <m/>
    <m/>
    <m/>
    <m/>
    <m/>
    <m/>
    <m/>
    <m/>
    <m/>
    <m/>
    <m/>
    <s v="AP01252616"/>
    <n v="4"/>
    <d v="2019-06-26T00:00:00"/>
    <s v="00017728"/>
    <s v="99999"/>
    <m/>
    <m/>
    <s v="AP"/>
    <s v="ACTUALS"/>
    <s v="50"/>
    <s v="14000"/>
    <s v="2"/>
    <m/>
    <m/>
    <m/>
    <m/>
    <s v="05025"/>
    <s v="07040CJS7101602"/>
    <s v="Accounts Payable"/>
    <m/>
    <m/>
  </r>
  <r>
    <s v="Byrne Justice Assistance Grant"/>
    <s v="2016-DJ-BX-0482"/>
    <n v="2019"/>
    <n v="12"/>
    <d v="2019-06-26T00:00:00"/>
    <x v="0"/>
    <m/>
    <x v="1"/>
    <s v="390004"/>
    <x v="16"/>
    <x v="3"/>
    <m/>
    <s v="Accounts Payable"/>
    <n v="1550.39"/>
    <m/>
    <s v="Expense Distribution"/>
    <s v="AP01252616"/>
    <n v="78"/>
    <s v="00017728"/>
    <d v="2019-06-21T00:00:00"/>
    <s v="Virginia Information Technologies Agency"/>
    <m/>
    <s v="14000"/>
    <m/>
    <m/>
    <m/>
    <m/>
    <m/>
    <m/>
    <m/>
    <m/>
    <m/>
    <m/>
    <m/>
    <m/>
    <m/>
    <s v="00017728"/>
    <n v="1"/>
    <d v="2019-06-21T00:00:00"/>
    <s v="00017728"/>
    <s v="10330"/>
    <m/>
    <m/>
    <s v="AP"/>
    <s v="ACTUALS"/>
    <s v="12"/>
    <s v="14000"/>
    <s v="5"/>
    <s v="39004"/>
    <s v="390"/>
    <s v="04"/>
    <m/>
    <s v="12780"/>
    <s v="07040390004CJS7101602"/>
    <s v="Virginia Information Technologies Agency"/>
    <n v="1"/>
    <s v="541074144"/>
  </r>
  <r>
    <s v="Byrne Justice Assistance Grant"/>
    <s v="2016-DJ-BX-0482"/>
    <n v="2019"/>
    <n v="12"/>
    <d v="2019-06-27T00:00:00"/>
    <x v="0"/>
    <m/>
    <x v="1"/>
    <m/>
    <x v="1"/>
    <x v="3"/>
    <m/>
    <s v="AP Payments"/>
    <n v="-1550.39"/>
    <m/>
    <s v="Cash With The Treasurer Of VA"/>
    <s v="AP01252979"/>
    <n v="59"/>
    <m/>
    <m/>
    <m/>
    <m/>
    <m/>
    <m/>
    <m/>
    <m/>
    <m/>
    <m/>
    <m/>
    <m/>
    <m/>
    <m/>
    <m/>
    <m/>
    <m/>
    <m/>
    <s v="AP01252979"/>
    <n v="59"/>
    <d v="2019-06-27T00:00:00"/>
    <s v="00017728"/>
    <s v="99999"/>
    <m/>
    <m/>
    <s v="AP"/>
    <s v="ACTUALS"/>
    <s v="10"/>
    <s v="14000"/>
    <s v="1"/>
    <m/>
    <m/>
    <m/>
    <m/>
    <s v="01010"/>
    <s v="07040CJS7101602"/>
    <s v="AP Payments"/>
    <m/>
    <m/>
  </r>
  <r>
    <s v="Byrne Justice Assistance Grant"/>
    <s v="2016-DJ-BX-0482"/>
    <n v="2019"/>
    <n v="12"/>
    <d v="2019-06-30T00:00:00"/>
    <x v="0"/>
    <m/>
    <x v="1"/>
    <m/>
    <x v="1"/>
    <x v="3"/>
    <m/>
    <s v="Prorate Wired &amp; Wireless Acces"/>
    <n v="-1.49"/>
    <m/>
    <s v="Cash With The Treasurer Of VA"/>
    <s v="0001262520"/>
    <n v="69"/>
    <m/>
    <m/>
    <m/>
    <m/>
    <m/>
    <m/>
    <m/>
    <m/>
    <m/>
    <m/>
    <m/>
    <m/>
    <m/>
    <m/>
    <m/>
    <m/>
    <m/>
    <m/>
    <s v="0001262520"/>
    <n v="69"/>
    <d v="2019-06-30T00:00:00"/>
    <m/>
    <s v="99999"/>
    <m/>
    <m/>
    <s v="SPJ"/>
    <s v="ACTUALS"/>
    <s v="10"/>
    <s v="14000"/>
    <s v="1"/>
    <m/>
    <m/>
    <m/>
    <m/>
    <s v="01010"/>
    <s v="07040CJS7101602"/>
    <s v="Prorate Wired &amp; Wireless Acces"/>
    <m/>
    <m/>
  </r>
  <r>
    <s v="Byrne Justice Assistance Grant"/>
    <s v="2016-DJ-BX-0482"/>
    <n v="2019"/>
    <n v="12"/>
    <d v="2019-06-10T00:00:00"/>
    <x v="1"/>
    <m/>
    <x v="1"/>
    <s v="390004"/>
    <x v="20"/>
    <x v="0"/>
    <m/>
    <s v="CIPPS Journal Upload - DOA"/>
    <n v="23.96"/>
    <m/>
    <s v="00001306 2019-06-14"/>
    <s v="CIP1236283"/>
    <n v="207"/>
    <m/>
    <m/>
    <m/>
    <m/>
    <m/>
    <m/>
    <m/>
    <m/>
    <m/>
    <m/>
    <m/>
    <m/>
    <m/>
    <m/>
    <m/>
    <m/>
    <m/>
    <m/>
    <s v="CIP1236283"/>
    <n v="207"/>
    <d v="2019-06-10T00:00:00"/>
    <s v="140070"/>
    <s v="10520"/>
    <m/>
    <m/>
    <s v="CIP"/>
    <s v="ACTUALS"/>
    <s v="11"/>
    <s v="14000"/>
    <s v="5"/>
    <s v="39004"/>
    <s v="390"/>
    <s v="04"/>
    <m/>
    <s v="11140"/>
    <s v="07040390004CJS7101601"/>
    <s v="CIPPS Journal Upload - DOA"/>
    <m/>
    <m/>
  </r>
  <r>
    <s v="Byrne Justice Assistance Grant"/>
    <s v="2016-DJ-BX-0482"/>
    <n v="2019"/>
    <n v="12"/>
    <d v="2019-06-21T00:00:00"/>
    <x v="0"/>
    <m/>
    <x v="1"/>
    <s v="390002"/>
    <x v="4"/>
    <x v="0"/>
    <m/>
    <s v="Accounts Payable"/>
    <n v="750"/>
    <m/>
    <s v="Grant #19-C4037AD15 - ANTI"/>
    <s v="AP01248627"/>
    <n v="44"/>
    <s v="00017707"/>
    <d v="2019-06-21T00:00:00"/>
    <s v="Franklin County Board of Supervisors"/>
    <s v="Grant #19-C4037AD15 - ANTI"/>
    <s v="14000"/>
    <m/>
    <m/>
    <m/>
    <m/>
    <m/>
    <m/>
    <m/>
    <m/>
    <m/>
    <m/>
    <m/>
    <m/>
    <m/>
    <s v="00017707"/>
    <n v="1"/>
    <d v="2019-06-21T00:00:00"/>
    <s v="00017707"/>
    <s v="90000"/>
    <s v="067"/>
    <m/>
    <s v="AP"/>
    <s v="ACTUALS"/>
    <s v="14"/>
    <s v="14000"/>
    <s v="5"/>
    <s v="39002"/>
    <s v="390"/>
    <s v="02"/>
    <m/>
    <s v="14310"/>
    <s v="07040390002CJS7101601"/>
    <s v="Franklin County Board of Supervisors"/>
    <n v="1"/>
    <s v="546001286"/>
  </r>
  <r>
    <s v="Byrne Justice Assistance Grant"/>
    <s v="2016-DJ-BX-0482"/>
    <n v="2019"/>
    <n v="12"/>
    <d v="2019-06-22T00:00:00"/>
    <x v="0"/>
    <m/>
    <x v="1"/>
    <m/>
    <x v="1"/>
    <x v="0"/>
    <m/>
    <s v="AP Payments"/>
    <n v="-750"/>
    <m/>
    <s v="Cash With The Treasurer Of VA"/>
    <s v="AP01249049"/>
    <n v="14"/>
    <m/>
    <m/>
    <m/>
    <m/>
    <m/>
    <m/>
    <m/>
    <m/>
    <m/>
    <m/>
    <m/>
    <m/>
    <m/>
    <m/>
    <m/>
    <m/>
    <m/>
    <m/>
    <s v="AP01249049"/>
    <n v="14"/>
    <d v="2019-06-22T00:00:00"/>
    <s v="00017707"/>
    <s v="99999"/>
    <m/>
    <m/>
    <s v="AP"/>
    <s v="ACTUALS"/>
    <s v="10"/>
    <s v="14000"/>
    <s v="1"/>
    <m/>
    <m/>
    <m/>
    <m/>
    <s v="01010"/>
    <s v="07040CJS7101601"/>
    <s v="AP Payments"/>
    <m/>
    <m/>
  </r>
  <r>
    <s v="Byrne Justice Assistance Grant"/>
    <s v="2016-DJ-BX-0482"/>
    <n v="2019"/>
    <n v="12"/>
    <d v="2019-06-25T00:00:00"/>
    <x v="0"/>
    <m/>
    <x v="1"/>
    <m/>
    <x v="3"/>
    <x v="0"/>
    <m/>
    <s v="AP Payments"/>
    <n v="49726"/>
    <m/>
    <s v="Accounts Payable"/>
    <s v="AP01250399"/>
    <n v="214"/>
    <m/>
    <m/>
    <m/>
    <m/>
    <m/>
    <m/>
    <m/>
    <m/>
    <m/>
    <m/>
    <m/>
    <m/>
    <m/>
    <m/>
    <m/>
    <m/>
    <m/>
    <m/>
    <s v="AP01250399"/>
    <n v="214"/>
    <d v="2019-06-25T00:00:00"/>
    <s v="00017633"/>
    <s v="99999"/>
    <m/>
    <m/>
    <s v="AP"/>
    <s v="ACTUALS"/>
    <s v="50"/>
    <s v="14000"/>
    <s v="2"/>
    <m/>
    <m/>
    <m/>
    <m/>
    <s v="05025"/>
    <s v="07040CJS7101601"/>
    <s v="AP Payments"/>
    <m/>
    <m/>
  </r>
  <r>
    <s v="Byrne Justice Assistance Grant"/>
    <s v="2016-DJ-BX-0482"/>
    <n v="2019"/>
    <n v="12"/>
    <d v="2019-06-26T00:00:00"/>
    <x v="0"/>
    <m/>
    <x v="1"/>
    <s v="390004"/>
    <x v="11"/>
    <x v="3"/>
    <m/>
    <s v="Prorate May 2019 Phone Bill"/>
    <n v="101.31"/>
    <m/>
    <s v="Prorate May 2019 Phone Bill"/>
    <s v="0001252291"/>
    <n v="31"/>
    <m/>
    <m/>
    <m/>
    <m/>
    <m/>
    <m/>
    <m/>
    <m/>
    <m/>
    <m/>
    <m/>
    <m/>
    <m/>
    <m/>
    <m/>
    <m/>
    <m/>
    <m/>
    <s v="0001252291"/>
    <n v="31"/>
    <d v="2019-06-26T00:00:00"/>
    <s v="V#17781"/>
    <s v="10330"/>
    <m/>
    <m/>
    <s v="SPJ"/>
    <s v="ACTUALS"/>
    <s v="12"/>
    <s v="14000"/>
    <s v="5"/>
    <s v="39004"/>
    <s v="390"/>
    <s v="04"/>
    <m/>
    <s v="12160"/>
    <s v="07040390004CJS7101602"/>
    <s v="Prorate May 2019 Phone Bill"/>
    <m/>
    <m/>
  </r>
  <r>
    <s v="Byrne Justice Assistance Grant"/>
    <s v="2016-DJ-BX-0482"/>
    <n v="2019"/>
    <n v="12"/>
    <d v="2019-06-26T00:00:00"/>
    <x v="0"/>
    <m/>
    <x v="1"/>
    <m/>
    <x v="1"/>
    <x v="3"/>
    <m/>
    <s v="Prorate May 2019 Phone Bill"/>
    <n v="-101.31"/>
    <m/>
    <s v="Cash With The Treasurer Of VA"/>
    <s v="0001252291"/>
    <n v="69"/>
    <m/>
    <m/>
    <m/>
    <m/>
    <m/>
    <m/>
    <m/>
    <m/>
    <m/>
    <m/>
    <m/>
    <m/>
    <m/>
    <m/>
    <m/>
    <m/>
    <m/>
    <m/>
    <s v="0001252291"/>
    <n v="69"/>
    <d v="2019-06-26T00:00:00"/>
    <m/>
    <s v="99999"/>
    <m/>
    <m/>
    <s v="SPJ"/>
    <s v="ACTUALS"/>
    <s v="10"/>
    <s v="14000"/>
    <s v="1"/>
    <m/>
    <m/>
    <m/>
    <m/>
    <s v="01010"/>
    <s v="07040CJS7101602"/>
    <s v="Prorate May 2019 Phone Bill"/>
    <m/>
    <m/>
  </r>
  <r>
    <s v="Byrne Justice Assistance Grant"/>
    <s v="2016-DJ-BX-0482"/>
    <n v="2019"/>
    <n v="12"/>
    <d v="2019-06-26T00:00:00"/>
    <x v="0"/>
    <m/>
    <x v="1"/>
    <m/>
    <x v="1"/>
    <x v="3"/>
    <m/>
    <s v="Prorate Liability Insurance ch"/>
    <n v="-185.49"/>
    <m/>
    <s v="Cash With The Treasurer Of VA"/>
    <s v="0001252296"/>
    <n v="69"/>
    <m/>
    <m/>
    <m/>
    <m/>
    <m/>
    <m/>
    <m/>
    <m/>
    <m/>
    <m/>
    <m/>
    <m/>
    <m/>
    <m/>
    <m/>
    <m/>
    <m/>
    <m/>
    <s v="0001252296"/>
    <n v="69"/>
    <d v="2019-06-26T00:00:00"/>
    <m/>
    <s v="99999"/>
    <m/>
    <m/>
    <s v="SPJ"/>
    <s v="ACTUALS"/>
    <s v="10"/>
    <s v="14000"/>
    <s v="1"/>
    <m/>
    <m/>
    <m/>
    <m/>
    <s v="01010"/>
    <s v="07040CJS7101602"/>
    <s v="Prorate Liability Insurance ch"/>
    <m/>
    <m/>
  </r>
  <r>
    <s v="Byrne Justice Assistance Grant"/>
    <s v="2016-DJ-BX-0482"/>
    <n v="2019"/>
    <n v="12"/>
    <d v="2019-06-30T00:00:00"/>
    <x v="0"/>
    <m/>
    <x v="1"/>
    <m/>
    <x v="1"/>
    <x v="3"/>
    <m/>
    <s v="Prorate supplies that benefit"/>
    <n v="-8.99"/>
    <m/>
    <s v="Cash With The Treasurer Of VA"/>
    <s v="0001262491"/>
    <n v="69"/>
    <m/>
    <m/>
    <m/>
    <m/>
    <m/>
    <m/>
    <m/>
    <m/>
    <m/>
    <m/>
    <m/>
    <m/>
    <m/>
    <m/>
    <m/>
    <m/>
    <m/>
    <m/>
    <s v="0001262491"/>
    <n v="69"/>
    <d v="2019-06-30T00:00:00"/>
    <m/>
    <s v="99999"/>
    <m/>
    <m/>
    <s v="SPJ"/>
    <s v="ACTUALS"/>
    <s v="10"/>
    <s v="14000"/>
    <s v="1"/>
    <m/>
    <m/>
    <m/>
    <m/>
    <s v="01010"/>
    <s v="07040CJS7101602"/>
    <s v="Prorate supplies that benefit"/>
    <m/>
    <m/>
  </r>
  <r>
    <s v="Byrne Justice Assistance Grant"/>
    <s v="2016-DJ-BX-0482"/>
    <n v="2019"/>
    <n v="12"/>
    <d v="2019-06-10T00:00:00"/>
    <x v="1"/>
    <m/>
    <x v="1"/>
    <s v="390004"/>
    <x v="13"/>
    <x v="0"/>
    <m/>
    <s v="CIPPS Journal Upload - DOA"/>
    <n v="1828.83"/>
    <m/>
    <s v="00001306 2019-06-14"/>
    <s v="CIP1236283"/>
    <n v="204"/>
    <m/>
    <m/>
    <m/>
    <m/>
    <m/>
    <m/>
    <m/>
    <m/>
    <m/>
    <m/>
    <m/>
    <m/>
    <m/>
    <m/>
    <m/>
    <m/>
    <m/>
    <m/>
    <s v="CIP1236283"/>
    <n v="204"/>
    <d v="2019-06-10T00:00:00"/>
    <s v="140070"/>
    <s v="10520"/>
    <m/>
    <m/>
    <s v="CIP"/>
    <s v="ACTUALS"/>
    <s v="11"/>
    <s v="14000"/>
    <s v="5"/>
    <s v="39004"/>
    <s v="390"/>
    <s v="04"/>
    <m/>
    <s v="11230"/>
    <s v="07040390004CJS7101601"/>
    <s v="CIPPS Journal Upload - DOA"/>
    <m/>
    <m/>
  </r>
  <r>
    <s v="Byrne Justice Assistance Grant"/>
    <s v="2016-DJ-BX-0482"/>
    <n v="2019"/>
    <n v="12"/>
    <d v="2019-06-10T00:00:00"/>
    <x v="1"/>
    <m/>
    <x v="1"/>
    <s v="390004"/>
    <x v="9"/>
    <x v="0"/>
    <m/>
    <s v="CIPPS Journal Upload - DOA"/>
    <n v="138.21"/>
    <m/>
    <s v="00001306 2019-06-14"/>
    <s v="CIP1236283"/>
    <n v="206"/>
    <m/>
    <m/>
    <m/>
    <m/>
    <m/>
    <m/>
    <m/>
    <m/>
    <m/>
    <m/>
    <m/>
    <m/>
    <m/>
    <m/>
    <m/>
    <m/>
    <m/>
    <m/>
    <s v="CIP1236283"/>
    <n v="206"/>
    <d v="2019-06-10T00:00:00"/>
    <s v="140070"/>
    <s v="10520"/>
    <m/>
    <m/>
    <s v="CIP"/>
    <s v="ACTUALS"/>
    <s v="11"/>
    <s v="14000"/>
    <s v="5"/>
    <s v="39004"/>
    <s v="390"/>
    <s v="04"/>
    <m/>
    <s v="11120"/>
    <s v="07040390004CJS7101601"/>
    <s v="CIPPS Journal Upload - DOA"/>
    <m/>
    <m/>
  </r>
  <r>
    <s v="Byrne Justice Assistance Grant"/>
    <s v="2016-DJ-BX-0482"/>
    <n v="2019"/>
    <n v="12"/>
    <d v="2019-06-24T00:00:00"/>
    <x v="0"/>
    <m/>
    <x v="1"/>
    <s v="390002"/>
    <x v="4"/>
    <x v="0"/>
    <m/>
    <s v="Accounts Payable"/>
    <n v="49726"/>
    <m/>
    <s v="19-A4672AD16 LE AND EQUIPMENT"/>
    <s v="AP01249910"/>
    <n v="140"/>
    <s v="00017633"/>
    <d v="2019-06-19T00:00:00"/>
    <s v="GREENE COUNTY"/>
    <s v="19-A4672AD16 LE AND EQUIPMENT"/>
    <s v="14000"/>
    <m/>
    <m/>
    <m/>
    <m/>
    <m/>
    <m/>
    <m/>
    <m/>
    <m/>
    <m/>
    <m/>
    <m/>
    <m/>
    <s v="00017633"/>
    <n v="1"/>
    <d v="2019-06-19T00:00:00"/>
    <s v="00017633"/>
    <s v="90000"/>
    <s v="079"/>
    <m/>
    <s v="AP"/>
    <s v="ACTUALS"/>
    <s v="14"/>
    <s v="14000"/>
    <s v="5"/>
    <s v="39002"/>
    <s v="390"/>
    <s v="02"/>
    <m/>
    <s v="14310"/>
    <s v="07040390002CJS7101601"/>
    <s v="GREENE COUNTY"/>
    <n v="1"/>
    <s v="546004813"/>
  </r>
  <r>
    <s v="Byrne Justice Assistance Grant"/>
    <s v="2016-DJ-BX-0482"/>
    <n v="2019"/>
    <n v="12"/>
    <d v="2019-06-30T00:00:00"/>
    <x v="0"/>
    <m/>
    <x v="1"/>
    <s v="390004"/>
    <x v="30"/>
    <x v="3"/>
    <m/>
    <s v="Prorate supplies that benefit"/>
    <n v="13.44"/>
    <m/>
    <s v="Prorate Agency Supplies"/>
    <s v="0001262482"/>
    <n v="31"/>
    <m/>
    <m/>
    <m/>
    <m/>
    <m/>
    <m/>
    <m/>
    <m/>
    <m/>
    <m/>
    <m/>
    <m/>
    <m/>
    <m/>
    <m/>
    <m/>
    <m/>
    <m/>
    <s v="0001262482"/>
    <n v="31"/>
    <d v="2019-06-30T00:00:00"/>
    <s v="JE#1260147"/>
    <s v="10330"/>
    <m/>
    <m/>
    <s v="SPJ"/>
    <s v="ACTUALS"/>
    <s v="13"/>
    <s v="14000"/>
    <s v="5"/>
    <s v="39004"/>
    <s v="390"/>
    <s v="04"/>
    <m/>
    <s v="13120"/>
    <s v="07040390004CJS7101602"/>
    <s v="Prorate supplies that benefit"/>
    <m/>
    <m/>
  </r>
  <r>
    <s v="Byrne Justice Assistance Grant"/>
    <s v="2016-DJ-BX-0482"/>
    <n v="2019"/>
    <n v="12"/>
    <d v="2019-06-24T00:00:00"/>
    <x v="0"/>
    <m/>
    <x v="1"/>
    <s v="390002"/>
    <x v="4"/>
    <x v="0"/>
    <m/>
    <s v="Accounts Payable"/>
    <n v="50000"/>
    <m/>
    <s v="19-A4699AD16 LAW ENFORCEMENT"/>
    <s v="AP01249910"/>
    <n v="142"/>
    <s v="00017652"/>
    <d v="2019-06-19T00:00:00"/>
    <s v="City of Williamsburg"/>
    <s v="19-A4699AD16 LAW ENFORCEMENT"/>
    <s v="14000"/>
    <m/>
    <m/>
    <m/>
    <m/>
    <m/>
    <m/>
    <m/>
    <m/>
    <m/>
    <m/>
    <m/>
    <m/>
    <m/>
    <s v="00017652"/>
    <n v="1"/>
    <d v="2019-06-19T00:00:00"/>
    <s v="00017652"/>
    <s v="90000"/>
    <s v="830"/>
    <m/>
    <s v="AP"/>
    <s v="ACTUALS"/>
    <s v="14"/>
    <s v="14000"/>
    <s v="5"/>
    <s v="39002"/>
    <s v="390"/>
    <s v="02"/>
    <m/>
    <s v="14310"/>
    <s v="07040390002CJS7101601"/>
    <s v="City of Williamsburg"/>
    <n v="1"/>
    <s v="546001680"/>
  </r>
  <r>
    <s v="Byrne Justice Assistance Grant"/>
    <s v="2016-DJ-BX-0482"/>
    <n v="2019"/>
    <n v="12"/>
    <d v="2019-06-30T00:00:00"/>
    <x v="0"/>
    <m/>
    <x v="1"/>
    <s v="390004"/>
    <x v="29"/>
    <x v="3"/>
    <m/>
    <s v="Prorate Wired &amp; Wireless Acces"/>
    <n v="1.49"/>
    <m/>
    <s v="Prorate Wired &amp; Wireless Servi"/>
    <s v="0001262520"/>
    <n v="31"/>
    <m/>
    <m/>
    <m/>
    <m/>
    <m/>
    <m/>
    <m/>
    <m/>
    <m/>
    <m/>
    <m/>
    <m/>
    <m/>
    <m/>
    <m/>
    <m/>
    <m/>
    <m/>
    <s v="0001262520"/>
    <n v="31"/>
    <d v="2019-06-30T00:00:00"/>
    <s v="V#17503"/>
    <s v="10330"/>
    <m/>
    <m/>
    <s v="SPJ"/>
    <s v="ACTUALS"/>
    <s v="12"/>
    <s v="14000"/>
    <s v="5"/>
    <s v="39004"/>
    <s v="390"/>
    <s v="04"/>
    <m/>
    <s v="12520"/>
    <s v="07040390004CJS7101602"/>
    <s v="Prorate Wired &amp; Wireless Acces"/>
    <m/>
    <m/>
  </r>
  <r>
    <s v="Byrne Justice Assistance Grant"/>
    <s v="2016-DJ-BX-0482"/>
    <n v="2019"/>
    <n v="12"/>
    <d v="2019-06-19T00:00:00"/>
    <x v="0"/>
    <m/>
    <x v="1"/>
    <m/>
    <x v="1"/>
    <x v="3"/>
    <m/>
    <s v="Prorate May 2019 VITA Bill"/>
    <n v="-546.15"/>
    <m/>
    <s v="Cash With The Treasurer Of VA"/>
    <s v="0001245584"/>
    <n v="69"/>
    <m/>
    <m/>
    <m/>
    <m/>
    <m/>
    <m/>
    <m/>
    <m/>
    <m/>
    <m/>
    <m/>
    <m/>
    <m/>
    <m/>
    <m/>
    <m/>
    <m/>
    <m/>
    <s v="0001245584"/>
    <n v="69"/>
    <d v="2019-06-19T00:00:00"/>
    <m/>
    <s v="99999"/>
    <m/>
    <m/>
    <s v="SPJ"/>
    <s v="ACTUALS"/>
    <s v="10"/>
    <s v="14000"/>
    <s v="1"/>
    <m/>
    <m/>
    <m/>
    <m/>
    <s v="01010"/>
    <s v="07040CJS7101602"/>
    <s v="Prorate May 2019 VITA Bill"/>
    <m/>
    <m/>
  </r>
  <r>
    <s v="Byrne Justice Assistance Grant"/>
    <s v="2016-DJ-BX-0482"/>
    <n v="2019"/>
    <n v="12"/>
    <d v="2019-06-19T00:00:00"/>
    <x v="0"/>
    <m/>
    <x v="1"/>
    <m/>
    <x v="1"/>
    <x v="3"/>
    <m/>
    <s v="Prorate PB and Cardinal NGF ch"/>
    <n v="-366.77"/>
    <m/>
    <s v="Cash With The Treasurer Of VA"/>
    <s v="0001245589"/>
    <n v="69"/>
    <m/>
    <m/>
    <m/>
    <m/>
    <m/>
    <m/>
    <m/>
    <m/>
    <m/>
    <m/>
    <m/>
    <m/>
    <m/>
    <m/>
    <m/>
    <m/>
    <m/>
    <m/>
    <s v="0001245589"/>
    <n v="69"/>
    <d v="2019-06-19T00:00:00"/>
    <m/>
    <s v="99999"/>
    <m/>
    <m/>
    <s v="SPJ"/>
    <s v="ACTUALS"/>
    <s v="10"/>
    <s v="14000"/>
    <s v="1"/>
    <m/>
    <m/>
    <m/>
    <m/>
    <s v="01010"/>
    <s v="07040CJS7101602"/>
    <s v="Prorate PB and Cardinal NGF ch"/>
    <m/>
    <m/>
  </r>
  <r>
    <s v="Byrne Justice Assistance Grant"/>
    <s v="2016-DJ-BX-0482"/>
    <n v="2019"/>
    <n v="12"/>
    <d v="2019-06-24T00:00:00"/>
    <x v="0"/>
    <m/>
    <x v="1"/>
    <m/>
    <x v="3"/>
    <x v="0"/>
    <m/>
    <s v="Accounts Payable"/>
    <n v="-30300"/>
    <m/>
    <s v="Accounts Payable"/>
    <s v="AP01249910"/>
    <n v="69"/>
    <m/>
    <m/>
    <m/>
    <m/>
    <m/>
    <m/>
    <m/>
    <m/>
    <m/>
    <m/>
    <m/>
    <m/>
    <m/>
    <m/>
    <m/>
    <m/>
    <m/>
    <m/>
    <s v="AP01249910"/>
    <n v="69"/>
    <d v="2019-06-24T00:00:00"/>
    <s v="00017639"/>
    <s v="99999"/>
    <m/>
    <m/>
    <s v="AP"/>
    <s v="ACTUALS"/>
    <s v="50"/>
    <s v="14000"/>
    <s v="2"/>
    <m/>
    <m/>
    <m/>
    <m/>
    <s v="05025"/>
    <s v="07040CJS7101601"/>
    <s v="Accounts Payable"/>
    <m/>
    <m/>
  </r>
  <r>
    <s v="Byrne Justice Assistance Grant"/>
    <s v="2016-DJ-BX-0482"/>
    <n v="2019"/>
    <n v="12"/>
    <d v="2019-06-24T00:00:00"/>
    <x v="0"/>
    <m/>
    <x v="1"/>
    <s v="390002"/>
    <x v="4"/>
    <x v="0"/>
    <m/>
    <s v="Accounts Payable"/>
    <n v="30300"/>
    <m/>
    <s v="19-A4683AD16 LE AND EQUIPMENT"/>
    <s v="AP01249910"/>
    <n v="141"/>
    <s v="00017639"/>
    <d v="2019-06-19T00:00:00"/>
    <s v="Town of Purcellville"/>
    <s v="19-A4683AD16 LE AND EQUIPMENT"/>
    <s v="14000"/>
    <m/>
    <m/>
    <m/>
    <m/>
    <m/>
    <m/>
    <m/>
    <m/>
    <m/>
    <m/>
    <m/>
    <m/>
    <m/>
    <s v="00017639"/>
    <n v="1"/>
    <d v="2019-06-19T00:00:00"/>
    <s v="00017639"/>
    <s v="90000"/>
    <s v="438"/>
    <m/>
    <s v="AP"/>
    <s v="ACTUALS"/>
    <s v="14"/>
    <s v="14000"/>
    <s v="5"/>
    <s v="39002"/>
    <s v="390"/>
    <s v="02"/>
    <m/>
    <s v="14310"/>
    <s v="07040390002CJS7101601"/>
    <s v="Town of Purcellville"/>
    <n v="1"/>
    <s v="546001543"/>
  </r>
  <r>
    <s v="Byrne Justice Assistance Grant"/>
    <s v="2016-DJ-BX-0482"/>
    <n v="2019"/>
    <n v="12"/>
    <d v="2019-06-25T00:00:00"/>
    <x v="0"/>
    <m/>
    <x v="1"/>
    <m/>
    <x v="1"/>
    <x v="0"/>
    <m/>
    <s v="AP Payments"/>
    <n v="-30300"/>
    <m/>
    <s v="Cash With The Treasurer Of VA"/>
    <s v="AP01250399"/>
    <n v="68"/>
    <m/>
    <m/>
    <m/>
    <m/>
    <m/>
    <m/>
    <m/>
    <m/>
    <m/>
    <m/>
    <m/>
    <m/>
    <m/>
    <m/>
    <m/>
    <m/>
    <m/>
    <m/>
    <s v="AP01250399"/>
    <n v="68"/>
    <d v="2019-06-25T00:00:00"/>
    <s v="00017639"/>
    <s v="99999"/>
    <m/>
    <m/>
    <s v="AP"/>
    <s v="ACTUALS"/>
    <s v="10"/>
    <s v="14000"/>
    <s v="1"/>
    <m/>
    <m/>
    <m/>
    <m/>
    <s v="01010"/>
    <s v="07040CJS7101601"/>
    <s v="AP Payments"/>
    <m/>
    <m/>
  </r>
  <r>
    <s v="Byrne Justice Assistance Grant"/>
    <s v="2016-DJ-BX-0482"/>
    <n v="2019"/>
    <n v="12"/>
    <d v="2019-06-25T00:00:00"/>
    <x v="0"/>
    <m/>
    <x v="1"/>
    <m/>
    <x v="1"/>
    <x v="0"/>
    <m/>
    <s v="AP Payments"/>
    <n v="-50000"/>
    <m/>
    <s v="Cash With The Treasurer Of VA"/>
    <s v="AP01250399"/>
    <n v="73"/>
    <m/>
    <m/>
    <m/>
    <m/>
    <m/>
    <m/>
    <m/>
    <m/>
    <m/>
    <m/>
    <m/>
    <m/>
    <m/>
    <m/>
    <m/>
    <m/>
    <m/>
    <m/>
    <s v="AP01250399"/>
    <n v="73"/>
    <d v="2019-06-25T00:00:00"/>
    <s v="00017652"/>
    <s v="99999"/>
    <m/>
    <m/>
    <s v="AP"/>
    <s v="ACTUALS"/>
    <s v="10"/>
    <s v="14000"/>
    <s v="1"/>
    <m/>
    <m/>
    <m/>
    <m/>
    <s v="01010"/>
    <s v="07040CJS7101601"/>
    <s v="AP Payments"/>
    <m/>
    <m/>
  </r>
  <r>
    <s v="Byrne Justice Assistance Grant"/>
    <s v="2016-DJ-BX-0482"/>
    <n v="2019"/>
    <n v="12"/>
    <d v="2019-06-26T00:00:00"/>
    <x v="0"/>
    <m/>
    <x v="1"/>
    <s v="390004"/>
    <x v="33"/>
    <x v="3"/>
    <m/>
    <s v="Prorate Liability Insurance ch"/>
    <n v="185.49"/>
    <m/>
    <s v="Prorate Liability Insurance Ch"/>
    <s v="0001252296"/>
    <n v="31"/>
    <m/>
    <m/>
    <m/>
    <m/>
    <m/>
    <m/>
    <m/>
    <m/>
    <m/>
    <m/>
    <m/>
    <m/>
    <m/>
    <m/>
    <m/>
    <m/>
    <m/>
    <m/>
    <s v="0001252296"/>
    <n v="31"/>
    <d v="2019-06-26T00:00:00"/>
    <s v="V#17531"/>
    <s v="10330"/>
    <m/>
    <m/>
    <s v="SPJ"/>
    <s v="ACTUALS"/>
    <s v="15"/>
    <s v="14000"/>
    <s v="5"/>
    <s v="39004"/>
    <s v="390"/>
    <s v="04"/>
    <m/>
    <s v="15510"/>
    <s v="07040390004CJS7101602"/>
    <s v="Prorate Liability Insurance ch"/>
    <m/>
    <m/>
  </r>
  <r>
    <s v="Byrne Justice Assistance Grant"/>
    <s v="2016-DJ-BX-0482"/>
    <n v="2019"/>
    <n v="12"/>
    <d v="2019-06-30T00:00:00"/>
    <x v="0"/>
    <m/>
    <x v="1"/>
    <m/>
    <x v="1"/>
    <x v="3"/>
    <m/>
    <s v="Prorate supplies that benefit"/>
    <n v="-13.44"/>
    <m/>
    <s v="Cash With The Treasurer Of VA"/>
    <s v="0001262482"/>
    <n v="69"/>
    <m/>
    <m/>
    <m/>
    <m/>
    <m/>
    <m/>
    <m/>
    <m/>
    <m/>
    <m/>
    <m/>
    <m/>
    <m/>
    <m/>
    <m/>
    <m/>
    <m/>
    <m/>
    <s v="0001262482"/>
    <n v="69"/>
    <d v="2019-06-30T00:00:00"/>
    <m/>
    <s v="99999"/>
    <m/>
    <m/>
    <s v="SPJ"/>
    <s v="ACTUALS"/>
    <s v="10"/>
    <s v="14000"/>
    <s v="1"/>
    <m/>
    <m/>
    <m/>
    <m/>
    <s v="01010"/>
    <s v="07040CJS7101602"/>
    <s v="Prorate supplies that benefit"/>
    <m/>
    <m/>
  </r>
  <r>
    <s v="Byrne Justice Assistance Grant"/>
    <s v="2016-DJ-BX-0482"/>
    <n v="2019"/>
    <n v="12"/>
    <d v="2019-06-30T00:00:00"/>
    <x v="0"/>
    <m/>
    <x v="1"/>
    <m/>
    <x v="5"/>
    <x v="0"/>
    <m/>
    <s v="To allocate FY 2019 4th Quarte"/>
    <n v="-14265.5"/>
    <m/>
    <s v="Allocate 4th Q Interest"/>
    <s v="0001269578"/>
    <n v="25"/>
    <m/>
    <m/>
    <m/>
    <m/>
    <m/>
    <m/>
    <m/>
    <m/>
    <m/>
    <m/>
    <m/>
    <m/>
    <m/>
    <m/>
    <m/>
    <m/>
    <m/>
    <m/>
    <s v="0001269578"/>
    <n v="25"/>
    <d v="2019-06-30T00:00:00"/>
    <m/>
    <s v="10230"/>
    <m/>
    <m/>
    <s v="ONL"/>
    <s v="ACTUALS"/>
    <s v="07"/>
    <s v="14000"/>
    <s v="4"/>
    <m/>
    <m/>
    <m/>
    <m/>
    <s v="07108"/>
    <s v="07040CJS7101601"/>
    <s v="To allocate FY 2019 4th Quarte"/>
    <m/>
    <m/>
  </r>
  <r>
    <s v="Byrne Justice Assistance Grant"/>
    <s v="2016-DJ-BX-0482"/>
    <n v="2019"/>
    <n v="12"/>
    <d v="2019-06-30T00:00:00"/>
    <x v="0"/>
    <m/>
    <x v="1"/>
    <m/>
    <x v="1"/>
    <x v="0"/>
    <m/>
    <s v="To allocate FY 2019 4th Quarte"/>
    <n v="14265.5"/>
    <m/>
    <s v="Cash With The Treasurer Of VA"/>
    <s v="0001269578"/>
    <n v="174"/>
    <m/>
    <m/>
    <m/>
    <m/>
    <m/>
    <m/>
    <m/>
    <m/>
    <m/>
    <m/>
    <m/>
    <m/>
    <m/>
    <m/>
    <m/>
    <m/>
    <m/>
    <m/>
    <s v="0001269578"/>
    <n v="174"/>
    <d v="2019-06-30T00:00:00"/>
    <m/>
    <s v="99999"/>
    <m/>
    <m/>
    <s v="ONL"/>
    <s v="ACTUALS"/>
    <s v="10"/>
    <s v="14000"/>
    <s v="1"/>
    <m/>
    <m/>
    <m/>
    <m/>
    <s v="01010"/>
    <s v="07040CJS7101601"/>
    <s v="To allocate FY 2019 4th Quarte"/>
    <m/>
    <m/>
  </r>
  <r>
    <s v="Byrne Justice Assistance Grant"/>
    <s v="2016-DJ-BX-0482"/>
    <n v="2019"/>
    <n v="998"/>
    <d v="2019-06-30T00:00:00"/>
    <x v="0"/>
    <m/>
    <x v="2"/>
    <m/>
    <x v="34"/>
    <x v="0"/>
    <m/>
    <s v="FY 2019 General Fund Reversion"/>
    <n v="103.89"/>
    <m/>
    <s v="Cash Transfer Out-Load GF Cash"/>
    <s v="0001272339"/>
    <n v="237"/>
    <m/>
    <m/>
    <m/>
    <m/>
    <m/>
    <m/>
    <m/>
    <m/>
    <m/>
    <m/>
    <m/>
    <m/>
    <m/>
    <m/>
    <m/>
    <m/>
    <m/>
    <m/>
    <s v="0001272339"/>
    <n v="237"/>
    <d v="2019-06-30T00:00:00"/>
    <s v="GFREV"/>
    <s v="99999"/>
    <m/>
    <m/>
    <s v="SPJ"/>
    <s v="ACTUALS"/>
    <s v="95"/>
    <s v="14000"/>
    <s v="6"/>
    <m/>
    <m/>
    <m/>
    <m/>
    <s v="09570"/>
    <s v="01000CJS7101601"/>
    <s v="FY 2019 General Fund Reversion"/>
    <m/>
    <m/>
  </r>
  <r>
    <s v="Byrne Justice Assistance Grant"/>
    <s v="2016-DJ-BX-0482"/>
    <n v="2019"/>
    <n v="998"/>
    <d v="2019-06-30T00:00:00"/>
    <x v="0"/>
    <m/>
    <x v="2"/>
    <m/>
    <x v="1"/>
    <x v="0"/>
    <m/>
    <s v="FY 2019 General Fund Reversion"/>
    <n v="-103.89"/>
    <m/>
    <s v="Cash With The Treasurer Of VA"/>
    <s v="0001272339"/>
    <n v="238"/>
    <m/>
    <m/>
    <m/>
    <m/>
    <m/>
    <m/>
    <m/>
    <m/>
    <m/>
    <m/>
    <m/>
    <m/>
    <m/>
    <m/>
    <m/>
    <m/>
    <m/>
    <m/>
    <s v="0001272339"/>
    <n v="238"/>
    <d v="2019-06-30T00:00:00"/>
    <s v="GFREV"/>
    <s v="99999"/>
    <m/>
    <m/>
    <s v="SPJ"/>
    <s v="ACTUALS"/>
    <s v="10"/>
    <s v="14000"/>
    <s v="1"/>
    <m/>
    <m/>
    <m/>
    <m/>
    <s v="01010"/>
    <s v="01000CJS7101601"/>
    <s v="FY 2019 General Fund Reversion"/>
    <m/>
    <m/>
  </r>
  <r>
    <s v="Byrne Justice Assistance Grant"/>
    <s v="2016-DJ-BX-0482"/>
    <n v="2020"/>
    <n v="1"/>
    <d v="2019-07-10T00:00:00"/>
    <x v="1"/>
    <m/>
    <x v="1"/>
    <s v="390004"/>
    <x v="13"/>
    <x v="0"/>
    <m/>
    <s v="CIPPS Journal Upload - DOA"/>
    <n v="1920.29"/>
    <m/>
    <s v="00001310 2019-07-16"/>
    <s v="CIP1263777"/>
    <n v="192"/>
    <m/>
    <m/>
    <m/>
    <m/>
    <m/>
    <m/>
    <m/>
    <m/>
    <m/>
    <m/>
    <m/>
    <m/>
    <m/>
    <m/>
    <m/>
    <m/>
    <m/>
    <m/>
    <s v="CIP1263777"/>
    <n v="192"/>
    <d v="2019-07-10T00:00:00"/>
    <s v="140070"/>
    <s v="10520"/>
    <m/>
    <m/>
    <s v="CIP"/>
    <s v="ACTUALS"/>
    <s v="11"/>
    <s v="14000"/>
    <s v="5"/>
    <s v="39004"/>
    <s v="390"/>
    <s v="04"/>
    <m/>
    <s v="11230"/>
    <s v="07040390004CJS7101601"/>
    <s v="CIPPS Journal Upload - DOA"/>
    <m/>
    <m/>
  </r>
  <r>
    <s v="Byrne Justice Assistance Grant"/>
    <s v="2016-DJ-BX-0482"/>
    <n v="2020"/>
    <n v="1"/>
    <d v="2019-07-01T00:00:00"/>
    <x v="1"/>
    <m/>
    <x v="1"/>
    <s v="390004"/>
    <x v="21"/>
    <x v="0"/>
    <m/>
    <s v="CIPPS Journal Upload - DOA"/>
    <n v="228.97"/>
    <m/>
    <s v="00001308 2019-07-01"/>
    <s v="CIP1252129"/>
    <n v="200"/>
    <m/>
    <m/>
    <m/>
    <m/>
    <m/>
    <m/>
    <m/>
    <m/>
    <m/>
    <m/>
    <m/>
    <m/>
    <m/>
    <m/>
    <m/>
    <m/>
    <m/>
    <m/>
    <s v="CIP1252129"/>
    <n v="200"/>
    <d v="2019-07-01T00:00:00"/>
    <s v="140070"/>
    <s v="10520"/>
    <m/>
    <m/>
    <s v="CIP"/>
    <s v="ACTUALS"/>
    <s v="11"/>
    <s v="14000"/>
    <s v="5"/>
    <s v="39004"/>
    <s v="390"/>
    <s v="04"/>
    <m/>
    <s v="11110"/>
    <s v="07040390004CJS7101601"/>
    <s v="CIPPS Journal Upload - DOA"/>
    <m/>
    <m/>
  </r>
  <r>
    <s v="Byrne Justice Assistance Grant"/>
    <s v="2016-DJ-BX-0482"/>
    <n v="2020"/>
    <n v="1"/>
    <d v="2019-07-24T00:00:00"/>
    <x v="0"/>
    <m/>
    <x v="1"/>
    <m/>
    <x v="3"/>
    <x v="0"/>
    <m/>
    <s v="Accounts Payable"/>
    <n v="-4596"/>
    <m/>
    <s v="Accounts Payable"/>
    <s v="AP01275064"/>
    <n v="26"/>
    <m/>
    <m/>
    <m/>
    <m/>
    <m/>
    <m/>
    <m/>
    <m/>
    <m/>
    <m/>
    <m/>
    <m/>
    <m/>
    <m/>
    <m/>
    <m/>
    <m/>
    <m/>
    <s v="AP01275064"/>
    <n v="26"/>
    <d v="2019-07-24T00:00:00"/>
    <s v="00017892"/>
    <s v="99999"/>
    <m/>
    <m/>
    <s v="AP"/>
    <s v="ACTUALS"/>
    <s v="50"/>
    <s v="14000"/>
    <s v="2"/>
    <m/>
    <m/>
    <m/>
    <m/>
    <s v="05025"/>
    <s v="07040CJS7101601"/>
    <s v="Accounts Payable"/>
    <m/>
    <m/>
  </r>
  <r>
    <s v="Byrne Justice Assistance Grant"/>
    <s v="2016-DJ-BX-0482"/>
    <n v="2020"/>
    <n v="1"/>
    <d v="2019-07-24T00:00:00"/>
    <x v="0"/>
    <m/>
    <x v="1"/>
    <s v="390002"/>
    <x v="4"/>
    <x v="0"/>
    <m/>
    <s v="Accounts Payable"/>
    <n v="4596"/>
    <m/>
    <s v="Grant # 19-A476AD16- ANTI"/>
    <s v="AP01275064"/>
    <n v="72"/>
    <s v="00017892"/>
    <d v="2019-07-18T00:00:00"/>
    <s v="HENRICO COUNTY"/>
    <s v="Grant # 19-A476AD16- ANTI"/>
    <s v="14000"/>
    <m/>
    <m/>
    <m/>
    <m/>
    <m/>
    <m/>
    <m/>
    <m/>
    <m/>
    <m/>
    <m/>
    <m/>
    <m/>
    <s v="00017892"/>
    <n v="1"/>
    <d v="2019-07-18T00:00:00"/>
    <s v="00017892"/>
    <s v="90000"/>
    <s v="087"/>
    <m/>
    <s v="AP"/>
    <s v="ACTUALS"/>
    <s v="14"/>
    <s v="14000"/>
    <s v="5"/>
    <s v="39002"/>
    <s v="390"/>
    <s v="02"/>
    <m/>
    <s v="14310"/>
    <s v="07040390002CJS7101601"/>
    <s v="HENRICO COUNTY"/>
    <n v="1"/>
    <s v="546001344"/>
  </r>
  <r>
    <s v="Byrne Justice Assistance Grant"/>
    <s v="2016-DJ-BX-0482"/>
    <n v="2020"/>
    <n v="1"/>
    <d v="2019-07-24T00:00:00"/>
    <x v="0"/>
    <m/>
    <x v="1"/>
    <s v="390002"/>
    <x v="4"/>
    <x v="0"/>
    <m/>
    <s v="Accounts Payable"/>
    <n v="14030"/>
    <m/>
    <s v="Grants # 19-A4678AD16 - ANTI"/>
    <s v="AP01275064"/>
    <n v="73"/>
    <s v="00017893"/>
    <d v="2019-07-18T00:00:00"/>
    <s v="City of Norfolk"/>
    <s v="Grants # 19-A4678AD16 - ANTI"/>
    <s v="14000"/>
    <m/>
    <m/>
    <m/>
    <m/>
    <m/>
    <m/>
    <m/>
    <m/>
    <m/>
    <m/>
    <m/>
    <m/>
    <m/>
    <s v="00017893"/>
    <n v="1"/>
    <d v="2019-07-18T00:00:00"/>
    <s v="00017893"/>
    <s v="90000"/>
    <s v="710"/>
    <m/>
    <s v="AP"/>
    <s v="ACTUALS"/>
    <s v="14"/>
    <s v="14000"/>
    <s v="5"/>
    <s v="39002"/>
    <s v="390"/>
    <s v="02"/>
    <m/>
    <s v="14310"/>
    <s v="07040390002CJS7101601"/>
    <s v="City of Norfolk"/>
    <n v="1"/>
    <s v="546001455"/>
  </r>
  <r>
    <s v="Byrne Justice Assistance Grant"/>
    <s v="2016-DJ-BX-0482"/>
    <n v="2020"/>
    <n v="1"/>
    <d v="2019-07-26T00:00:00"/>
    <x v="1"/>
    <m/>
    <x v="1"/>
    <s v="390004"/>
    <x v="9"/>
    <x v="0"/>
    <m/>
    <s v="CIPPS Journal Upload - DOA"/>
    <n v="145.03"/>
    <m/>
    <s v="00001312 2019-08-01"/>
    <s v="CIP1278010"/>
    <n v="178"/>
    <m/>
    <m/>
    <m/>
    <m/>
    <m/>
    <m/>
    <m/>
    <m/>
    <m/>
    <m/>
    <m/>
    <m/>
    <m/>
    <m/>
    <m/>
    <m/>
    <m/>
    <m/>
    <s v="CIP1278010"/>
    <n v="178"/>
    <d v="2019-07-26T00:00:00"/>
    <s v="140070"/>
    <s v="10520"/>
    <m/>
    <m/>
    <s v="CIP"/>
    <s v="ACTUALS"/>
    <s v="11"/>
    <s v="14000"/>
    <s v="5"/>
    <s v="39004"/>
    <s v="390"/>
    <s v="04"/>
    <m/>
    <s v="11120"/>
    <s v="07040390004CJS7101601"/>
    <s v="CIPPS Journal Upload - DOA"/>
    <m/>
    <m/>
  </r>
  <r>
    <s v="Byrne Justice Assistance Grant"/>
    <s v="2016-DJ-BX-0482"/>
    <n v="2020"/>
    <n v="1"/>
    <d v="2019-07-26T00:00:00"/>
    <x v="1"/>
    <m/>
    <x v="1"/>
    <s v="390004"/>
    <x v="20"/>
    <x v="0"/>
    <m/>
    <s v="CIPPS Journal Upload - DOA"/>
    <n v="25.16"/>
    <m/>
    <s v="00001312 2019-08-01"/>
    <s v="CIP1278010"/>
    <n v="179"/>
    <m/>
    <m/>
    <m/>
    <m/>
    <m/>
    <m/>
    <m/>
    <m/>
    <m/>
    <m/>
    <m/>
    <m/>
    <m/>
    <m/>
    <m/>
    <m/>
    <m/>
    <m/>
    <s v="CIP1278010"/>
    <n v="179"/>
    <d v="2019-07-26T00:00:00"/>
    <s v="140070"/>
    <s v="10520"/>
    <m/>
    <m/>
    <s v="CIP"/>
    <s v="ACTUALS"/>
    <s v="11"/>
    <s v="14000"/>
    <s v="5"/>
    <s v="39004"/>
    <s v="390"/>
    <s v="04"/>
    <m/>
    <s v="11140"/>
    <s v="07040390004CJS7101601"/>
    <s v="CIPPS Journal Upload - DOA"/>
    <m/>
    <m/>
  </r>
  <r>
    <s v="Byrne Justice Assistance Grant"/>
    <s v="2016-DJ-BX-0482"/>
    <n v="2020"/>
    <n v="1"/>
    <d v="2019-07-30T00:00:00"/>
    <x v="0"/>
    <m/>
    <x v="1"/>
    <m/>
    <x v="3"/>
    <x v="0"/>
    <m/>
    <s v="Accounts Payable"/>
    <n v="-49875"/>
    <m/>
    <s v="Accounts Payable"/>
    <s v="AP01279634"/>
    <n v="127"/>
    <m/>
    <m/>
    <m/>
    <m/>
    <m/>
    <m/>
    <m/>
    <m/>
    <m/>
    <m/>
    <m/>
    <m/>
    <m/>
    <m/>
    <m/>
    <m/>
    <m/>
    <m/>
    <s v="AP01279634"/>
    <n v="127"/>
    <d v="2019-07-30T00:00:00"/>
    <s v="00017934"/>
    <s v="99999"/>
    <m/>
    <m/>
    <s v="AP"/>
    <s v="ACTUALS"/>
    <s v="50"/>
    <s v="14000"/>
    <s v="2"/>
    <m/>
    <m/>
    <m/>
    <m/>
    <s v="05025"/>
    <s v="07040CJS7101601"/>
    <s v="Accounts Payable"/>
    <m/>
    <m/>
  </r>
  <r>
    <s v="Byrne Justice Assistance Grant"/>
    <s v="2016-DJ-BX-0482"/>
    <n v="2020"/>
    <n v="1"/>
    <d v="2019-07-31T00:00:00"/>
    <x v="0"/>
    <m/>
    <x v="3"/>
    <m/>
    <x v="27"/>
    <x v="0"/>
    <m/>
    <s v="To charge IDC for Quarter 4 -"/>
    <n v="-10800.86"/>
    <m/>
    <s v="Charge FY19 Q4 IDC"/>
    <s v="0001282231"/>
    <n v="3"/>
    <m/>
    <m/>
    <m/>
    <m/>
    <m/>
    <m/>
    <m/>
    <m/>
    <m/>
    <m/>
    <m/>
    <m/>
    <m/>
    <m/>
    <m/>
    <m/>
    <m/>
    <m/>
    <s v="0001282231"/>
    <n v="3"/>
    <d v="2019-07-31T00:00:00"/>
    <m/>
    <s v="10530"/>
    <m/>
    <m/>
    <s v="ONL"/>
    <s v="ACTUALS"/>
    <s v="09"/>
    <s v="14000"/>
    <s v="4"/>
    <m/>
    <m/>
    <m/>
    <m/>
    <s v="09070"/>
    <s v="02800CJS7101601"/>
    <s v="To charge IDC for Quarter 4 -"/>
    <m/>
    <m/>
  </r>
  <r>
    <s v="Byrne Justice Assistance Grant"/>
    <s v="2016-DJ-BX-0482"/>
    <n v="2020"/>
    <n v="1"/>
    <d v="2019-07-10T00:00:00"/>
    <x v="1"/>
    <m/>
    <x v="1"/>
    <s v="390004"/>
    <x v="19"/>
    <x v="0"/>
    <m/>
    <s v="CIPPS Journal Upload - DOA"/>
    <n v="67.209999999999994"/>
    <m/>
    <s v="00001310 2019-07-16"/>
    <s v="CIP1263777"/>
    <n v="198"/>
    <m/>
    <m/>
    <m/>
    <m/>
    <m/>
    <m/>
    <m/>
    <m/>
    <m/>
    <m/>
    <m/>
    <m/>
    <m/>
    <m/>
    <m/>
    <m/>
    <m/>
    <m/>
    <s v="CIP1263777"/>
    <n v="198"/>
    <d v="2019-07-10T00:00:00"/>
    <s v="140070"/>
    <s v="10520"/>
    <m/>
    <m/>
    <s v="CIP"/>
    <s v="ACTUALS"/>
    <s v="11"/>
    <s v="14000"/>
    <s v="5"/>
    <s v="39004"/>
    <s v="390"/>
    <s v="04"/>
    <m/>
    <s v="11660"/>
    <s v="07040390004CJS7101601"/>
    <s v="CIPPS Journal Upload - DOA"/>
    <m/>
    <m/>
  </r>
  <r>
    <s v="Byrne Justice Assistance Grant"/>
    <s v="2016-DJ-BX-0482"/>
    <n v="2020"/>
    <n v="1"/>
    <d v="2019-07-24T00:00:00"/>
    <x v="0"/>
    <m/>
    <x v="1"/>
    <m/>
    <x v="3"/>
    <x v="0"/>
    <m/>
    <s v="Accounts Payable"/>
    <n v="-24842.32"/>
    <m/>
    <s v="Accounts Payable"/>
    <s v="AP01275064"/>
    <n v="13"/>
    <m/>
    <m/>
    <m/>
    <m/>
    <m/>
    <m/>
    <m/>
    <m/>
    <m/>
    <m/>
    <m/>
    <m/>
    <m/>
    <m/>
    <m/>
    <m/>
    <m/>
    <m/>
    <s v="AP01275064"/>
    <n v="13"/>
    <d v="2019-07-24T00:00:00"/>
    <s v="00017894"/>
    <s v="99999"/>
    <m/>
    <m/>
    <s v="AP"/>
    <s v="ACTUALS"/>
    <s v="50"/>
    <s v="14000"/>
    <s v="2"/>
    <m/>
    <m/>
    <m/>
    <m/>
    <s v="05025"/>
    <s v="07040CJS7101601"/>
    <s v="Accounts Payable"/>
    <m/>
    <m/>
  </r>
  <r>
    <s v="Byrne Justice Assistance Grant"/>
    <s v="2016-DJ-BX-0482"/>
    <n v="2020"/>
    <n v="1"/>
    <d v="2019-07-24T00:00:00"/>
    <x v="0"/>
    <m/>
    <x v="1"/>
    <s v="390002"/>
    <x v="4"/>
    <x v="0"/>
    <m/>
    <s v="Accounts Payable"/>
    <n v="19770.82"/>
    <m/>
    <s v="Grant # 19-A4668AD16-ANTI"/>
    <s v="AP01275064"/>
    <n v="71"/>
    <s v="00017891"/>
    <d v="2019-07-18T00:00:00"/>
    <s v="Director of Finance Cty of Fairfax VA"/>
    <s v="Grant # 19-A4668AD16-ANTI"/>
    <s v="14000"/>
    <m/>
    <m/>
    <m/>
    <m/>
    <m/>
    <m/>
    <m/>
    <m/>
    <m/>
    <m/>
    <m/>
    <m/>
    <m/>
    <s v="00017891"/>
    <n v="1"/>
    <d v="2019-07-18T00:00:00"/>
    <s v="00017891"/>
    <s v="90000"/>
    <s v="059"/>
    <m/>
    <s v="AP"/>
    <s v="ACTUALS"/>
    <s v="14"/>
    <s v="14000"/>
    <s v="5"/>
    <s v="39002"/>
    <s v="390"/>
    <s v="02"/>
    <m/>
    <s v="14310"/>
    <s v="07040390002CJS7101601"/>
    <s v="Director of Finance Cty of Fairfax VA"/>
    <n v="1"/>
    <s v="540787833"/>
  </r>
  <r>
    <s v="Byrne Justice Assistance Grant"/>
    <s v="2016-DJ-BX-0482"/>
    <n v="2020"/>
    <n v="1"/>
    <d v="2019-07-25T00:00:00"/>
    <x v="0"/>
    <m/>
    <x v="1"/>
    <m/>
    <x v="1"/>
    <x v="0"/>
    <m/>
    <s v="AP Payments"/>
    <n v="-24842.32"/>
    <m/>
    <s v="Cash With The Treasurer Of VA"/>
    <s v="AP01275461"/>
    <n v="18"/>
    <m/>
    <m/>
    <m/>
    <m/>
    <m/>
    <m/>
    <m/>
    <m/>
    <m/>
    <m/>
    <m/>
    <m/>
    <m/>
    <m/>
    <m/>
    <m/>
    <m/>
    <m/>
    <s v="AP01275461"/>
    <n v="18"/>
    <d v="2019-07-25T00:00:00"/>
    <s v="00017894"/>
    <s v="99999"/>
    <m/>
    <m/>
    <s v="AP"/>
    <s v="ACTUALS"/>
    <s v="10"/>
    <s v="14000"/>
    <s v="1"/>
    <m/>
    <m/>
    <m/>
    <m/>
    <s v="01010"/>
    <s v="07040CJS7101601"/>
    <s v="AP Payments"/>
    <m/>
    <m/>
  </r>
  <r>
    <s v="Byrne Justice Assistance Grant"/>
    <s v="2016-DJ-BX-0482"/>
    <n v="2020"/>
    <n v="1"/>
    <d v="2019-07-25T00:00:00"/>
    <x v="0"/>
    <m/>
    <x v="1"/>
    <m/>
    <x v="3"/>
    <x v="0"/>
    <m/>
    <s v="AP Payments"/>
    <n v="4596"/>
    <m/>
    <s v="Accounts Payable"/>
    <s v="AP01275461"/>
    <n v="40"/>
    <m/>
    <m/>
    <m/>
    <m/>
    <m/>
    <m/>
    <m/>
    <m/>
    <m/>
    <m/>
    <m/>
    <m/>
    <m/>
    <m/>
    <m/>
    <m/>
    <m/>
    <m/>
    <s v="AP01275461"/>
    <n v="40"/>
    <d v="2019-07-25T00:00:00"/>
    <s v="00017892"/>
    <s v="99999"/>
    <m/>
    <m/>
    <s v="AP"/>
    <s v="ACTUALS"/>
    <s v="50"/>
    <s v="14000"/>
    <s v="2"/>
    <m/>
    <m/>
    <m/>
    <m/>
    <s v="05025"/>
    <s v="07040CJS7101601"/>
    <s v="AP Payments"/>
    <m/>
    <m/>
  </r>
  <r>
    <s v="Byrne Justice Assistance Grant"/>
    <s v="2016-DJ-BX-0482"/>
    <n v="2020"/>
    <n v="1"/>
    <d v="2019-07-26T00:00:00"/>
    <x v="1"/>
    <m/>
    <x v="1"/>
    <s v="390004"/>
    <x v="13"/>
    <x v="0"/>
    <m/>
    <s v="CIPPS Journal Upload - DOA"/>
    <n v="1920.29"/>
    <m/>
    <s v="00001312 2019-08-01"/>
    <s v="CIP1278010"/>
    <n v="176"/>
    <m/>
    <m/>
    <m/>
    <m/>
    <m/>
    <m/>
    <m/>
    <m/>
    <m/>
    <m/>
    <m/>
    <m/>
    <m/>
    <m/>
    <m/>
    <m/>
    <m/>
    <m/>
    <s v="CIP1278010"/>
    <n v="176"/>
    <d v="2019-07-26T00:00:00"/>
    <s v="140070"/>
    <s v="10520"/>
    <m/>
    <m/>
    <s v="CIP"/>
    <s v="ACTUALS"/>
    <s v="11"/>
    <s v="14000"/>
    <s v="5"/>
    <s v="39004"/>
    <s v="390"/>
    <s v="04"/>
    <m/>
    <s v="11230"/>
    <s v="07040390004CJS7101601"/>
    <s v="CIPPS Journal Upload - DOA"/>
    <m/>
    <m/>
  </r>
  <r>
    <s v="Byrne Justice Assistance Grant"/>
    <s v="2016-DJ-BX-0482"/>
    <n v="2020"/>
    <n v="1"/>
    <d v="2019-07-31T00:00:00"/>
    <x v="0"/>
    <m/>
    <x v="1"/>
    <m/>
    <x v="27"/>
    <x v="0"/>
    <m/>
    <s v="To reclass federal revenue to"/>
    <n v="-10800.86"/>
    <m/>
    <s v="Reclass Federal IDC Revenue Q4"/>
    <s v="0001282191"/>
    <n v="14"/>
    <m/>
    <m/>
    <m/>
    <m/>
    <m/>
    <m/>
    <m/>
    <m/>
    <m/>
    <m/>
    <m/>
    <m/>
    <m/>
    <m/>
    <m/>
    <m/>
    <m/>
    <m/>
    <s v="0001282191"/>
    <n v="14"/>
    <d v="2019-07-31T00:00:00"/>
    <m/>
    <s v="90000"/>
    <m/>
    <m/>
    <s v="ONL"/>
    <s v="ACTUALS"/>
    <s v="09"/>
    <s v="14000"/>
    <s v="4"/>
    <m/>
    <m/>
    <m/>
    <m/>
    <s v="09070"/>
    <s v="07040CJS7101601"/>
    <s v="To reclass federal revenue to"/>
    <m/>
    <m/>
  </r>
  <r>
    <s v="Byrne Justice Assistance Grant"/>
    <s v="2016-DJ-BX-0482"/>
    <n v="2020"/>
    <n v="1"/>
    <d v="2019-07-31T00:00:00"/>
    <x v="0"/>
    <m/>
    <x v="2"/>
    <m/>
    <x v="1"/>
    <x v="0"/>
    <m/>
    <s v="To charge IDC for Quarter 4 -"/>
    <n v="1700.13"/>
    <m/>
    <s v="Cash With The Treasurer Of VA"/>
    <s v="0001282231"/>
    <n v="40"/>
    <m/>
    <m/>
    <m/>
    <m/>
    <m/>
    <m/>
    <m/>
    <m/>
    <m/>
    <m/>
    <m/>
    <m/>
    <m/>
    <m/>
    <m/>
    <m/>
    <m/>
    <m/>
    <s v="0001282231"/>
    <n v="40"/>
    <d v="2019-07-31T00:00:00"/>
    <m/>
    <s v="99999"/>
    <m/>
    <m/>
    <s v="ONL"/>
    <s v="ACTUALS"/>
    <s v="10"/>
    <s v="14000"/>
    <s v="1"/>
    <m/>
    <m/>
    <m/>
    <m/>
    <s v="01010"/>
    <s v="01000CJS7101601"/>
    <s v="To charge IDC for Quarter 4 -"/>
    <m/>
    <m/>
  </r>
  <r>
    <s v="Byrne Justice Assistance Grant"/>
    <s v="2016-DJ-BX-0482"/>
    <n v="2020"/>
    <n v="1"/>
    <d v="2019-07-31T00:00:00"/>
    <x v="0"/>
    <m/>
    <x v="1"/>
    <m/>
    <x v="1"/>
    <x v="0"/>
    <m/>
    <s v="To charge IDC for Quarter 4 -"/>
    <n v="4596.25"/>
    <m/>
    <s v="Cash With The Treasurer Of VA"/>
    <s v="0001282231"/>
    <n v="41"/>
    <m/>
    <m/>
    <m/>
    <m/>
    <m/>
    <m/>
    <m/>
    <m/>
    <m/>
    <m/>
    <m/>
    <m/>
    <m/>
    <m/>
    <m/>
    <m/>
    <m/>
    <m/>
    <s v="0001282231"/>
    <n v="4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271.44"/>
    <m/>
    <s v="Cash With The Treasurer Of VA"/>
    <s v="0001282231"/>
    <n v="49"/>
    <m/>
    <m/>
    <m/>
    <m/>
    <m/>
    <m/>
    <m/>
    <m/>
    <m/>
    <m/>
    <m/>
    <m/>
    <m/>
    <m/>
    <m/>
    <m/>
    <m/>
    <m/>
    <s v="0001282231"/>
    <n v="49"/>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41792.629999999997"/>
    <m/>
    <s v="Cash With The Treasurer Of VA"/>
    <s v="0001282231"/>
    <n v="65"/>
    <m/>
    <m/>
    <m/>
    <m/>
    <m/>
    <m/>
    <m/>
    <m/>
    <m/>
    <m/>
    <m/>
    <m/>
    <m/>
    <m/>
    <m/>
    <m/>
    <m/>
    <m/>
    <s v="0001282231"/>
    <n v="65"/>
    <d v="2019-07-31T00:00:00"/>
    <m/>
    <s v="99999"/>
    <m/>
    <m/>
    <s v="ONL"/>
    <s v="ACTUALS"/>
    <s v="10"/>
    <s v="14000"/>
    <s v="1"/>
    <m/>
    <m/>
    <m/>
    <m/>
    <s v="01010"/>
    <s v="07040CJS7101601"/>
    <s v="To charge IDC for Quarter 4 -"/>
    <m/>
    <m/>
  </r>
  <r>
    <s v="Byrne Justice Assistance Grant"/>
    <s v="2016-DJ-BX-0482"/>
    <n v="2020"/>
    <n v="1"/>
    <d v="2019-07-25T00:00:00"/>
    <x v="0"/>
    <m/>
    <x v="1"/>
    <m/>
    <x v="1"/>
    <x v="0"/>
    <m/>
    <s v="AP Payments"/>
    <n v="-19770.82"/>
    <m/>
    <s v="Cash With The Treasurer Of VA"/>
    <s v="AP01275461"/>
    <n v="10"/>
    <m/>
    <m/>
    <m/>
    <m/>
    <m/>
    <m/>
    <m/>
    <m/>
    <m/>
    <m/>
    <m/>
    <m/>
    <m/>
    <m/>
    <m/>
    <m/>
    <m/>
    <m/>
    <s v="AP01275461"/>
    <n v="10"/>
    <d v="2019-07-25T00:00:00"/>
    <s v="00017891"/>
    <s v="99999"/>
    <m/>
    <m/>
    <s v="AP"/>
    <s v="ACTUALS"/>
    <s v="10"/>
    <s v="14000"/>
    <s v="1"/>
    <m/>
    <m/>
    <m/>
    <m/>
    <s v="01010"/>
    <s v="07040CJS7101601"/>
    <s v="AP Payments"/>
    <m/>
    <m/>
  </r>
  <r>
    <s v="Byrne Justice Assistance Grant"/>
    <s v="2016-DJ-BX-0482"/>
    <n v="2020"/>
    <n v="1"/>
    <d v="2019-07-25T00:00:00"/>
    <x v="0"/>
    <m/>
    <x v="1"/>
    <m/>
    <x v="3"/>
    <x v="0"/>
    <m/>
    <s v="AP Payments"/>
    <n v="24842.32"/>
    <m/>
    <s v="Accounts Payable"/>
    <s v="AP01275461"/>
    <n v="48"/>
    <m/>
    <m/>
    <m/>
    <m/>
    <m/>
    <m/>
    <m/>
    <m/>
    <m/>
    <m/>
    <m/>
    <m/>
    <m/>
    <m/>
    <m/>
    <m/>
    <m/>
    <m/>
    <s v="AP01275461"/>
    <n v="48"/>
    <d v="2019-07-25T00:00:00"/>
    <s v="00017894"/>
    <s v="99999"/>
    <m/>
    <m/>
    <s v="AP"/>
    <s v="ACTUALS"/>
    <s v="50"/>
    <s v="14000"/>
    <s v="2"/>
    <m/>
    <m/>
    <m/>
    <m/>
    <s v="05025"/>
    <s v="07040CJS7101601"/>
    <s v="AP Payments"/>
    <m/>
    <m/>
  </r>
  <r>
    <s v="Byrne Justice Assistance Grant"/>
    <s v="2016-DJ-BX-0482"/>
    <n v="2020"/>
    <n v="1"/>
    <d v="2019-07-30T00:00:00"/>
    <x v="0"/>
    <m/>
    <x v="1"/>
    <m/>
    <x v="3"/>
    <x v="0"/>
    <m/>
    <s v="Accounts Payable"/>
    <n v="-25492.36"/>
    <m/>
    <s v="Accounts Payable"/>
    <s v="AP01279634"/>
    <n v="105"/>
    <m/>
    <m/>
    <m/>
    <m/>
    <m/>
    <m/>
    <m/>
    <m/>
    <m/>
    <m/>
    <m/>
    <m/>
    <m/>
    <m/>
    <m/>
    <m/>
    <m/>
    <m/>
    <s v="AP01279634"/>
    <n v="105"/>
    <d v="2019-07-30T00:00:00"/>
    <s v="00017932"/>
    <s v="99999"/>
    <m/>
    <m/>
    <s v="AP"/>
    <s v="ACTUALS"/>
    <s v="50"/>
    <s v="14000"/>
    <s v="2"/>
    <m/>
    <m/>
    <m/>
    <m/>
    <s v="05025"/>
    <s v="07040CJS7101601"/>
    <s v="Accounts Payable"/>
    <m/>
    <m/>
  </r>
  <r>
    <s v="Byrne Justice Assistance Grant"/>
    <s v="2016-DJ-BX-0482"/>
    <n v="2020"/>
    <n v="1"/>
    <d v="2019-07-30T00:00:00"/>
    <x v="0"/>
    <m/>
    <x v="1"/>
    <m/>
    <x v="3"/>
    <x v="0"/>
    <m/>
    <s v="Accounts Payable"/>
    <n v="-49959"/>
    <m/>
    <s v="Accounts Payable"/>
    <s v="AP01279634"/>
    <n v="106"/>
    <m/>
    <m/>
    <m/>
    <m/>
    <m/>
    <m/>
    <m/>
    <m/>
    <m/>
    <m/>
    <m/>
    <m/>
    <m/>
    <m/>
    <m/>
    <m/>
    <m/>
    <m/>
    <s v="AP01279634"/>
    <n v="106"/>
    <d v="2019-07-30T00:00:00"/>
    <s v="00017933"/>
    <s v="99999"/>
    <m/>
    <m/>
    <s v="AP"/>
    <s v="ACTUALS"/>
    <s v="50"/>
    <s v="14000"/>
    <s v="2"/>
    <m/>
    <m/>
    <m/>
    <m/>
    <s v="05025"/>
    <s v="07040CJS7101601"/>
    <s v="Accounts Payable"/>
    <m/>
    <m/>
  </r>
  <r>
    <s v="Byrne Justice Assistance Grant"/>
    <s v="2016-DJ-BX-0482"/>
    <n v="2020"/>
    <n v="1"/>
    <d v="2019-07-30T00:00:00"/>
    <x v="0"/>
    <m/>
    <x v="1"/>
    <s v="390002"/>
    <x v="4"/>
    <x v="0"/>
    <m/>
    <s v="Accounts Payable"/>
    <n v="899"/>
    <m/>
    <s v="19-A4670AD16 LE EQUP &amp; TECH"/>
    <s v="AP01279634"/>
    <n v="252"/>
    <s v="00017931"/>
    <d v="2019-07-23T00:00:00"/>
    <s v="FREDERICK COUNTY"/>
    <s v="19-A4670AD16 LE EQUP &amp; TECH"/>
    <s v="14000"/>
    <m/>
    <m/>
    <m/>
    <m/>
    <m/>
    <m/>
    <m/>
    <m/>
    <m/>
    <m/>
    <m/>
    <m/>
    <m/>
    <s v="00017931"/>
    <n v="1"/>
    <d v="2019-07-23T00:00:00"/>
    <s v="00017931"/>
    <s v="90000"/>
    <s v="069"/>
    <m/>
    <s v="AP"/>
    <s v="ACTUALS"/>
    <s v="14"/>
    <s v="14000"/>
    <s v="5"/>
    <s v="39002"/>
    <s v="390"/>
    <s v="02"/>
    <m/>
    <s v="14310"/>
    <s v="07040390002CJS7101601"/>
    <s v="FREDERICK COUNTY"/>
    <n v="1"/>
    <s v="546001290"/>
  </r>
  <r>
    <s v="Byrne Justice Assistance Grant"/>
    <s v="2016-DJ-BX-0482"/>
    <n v="2020"/>
    <n v="1"/>
    <d v="2019-07-31T00:00:00"/>
    <x v="0"/>
    <m/>
    <x v="1"/>
    <m/>
    <x v="1"/>
    <x v="0"/>
    <m/>
    <s v="To charge IDC for Quarter 4 -"/>
    <n v="9721.49"/>
    <m/>
    <s v="Cash With The Treasurer Of VA"/>
    <s v="0001282231"/>
    <n v="79"/>
    <m/>
    <m/>
    <m/>
    <m/>
    <m/>
    <m/>
    <m/>
    <m/>
    <m/>
    <m/>
    <m/>
    <m/>
    <m/>
    <m/>
    <m/>
    <m/>
    <m/>
    <m/>
    <s v="0001282231"/>
    <n v="79"/>
    <d v="2019-07-31T00:00:00"/>
    <m/>
    <s v="99999"/>
    <m/>
    <m/>
    <s v="ONL"/>
    <s v="ACTUALS"/>
    <s v="10"/>
    <s v="14000"/>
    <s v="1"/>
    <m/>
    <m/>
    <m/>
    <m/>
    <s v="01010"/>
    <s v="07040CJS7101601"/>
    <s v="To charge IDC for Quarter 4 -"/>
    <m/>
    <m/>
  </r>
  <r>
    <s v="Byrne Justice Assistance Grant"/>
    <s v="2016-DJ-BX-0482"/>
    <n v="2020"/>
    <n v="1"/>
    <d v="2019-07-01T00:00:00"/>
    <x v="1"/>
    <m/>
    <x v="1"/>
    <s v="390004"/>
    <x v="20"/>
    <x v="0"/>
    <m/>
    <s v="CIPPS Journal Upload - DOA"/>
    <n v="23.96"/>
    <m/>
    <s v="00001308 2019-07-01"/>
    <s v="CIP1252129"/>
    <n v="202"/>
    <m/>
    <m/>
    <m/>
    <m/>
    <m/>
    <m/>
    <m/>
    <m/>
    <m/>
    <m/>
    <m/>
    <m/>
    <m/>
    <m/>
    <m/>
    <m/>
    <m/>
    <m/>
    <s v="CIP1252129"/>
    <n v="202"/>
    <d v="2019-07-01T00:00:00"/>
    <s v="140070"/>
    <s v="10520"/>
    <m/>
    <m/>
    <s v="CIP"/>
    <s v="ACTUALS"/>
    <s v="11"/>
    <s v="14000"/>
    <s v="5"/>
    <s v="39004"/>
    <s v="390"/>
    <s v="04"/>
    <m/>
    <s v="11140"/>
    <s v="07040390004CJS7101601"/>
    <s v="CIPPS Journal Upload - DOA"/>
    <m/>
    <m/>
  </r>
  <r>
    <s v="Byrne Justice Assistance Grant"/>
    <s v="2016-DJ-BX-0482"/>
    <n v="2020"/>
    <n v="1"/>
    <d v="2019-07-10T00:00:00"/>
    <x v="1"/>
    <m/>
    <x v="1"/>
    <s v="390004"/>
    <x v="21"/>
    <x v="0"/>
    <m/>
    <s v="CIPPS Journal Upload - DOA"/>
    <n v="192.41"/>
    <m/>
    <s v="00001310 2019-07-16"/>
    <s v="CIP1263777"/>
    <n v="193"/>
    <m/>
    <m/>
    <m/>
    <m/>
    <m/>
    <m/>
    <m/>
    <m/>
    <m/>
    <m/>
    <m/>
    <m/>
    <m/>
    <m/>
    <m/>
    <m/>
    <m/>
    <m/>
    <s v="CIP1263777"/>
    <n v="193"/>
    <d v="2019-07-10T00:00:00"/>
    <s v="140070"/>
    <s v="10520"/>
    <m/>
    <m/>
    <s v="CIP"/>
    <s v="ACTUALS"/>
    <s v="11"/>
    <s v="14000"/>
    <s v="5"/>
    <s v="39004"/>
    <s v="390"/>
    <s v="04"/>
    <m/>
    <s v="11110"/>
    <s v="07040390004CJS7101601"/>
    <s v="CIPPS Journal Upload - DOA"/>
    <m/>
    <m/>
  </r>
  <r>
    <s v="Byrne Justice Assistance Grant"/>
    <s v="2016-DJ-BX-0482"/>
    <n v="2020"/>
    <n v="1"/>
    <d v="2019-07-24T00:00:00"/>
    <x v="0"/>
    <m/>
    <x v="1"/>
    <m/>
    <x v="3"/>
    <x v="0"/>
    <m/>
    <s v="Accounts Payable"/>
    <n v="-19770.82"/>
    <m/>
    <s v="Accounts Payable"/>
    <s v="AP01275064"/>
    <n v="25"/>
    <m/>
    <m/>
    <m/>
    <m/>
    <m/>
    <m/>
    <m/>
    <m/>
    <m/>
    <m/>
    <m/>
    <m/>
    <m/>
    <m/>
    <m/>
    <m/>
    <m/>
    <m/>
    <s v="AP01275064"/>
    <n v="25"/>
    <d v="2019-07-24T00:00:00"/>
    <s v="00017891"/>
    <s v="99999"/>
    <m/>
    <m/>
    <s v="AP"/>
    <s v="ACTUALS"/>
    <s v="50"/>
    <s v="14000"/>
    <s v="2"/>
    <m/>
    <m/>
    <m/>
    <m/>
    <s v="05025"/>
    <s v="07040CJS7101601"/>
    <s v="Accounts Payable"/>
    <m/>
    <m/>
  </r>
  <r>
    <s v="Byrne Justice Assistance Grant"/>
    <s v="2016-DJ-BX-0482"/>
    <n v="2020"/>
    <n v="1"/>
    <d v="2019-07-24T00:00:00"/>
    <x v="0"/>
    <m/>
    <x v="1"/>
    <s v="390002"/>
    <x v="4"/>
    <x v="0"/>
    <m/>
    <s v="Accounts Payable"/>
    <n v="24842.32"/>
    <m/>
    <s v="Grants # 19-A4680AD16 - ANTI"/>
    <s v="AP01275064"/>
    <n v="74"/>
    <s v="00017894"/>
    <d v="2019-07-18T00:00:00"/>
    <s v="Board of Supervisors of Page County"/>
    <s v="Grants # 19-A4680AD16 - ANTI"/>
    <s v="14000"/>
    <m/>
    <m/>
    <m/>
    <m/>
    <m/>
    <m/>
    <m/>
    <m/>
    <m/>
    <m/>
    <m/>
    <m/>
    <m/>
    <s v="00017894"/>
    <n v="1"/>
    <d v="2019-07-18T00:00:00"/>
    <s v="00017894"/>
    <s v="90000"/>
    <s v="139"/>
    <m/>
    <s v="AP"/>
    <s v="ACTUALS"/>
    <s v="14"/>
    <s v="14000"/>
    <s v="5"/>
    <s v="39002"/>
    <s v="390"/>
    <s v="02"/>
    <m/>
    <s v="14310"/>
    <s v="07040390002CJS7101601"/>
    <s v="Board of Supervisors of Page County"/>
    <n v="1"/>
    <s v="546001491"/>
  </r>
  <r>
    <s v="Byrne Justice Assistance Grant"/>
    <s v="2016-DJ-BX-0482"/>
    <n v="2020"/>
    <n v="1"/>
    <d v="2019-07-26T00:00:00"/>
    <x v="1"/>
    <m/>
    <x v="1"/>
    <s v="390004"/>
    <x v="14"/>
    <x v="0"/>
    <m/>
    <s v="CIPPS Journal Upload - DOA"/>
    <n v="22.47"/>
    <m/>
    <s v="00001312 2019-08-01"/>
    <s v="CIP1278010"/>
    <n v="180"/>
    <m/>
    <m/>
    <m/>
    <m/>
    <m/>
    <m/>
    <m/>
    <m/>
    <m/>
    <m/>
    <m/>
    <m/>
    <m/>
    <m/>
    <m/>
    <m/>
    <m/>
    <m/>
    <s v="CIP1278010"/>
    <n v="180"/>
    <d v="2019-07-26T00:00:00"/>
    <s v="140070"/>
    <s v="10520"/>
    <m/>
    <m/>
    <s v="CIP"/>
    <s v="ACTUALS"/>
    <s v="11"/>
    <s v="14000"/>
    <s v="5"/>
    <s v="39004"/>
    <s v="390"/>
    <s v="04"/>
    <m/>
    <s v="11160"/>
    <s v="07040390004CJS7101601"/>
    <s v="CIPPS Journal Upload - DOA"/>
    <m/>
    <m/>
  </r>
  <r>
    <s v="Byrne Justice Assistance Grant"/>
    <s v="2016-DJ-BX-0482"/>
    <n v="2020"/>
    <n v="1"/>
    <d v="2019-07-31T00:00:00"/>
    <x v="0"/>
    <m/>
    <x v="1"/>
    <m/>
    <x v="0"/>
    <x v="0"/>
    <m/>
    <s v="To reclass federal revenue to"/>
    <n v="12500.99"/>
    <m/>
    <s v="Reclass Federal IDC Revenue Q4"/>
    <s v="0001282191"/>
    <n v="13"/>
    <m/>
    <m/>
    <m/>
    <m/>
    <m/>
    <m/>
    <m/>
    <m/>
    <m/>
    <m/>
    <m/>
    <m/>
    <m/>
    <m/>
    <m/>
    <m/>
    <m/>
    <m/>
    <s v="0001282191"/>
    <n v="13"/>
    <d v="2019-07-31T00:00:00"/>
    <m/>
    <s v="90000"/>
    <m/>
    <m/>
    <s v="ONL"/>
    <s v="ACTUALS"/>
    <s v="16"/>
    <s v="14000"/>
    <s v="4"/>
    <m/>
    <m/>
    <m/>
    <m/>
    <s v="16738"/>
    <s v="07040CJS7101601"/>
    <s v="To reclass federal revenue to"/>
    <m/>
    <m/>
  </r>
  <r>
    <s v="Byrne Justice Assistance Grant"/>
    <s v="2016-DJ-BX-0482"/>
    <n v="2020"/>
    <n v="1"/>
    <d v="2019-07-01T00:00:00"/>
    <x v="1"/>
    <m/>
    <x v="1"/>
    <s v="390004"/>
    <x v="14"/>
    <x v="0"/>
    <m/>
    <s v="CIPPS Journal Upload - DOA"/>
    <n v="21.4"/>
    <m/>
    <s v="00001308 2019-07-01"/>
    <s v="CIP1252129"/>
    <n v="203"/>
    <m/>
    <m/>
    <m/>
    <m/>
    <m/>
    <m/>
    <m/>
    <m/>
    <m/>
    <m/>
    <m/>
    <m/>
    <m/>
    <m/>
    <m/>
    <m/>
    <m/>
    <m/>
    <s v="CIP1252129"/>
    <n v="203"/>
    <d v="2019-07-01T00:00:00"/>
    <s v="140070"/>
    <s v="10520"/>
    <m/>
    <m/>
    <s v="CIP"/>
    <s v="ACTUALS"/>
    <s v="11"/>
    <s v="14000"/>
    <s v="5"/>
    <s v="39004"/>
    <s v="390"/>
    <s v="04"/>
    <m/>
    <s v="11160"/>
    <s v="07040390004CJS7101601"/>
    <s v="CIPPS Journal Upload - DOA"/>
    <m/>
    <m/>
  </r>
  <r>
    <s v="Byrne Justice Assistance Grant"/>
    <s v="2016-DJ-BX-0482"/>
    <n v="2020"/>
    <n v="1"/>
    <d v="2019-07-01T00:00:00"/>
    <x v="1"/>
    <m/>
    <x v="1"/>
    <s v="390004"/>
    <x v="10"/>
    <x v="0"/>
    <m/>
    <s v="CIPPS Journal Upload - DOA"/>
    <n v="11.34"/>
    <m/>
    <s v="00001308 2019-07-01"/>
    <s v="CIP1252129"/>
    <n v="204"/>
    <m/>
    <m/>
    <m/>
    <m/>
    <m/>
    <m/>
    <m/>
    <m/>
    <m/>
    <m/>
    <m/>
    <m/>
    <m/>
    <m/>
    <m/>
    <m/>
    <m/>
    <m/>
    <s v="CIP1252129"/>
    <n v="204"/>
    <d v="2019-07-01T00:00:00"/>
    <s v="140070"/>
    <s v="10520"/>
    <m/>
    <m/>
    <s v="CIP"/>
    <s v="ACTUALS"/>
    <s v="11"/>
    <s v="14000"/>
    <s v="5"/>
    <s v="39004"/>
    <s v="390"/>
    <s v="04"/>
    <m/>
    <s v="11170"/>
    <s v="07040390004CJS7101601"/>
    <s v="CIPPS Journal Upload - DOA"/>
    <m/>
    <m/>
  </r>
  <r>
    <s v="Byrne Justice Assistance Grant"/>
    <s v="2016-DJ-BX-0482"/>
    <n v="2020"/>
    <n v="1"/>
    <d v="2019-07-10T00:00:00"/>
    <x v="1"/>
    <m/>
    <x v="1"/>
    <s v="390004"/>
    <x v="10"/>
    <x v="0"/>
    <m/>
    <s v="CIPPS Journal Upload - DOA"/>
    <n v="11.91"/>
    <m/>
    <s v="00001310 2019-07-16"/>
    <s v="CIP1263777"/>
    <n v="197"/>
    <m/>
    <m/>
    <m/>
    <m/>
    <m/>
    <m/>
    <m/>
    <m/>
    <m/>
    <m/>
    <m/>
    <m/>
    <m/>
    <m/>
    <m/>
    <m/>
    <m/>
    <m/>
    <s v="CIP1263777"/>
    <n v="197"/>
    <d v="2019-07-10T00:00:00"/>
    <s v="140070"/>
    <s v="10520"/>
    <m/>
    <m/>
    <s v="CIP"/>
    <s v="ACTUALS"/>
    <s v="11"/>
    <s v="14000"/>
    <s v="5"/>
    <s v="39004"/>
    <s v="390"/>
    <s v="04"/>
    <m/>
    <s v="11170"/>
    <s v="07040390004CJS7101601"/>
    <s v="CIPPS Journal Upload - DOA"/>
    <m/>
    <m/>
  </r>
  <r>
    <s v="Byrne Justice Assistance Grant"/>
    <s v="2016-DJ-BX-0482"/>
    <n v="2020"/>
    <n v="1"/>
    <d v="2019-07-25T00:00:00"/>
    <x v="0"/>
    <m/>
    <x v="1"/>
    <m/>
    <x v="1"/>
    <x v="0"/>
    <m/>
    <s v="AP Payments"/>
    <n v="-4596"/>
    <m/>
    <s v="Cash With The Treasurer Of VA"/>
    <s v="AP01275461"/>
    <n v="11"/>
    <m/>
    <m/>
    <m/>
    <m/>
    <m/>
    <m/>
    <m/>
    <m/>
    <m/>
    <m/>
    <m/>
    <m/>
    <m/>
    <m/>
    <m/>
    <m/>
    <m/>
    <m/>
    <s v="AP01275461"/>
    <n v="11"/>
    <d v="2019-07-25T00:00:00"/>
    <s v="00017892"/>
    <s v="99999"/>
    <m/>
    <m/>
    <s v="AP"/>
    <s v="ACTUALS"/>
    <s v="10"/>
    <s v="14000"/>
    <s v="1"/>
    <m/>
    <m/>
    <m/>
    <m/>
    <s v="01010"/>
    <s v="07040CJS7101601"/>
    <s v="AP Payments"/>
    <m/>
    <m/>
  </r>
  <r>
    <s v="Byrne Justice Assistance Grant"/>
    <s v="2016-DJ-BX-0482"/>
    <n v="2020"/>
    <n v="1"/>
    <d v="2019-07-30T00:00:00"/>
    <x v="0"/>
    <m/>
    <x v="1"/>
    <m/>
    <x v="3"/>
    <x v="0"/>
    <m/>
    <s v="Accounts Payable"/>
    <n v="-36826.75"/>
    <m/>
    <s v="Accounts Payable"/>
    <s v="AP01279634"/>
    <n v="128"/>
    <m/>
    <m/>
    <m/>
    <m/>
    <m/>
    <m/>
    <m/>
    <m/>
    <m/>
    <m/>
    <m/>
    <m/>
    <m/>
    <m/>
    <m/>
    <m/>
    <m/>
    <m/>
    <s v="AP01279634"/>
    <n v="128"/>
    <d v="2019-07-30T00:00:00"/>
    <s v="00017935"/>
    <s v="99999"/>
    <m/>
    <m/>
    <s v="AP"/>
    <s v="ACTUALS"/>
    <s v="50"/>
    <s v="14000"/>
    <s v="2"/>
    <m/>
    <m/>
    <m/>
    <m/>
    <s v="05025"/>
    <s v="07040CJS7101601"/>
    <s v="Accounts Payable"/>
    <m/>
    <m/>
  </r>
  <r>
    <s v="Byrne Justice Assistance Grant"/>
    <s v="2016-DJ-BX-0482"/>
    <n v="2020"/>
    <n v="1"/>
    <d v="2019-07-31T00:00:00"/>
    <x v="0"/>
    <m/>
    <x v="2"/>
    <m/>
    <x v="22"/>
    <x v="0"/>
    <m/>
    <s v="To charge IDC for Quarter 4 -"/>
    <n v="-1700.13"/>
    <m/>
    <s v="Charge FY19 Q4 IDC"/>
    <s v="0001282231"/>
    <n v="4"/>
    <m/>
    <m/>
    <m/>
    <m/>
    <m/>
    <m/>
    <m/>
    <m/>
    <m/>
    <m/>
    <m/>
    <m/>
    <m/>
    <m/>
    <m/>
    <m/>
    <m/>
    <m/>
    <s v="0001282231"/>
    <n v="4"/>
    <d v="2019-07-31T00:00:00"/>
    <m/>
    <s v="10530"/>
    <m/>
    <m/>
    <s v="ONL"/>
    <s v="ACTUALS"/>
    <s v="09"/>
    <s v="14000"/>
    <s v="4"/>
    <m/>
    <m/>
    <m/>
    <m/>
    <s v="09071"/>
    <s v="01000CJS7101601"/>
    <s v="To charge IDC for Quarter 4 -"/>
    <m/>
    <m/>
  </r>
  <r>
    <s v="Byrne Justice Assistance Grant"/>
    <s v="2016-DJ-BX-0482"/>
    <n v="2020"/>
    <n v="1"/>
    <d v="2019-07-31T00:00:00"/>
    <x v="0"/>
    <m/>
    <x v="1"/>
    <m/>
    <x v="1"/>
    <x v="0"/>
    <m/>
    <s v="To charge IDC for Quarter 4 -"/>
    <n v="-10800.86"/>
    <m/>
    <s v="Cash With The Treasurer Of VA"/>
    <s v="0001282231"/>
    <n v="37"/>
    <m/>
    <m/>
    <m/>
    <m/>
    <m/>
    <m/>
    <m/>
    <m/>
    <m/>
    <m/>
    <m/>
    <m/>
    <m/>
    <m/>
    <m/>
    <m/>
    <m/>
    <m/>
    <s v="0001282231"/>
    <n v="37"/>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198.18"/>
    <m/>
    <s v="Cash With The Treasurer Of VA"/>
    <s v="0001282231"/>
    <n v="57"/>
    <m/>
    <m/>
    <m/>
    <m/>
    <m/>
    <m/>
    <m/>
    <m/>
    <m/>
    <m/>
    <m/>
    <m/>
    <m/>
    <m/>
    <m/>
    <m/>
    <m/>
    <m/>
    <s v="0001282231"/>
    <n v="57"/>
    <d v="2019-07-31T00:00:00"/>
    <m/>
    <s v="99999"/>
    <m/>
    <m/>
    <s v="ONL"/>
    <s v="ACTUALS"/>
    <s v="10"/>
    <s v="14000"/>
    <s v="1"/>
    <m/>
    <m/>
    <m/>
    <m/>
    <s v="01010"/>
    <s v="07040CJS7101601"/>
    <s v="To charge IDC for Quarter 4 -"/>
    <m/>
    <m/>
  </r>
  <r>
    <s v="Byrne Justice Assistance Grant"/>
    <s v="2016-DJ-BX-0482"/>
    <n v="2020"/>
    <n v="1"/>
    <d v="2019-07-30T00:00:00"/>
    <x v="0"/>
    <m/>
    <x v="1"/>
    <s v="390002"/>
    <x v="4"/>
    <x v="0"/>
    <m/>
    <s v="Accounts Payable"/>
    <n v="49875"/>
    <m/>
    <s v="19-A4679AD18 LE EQUIP &amp; TECH"/>
    <s v="AP01279634"/>
    <n v="275"/>
    <s v="00017934"/>
    <d v="2019-07-23T00:00:00"/>
    <s v="City of Norton"/>
    <s v="19-A4679AD18 LE EQUIP &amp; TECH"/>
    <s v="14000"/>
    <m/>
    <m/>
    <m/>
    <m/>
    <m/>
    <m/>
    <m/>
    <m/>
    <m/>
    <m/>
    <m/>
    <m/>
    <m/>
    <s v="00017934"/>
    <n v="1"/>
    <d v="2019-07-23T00:00:00"/>
    <s v="00017934"/>
    <s v="90000"/>
    <s v="720"/>
    <m/>
    <s v="AP"/>
    <s v="ACTUALS"/>
    <s v="14"/>
    <s v="14000"/>
    <s v="5"/>
    <s v="39002"/>
    <s v="390"/>
    <s v="02"/>
    <m/>
    <s v="14310"/>
    <s v="07040390002CJS7101601"/>
    <s v="City of Norton"/>
    <n v="1"/>
    <s v="546001476"/>
  </r>
  <r>
    <s v="Byrne Justice Assistance Grant"/>
    <s v="2016-DJ-BX-0482"/>
    <n v="2020"/>
    <n v="1"/>
    <d v="2019-07-30T00:00:00"/>
    <x v="0"/>
    <m/>
    <x v="1"/>
    <s v="390002"/>
    <x v="4"/>
    <x v="0"/>
    <m/>
    <s v="Accounts Payable"/>
    <n v="36826.75"/>
    <m/>
    <s v="19-A4695AD16 LE EQUIP &amp; TECH"/>
    <s v="AP01279634"/>
    <n v="276"/>
    <s v="00017935"/>
    <d v="2019-07-23T00:00:00"/>
    <s v="Sussex County"/>
    <s v="19-A4695AD16 LE EQUIP &amp; TECH"/>
    <s v="14000"/>
    <m/>
    <m/>
    <m/>
    <m/>
    <m/>
    <m/>
    <m/>
    <m/>
    <m/>
    <m/>
    <m/>
    <m/>
    <m/>
    <s v="00017935"/>
    <n v="1"/>
    <d v="2019-07-23T00:00:00"/>
    <s v="00017935"/>
    <s v="90000"/>
    <s v="183"/>
    <m/>
    <s v="AP"/>
    <s v="ACTUALS"/>
    <s v="14"/>
    <s v="14000"/>
    <s v="5"/>
    <s v="39002"/>
    <s v="390"/>
    <s v="02"/>
    <m/>
    <s v="14310"/>
    <s v="07040390002CJS7101601"/>
    <s v="Sussex County"/>
    <n v="1"/>
    <s v="546001642"/>
  </r>
  <r>
    <s v="Byrne Justice Assistance Grant"/>
    <s v="2016-DJ-BX-0482"/>
    <n v="2020"/>
    <n v="1"/>
    <d v="2019-07-31T00:00:00"/>
    <x v="0"/>
    <m/>
    <x v="1"/>
    <m/>
    <x v="1"/>
    <x v="0"/>
    <m/>
    <s v="To charge IDC for Quarter 4 -"/>
    <n v="-1700.13"/>
    <m/>
    <s v="Cash With The Treasurer Of VA"/>
    <s v="0001282231"/>
    <n v="39"/>
    <m/>
    <m/>
    <m/>
    <m/>
    <m/>
    <m/>
    <m/>
    <m/>
    <m/>
    <m/>
    <m/>
    <m/>
    <m/>
    <m/>
    <m/>
    <m/>
    <m/>
    <m/>
    <s v="0001282231"/>
    <n v="39"/>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471.58"/>
    <m/>
    <s v="Cash With The Treasurer Of VA"/>
    <s v="0001282231"/>
    <n v="47"/>
    <m/>
    <m/>
    <m/>
    <m/>
    <m/>
    <m/>
    <m/>
    <m/>
    <m/>
    <m/>
    <m/>
    <m/>
    <m/>
    <m/>
    <m/>
    <m/>
    <m/>
    <m/>
    <s v="0001282231"/>
    <n v="47"/>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200.14"/>
    <m/>
    <s v="Cash With The Treasurer Of VA"/>
    <s v="0001282231"/>
    <n v="51"/>
    <m/>
    <m/>
    <m/>
    <m/>
    <m/>
    <m/>
    <m/>
    <m/>
    <m/>
    <m/>
    <m/>
    <m/>
    <m/>
    <m/>
    <m/>
    <m/>
    <m/>
    <m/>
    <s v="0001282231"/>
    <n v="5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8810.17"/>
    <m/>
    <s v="Cash With The Treasurer Of VA"/>
    <s v="0001282231"/>
    <n v="53"/>
    <m/>
    <m/>
    <m/>
    <m/>
    <m/>
    <m/>
    <m/>
    <m/>
    <m/>
    <m/>
    <m/>
    <m/>
    <m/>
    <m/>
    <m/>
    <m/>
    <m/>
    <m/>
    <s v="0001282231"/>
    <n v="5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67.75"/>
    <m/>
    <s v="Cash With The Treasurer Of VA"/>
    <s v="0001282231"/>
    <n v="63"/>
    <m/>
    <m/>
    <m/>
    <m/>
    <m/>
    <m/>
    <m/>
    <m/>
    <m/>
    <m/>
    <m/>
    <m/>
    <m/>
    <m/>
    <m/>
    <m/>
    <m/>
    <m/>
    <s v="0001282231"/>
    <n v="6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36108.83"/>
    <m/>
    <s v="Cash With The Treasurer Of VA"/>
    <s v="0001282231"/>
    <n v="67"/>
    <m/>
    <m/>
    <m/>
    <m/>
    <m/>
    <m/>
    <m/>
    <m/>
    <m/>
    <m/>
    <m/>
    <m/>
    <m/>
    <m/>
    <m/>
    <m/>
    <m/>
    <m/>
    <s v="0001282231"/>
    <n v="67"/>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5.86"/>
    <m/>
    <s v="Cash With The Treasurer Of VA"/>
    <s v="0001282231"/>
    <n v="71"/>
    <m/>
    <m/>
    <m/>
    <m/>
    <m/>
    <m/>
    <m/>
    <m/>
    <m/>
    <m/>
    <m/>
    <m/>
    <m/>
    <m/>
    <m/>
    <m/>
    <m/>
    <m/>
    <s v="0001282231"/>
    <n v="7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5.07"/>
    <m/>
    <s v="Cash With The Treasurer Of VA"/>
    <s v="0001282231"/>
    <n v="73"/>
    <m/>
    <m/>
    <m/>
    <m/>
    <m/>
    <m/>
    <m/>
    <m/>
    <m/>
    <m/>
    <m/>
    <m/>
    <m/>
    <m/>
    <m/>
    <m/>
    <m/>
    <m/>
    <s v="0001282231"/>
    <n v="7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530.23"/>
    <m/>
    <s v="Cash With The Treasurer Of VA"/>
    <s v="0001282231"/>
    <n v="81"/>
    <m/>
    <m/>
    <m/>
    <m/>
    <m/>
    <m/>
    <m/>
    <m/>
    <m/>
    <m/>
    <m/>
    <m/>
    <m/>
    <m/>
    <m/>
    <m/>
    <m/>
    <m/>
    <s v="0001282231"/>
    <n v="81"/>
    <d v="2019-07-31T00:00:00"/>
    <m/>
    <s v="99999"/>
    <m/>
    <m/>
    <s v="ONL"/>
    <s v="ACTUALS"/>
    <s v="10"/>
    <s v="14000"/>
    <s v="1"/>
    <m/>
    <m/>
    <m/>
    <m/>
    <s v="01010"/>
    <s v="07040CJS7101601"/>
    <s v="To charge IDC for Quarter 4 -"/>
    <m/>
    <m/>
  </r>
  <r>
    <s v="Byrne Justice Assistance Grant"/>
    <s v="2016-DJ-BX-0482"/>
    <n v="2020"/>
    <n v="1"/>
    <d v="2019-07-10T00:00:00"/>
    <x v="1"/>
    <m/>
    <x v="1"/>
    <s v="390004"/>
    <x v="9"/>
    <x v="0"/>
    <m/>
    <s v="CIPPS Journal Upload - DOA"/>
    <n v="145.24"/>
    <m/>
    <s v="00001310 2019-07-16"/>
    <s v="CIP1263777"/>
    <n v="194"/>
    <m/>
    <m/>
    <m/>
    <m/>
    <m/>
    <m/>
    <m/>
    <m/>
    <m/>
    <m/>
    <m/>
    <m/>
    <m/>
    <m/>
    <m/>
    <m/>
    <m/>
    <m/>
    <s v="CIP1263777"/>
    <n v="194"/>
    <d v="2019-07-10T00:00:00"/>
    <s v="140070"/>
    <s v="10520"/>
    <m/>
    <m/>
    <s v="CIP"/>
    <s v="ACTUALS"/>
    <s v="11"/>
    <s v="14000"/>
    <s v="5"/>
    <s v="39004"/>
    <s v="390"/>
    <s v="04"/>
    <m/>
    <s v="11120"/>
    <s v="07040390004CJS7101601"/>
    <s v="CIPPS Journal Upload - DOA"/>
    <m/>
    <m/>
  </r>
  <r>
    <s v="Byrne Justice Assistance Grant"/>
    <s v="2016-DJ-BX-0482"/>
    <n v="2020"/>
    <n v="1"/>
    <d v="2019-07-10T00:00:00"/>
    <x v="1"/>
    <m/>
    <x v="1"/>
    <s v="390004"/>
    <x v="20"/>
    <x v="0"/>
    <m/>
    <s v="CIPPS Journal Upload - DOA"/>
    <n v="25.16"/>
    <m/>
    <s v="00001310 2019-07-16"/>
    <s v="CIP1263777"/>
    <n v="195"/>
    <m/>
    <m/>
    <m/>
    <m/>
    <m/>
    <m/>
    <m/>
    <m/>
    <m/>
    <m/>
    <m/>
    <m/>
    <m/>
    <m/>
    <m/>
    <m/>
    <m/>
    <m/>
    <s v="CIP1263777"/>
    <n v="195"/>
    <d v="2019-07-10T00:00:00"/>
    <s v="140070"/>
    <s v="10520"/>
    <m/>
    <m/>
    <s v="CIP"/>
    <s v="ACTUALS"/>
    <s v="11"/>
    <s v="14000"/>
    <s v="5"/>
    <s v="39004"/>
    <s v="390"/>
    <s v="04"/>
    <m/>
    <s v="11140"/>
    <s v="07040390004CJS7101601"/>
    <s v="CIPPS Journal Upload - DOA"/>
    <m/>
    <m/>
  </r>
  <r>
    <s v="Byrne Justice Assistance Grant"/>
    <s v="2016-DJ-BX-0482"/>
    <n v="2020"/>
    <n v="1"/>
    <d v="2019-07-01T00:00:00"/>
    <x v="1"/>
    <m/>
    <x v="1"/>
    <s v="390004"/>
    <x v="13"/>
    <x v="0"/>
    <m/>
    <s v="CIPPS Journal Upload - DOA"/>
    <n v="1920.29"/>
    <m/>
    <s v="00001308 2019-07-01"/>
    <s v="CIP1252129"/>
    <n v="199"/>
    <m/>
    <m/>
    <m/>
    <m/>
    <m/>
    <m/>
    <m/>
    <m/>
    <m/>
    <m/>
    <m/>
    <m/>
    <m/>
    <m/>
    <m/>
    <m/>
    <m/>
    <m/>
    <s v="CIP1252129"/>
    <n v="199"/>
    <d v="2019-07-01T00:00:00"/>
    <s v="140070"/>
    <s v="10520"/>
    <m/>
    <m/>
    <s v="CIP"/>
    <s v="ACTUALS"/>
    <s v="11"/>
    <s v="14000"/>
    <s v="5"/>
    <s v="39004"/>
    <s v="390"/>
    <s v="04"/>
    <m/>
    <s v="11230"/>
    <s v="07040390004CJS7101601"/>
    <s v="CIPPS Journal Upload - DOA"/>
    <m/>
    <m/>
  </r>
  <r>
    <s v="Byrne Justice Assistance Grant"/>
    <s v="2016-DJ-BX-0482"/>
    <n v="2020"/>
    <n v="1"/>
    <d v="2019-07-01T00:00:00"/>
    <x v="1"/>
    <m/>
    <x v="1"/>
    <s v="390004"/>
    <x v="9"/>
    <x v="0"/>
    <m/>
    <s v="CIPPS Journal Upload - DOA"/>
    <n v="145.05000000000001"/>
    <m/>
    <s v="00001308 2019-07-01"/>
    <s v="CIP1252129"/>
    <n v="201"/>
    <m/>
    <m/>
    <m/>
    <m/>
    <m/>
    <m/>
    <m/>
    <m/>
    <m/>
    <m/>
    <m/>
    <m/>
    <m/>
    <m/>
    <m/>
    <m/>
    <m/>
    <m/>
    <s v="CIP1252129"/>
    <n v="201"/>
    <d v="2019-07-01T00:00:00"/>
    <s v="140070"/>
    <s v="10520"/>
    <m/>
    <m/>
    <s v="CIP"/>
    <s v="ACTUALS"/>
    <s v="11"/>
    <s v="14000"/>
    <s v="5"/>
    <s v="39004"/>
    <s v="390"/>
    <s v="04"/>
    <m/>
    <s v="11120"/>
    <s v="07040390004CJS7101601"/>
    <s v="CIPPS Journal Upload - DOA"/>
    <m/>
    <m/>
  </r>
  <r>
    <s v="Byrne Justice Assistance Grant"/>
    <s v="2016-DJ-BX-0482"/>
    <n v="2020"/>
    <n v="1"/>
    <d v="2019-07-30T00:00:00"/>
    <x v="0"/>
    <m/>
    <x v="1"/>
    <s v="390002"/>
    <x v="4"/>
    <x v="0"/>
    <m/>
    <s v="Accounts Payable"/>
    <n v="25492.36"/>
    <m/>
    <s v="19-A4676AD16 LE OFFICER WELLNE"/>
    <s v="AP01279634"/>
    <n v="253"/>
    <s v="00017932"/>
    <d v="2019-07-23T00:00:00"/>
    <s v="City of Newport News"/>
    <s v="19-A4676AD16 LE OFFICER WELLNE"/>
    <s v="14000"/>
    <m/>
    <m/>
    <m/>
    <m/>
    <m/>
    <m/>
    <m/>
    <m/>
    <m/>
    <m/>
    <m/>
    <m/>
    <m/>
    <s v="00017932"/>
    <n v="1"/>
    <d v="2019-07-23T00:00:00"/>
    <s v="00017932"/>
    <s v="90000"/>
    <s v="700"/>
    <m/>
    <s v="AP"/>
    <s v="ACTUALS"/>
    <s v="14"/>
    <s v="14000"/>
    <s v="5"/>
    <s v="39002"/>
    <s v="390"/>
    <s v="02"/>
    <m/>
    <s v="14310"/>
    <s v="07040390002CJS7101601"/>
    <s v="City of Newport News"/>
    <n v="1"/>
    <s v="546022059"/>
  </r>
  <r>
    <s v="Byrne Justice Assistance Grant"/>
    <s v="2016-DJ-BX-0482"/>
    <n v="2020"/>
    <n v="1"/>
    <d v="2019-07-10T00:00:00"/>
    <x v="0"/>
    <m/>
    <x v="1"/>
    <m/>
    <x v="1"/>
    <x v="0"/>
    <m/>
    <s v="CIPPS Journal Upload - DOA"/>
    <n v="-2384.69"/>
    <m/>
    <s v="Cash With The Treasurer Of VA"/>
    <s v="CIP1263777"/>
    <n v="331"/>
    <m/>
    <m/>
    <m/>
    <m/>
    <m/>
    <m/>
    <m/>
    <m/>
    <m/>
    <m/>
    <m/>
    <m/>
    <m/>
    <m/>
    <m/>
    <m/>
    <m/>
    <m/>
    <s v="CIP1263777"/>
    <n v="331"/>
    <d v="2019-07-10T00:00:00"/>
    <m/>
    <s v="99999"/>
    <m/>
    <m/>
    <s v="CIP"/>
    <s v="ACTUALS"/>
    <s v="10"/>
    <s v="14000"/>
    <s v="1"/>
    <m/>
    <m/>
    <m/>
    <m/>
    <s v="01010"/>
    <s v="07040CJS7101601"/>
    <s v="CIPPS Journal Upload - DOA"/>
    <m/>
    <m/>
  </r>
  <r>
    <s v="Byrne Justice Assistance Grant"/>
    <s v="2016-DJ-BX-0482"/>
    <n v="2020"/>
    <n v="1"/>
    <d v="2019-07-25T00:00:00"/>
    <x v="0"/>
    <m/>
    <x v="1"/>
    <m/>
    <x v="1"/>
    <x v="0"/>
    <m/>
    <s v="AP Payments"/>
    <n v="-14030"/>
    <m/>
    <s v="Cash With The Treasurer Of VA"/>
    <s v="AP01275461"/>
    <n v="17"/>
    <m/>
    <m/>
    <m/>
    <m/>
    <m/>
    <m/>
    <m/>
    <m/>
    <m/>
    <m/>
    <m/>
    <m/>
    <m/>
    <m/>
    <m/>
    <m/>
    <m/>
    <m/>
    <s v="AP01275461"/>
    <n v="17"/>
    <d v="2019-07-25T00:00:00"/>
    <s v="00017893"/>
    <s v="99999"/>
    <m/>
    <m/>
    <s v="AP"/>
    <s v="ACTUALS"/>
    <s v="10"/>
    <s v="14000"/>
    <s v="1"/>
    <m/>
    <m/>
    <m/>
    <m/>
    <s v="01010"/>
    <s v="07040CJS7101601"/>
    <s v="AP Payments"/>
    <m/>
    <m/>
  </r>
  <r>
    <s v="Byrne Justice Assistance Grant"/>
    <s v="2016-DJ-BX-0482"/>
    <n v="2020"/>
    <n v="1"/>
    <d v="2019-07-25T00:00:00"/>
    <x v="0"/>
    <m/>
    <x v="1"/>
    <m/>
    <x v="3"/>
    <x v="0"/>
    <m/>
    <s v="AP Payments"/>
    <n v="19770.82"/>
    <m/>
    <s v="Accounts Payable"/>
    <s v="AP01275461"/>
    <n v="39"/>
    <m/>
    <m/>
    <m/>
    <m/>
    <m/>
    <m/>
    <m/>
    <m/>
    <m/>
    <m/>
    <m/>
    <m/>
    <m/>
    <m/>
    <m/>
    <m/>
    <m/>
    <m/>
    <s v="AP01275461"/>
    <n v="39"/>
    <d v="2019-07-25T00:00:00"/>
    <s v="00017891"/>
    <s v="99999"/>
    <m/>
    <m/>
    <s v="AP"/>
    <s v="ACTUALS"/>
    <s v="50"/>
    <s v="14000"/>
    <s v="2"/>
    <m/>
    <m/>
    <m/>
    <m/>
    <s v="05025"/>
    <s v="07040CJS7101601"/>
    <s v="AP Payments"/>
    <m/>
    <m/>
  </r>
  <r>
    <s v="Byrne Justice Assistance Grant"/>
    <s v="2016-DJ-BX-0482"/>
    <n v="2020"/>
    <n v="1"/>
    <d v="2019-07-25T00:00:00"/>
    <x v="0"/>
    <m/>
    <x v="1"/>
    <m/>
    <x v="3"/>
    <x v="0"/>
    <m/>
    <s v="AP Payments"/>
    <n v="14030"/>
    <m/>
    <s v="Accounts Payable"/>
    <s v="AP01275461"/>
    <n v="41"/>
    <m/>
    <m/>
    <m/>
    <m/>
    <m/>
    <m/>
    <m/>
    <m/>
    <m/>
    <m/>
    <m/>
    <m/>
    <m/>
    <m/>
    <m/>
    <m/>
    <m/>
    <m/>
    <s v="AP01275461"/>
    <n v="41"/>
    <d v="2019-07-25T00:00:00"/>
    <s v="00017893"/>
    <s v="99999"/>
    <m/>
    <m/>
    <s v="AP"/>
    <s v="ACTUALS"/>
    <s v="50"/>
    <s v="14000"/>
    <s v="2"/>
    <m/>
    <m/>
    <m/>
    <m/>
    <s v="05025"/>
    <s v="07040CJS7101601"/>
    <s v="AP Payments"/>
    <m/>
    <m/>
  </r>
  <r>
    <s v="Byrne Justice Assistance Grant"/>
    <s v="2016-DJ-BX-0482"/>
    <n v="2020"/>
    <n v="1"/>
    <d v="2019-07-26T00:00:00"/>
    <x v="1"/>
    <m/>
    <x v="1"/>
    <s v="390004"/>
    <x v="10"/>
    <x v="0"/>
    <m/>
    <s v="CIPPS Journal Upload - DOA"/>
    <n v="11.91"/>
    <m/>
    <s v="00001312 2019-08-01"/>
    <s v="CIP1278010"/>
    <n v="181"/>
    <m/>
    <m/>
    <m/>
    <m/>
    <m/>
    <m/>
    <m/>
    <m/>
    <m/>
    <m/>
    <m/>
    <m/>
    <m/>
    <m/>
    <m/>
    <m/>
    <m/>
    <m/>
    <s v="CIP1278010"/>
    <n v="181"/>
    <d v="2019-07-26T00:00:00"/>
    <s v="140070"/>
    <s v="10520"/>
    <m/>
    <m/>
    <s v="CIP"/>
    <s v="ACTUALS"/>
    <s v="11"/>
    <s v="14000"/>
    <s v="5"/>
    <s v="39004"/>
    <s v="390"/>
    <s v="04"/>
    <m/>
    <s v="11170"/>
    <s v="07040390004CJS7101601"/>
    <s v="CIPPS Journal Upload - DOA"/>
    <m/>
    <m/>
  </r>
  <r>
    <s v="Byrne Justice Assistance Grant"/>
    <s v="2016-DJ-BX-0482"/>
    <n v="2020"/>
    <n v="1"/>
    <d v="2019-07-26T00:00:00"/>
    <x v="0"/>
    <m/>
    <x v="1"/>
    <m/>
    <x v="1"/>
    <x v="0"/>
    <m/>
    <s v="CIPPS Journal Upload - DOA"/>
    <n v="-2384.48"/>
    <m/>
    <s v="Cash With The Treasurer Of VA"/>
    <s v="CIP1278010"/>
    <n v="370"/>
    <m/>
    <m/>
    <m/>
    <m/>
    <m/>
    <m/>
    <m/>
    <m/>
    <m/>
    <m/>
    <m/>
    <m/>
    <m/>
    <m/>
    <m/>
    <m/>
    <m/>
    <m/>
    <s v="CIP1278010"/>
    <n v="370"/>
    <d v="2019-07-26T00:00:00"/>
    <m/>
    <s v="99999"/>
    <m/>
    <m/>
    <s v="CIP"/>
    <s v="ACTUALS"/>
    <s v="10"/>
    <s v="14000"/>
    <s v="1"/>
    <m/>
    <m/>
    <m/>
    <m/>
    <s v="01010"/>
    <s v="07040CJS7101601"/>
    <s v="CIPPS Journal Upload - DOA"/>
    <m/>
    <m/>
  </r>
  <r>
    <s v="Byrne Justice Assistance Grant"/>
    <s v="2016-DJ-BX-0482"/>
    <n v="2020"/>
    <n v="1"/>
    <d v="2019-07-30T00:00:00"/>
    <x v="0"/>
    <m/>
    <x v="1"/>
    <m/>
    <x v="3"/>
    <x v="0"/>
    <m/>
    <s v="Accounts Payable"/>
    <n v="-899"/>
    <m/>
    <s v="Accounts Payable"/>
    <s v="AP01279634"/>
    <n v="104"/>
    <m/>
    <m/>
    <m/>
    <m/>
    <m/>
    <m/>
    <m/>
    <m/>
    <m/>
    <m/>
    <m/>
    <m/>
    <m/>
    <m/>
    <m/>
    <m/>
    <m/>
    <m/>
    <s v="AP01279634"/>
    <n v="104"/>
    <d v="2019-07-30T00:00:00"/>
    <s v="00017931"/>
    <s v="99999"/>
    <m/>
    <m/>
    <s v="AP"/>
    <s v="ACTUALS"/>
    <s v="50"/>
    <s v="14000"/>
    <s v="2"/>
    <m/>
    <m/>
    <m/>
    <m/>
    <s v="05025"/>
    <s v="07040CJS7101601"/>
    <s v="Accounts Payable"/>
    <m/>
    <m/>
  </r>
  <r>
    <s v="Byrne Justice Assistance Grant"/>
    <s v="2016-DJ-BX-0482"/>
    <n v="2020"/>
    <n v="1"/>
    <d v="2019-07-31T00:00:00"/>
    <x v="1"/>
    <m/>
    <x v="1"/>
    <s v="390004"/>
    <x v="23"/>
    <x v="0"/>
    <m/>
    <s v="To charge IDC for Quarter 4 -"/>
    <n v="1700.13"/>
    <m/>
    <s v="Charge FY19 Q4 IDC"/>
    <s v="0001282231"/>
    <n v="2"/>
    <m/>
    <m/>
    <m/>
    <m/>
    <m/>
    <m/>
    <m/>
    <m/>
    <m/>
    <m/>
    <m/>
    <m/>
    <m/>
    <m/>
    <m/>
    <m/>
    <m/>
    <m/>
    <s v="0001282231"/>
    <n v="2"/>
    <d v="2019-07-31T00:00:00"/>
    <m/>
    <s v="10530"/>
    <m/>
    <m/>
    <s v="ONL"/>
    <s v="ACTUALS"/>
    <s v="14"/>
    <s v="14000"/>
    <s v="5"/>
    <s v="39004"/>
    <s v="390"/>
    <s v="04"/>
    <m/>
    <s v="14810"/>
    <s v="07040390004CJS7101601"/>
    <s v="To charge IDC for Quarter 4 -"/>
    <m/>
    <m/>
  </r>
  <r>
    <s v="Byrne Justice Assistance Grant"/>
    <s v="2016-DJ-BX-0482"/>
    <n v="2020"/>
    <n v="1"/>
    <d v="2019-07-30T00:00:00"/>
    <x v="0"/>
    <m/>
    <x v="1"/>
    <s v="390002"/>
    <x v="4"/>
    <x v="0"/>
    <m/>
    <s v="Accounts Payable"/>
    <n v="49959"/>
    <m/>
    <s v="19-A4677AD16 LE EQUP &amp; TECH"/>
    <s v="AP01279634"/>
    <n v="254"/>
    <s v="00017933"/>
    <d v="2019-07-23T00:00:00"/>
    <s v="City of Norfolk"/>
    <s v="19-A4677AD16 LE EQUP &amp; TECH"/>
    <s v="14000"/>
    <m/>
    <m/>
    <m/>
    <m/>
    <m/>
    <m/>
    <m/>
    <m/>
    <m/>
    <m/>
    <m/>
    <m/>
    <m/>
    <s v="00017933"/>
    <n v="1"/>
    <d v="2019-07-23T00:00:00"/>
    <s v="00017933"/>
    <s v="90000"/>
    <s v="710"/>
    <m/>
    <s v="AP"/>
    <s v="ACTUALS"/>
    <s v="14"/>
    <s v="14000"/>
    <s v="5"/>
    <s v="39002"/>
    <s v="390"/>
    <s v="02"/>
    <m/>
    <s v="14310"/>
    <s v="07040390002CJS7101601"/>
    <s v="City of Norfolk"/>
    <n v="1"/>
    <s v="546001455"/>
  </r>
  <r>
    <s v="Byrne Justice Assistance Grant"/>
    <s v="2016-DJ-BX-0482"/>
    <n v="2020"/>
    <n v="1"/>
    <d v="2019-07-31T00:00:00"/>
    <x v="0"/>
    <m/>
    <x v="1"/>
    <m/>
    <x v="22"/>
    <x v="0"/>
    <m/>
    <s v="To reclass federal revenue to"/>
    <n v="-1700.13"/>
    <m/>
    <s v="Reclass Federal IDC Revenue Q4"/>
    <s v="0001282191"/>
    <n v="15"/>
    <m/>
    <m/>
    <m/>
    <m/>
    <m/>
    <m/>
    <m/>
    <m/>
    <m/>
    <m/>
    <m/>
    <m/>
    <m/>
    <m/>
    <m/>
    <m/>
    <m/>
    <m/>
    <s v="0001282191"/>
    <n v="15"/>
    <d v="2019-07-31T00:00:00"/>
    <m/>
    <s v="90000"/>
    <m/>
    <m/>
    <s v="ONL"/>
    <s v="ACTUALS"/>
    <s v="09"/>
    <s v="14000"/>
    <s v="4"/>
    <m/>
    <m/>
    <m/>
    <m/>
    <s v="09071"/>
    <s v="07040CJS7101601"/>
    <s v="To reclass federal revenue to"/>
    <m/>
    <m/>
  </r>
  <r>
    <s v="Byrne Justice Assistance Grant"/>
    <s v="2016-DJ-BX-0482"/>
    <n v="2020"/>
    <n v="1"/>
    <d v="2019-07-31T00:00:00"/>
    <x v="0"/>
    <m/>
    <x v="1"/>
    <m/>
    <x v="1"/>
    <x v="0"/>
    <m/>
    <s v="To charge IDC for Quarter 4 -"/>
    <n v="-3971.16"/>
    <m/>
    <s v="Cash With The Treasurer Of VA"/>
    <s v="0001282231"/>
    <n v="43"/>
    <m/>
    <m/>
    <m/>
    <m/>
    <m/>
    <m/>
    <m/>
    <m/>
    <m/>
    <m/>
    <m/>
    <m/>
    <m/>
    <m/>
    <m/>
    <m/>
    <m/>
    <m/>
    <s v="0001282231"/>
    <n v="4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498.17"/>
    <m/>
    <s v="Cash With The Treasurer Of VA"/>
    <s v="0001282231"/>
    <n v="59"/>
    <m/>
    <m/>
    <m/>
    <m/>
    <m/>
    <m/>
    <m/>
    <m/>
    <m/>
    <m/>
    <m/>
    <m/>
    <m/>
    <m/>
    <m/>
    <m/>
    <m/>
    <m/>
    <s v="0001282231"/>
    <n v="59"/>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1251.72"/>
    <m/>
    <s v="Cash With The Treasurer Of VA"/>
    <s v="0001282231"/>
    <n v="77"/>
    <m/>
    <m/>
    <m/>
    <m/>
    <m/>
    <m/>
    <m/>
    <m/>
    <m/>
    <m/>
    <m/>
    <m/>
    <m/>
    <m/>
    <m/>
    <m/>
    <m/>
    <m/>
    <s v="0001282231"/>
    <n v="77"/>
    <d v="2019-07-31T00:00:00"/>
    <m/>
    <s v="99999"/>
    <m/>
    <m/>
    <s v="ONL"/>
    <s v="ACTUALS"/>
    <s v="10"/>
    <s v="14000"/>
    <s v="1"/>
    <m/>
    <m/>
    <m/>
    <m/>
    <s v="01010"/>
    <s v="07040CJS7101601"/>
    <s v="To charge IDC for Quarter 4 -"/>
    <m/>
    <m/>
  </r>
  <r>
    <s v="Byrne Justice Assistance Grant"/>
    <s v="2016-DJ-BX-0482"/>
    <n v="2020"/>
    <n v="1"/>
    <d v="2019-07-31T00:00:00"/>
    <x v="0"/>
    <m/>
    <x v="3"/>
    <m/>
    <x v="1"/>
    <x v="0"/>
    <m/>
    <s v="To charge IDC for Quarter 4 -"/>
    <n v="10800.86"/>
    <m/>
    <s v="Cash With The Treasurer Of VA"/>
    <s v="0001282231"/>
    <n v="38"/>
    <m/>
    <m/>
    <m/>
    <m/>
    <m/>
    <m/>
    <m/>
    <m/>
    <m/>
    <m/>
    <m/>
    <m/>
    <m/>
    <m/>
    <m/>
    <m/>
    <m/>
    <m/>
    <s v="0001282231"/>
    <n v="38"/>
    <d v="2019-07-31T00:00:00"/>
    <m/>
    <s v="99999"/>
    <m/>
    <m/>
    <s v="ONL"/>
    <s v="ACTUALS"/>
    <s v="10"/>
    <s v="14000"/>
    <s v="1"/>
    <m/>
    <m/>
    <m/>
    <m/>
    <s v="01010"/>
    <s v="02800CJS7101601"/>
    <s v="To charge IDC for Quarter 4 -"/>
    <m/>
    <m/>
  </r>
  <r>
    <s v="Byrne Justice Assistance Grant"/>
    <s v="2016-DJ-BX-0482"/>
    <n v="2020"/>
    <n v="1"/>
    <d v="2019-07-31T00:00:00"/>
    <x v="0"/>
    <m/>
    <x v="1"/>
    <m/>
    <x v="1"/>
    <x v="0"/>
    <m/>
    <s v="To charge IDC for Quarter 4 -"/>
    <n v="430.42"/>
    <m/>
    <s v="Cash With The Treasurer Of VA"/>
    <s v="0001282231"/>
    <n v="61"/>
    <m/>
    <m/>
    <m/>
    <m/>
    <m/>
    <m/>
    <m/>
    <m/>
    <m/>
    <m/>
    <m/>
    <m/>
    <m/>
    <m/>
    <m/>
    <m/>
    <m/>
    <m/>
    <s v="0001282231"/>
    <n v="6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0.79"/>
    <m/>
    <s v="Cash With The Treasurer Of VA"/>
    <s v="0001282231"/>
    <n v="75"/>
    <m/>
    <m/>
    <m/>
    <m/>
    <m/>
    <m/>
    <m/>
    <m/>
    <m/>
    <m/>
    <m/>
    <m/>
    <m/>
    <m/>
    <m/>
    <m/>
    <m/>
    <m/>
    <s v="0001282231"/>
    <n v="75"/>
    <d v="2019-07-31T00:00:00"/>
    <m/>
    <s v="99999"/>
    <m/>
    <m/>
    <s v="ONL"/>
    <s v="ACTUALS"/>
    <s v="10"/>
    <s v="14000"/>
    <s v="1"/>
    <m/>
    <m/>
    <m/>
    <m/>
    <s v="01010"/>
    <s v="07040CJS7101601"/>
    <s v="To charge IDC for Quarter 4 -"/>
    <m/>
    <m/>
  </r>
  <r>
    <s v="Byrne Justice Assistance Grant"/>
    <s v="2016-DJ-BX-0482"/>
    <n v="2020"/>
    <n v="1"/>
    <d v="2019-07-01T00:00:00"/>
    <x v="1"/>
    <m/>
    <x v="1"/>
    <s v="390004"/>
    <x v="19"/>
    <x v="0"/>
    <m/>
    <s v="CIPPS Journal Upload - DOA"/>
    <n v="18.29"/>
    <m/>
    <s v="00001308 2019-07-01"/>
    <s v="CIP1252129"/>
    <n v="205"/>
    <m/>
    <m/>
    <m/>
    <m/>
    <m/>
    <m/>
    <m/>
    <m/>
    <m/>
    <m/>
    <m/>
    <m/>
    <m/>
    <m/>
    <m/>
    <m/>
    <m/>
    <m/>
    <s v="CIP1252129"/>
    <n v="205"/>
    <d v="2019-07-01T00:00:00"/>
    <s v="140070"/>
    <s v="10520"/>
    <m/>
    <m/>
    <s v="CIP"/>
    <s v="ACTUALS"/>
    <s v="11"/>
    <s v="14000"/>
    <s v="5"/>
    <s v="39004"/>
    <s v="390"/>
    <s v="04"/>
    <m/>
    <s v="11660"/>
    <s v="07040390004CJS7101601"/>
    <s v="CIPPS Journal Upload - DOA"/>
    <m/>
    <m/>
  </r>
  <r>
    <s v="Byrne Justice Assistance Grant"/>
    <s v="2016-DJ-BX-0482"/>
    <n v="2020"/>
    <n v="1"/>
    <d v="2019-07-01T00:00:00"/>
    <x v="0"/>
    <m/>
    <x v="1"/>
    <m/>
    <x v="1"/>
    <x v="0"/>
    <m/>
    <s v="CIPPS Journal Upload - DOA"/>
    <n v="-2369.3000000000002"/>
    <m/>
    <s v="Cash With The Treasurer Of VA"/>
    <s v="CIP1252129"/>
    <n v="341"/>
    <m/>
    <m/>
    <m/>
    <m/>
    <m/>
    <m/>
    <m/>
    <m/>
    <m/>
    <m/>
    <m/>
    <m/>
    <m/>
    <m/>
    <m/>
    <m/>
    <m/>
    <m/>
    <s v="CIP1252129"/>
    <n v="341"/>
    <d v="2019-07-01T00:00:00"/>
    <m/>
    <s v="99999"/>
    <m/>
    <m/>
    <s v="CIP"/>
    <s v="ACTUALS"/>
    <s v="10"/>
    <s v="14000"/>
    <s v="1"/>
    <m/>
    <m/>
    <m/>
    <m/>
    <s v="01010"/>
    <s v="07040CJS7101601"/>
    <s v="CIPPS Journal Upload - DOA"/>
    <m/>
    <m/>
  </r>
  <r>
    <s v="Byrne Justice Assistance Grant"/>
    <s v="2016-DJ-BX-0482"/>
    <n v="2020"/>
    <n v="1"/>
    <d v="2019-07-10T00:00:00"/>
    <x v="1"/>
    <m/>
    <x v="1"/>
    <s v="390004"/>
    <x v="14"/>
    <x v="0"/>
    <m/>
    <s v="CIPPS Journal Upload - DOA"/>
    <n v="22.47"/>
    <m/>
    <s v="00001310 2019-07-16"/>
    <s v="CIP1263777"/>
    <n v="196"/>
    <m/>
    <m/>
    <m/>
    <m/>
    <m/>
    <m/>
    <m/>
    <m/>
    <m/>
    <m/>
    <m/>
    <m/>
    <m/>
    <m/>
    <m/>
    <m/>
    <m/>
    <m/>
    <s v="CIP1263777"/>
    <n v="196"/>
    <d v="2019-07-10T00:00:00"/>
    <s v="140070"/>
    <s v="10520"/>
    <m/>
    <m/>
    <s v="CIP"/>
    <s v="ACTUALS"/>
    <s v="11"/>
    <s v="14000"/>
    <s v="5"/>
    <s v="39004"/>
    <s v="390"/>
    <s v="04"/>
    <m/>
    <s v="11160"/>
    <s v="07040390004CJS7101601"/>
    <s v="CIPPS Journal Upload - DOA"/>
    <m/>
    <m/>
  </r>
  <r>
    <s v="Byrne Justice Assistance Grant"/>
    <s v="2016-DJ-BX-0482"/>
    <n v="2020"/>
    <n v="1"/>
    <d v="2019-07-24T00:00:00"/>
    <x v="0"/>
    <m/>
    <x v="1"/>
    <m/>
    <x v="3"/>
    <x v="0"/>
    <m/>
    <s v="Accounts Payable"/>
    <n v="-14030"/>
    <m/>
    <s v="Accounts Payable"/>
    <s v="AP01275064"/>
    <n v="27"/>
    <m/>
    <m/>
    <m/>
    <m/>
    <m/>
    <m/>
    <m/>
    <m/>
    <m/>
    <m/>
    <m/>
    <m/>
    <m/>
    <m/>
    <m/>
    <m/>
    <m/>
    <m/>
    <s v="AP01275064"/>
    <n v="27"/>
    <d v="2019-07-24T00:00:00"/>
    <s v="00017893"/>
    <s v="99999"/>
    <m/>
    <m/>
    <s v="AP"/>
    <s v="ACTUALS"/>
    <s v="50"/>
    <s v="14000"/>
    <s v="2"/>
    <m/>
    <m/>
    <m/>
    <m/>
    <s v="05025"/>
    <s v="07040CJS7101601"/>
    <s v="Accounts Payable"/>
    <m/>
    <m/>
  </r>
  <r>
    <s v="Byrne Justice Assistance Grant"/>
    <s v="2016-DJ-BX-0482"/>
    <n v="2020"/>
    <n v="1"/>
    <d v="2019-07-26T00:00:00"/>
    <x v="1"/>
    <m/>
    <x v="1"/>
    <s v="390004"/>
    <x v="21"/>
    <x v="0"/>
    <m/>
    <s v="CIPPS Journal Upload - DOA"/>
    <n v="192.41"/>
    <m/>
    <s v="00001312 2019-08-01"/>
    <s v="CIP1278010"/>
    <n v="177"/>
    <m/>
    <m/>
    <m/>
    <m/>
    <m/>
    <m/>
    <m/>
    <m/>
    <m/>
    <m/>
    <m/>
    <m/>
    <m/>
    <m/>
    <m/>
    <m/>
    <m/>
    <m/>
    <s v="CIP1278010"/>
    <n v="177"/>
    <d v="2019-07-26T00:00:00"/>
    <s v="140070"/>
    <s v="10520"/>
    <m/>
    <m/>
    <s v="CIP"/>
    <s v="ACTUALS"/>
    <s v="11"/>
    <s v="14000"/>
    <s v="5"/>
    <s v="39004"/>
    <s v="390"/>
    <s v="04"/>
    <m/>
    <s v="11110"/>
    <s v="07040390004CJS7101601"/>
    <s v="CIPPS Journal Upload - DOA"/>
    <m/>
    <m/>
  </r>
  <r>
    <s v="Byrne Justice Assistance Grant"/>
    <s v="2016-DJ-BX-0482"/>
    <n v="2020"/>
    <n v="1"/>
    <d v="2019-07-26T00:00:00"/>
    <x v="1"/>
    <m/>
    <x v="1"/>
    <s v="390004"/>
    <x v="19"/>
    <x v="0"/>
    <m/>
    <s v="CIPPS Journal Upload - DOA"/>
    <n v="67.209999999999994"/>
    <m/>
    <s v="00001312 2019-08-01"/>
    <s v="CIP1278010"/>
    <n v="182"/>
    <m/>
    <m/>
    <m/>
    <m/>
    <m/>
    <m/>
    <m/>
    <m/>
    <m/>
    <m/>
    <m/>
    <m/>
    <m/>
    <m/>
    <m/>
    <m/>
    <m/>
    <m/>
    <s v="CIP1278010"/>
    <n v="182"/>
    <d v="2019-07-26T00:00:00"/>
    <s v="140070"/>
    <s v="10520"/>
    <m/>
    <m/>
    <s v="CIP"/>
    <s v="ACTUALS"/>
    <s v="11"/>
    <s v="14000"/>
    <s v="5"/>
    <s v="39004"/>
    <s v="390"/>
    <s v="04"/>
    <m/>
    <s v="11660"/>
    <s v="07040390004CJS7101601"/>
    <s v="CIPPS Journal Upload - DOA"/>
    <m/>
    <m/>
  </r>
  <r>
    <s v="Byrne Justice Assistance Grant"/>
    <s v="2016-DJ-BX-0482"/>
    <n v="2020"/>
    <n v="1"/>
    <d v="2019-07-31T00:00:00"/>
    <x v="1"/>
    <m/>
    <x v="1"/>
    <s v="390004"/>
    <x v="26"/>
    <x v="0"/>
    <m/>
    <s v="To charge IDC for Quarter 4 -"/>
    <n v="10800.86"/>
    <m/>
    <s v="Charge FY19 Q4 IDC"/>
    <s v="0001282231"/>
    <n v="1"/>
    <m/>
    <m/>
    <m/>
    <m/>
    <m/>
    <m/>
    <m/>
    <m/>
    <m/>
    <m/>
    <m/>
    <m/>
    <m/>
    <m/>
    <m/>
    <m/>
    <m/>
    <m/>
    <s v="0001282231"/>
    <n v="1"/>
    <d v="2019-07-31T00:00:00"/>
    <m/>
    <s v="10530"/>
    <m/>
    <m/>
    <s v="ONL"/>
    <s v="ACTUALS"/>
    <s v="14"/>
    <s v="14000"/>
    <s v="5"/>
    <s v="39004"/>
    <s v="390"/>
    <s v="04"/>
    <m/>
    <s v="14820"/>
    <s v="07040390004CJS7101601"/>
    <s v="To charge IDC for Quarter 4 -"/>
    <m/>
    <m/>
  </r>
  <r>
    <s v="Byrne Justice Assistance Grant"/>
    <s v="2016-DJ-BX-0482"/>
    <n v="2020"/>
    <n v="1"/>
    <d v="2019-07-31T00:00:00"/>
    <x v="0"/>
    <m/>
    <x v="1"/>
    <m/>
    <x v="1"/>
    <x v="0"/>
    <m/>
    <s v="To charge IDC for Quarter 4 -"/>
    <n v="-625.09"/>
    <m/>
    <s v="Cash With The Treasurer Of VA"/>
    <s v="0001282231"/>
    <n v="45"/>
    <m/>
    <m/>
    <m/>
    <m/>
    <m/>
    <m/>
    <m/>
    <m/>
    <m/>
    <m/>
    <m/>
    <m/>
    <m/>
    <m/>
    <m/>
    <m/>
    <m/>
    <m/>
    <s v="0001282231"/>
    <n v="45"/>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7611.99"/>
    <m/>
    <s v="Cash With The Treasurer Of VA"/>
    <s v="0001282231"/>
    <n v="55"/>
    <m/>
    <m/>
    <m/>
    <m/>
    <m/>
    <m/>
    <m/>
    <m/>
    <m/>
    <m/>
    <m/>
    <m/>
    <m/>
    <m/>
    <m/>
    <m/>
    <m/>
    <m/>
    <s v="0001282231"/>
    <n v="55"/>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5683.8"/>
    <m/>
    <s v="Cash With The Treasurer Of VA"/>
    <s v="0001282231"/>
    <n v="69"/>
    <m/>
    <m/>
    <m/>
    <m/>
    <m/>
    <m/>
    <m/>
    <m/>
    <m/>
    <m/>
    <m/>
    <m/>
    <m/>
    <m/>
    <m/>
    <m/>
    <m/>
    <m/>
    <s v="0001282231"/>
    <n v="69"/>
    <d v="2019-07-31T00:00:00"/>
    <m/>
    <s v="99999"/>
    <m/>
    <m/>
    <s v="ONL"/>
    <s v="ACTUALS"/>
    <s v="10"/>
    <s v="14000"/>
    <s v="1"/>
    <m/>
    <m/>
    <m/>
    <m/>
    <s v="01010"/>
    <s v="07040CJS7101601"/>
    <s v="To charge IDC for Quarter 4 -"/>
    <m/>
    <m/>
  </r>
  <r>
    <s v="Byrne Justice Assistance Grant"/>
    <s v="2016-DJ-BX-0482"/>
    <n v="2020"/>
    <n v="2"/>
    <d v="2019-08-12T00:00:00"/>
    <x v="1"/>
    <m/>
    <x v="1"/>
    <s v="390004"/>
    <x v="13"/>
    <x v="0"/>
    <m/>
    <s v="CIPPS Journal Upload - DOA"/>
    <n v="1920.29"/>
    <m/>
    <s v="00001315 2019-08-16"/>
    <s v="CIP1292194"/>
    <n v="176"/>
    <m/>
    <m/>
    <m/>
    <m/>
    <m/>
    <m/>
    <m/>
    <m/>
    <m/>
    <m/>
    <m/>
    <m/>
    <m/>
    <m/>
    <m/>
    <m/>
    <m/>
    <m/>
    <s v="CIP1292194"/>
    <n v="176"/>
    <d v="2019-08-12T00:00:00"/>
    <s v="140070"/>
    <s v="10520"/>
    <m/>
    <m/>
    <s v="CIP"/>
    <s v="ACTUALS"/>
    <s v="11"/>
    <s v="14000"/>
    <s v="5"/>
    <s v="39004"/>
    <s v="390"/>
    <s v="04"/>
    <m/>
    <s v="11230"/>
    <s v="07040390004CJS7101601"/>
    <s v="CIPPS Journal Upload - DOA"/>
    <m/>
    <m/>
  </r>
  <r>
    <s v="Byrne Justice Assistance Grant"/>
    <s v="2016-DJ-BX-0482"/>
    <n v="2020"/>
    <n v="2"/>
    <d v="2019-08-12T00:00:00"/>
    <x v="1"/>
    <m/>
    <x v="1"/>
    <s v="390004"/>
    <x v="20"/>
    <x v="0"/>
    <m/>
    <s v="CIPPS Journal Upload - DOA"/>
    <n v="25.16"/>
    <m/>
    <s v="00001315 2019-08-16"/>
    <s v="CIP1292194"/>
    <n v="179"/>
    <m/>
    <m/>
    <m/>
    <m/>
    <m/>
    <m/>
    <m/>
    <m/>
    <m/>
    <m/>
    <m/>
    <m/>
    <m/>
    <m/>
    <m/>
    <m/>
    <m/>
    <m/>
    <s v="CIP1292194"/>
    <n v="179"/>
    <d v="2019-08-12T00:00:00"/>
    <s v="140070"/>
    <s v="10520"/>
    <m/>
    <m/>
    <s v="CIP"/>
    <s v="ACTUALS"/>
    <s v="11"/>
    <s v="14000"/>
    <s v="5"/>
    <s v="39004"/>
    <s v="390"/>
    <s v="04"/>
    <m/>
    <s v="11140"/>
    <s v="07040390004CJS7101601"/>
    <s v="CIPPS Journal Upload - DOA"/>
    <m/>
    <m/>
  </r>
  <r>
    <s v="Byrne Justice Assistance Grant"/>
    <s v="2016-DJ-BX-0482"/>
    <n v="2020"/>
    <n v="2"/>
    <d v="2019-08-26T00:00:00"/>
    <x v="1"/>
    <m/>
    <x v="1"/>
    <s v="390004"/>
    <x v="9"/>
    <x v="0"/>
    <m/>
    <s v="CIPPS Journal Upload - DOA"/>
    <n v="145.03"/>
    <m/>
    <s v="00001317 2019-08-30"/>
    <s v="CIP1303600"/>
    <n v="177"/>
    <m/>
    <m/>
    <m/>
    <m/>
    <m/>
    <m/>
    <m/>
    <m/>
    <m/>
    <m/>
    <m/>
    <m/>
    <m/>
    <m/>
    <m/>
    <m/>
    <m/>
    <m/>
    <s v="CIP1303600"/>
    <n v="177"/>
    <d v="2019-08-26T00:00:00"/>
    <s v="140070"/>
    <s v="10520"/>
    <m/>
    <m/>
    <s v="CIP"/>
    <s v="ACTUALS"/>
    <s v="11"/>
    <s v="14000"/>
    <s v="5"/>
    <s v="39004"/>
    <s v="390"/>
    <s v="04"/>
    <m/>
    <s v="11120"/>
    <s v="07040390004CJS7101601"/>
    <s v="CIPPS Journal Upload - DOA"/>
    <m/>
    <m/>
  </r>
  <r>
    <s v="Byrne Justice Assistance Grant"/>
    <s v="2016-DJ-BX-0482"/>
    <n v="2020"/>
    <n v="2"/>
    <d v="2019-08-26T00:00:00"/>
    <x v="1"/>
    <m/>
    <x v="1"/>
    <s v="390004"/>
    <x v="10"/>
    <x v="0"/>
    <m/>
    <s v="CIPPS Journal Upload - DOA"/>
    <n v="11.91"/>
    <m/>
    <s v="00001317 2019-08-30"/>
    <s v="CIP1303600"/>
    <n v="180"/>
    <m/>
    <m/>
    <m/>
    <m/>
    <m/>
    <m/>
    <m/>
    <m/>
    <m/>
    <m/>
    <m/>
    <m/>
    <m/>
    <m/>
    <m/>
    <m/>
    <m/>
    <m/>
    <s v="CIP1303600"/>
    <n v="180"/>
    <d v="2019-08-26T00:00:00"/>
    <s v="140070"/>
    <s v="10520"/>
    <m/>
    <m/>
    <s v="CIP"/>
    <s v="ACTUALS"/>
    <s v="11"/>
    <s v="14000"/>
    <s v="5"/>
    <s v="39004"/>
    <s v="390"/>
    <s v="04"/>
    <m/>
    <s v="11170"/>
    <s v="07040390004CJS7101601"/>
    <s v="CIPPS Journal Upload - DOA"/>
    <m/>
    <m/>
  </r>
  <r>
    <s v="Byrne Justice Assistance Grant"/>
    <s v="2016-DJ-BX-0482"/>
    <n v="2020"/>
    <n v="2"/>
    <d v="2019-08-30T00:00:00"/>
    <x v="0"/>
    <m/>
    <x v="1"/>
    <m/>
    <x v="3"/>
    <x v="0"/>
    <m/>
    <s v="Accounts Payable"/>
    <n v="-1312.5"/>
    <m/>
    <s v="Accounts Payable"/>
    <s v="AP01307791"/>
    <n v="5"/>
    <m/>
    <m/>
    <m/>
    <m/>
    <m/>
    <m/>
    <m/>
    <m/>
    <m/>
    <m/>
    <m/>
    <m/>
    <m/>
    <m/>
    <m/>
    <m/>
    <m/>
    <m/>
    <s v="AP01307791"/>
    <n v="5"/>
    <d v="2019-08-30T00:00:00"/>
    <s v="00018394"/>
    <s v="99999"/>
    <m/>
    <m/>
    <s v="AP"/>
    <s v="ACTUALS"/>
    <s v="50"/>
    <s v="14000"/>
    <s v="2"/>
    <m/>
    <m/>
    <m/>
    <m/>
    <s v="05025"/>
    <s v="07040CJS7101601"/>
    <s v="Accounts Payable"/>
    <m/>
    <m/>
  </r>
  <r>
    <s v="Byrne Justice Assistance Grant"/>
    <s v="2016-DJ-BX-0482"/>
    <n v="2020"/>
    <n v="2"/>
    <d v="2019-08-31T00:00:00"/>
    <x v="0"/>
    <m/>
    <x v="1"/>
    <m/>
    <x v="1"/>
    <x v="0"/>
    <m/>
    <s v="Charge FY20 July and Aug IDC"/>
    <n v="-1523.32"/>
    <m/>
    <s v="Cash With The Treasurer Of VA"/>
    <s v="0001313535"/>
    <n v="41"/>
    <m/>
    <m/>
    <m/>
    <m/>
    <m/>
    <m/>
    <m/>
    <m/>
    <m/>
    <m/>
    <m/>
    <m/>
    <m/>
    <m/>
    <m/>
    <m/>
    <m/>
    <m/>
    <s v="0001313535"/>
    <n v="4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56.35"/>
    <m/>
    <s v="Cash With The Treasurer Of VA"/>
    <s v="0001313535"/>
    <n v="53"/>
    <m/>
    <m/>
    <m/>
    <m/>
    <m/>
    <m/>
    <m/>
    <m/>
    <m/>
    <m/>
    <m/>
    <m/>
    <m/>
    <m/>
    <m/>
    <m/>
    <m/>
    <m/>
    <s v="0001313535"/>
    <n v="53"/>
    <d v="2019-08-31T00:00:00"/>
    <m/>
    <s v="99999"/>
    <m/>
    <m/>
    <s v="ONL"/>
    <s v="ACTUALS"/>
    <s v="10"/>
    <s v="14000"/>
    <s v="1"/>
    <m/>
    <m/>
    <m/>
    <m/>
    <s v="01010"/>
    <s v="07040CJS7101601"/>
    <s v="Charge FY20 July and Aug IDC"/>
    <m/>
    <m/>
  </r>
  <r>
    <s v="Byrne Justice Assistance Grant"/>
    <s v="2016-DJ-BX-0482"/>
    <n v="2020"/>
    <n v="2"/>
    <d v="2019-08-01T00:00:00"/>
    <x v="0"/>
    <m/>
    <x v="1"/>
    <m/>
    <x v="1"/>
    <x v="0"/>
    <m/>
    <s v="AP Payments"/>
    <n v="-25492.36"/>
    <m/>
    <s v="Cash With The Treasurer Of VA"/>
    <s v="AP01280042"/>
    <n v="35"/>
    <m/>
    <m/>
    <m/>
    <m/>
    <m/>
    <m/>
    <m/>
    <m/>
    <m/>
    <m/>
    <m/>
    <m/>
    <m/>
    <m/>
    <m/>
    <m/>
    <m/>
    <m/>
    <s v="AP01280042"/>
    <n v="35"/>
    <d v="2019-08-01T00:00:00"/>
    <s v="00017932"/>
    <s v="99999"/>
    <m/>
    <m/>
    <s v="AP"/>
    <s v="ACTUALS"/>
    <s v="10"/>
    <s v="14000"/>
    <s v="1"/>
    <m/>
    <m/>
    <m/>
    <m/>
    <s v="01010"/>
    <s v="07040CJS7101601"/>
    <s v="AP Payments"/>
    <m/>
    <m/>
  </r>
  <r>
    <s v="Byrne Justice Assistance Grant"/>
    <s v="2016-DJ-BX-0482"/>
    <n v="2020"/>
    <n v="2"/>
    <d v="2019-08-09T00:00:00"/>
    <x v="0"/>
    <m/>
    <x v="1"/>
    <m/>
    <x v="1"/>
    <x v="0"/>
    <m/>
    <s v="Federal Cash Pass Thru"/>
    <n v="-2627.68"/>
    <m/>
    <s v="Cash With The Treasurer Of VA"/>
    <s v="0001301511"/>
    <n v="5"/>
    <m/>
    <m/>
    <m/>
    <m/>
    <m/>
    <m/>
    <m/>
    <m/>
    <m/>
    <m/>
    <m/>
    <m/>
    <m/>
    <m/>
    <m/>
    <m/>
    <m/>
    <m/>
    <s v="0001301511"/>
    <n v="5"/>
    <d v="2019-08-09T00:00:00"/>
    <m/>
    <s v="99999"/>
    <m/>
    <m/>
    <s v="ATA"/>
    <s v="ACTUALS"/>
    <s v="10"/>
    <s v="14000"/>
    <s v="1"/>
    <m/>
    <m/>
    <m/>
    <m/>
    <s v="01010"/>
    <s v="07040CJS7101601"/>
    <s v="Federal Cash Pass Thru"/>
    <m/>
    <m/>
  </r>
  <r>
    <s v="Byrne Justice Assistance Grant"/>
    <s v="2016-DJ-BX-0482"/>
    <n v="2020"/>
    <n v="2"/>
    <d v="2019-08-31T00:00:00"/>
    <x v="0"/>
    <m/>
    <x v="1"/>
    <m/>
    <x v="1"/>
    <x v="0"/>
    <m/>
    <s v="Charge FY20 July and Aug IDC"/>
    <n v="-38744.61"/>
    <m/>
    <s v="Cash With The Treasurer Of VA"/>
    <s v="0001313535"/>
    <n v="71"/>
    <m/>
    <m/>
    <m/>
    <m/>
    <m/>
    <m/>
    <m/>
    <m/>
    <m/>
    <m/>
    <m/>
    <m/>
    <m/>
    <m/>
    <m/>
    <m/>
    <m/>
    <m/>
    <s v="0001313535"/>
    <n v="7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606.57000000000005"/>
    <m/>
    <s v="Cash With The Treasurer Of VA"/>
    <s v="0001313535"/>
    <n v="97"/>
    <m/>
    <m/>
    <m/>
    <m/>
    <m/>
    <m/>
    <m/>
    <m/>
    <m/>
    <m/>
    <m/>
    <m/>
    <m/>
    <m/>
    <m/>
    <m/>
    <m/>
    <m/>
    <s v="0001313535"/>
    <n v="97"/>
    <d v="2019-08-31T00:00:00"/>
    <m/>
    <s v="99999"/>
    <m/>
    <m/>
    <s v="ONL"/>
    <s v="ACTUALS"/>
    <s v="10"/>
    <s v="14000"/>
    <s v="1"/>
    <m/>
    <m/>
    <m/>
    <m/>
    <s v="01010"/>
    <s v="07040CJS7101601"/>
    <s v="Charge FY20 July and Aug IDC"/>
    <m/>
    <m/>
  </r>
  <r>
    <s v="Byrne Justice Assistance Grant"/>
    <s v="2016-DJ-BX-0482"/>
    <n v="2020"/>
    <n v="2"/>
    <d v="2019-08-01T00:00:00"/>
    <x v="0"/>
    <m/>
    <x v="1"/>
    <m/>
    <x v="1"/>
    <x v="0"/>
    <m/>
    <s v="AP Payments"/>
    <n v="-49959"/>
    <m/>
    <s v="Cash With The Treasurer Of VA"/>
    <s v="AP01280042"/>
    <n v="52"/>
    <m/>
    <m/>
    <m/>
    <m/>
    <m/>
    <m/>
    <m/>
    <m/>
    <m/>
    <m/>
    <m/>
    <m/>
    <m/>
    <m/>
    <m/>
    <m/>
    <m/>
    <m/>
    <s v="AP01280042"/>
    <n v="52"/>
    <d v="2019-08-01T00:00:00"/>
    <s v="00017933"/>
    <s v="99999"/>
    <m/>
    <m/>
    <s v="AP"/>
    <s v="ACTUALS"/>
    <s v="10"/>
    <s v="14000"/>
    <s v="1"/>
    <m/>
    <m/>
    <m/>
    <m/>
    <s v="01010"/>
    <s v="07040CJS7101601"/>
    <s v="AP Payments"/>
    <m/>
    <m/>
  </r>
  <r>
    <s v="Byrne Justice Assistance Grant"/>
    <s v="2016-DJ-BX-0482"/>
    <n v="2020"/>
    <n v="2"/>
    <d v="2019-08-01T00:00:00"/>
    <x v="0"/>
    <m/>
    <x v="1"/>
    <m/>
    <x v="3"/>
    <x v="0"/>
    <m/>
    <s v="AP Payments"/>
    <n v="899"/>
    <m/>
    <s v="Accounts Payable"/>
    <s v="AP01280042"/>
    <n v="72"/>
    <m/>
    <m/>
    <m/>
    <m/>
    <m/>
    <m/>
    <m/>
    <m/>
    <m/>
    <m/>
    <m/>
    <m/>
    <m/>
    <m/>
    <m/>
    <m/>
    <m/>
    <m/>
    <s v="AP01280042"/>
    <n v="72"/>
    <d v="2019-08-01T00:00:00"/>
    <s v="00017931"/>
    <s v="99999"/>
    <m/>
    <m/>
    <s v="AP"/>
    <s v="ACTUALS"/>
    <s v="50"/>
    <s v="14000"/>
    <s v="2"/>
    <m/>
    <m/>
    <m/>
    <m/>
    <s v="05025"/>
    <s v="07040CJS7101601"/>
    <s v="AP Payments"/>
    <m/>
    <m/>
  </r>
  <r>
    <s v="Byrne Justice Assistance Grant"/>
    <s v="2016-DJ-BX-0482"/>
    <n v="2020"/>
    <n v="2"/>
    <d v="2019-08-30T00:00:00"/>
    <x v="0"/>
    <m/>
    <x v="1"/>
    <m/>
    <x v="3"/>
    <x v="0"/>
    <m/>
    <s v="Accounts Payable"/>
    <n v="-1312.5"/>
    <m/>
    <s v="Accounts Payable"/>
    <s v="AP01307791"/>
    <n v="12"/>
    <m/>
    <m/>
    <m/>
    <m/>
    <m/>
    <m/>
    <m/>
    <m/>
    <m/>
    <m/>
    <m/>
    <m/>
    <m/>
    <m/>
    <m/>
    <m/>
    <m/>
    <m/>
    <s v="AP01307791"/>
    <n v="12"/>
    <d v="2019-08-30T00:00:00"/>
    <s v="00018400"/>
    <s v="99999"/>
    <m/>
    <m/>
    <s v="AP"/>
    <s v="ACTUALS"/>
    <s v="50"/>
    <s v="14000"/>
    <s v="2"/>
    <m/>
    <m/>
    <m/>
    <m/>
    <s v="05025"/>
    <s v="07040CJS7101601"/>
    <s v="Accounts Payable"/>
    <m/>
    <m/>
  </r>
  <r>
    <s v="Byrne Justice Assistance Grant"/>
    <s v="2016-DJ-BX-0482"/>
    <n v="2020"/>
    <n v="2"/>
    <d v="2019-08-30T00:00:00"/>
    <x v="0"/>
    <m/>
    <x v="1"/>
    <m/>
    <x v="3"/>
    <x v="0"/>
    <m/>
    <s v="Accounts Payable"/>
    <n v="-161.88"/>
    <m/>
    <s v="Accounts Payable"/>
    <s v="AP01307791"/>
    <n v="17"/>
    <m/>
    <m/>
    <m/>
    <m/>
    <m/>
    <m/>
    <m/>
    <m/>
    <m/>
    <m/>
    <m/>
    <m/>
    <m/>
    <m/>
    <m/>
    <m/>
    <m/>
    <m/>
    <s v="AP01307791"/>
    <n v="17"/>
    <d v="2019-08-30T00:00:00"/>
    <s v="00018400"/>
    <s v="99999"/>
    <m/>
    <m/>
    <s v="AP"/>
    <s v="ACTUALS"/>
    <s v="50"/>
    <s v="14000"/>
    <s v="2"/>
    <m/>
    <m/>
    <m/>
    <m/>
    <s v="05025"/>
    <s v="07040CJS7101601"/>
    <s v="Accounts Payable"/>
    <m/>
    <m/>
  </r>
  <r>
    <s v="Byrne Justice Assistance Grant"/>
    <s v="2016-DJ-BX-0482"/>
    <n v="2020"/>
    <n v="2"/>
    <d v="2019-08-30T00:00:00"/>
    <x v="1"/>
    <m/>
    <x v="1"/>
    <s v="390004"/>
    <x v="35"/>
    <x v="0"/>
    <m/>
    <s v="Accounts Payable"/>
    <n v="1312.5"/>
    <m/>
    <s v="EP2965052"/>
    <s v="AP01307791"/>
    <n v="51"/>
    <s v="00018400"/>
    <d v="2019-08-19T00:00:00"/>
    <s v="Deloitte &amp; Touche LLP"/>
    <s v="EP2965052"/>
    <s v="14000"/>
    <m/>
    <m/>
    <m/>
    <m/>
    <m/>
    <m/>
    <m/>
    <m/>
    <m/>
    <m/>
    <m/>
    <m/>
    <m/>
    <s v="00018400"/>
    <n v="1"/>
    <d v="2019-08-19T00:00:00"/>
    <s v="00018400"/>
    <s v="10220"/>
    <m/>
    <m/>
    <s v="AP"/>
    <s v="ACTUALS"/>
    <s v="12"/>
    <s v="14000"/>
    <s v="5"/>
    <s v="39004"/>
    <s v="390"/>
    <s v="04"/>
    <m/>
    <s v="12440"/>
    <s v="07040390004CJS7101601"/>
    <s v="Deloitte &amp; Touche LLP"/>
    <n v="1"/>
    <s v="133891517"/>
  </r>
  <r>
    <s v="Byrne Justice Assistance Grant"/>
    <s v="2016-DJ-BX-0482"/>
    <n v="2020"/>
    <n v="2"/>
    <d v="2019-08-31T00:00:00"/>
    <x v="0"/>
    <m/>
    <x v="2"/>
    <m/>
    <x v="1"/>
    <x v="0"/>
    <m/>
    <s v="Charge FY20 July and Aug IDC"/>
    <n v="336.65"/>
    <m/>
    <s v="Cash With The Treasurer Of VA"/>
    <s v="0001313535"/>
    <n v="44"/>
    <m/>
    <m/>
    <m/>
    <m/>
    <m/>
    <m/>
    <m/>
    <m/>
    <m/>
    <m/>
    <m/>
    <m/>
    <m/>
    <m/>
    <m/>
    <m/>
    <m/>
    <m/>
    <s v="0001313535"/>
    <n v="44"/>
    <d v="2019-08-31T00:00:00"/>
    <m/>
    <s v="99999"/>
    <m/>
    <m/>
    <s v="ONL"/>
    <s v="ACTUALS"/>
    <s v="10"/>
    <s v="14000"/>
    <s v="1"/>
    <m/>
    <m/>
    <m/>
    <m/>
    <s v="01010"/>
    <s v="01000CJS7101601"/>
    <s v="Charge FY20 July and Aug IDC"/>
    <m/>
    <m/>
  </r>
  <r>
    <s v="Byrne Justice Assistance Grant"/>
    <s v="2016-DJ-BX-0482"/>
    <n v="2020"/>
    <n v="2"/>
    <d v="2019-08-31T00:00:00"/>
    <x v="0"/>
    <m/>
    <x v="1"/>
    <m/>
    <x v="1"/>
    <x v="0"/>
    <m/>
    <s v="Charge FY20 July and Aug IDC"/>
    <n v="931.2"/>
    <m/>
    <s v="Cash With The Treasurer Of VA"/>
    <s v="0001313535"/>
    <n v="87"/>
    <m/>
    <m/>
    <m/>
    <m/>
    <m/>
    <m/>
    <m/>
    <m/>
    <m/>
    <m/>
    <m/>
    <m/>
    <m/>
    <m/>
    <m/>
    <m/>
    <m/>
    <m/>
    <s v="0001313535"/>
    <n v="87"/>
    <d v="2019-08-31T00:00:00"/>
    <m/>
    <s v="99999"/>
    <m/>
    <m/>
    <s v="ONL"/>
    <s v="ACTUALS"/>
    <s v="10"/>
    <s v="14000"/>
    <s v="1"/>
    <m/>
    <m/>
    <m/>
    <m/>
    <s v="01010"/>
    <s v="07040CJS7101601"/>
    <s v="Charge FY20 July and Aug IDC"/>
    <m/>
    <m/>
  </r>
  <r>
    <s v="Byrne Justice Assistance Grant"/>
    <s v="2016-DJ-BX-0482"/>
    <n v="2020"/>
    <n v="2"/>
    <d v="2019-08-01T00:00:00"/>
    <x v="0"/>
    <m/>
    <x v="1"/>
    <m/>
    <x v="3"/>
    <x v="0"/>
    <m/>
    <s v="AP Payments"/>
    <n v="25492.36"/>
    <m/>
    <s v="Accounts Payable"/>
    <s v="AP01280042"/>
    <n v="94"/>
    <m/>
    <m/>
    <m/>
    <m/>
    <m/>
    <m/>
    <m/>
    <m/>
    <m/>
    <m/>
    <m/>
    <m/>
    <m/>
    <m/>
    <m/>
    <m/>
    <m/>
    <m/>
    <s v="AP01280042"/>
    <n v="94"/>
    <d v="2019-08-01T00:00:00"/>
    <s v="00017932"/>
    <s v="99999"/>
    <m/>
    <m/>
    <s v="AP"/>
    <s v="ACTUALS"/>
    <s v="50"/>
    <s v="14000"/>
    <s v="2"/>
    <m/>
    <m/>
    <m/>
    <m/>
    <s v="05025"/>
    <s v="07040CJS7101601"/>
    <s v="AP Payments"/>
    <m/>
    <m/>
  </r>
  <r>
    <s v="Byrne Justice Assistance Grant"/>
    <s v="2016-DJ-BX-0482"/>
    <n v="2020"/>
    <n v="2"/>
    <d v="2019-08-01T00:00:00"/>
    <x v="0"/>
    <m/>
    <x v="1"/>
    <m/>
    <x v="3"/>
    <x v="0"/>
    <m/>
    <s v="AP Payments"/>
    <n v="36826.75"/>
    <m/>
    <s v="Accounts Payable"/>
    <s v="AP01280042"/>
    <n v="109"/>
    <m/>
    <m/>
    <m/>
    <m/>
    <m/>
    <m/>
    <m/>
    <m/>
    <m/>
    <m/>
    <m/>
    <m/>
    <m/>
    <m/>
    <m/>
    <m/>
    <m/>
    <m/>
    <s v="AP01280042"/>
    <n v="109"/>
    <d v="2019-08-01T00:00:00"/>
    <s v="00017935"/>
    <s v="99999"/>
    <m/>
    <m/>
    <s v="AP"/>
    <s v="ACTUALS"/>
    <s v="50"/>
    <s v="14000"/>
    <s v="2"/>
    <m/>
    <m/>
    <m/>
    <m/>
    <s v="05025"/>
    <s v="07040CJS7101601"/>
    <s v="AP Payments"/>
    <m/>
    <m/>
  </r>
  <r>
    <s v="Byrne Justice Assistance Grant"/>
    <s v="2016-DJ-BX-0482"/>
    <n v="2020"/>
    <n v="2"/>
    <d v="2019-08-12T00:00:00"/>
    <x v="1"/>
    <m/>
    <x v="1"/>
    <s v="390004"/>
    <x v="9"/>
    <x v="0"/>
    <m/>
    <s v="CIPPS Journal Upload - DOA"/>
    <n v="145.22999999999999"/>
    <m/>
    <s v="00001315 2019-08-16"/>
    <s v="CIP1292194"/>
    <n v="178"/>
    <m/>
    <m/>
    <m/>
    <m/>
    <m/>
    <m/>
    <m/>
    <m/>
    <m/>
    <m/>
    <m/>
    <m/>
    <m/>
    <m/>
    <m/>
    <m/>
    <m/>
    <m/>
    <s v="CIP1292194"/>
    <n v="178"/>
    <d v="2019-08-12T00:00:00"/>
    <s v="140070"/>
    <s v="10520"/>
    <m/>
    <m/>
    <s v="CIP"/>
    <s v="ACTUALS"/>
    <s v="11"/>
    <s v="14000"/>
    <s v="5"/>
    <s v="39004"/>
    <s v="390"/>
    <s v="04"/>
    <m/>
    <s v="11120"/>
    <s v="07040390004CJS7101601"/>
    <s v="CIPPS Journal Upload - DOA"/>
    <m/>
    <m/>
  </r>
  <r>
    <s v="Byrne Justice Assistance Grant"/>
    <s v="2016-DJ-BX-0482"/>
    <n v="2020"/>
    <n v="2"/>
    <d v="2019-08-12T00:00:00"/>
    <x v="1"/>
    <m/>
    <x v="1"/>
    <s v="390004"/>
    <x v="19"/>
    <x v="0"/>
    <m/>
    <s v="CIPPS Journal Upload - DOA"/>
    <n v="67.209999999999994"/>
    <m/>
    <s v="00001315 2019-08-16"/>
    <s v="CIP1292194"/>
    <n v="182"/>
    <m/>
    <m/>
    <m/>
    <m/>
    <m/>
    <m/>
    <m/>
    <m/>
    <m/>
    <m/>
    <m/>
    <m/>
    <m/>
    <m/>
    <m/>
    <m/>
    <m/>
    <m/>
    <s v="CIP1292194"/>
    <n v="182"/>
    <d v="2019-08-12T00:00:00"/>
    <s v="140070"/>
    <s v="10520"/>
    <m/>
    <m/>
    <s v="CIP"/>
    <s v="ACTUALS"/>
    <s v="11"/>
    <s v="14000"/>
    <s v="5"/>
    <s v="39004"/>
    <s v="390"/>
    <s v="04"/>
    <m/>
    <s v="11660"/>
    <s v="07040390004CJS7101601"/>
    <s v="CIPPS Journal Upload - DOA"/>
    <m/>
    <m/>
  </r>
  <r>
    <s v="Byrne Justice Assistance Grant"/>
    <s v="2016-DJ-BX-0482"/>
    <n v="2020"/>
    <n v="2"/>
    <d v="2019-08-26T00:00:00"/>
    <x v="0"/>
    <m/>
    <x v="1"/>
    <m/>
    <x v="1"/>
    <x v="0"/>
    <m/>
    <s v="CIPPS Journal Upload - DOA"/>
    <n v="-2384.48"/>
    <m/>
    <s v="Cash With The Treasurer Of VA"/>
    <s v="CIP1303600"/>
    <n v="375"/>
    <m/>
    <m/>
    <m/>
    <m/>
    <m/>
    <m/>
    <m/>
    <m/>
    <m/>
    <m/>
    <m/>
    <m/>
    <m/>
    <m/>
    <m/>
    <m/>
    <m/>
    <m/>
    <s v="CIP1303600"/>
    <n v="375"/>
    <d v="2019-08-26T00:00:00"/>
    <m/>
    <s v="99999"/>
    <m/>
    <m/>
    <s v="CIP"/>
    <s v="ACTUALS"/>
    <s v="10"/>
    <s v="14000"/>
    <s v="1"/>
    <m/>
    <m/>
    <m/>
    <m/>
    <s v="01010"/>
    <s v="07040CJS7101601"/>
    <s v="CIPPS Journal Upload - DOA"/>
    <m/>
    <m/>
  </r>
  <r>
    <s v="Byrne Justice Assistance Grant"/>
    <s v="2016-DJ-BX-0482"/>
    <n v="2020"/>
    <n v="2"/>
    <d v="2019-08-30T00:00:00"/>
    <x v="1"/>
    <m/>
    <x v="1"/>
    <s v="390004"/>
    <x v="35"/>
    <x v="0"/>
    <m/>
    <s v="Accounts Payable"/>
    <n v="161.88"/>
    <m/>
    <s v="EP2965052"/>
    <s v="AP01307791"/>
    <n v="48"/>
    <s v="00018394"/>
    <d v="2019-08-16T00:00:00"/>
    <s v="Deloitte &amp; Touche LLP"/>
    <s v="EP2965052"/>
    <s v="14000"/>
    <m/>
    <m/>
    <m/>
    <m/>
    <m/>
    <m/>
    <m/>
    <m/>
    <m/>
    <m/>
    <m/>
    <m/>
    <m/>
    <s v="00018394"/>
    <n v="1"/>
    <d v="2019-08-16T00:00:00"/>
    <s v="00018394"/>
    <s v="10220"/>
    <m/>
    <m/>
    <s v="AP"/>
    <s v="ACTUALS"/>
    <s v="12"/>
    <s v="14000"/>
    <s v="5"/>
    <s v="39004"/>
    <s v="390"/>
    <s v="04"/>
    <m/>
    <s v="12440"/>
    <s v="07040390004CJS7101601"/>
    <s v="Deloitte &amp; Touche LLP"/>
    <n v="1"/>
    <s v="133891517"/>
  </r>
  <r>
    <s v="Byrne Justice Assistance Grant"/>
    <s v="2016-DJ-BX-0482"/>
    <n v="2020"/>
    <n v="2"/>
    <d v="2019-08-31T00:00:00"/>
    <x v="1"/>
    <m/>
    <x v="3"/>
    <m/>
    <x v="27"/>
    <x v="0"/>
    <m/>
    <s v="Charge FY20 July and Aug IDC"/>
    <n v="-1523.32"/>
    <m/>
    <s v="Charge FY20 July and Aug IDC"/>
    <s v="0001313535"/>
    <n v="3"/>
    <m/>
    <m/>
    <m/>
    <m/>
    <m/>
    <m/>
    <m/>
    <m/>
    <m/>
    <m/>
    <m/>
    <m/>
    <m/>
    <m/>
    <m/>
    <m/>
    <m/>
    <m/>
    <s v="0001313535"/>
    <n v="3"/>
    <d v="2019-08-31T00:00:00"/>
    <m/>
    <s v="10530"/>
    <m/>
    <m/>
    <s v="ONL"/>
    <s v="ACTUALS"/>
    <s v="09"/>
    <s v="14000"/>
    <s v="4"/>
    <m/>
    <m/>
    <m/>
    <m/>
    <s v="09070"/>
    <s v="02800CJS7101601"/>
    <s v="Charge FY20 July and Aug IDC"/>
    <m/>
    <m/>
  </r>
  <r>
    <s v="Byrne Justice Assistance Grant"/>
    <s v="2016-DJ-BX-0482"/>
    <n v="2020"/>
    <n v="2"/>
    <d v="2019-08-31T00:00:00"/>
    <x v="0"/>
    <m/>
    <x v="1"/>
    <m/>
    <x v="1"/>
    <x v="0"/>
    <m/>
    <s v="Charge FY20 July and Aug IDC"/>
    <n v="-336.65"/>
    <m/>
    <s v="Cash With The Treasurer Of VA"/>
    <s v="0001313535"/>
    <n v="43"/>
    <m/>
    <m/>
    <m/>
    <m/>
    <m/>
    <m/>
    <m/>
    <m/>
    <m/>
    <m/>
    <m/>
    <m/>
    <m/>
    <m/>
    <m/>
    <m/>
    <m/>
    <m/>
    <s v="0001313535"/>
    <n v="43"/>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3.62"/>
    <m/>
    <s v="Cash With The Treasurer Of VA"/>
    <s v="0001313535"/>
    <n v="79"/>
    <m/>
    <m/>
    <m/>
    <m/>
    <m/>
    <m/>
    <m/>
    <m/>
    <m/>
    <m/>
    <m/>
    <m/>
    <m/>
    <m/>
    <m/>
    <m/>
    <m/>
    <m/>
    <s v="0001313535"/>
    <n v="7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987.96"/>
    <m/>
    <s v="Cash With The Treasurer Of VA"/>
    <s v="0001313535"/>
    <n v="81"/>
    <m/>
    <m/>
    <m/>
    <m/>
    <m/>
    <m/>
    <m/>
    <m/>
    <m/>
    <m/>
    <m/>
    <m/>
    <m/>
    <m/>
    <m/>
    <m/>
    <m/>
    <m/>
    <s v="0001313535"/>
    <n v="8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762.65"/>
    <m/>
    <s v="Cash With The Treasurer Of VA"/>
    <s v="0001313535"/>
    <n v="89"/>
    <m/>
    <m/>
    <m/>
    <m/>
    <m/>
    <m/>
    <m/>
    <m/>
    <m/>
    <m/>
    <m/>
    <m/>
    <m/>
    <m/>
    <m/>
    <m/>
    <m/>
    <m/>
    <s v="0001313535"/>
    <n v="89"/>
    <d v="2019-08-31T00:00:00"/>
    <m/>
    <s v="99999"/>
    <m/>
    <m/>
    <s v="ONL"/>
    <s v="ACTUALS"/>
    <s v="10"/>
    <s v="14000"/>
    <s v="1"/>
    <m/>
    <m/>
    <m/>
    <m/>
    <s v="01010"/>
    <s v="07040CJS7101601"/>
    <s v="Charge FY20 July and Aug IDC"/>
    <m/>
    <m/>
  </r>
  <r>
    <s v="Byrne Justice Assistance Grant"/>
    <s v="2016-DJ-BX-0482"/>
    <n v="2020"/>
    <n v="2"/>
    <d v="2019-08-01T00:00:00"/>
    <x v="0"/>
    <m/>
    <x v="1"/>
    <m/>
    <x v="1"/>
    <x v="0"/>
    <m/>
    <s v="AP Payments"/>
    <n v="-899"/>
    <m/>
    <s v="Cash With The Treasurer Of VA"/>
    <s v="AP01280042"/>
    <n v="34"/>
    <m/>
    <m/>
    <m/>
    <m/>
    <m/>
    <m/>
    <m/>
    <m/>
    <m/>
    <m/>
    <m/>
    <m/>
    <m/>
    <m/>
    <m/>
    <m/>
    <m/>
    <m/>
    <s v="AP01280042"/>
    <n v="34"/>
    <d v="2019-08-01T00:00:00"/>
    <s v="00017931"/>
    <s v="99999"/>
    <m/>
    <m/>
    <s v="AP"/>
    <s v="ACTUALS"/>
    <s v="10"/>
    <s v="14000"/>
    <s v="1"/>
    <m/>
    <m/>
    <m/>
    <m/>
    <s v="01010"/>
    <s v="07040CJS7101601"/>
    <s v="AP Payments"/>
    <m/>
    <m/>
  </r>
  <r>
    <s v="Byrne Justice Assistance Grant"/>
    <s v="2016-DJ-BX-0482"/>
    <n v="2020"/>
    <n v="2"/>
    <d v="2019-08-01T00:00:00"/>
    <x v="0"/>
    <m/>
    <x v="1"/>
    <m/>
    <x v="3"/>
    <x v="0"/>
    <m/>
    <s v="AP Payments"/>
    <n v="49959"/>
    <m/>
    <s v="Accounts Payable"/>
    <s v="AP01280042"/>
    <n v="95"/>
    <m/>
    <m/>
    <m/>
    <m/>
    <m/>
    <m/>
    <m/>
    <m/>
    <m/>
    <m/>
    <m/>
    <m/>
    <m/>
    <m/>
    <m/>
    <m/>
    <m/>
    <m/>
    <s v="AP01280042"/>
    <n v="95"/>
    <d v="2019-08-01T00:00:00"/>
    <s v="00017933"/>
    <s v="99999"/>
    <m/>
    <m/>
    <s v="AP"/>
    <s v="ACTUALS"/>
    <s v="50"/>
    <s v="14000"/>
    <s v="2"/>
    <m/>
    <m/>
    <m/>
    <m/>
    <s v="05025"/>
    <s v="07040CJS7101601"/>
    <s v="AP Payments"/>
    <m/>
    <m/>
  </r>
  <r>
    <s v="Byrne Justice Assistance Grant"/>
    <s v="2016-DJ-BX-0482"/>
    <n v="2020"/>
    <n v="2"/>
    <d v="2019-08-09T00:00:00"/>
    <x v="0"/>
    <m/>
    <x v="1"/>
    <m/>
    <x v="36"/>
    <x v="0"/>
    <m/>
    <s v="Federal Cash Pass Thru"/>
    <n v="2627.68"/>
    <m/>
    <s v="Cash Tran Out-FedPass Cardinal"/>
    <s v="0001301511"/>
    <n v="1"/>
    <m/>
    <m/>
    <m/>
    <m/>
    <m/>
    <m/>
    <m/>
    <m/>
    <m/>
    <m/>
    <m/>
    <m/>
    <m/>
    <m/>
    <m/>
    <m/>
    <m/>
    <m/>
    <s v="0001301511"/>
    <n v="1"/>
    <d v="2019-08-09T00:00:00"/>
    <s v="19-A4665AD"/>
    <s v="90000"/>
    <m/>
    <m/>
    <s v="ATA"/>
    <s v="ACTUALS"/>
    <s v="96"/>
    <s v="14000"/>
    <s v="6"/>
    <m/>
    <m/>
    <m/>
    <m/>
    <s v="09660"/>
    <s v="07040CJS7101601"/>
    <s v="Federal Cash Pass Thru"/>
    <m/>
    <m/>
  </r>
  <r>
    <s v="Byrne Justice Assistance Grant"/>
    <s v="2016-DJ-BX-0482"/>
    <n v="2020"/>
    <n v="2"/>
    <d v="2019-08-12T00:00:00"/>
    <x v="1"/>
    <m/>
    <x v="1"/>
    <s v="390004"/>
    <x v="14"/>
    <x v="0"/>
    <m/>
    <s v="CIPPS Journal Upload - DOA"/>
    <n v="22.47"/>
    <m/>
    <s v="00001315 2019-08-16"/>
    <s v="CIP1292194"/>
    <n v="180"/>
    <m/>
    <m/>
    <m/>
    <m/>
    <m/>
    <m/>
    <m/>
    <m/>
    <m/>
    <m/>
    <m/>
    <m/>
    <m/>
    <m/>
    <m/>
    <m/>
    <m/>
    <m/>
    <s v="CIP1292194"/>
    <n v="180"/>
    <d v="2019-08-12T00:00:00"/>
    <s v="140070"/>
    <s v="10520"/>
    <m/>
    <m/>
    <s v="CIP"/>
    <s v="ACTUALS"/>
    <s v="11"/>
    <s v="14000"/>
    <s v="5"/>
    <s v="39004"/>
    <s v="390"/>
    <s v="04"/>
    <m/>
    <s v="11160"/>
    <s v="07040390004CJS7101601"/>
    <s v="CIPPS Journal Upload - DOA"/>
    <m/>
    <m/>
  </r>
  <r>
    <s v="Byrne Justice Assistance Grant"/>
    <s v="2016-DJ-BX-0482"/>
    <n v="2020"/>
    <n v="2"/>
    <d v="2019-08-12T00:00:00"/>
    <x v="1"/>
    <m/>
    <x v="1"/>
    <s v="390004"/>
    <x v="10"/>
    <x v="0"/>
    <m/>
    <s v="CIPPS Journal Upload - DOA"/>
    <n v="11.91"/>
    <m/>
    <s v="00001315 2019-08-16"/>
    <s v="CIP1292194"/>
    <n v="181"/>
    <m/>
    <m/>
    <m/>
    <m/>
    <m/>
    <m/>
    <m/>
    <m/>
    <m/>
    <m/>
    <m/>
    <m/>
    <m/>
    <m/>
    <m/>
    <m/>
    <m/>
    <m/>
    <s v="CIP1292194"/>
    <n v="181"/>
    <d v="2019-08-12T00:00:00"/>
    <s v="140070"/>
    <s v="10520"/>
    <m/>
    <m/>
    <s v="CIP"/>
    <s v="ACTUALS"/>
    <s v="11"/>
    <s v="14000"/>
    <s v="5"/>
    <s v="39004"/>
    <s v="390"/>
    <s v="04"/>
    <m/>
    <s v="11170"/>
    <s v="07040390004CJS7101601"/>
    <s v="CIPPS Journal Upload - DOA"/>
    <m/>
    <m/>
  </r>
  <r>
    <s v="Byrne Justice Assistance Grant"/>
    <s v="2016-DJ-BX-0482"/>
    <n v="2020"/>
    <n v="2"/>
    <d v="2019-08-12T00:00:00"/>
    <x v="0"/>
    <m/>
    <x v="1"/>
    <m/>
    <x v="1"/>
    <x v="0"/>
    <m/>
    <s v="CIPPS Journal Upload - DOA"/>
    <n v="-2384.6799999999998"/>
    <m/>
    <s v="Cash With The Treasurer Of VA"/>
    <s v="CIP1292194"/>
    <n v="381"/>
    <m/>
    <m/>
    <m/>
    <m/>
    <m/>
    <m/>
    <m/>
    <m/>
    <m/>
    <m/>
    <m/>
    <m/>
    <m/>
    <m/>
    <m/>
    <m/>
    <m/>
    <m/>
    <s v="CIP1292194"/>
    <n v="381"/>
    <d v="2019-08-12T00:00:00"/>
    <m/>
    <s v="99999"/>
    <m/>
    <m/>
    <s v="CIP"/>
    <s v="ACTUALS"/>
    <s v="10"/>
    <s v="14000"/>
    <s v="1"/>
    <m/>
    <m/>
    <m/>
    <m/>
    <s v="01010"/>
    <s v="07040CJS7101601"/>
    <s v="CIPPS Journal Upload - DOA"/>
    <m/>
    <m/>
  </r>
  <r>
    <s v="Byrne Justice Assistance Grant"/>
    <s v="2016-DJ-BX-0482"/>
    <n v="2020"/>
    <n v="2"/>
    <d v="2019-08-26T00:00:00"/>
    <x v="1"/>
    <m/>
    <x v="1"/>
    <s v="390004"/>
    <x v="21"/>
    <x v="0"/>
    <m/>
    <s v="CIPPS Journal Upload - DOA"/>
    <n v="192.41"/>
    <m/>
    <s v="00001317 2019-08-30"/>
    <s v="CIP1303600"/>
    <n v="176"/>
    <m/>
    <m/>
    <m/>
    <m/>
    <m/>
    <m/>
    <m/>
    <m/>
    <m/>
    <m/>
    <m/>
    <m/>
    <m/>
    <m/>
    <m/>
    <m/>
    <m/>
    <m/>
    <s v="CIP1303600"/>
    <n v="176"/>
    <d v="2019-08-26T00:00:00"/>
    <s v="140070"/>
    <s v="10520"/>
    <m/>
    <m/>
    <s v="CIP"/>
    <s v="ACTUALS"/>
    <s v="11"/>
    <s v="14000"/>
    <s v="5"/>
    <s v="39004"/>
    <s v="390"/>
    <s v="04"/>
    <m/>
    <s v="11110"/>
    <s v="07040390004CJS7101601"/>
    <s v="CIPPS Journal Upload - DOA"/>
    <m/>
    <m/>
  </r>
  <r>
    <s v="Byrne Justice Assistance Grant"/>
    <s v="2016-DJ-BX-0482"/>
    <n v="2020"/>
    <n v="2"/>
    <d v="2019-08-30T00:00:00"/>
    <x v="0"/>
    <m/>
    <x v="1"/>
    <m/>
    <x v="3"/>
    <x v="0"/>
    <m/>
    <s v="Accounts Payable"/>
    <n v="-161.88"/>
    <m/>
    <s v="Accounts Payable"/>
    <s v="AP01307791"/>
    <n v="10"/>
    <m/>
    <m/>
    <m/>
    <m/>
    <m/>
    <m/>
    <m/>
    <m/>
    <m/>
    <m/>
    <m/>
    <m/>
    <m/>
    <m/>
    <m/>
    <m/>
    <m/>
    <m/>
    <s v="AP01307791"/>
    <n v="10"/>
    <d v="2019-08-30T00:00:00"/>
    <s v="00018394"/>
    <s v="99999"/>
    <m/>
    <m/>
    <s v="AP"/>
    <s v="ACTUALS"/>
    <s v="50"/>
    <s v="14000"/>
    <s v="2"/>
    <m/>
    <m/>
    <m/>
    <m/>
    <s v="05025"/>
    <s v="07040CJS7101601"/>
    <s v="Accounts Payable"/>
    <m/>
    <m/>
  </r>
  <r>
    <s v="Byrne Justice Assistance Grant"/>
    <s v="2016-DJ-BX-0482"/>
    <n v="2020"/>
    <n v="2"/>
    <d v="2019-08-30T00:00:00"/>
    <x v="1"/>
    <m/>
    <x v="1"/>
    <s v="390004"/>
    <x v="35"/>
    <x v="0"/>
    <m/>
    <s v="Accounts Payable"/>
    <n v="1312.5"/>
    <m/>
    <s v="EP2965052"/>
    <s v="AP01307791"/>
    <n v="43"/>
    <s v="00018394"/>
    <d v="2019-08-16T00:00:00"/>
    <s v="Deloitte &amp; Touche LLP"/>
    <s v="EP2965052"/>
    <s v="14000"/>
    <m/>
    <m/>
    <m/>
    <m/>
    <m/>
    <m/>
    <m/>
    <m/>
    <m/>
    <m/>
    <m/>
    <m/>
    <m/>
    <s v="00018394"/>
    <n v="1"/>
    <d v="2019-08-16T00:00:00"/>
    <s v="00018394"/>
    <s v="10220"/>
    <m/>
    <m/>
    <s v="AP"/>
    <s v="ACTUALS"/>
    <s v="12"/>
    <s v="14000"/>
    <s v="5"/>
    <s v="39004"/>
    <s v="390"/>
    <s v="04"/>
    <m/>
    <s v="12440"/>
    <s v="07040390004CJS7101601"/>
    <s v="Deloitte &amp; Touche LLP"/>
    <n v="1"/>
    <s v="133891517"/>
  </r>
  <r>
    <s v="Byrne Justice Assistance Grant"/>
    <s v="2016-DJ-BX-0482"/>
    <n v="2020"/>
    <n v="2"/>
    <d v="2019-08-31T00:00:00"/>
    <x v="0"/>
    <m/>
    <x v="1"/>
    <m/>
    <x v="1"/>
    <x v="0"/>
    <m/>
    <s v="Charge FY20 July and Aug IDC"/>
    <n v="-7216.18"/>
    <m/>
    <s v="Cash With The Treasurer Of VA"/>
    <s v="0001313535"/>
    <n v="65"/>
    <m/>
    <m/>
    <m/>
    <m/>
    <m/>
    <m/>
    <m/>
    <m/>
    <m/>
    <m/>
    <m/>
    <m/>
    <m/>
    <m/>
    <m/>
    <m/>
    <m/>
    <m/>
    <s v="0001313535"/>
    <n v="6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47307.21"/>
    <m/>
    <s v="Cash With The Treasurer Of VA"/>
    <s v="0001313535"/>
    <n v="69"/>
    <m/>
    <m/>
    <m/>
    <m/>
    <m/>
    <m/>
    <m/>
    <m/>
    <m/>
    <m/>
    <m/>
    <m/>
    <m/>
    <m/>
    <m/>
    <m/>
    <m/>
    <m/>
    <s v="0001313535"/>
    <n v="6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61.59"/>
    <m/>
    <s v="Cash With The Treasurer Of VA"/>
    <s v="0001313535"/>
    <n v="77"/>
    <m/>
    <m/>
    <m/>
    <m/>
    <m/>
    <m/>
    <m/>
    <m/>
    <m/>
    <m/>
    <m/>
    <m/>
    <m/>
    <m/>
    <m/>
    <m/>
    <m/>
    <m/>
    <s v="0001313535"/>
    <n v="7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68.55"/>
    <m/>
    <s v="Cash With The Treasurer Of VA"/>
    <s v="0001313535"/>
    <n v="91"/>
    <m/>
    <m/>
    <m/>
    <m/>
    <m/>
    <m/>
    <m/>
    <m/>
    <m/>
    <m/>
    <m/>
    <m/>
    <m/>
    <m/>
    <m/>
    <m/>
    <m/>
    <m/>
    <s v="0001313535"/>
    <n v="9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2744.66"/>
    <m/>
    <s v="Cash With The Treasurer Of VA"/>
    <s v="0001313535"/>
    <n v="95"/>
    <m/>
    <m/>
    <m/>
    <m/>
    <m/>
    <m/>
    <m/>
    <m/>
    <m/>
    <m/>
    <m/>
    <m/>
    <m/>
    <m/>
    <m/>
    <m/>
    <m/>
    <m/>
    <s v="0001313535"/>
    <n v="95"/>
    <d v="2019-08-31T00:00:00"/>
    <m/>
    <s v="99999"/>
    <m/>
    <m/>
    <s v="ONL"/>
    <s v="ACTUALS"/>
    <s v="10"/>
    <s v="14000"/>
    <s v="1"/>
    <m/>
    <m/>
    <m/>
    <m/>
    <s v="01010"/>
    <s v="07040CJS7101601"/>
    <s v="Charge FY20 July and Aug IDC"/>
    <m/>
    <m/>
  </r>
  <r>
    <s v="Byrne Justice Assistance Grant"/>
    <s v="2016-DJ-BX-0482"/>
    <n v="2020"/>
    <n v="2"/>
    <d v="2019-08-01T00:00:00"/>
    <x v="0"/>
    <m/>
    <x v="1"/>
    <m/>
    <x v="1"/>
    <x v="0"/>
    <m/>
    <s v="AP Payments"/>
    <n v="-36826.75"/>
    <m/>
    <s v="Cash With The Treasurer Of VA"/>
    <s v="AP01280042"/>
    <n v="49"/>
    <m/>
    <m/>
    <m/>
    <m/>
    <m/>
    <m/>
    <m/>
    <m/>
    <m/>
    <m/>
    <m/>
    <m/>
    <m/>
    <m/>
    <m/>
    <m/>
    <m/>
    <m/>
    <s v="AP01280042"/>
    <n v="49"/>
    <d v="2019-08-01T00:00:00"/>
    <s v="00017935"/>
    <s v="99999"/>
    <m/>
    <m/>
    <s v="AP"/>
    <s v="ACTUALS"/>
    <s v="10"/>
    <s v="14000"/>
    <s v="1"/>
    <m/>
    <m/>
    <m/>
    <m/>
    <s v="01010"/>
    <s v="07040CJS7101601"/>
    <s v="AP Payments"/>
    <m/>
    <m/>
  </r>
  <r>
    <s v="Byrne Justice Assistance Grant"/>
    <s v="2016-DJ-BX-0482"/>
    <n v="2020"/>
    <n v="2"/>
    <d v="2019-08-01T00:00:00"/>
    <x v="0"/>
    <m/>
    <x v="1"/>
    <m/>
    <x v="1"/>
    <x v="0"/>
    <m/>
    <s v="AP Payments"/>
    <n v="-49875"/>
    <m/>
    <s v="Cash With The Treasurer Of VA"/>
    <s v="AP01280042"/>
    <n v="53"/>
    <m/>
    <m/>
    <m/>
    <m/>
    <m/>
    <m/>
    <m/>
    <m/>
    <m/>
    <m/>
    <m/>
    <m/>
    <m/>
    <m/>
    <m/>
    <m/>
    <m/>
    <m/>
    <s v="AP01280042"/>
    <n v="53"/>
    <d v="2019-08-01T00:00:00"/>
    <s v="00017934"/>
    <s v="99999"/>
    <m/>
    <m/>
    <s v="AP"/>
    <s v="ACTUALS"/>
    <s v="10"/>
    <s v="14000"/>
    <s v="1"/>
    <m/>
    <m/>
    <m/>
    <m/>
    <s v="01010"/>
    <s v="07040CJS7101601"/>
    <s v="AP Payments"/>
    <m/>
    <m/>
  </r>
  <r>
    <s v="Byrne Justice Assistance Grant"/>
    <s v="2016-DJ-BX-0482"/>
    <n v="2020"/>
    <n v="2"/>
    <d v="2019-08-01T00:00:00"/>
    <x v="0"/>
    <m/>
    <x v="1"/>
    <m/>
    <x v="3"/>
    <x v="0"/>
    <m/>
    <s v="AP Payments"/>
    <n v="49875"/>
    <m/>
    <s v="Accounts Payable"/>
    <s v="AP01280042"/>
    <n v="114"/>
    <m/>
    <m/>
    <m/>
    <m/>
    <m/>
    <m/>
    <m/>
    <m/>
    <m/>
    <m/>
    <m/>
    <m/>
    <m/>
    <m/>
    <m/>
    <m/>
    <m/>
    <m/>
    <s v="AP01280042"/>
    <n v="114"/>
    <d v="2019-08-01T00:00:00"/>
    <s v="00017934"/>
    <s v="99999"/>
    <m/>
    <m/>
    <s v="AP"/>
    <s v="ACTUALS"/>
    <s v="50"/>
    <s v="14000"/>
    <s v="2"/>
    <m/>
    <m/>
    <m/>
    <m/>
    <s v="05025"/>
    <s v="07040CJS7101601"/>
    <s v="AP Payments"/>
    <m/>
    <m/>
  </r>
  <r>
    <s v="Byrne Justice Assistance Grant"/>
    <s v="2016-DJ-BX-0482"/>
    <n v="2020"/>
    <n v="2"/>
    <d v="2019-08-26T00:00:00"/>
    <x v="1"/>
    <m/>
    <x v="1"/>
    <s v="390004"/>
    <x v="13"/>
    <x v="0"/>
    <m/>
    <s v="CIPPS Journal Upload - DOA"/>
    <n v="1920.29"/>
    <m/>
    <s v="00001317 2019-08-30"/>
    <s v="CIP1303600"/>
    <n v="175"/>
    <m/>
    <m/>
    <m/>
    <m/>
    <m/>
    <m/>
    <m/>
    <m/>
    <m/>
    <m/>
    <m/>
    <m/>
    <m/>
    <m/>
    <m/>
    <m/>
    <m/>
    <m/>
    <s v="CIP1303600"/>
    <n v="175"/>
    <d v="2019-08-26T00:00:00"/>
    <s v="140070"/>
    <s v="10520"/>
    <m/>
    <m/>
    <s v="CIP"/>
    <s v="ACTUALS"/>
    <s v="11"/>
    <s v="14000"/>
    <s v="5"/>
    <s v="39004"/>
    <s v="390"/>
    <s v="04"/>
    <m/>
    <s v="11230"/>
    <s v="07040390004CJS7101601"/>
    <s v="CIPPS Journal Upload - DOA"/>
    <m/>
    <m/>
  </r>
  <r>
    <s v="Byrne Justice Assistance Grant"/>
    <s v="2016-DJ-BX-0482"/>
    <n v="2020"/>
    <n v="2"/>
    <d v="2019-08-30T00:00:00"/>
    <x v="1"/>
    <m/>
    <x v="1"/>
    <s v="390004"/>
    <x v="35"/>
    <x v="0"/>
    <m/>
    <s v="Accounts Payable"/>
    <n v="161.88"/>
    <m/>
    <s v="EP2965052"/>
    <s v="AP01307791"/>
    <n v="56"/>
    <s v="00018400"/>
    <d v="2019-08-19T00:00:00"/>
    <s v="Deloitte &amp; Touche LLP"/>
    <s v="EP2965052"/>
    <s v="14000"/>
    <m/>
    <m/>
    <m/>
    <m/>
    <m/>
    <m/>
    <m/>
    <m/>
    <m/>
    <m/>
    <m/>
    <m/>
    <m/>
    <s v="00018400"/>
    <n v="1"/>
    <d v="2019-08-19T00:00:00"/>
    <s v="00018400"/>
    <s v="10220"/>
    <m/>
    <m/>
    <s v="AP"/>
    <s v="ACTUALS"/>
    <s v="12"/>
    <s v="14000"/>
    <s v="5"/>
    <s v="39004"/>
    <s v="390"/>
    <s v="04"/>
    <m/>
    <s v="12440"/>
    <s v="07040390004CJS7101601"/>
    <s v="Deloitte &amp; Touche LLP"/>
    <n v="1"/>
    <s v="133891517"/>
  </r>
  <r>
    <s v="Byrne Justice Assistance Grant"/>
    <s v="2016-DJ-BX-0482"/>
    <n v="2020"/>
    <n v="2"/>
    <d v="2019-08-31T00:00:00"/>
    <x v="1"/>
    <m/>
    <x v="2"/>
    <m/>
    <x v="22"/>
    <x v="0"/>
    <m/>
    <s v="Charge FY20 July and Aug IDC"/>
    <n v="-336.65"/>
    <m/>
    <s v="Charge FY20 July and Aug IDC"/>
    <s v="0001313535"/>
    <n v="4"/>
    <m/>
    <m/>
    <m/>
    <m/>
    <m/>
    <m/>
    <m/>
    <m/>
    <m/>
    <m/>
    <m/>
    <m/>
    <m/>
    <m/>
    <m/>
    <m/>
    <m/>
    <m/>
    <s v="0001313535"/>
    <n v="4"/>
    <d v="2019-08-31T00:00:00"/>
    <m/>
    <s v="10530"/>
    <m/>
    <m/>
    <s v="ONL"/>
    <s v="ACTUALS"/>
    <s v="09"/>
    <s v="14000"/>
    <s v="4"/>
    <m/>
    <m/>
    <m/>
    <m/>
    <s v="09071"/>
    <s v="01000CJS7101601"/>
    <s v="Charge FY20 July and Aug IDC"/>
    <m/>
    <m/>
  </r>
  <r>
    <s v="Byrne Justice Assistance Grant"/>
    <s v="2016-DJ-BX-0482"/>
    <n v="2020"/>
    <n v="2"/>
    <d v="2019-08-31T00:00:00"/>
    <x v="0"/>
    <m/>
    <x v="3"/>
    <m/>
    <x v="1"/>
    <x v="0"/>
    <m/>
    <s v="Charge FY20 July and Aug IDC"/>
    <n v="1523.32"/>
    <m/>
    <s v="Cash With The Treasurer Of VA"/>
    <s v="0001313535"/>
    <n v="42"/>
    <m/>
    <m/>
    <m/>
    <m/>
    <m/>
    <m/>
    <m/>
    <m/>
    <m/>
    <m/>
    <m/>
    <m/>
    <m/>
    <m/>
    <m/>
    <m/>
    <m/>
    <m/>
    <s v="0001313535"/>
    <n v="42"/>
    <d v="2019-08-31T00:00:00"/>
    <m/>
    <s v="99999"/>
    <m/>
    <m/>
    <s v="ONL"/>
    <s v="ACTUALS"/>
    <s v="10"/>
    <s v="14000"/>
    <s v="1"/>
    <m/>
    <m/>
    <m/>
    <m/>
    <s v="01010"/>
    <s v="02800CJS7101601"/>
    <s v="Charge FY20 July and Aug IDC"/>
    <m/>
    <m/>
  </r>
  <r>
    <s v="Byrne Justice Assistance Grant"/>
    <s v="2016-DJ-BX-0482"/>
    <n v="2020"/>
    <n v="2"/>
    <d v="2019-08-31T00:00:00"/>
    <x v="0"/>
    <m/>
    <x v="1"/>
    <m/>
    <x v="1"/>
    <x v="0"/>
    <m/>
    <s v="Charge FY20 July and Aug IDC"/>
    <n v="-1945.04"/>
    <m/>
    <s v="Cash With The Treasurer Of VA"/>
    <s v="0001313535"/>
    <n v="47"/>
    <m/>
    <m/>
    <m/>
    <m/>
    <m/>
    <m/>
    <m/>
    <m/>
    <m/>
    <m/>
    <m/>
    <m/>
    <m/>
    <m/>
    <m/>
    <m/>
    <m/>
    <m/>
    <s v="0001313535"/>
    <n v="4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429.86"/>
    <m/>
    <s v="Cash With The Treasurer Of VA"/>
    <s v="0001313535"/>
    <n v="49"/>
    <m/>
    <m/>
    <m/>
    <m/>
    <m/>
    <m/>
    <m/>
    <m/>
    <m/>
    <m/>
    <m/>
    <m/>
    <m/>
    <m/>
    <m/>
    <m/>
    <m/>
    <m/>
    <s v="0001313535"/>
    <n v="4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68.81"/>
    <m/>
    <s v="Cash With The Treasurer Of VA"/>
    <s v="0001313535"/>
    <n v="51"/>
    <m/>
    <m/>
    <m/>
    <m/>
    <m/>
    <m/>
    <m/>
    <m/>
    <m/>
    <m/>
    <m/>
    <m/>
    <m/>
    <m/>
    <m/>
    <m/>
    <m/>
    <m/>
    <s v="0001313535"/>
    <n v="5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2.46"/>
    <m/>
    <s v="Cash With The Treasurer Of VA"/>
    <s v="0001313535"/>
    <n v="55"/>
    <m/>
    <m/>
    <m/>
    <m/>
    <m/>
    <m/>
    <m/>
    <m/>
    <m/>
    <m/>
    <m/>
    <m/>
    <m/>
    <m/>
    <m/>
    <m/>
    <m/>
    <m/>
    <s v="0001313535"/>
    <n v="5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23.23"/>
    <m/>
    <s v="Cash With The Treasurer Of VA"/>
    <s v="0001313535"/>
    <n v="61"/>
    <m/>
    <m/>
    <m/>
    <m/>
    <m/>
    <m/>
    <m/>
    <m/>
    <m/>
    <m/>
    <m/>
    <m/>
    <m/>
    <m/>
    <m/>
    <m/>
    <m/>
    <m/>
    <s v="0001313535"/>
    <n v="6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8810.9599999999991"/>
    <m/>
    <s v="Cash With The Treasurer Of VA"/>
    <s v="0001313535"/>
    <n v="63"/>
    <m/>
    <m/>
    <m/>
    <m/>
    <m/>
    <m/>
    <m/>
    <m/>
    <m/>
    <m/>
    <m/>
    <m/>
    <m/>
    <m/>
    <m/>
    <m/>
    <m/>
    <m/>
    <s v="0001313535"/>
    <n v="63"/>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594.78"/>
    <m/>
    <s v="Cash With The Treasurer Of VA"/>
    <s v="0001313535"/>
    <n v="67"/>
    <m/>
    <m/>
    <m/>
    <m/>
    <m/>
    <m/>
    <m/>
    <m/>
    <m/>
    <m/>
    <m/>
    <m/>
    <m/>
    <m/>
    <m/>
    <m/>
    <m/>
    <m/>
    <s v="0001313535"/>
    <n v="6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78.82"/>
    <m/>
    <s v="Cash With The Treasurer Of VA"/>
    <s v="0001313535"/>
    <n v="85"/>
    <m/>
    <m/>
    <m/>
    <m/>
    <m/>
    <m/>
    <m/>
    <m/>
    <m/>
    <m/>
    <m/>
    <m/>
    <m/>
    <m/>
    <m/>
    <m/>
    <m/>
    <m/>
    <s v="0001313535"/>
    <n v="85"/>
    <d v="2019-08-31T00:00:00"/>
    <m/>
    <s v="99999"/>
    <m/>
    <m/>
    <s v="ONL"/>
    <s v="ACTUALS"/>
    <s v="10"/>
    <s v="14000"/>
    <s v="1"/>
    <m/>
    <m/>
    <m/>
    <m/>
    <s v="01010"/>
    <s v="07040CJS7101601"/>
    <s v="Charge FY20 July and Aug IDC"/>
    <m/>
    <m/>
  </r>
  <r>
    <s v="Byrne Justice Assistance Grant"/>
    <s v="2016-DJ-BX-0482"/>
    <n v="2020"/>
    <n v="2"/>
    <d v="2019-08-31T00:00:00"/>
    <x v="0"/>
    <m/>
    <x v="1"/>
    <m/>
    <x v="27"/>
    <x v="0"/>
    <m/>
    <s v="To reclass federal revenue to"/>
    <n v="-1523.32"/>
    <m/>
    <s v="Reclass Federal IDC Revenue"/>
    <s v="0001313538"/>
    <n v="2"/>
    <m/>
    <m/>
    <m/>
    <m/>
    <m/>
    <m/>
    <m/>
    <m/>
    <m/>
    <m/>
    <m/>
    <m/>
    <m/>
    <m/>
    <m/>
    <m/>
    <m/>
    <m/>
    <s v="0001313538"/>
    <n v="2"/>
    <d v="2019-08-31T00:00:00"/>
    <m/>
    <s v="90000"/>
    <m/>
    <m/>
    <s v="ONL"/>
    <s v="ACTUALS"/>
    <s v="09"/>
    <s v="14000"/>
    <s v="4"/>
    <m/>
    <m/>
    <m/>
    <m/>
    <s v="09070"/>
    <s v="07040CJS7101601"/>
    <s v="To reclass federal revenue to"/>
    <m/>
    <m/>
  </r>
  <r>
    <s v="Byrne Justice Assistance Grant"/>
    <s v="2016-DJ-BX-0482"/>
    <n v="2020"/>
    <n v="2"/>
    <d v="2019-08-26T00:00:00"/>
    <x v="1"/>
    <m/>
    <x v="1"/>
    <s v="390004"/>
    <x v="20"/>
    <x v="0"/>
    <m/>
    <s v="CIPPS Journal Upload - DOA"/>
    <n v="25.16"/>
    <m/>
    <s v="00001317 2019-08-30"/>
    <s v="CIP1303600"/>
    <n v="178"/>
    <m/>
    <m/>
    <m/>
    <m/>
    <m/>
    <m/>
    <m/>
    <m/>
    <m/>
    <m/>
    <m/>
    <m/>
    <m/>
    <m/>
    <m/>
    <m/>
    <m/>
    <m/>
    <s v="CIP1303600"/>
    <n v="178"/>
    <d v="2019-08-26T00:00:00"/>
    <s v="140070"/>
    <s v="10520"/>
    <m/>
    <m/>
    <s v="CIP"/>
    <s v="ACTUALS"/>
    <s v="11"/>
    <s v="14000"/>
    <s v="5"/>
    <s v="39004"/>
    <s v="390"/>
    <s v="04"/>
    <m/>
    <s v="11140"/>
    <s v="07040390004CJS7101601"/>
    <s v="CIPPS Journal Upload - DOA"/>
    <m/>
    <m/>
  </r>
  <r>
    <s v="Byrne Justice Assistance Grant"/>
    <s v="2016-DJ-BX-0482"/>
    <n v="2020"/>
    <n v="2"/>
    <d v="2019-08-26T00:00:00"/>
    <x v="1"/>
    <m/>
    <x v="1"/>
    <s v="390004"/>
    <x v="19"/>
    <x v="0"/>
    <m/>
    <s v="CIPPS Journal Upload - DOA"/>
    <n v="67.209999999999994"/>
    <m/>
    <s v="00001317 2019-08-30"/>
    <s v="CIP1303600"/>
    <n v="181"/>
    <m/>
    <m/>
    <m/>
    <m/>
    <m/>
    <m/>
    <m/>
    <m/>
    <m/>
    <m/>
    <m/>
    <m/>
    <m/>
    <m/>
    <m/>
    <m/>
    <m/>
    <m/>
    <s v="CIP1303600"/>
    <n v="181"/>
    <d v="2019-08-26T00:00:00"/>
    <s v="140070"/>
    <s v="10520"/>
    <m/>
    <m/>
    <s v="CIP"/>
    <s v="ACTUALS"/>
    <s v="11"/>
    <s v="14000"/>
    <s v="5"/>
    <s v="39004"/>
    <s v="390"/>
    <s v="04"/>
    <m/>
    <s v="11660"/>
    <s v="07040390004CJS7101601"/>
    <s v="CIPPS Journal Upload - DOA"/>
    <m/>
    <m/>
  </r>
  <r>
    <s v="Byrne Justice Assistance Grant"/>
    <s v="2016-DJ-BX-0482"/>
    <n v="2020"/>
    <n v="2"/>
    <d v="2019-08-31T00:00:00"/>
    <x v="1"/>
    <m/>
    <x v="1"/>
    <s v="390004"/>
    <x v="26"/>
    <x v="0"/>
    <m/>
    <s v="Charge FY20 July and Aug IDC"/>
    <n v="1523.32"/>
    <m/>
    <s v="Charge FY20 July and Aug IDC"/>
    <s v="0001313535"/>
    <n v="1"/>
    <m/>
    <m/>
    <m/>
    <m/>
    <m/>
    <m/>
    <m/>
    <m/>
    <m/>
    <m/>
    <m/>
    <m/>
    <m/>
    <m/>
    <m/>
    <m/>
    <m/>
    <m/>
    <s v="0001313535"/>
    <n v="1"/>
    <d v="2019-08-31T00:00:00"/>
    <m/>
    <s v="10530"/>
    <m/>
    <m/>
    <s v="ONL"/>
    <s v="ACTUALS"/>
    <s v="14"/>
    <s v="14000"/>
    <s v="5"/>
    <s v="39004"/>
    <s v="390"/>
    <s v="04"/>
    <m/>
    <s v="14820"/>
    <s v="07040390004CJS7101601"/>
    <s v="Charge FY20 July and Aug IDC"/>
    <m/>
    <m/>
  </r>
  <r>
    <s v="Byrne Justice Assistance Grant"/>
    <s v="2016-DJ-BX-0482"/>
    <n v="2020"/>
    <n v="2"/>
    <d v="2019-08-31T00:00:00"/>
    <x v="0"/>
    <m/>
    <x v="1"/>
    <m/>
    <x v="1"/>
    <x v="0"/>
    <m/>
    <s v="Charge FY20 July and Aug IDC"/>
    <n v="128.34"/>
    <m/>
    <s v="Cash With The Treasurer Of VA"/>
    <s v="0001313535"/>
    <n v="57"/>
    <m/>
    <m/>
    <m/>
    <m/>
    <m/>
    <m/>
    <m/>
    <m/>
    <m/>
    <m/>
    <m/>
    <m/>
    <m/>
    <m/>
    <m/>
    <m/>
    <m/>
    <m/>
    <s v="0001313535"/>
    <n v="5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05.11"/>
    <m/>
    <s v="Cash With The Treasurer Of VA"/>
    <s v="0001313535"/>
    <n v="59"/>
    <m/>
    <m/>
    <m/>
    <m/>
    <m/>
    <m/>
    <m/>
    <m/>
    <m/>
    <m/>
    <m/>
    <m/>
    <m/>
    <m/>
    <m/>
    <m/>
    <m/>
    <m/>
    <s v="0001313535"/>
    <n v="5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3351.23"/>
    <m/>
    <s v="Cash With The Treasurer Of VA"/>
    <s v="0001313535"/>
    <n v="93"/>
    <m/>
    <m/>
    <m/>
    <m/>
    <m/>
    <m/>
    <m/>
    <m/>
    <m/>
    <m/>
    <m/>
    <m/>
    <m/>
    <m/>
    <m/>
    <m/>
    <m/>
    <m/>
    <s v="0001313535"/>
    <n v="93"/>
    <d v="2019-08-31T00:00:00"/>
    <m/>
    <s v="99999"/>
    <m/>
    <m/>
    <s v="ONL"/>
    <s v="ACTUALS"/>
    <s v="10"/>
    <s v="14000"/>
    <s v="1"/>
    <m/>
    <m/>
    <m/>
    <m/>
    <s v="01010"/>
    <s v="07040CJS7101601"/>
    <s v="Charge FY20 July and Aug IDC"/>
    <m/>
    <m/>
  </r>
  <r>
    <s v="Byrne Justice Assistance Grant"/>
    <s v="2016-DJ-BX-0482"/>
    <n v="2020"/>
    <n v="2"/>
    <d v="2019-08-31T00:00:00"/>
    <x v="0"/>
    <m/>
    <x v="1"/>
    <m/>
    <x v="0"/>
    <x v="0"/>
    <m/>
    <s v="To reclass federal revenue to"/>
    <n v="1859.97"/>
    <m/>
    <s v="Reclass Federal IDC Revenue"/>
    <s v="0001313538"/>
    <n v="1"/>
    <m/>
    <m/>
    <m/>
    <m/>
    <m/>
    <m/>
    <m/>
    <m/>
    <m/>
    <m/>
    <m/>
    <m/>
    <m/>
    <m/>
    <m/>
    <m/>
    <m/>
    <m/>
    <s v="0001313538"/>
    <n v="1"/>
    <d v="2019-08-31T00:00:00"/>
    <m/>
    <s v="90000"/>
    <m/>
    <m/>
    <s v="ONL"/>
    <s v="ACTUALS"/>
    <s v="16"/>
    <s v="14000"/>
    <s v="4"/>
    <m/>
    <m/>
    <m/>
    <m/>
    <s v="16738"/>
    <s v="07040CJS7101601"/>
    <s v="To reclass federal revenue to"/>
    <m/>
    <m/>
  </r>
  <r>
    <s v="Byrne Justice Assistance Grant"/>
    <s v="2016-DJ-BX-0482"/>
    <n v="2020"/>
    <n v="2"/>
    <d v="2019-08-31T00:00:00"/>
    <x v="0"/>
    <m/>
    <x v="1"/>
    <m/>
    <x v="22"/>
    <x v="0"/>
    <m/>
    <s v="To reclass federal revenue to"/>
    <n v="-336.65"/>
    <m/>
    <s v="Reclass Federal IDC Revenue"/>
    <s v="0001313538"/>
    <n v="3"/>
    <m/>
    <m/>
    <m/>
    <m/>
    <m/>
    <m/>
    <m/>
    <m/>
    <m/>
    <m/>
    <m/>
    <m/>
    <m/>
    <m/>
    <m/>
    <m/>
    <m/>
    <m/>
    <s v="0001313538"/>
    <n v="3"/>
    <d v="2019-08-31T00:00:00"/>
    <m/>
    <s v="90000"/>
    <m/>
    <m/>
    <s v="ONL"/>
    <s v="ACTUALS"/>
    <s v="09"/>
    <s v="14000"/>
    <s v="4"/>
    <m/>
    <m/>
    <m/>
    <m/>
    <s v="09071"/>
    <s v="07040CJS7101601"/>
    <s v="To reclass federal revenue to"/>
    <m/>
    <m/>
  </r>
  <r>
    <s v="Byrne Justice Assistance Grant"/>
    <s v="2016-DJ-BX-0482"/>
    <n v="2020"/>
    <n v="2"/>
    <d v="2019-08-12T00:00:00"/>
    <x v="1"/>
    <m/>
    <x v="1"/>
    <s v="390004"/>
    <x v="21"/>
    <x v="0"/>
    <m/>
    <s v="CIPPS Journal Upload - DOA"/>
    <n v="192.41"/>
    <m/>
    <s v="00001315 2019-08-16"/>
    <s v="CIP1292194"/>
    <n v="177"/>
    <m/>
    <m/>
    <m/>
    <m/>
    <m/>
    <m/>
    <m/>
    <m/>
    <m/>
    <m/>
    <m/>
    <m/>
    <m/>
    <m/>
    <m/>
    <m/>
    <m/>
    <m/>
    <s v="CIP1292194"/>
    <n v="177"/>
    <d v="2019-08-12T00:00:00"/>
    <s v="140070"/>
    <s v="10520"/>
    <m/>
    <m/>
    <s v="CIP"/>
    <s v="ACTUALS"/>
    <s v="11"/>
    <s v="14000"/>
    <s v="5"/>
    <s v="39004"/>
    <s v="390"/>
    <s v="04"/>
    <m/>
    <s v="11110"/>
    <s v="07040390004CJS7101601"/>
    <s v="CIPPS Journal Upload - DOA"/>
    <m/>
    <m/>
  </r>
  <r>
    <s v="Byrne Justice Assistance Grant"/>
    <s v="2016-DJ-BX-0482"/>
    <n v="2020"/>
    <n v="2"/>
    <d v="2019-08-26T00:00:00"/>
    <x v="1"/>
    <m/>
    <x v="1"/>
    <s v="390004"/>
    <x v="14"/>
    <x v="0"/>
    <m/>
    <s v="CIPPS Journal Upload - DOA"/>
    <n v="22.47"/>
    <m/>
    <s v="00001317 2019-08-30"/>
    <s v="CIP1303600"/>
    <n v="179"/>
    <m/>
    <m/>
    <m/>
    <m/>
    <m/>
    <m/>
    <m/>
    <m/>
    <m/>
    <m/>
    <m/>
    <m/>
    <m/>
    <m/>
    <m/>
    <m/>
    <m/>
    <m/>
    <s v="CIP1303600"/>
    <n v="179"/>
    <d v="2019-08-26T00:00:00"/>
    <s v="140070"/>
    <s v="10520"/>
    <m/>
    <m/>
    <s v="CIP"/>
    <s v="ACTUALS"/>
    <s v="11"/>
    <s v="14000"/>
    <s v="5"/>
    <s v="39004"/>
    <s v="390"/>
    <s v="04"/>
    <m/>
    <s v="11160"/>
    <s v="07040390004CJS7101601"/>
    <s v="CIPPS Journal Upload - DOA"/>
    <m/>
    <m/>
  </r>
  <r>
    <s v="Byrne Justice Assistance Grant"/>
    <s v="2016-DJ-BX-0482"/>
    <n v="2020"/>
    <n v="2"/>
    <d v="2019-08-31T00:00:00"/>
    <x v="1"/>
    <m/>
    <x v="1"/>
    <s v="390004"/>
    <x v="23"/>
    <x v="0"/>
    <m/>
    <s v="Charge FY20 July and Aug IDC"/>
    <n v="336.65"/>
    <m/>
    <s v="Charge FY20 July and Aug IDC"/>
    <s v="0001313535"/>
    <n v="2"/>
    <m/>
    <m/>
    <m/>
    <m/>
    <m/>
    <m/>
    <m/>
    <m/>
    <m/>
    <m/>
    <m/>
    <m/>
    <m/>
    <m/>
    <m/>
    <m/>
    <m/>
    <m/>
    <s v="0001313535"/>
    <n v="2"/>
    <d v="2019-08-31T00:00:00"/>
    <m/>
    <s v="10530"/>
    <m/>
    <m/>
    <s v="ONL"/>
    <s v="ACTUALS"/>
    <s v="14"/>
    <s v="14000"/>
    <s v="5"/>
    <s v="39004"/>
    <s v="390"/>
    <s v="04"/>
    <m/>
    <s v="14810"/>
    <s v="07040390004CJS7101601"/>
    <s v="Charge FY20 July and Aug IDC"/>
    <m/>
    <m/>
  </r>
  <r>
    <s v="Byrne Justice Assistance Grant"/>
    <s v="2016-DJ-BX-0482"/>
    <n v="2020"/>
    <n v="2"/>
    <d v="2019-08-31T00:00:00"/>
    <x v="0"/>
    <m/>
    <x v="1"/>
    <m/>
    <x v="1"/>
    <x v="0"/>
    <m/>
    <s v="Charge FY20 July and Aug IDC"/>
    <n v="2374.9"/>
    <m/>
    <s v="Cash With The Treasurer Of VA"/>
    <s v="0001313535"/>
    <n v="45"/>
    <m/>
    <m/>
    <m/>
    <m/>
    <m/>
    <m/>
    <m/>
    <m/>
    <m/>
    <m/>
    <m/>
    <m/>
    <m/>
    <m/>
    <m/>
    <m/>
    <m/>
    <m/>
    <s v="0001313535"/>
    <n v="4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8562.6"/>
    <m/>
    <s v="Cash With The Treasurer Of VA"/>
    <s v="0001313535"/>
    <n v="73"/>
    <m/>
    <m/>
    <m/>
    <m/>
    <m/>
    <m/>
    <m/>
    <m/>
    <m/>
    <m/>
    <m/>
    <m/>
    <m/>
    <m/>
    <m/>
    <m/>
    <m/>
    <m/>
    <s v="0001313535"/>
    <n v="73"/>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75.209999999999994"/>
    <m/>
    <s v="Cash With The Treasurer Of VA"/>
    <s v="0001313535"/>
    <n v="75"/>
    <m/>
    <m/>
    <m/>
    <m/>
    <m/>
    <m/>
    <m/>
    <m/>
    <m/>
    <m/>
    <m/>
    <m/>
    <m/>
    <m/>
    <m/>
    <m/>
    <m/>
    <m/>
    <s v="0001313535"/>
    <n v="7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809.14"/>
    <m/>
    <s v="Cash With The Treasurer Of VA"/>
    <s v="0001313535"/>
    <n v="83"/>
    <m/>
    <m/>
    <m/>
    <m/>
    <m/>
    <m/>
    <m/>
    <m/>
    <m/>
    <m/>
    <m/>
    <m/>
    <m/>
    <m/>
    <m/>
    <m/>
    <m/>
    <m/>
    <s v="0001313535"/>
    <n v="83"/>
    <d v="2019-08-31T00:00:00"/>
    <m/>
    <s v="99999"/>
    <m/>
    <m/>
    <s v="ONL"/>
    <s v="ACTUALS"/>
    <s v="10"/>
    <s v="14000"/>
    <s v="1"/>
    <m/>
    <m/>
    <m/>
    <m/>
    <s v="01010"/>
    <s v="07040CJS7101601"/>
    <s v="Charge FY20 July and Aug IDC"/>
    <m/>
    <m/>
  </r>
  <r>
    <s v="Byrne Justice Assistance Grant"/>
    <s v="2016-DJ-BX-0482"/>
    <n v="2020"/>
    <n v="3"/>
    <d v="2019-09-10T00:00:00"/>
    <x v="0"/>
    <m/>
    <x v="1"/>
    <m/>
    <x v="1"/>
    <x v="0"/>
    <m/>
    <s v="CIPPS Journal Upload - DOA"/>
    <n v="-2384.67"/>
    <m/>
    <s v="Cash With The Treasurer Of VA"/>
    <s v="CIP1316671"/>
    <n v="411"/>
    <m/>
    <m/>
    <m/>
    <m/>
    <m/>
    <m/>
    <m/>
    <m/>
    <m/>
    <m/>
    <m/>
    <m/>
    <m/>
    <m/>
    <m/>
    <m/>
    <m/>
    <m/>
    <s v="CIP1316671"/>
    <n v="411"/>
    <d v="2019-09-10T00:00:00"/>
    <m/>
    <s v="99999"/>
    <m/>
    <m/>
    <s v="CIP"/>
    <s v="ACTUALS"/>
    <s v="10"/>
    <s v="14000"/>
    <s v="1"/>
    <m/>
    <m/>
    <m/>
    <m/>
    <s v="01010"/>
    <s v="07040CJS7101601"/>
    <s v="CIPPS Journal Upload - DOA"/>
    <m/>
    <m/>
  </r>
  <r>
    <s v="Byrne Justice Assistance Grant"/>
    <s v="2016-DJ-BX-0482"/>
    <n v="2020"/>
    <n v="3"/>
    <d v="2019-09-11T00:00:00"/>
    <x v="0"/>
    <m/>
    <x v="1"/>
    <m/>
    <x v="1"/>
    <x v="0"/>
    <m/>
    <s v="AP Payments"/>
    <n v="-1312.5"/>
    <m/>
    <s v="Cash With The Treasurer Of VA"/>
    <s v="AP01316366"/>
    <n v="6"/>
    <m/>
    <m/>
    <m/>
    <m/>
    <m/>
    <m/>
    <m/>
    <m/>
    <m/>
    <m/>
    <m/>
    <m/>
    <m/>
    <m/>
    <m/>
    <m/>
    <m/>
    <m/>
    <s v="AP01316366"/>
    <n v="6"/>
    <d v="2019-09-11T00:00:00"/>
    <s v="00018400"/>
    <s v="99999"/>
    <m/>
    <m/>
    <s v="AP"/>
    <s v="ACTUALS"/>
    <s v="10"/>
    <s v="14000"/>
    <s v="1"/>
    <m/>
    <m/>
    <m/>
    <m/>
    <s v="01010"/>
    <s v="07040CJS7101601"/>
    <s v="AP Payments"/>
    <m/>
    <m/>
  </r>
  <r>
    <s v="Byrne Justice Assistance Grant"/>
    <s v="2016-DJ-BX-0482"/>
    <n v="2020"/>
    <n v="3"/>
    <d v="2019-09-24T00:00:00"/>
    <x v="0"/>
    <m/>
    <x v="1"/>
    <m/>
    <x v="1"/>
    <x v="0"/>
    <m/>
    <s v="CIPPS Journal Upload - DOA"/>
    <n v="-2008.63"/>
    <m/>
    <s v="Cash With The Treasurer Of VA"/>
    <s v="CIP1328343"/>
    <n v="418"/>
    <m/>
    <m/>
    <m/>
    <m/>
    <m/>
    <m/>
    <m/>
    <m/>
    <m/>
    <m/>
    <m/>
    <m/>
    <m/>
    <m/>
    <m/>
    <m/>
    <m/>
    <m/>
    <s v="CIP1328343"/>
    <n v="418"/>
    <d v="2019-09-24T00:00:00"/>
    <m/>
    <s v="99999"/>
    <m/>
    <m/>
    <s v="CIP"/>
    <s v="ACTUALS"/>
    <s v="10"/>
    <s v="14000"/>
    <s v="1"/>
    <m/>
    <m/>
    <m/>
    <m/>
    <s v="01010"/>
    <s v="07040CJS7101601"/>
    <s v="CIPPS Journal Upload - DOA"/>
    <m/>
    <m/>
  </r>
  <r>
    <s v="Byrne Justice Assistance Grant"/>
    <s v="2016-DJ-BX-0482"/>
    <n v="2020"/>
    <n v="3"/>
    <d v="2019-09-27T00:00:00"/>
    <x v="0"/>
    <m/>
    <x v="1"/>
    <m/>
    <x v="3"/>
    <x v="0"/>
    <m/>
    <s v="AP Payments"/>
    <n v="13030"/>
    <m/>
    <s v="Accounts Payable"/>
    <s v="AP01330417"/>
    <n v="17"/>
    <m/>
    <m/>
    <m/>
    <m/>
    <m/>
    <m/>
    <m/>
    <m/>
    <m/>
    <m/>
    <m/>
    <m/>
    <m/>
    <m/>
    <m/>
    <m/>
    <m/>
    <m/>
    <s v="AP01330417"/>
    <n v="17"/>
    <d v="2019-09-27T00:00:00"/>
    <s v="00018878"/>
    <s v="99999"/>
    <m/>
    <m/>
    <s v="AP"/>
    <s v="ACTUALS"/>
    <s v="50"/>
    <s v="14000"/>
    <s v="2"/>
    <m/>
    <m/>
    <m/>
    <m/>
    <s v="05025"/>
    <s v="07040CJS7101601"/>
    <s v="AP Payments"/>
    <m/>
    <m/>
  </r>
  <r>
    <s v="Byrne Justice Assistance Grant"/>
    <s v="2016-DJ-BX-0482"/>
    <n v="2020"/>
    <n v="3"/>
    <d v="2019-09-27T00:00:00"/>
    <x v="0"/>
    <m/>
    <x v="1"/>
    <m/>
    <x v="3"/>
    <x v="0"/>
    <m/>
    <s v="AP Payments"/>
    <n v="18750"/>
    <m/>
    <s v="Accounts Payable"/>
    <s v="AP01330417"/>
    <n v="22"/>
    <m/>
    <m/>
    <m/>
    <m/>
    <m/>
    <m/>
    <m/>
    <m/>
    <m/>
    <m/>
    <m/>
    <m/>
    <m/>
    <m/>
    <m/>
    <m/>
    <m/>
    <m/>
    <s v="AP01330417"/>
    <n v="22"/>
    <d v="2019-09-27T00:00:00"/>
    <s v="00018897"/>
    <s v="99999"/>
    <m/>
    <m/>
    <s v="AP"/>
    <s v="ACTUALS"/>
    <s v="50"/>
    <s v="14000"/>
    <s v="2"/>
    <m/>
    <m/>
    <m/>
    <m/>
    <s v="05025"/>
    <s v="07040CJS7101601"/>
    <s v="AP Payments"/>
    <m/>
    <m/>
  </r>
  <r>
    <s v="Byrne Justice Assistance Grant"/>
    <s v="2016-DJ-BX-0482"/>
    <n v="2020"/>
    <n v="3"/>
    <d v="2019-09-04T00:00:00"/>
    <x v="0"/>
    <m/>
    <x v="1"/>
    <m/>
    <x v="3"/>
    <x v="0"/>
    <m/>
    <s v="Accounts Payable"/>
    <n v="-1312.5"/>
    <m/>
    <s v="Accounts Payable"/>
    <s v="AP01310716"/>
    <n v="18"/>
    <m/>
    <m/>
    <m/>
    <m/>
    <m/>
    <m/>
    <m/>
    <m/>
    <m/>
    <m/>
    <m/>
    <m/>
    <m/>
    <m/>
    <m/>
    <m/>
    <m/>
    <m/>
    <s v="AP01310716"/>
    <n v="18"/>
    <d v="2019-09-04T00:00:00"/>
    <s v="00018712"/>
    <s v="99999"/>
    <m/>
    <m/>
    <s v="AP"/>
    <s v="ACTUALS"/>
    <s v="50"/>
    <s v="14000"/>
    <s v="2"/>
    <m/>
    <m/>
    <m/>
    <m/>
    <s v="05025"/>
    <s v="07040CJS7101601"/>
    <s v="Accounts Payable"/>
    <m/>
    <m/>
  </r>
  <r>
    <s v="Byrne Justice Assistance Grant"/>
    <s v="2016-DJ-BX-0482"/>
    <n v="2020"/>
    <n v="3"/>
    <d v="2019-09-10T00:00:00"/>
    <x v="1"/>
    <m/>
    <x v="1"/>
    <s v="390004"/>
    <x v="13"/>
    <x v="0"/>
    <m/>
    <s v="CIPPS Journal Upload - DOA"/>
    <n v="1920.29"/>
    <m/>
    <s v="00001319 2019-09-16"/>
    <s v="CIP1316671"/>
    <n v="194"/>
    <m/>
    <m/>
    <m/>
    <m/>
    <m/>
    <m/>
    <m/>
    <m/>
    <m/>
    <m/>
    <m/>
    <m/>
    <m/>
    <m/>
    <m/>
    <m/>
    <m/>
    <m/>
    <s v="CIP1316671"/>
    <n v="194"/>
    <d v="2019-09-10T00:00:00"/>
    <s v="140070"/>
    <s v="10520"/>
    <m/>
    <m/>
    <s v="CIP"/>
    <s v="ACTUALS"/>
    <s v="11"/>
    <s v="14000"/>
    <s v="5"/>
    <s v="39004"/>
    <s v="390"/>
    <s v="04"/>
    <m/>
    <s v="11230"/>
    <s v="07040390004CJS7101601"/>
    <s v="CIPPS Journal Upload - DOA"/>
    <m/>
    <m/>
  </r>
  <r>
    <s v="Byrne Justice Assistance Grant"/>
    <s v="2016-DJ-BX-0482"/>
    <n v="2020"/>
    <n v="3"/>
    <d v="2019-09-11T00:00:00"/>
    <x v="0"/>
    <m/>
    <x v="1"/>
    <m/>
    <x v="1"/>
    <x v="0"/>
    <m/>
    <s v="AP Payments"/>
    <n v="-161.88"/>
    <m/>
    <s v="Cash With The Treasurer Of VA"/>
    <s v="AP01316366"/>
    <n v="4"/>
    <m/>
    <m/>
    <m/>
    <m/>
    <m/>
    <m/>
    <m/>
    <m/>
    <m/>
    <m/>
    <m/>
    <m/>
    <m/>
    <m/>
    <m/>
    <m/>
    <m/>
    <m/>
    <s v="AP01316366"/>
    <n v="4"/>
    <d v="2019-09-11T00:00:00"/>
    <s v="00018394"/>
    <s v="99999"/>
    <m/>
    <m/>
    <s v="AP"/>
    <s v="ACTUALS"/>
    <s v="10"/>
    <s v="14000"/>
    <s v="1"/>
    <m/>
    <m/>
    <m/>
    <m/>
    <s v="01010"/>
    <s v="07040CJS7101601"/>
    <s v="AP Payments"/>
    <m/>
    <m/>
  </r>
  <r>
    <s v="Byrne Justice Assistance Grant"/>
    <s v="2016-DJ-BX-0482"/>
    <n v="2020"/>
    <n v="3"/>
    <d v="2019-09-11T00:00:00"/>
    <x v="0"/>
    <m/>
    <x v="1"/>
    <m/>
    <x v="3"/>
    <x v="0"/>
    <m/>
    <s v="AP Payments"/>
    <n v="1312.5"/>
    <m/>
    <s v="Accounts Payable"/>
    <s v="AP01316366"/>
    <n v="28"/>
    <m/>
    <m/>
    <m/>
    <m/>
    <m/>
    <m/>
    <m/>
    <m/>
    <m/>
    <m/>
    <m/>
    <m/>
    <m/>
    <m/>
    <m/>
    <m/>
    <m/>
    <m/>
    <s v="AP01316366"/>
    <n v="28"/>
    <d v="2019-09-11T00:00:00"/>
    <s v="00018400"/>
    <s v="99999"/>
    <m/>
    <m/>
    <s v="AP"/>
    <s v="ACTUALS"/>
    <s v="50"/>
    <s v="14000"/>
    <s v="2"/>
    <m/>
    <m/>
    <m/>
    <m/>
    <s v="05025"/>
    <s v="07040CJS7101601"/>
    <s v="AP Payments"/>
    <m/>
    <m/>
  </r>
  <r>
    <s v="Byrne Justice Assistance Grant"/>
    <s v="2016-DJ-BX-0482"/>
    <n v="2020"/>
    <n v="3"/>
    <d v="2019-09-11T00:00:00"/>
    <x v="0"/>
    <m/>
    <x v="1"/>
    <m/>
    <x v="3"/>
    <x v="0"/>
    <m/>
    <s v="AP Payments"/>
    <n v="161.88"/>
    <m/>
    <s v="Accounts Payable"/>
    <s v="AP01316366"/>
    <n v="33"/>
    <m/>
    <m/>
    <m/>
    <m/>
    <m/>
    <m/>
    <m/>
    <m/>
    <m/>
    <m/>
    <m/>
    <m/>
    <m/>
    <m/>
    <m/>
    <m/>
    <m/>
    <m/>
    <s v="AP01316366"/>
    <n v="33"/>
    <d v="2019-09-11T00:00:00"/>
    <s v="00018400"/>
    <s v="99999"/>
    <m/>
    <m/>
    <s v="AP"/>
    <s v="ACTUALS"/>
    <s v="50"/>
    <s v="14000"/>
    <s v="2"/>
    <m/>
    <m/>
    <m/>
    <m/>
    <s v="05025"/>
    <s v="07040CJS7101601"/>
    <s v="AP Payments"/>
    <m/>
    <m/>
  </r>
  <r>
    <s v="Byrne Justice Assistance Grant"/>
    <s v="2016-DJ-BX-0482"/>
    <n v="2020"/>
    <n v="3"/>
    <d v="2019-09-24T00:00:00"/>
    <x v="0"/>
    <m/>
    <x v="1"/>
    <m/>
    <x v="1"/>
    <x v="0"/>
    <m/>
    <s v="AP Payments"/>
    <n v="-161.87"/>
    <m/>
    <s v="Cash With The Treasurer Of VA"/>
    <s v="AP01326694"/>
    <n v="10"/>
    <m/>
    <m/>
    <m/>
    <m/>
    <m/>
    <m/>
    <m/>
    <m/>
    <m/>
    <m/>
    <m/>
    <m/>
    <m/>
    <m/>
    <m/>
    <m/>
    <m/>
    <m/>
    <s v="AP01326694"/>
    <n v="10"/>
    <d v="2019-09-24T00:00:00"/>
    <s v="00018712"/>
    <s v="99999"/>
    <m/>
    <m/>
    <s v="AP"/>
    <s v="ACTUALS"/>
    <s v="10"/>
    <s v="14000"/>
    <s v="1"/>
    <m/>
    <m/>
    <m/>
    <m/>
    <s v="01010"/>
    <s v="07040CJS7101601"/>
    <s v="AP Payments"/>
    <m/>
    <m/>
  </r>
  <r>
    <s v="Byrne Justice Assistance Grant"/>
    <s v="2016-DJ-BX-0482"/>
    <n v="2020"/>
    <n v="3"/>
    <d v="2019-09-24T00:00:00"/>
    <x v="1"/>
    <m/>
    <x v="1"/>
    <s v="390004"/>
    <x v="13"/>
    <x v="0"/>
    <m/>
    <s v="CIPPS Journal Upload - DOA"/>
    <n v="1571.15"/>
    <m/>
    <s v="00001321 2019-09-30"/>
    <s v="CIP1328343"/>
    <n v="204"/>
    <m/>
    <m/>
    <m/>
    <m/>
    <m/>
    <m/>
    <m/>
    <m/>
    <m/>
    <m/>
    <m/>
    <m/>
    <m/>
    <m/>
    <m/>
    <m/>
    <m/>
    <m/>
    <s v="CIP1328343"/>
    <n v="204"/>
    <d v="2019-09-24T00:00:00"/>
    <s v="140070"/>
    <s v="10520"/>
    <m/>
    <m/>
    <s v="CIP"/>
    <s v="ACTUALS"/>
    <s v="11"/>
    <s v="14000"/>
    <s v="5"/>
    <s v="39004"/>
    <s v="390"/>
    <s v="04"/>
    <m/>
    <s v="11230"/>
    <s v="07040390004CJS7101601"/>
    <s v="CIPPS Journal Upload - DOA"/>
    <m/>
    <m/>
  </r>
  <r>
    <s v="Byrne Justice Assistance Grant"/>
    <s v="2016-DJ-BX-0482"/>
    <n v="2020"/>
    <n v="3"/>
    <d v="2019-09-04T00:00:00"/>
    <x v="1"/>
    <m/>
    <x v="1"/>
    <s v="390004"/>
    <x v="35"/>
    <x v="0"/>
    <m/>
    <s v="Accounts Payable"/>
    <n v="1312.5"/>
    <m/>
    <s v="EP2965052"/>
    <s v="AP01310716"/>
    <n v="32"/>
    <s v="00018712"/>
    <d v="2019-09-03T00:00:00"/>
    <s v="Deloitte &amp; Touche LLP"/>
    <s v="EP2965052"/>
    <s v="14000"/>
    <m/>
    <m/>
    <m/>
    <m/>
    <m/>
    <m/>
    <m/>
    <m/>
    <m/>
    <m/>
    <m/>
    <m/>
    <m/>
    <s v="00018712"/>
    <n v="1"/>
    <d v="2019-09-03T00:00:00"/>
    <s v="00018712"/>
    <s v="10220"/>
    <m/>
    <m/>
    <s v="AP"/>
    <s v="ACTUALS"/>
    <s v="12"/>
    <s v="14000"/>
    <s v="5"/>
    <s v="39004"/>
    <s v="390"/>
    <s v="04"/>
    <m/>
    <s v="12440"/>
    <s v="07040390004CJS7101601"/>
    <s v="Deloitte &amp; Touche LLP"/>
    <n v="1"/>
    <s v="133891517"/>
  </r>
  <r>
    <s v="Byrne Justice Assistance Grant"/>
    <s v="2016-DJ-BX-0482"/>
    <n v="2020"/>
    <n v="3"/>
    <d v="2019-09-11T00:00:00"/>
    <x v="0"/>
    <m/>
    <x v="1"/>
    <m/>
    <x v="3"/>
    <x v="0"/>
    <m/>
    <s v="AP Payments"/>
    <n v="161.88"/>
    <m/>
    <s v="Accounts Payable"/>
    <s v="AP01316366"/>
    <n v="26"/>
    <m/>
    <m/>
    <m/>
    <m/>
    <m/>
    <m/>
    <m/>
    <m/>
    <m/>
    <m/>
    <m/>
    <m/>
    <m/>
    <m/>
    <m/>
    <m/>
    <m/>
    <m/>
    <s v="AP01316366"/>
    <n v="26"/>
    <d v="2019-09-11T00:00:00"/>
    <s v="00018394"/>
    <s v="99999"/>
    <m/>
    <m/>
    <s v="AP"/>
    <s v="ACTUALS"/>
    <s v="50"/>
    <s v="14000"/>
    <s v="2"/>
    <m/>
    <m/>
    <m/>
    <m/>
    <s v="05025"/>
    <s v="07040CJS7101601"/>
    <s v="AP Payments"/>
    <m/>
    <m/>
  </r>
  <r>
    <s v="Byrne Justice Assistance Grant"/>
    <s v="2016-DJ-BX-0482"/>
    <n v="2020"/>
    <n v="3"/>
    <d v="2019-09-26T00:00:00"/>
    <x v="0"/>
    <m/>
    <x v="1"/>
    <s v="390002"/>
    <x v="4"/>
    <x v="0"/>
    <m/>
    <s v="Accounts Payable"/>
    <n v="13030"/>
    <m/>
    <s v="19-A4694AD16-ANTI"/>
    <s v="AP01330021"/>
    <n v="30"/>
    <s v="00018878"/>
    <d v="2019-09-26T00:00:00"/>
    <s v="CITY OF STAUNTON"/>
    <s v="19-A4694AD16-ANTI"/>
    <s v="14000"/>
    <m/>
    <m/>
    <m/>
    <m/>
    <m/>
    <m/>
    <m/>
    <m/>
    <m/>
    <m/>
    <m/>
    <m/>
    <m/>
    <s v="00018878"/>
    <n v="1"/>
    <d v="2019-09-26T00:00:00"/>
    <s v="00018878"/>
    <s v="90000"/>
    <s v="790"/>
    <m/>
    <s v="AP"/>
    <s v="ACTUALS"/>
    <s v="14"/>
    <s v="14000"/>
    <s v="5"/>
    <s v="39002"/>
    <s v="390"/>
    <s v="02"/>
    <m/>
    <s v="14310"/>
    <s v="07040390002CJS7101601"/>
    <s v="CITY OF STAUNTON"/>
    <n v="1"/>
    <s v="546001631"/>
  </r>
  <r>
    <s v="Byrne Justice Assistance Grant"/>
    <s v="2016-DJ-BX-0482"/>
    <n v="2020"/>
    <n v="3"/>
    <d v="2019-09-27T00:00:00"/>
    <x v="0"/>
    <m/>
    <x v="1"/>
    <m/>
    <x v="1"/>
    <x v="0"/>
    <m/>
    <s v="AP Payments"/>
    <n v="-13030"/>
    <m/>
    <s v="Cash With The Treasurer Of VA"/>
    <s v="AP01330417"/>
    <n v="2"/>
    <m/>
    <m/>
    <m/>
    <m/>
    <m/>
    <m/>
    <m/>
    <m/>
    <m/>
    <m/>
    <m/>
    <m/>
    <m/>
    <m/>
    <m/>
    <m/>
    <m/>
    <m/>
    <s v="AP01330417"/>
    <n v="2"/>
    <d v="2019-09-27T00:00:00"/>
    <s v="00018878"/>
    <s v="99999"/>
    <m/>
    <m/>
    <s v="AP"/>
    <s v="ACTUALS"/>
    <s v="10"/>
    <s v="14000"/>
    <s v="1"/>
    <m/>
    <m/>
    <m/>
    <m/>
    <s v="01010"/>
    <s v="07040CJS7101601"/>
    <s v="AP Payments"/>
    <m/>
    <m/>
  </r>
  <r>
    <s v="Byrne Justice Assistance Grant"/>
    <s v="2016-DJ-BX-0482"/>
    <n v="2020"/>
    <n v="3"/>
    <d v="2019-09-04T00:00:00"/>
    <x v="1"/>
    <m/>
    <x v="1"/>
    <s v="390004"/>
    <x v="35"/>
    <x v="0"/>
    <m/>
    <s v="Accounts Payable"/>
    <n v="161.87"/>
    <m/>
    <s v="EP2965052"/>
    <s v="AP01310716"/>
    <n v="30"/>
    <s v="00018712"/>
    <d v="2019-09-03T00:00:00"/>
    <s v="Deloitte &amp; Touche LLP"/>
    <s v="EP2965052"/>
    <s v="14000"/>
    <m/>
    <m/>
    <m/>
    <m/>
    <m/>
    <m/>
    <m/>
    <m/>
    <m/>
    <m/>
    <m/>
    <m/>
    <m/>
    <s v="00018712"/>
    <n v="1"/>
    <d v="2019-09-03T00:00:00"/>
    <s v="00018712"/>
    <s v="10220"/>
    <m/>
    <m/>
    <s v="AP"/>
    <s v="ACTUALS"/>
    <s v="12"/>
    <s v="14000"/>
    <s v="5"/>
    <s v="39004"/>
    <s v="390"/>
    <s v="04"/>
    <m/>
    <s v="12440"/>
    <s v="07040390004CJS7101601"/>
    <s v="Deloitte &amp; Touche LLP"/>
    <n v="1"/>
    <s v="133891517"/>
  </r>
  <r>
    <s v="Byrne Justice Assistance Grant"/>
    <s v="2016-DJ-BX-0482"/>
    <n v="2020"/>
    <n v="3"/>
    <d v="2019-09-10T00:00:00"/>
    <x v="1"/>
    <m/>
    <x v="1"/>
    <s v="390004"/>
    <x v="21"/>
    <x v="0"/>
    <m/>
    <s v="CIPPS Journal Upload - DOA"/>
    <n v="192.41"/>
    <m/>
    <s v="00001319 2019-09-16"/>
    <s v="CIP1316671"/>
    <n v="195"/>
    <m/>
    <m/>
    <m/>
    <m/>
    <m/>
    <m/>
    <m/>
    <m/>
    <m/>
    <m/>
    <m/>
    <m/>
    <m/>
    <m/>
    <m/>
    <m/>
    <m/>
    <m/>
    <s v="CIP1316671"/>
    <n v="195"/>
    <d v="2019-09-10T00:00:00"/>
    <s v="140070"/>
    <s v="10520"/>
    <m/>
    <m/>
    <s v="CIP"/>
    <s v="ACTUALS"/>
    <s v="11"/>
    <s v="14000"/>
    <s v="5"/>
    <s v="39004"/>
    <s v="390"/>
    <s v="04"/>
    <m/>
    <s v="11110"/>
    <s v="07040390004CJS7101601"/>
    <s v="CIPPS Journal Upload - DOA"/>
    <m/>
    <m/>
  </r>
  <r>
    <s v="Byrne Justice Assistance Grant"/>
    <s v="2016-DJ-BX-0482"/>
    <n v="2020"/>
    <n v="3"/>
    <d v="2019-09-10T00:00:00"/>
    <x v="1"/>
    <m/>
    <x v="1"/>
    <s v="390004"/>
    <x v="14"/>
    <x v="0"/>
    <m/>
    <s v="CIPPS Journal Upload - DOA"/>
    <n v="22.47"/>
    <m/>
    <s v="00001319 2019-09-16"/>
    <s v="CIP1316671"/>
    <n v="198"/>
    <m/>
    <m/>
    <m/>
    <m/>
    <m/>
    <m/>
    <m/>
    <m/>
    <m/>
    <m/>
    <m/>
    <m/>
    <m/>
    <m/>
    <m/>
    <m/>
    <m/>
    <m/>
    <s v="CIP1316671"/>
    <n v="198"/>
    <d v="2019-09-10T00:00:00"/>
    <s v="140070"/>
    <s v="10520"/>
    <m/>
    <m/>
    <s v="CIP"/>
    <s v="ACTUALS"/>
    <s v="11"/>
    <s v="14000"/>
    <s v="5"/>
    <s v="39004"/>
    <s v="390"/>
    <s v="04"/>
    <m/>
    <s v="11160"/>
    <s v="07040390004CJS7101601"/>
    <s v="CIPPS Journal Upload - DOA"/>
    <m/>
    <m/>
  </r>
  <r>
    <s v="Byrne Justice Assistance Grant"/>
    <s v="2016-DJ-BX-0482"/>
    <n v="2020"/>
    <n v="3"/>
    <d v="2019-09-04T00:00:00"/>
    <x v="0"/>
    <m/>
    <x v="1"/>
    <m/>
    <x v="3"/>
    <x v="0"/>
    <m/>
    <s v="Accounts Payable"/>
    <n v="-161.87"/>
    <m/>
    <s v="Accounts Payable"/>
    <s v="AP01310716"/>
    <n v="13"/>
    <m/>
    <m/>
    <m/>
    <m/>
    <m/>
    <m/>
    <m/>
    <m/>
    <m/>
    <m/>
    <m/>
    <m/>
    <m/>
    <m/>
    <m/>
    <m/>
    <m/>
    <m/>
    <s v="AP01310716"/>
    <n v="13"/>
    <d v="2019-09-04T00:00:00"/>
    <s v="00018712"/>
    <s v="99999"/>
    <m/>
    <m/>
    <s v="AP"/>
    <s v="ACTUALS"/>
    <s v="50"/>
    <s v="14000"/>
    <s v="2"/>
    <m/>
    <m/>
    <m/>
    <m/>
    <s v="05025"/>
    <s v="07040CJS7101601"/>
    <s v="Accounts Payable"/>
    <m/>
    <m/>
  </r>
  <r>
    <s v="Byrne Justice Assistance Grant"/>
    <s v="2016-DJ-BX-0482"/>
    <n v="2020"/>
    <n v="3"/>
    <d v="2019-09-10T00:00:00"/>
    <x v="1"/>
    <m/>
    <x v="1"/>
    <s v="390004"/>
    <x v="9"/>
    <x v="0"/>
    <m/>
    <s v="CIPPS Journal Upload - DOA"/>
    <n v="145.22"/>
    <m/>
    <s v="00001319 2019-09-16"/>
    <s v="CIP1316671"/>
    <n v="196"/>
    <m/>
    <m/>
    <m/>
    <m/>
    <m/>
    <m/>
    <m/>
    <m/>
    <m/>
    <m/>
    <m/>
    <m/>
    <m/>
    <m/>
    <m/>
    <m/>
    <m/>
    <m/>
    <s v="CIP1316671"/>
    <n v="196"/>
    <d v="2019-09-10T00:00:00"/>
    <s v="140070"/>
    <s v="10520"/>
    <m/>
    <m/>
    <s v="CIP"/>
    <s v="ACTUALS"/>
    <s v="11"/>
    <s v="14000"/>
    <s v="5"/>
    <s v="39004"/>
    <s v="390"/>
    <s v="04"/>
    <m/>
    <s v="11120"/>
    <s v="07040390004CJS7101601"/>
    <s v="CIPPS Journal Upload - DOA"/>
    <m/>
    <m/>
  </r>
  <r>
    <s v="Byrne Justice Assistance Grant"/>
    <s v="2016-DJ-BX-0482"/>
    <n v="2020"/>
    <n v="3"/>
    <d v="2019-09-11T00:00:00"/>
    <x v="0"/>
    <m/>
    <x v="1"/>
    <m/>
    <x v="1"/>
    <x v="0"/>
    <m/>
    <s v="AP Payments"/>
    <n v="-161.88"/>
    <m/>
    <s v="Cash With The Treasurer Of VA"/>
    <s v="AP01316366"/>
    <n v="11"/>
    <m/>
    <m/>
    <m/>
    <m/>
    <m/>
    <m/>
    <m/>
    <m/>
    <m/>
    <m/>
    <m/>
    <m/>
    <m/>
    <m/>
    <m/>
    <m/>
    <m/>
    <m/>
    <s v="AP01316366"/>
    <n v="11"/>
    <d v="2019-09-11T00:00:00"/>
    <s v="00018400"/>
    <s v="99999"/>
    <m/>
    <m/>
    <s v="AP"/>
    <s v="ACTUALS"/>
    <s v="10"/>
    <s v="14000"/>
    <s v="1"/>
    <m/>
    <m/>
    <m/>
    <m/>
    <s v="01010"/>
    <s v="07040CJS7101601"/>
    <s v="AP Payments"/>
    <m/>
    <m/>
  </r>
  <r>
    <s v="Byrne Justice Assistance Grant"/>
    <s v="2016-DJ-BX-0482"/>
    <n v="2020"/>
    <n v="3"/>
    <d v="2019-09-24T00:00:00"/>
    <x v="0"/>
    <m/>
    <x v="1"/>
    <m/>
    <x v="1"/>
    <x v="0"/>
    <m/>
    <s v="AP Payments"/>
    <n v="-1312.5"/>
    <m/>
    <s v="Cash With The Treasurer Of VA"/>
    <s v="AP01326694"/>
    <n v="28"/>
    <m/>
    <m/>
    <m/>
    <m/>
    <m/>
    <m/>
    <m/>
    <m/>
    <m/>
    <m/>
    <m/>
    <m/>
    <m/>
    <m/>
    <m/>
    <m/>
    <m/>
    <m/>
    <s v="AP01326694"/>
    <n v="28"/>
    <d v="2019-09-24T00:00:00"/>
    <s v="00018712"/>
    <s v="99999"/>
    <m/>
    <m/>
    <s v="AP"/>
    <s v="ACTUALS"/>
    <s v="10"/>
    <s v="14000"/>
    <s v="1"/>
    <m/>
    <m/>
    <m/>
    <m/>
    <s v="01010"/>
    <s v="07040CJS7101601"/>
    <s v="AP Payments"/>
    <m/>
    <m/>
  </r>
  <r>
    <s v="Byrne Justice Assistance Grant"/>
    <s v="2016-DJ-BX-0482"/>
    <n v="2020"/>
    <n v="3"/>
    <d v="2019-09-24T00:00:00"/>
    <x v="0"/>
    <m/>
    <x v="1"/>
    <m/>
    <x v="3"/>
    <x v="0"/>
    <m/>
    <s v="AP Payments"/>
    <n v="161.87"/>
    <m/>
    <s v="Accounts Payable"/>
    <s v="AP01326694"/>
    <n v="38"/>
    <m/>
    <m/>
    <m/>
    <m/>
    <m/>
    <m/>
    <m/>
    <m/>
    <m/>
    <m/>
    <m/>
    <m/>
    <m/>
    <m/>
    <m/>
    <m/>
    <m/>
    <m/>
    <s v="AP01326694"/>
    <n v="38"/>
    <d v="2019-09-24T00:00:00"/>
    <s v="00018712"/>
    <s v="99999"/>
    <m/>
    <m/>
    <s v="AP"/>
    <s v="ACTUALS"/>
    <s v="50"/>
    <s v="14000"/>
    <s v="2"/>
    <m/>
    <m/>
    <m/>
    <m/>
    <s v="05025"/>
    <s v="07040CJS7101601"/>
    <s v="AP Payments"/>
    <m/>
    <m/>
  </r>
  <r>
    <s v="Byrne Justice Assistance Grant"/>
    <s v="2016-DJ-BX-0482"/>
    <n v="2020"/>
    <n v="3"/>
    <d v="2019-09-24T00:00:00"/>
    <x v="0"/>
    <m/>
    <x v="1"/>
    <m/>
    <x v="3"/>
    <x v="0"/>
    <m/>
    <s v="AP Payments"/>
    <n v="1312.5"/>
    <m/>
    <s v="Accounts Payable"/>
    <s v="AP01326694"/>
    <n v="57"/>
    <m/>
    <m/>
    <m/>
    <m/>
    <m/>
    <m/>
    <m/>
    <m/>
    <m/>
    <m/>
    <m/>
    <m/>
    <m/>
    <m/>
    <m/>
    <m/>
    <m/>
    <m/>
    <s v="AP01326694"/>
    <n v="57"/>
    <d v="2019-09-24T00:00:00"/>
    <s v="00018712"/>
    <s v="99999"/>
    <m/>
    <m/>
    <s v="AP"/>
    <s v="ACTUALS"/>
    <s v="50"/>
    <s v="14000"/>
    <s v="2"/>
    <m/>
    <m/>
    <m/>
    <m/>
    <s v="05025"/>
    <s v="07040CJS7101601"/>
    <s v="AP Payments"/>
    <m/>
    <m/>
  </r>
  <r>
    <s v="Byrne Justice Assistance Grant"/>
    <s v="2016-DJ-BX-0482"/>
    <n v="2020"/>
    <n v="3"/>
    <d v="2019-09-24T00:00:00"/>
    <x v="1"/>
    <m/>
    <x v="1"/>
    <s v="390004"/>
    <x v="20"/>
    <x v="0"/>
    <m/>
    <s v="CIPPS Journal Upload - DOA"/>
    <n v="25.16"/>
    <m/>
    <s v="00001321 2019-09-30"/>
    <s v="CIP1328343"/>
    <n v="207"/>
    <m/>
    <m/>
    <m/>
    <m/>
    <m/>
    <m/>
    <m/>
    <m/>
    <m/>
    <m/>
    <m/>
    <m/>
    <m/>
    <m/>
    <m/>
    <m/>
    <m/>
    <m/>
    <s v="CIP1328343"/>
    <n v="207"/>
    <d v="2019-09-24T00:00:00"/>
    <s v="140070"/>
    <s v="10520"/>
    <m/>
    <m/>
    <s v="CIP"/>
    <s v="ACTUALS"/>
    <s v="11"/>
    <s v="14000"/>
    <s v="5"/>
    <s v="39004"/>
    <s v="390"/>
    <s v="04"/>
    <m/>
    <s v="11140"/>
    <s v="07040390004CJS7101601"/>
    <s v="CIPPS Journal Upload - DOA"/>
    <m/>
    <m/>
  </r>
  <r>
    <s v="Byrne Justice Assistance Grant"/>
    <s v="2016-DJ-BX-0482"/>
    <n v="2020"/>
    <n v="3"/>
    <d v="2019-09-24T00:00:00"/>
    <x v="1"/>
    <m/>
    <x v="1"/>
    <s v="390004"/>
    <x v="10"/>
    <x v="0"/>
    <m/>
    <s v="CIPPS Journal Upload - DOA"/>
    <n v="11.91"/>
    <m/>
    <s v="00001321 2019-09-30"/>
    <s v="CIP1328343"/>
    <n v="209"/>
    <m/>
    <m/>
    <m/>
    <m/>
    <m/>
    <m/>
    <m/>
    <m/>
    <m/>
    <m/>
    <m/>
    <m/>
    <m/>
    <m/>
    <m/>
    <m/>
    <m/>
    <m/>
    <s v="CIP1328343"/>
    <n v="209"/>
    <d v="2019-09-24T00:00:00"/>
    <s v="140070"/>
    <s v="10520"/>
    <m/>
    <m/>
    <s v="CIP"/>
    <s v="ACTUALS"/>
    <s v="11"/>
    <s v="14000"/>
    <s v="5"/>
    <s v="39004"/>
    <s v="390"/>
    <s v="04"/>
    <m/>
    <s v="11170"/>
    <s v="07040390004CJS7101601"/>
    <s v="CIPPS Journal Upload - DOA"/>
    <m/>
    <m/>
  </r>
  <r>
    <s v="Byrne Justice Assistance Grant"/>
    <s v="2016-DJ-BX-0482"/>
    <n v="2020"/>
    <n v="3"/>
    <d v="2019-09-10T00:00:00"/>
    <x v="1"/>
    <m/>
    <x v="1"/>
    <s v="390004"/>
    <x v="10"/>
    <x v="0"/>
    <m/>
    <s v="CIPPS Journal Upload - DOA"/>
    <n v="11.91"/>
    <m/>
    <s v="00001319 2019-09-16"/>
    <s v="CIP1316671"/>
    <n v="199"/>
    <m/>
    <m/>
    <m/>
    <m/>
    <m/>
    <m/>
    <m/>
    <m/>
    <m/>
    <m/>
    <m/>
    <m/>
    <m/>
    <m/>
    <m/>
    <m/>
    <m/>
    <m/>
    <s v="CIP1316671"/>
    <n v="199"/>
    <d v="2019-09-10T00:00:00"/>
    <s v="140070"/>
    <s v="10520"/>
    <m/>
    <m/>
    <s v="CIP"/>
    <s v="ACTUALS"/>
    <s v="11"/>
    <s v="14000"/>
    <s v="5"/>
    <s v="39004"/>
    <s v="390"/>
    <s v="04"/>
    <m/>
    <s v="11170"/>
    <s v="07040390004CJS7101601"/>
    <s v="CIPPS Journal Upload - DOA"/>
    <m/>
    <m/>
  </r>
  <r>
    <s v="Byrne Justice Assistance Grant"/>
    <s v="2016-DJ-BX-0482"/>
    <n v="2020"/>
    <n v="3"/>
    <d v="2019-09-11T00:00:00"/>
    <x v="0"/>
    <m/>
    <x v="1"/>
    <m/>
    <x v="3"/>
    <x v="0"/>
    <m/>
    <s v="AP Payments"/>
    <n v="1312.5"/>
    <m/>
    <s v="Accounts Payable"/>
    <s v="AP01316366"/>
    <n v="39"/>
    <m/>
    <m/>
    <m/>
    <m/>
    <m/>
    <m/>
    <m/>
    <m/>
    <m/>
    <m/>
    <m/>
    <m/>
    <m/>
    <m/>
    <m/>
    <m/>
    <m/>
    <m/>
    <s v="AP01316366"/>
    <n v="39"/>
    <d v="2019-09-11T00:00:00"/>
    <s v="00018394"/>
    <s v="99999"/>
    <m/>
    <m/>
    <s v="AP"/>
    <s v="ACTUALS"/>
    <s v="50"/>
    <s v="14000"/>
    <s v="2"/>
    <m/>
    <m/>
    <m/>
    <m/>
    <s v="05025"/>
    <s v="07040CJS7101601"/>
    <s v="AP Payments"/>
    <m/>
    <m/>
  </r>
  <r>
    <s v="Byrne Justice Assistance Grant"/>
    <s v="2016-DJ-BX-0482"/>
    <n v="2020"/>
    <n v="3"/>
    <d v="2019-09-26T00:00:00"/>
    <x v="0"/>
    <m/>
    <x v="1"/>
    <m/>
    <x v="3"/>
    <x v="0"/>
    <m/>
    <s v="Accounts Payable"/>
    <n v="-18750"/>
    <m/>
    <s v="Accounts Payable"/>
    <s v="AP01330021"/>
    <n v="19"/>
    <m/>
    <m/>
    <m/>
    <m/>
    <m/>
    <m/>
    <m/>
    <m/>
    <m/>
    <m/>
    <m/>
    <m/>
    <m/>
    <m/>
    <m/>
    <m/>
    <m/>
    <m/>
    <s v="AP01330021"/>
    <n v="19"/>
    <d v="2019-09-26T00:00:00"/>
    <s v="00018897"/>
    <s v="99999"/>
    <m/>
    <m/>
    <s v="AP"/>
    <s v="ACTUALS"/>
    <s v="50"/>
    <s v="14000"/>
    <s v="2"/>
    <m/>
    <m/>
    <m/>
    <m/>
    <s v="05025"/>
    <s v="07040CJS7101601"/>
    <s v="Accounts Payable"/>
    <m/>
    <m/>
  </r>
  <r>
    <s v="Byrne Justice Assistance Grant"/>
    <s v="2016-DJ-BX-0482"/>
    <n v="2020"/>
    <n v="3"/>
    <d v="2019-09-26T00:00:00"/>
    <x v="0"/>
    <m/>
    <x v="1"/>
    <m/>
    <x v="3"/>
    <x v="0"/>
    <m/>
    <s v="Accounts Payable"/>
    <n v="-13030"/>
    <m/>
    <s v="Accounts Payable"/>
    <s v="AP01330021"/>
    <n v="3"/>
    <m/>
    <m/>
    <m/>
    <m/>
    <m/>
    <m/>
    <m/>
    <m/>
    <m/>
    <m/>
    <m/>
    <m/>
    <m/>
    <m/>
    <m/>
    <m/>
    <m/>
    <m/>
    <s v="AP01330021"/>
    <n v="3"/>
    <d v="2019-09-26T00:00:00"/>
    <s v="00018878"/>
    <s v="99999"/>
    <m/>
    <m/>
    <s v="AP"/>
    <s v="ACTUALS"/>
    <s v="50"/>
    <s v="14000"/>
    <s v="2"/>
    <m/>
    <m/>
    <m/>
    <m/>
    <s v="05025"/>
    <s v="07040CJS7101601"/>
    <s v="Accounts Payable"/>
    <m/>
    <m/>
  </r>
  <r>
    <s v="Byrne Justice Assistance Grant"/>
    <s v="2016-DJ-BX-0482"/>
    <n v="2020"/>
    <n v="3"/>
    <d v="2019-09-10T00:00:00"/>
    <x v="1"/>
    <m/>
    <x v="1"/>
    <s v="390004"/>
    <x v="20"/>
    <x v="0"/>
    <m/>
    <s v="CIPPS Journal Upload - DOA"/>
    <n v="25.16"/>
    <m/>
    <s v="00001319 2019-09-16"/>
    <s v="CIP1316671"/>
    <n v="197"/>
    <m/>
    <m/>
    <m/>
    <m/>
    <m/>
    <m/>
    <m/>
    <m/>
    <m/>
    <m/>
    <m/>
    <m/>
    <m/>
    <m/>
    <m/>
    <m/>
    <m/>
    <m/>
    <s v="CIP1316671"/>
    <n v="197"/>
    <d v="2019-09-10T00:00:00"/>
    <s v="140070"/>
    <s v="10520"/>
    <m/>
    <m/>
    <s v="CIP"/>
    <s v="ACTUALS"/>
    <s v="11"/>
    <s v="14000"/>
    <s v="5"/>
    <s v="39004"/>
    <s v="390"/>
    <s v="04"/>
    <m/>
    <s v="11140"/>
    <s v="07040390004CJS7101601"/>
    <s v="CIPPS Journal Upload - DOA"/>
    <m/>
    <m/>
  </r>
  <r>
    <s v="Byrne Justice Assistance Grant"/>
    <s v="2016-DJ-BX-0482"/>
    <n v="2020"/>
    <n v="3"/>
    <d v="2019-09-10T00:00:00"/>
    <x v="1"/>
    <m/>
    <x v="1"/>
    <s v="390004"/>
    <x v="19"/>
    <x v="0"/>
    <m/>
    <s v="CIPPS Journal Upload - DOA"/>
    <n v="67.209999999999994"/>
    <m/>
    <s v="00001319 2019-09-16"/>
    <s v="CIP1316671"/>
    <n v="200"/>
    <m/>
    <m/>
    <m/>
    <m/>
    <m/>
    <m/>
    <m/>
    <m/>
    <m/>
    <m/>
    <m/>
    <m/>
    <m/>
    <m/>
    <m/>
    <m/>
    <m/>
    <m/>
    <s v="CIP1316671"/>
    <n v="200"/>
    <d v="2019-09-10T00:00:00"/>
    <s v="140070"/>
    <s v="10520"/>
    <m/>
    <m/>
    <s v="CIP"/>
    <s v="ACTUALS"/>
    <s v="11"/>
    <s v="14000"/>
    <s v="5"/>
    <s v="39004"/>
    <s v="390"/>
    <s v="04"/>
    <m/>
    <s v="11660"/>
    <s v="07040390004CJS7101601"/>
    <s v="CIPPS Journal Upload - DOA"/>
    <m/>
    <m/>
  </r>
  <r>
    <s v="Byrne Justice Assistance Grant"/>
    <s v="2016-DJ-BX-0482"/>
    <n v="2020"/>
    <n v="3"/>
    <d v="2019-09-11T00:00:00"/>
    <x v="0"/>
    <m/>
    <x v="1"/>
    <m/>
    <x v="1"/>
    <x v="0"/>
    <m/>
    <s v="AP Payments"/>
    <n v="-1312.5"/>
    <m/>
    <s v="Cash With The Treasurer Of VA"/>
    <s v="AP01316366"/>
    <n v="17"/>
    <m/>
    <m/>
    <m/>
    <m/>
    <m/>
    <m/>
    <m/>
    <m/>
    <m/>
    <m/>
    <m/>
    <m/>
    <m/>
    <m/>
    <m/>
    <m/>
    <m/>
    <m/>
    <s v="AP01316366"/>
    <n v="17"/>
    <d v="2019-09-11T00:00:00"/>
    <s v="00018394"/>
    <s v="99999"/>
    <m/>
    <m/>
    <s v="AP"/>
    <s v="ACTUALS"/>
    <s v="10"/>
    <s v="14000"/>
    <s v="1"/>
    <m/>
    <m/>
    <m/>
    <m/>
    <s v="01010"/>
    <s v="07040CJS7101601"/>
    <s v="AP Payments"/>
    <m/>
    <m/>
  </r>
  <r>
    <s v="Byrne Justice Assistance Grant"/>
    <s v="2016-DJ-BX-0482"/>
    <n v="2020"/>
    <n v="3"/>
    <d v="2019-09-26T00:00:00"/>
    <x v="0"/>
    <m/>
    <x v="1"/>
    <s v="390002"/>
    <x v="4"/>
    <x v="0"/>
    <m/>
    <s v="Accounts Payable"/>
    <n v="18750"/>
    <m/>
    <s v="20-I2547AD16-ANTI"/>
    <s v="AP01330021"/>
    <n v="46"/>
    <s v="00018897"/>
    <d v="2019-09-26T00:00:00"/>
    <s v="Drive-To-Work"/>
    <s v="20-I2547AD16-ANTI"/>
    <s v="14000"/>
    <m/>
    <m/>
    <m/>
    <m/>
    <m/>
    <m/>
    <m/>
    <m/>
    <m/>
    <m/>
    <m/>
    <m/>
    <m/>
    <s v="00018897"/>
    <n v="1"/>
    <d v="2019-09-26T00:00:00"/>
    <s v="00018897"/>
    <s v="90000"/>
    <s v="760"/>
    <m/>
    <s v="AP"/>
    <s v="ACTUALS"/>
    <s v="14"/>
    <s v="14000"/>
    <s v="5"/>
    <s v="39002"/>
    <s v="390"/>
    <s v="02"/>
    <m/>
    <s v="14310"/>
    <s v="07040390002CJS7101601"/>
    <s v="Drive-To-Work"/>
    <n v="1"/>
    <s v="208612550"/>
  </r>
  <r>
    <s v="Byrne Justice Assistance Grant"/>
    <s v="2016-DJ-BX-0482"/>
    <n v="2020"/>
    <n v="3"/>
    <d v="2019-09-24T00:00:00"/>
    <x v="1"/>
    <m/>
    <x v="1"/>
    <s v="390004"/>
    <x v="21"/>
    <x v="0"/>
    <m/>
    <s v="CIPPS Journal Upload - DOA"/>
    <n v="192.41"/>
    <m/>
    <s v="00001321 2019-09-30"/>
    <s v="CIP1328343"/>
    <n v="205"/>
    <m/>
    <m/>
    <m/>
    <m/>
    <m/>
    <m/>
    <m/>
    <m/>
    <m/>
    <m/>
    <m/>
    <m/>
    <m/>
    <m/>
    <m/>
    <m/>
    <m/>
    <m/>
    <s v="CIP1328343"/>
    <n v="205"/>
    <d v="2019-09-24T00:00:00"/>
    <s v="140070"/>
    <s v="10520"/>
    <m/>
    <m/>
    <s v="CIP"/>
    <s v="ACTUALS"/>
    <s v="11"/>
    <s v="14000"/>
    <s v="5"/>
    <s v="39004"/>
    <s v="390"/>
    <s v="04"/>
    <m/>
    <s v="11110"/>
    <s v="07040390004CJS7101601"/>
    <s v="CIPPS Journal Upload - DOA"/>
    <m/>
    <m/>
  </r>
  <r>
    <s v="Byrne Justice Assistance Grant"/>
    <s v="2016-DJ-BX-0482"/>
    <n v="2020"/>
    <n v="3"/>
    <d v="2019-09-24T00:00:00"/>
    <x v="1"/>
    <m/>
    <x v="1"/>
    <s v="390004"/>
    <x v="9"/>
    <x v="0"/>
    <m/>
    <s v="CIPPS Journal Upload - DOA"/>
    <n v="118.32"/>
    <m/>
    <s v="00001321 2019-09-30"/>
    <s v="CIP1328343"/>
    <n v="206"/>
    <m/>
    <m/>
    <m/>
    <m/>
    <m/>
    <m/>
    <m/>
    <m/>
    <m/>
    <m/>
    <m/>
    <m/>
    <m/>
    <m/>
    <m/>
    <m/>
    <m/>
    <m/>
    <s v="CIP1328343"/>
    <n v="206"/>
    <d v="2019-09-24T00:00:00"/>
    <s v="140070"/>
    <s v="10520"/>
    <m/>
    <m/>
    <s v="CIP"/>
    <s v="ACTUALS"/>
    <s v="11"/>
    <s v="14000"/>
    <s v="5"/>
    <s v="39004"/>
    <s v="390"/>
    <s v="04"/>
    <m/>
    <s v="11120"/>
    <s v="07040390004CJS7101601"/>
    <s v="CIPPS Journal Upload - DOA"/>
    <m/>
    <m/>
  </r>
  <r>
    <s v="Byrne Justice Assistance Grant"/>
    <s v="2016-DJ-BX-0482"/>
    <n v="2020"/>
    <n v="3"/>
    <d v="2019-09-24T00:00:00"/>
    <x v="1"/>
    <m/>
    <x v="1"/>
    <s v="390004"/>
    <x v="14"/>
    <x v="0"/>
    <m/>
    <s v="CIPPS Journal Upload - DOA"/>
    <n v="22.47"/>
    <m/>
    <s v="00001321 2019-09-30"/>
    <s v="CIP1328343"/>
    <n v="208"/>
    <m/>
    <m/>
    <m/>
    <m/>
    <m/>
    <m/>
    <m/>
    <m/>
    <m/>
    <m/>
    <m/>
    <m/>
    <m/>
    <m/>
    <m/>
    <m/>
    <m/>
    <m/>
    <s v="CIP1328343"/>
    <n v="208"/>
    <d v="2019-09-24T00:00:00"/>
    <s v="140070"/>
    <s v="10520"/>
    <m/>
    <m/>
    <s v="CIP"/>
    <s v="ACTUALS"/>
    <s v="11"/>
    <s v="14000"/>
    <s v="5"/>
    <s v="39004"/>
    <s v="390"/>
    <s v="04"/>
    <m/>
    <s v="11160"/>
    <s v="07040390004CJS7101601"/>
    <s v="CIPPS Journal Upload - DOA"/>
    <m/>
    <m/>
  </r>
  <r>
    <s v="Byrne Justice Assistance Grant"/>
    <s v="2016-DJ-BX-0482"/>
    <n v="2020"/>
    <n v="3"/>
    <d v="2019-09-24T00:00:00"/>
    <x v="1"/>
    <m/>
    <x v="1"/>
    <s v="390004"/>
    <x v="19"/>
    <x v="0"/>
    <m/>
    <s v="CIPPS Journal Upload - DOA"/>
    <n v="67.209999999999994"/>
    <m/>
    <s v="00001321 2019-09-30"/>
    <s v="CIP1328343"/>
    <n v="210"/>
    <m/>
    <m/>
    <m/>
    <m/>
    <m/>
    <m/>
    <m/>
    <m/>
    <m/>
    <m/>
    <m/>
    <m/>
    <m/>
    <m/>
    <m/>
    <m/>
    <m/>
    <m/>
    <s v="CIP1328343"/>
    <n v="210"/>
    <d v="2019-09-24T00:00:00"/>
    <s v="140070"/>
    <s v="10520"/>
    <m/>
    <m/>
    <s v="CIP"/>
    <s v="ACTUALS"/>
    <s v="11"/>
    <s v="14000"/>
    <s v="5"/>
    <s v="39004"/>
    <s v="390"/>
    <s v="04"/>
    <m/>
    <s v="11660"/>
    <s v="07040390004CJS7101601"/>
    <s v="CIPPS Journal Upload - DOA"/>
    <m/>
    <m/>
  </r>
  <r>
    <s v="Byrne Justice Assistance Grant"/>
    <s v="2016-DJ-BX-0482"/>
    <n v="2020"/>
    <n v="3"/>
    <d v="2019-09-27T00:00:00"/>
    <x v="0"/>
    <m/>
    <x v="1"/>
    <m/>
    <x v="1"/>
    <x v="0"/>
    <m/>
    <s v="AP Payments"/>
    <n v="-18750"/>
    <m/>
    <s v="Cash With The Treasurer Of VA"/>
    <s v="AP01330417"/>
    <n v="6"/>
    <m/>
    <m/>
    <m/>
    <m/>
    <m/>
    <m/>
    <m/>
    <m/>
    <m/>
    <m/>
    <m/>
    <m/>
    <m/>
    <m/>
    <m/>
    <m/>
    <m/>
    <m/>
    <s v="AP01330417"/>
    <n v="6"/>
    <d v="2019-09-27T00:00:00"/>
    <s v="00018897"/>
    <s v="99999"/>
    <m/>
    <m/>
    <s v="AP"/>
    <s v="ACTUALS"/>
    <s v="10"/>
    <s v="14000"/>
    <s v="1"/>
    <m/>
    <m/>
    <m/>
    <m/>
    <s v="01010"/>
    <s v="07040CJS7101601"/>
    <s v="AP Payments"/>
    <m/>
    <m/>
  </r>
  <r>
    <s v="Byrne Justice Assistance Grant"/>
    <s v="2016-DJ-BX-0482"/>
    <n v="2020"/>
    <n v="4"/>
    <d v="2019-10-10T00:00:00"/>
    <x v="0"/>
    <m/>
    <x v="1"/>
    <m/>
    <x v="1"/>
    <x v="0"/>
    <m/>
    <s v="To charge FY20 IDC for Septemb"/>
    <n v="-579.66"/>
    <m/>
    <s v="Cash With The Treasurer Of VA"/>
    <s v="0001343425"/>
    <n v="37"/>
    <m/>
    <m/>
    <m/>
    <m/>
    <m/>
    <m/>
    <m/>
    <m/>
    <m/>
    <m/>
    <m/>
    <m/>
    <m/>
    <m/>
    <m/>
    <m/>
    <m/>
    <m/>
    <s v="0001343425"/>
    <n v="3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106.57"/>
    <m/>
    <s v="Cash With The Treasurer Of VA"/>
    <s v="0001343425"/>
    <n v="39"/>
    <m/>
    <m/>
    <m/>
    <m/>
    <m/>
    <m/>
    <m/>
    <m/>
    <m/>
    <m/>
    <m/>
    <m/>
    <m/>
    <m/>
    <m/>
    <m/>
    <m/>
    <m/>
    <s v="0001343425"/>
    <n v="39"/>
    <d v="2019-10-10T00:00:00"/>
    <m/>
    <s v="99999"/>
    <m/>
    <m/>
    <s v="SPJ"/>
    <s v="ACTUALS"/>
    <s v="10"/>
    <s v="14000"/>
    <s v="1"/>
    <m/>
    <m/>
    <m/>
    <m/>
    <s v="01010"/>
    <s v="07040CJS7101601"/>
    <s v="To charge FY20 IDC for Septemb"/>
    <m/>
    <m/>
  </r>
  <r>
    <s v="Byrne Justice Assistance Grant"/>
    <s v="2016-DJ-BX-0482"/>
    <n v="2020"/>
    <n v="4"/>
    <d v="2019-10-10T00:00:00"/>
    <x v="0"/>
    <m/>
    <x v="2"/>
    <m/>
    <x v="1"/>
    <x v="0"/>
    <m/>
    <s v="To charge FY20 IDC for Septemb"/>
    <n v="106.57"/>
    <m/>
    <s v="Cash With The Treasurer Of VA"/>
    <s v="0001343425"/>
    <n v="40"/>
    <m/>
    <m/>
    <m/>
    <m/>
    <m/>
    <m/>
    <m/>
    <m/>
    <m/>
    <m/>
    <m/>
    <m/>
    <m/>
    <m/>
    <m/>
    <m/>
    <m/>
    <m/>
    <s v="0001343425"/>
    <n v="40"/>
    <d v="2019-10-10T00:00:00"/>
    <m/>
    <s v="99999"/>
    <m/>
    <m/>
    <s v="SPJ"/>
    <s v="ACTUALS"/>
    <s v="10"/>
    <s v="14000"/>
    <s v="1"/>
    <m/>
    <m/>
    <m/>
    <m/>
    <s v="01010"/>
    <s v="01000CJS7101601"/>
    <s v="To charge FY20 IDC for Septemb"/>
    <m/>
    <m/>
  </r>
  <r>
    <s v="Byrne Justice Assistance Grant"/>
    <s v="2016-DJ-BX-0482"/>
    <n v="2020"/>
    <n v="4"/>
    <d v="2019-10-10T00:00:00"/>
    <x v="0"/>
    <m/>
    <x v="1"/>
    <m/>
    <x v="27"/>
    <x v="0"/>
    <m/>
    <s v="To reclass federal revenue to"/>
    <n v="-579.66"/>
    <m/>
    <s v="Reclass Federal IDC Revenue"/>
    <s v="0001343431"/>
    <n v="2"/>
    <m/>
    <m/>
    <m/>
    <m/>
    <m/>
    <m/>
    <m/>
    <m/>
    <m/>
    <m/>
    <m/>
    <m/>
    <m/>
    <m/>
    <m/>
    <m/>
    <m/>
    <m/>
    <s v="0001343431"/>
    <n v="2"/>
    <d v="2019-10-10T00:00:00"/>
    <m/>
    <s v="90000"/>
    <m/>
    <m/>
    <s v="ONL"/>
    <s v="ACTUALS"/>
    <s v="09"/>
    <s v="14000"/>
    <s v="4"/>
    <m/>
    <m/>
    <m/>
    <m/>
    <s v="09070"/>
    <s v="07040CJS7101601"/>
    <s v="To reclass federal revenue to"/>
    <m/>
    <m/>
  </r>
  <r>
    <s v="Byrne Justice Assistance Grant"/>
    <s v="2016-DJ-BX-0482"/>
    <n v="2020"/>
    <n v="4"/>
    <d v="2019-10-10T00:00:00"/>
    <x v="0"/>
    <m/>
    <x v="1"/>
    <s v="390002"/>
    <x v="4"/>
    <x v="0"/>
    <m/>
    <s v="Accounts Payable"/>
    <n v="45054"/>
    <m/>
    <s v="19-A4690AD16 LAW ENF EQUIP/TEC"/>
    <s v="AP01343667"/>
    <n v="29"/>
    <s v="00019047"/>
    <d v="2019-10-09T00:00:00"/>
    <s v="Russell County"/>
    <s v="19-A4690AD16 LAW ENF EQUIP/TEC"/>
    <s v="14000"/>
    <m/>
    <m/>
    <m/>
    <m/>
    <m/>
    <m/>
    <m/>
    <m/>
    <m/>
    <m/>
    <m/>
    <m/>
    <m/>
    <s v="00019047"/>
    <n v="1"/>
    <d v="2019-10-09T00:00:00"/>
    <s v="00019047"/>
    <s v="90000"/>
    <s v="167"/>
    <m/>
    <s v="AP"/>
    <s v="ACTUALS"/>
    <s v="14"/>
    <s v="14000"/>
    <s v="5"/>
    <s v="39002"/>
    <s v="390"/>
    <s v="02"/>
    <m/>
    <s v="14310"/>
    <s v="07040390002CJS7101601"/>
    <s v="Russell County"/>
    <n v="1"/>
    <s v="546001589"/>
  </r>
  <r>
    <s v="Byrne Justice Assistance Grant"/>
    <s v="2016-DJ-BX-0482"/>
    <n v="2020"/>
    <n v="4"/>
    <d v="2019-10-10T00:00:00"/>
    <x v="0"/>
    <m/>
    <x v="1"/>
    <m/>
    <x v="1"/>
    <x v="0"/>
    <m/>
    <s v="To charge FY20 IDC for Septemb"/>
    <n v="-145.75"/>
    <m/>
    <s v="Cash With The Treasurer Of VA"/>
    <s v="0001343425"/>
    <n v="45"/>
    <m/>
    <m/>
    <m/>
    <m/>
    <m/>
    <m/>
    <m/>
    <m/>
    <m/>
    <m/>
    <m/>
    <m/>
    <m/>
    <m/>
    <m/>
    <m/>
    <m/>
    <m/>
    <s v="0001343425"/>
    <n v="45"/>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250.6999999999998"/>
    <m/>
    <s v="Cash With The Treasurer Of VA"/>
    <s v="0001343425"/>
    <n v="61"/>
    <m/>
    <m/>
    <m/>
    <m/>
    <m/>
    <m/>
    <m/>
    <m/>
    <m/>
    <m/>
    <m/>
    <m/>
    <m/>
    <m/>
    <m/>
    <m/>
    <m/>
    <m/>
    <s v="0001343425"/>
    <n v="6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72.9"/>
    <m/>
    <s v="Cash With The Treasurer Of VA"/>
    <s v="0001343425"/>
    <n v="77"/>
    <m/>
    <m/>
    <m/>
    <m/>
    <m/>
    <m/>
    <m/>
    <m/>
    <m/>
    <m/>
    <m/>
    <m/>
    <m/>
    <m/>
    <m/>
    <m/>
    <m/>
    <m/>
    <s v="0001343425"/>
    <n v="77"/>
    <d v="2019-10-10T00:00:00"/>
    <m/>
    <s v="99999"/>
    <m/>
    <m/>
    <s v="SPJ"/>
    <s v="ACTUALS"/>
    <s v="10"/>
    <s v="14000"/>
    <s v="1"/>
    <m/>
    <m/>
    <m/>
    <m/>
    <s v="01010"/>
    <s v="07040CJS7101601"/>
    <s v="To charge FY20 IDC for Septemb"/>
    <m/>
    <m/>
  </r>
  <r>
    <s v="Byrne Justice Assistance Grant"/>
    <s v="2016-DJ-BX-0482"/>
    <n v="2020"/>
    <n v="4"/>
    <d v="2019-10-11T00:00:00"/>
    <x v="0"/>
    <m/>
    <x v="1"/>
    <m/>
    <x v="1"/>
    <x v="0"/>
    <m/>
    <s v="AP Payments"/>
    <n v="-45054"/>
    <m/>
    <s v="Cash With The Treasurer Of VA"/>
    <s v="AP01344213"/>
    <n v="24"/>
    <m/>
    <m/>
    <m/>
    <m/>
    <m/>
    <m/>
    <m/>
    <m/>
    <m/>
    <m/>
    <m/>
    <m/>
    <m/>
    <m/>
    <m/>
    <m/>
    <m/>
    <m/>
    <s v="AP01344213"/>
    <n v="24"/>
    <d v="2019-10-11T00:00:00"/>
    <s v="00019047"/>
    <s v="99999"/>
    <m/>
    <m/>
    <s v="AP"/>
    <s v="ACTUALS"/>
    <s v="10"/>
    <s v="14000"/>
    <s v="1"/>
    <m/>
    <m/>
    <m/>
    <m/>
    <s v="01010"/>
    <s v="07040CJS7101601"/>
    <s v="AP Payments"/>
    <m/>
    <m/>
  </r>
  <r>
    <s v="Byrne Justice Assistance Grant"/>
    <s v="2016-DJ-BX-0482"/>
    <n v="2020"/>
    <n v="4"/>
    <d v="2019-10-11T00:00:00"/>
    <x v="0"/>
    <m/>
    <x v="1"/>
    <m/>
    <x v="3"/>
    <x v="0"/>
    <m/>
    <s v="AP Payments"/>
    <n v="45054"/>
    <m/>
    <s v="Accounts Payable"/>
    <s v="AP01344213"/>
    <n v="71"/>
    <m/>
    <m/>
    <m/>
    <m/>
    <m/>
    <m/>
    <m/>
    <m/>
    <m/>
    <m/>
    <m/>
    <m/>
    <m/>
    <m/>
    <m/>
    <m/>
    <m/>
    <m/>
    <s v="AP01344213"/>
    <n v="71"/>
    <d v="2019-10-11T00:00:00"/>
    <s v="00019047"/>
    <s v="99999"/>
    <m/>
    <m/>
    <s v="AP"/>
    <s v="ACTUALS"/>
    <s v="50"/>
    <s v="14000"/>
    <s v="2"/>
    <m/>
    <m/>
    <m/>
    <m/>
    <s v="05025"/>
    <s v="07040CJS7101601"/>
    <s v="AP Payments"/>
    <m/>
    <m/>
  </r>
  <r>
    <s v="Byrne Justice Assistance Grant"/>
    <s v="2016-DJ-BX-0482"/>
    <n v="2020"/>
    <n v="4"/>
    <d v="2019-10-25T00:00:00"/>
    <x v="0"/>
    <m/>
    <x v="1"/>
    <s v="390002"/>
    <x v="4"/>
    <x v="0"/>
    <m/>
    <s v="Accounts Payable"/>
    <n v="46961.440000000002"/>
    <m/>
    <s v="19-A4651AD16 BYRNE EQUP&amp;TECH"/>
    <s v="AP01354941"/>
    <n v="143"/>
    <s v="00019273"/>
    <d v="2019-10-22T00:00:00"/>
    <s v="County of Albemarle"/>
    <s v="19-A4651AD16 BYRNE EQUP&amp;TECH"/>
    <s v="14000"/>
    <m/>
    <m/>
    <m/>
    <m/>
    <m/>
    <m/>
    <m/>
    <m/>
    <m/>
    <m/>
    <m/>
    <m/>
    <m/>
    <s v="00019273"/>
    <n v="1"/>
    <d v="2019-10-22T00:00:00"/>
    <s v="00019273"/>
    <s v="90000"/>
    <s v="003"/>
    <m/>
    <s v="AP"/>
    <s v="ACTUALS"/>
    <s v="14"/>
    <s v="14000"/>
    <s v="5"/>
    <s v="39002"/>
    <s v="390"/>
    <s v="02"/>
    <m/>
    <s v="14310"/>
    <s v="07040390002CJS7101601"/>
    <s v="County of Albemarle"/>
    <n v="1"/>
    <s v="546001102"/>
  </r>
  <r>
    <s v="Byrne Justice Assistance Grant"/>
    <s v="2016-DJ-BX-0482"/>
    <n v="2020"/>
    <n v="4"/>
    <d v="2019-10-25T00:00:00"/>
    <x v="0"/>
    <m/>
    <x v="1"/>
    <s v="390002"/>
    <x v="4"/>
    <x v="0"/>
    <m/>
    <s v="Accounts Payable"/>
    <n v="4591.25"/>
    <m/>
    <s v="19-A4695AD16 LE BYRNE EQUP&amp;TEC"/>
    <s v="AP01354941"/>
    <n v="146"/>
    <s v="00019277"/>
    <d v="2019-10-22T00:00:00"/>
    <s v="Sussex County"/>
    <s v="19-A4695AD16 LE BYRNE EQUP&amp;TEC"/>
    <s v="14000"/>
    <m/>
    <m/>
    <m/>
    <m/>
    <m/>
    <m/>
    <m/>
    <m/>
    <m/>
    <m/>
    <m/>
    <m/>
    <m/>
    <s v="00019277"/>
    <n v="1"/>
    <d v="2019-10-22T00:00:00"/>
    <s v="00019277"/>
    <s v="90000"/>
    <s v="183"/>
    <m/>
    <s v="AP"/>
    <s v="ACTUALS"/>
    <s v="14"/>
    <s v="14000"/>
    <s v="5"/>
    <s v="39002"/>
    <s v="390"/>
    <s v="02"/>
    <m/>
    <s v="14310"/>
    <s v="07040390002CJS7101601"/>
    <s v="Sussex County"/>
    <n v="1"/>
    <s v="546001642"/>
  </r>
  <r>
    <s v="Byrne Justice Assistance Grant"/>
    <s v="2016-DJ-BX-0482"/>
    <n v="2020"/>
    <n v="4"/>
    <d v="2019-10-11T00:00:00"/>
    <x v="0"/>
    <m/>
    <x v="1"/>
    <m/>
    <x v="1"/>
    <x v="0"/>
    <m/>
    <s v="AP Payments"/>
    <n v="-3654"/>
    <m/>
    <s v="Cash With The Treasurer Of VA"/>
    <s v="AP01344213"/>
    <n v="23"/>
    <m/>
    <m/>
    <m/>
    <m/>
    <m/>
    <m/>
    <m/>
    <m/>
    <m/>
    <m/>
    <m/>
    <m/>
    <m/>
    <m/>
    <m/>
    <m/>
    <m/>
    <m/>
    <s v="AP01344213"/>
    <n v="23"/>
    <d v="2019-10-11T00:00:00"/>
    <s v="00019046"/>
    <s v="99999"/>
    <m/>
    <m/>
    <s v="AP"/>
    <s v="ACTUALS"/>
    <s v="10"/>
    <s v="14000"/>
    <s v="1"/>
    <m/>
    <m/>
    <m/>
    <m/>
    <s v="01010"/>
    <s v="07040CJS7101601"/>
    <s v="AP Payments"/>
    <m/>
    <m/>
  </r>
  <r>
    <s v="Byrne Justice Assistance Grant"/>
    <s v="2016-DJ-BX-0482"/>
    <n v="2020"/>
    <n v="4"/>
    <d v="2019-10-30T00:00:00"/>
    <x v="0"/>
    <m/>
    <x v="1"/>
    <s v="390002"/>
    <x v="4"/>
    <x v="0"/>
    <m/>
    <s v="To correct JAG refund posted t"/>
    <n v="-2355"/>
    <m/>
    <s v="Correct DC 51401658"/>
    <s v="0001358267"/>
    <n v="2"/>
    <m/>
    <m/>
    <m/>
    <m/>
    <m/>
    <m/>
    <m/>
    <m/>
    <m/>
    <m/>
    <m/>
    <m/>
    <m/>
    <m/>
    <m/>
    <m/>
    <m/>
    <m/>
    <s v="0001358267"/>
    <n v="2"/>
    <d v="2019-10-30T00:00:00"/>
    <m/>
    <s v="90000"/>
    <s v="830"/>
    <m/>
    <s v="ONL"/>
    <s v="ACTUALS"/>
    <s v="14"/>
    <s v="14000"/>
    <s v="5"/>
    <s v="39002"/>
    <s v="390"/>
    <s v="02"/>
    <m/>
    <s v="14310"/>
    <s v="07040390002CJS7101601"/>
    <s v="To correct JAG refund posted t"/>
    <m/>
    <m/>
  </r>
  <r>
    <s v="Byrne Justice Assistance Grant"/>
    <s v="2016-DJ-BX-0482"/>
    <n v="2020"/>
    <n v="4"/>
    <d v="2019-10-30T00:00:00"/>
    <x v="0"/>
    <m/>
    <x v="1"/>
    <m/>
    <x v="1"/>
    <x v="0"/>
    <m/>
    <s v="To correct JAG refund posted t"/>
    <n v="2355"/>
    <m/>
    <s v="Cash With The Treasurer Of VA"/>
    <s v="0001358267"/>
    <n v="4"/>
    <m/>
    <m/>
    <m/>
    <m/>
    <m/>
    <m/>
    <m/>
    <m/>
    <m/>
    <m/>
    <m/>
    <m/>
    <m/>
    <m/>
    <m/>
    <m/>
    <m/>
    <m/>
    <s v="0001358267"/>
    <n v="4"/>
    <d v="2019-10-30T00:00:00"/>
    <m/>
    <s v="99999"/>
    <m/>
    <m/>
    <s v="ONL"/>
    <s v="ACTUALS"/>
    <s v="10"/>
    <s v="14000"/>
    <s v="1"/>
    <m/>
    <m/>
    <m/>
    <m/>
    <s v="01010"/>
    <s v="07040CJS7101601"/>
    <s v="To correct JAG refund posted t"/>
    <m/>
    <m/>
  </r>
  <r>
    <s v="Byrne Justice Assistance Grant"/>
    <s v="2016-DJ-BX-0482"/>
    <n v="2020"/>
    <n v="4"/>
    <d v="2019-10-30T00:00:00"/>
    <x v="0"/>
    <m/>
    <x v="1"/>
    <s v="390004"/>
    <x v="11"/>
    <x v="0"/>
    <m/>
    <s v="To allocate 1st qtr charges"/>
    <n v="148.83000000000001"/>
    <m/>
    <s v="Allocate FY20 (July-Sept) Char"/>
    <s v="0001362462"/>
    <n v="148"/>
    <m/>
    <m/>
    <m/>
    <m/>
    <m/>
    <m/>
    <m/>
    <m/>
    <m/>
    <m/>
    <m/>
    <m/>
    <m/>
    <m/>
    <m/>
    <m/>
    <m/>
    <m/>
    <s v="0001362462"/>
    <n v="148"/>
    <d v="2019-10-30T00:00:00"/>
    <m/>
    <s v="10530"/>
    <m/>
    <m/>
    <s v="SPJ"/>
    <s v="ACTUALS"/>
    <s v="12"/>
    <s v="14000"/>
    <s v="5"/>
    <s v="39004"/>
    <s v="390"/>
    <s v="04"/>
    <m/>
    <s v="12160"/>
    <s v="07040390004CJS7101601"/>
    <s v="To allocate 1st qtr charges"/>
    <m/>
    <m/>
  </r>
  <r>
    <s v="Byrne Justice Assistance Grant"/>
    <s v="2016-DJ-BX-0482"/>
    <n v="2020"/>
    <n v="4"/>
    <d v="2019-10-30T00:00:00"/>
    <x v="0"/>
    <m/>
    <x v="1"/>
    <s v="390004"/>
    <x v="18"/>
    <x v="0"/>
    <m/>
    <s v="To allocate 1st qtr charges"/>
    <n v="2.0299999999999998"/>
    <m/>
    <s v="Allocate FY20 (July-Sept) Char"/>
    <s v="0001362462"/>
    <n v="834"/>
    <m/>
    <m/>
    <m/>
    <m/>
    <m/>
    <m/>
    <m/>
    <m/>
    <m/>
    <m/>
    <m/>
    <m/>
    <m/>
    <m/>
    <m/>
    <m/>
    <m/>
    <m/>
    <s v="0001362462"/>
    <n v="834"/>
    <d v="2019-10-30T00:00:00"/>
    <m/>
    <s v="10220"/>
    <m/>
    <m/>
    <s v="SPJ"/>
    <s v="ACTUALS"/>
    <s v="12"/>
    <s v="14000"/>
    <s v="5"/>
    <s v="39004"/>
    <s v="390"/>
    <s v="04"/>
    <m/>
    <s v="12760"/>
    <s v="07040390004CJS7101601"/>
    <s v="To allocate 1st qtr charges"/>
    <m/>
    <m/>
  </r>
  <r>
    <s v="Byrne Justice Assistance Grant"/>
    <s v="2016-DJ-BX-0482"/>
    <n v="2020"/>
    <n v="4"/>
    <d v="2019-10-30T00:00:00"/>
    <x v="0"/>
    <m/>
    <x v="1"/>
    <s v="390004"/>
    <x v="16"/>
    <x v="0"/>
    <m/>
    <s v="To allocate 1st qtr charges"/>
    <n v="29.24"/>
    <m/>
    <s v="Allocate FY20 (July-Sept) Char"/>
    <s v="0001362462"/>
    <n v="1047"/>
    <m/>
    <m/>
    <m/>
    <m/>
    <m/>
    <m/>
    <m/>
    <m/>
    <m/>
    <m/>
    <m/>
    <m/>
    <m/>
    <m/>
    <m/>
    <m/>
    <m/>
    <m/>
    <s v="0001362462"/>
    <n v="1047"/>
    <d v="2019-10-30T00:00:00"/>
    <m/>
    <s v="10220"/>
    <m/>
    <m/>
    <s v="SPJ"/>
    <s v="ACTUALS"/>
    <s v="12"/>
    <s v="14000"/>
    <s v="5"/>
    <s v="39004"/>
    <s v="390"/>
    <s v="04"/>
    <m/>
    <s v="12780"/>
    <s v="07040390004CJS7101601"/>
    <s v="To allocate 1st qtr charges"/>
    <m/>
    <m/>
  </r>
  <r>
    <s v="Byrne Justice Assistance Grant"/>
    <s v="2016-DJ-BX-0482"/>
    <n v="2020"/>
    <n v="4"/>
    <d v="2019-10-30T00:00:00"/>
    <x v="0"/>
    <m/>
    <x v="1"/>
    <s v="390004"/>
    <x v="30"/>
    <x v="0"/>
    <m/>
    <s v="To allocate 1st qtr charges"/>
    <n v="0.59"/>
    <m/>
    <s v="Allocate FY20 (July-Sept) Char"/>
    <s v="0001362462"/>
    <n v="1263"/>
    <m/>
    <m/>
    <m/>
    <m/>
    <m/>
    <m/>
    <m/>
    <m/>
    <m/>
    <m/>
    <m/>
    <m/>
    <m/>
    <m/>
    <m/>
    <m/>
    <m/>
    <m/>
    <s v="0001362462"/>
    <n v="1263"/>
    <d v="2019-10-30T00:00:00"/>
    <m/>
    <s v="10220"/>
    <m/>
    <m/>
    <s v="SPJ"/>
    <s v="ACTUALS"/>
    <s v="13"/>
    <s v="14000"/>
    <s v="5"/>
    <s v="39004"/>
    <s v="390"/>
    <s v="04"/>
    <m/>
    <s v="13120"/>
    <s v="07040390004CJS7101601"/>
    <s v="To allocate 1st qtr charges"/>
    <m/>
    <m/>
  </r>
  <r>
    <s v="Byrne Justice Assistance Grant"/>
    <s v="2016-DJ-BX-0482"/>
    <n v="2020"/>
    <n v="4"/>
    <d v="2019-10-26T00:00:00"/>
    <x v="0"/>
    <m/>
    <x v="1"/>
    <m/>
    <x v="1"/>
    <x v="0"/>
    <m/>
    <s v="AP Payments"/>
    <n v="-46961.440000000002"/>
    <m/>
    <s v="Cash With The Treasurer Of VA"/>
    <s v="AP01355268"/>
    <n v="57"/>
    <m/>
    <m/>
    <m/>
    <m/>
    <m/>
    <m/>
    <m/>
    <m/>
    <m/>
    <m/>
    <m/>
    <m/>
    <m/>
    <m/>
    <m/>
    <m/>
    <m/>
    <m/>
    <s v="AP01355268"/>
    <n v="57"/>
    <d v="2019-10-26T00:00:00"/>
    <s v="00019273"/>
    <s v="99999"/>
    <m/>
    <m/>
    <s v="AP"/>
    <s v="ACTUALS"/>
    <s v="10"/>
    <s v="14000"/>
    <s v="1"/>
    <m/>
    <m/>
    <m/>
    <m/>
    <s v="01010"/>
    <s v="07040CJS7101601"/>
    <s v="AP Payments"/>
    <m/>
    <m/>
  </r>
  <r>
    <s v="Byrne Justice Assistance Grant"/>
    <s v="2016-DJ-BX-0482"/>
    <n v="2020"/>
    <n v="4"/>
    <d v="2019-10-28T00:00:00"/>
    <x v="1"/>
    <m/>
    <x v="1"/>
    <s v="390004"/>
    <x v="13"/>
    <x v="0"/>
    <m/>
    <s v="CIPPS Journal Upload - DOA"/>
    <n v="3349"/>
    <m/>
    <s v="00001326 2019-11-01"/>
    <s v="CIP1356854"/>
    <n v="253"/>
    <m/>
    <m/>
    <m/>
    <m/>
    <m/>
    <m/>
    <m/>
    <m/>
    <m/>
    <m/>
    <m/>
    <m/>
    <m/>
    <m/>
    <m/>
    <m/>
    <m/>
    <m/>
    <s v="CIP1356854"/>
    <n v="253"/>
    <d v="2019-10-28T00:00:00"/>
    <s v="140070"/>
    <s v="10410"/>
    <m/>
    <m/>
    <s v="CIP"/>
    <s v="ACTUALS"/>
    <s v="11"/>
    <s v="14000"/>
    <s v="5"/>
    <s v="39004"/>
    <s v="390"/>
    <s v="04"/>
    <m/>
    <s v="11230"/>
    <s v="07040390004CJS7101601"/>
    <s v="CIPPS Journal Upload - DOA"/>
    <m/>
    <m/>
  </r>
  <r>
    <s v="Byrne Justice Assistance Grant"/>
    <s v="2016-DJ-BX-0482"/>
    <n v="2020"/>
    <n v="4"/>
    <d v="2019-10-28T00:00:00"/>
    <x v="1"/>
    <m/>
    <x v="1"/>
    <s v="390004"/>
    <x v="37"/>
    <x v="0"/>
    <m/>
    <s v="CIPPS Journal Upload - DOA"/>
    <n v="10"/>
    <m/>
    <s v="00001326 2019-11-01"/>
    <s v="CIP1356854"/>
    <n v="265"/>
    <m/>
    <m/>
    <m/>
    <m/>
    <m/>
    <m/>
    <m/>
    <m/>
    <m/>
    <m/>
    <m/>
    <m/>
    <m/>
    <m/>
    <m/>
    <m/>
    <m/>
    <m/>
    <s v="CIP1356854"/>
    <n v="265"/>
    <d v="2019-10-28T00:00:00"/>
    <s v="140070"/>
    <s v="10410"/>
    <m/>
    <m/>
    <s v="CIP"/>
    <s v="ACTUALS"/>
    <s v="11"/>
    <s v="14000"/>
    <s v="5"/>
    <s v="39004"/>
    <s v="390"/>
    <s v="04"/>
    <m/>
    <s v="11380"/>
    <s v="07040390004CJS7101601"/>
    <s v="CIPPS Journal Upload - DOA"/>
    <m/>
    <m/>
  </r>
  <r>
    <s v="Byrne Justice Assistance Grant"/>
    <s v="2016-DJ-BX-0482"/>
    <n v="2020"/>
    <n v="4"/>
    <d v="2019-10-30T00:00:00"/>
    <x v="0"/>
    <m/>
    <x v="1"/>
    <s v="390004"/>
    <x v="38"/>
    <x v="0"/>
    <m/>
    <s v="To allocate 1st qtr charges"/>
    <n v="5.0199999999999996"/>
    <m/>
    <s v="Allocate FY20 (July-Sept) Char"/>
    <s v="0001362437"/>
    <n v="147"/>
    <m/>
    <m/>
    <m/>
    <m/>
    <m/>
    <m/>
    <m/>
    <m/>
    <m/>
    <m/>
    <m/>
    <m/>
    <m/>
    <m/>
    <m/>
    <m/>
    <m/>
    <m/>
    <s v="0001362437"/>
    <n v="147"/>
    <d v="2019-10-30T00:00:00"/>
    <m/>
    <s v="10530"/>
    <m/>
    <m/>
    <s v="SPJ"/>
    <s v="ACTUALS"/>
    <s v="12"/>
    <s v="14000"/>
    <s v="5"/>
    <s v="39004"/>
    <s v="390"/>
    <s v="04"/>
    <m/>
    <s v="12140"/>
    <s v="07040390004CJS7101601"/>
    <s v="To allocate 1st qtr charges"/>
    <m/>
    <m/>
  </r>
  <r>
    <s v="Byrne Justice Assistance Grant"/>
    <s v="2016-DJ-BX-0482"/>
    <n v="2020"/>
    <n v="4"/>
    <d v="2019-10-30T00:00:00"/>
    <x v="0"/>
    <m/>
    <x v="1"/>
    <s v="390004"/>
    <x v="38"/>
    <x v="0"/>
    <m/>
    <s v="To allocate 1st qtr charges"/>
    <n v="0.25"/>
    <m/>
    <s v="Allocate FY20 (July-Sept) Char"/>
    <s v="0001362437"/>
    <n v="193"/>
    <m/>
    <m/>
    <m/>
    <m/>
    <m/>
    <m/>
    <m/>
    <m/>
    <m/>
    <m/>
    <m/>
    <m/>
    <m/>
    <m/>
    <m/>
    <m/>
    <m/>
    <m/>
    <s v="0001362437"/>
    <n v="193"/>
    <d v="2019-10-30T00:00:00"/>
    <m/>
    <s v="10220"/>
    <m/>
    <m/>
    <s v="SPJ"/>
    <s v="ACTUALS"/>
    <s v="12"/>
    <s v="14000"/>
    <s v="5"/>
    <s v="39004"/>
    <s v="390"/>
    <s v="04"/>
    <m/>
    <s v="12140"/>
    <s v="07040390004CJS7101601"/>
    <s v="To allocate 1st qtr charges"/>
    <m/>
    <m/>
  </r>
  <r>
    <s v="Byrne Justice Assistance Grant"/>
    <s v="2016-DJ-BX-0482"/>
    <n v="2020"/>
    <n v="4"/>
    <d v="2019-10-30T00:00:00"/>
    <x v="0"/>
    <m/>
    <x v="1"/>
    <s v="390004"/>
    <x v="39"/>
    <x v="0"/>
    <m/>
    <s v="To allocate 1st qtr charges"/>
    <n v="0.78"/>
    <m/>
    <s v="Allocate FY20 (July-Sept) Char"/>
    <s v="0001362462"/>
    <n v="621"/>
    <m/>
    <m/>
    <m/>
    <m/>
    <m/>
    <m/>
    <m/>
    <m/>
    <m/>
    <m/>
    <m/>
    <m/>
    <m/>
    <m/>
    <m/>
    <m/>
    <m/>
    <m/>
    <s v="0001362462"/>
    <n v="621"/>
    <d v="2019-10-30T00:00:00"/>
    <m/>
    <s v="10220"/>
    <m/>
    <m/>
    <s v="SPJ"/>
    <s v="ACTUALS"/>
    <s v="12"/>
    <s v="14000"/>
    <s v="5"/>
    <s v="39004"/>
    <s v="390"/>
    <s v="04"/>
    <m/>
    <s v="12740"/>
    <s v="07040390004CJS7101601"/>
    <s v="To allocate 1st qtr charges"/>
    <m/>
    <m/>
  </r>
  <r>
    <s v="Byrne Justice Assistance Grant"/>
    <s v="2016-DJ-BX-0482"/>
    <n v="2020"/>
    <n v="4"/>
    <d v="2019-10-30T00:00:00"/>
    <x v="0"/>
    <m/>
    <x v="1"/>
    <s v="390004"/>
    <x v="39"/>
    <x v="0"/>
    <m/>
    <s v="To allocate 1st qtr charges"/>
    <n v="0.78"/>
    <m/>
    <s v="Allocate FY20 (July-Sept) Char"/>
    <s v="0001362462"/>
    <n v="624"/>
    <m/>
    <m/>
    <m/>
    <m/>
    <m/>
    <m/>
    <m/>
    <m/>
    <m/>
    <m/>
    <m/>
    <m/>
    <m/>
    <m/>
    <m/>
    <m/>
    <m/>
    <m/>
    <s v="0001362462"/>
    <n v="624"/>
    <d v="2019-10-30T00:00:00"/>
    <m/>
    <s v="10220"/>
    <m/>
    <m/>
    <s v="SPJ"/>
    <s v="ACTUALS"/>
    <s v="12"/>
    <s v="14000"/>
    <s v="5"/>
    <s v="39004"/>
    <s v="390"/>
    <s v="04"/>
    <m/>
    <s v="12740"/>
    <s v="07040390004CJS7101601"/>
    <s v="To allocate 1st qtr charges"/>
    <m/>
    <m/>
  </r>
  <r>
    <s v="Byrne Justice Assistance Grant"/>
    <s v="2016-DJ-BX-0482"/>
    <n v="2020"/>
    <n v="4"/>
    <d v="2019-10-30T00:00:00"/>
    <x v="0"/>
    <m/>
    <x v="1"/>
    <s v="390004"/>
    <x v="28"/>
    <x v="0"/>
    <m/>
    <s v="To allocate 1st qtr charges"/>
    <n v="0.67"/>
    <m/>
    <s v="Allocate FY20 (July-Sept) Char"/>
    <s v="0001362462"/>
    <n v="1474"/>
    <m/>
    <m/>
    <m/>
    <m/>
    <m/>
    <m/>
    <m/>
    <m/>
    <m/>
    <m/>
    <m/>
    <m/>
    <m/>
    <m/>
    <m/>
    <m/>
    <m/>
    <m/>
    <s v="0001362462"/>
    <n v="1474"/>
    <d v="2019-10-30T00:00:00"/>
    <m/>
    <s v="10220"/>
    <m/>
    <m/>
    <s v="SPJ"/>
    <s v="ACTUALS"/>
    <s v="13"/>
    <s v="14000"/>
    <s v="5"/>
    <s v="39004"/>
    <s v="390"/>
    <s v="04"/>
    <m/>
    <s v="13130"/>
    <s v="07040390004CJS7101601"/>
    <s v="To allocate 1st qtr charges"/>
    <m/>
    <m/>
  </r>
  <r>
    <s v="Byrne Justice Assistance Grant"/>
    <s v="2016-DJ-BX-0482"/>
    <n v="2020"/>
    <n v="4"/>
    <d v="2019-10-30T00:00:00"/>
    <x v="0"/>
    <m/>
    <x v="1"/>
    <s v="390004"/>
    <x v="28"/>
    <x v="0"/>
    <m/>
    <s v="To allocate 1st qtr charges"/>
    <n v="0.67"/>
    <m/>
    <s v="Allocate FY20 (July-Sept) Char"/>
    <s v="0001362462"/>
    <n v="1477"/>
    <m/>
    <m/>
    <m/>
    <m/>
    <m/>
    <m/>
    <m/>
    <m/>
    <m/>
    <m/>
    <m/>
    <m/>
    <m/>
    <m/>
    <m/>
    <m/>
    <m/>
    <m/>
    <s v="0001362462"/>
    <n v="1477"/>
    <d v="2019-10-30T00:00:00"/>
    <m/>
    <s v="10220"/>
    <m/>
    <m/>
    <s v="SPJ"/>
    <s v="ACTUALS"/>
    <s v="13"/>
    <s v="14000"/>
    <s v="5"/>
    <s v="39004"/>
    <s v="390"/>
    <s v="04"/>
    <m/>
    <s v="13130"/>
    <s v="07040390004CJS7101601"/>
    <s v="To allocate 1st qtr charges"/>
    <m/>
    <m/>
  </r>
  <r>
    <s v="Byrne Justice Assistance Grant"/>
    <s v="2016-DJ-BX-0482"/>
    <n v="2020"/>
    <n v="4"/>
    <d v="2019-10-30T00:00:00"/>
    <x v="0"/>
    <m/>
    <x v="1"/>
    <s v="390004"/>
    <x v="40"/>
    <x v="0"/>
    <m/>
    <s v="To allocate 1st qtr charges"/>
    <n v="0.05"/>
    <m/>
    <s v="Allocate FY20 (July-Sept) Char"/>
    <s v="0001362462"/>
    <n v="1687"/>
    <m/>
    <m/>
    <m/>
    <m/>
    <m/>
    <m/>
    <m/>
    <m/>
    <m/>
    <m/>
    <m/>
    <m/>
    <m/>
    <m/>
    <m/>
    <m/>
    <m/>
    <m/>
    <s v="0001362462"/>
    <n v="1687"/>
    <d v="2019-10-30T00:00:00"/>
    <m/>
    <s v="10220"/>
    <m/>
    <m/>
    <s v="SPJ"/>
    <s v="ACTUALS"/>
    <s v="13"/>
    <s v="14000"/>
    <s v="5"/>
    <s v="39004"/>
    <s v="390"/>
    <s v="04"/>
    <m/>
    <s v="13630"/>
    <s v="07040390004CJS7101601"/>
    <s v="To allocate 1st qtr charges"/>
    <m/>
    <m/>
  </r>
  <r>
    <s v="Byrne Justice Assistance Grant"/>
    <s v="2016-DJ-BX-0482"/>
    <n v="2020"/>
    <n v="4"/>
    <d v="2019-10-09T00:00:00"/>
    <x v="1"/>
    <m/>
    <x v="1"/>
    <s v="390004"/>
    <x v="9"/>
    <x v="0"/>
    <m/>
    <s v="CIPPS Journal Upload - DOA"/>
    <n v="101.72"/>
    <m/>
    <s v="00001324 2019-10-16"/>
    <s v="CIP1343215"/>
    <n v="175"/>
    <m/>
    <m/>
    <m/>
    <m/>
    <m/>
    <m/>
    <m/>
    <m/>
    <m/>
    <m/>
    <m/>
    <m/>
    <m/>
    <m/>
    <m/>
    <m/>
    <m/>
    <m/>
    <s v="CIP1343215"/>
    <n v="175"/>
    <d v="2019-10-09T00:00:00"/>
    <s v="140070"/>
    <s v="10520"/>
    <m/>
    <m/>
    <s v="CIP"/>
    <s v="ACTUALS"/>
    <s v="11"/>
    <s v="14000"/>
    <s v="5"/>
    <s v="39004"/>
    <s v="390"/>
    <s v="04"/>
    <m/>
    <s v="11120"/>
    <s v="07040390004CJS7101601"/>
    <s v="CIPPS Journal Upload - DOA"/>
    <m/>
    <m/>
  </r>
  <r>
    <s v="Byrne Justice Assistance Grant"/>
    <s v="2016-DJ-BX-0482"/>
    <n v="2020"/>
    <n v="4"/>
    <d v="2019-10-10T00:00:00"/>
    <x v="0"/>
    <m/>
    <x v="1"/>
    <s v="390004"/>
    <x v="26"/>
    <x v="0"/>
    <m/>
    <s v="To charge FY20 IDC for Septemb"/>
    <n v="579.66"/>
    <m/>
    <s v="Charge FY20 Sept IDC"/>
    <s v="0001343425"/>
    <n v="1"/>
    <m/>
    <m/>
    <m/>
    <m/>
    <m/>
    <m/>
    <m/>
    <m/>
    <m/>
    <m/>
    <m/>
    <m/>
    <m/>
    <m/>
    <m/>
    <m/>
    <m/>
    <m/>
    <s v="0001343425"/>
    <n v="1"/>
    <d v="2019-10-10T00:00:00"/>
    <m/>
    <s v="10530"/>
    <m/>
    <m/>
    <s v="SPJ"/>
    <s v="ACTUALS"/>
    <s v="14"/>
    <s v="14000"/>
    <s v="5"/>
    <s v="39004"/>
    <s v="390"/>
    <s v="04"/>
    <m/>
    <s v="14820"/>
    <s v="07040390004CJS7101601"/>
    <s v="To charge FY20 IDC for Septemb"/>
    <m/>
    <m/>
  </r>
  <r>
    <s v="Byrne Justice Assistance Grant"/>
    <s v="2016-DJ-BX-0482"/>
    <n v="2020"/>
    <n v="4"/>
    <d v="2019-10-10T00:00:00"/>
    <x v="0"/>
    <m/>
    <x v="1"/>
    <m/>
    <x v="1"/>
    <x v="0"/>
    <m/>
    <s v="To charge FY20 IDC for Septemb"/>
    <n v="-18712.82"/>
    <m/>
    <s v="Cash With The Treasurer Of VA"/>
    <s v="0001343425"/>
    <n v="49"/>
    <m/>
    <m/>
    <m/>
    <m/>
    <m/>
    <m/>
    <m/>
    <m/>
    <m/>
    <m/>
    <m/>
    <m/>
    <m/>
    <m/>
    <m/>
    <m/>
    <m/>
    <m/>
    <s v="0001343425"/>
    <n v="49"/>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427.93"/>
    <m/>
    <s v="Cash With The Treasurer Of VA"/>
    <s v="0001343425"/>
    <n v="55"/>
    <m/>
    <m/>
    <m/>
    <m/>
    <m/>
    <m/>
    <m/>
    <m/>
    <m/>
    <m/>
    <m/>
    <m/>
    <m/>
    <m/>
    <m/>
    <m/>
    <m/>
    <m/>
    <s v="0001343425"/>
    <n v="55"/>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5.19"/>
    <m/>
    <s v="Cash With The Treasurer Of VA"/>
    <s v="0001343425"/>
    <n v="69"/>
    <m/>
    <m/>
    <m/>
    <m/>
    <m/>
    <m/>
    <m/>
    <m/>
    <m/>
    <m/>
    <m/>
    <m/>
    <m/>
    <m/>
    <m/>
    <m/>
    <m/>
    <m/>
    <s v="0001343425"/>
    <n v="69"/>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1932.21"/>
    <m/>
    <s v="Cash With The Treasurer Of VA"/>
    <s v="0001343425"/>
    <n v="85"/>
    <m/>
    <m/>
    <m/>
    <m/>
    <m/>
    <m/>
    <m/>
    <m/>
    <m/>
    <m/>
    <m/>
    <m/>
    <m/>
    <m/>
    <m/>
    <m/>
    <m/>
    <m/>
    <s v="0001343425"/>
    <n v="85"/>
    <d v="2019-10-10T00:00:00"/>
    <m/>
    <s v="99999"/>
    <m/>
    <m/>
    <s v="SPJ"/>
    <s v="ACTUALS"/>
    <s v="10"/>
    <s v="14000"/>
    <s v="1"/>
    <m/>
    <m/>
    <m/>
    <m/>
    <s v="01010"/>
    <s v="07040CJS7101601"/>
    <s v="To charge FY20 IDC for Septemb"/>
    <m/>
    <m/>
  </r>
  <r>
    <s v="Byrne Justice Assistance Grant"/>
    <s v="2016-DJ-BX-0482"/>
    <n v="2020"/>
    <n v="4"/>
    <d v="2019-10-15T00:00:00"/>
    <x v="0"/>
    <m/>
    <x v="1"/>
    <m/>
    <x v="3"/>
    <x v="0"/>
    <m/>
    <s v="Accounts Payable"/>
    <n v="-124.88"/>
    <m/>
    <s v="Accounts Payable"/>
    <s v="AP01345881"/>
    <n v="21"/>
    <m/>
    <m/>
    <m/>
    <m/>
    <m/>
    <m/>
    <m/>
    <m/>
    <m/>
    <m/>
    <m/>
    <m/>
    <m/>
    <m/>
    <m/>
    <m/>
    <m/>
    <m/>
    <s v="AP01345881"/>
    <n v="21"/>
    <d v="2019-10-15T00:00:00"/>
    <s v="00019077"/>
    <s v="99999"/>
    <m/>
    <m/>
    <s v="AP"/>
    <s v="ACTUALS"/>
    <s v="50"/>
    <s v="14000"/>
    <s v="2"/>
    <m/>
    <m/>
    <m/>
    <m/>
    <s v="05025"/>
    <s v="07040CJS7101601"/>
    <s v="Accounts Payable"/>
    <m/>
    <m/>
  </r>
  <r>
    <s v="Byrne Justice Assistance Grant"/>
    <s v="2016-DJ-BX-0482"/>
    <n v="2020"/>
    <n v="4"/>
    <d v="2019-10-15T00:00:00"/>
    <x v="1"/>
    <m/>
    <x v="1"/>
    <s v="390004"/>
    <x v="35"/>
    <x v="0"/>
    <m/>
    <s v="Accounts Payable"/>
    <n v="124.88"/>
    <m/>
    <s v="EP2965052"/>
    <s v="AP01345881"/>
    <n v="41"/>
    <s v="00019077"/>
    <d v="2019-10-11T00:00:00"/>
    <s v="Deloitte &amp; Touche LLP"/>
    <s v="EP2965052"/>
    <s v="14000"/>
    <m/>
    <m/>
    <m/>
    <m/>
    <m/>
    <m/>
    <m/>
    <m/>
    <m/>
    <m/>
    <m/>
    <m/>
    <m/>
    <s v="00019077"/>
    <n v="1"/>
    <d v="2019-10-11T00:00:00"/>
    <s v="00019077"/>
    <s v="10220"/>
    <m/>
    <m/>
    <s v="AP"/>
    <s v="ACTUALS"/>
    <s v="12"/>
    <s v="14000"/>
    <s v="5"/>
    <s v="39004"/>
    <s v="390"/>
    <s v="04"/>
    <m/>
    <s v="12440"/>
    <s v="07040390004CJS7101601"/>
    <s v="Deloitte &amp; Touche LLP"/>
    <n v="1"/>
    <s v="133891517"/>
  </r>
  <r>
    <s v="Byrne Justice Assistance Grant"/>
    <s v="2016-DJ-BX-0482"/>
    <n v="2020"/>
    <n v="4"/>
    <d v="2019-10-24T00:00:00"/>
    <x v="0"/>
    <m/>
    <x v="1"/>
    <m/>
    <x v="3"/>
    <x v="0"/>
    <m/>
    <s v="AP Payments"/>
    <n v="124.88"/>
    <m/>
    <s v="Accounts Payable"/>
    <s v="AP01353091"/>
    <n v="87"/>
    <m/>
    <m/>
    <m/>
    <m/>
    <m/>
    <m/>
    <m/>
    <m/>
    <m/>
    <m/>
    <m/>
    <m/>
    <m/>
    <m/>
    <m/>
    <m/>
    <m/>
    <m/>
    <s v="AP01353091"/>
    <n v="87"/>
    <d v="2019-10-24T00:00:00"/>
    <s v="00019077"/>
    <s v="99999"/>
    <m/>
    <m/>
    <s v="AP"/>
    <s v="ACTUALS"/>
    <s v="50"/>
    <s v="14000"/>
    <s v="2"/>
    <m/>
    <m/>
    <m/>
    <m/>
    <s v="05025"/>
    <s v="07040CJS7101601"/>
    <s v="AP Payments"/>
    <m/>
    <m/>
  </r>
  <r>
    <s v="Byrne Justice Assistance Grant"/>
    <s v="2016-DJ-BX-0482"/>
    <n v="2020"/>
    <n v="4"/>
    <d v="2019-10-25T00:00:00"/>
    <x v="0"/>
    <m/>
    <x v="1"/>
    <m/>
    <x v="3"/>
    <x v="0"/>
    <m/>
    <s v="Accounts Payable"/>
    <n v="-8934.83"/>
    <m/>
    <s v="Accounts Payable"/>
    <s v="AP01354941"/>
    <n v="32"/>
    <m/>
    <m/>
    <m/>
    <m/>
    <m/>
    <m/>
    <m/>
    <m/>
    <m/>
    <m/>
    <m/>
    <m/>
    <m/>
    <m/>
    <m/>
    <m/>
    <m/>
    <m/>
    <s v="AP01354941"/>
    <n v="32"/>
    <d v="2019-10-25T00:00:00"/>
    <s v="00019274"/>
    <s v="99999"/>
    <m/>
    <m/>
    <s v="AP"/>
    <s v="ACTUALS"/>
    <s v="50"/>
    <s v="14000"/>
    <s v="2"/>
    <m/>
    <m/>
    <m/>
    <m/>
    <s v="05025"/>
    <s v="07040CJS7101601"/>
    <s v="Accounts Payable"/>
    <m/>
    <m/>
  </r>
  <r>
    <s v="Byrne Justice Assistance Grant"/>
    <s v="2016-DJ-BX-0482"/>
    <n v="2020"/>
    <n v="4"/>
    <d v="2019-10-25T00:00:00"/>
    <x v="0"/>
    <m/>
    <x v="1"/>
    <m/>
    <x v="3"/>
    <x v="0"/>
    <m/>
    <s v="Accounts Payable"/>
    <n v="-4591.25"/>
    <m/>
    <s v="Accounts Payable"/>
    <s v="AP01354941"/>
    <n v="34"/>
    <m/>
    <m/>
    <m/>
    <m/>
    <m/>
    <m/>
    <m/>
    <m/>
    <m/>
    <m/>
    <m/>
    <m/>
    <m/>
    <m/>
    <m/>
    <m/>
    <m/>
    <m/>
    <s v="AP01354941"/>
    <n v="34"/>
    <d v="2019-10-25T00:00:00"/>
    <s v="00019277"/>
    <s v="99999"/>
    <m/>
    <m/>
    <s v="AP"/>
    <s v="ACTUALS"/>
    <s v="50"/>
    <s v="14000"/>
    <s v="2"/>
    <m/>
    <m/>
    <m/>
    <m/>
    <s v="05025"/>
    <s v="07040CJS7101601"/>
    <s v="Accounts Payable"/>
    <m/>
    <m/>
  </r>
  <r>
    <s v="Byrne Justice Assistance Grant"/>
    <s v="2016-DJ-BX-0482"/>
    <n v="2020"/>
    <n v="4"/>
    <d v="2019-10-25T00:00:00"/>
    <x v="0"/>
    <m/>
    <x v="1"/>
    <s v="390002"/>
    <x v="4"/>
    <x v="0"/>
    <m/>
    <s v="Accounts Payable"/>
    <n v="4970"/>
    <m/>
    <s v="19-A4694AD16 BYRNE LE TRAINING"/>
    <s v="AP01354941"/>
    <n v="145"/>
    <s v="00019275"/>
    <d v="2019-10-22T00:00:00"/>
    <s v="CITY OF STAUNTON"/>
    <s v="19-A4694AD16 BYRNE LE TRAINING"/>
    <s v="14000"/>
    <m/>
    <m/>
    <m/>
    <m/>
    <m/>
    <m/>
    <m/>
    <m/>
    <m/>
    <m/>
    <m/>
    <m/>
    <m/>
    <s v="00019275"/>
    <n v="1"/>
    <d v="2019-10-22T00:00:00"/>
    <s v="00019275"/>
    <s v="90000"/>
    <s v="790"/>
    <m/>
    <s v="AP"/>
    <s v="ACTUALS"/>
    <s v="14"/>
    <s v="14000"/>
    <s v="5"/>
    <s v="39002"/>
    <s v="390"/>
    <s v="02"/>
    <m/>
    <s v="14310"/>
    <s v="07040390002CJS7101601"/>
    <s v="CITY OF STAUNTON"/>
    <n v="1"/>
    <s v="546001631"/>
  </r>
  <r>
    <s v="Byrne Justice Assistance Grant"/>
    <s v="2016-DJ-BX-0482"/>
    <n v="2020"/>
    <n v="4"/>
    <d v="2019-10-26T00:00:00"/>
    <x v="0"/>
    <m/>
    <x v="1"/>
    <m/>
    <x v="1"/>
    <x v="0"/>
    <m/>
    <s v="AP Payments"/>
    <n v="-4591.25"/>
    <m/>
    <s v="Cash With The Treasurer Of VA"/>
    <s v="AP01355268"/>
    <n v="62"/>
    <m/>
    <m/>
    <m/>
    <m/>
    <m/>
    <m/>
    <m/>
    <m/>
    <m/>
    <m/>
    <m/>
    <m/>
    <m/>
    <m/>
    <m/>
    <m/>
    <m/>
    <m/>
    <s v="AP01355268"/>
    <n v="62"/>
    <d v="2019-10-26T00:00:00"/>
    <s v="00019277"/>
    <s v="99999"/>
    <m/>
    <m/>
    <s v="AP"/>
    <s v="ACTUALS"/>
    <s v="10"/>
    <s v="14000"/>
    <s v="1"/>
    <m/>
    <m/>
    <m/>
    <m/>
    <s v="01010"/>
    <s v="07040CJS7101601"/>
    <s v="AP Payments"/>
    <m/>
    <m/>
  </r>
  <r>
    <s v="Byrne Justice Assistance Grant"/>
    <s v="2016-DJ-BX-0482"/>
    <n v="2020"/>
    <n v="4"/>
    <d v="2019-10-26T00:00:00"/>
    <x v="0"/>
    <m/>
    <x v="1"/>
    <m/>
    <x v="3"/>
    <x v="0"/>
    <m/>
    <s v="AP Payments"/>
    <n v="4591.25"/>
    <m/>
    <s v="Accounts Payable"/>
    <s v="AP01355268"/>
    <n v="132"/>
    <m/>
    <m/>
    <m/>
    <m/>
    <m/>
    <m/>
    <m/>
    <m/>
    <m/>
    <m/>
    <m/>
    <m/>
    <m/>
    <m/>
    <m/>
    <m/>
    <m/>
    <m/>
    <s v="AP01355268"/>
    <n v="132"/>
    <d v="2019-10-26T00:00:00"/>
    <s v="00019277"/>
    <s v="99999"/>
    <m/>
    <m/>
    <s v="AP"/>
    <s v="ACTUALS"/>
    <s v="50"/>
    <s v="14000"/>
    <s v="2"/>
    <m/>
    <m/>
    <m/>
    <m/>
    <s v="05025"/>
    <s v="07040CJS7101601"/>
    <s v="AP Payments"/>
    <m/>
    <m/>
  </r>
  <r>
    <s v="Byrne Justice Assistance Grant"/>
    <s v="2016-DJ-BX-0482"/>
    <n v="2020"/>
    <n v="4"/>
    <d v="2019-10-28T00:00:00"/>
    <x v="0"/>
    <m/>
    <x v="0"/>
    <m/>
    <x v="1"/>
    <x v="0"/>
    <m/>
    <s v="AR Direct Cash Journal"/>
    <n v="2355"/>
    <m/>
    <s v="19-10-28AR_DIRJRNL4174"/>
    <s v="AR01356086"/>
    <n v="18"/>
    <m/>
    <m/>
    <m/>
    <m/>
    <m/>
    <m/>
    <m/>
    <m/>
    <m/>
    <m/>
    <m/>
    <m/>
    <m/>
    <m/>
    <m/>
    <m/>
    <m/>
    <m/>
    <s v="AR01356086"/>
    <n v="18"/>
    <d v="2019-10-28T00:00:00"/>
    <s v="51401658"/>
    <s v="99999"/>
    <m/>
    <m/>
    <s v="AR"/>
    <s v="ACTUALS"/>
    <s v="10"/>
    <s v="14000"/>
    <s v="1"/>
    <m/>
    <m/>
    <m/>
    <m/>
    <s v="01010"/>
    <s v="10000CJS7101601"/>
    <s v="AR Direct Cash Journal"/>
    <m/>
    <m/>
  </r>
  <r>
    <s v="Byrne Justice Assistance Grant"/>
    <s v="2016-DJ-BX-0482"/>
    <n v="2020"/>
    <n v="4"/>
    <d v="2019-10-28T00:00:00"/>
    <x v="1"/>
    <m/>
    <x v="1"/>
    <s v="390004"/>
    <x v="21"/>
    <x v="0"/>
    <m/>
    <s v="CIPPS Journal Upload - DOA"/>
    <n v="453.59"/>
    <m/>
    <s v="00001326 2019-11-01"/>
    <s v="CIP1356854"/>
    <n v="254"/>
    <m/>
    <m/>
    <m/>
    <m/>
    <m/>
    <m/>
    <m/>
    <m/>
    <m/>
    <m/>
    <m/>
    <m/>
    <m/>
    <m/>
    <m/>
    <m/>
    <m/>
    <m/>
    <s v="CIP1356854"/>
    <n v="254"/>
    <d v="2019-10-28T00:00:00"/>
    <s v="140070"/>
    <s v="10410"/>
    <m/>
    <m/>
    <s v="CIP"/>
    <s v="ACTUALS"/>
    <s v="11"/>
    <s v="14000"/>
    <s v="5"/>
    <s v="39004"/>
    <s v="390"/>
    <s v="04"/>
    <m/>
    <s v="11110"/>
    <s v="07040390004CJS7101601"/>
    <s v="CIPPS Journal Upload - DOA"/>
    <m/>
    <m/>
  </r>
  <r>
    <s v="Byrne Justice Assistance Grant"/>
    <s v="2016-DJ-BX-0482"/>
    <n v="2020"/>
    <n v="4"/>
    <d v="2019-10-28T00:00:00"/>
    <x v="1"/>
    <m/>
    <x v="1"/>
    <s v="390004"/>
    <x v="9"/>
    <x v="0"/>
    <m/>
    <s v="CIPPS Journal Upload - DOA"/>
    <n v="246.82"/>
    <m/>
    <s v="00001326 2019-11-01"/>
    <s v="CIP1356854"/>
    <n v="256"/>
    <m/>
    <m/>
    <m/>
    <m/>
    <m/>
    <m/>
    <m/>
    <m/>
    <m/>
    <m/>
    <m/>
    <m/>
    <m/>
    <m/>
    <m/>
    <m/>
    <m/>
    <m/>
    <s v="CIP1356854"/>
    <n v="256"/>
    <d v="2019-10-28T00:00:00"/>
    <s v="140070"/>
    <s v="10410"/>
    <m/>
    <m/>
    <s v="CIP"/>
    <s v="ACTUALS"/>
    <s v="11"/>
    <s v="14000"/>
    <s v="5"/>
    <s v="39004"/>
    <s v="390"/>
    <s v="04"/>
    <m/>
    <s v="11120"/>
    <s v="07040390004CJS7101601"/>
    <s v="CIPPS Journal Upload - DOA"/>
    <m/>
    <m/>
  </r>
  <r>
    <s v="Byrne Justice Assistance Grant"/>
    <s v="2016-DJ-BX-0482"/>
    <n v="2020"/>
    <n v="4"/>
    <d v="2019-10-30T00:00:00"/>
    <x v="0"/>
    <m/>
    <x v="1"/>
    <s v="390004"/>
    <x v="17"/>
    <x v="0"/>
    <m/>
    <s v="To allocate 1st qtr charges"/>
    <n v="0.34"/>
    <m/>
    <s v="Allocate FY20 (July-Sept) Char"/>
    <s v="0001362462"/>
    <n v="2116"/>
    <m/>
    <m/>
    <m/>
    <m/>
    <m/>
    <m/>
    <m/>
    <m/>
    <m/>
    <m/>
    <m/>
    <m/>
    <m/>
    <m/>
    <m/>
    <m/>
    <m/>
    <m/>
    <s v="0001362462"/>
    <n v="2116"/>
    <d v="2019-10-30T00:00:00"/>
    <m/>
    <s v="10220"/>
    <m/>
    <m/>
    <s v="SPJ"/>
    <s v="ACTUALS"/>
    <s v="15"/>
    <s v="14000"/>
    <s v="5"/>
    <s v="39004"/>
    <s v="390"/>
    <s v="04"/>
    <m/>
    <s v="15410"/>
    <s v="07040390004CJS7101601"/>
    <s v="To allocate 1st qtr charges"/>
    <m/>
    <m/>
  </r>
  <r>
    <s v="Byrne Justice Assistance Grant"/>
    <s v="2016-DJ-BX-0482"/>
    <n v="2020"/>
    <n v="4"/>
    <d v="2019-10-10T00:00:00"/>
    <x v="0"/>
    <m/>
    <x v="1"/>
    <s v="390004"/>
    <x v="23"/>
    <x v="0"/>
    <m/>
    <s v="To charge FY20 IDC for Septemb"/>
    <n v="106.57"/>
    <m/>
    <s v="Charge FY20 Sept IDC"/>
    <s v="0001343425"/>
    <n v="2"/>
    <m/>
    <m/>
    <m/>
    <m/>
    <m/>
    <m/>
    <m/>
    <m/>
    <m/>
    <m/>
    <m/>
    <m/>
    <m/>
    <m/>
    <m/>
    <m/>
    <m/>
    <m/>
    <s v="0001343425"/>
    <n v="2"/>
    <d v="2019-10-10T00:00:00"/>
    <m/>
    <s v="10530"/>
    <m/>
    <m/>
    <s v="SPJ"/>
    <s v="ACTUALS"/>
    <s v="14"/>
    <s v="14000"/>
    <s v="5"/>
    <s v="39004"/>
    <s v="390"/>
    <s v="04"/>
    <m/>
    <s v="14810"/>
    <s v="07040390004CJS7101601"/>
    <s v="To charge FY20 IDC for Septemb"/>
    <m/>
    <m/>
  </r>
  <r>
    <s v="Byrne Justice Assistance Grant"/>
    <s v="2016-DJ-BX-0482"/>
    <n v="2020"/>
    <n v="4"/>
    <d v="2019-10-10T00:00:00"/>
    <x v="0"/>
    <m/>
    <x v="2"/>
    <m/>
    <x v="22"/>
    <x v="0"/>
    <m/>
    <s v="To charge FY20 IDC for Septemb"/>
    <n v="-106.57"/>
    <m/>
    <s v="Charge FY20 Sept IDC"/>
    <s v="0001343425"/>
    <n v="4"/>
    <m/>
    <m/>
    <m/>
    <m/>
    <m/>
    <m/>
    <m/>
    <m/>
    <m/>
    <m/>
    <m/>
    <m/>
    <m/>
    <m/>
    <m/>
    <m/>
    <m/>
    <m/>
    <s v="0001343425"/>
    <n v="4"/>
    <d v="2019-10-10T00:00:00"/>
    <m/>
    <s v="10530"/>
    <m/>
    <m/>
    <s v="SPJ"/>
    <s v="ACTUALS"/>
    <s v="09"/>
    <s v="14000"/>
    <s v="4"/>
    <m/>
    <m/>
    <m/>
    <m/>
    <s v="09071"/>
    <s v="01000CJS7101601"/>
    <s v="To charge FY20 IDC for Septemb"/>
    <m/>
    <m/>
  </r>
  <r>
    <s v="Byrne Justice Assistance Grant"/>
    <s v="2016-DJ-BX-0482"/>
    <n v="2020"/>
    <n v="4"/>
    <d v="2019-10-10T00:00:00"/>
    <x v="0"/>
    <m/>
    <x v="1"/>
    <m/>
    <x v="1"/>
    <x v="0"/>
    <m/>
    <s v="To charge FY20 IDC for Septemb"/>
    <n v="395.6"/>
    <m/>
    <s v="Cash With The Treasurer Of VA"/>
    <s v="0001343425"/>
    <n v="71"/>
    <m/>
    <m/>
    <m/>
    <m/>
    <m/>
    <m/>
    <m/>
    <m/>
    <m/>
    <m/>
    <m/>
    <m/>
    <m/>
    <m/>
    <m/>
    <m/>
    <m/>
    <m/>
    <s v="0001343425"/>
    <n v="7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34.16"/>
    <m/>
    <s v="Cash With The Treasurer Of VA"/>
    <s v="0001343425"/>
    <n v="73"/>
    <m/>
    <m/>
    <m/>
    <m/>
    <m/>
    <m/>
    <m/>
    <m/>
    <m/>
    <m/>
    <m/>
    <m/>
    <m/>
    <m/>
    <m/>
    <m/>
    <m/>
    <m/>
    <s v="0001343425"/>
    <n v="73"/>
    <d v="2019-10-10T00:00:00"/>
    <m/>
    <s v="99999"/>
    <m/>
    <m/>
    <s v="SPJ"/>
    <s v="ACTUALS"/>
    <s v="10"/>
    <s v="14000"/>
    <s v="1"/>
    <m/>
    <m/>
    <m/>
    <m/>
    <s v="01010"/>
    <s v="07040CJS7101601"/>
    <s v="To charge FY20 IDC for Septemb"/>
    <m/>
    <m/>
  </r>
  <r>
    <s v="Byrne Justice Assistance Grant"/>
    <s v="2016-DJ-BX-0482"/>
    <n v="2020"/>
    <n v="4"/>
    <d v="2019-10-09T00:00:00"/>
    <x v="1"/>
    <m/>
    <x v="1"/>
    <s v="390004"/>
    <x v="41"/>
    <x v="0"/>
    <m/>
    <s v="CIPPS Journal Upload - DOA"/>
    <n v="88.64"/>
    <m/>
    <s v="00001324 2019-10-16"/>
    <s v="CIP1343215"/>
    <n v="174"/>
    <m/>
    <m/>
    <m/>
    <m/>
    <m/>
    <m/>
    <m/>
    <m/>
    <m/>
    <m/>
    <m/>
    <m/>
    <m/>
    <m/>
    <m/>
    <m/>
    <m/>
    <m/>
    <s v="CIP1343215"/>
    <n v="174"/>
    <d v="2019-10-09T00:00:00"/>
    <s v="140070"/>
    <s v="10520"/>
    <m/>
    <m/>
    <s v="CIP"/>
    <s v="ACTUALS"/>
    <s v="11"/>
    <s v="14000"/>
    <s v="5"/>
    <s v="39004"/>
    <s v="390"/>
    <s v="04"/>
    <m/>
    <s v="11640"/>
    <s v="07040390004CJS7101601"/>
    <s v="CIPPS Journal Upload - DOA"/>
    <m/>
    <m/>
  </r>
  <r>
    <s v="Byrne Justice Assistance Grant"/>
    <s v="2016-DJ-BX-0482"/>
    <n v="2020"/>
    <n v="4"/>
    <d v="2019-10-10T00:00:00"/>
    <x v="0"/>
    <m/>
    <x v="3"/>
    <m/>
    <x v="27"/>
    <x v="0"/>
    <m/>
    <s v="To charge FY20 IDC for Septemb"/>
    <n v="-579.66"/>
    <m/>
    <s v="Charge FY20 Sept IDC"/>
    <s v="0001343425"/>
    <n v="3"/>
    <m/>
    <m/>
    <m/>
    <m/>
    <m/>
    <m/>
    <m/>
    <m/>
    <m/>
    <m/>
    <m/>
    <m/>
    <m/>
    <m/>
    <m/>
    <m/>
    <m/>
    <m/>
    <s v="0001343425"/>
    <n v="3"/>
    <d v="2019-10-10T00:00:00"/>
    <m/>
    <s v="10530"/>
    <m/>
    <m/>
    <s v="SPJ"/>
    <s v="ACTUALS"/>
    <s v="09"/>
    <s v="14000"/>
    <s v="4"/>
    <m/>
    <m/>
    <m/>
    <m/>
    <s v="09070"/>
    <s v="02800CJS7101601"/>
    <s v="To charge FY20 IDC for Septemb"/>
    <m/>
    <m/>
  </r>
  <r>
    <s v="Byrne Justice Assistance Grant"/>
    <s v="2016-DJ-BX-0482"/>
    <n v="2020"/>
    <n v="4"/>
    <d v="2019-10-10T00:00:00"/>
    <x v="0"/>
    <m/>
    <x v="1"/>
    <m/>
    <x v="1"/>
    <x v="0"/>
    <m/>
    <s v="To charge FY20 IDC for Septemb"/>
    <n v="-792.74"/>
    <m/>
    <s v="Cash With The Treasurer Of VA"/>
    <s v="0001343425"/>
    <n v="43"/>
    <m/>
    <m/>
    <m/>
    <m/>
    <m/>
    <m/>
    <m/>
    <m/>
    <m/>
    <m/>
    <m/>
    <m/>
    <m/>
    <m/>
    <m/>
    <m/>
    <m/>
    <m/>
    <s v="0001343425"/>
    <n v="4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2153.21"/>
    <m/>
    <s v="Cash With The Treasurer Of VA"/>
    <s v="0001343425"/>
    <n v="47"/>
    <m/>
    <m/>
    <m/>
    <m/>
    <m/>
    <m/>
    <m/>
    <m/>
    <m/>
    <m/>
    <m/>
    <m/>
    <m/>
    <m/>
    <m/>
    <m/>
    <m/>
    <m/>
    <s v="0001343425"/>
    <n v="4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4058.16"/>
    <m/>
    <s v="Cash With The Treasurer Of VA"/>
    <s v="0001343425"/>
    <n v="53"/>
    <m/>
    <m/>
    <m/>
    <m/>
    <m/>
    <m/>
    <m/>
    <m/>
    <m/>
    <m/>
    <m/>
    <m/>
    <m/>
    <m/>
    <m/>
    <m/>
    <m/>
    <m/>
    <s v="0001343425"/>
    <n v="5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664.5"/>
    <m/>
    <s v="Cash With The Treasurer Of VA"/>
    <s v="0001343425"/>
    <n v="59"/>
    <m/>
    <m/>
    <m/>
    <m/>
    <m/>
    <m/>
    <m/>
    <m/>
    <m/>
    <m/>
    <m/>
    <m/>
    <m/>
    <m/>
    <m/>
    <m/>
    <m/>
    <m/>
    <s v="0001343425"/>
    <n v="59"/>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61.44"/>
    <m/>
    <s v="Cash With The Treasurer Of VA"/>
    <s v="0001343425"/>
    <n v="75"/>
    <m/>
    <m/>
    <m/>
    <m/>
    <m/>
    <m/>
    <m/>
    <m/>
    <m/>
    <m/>
    <m/>
    <m/>
    <m/>
    <m/>
    <m/>
    <m/>
    <m/>
    <m/>
    <s v="0001343425"/>
    <n v="75"/>
    <d v="2019-10-10T00:00:00"/>
    <m/>
    <s v="99999"/>
    <m/>
    <m/>
    <s v="SPJ"/>
    <s v="ACTUALS"/>
    <s v="10"/>
    <s v="14000"/>
    <s v="1"/>
    <m/>
    <m/>
    <m/>
    <m/>
    <s v="01010"/>
    <s v="07040CJS7101601"/>
    <s v="To charge FY20 IDC for Septemb"/>
    <m/>
    <m/>
  </r>
  <r>
    <s v="Byrne Justice Assistance Grant"/>
    <s v="2016-DJ-BX-0482"/>
    <n v="2020"/>
    <n v="4"/>
    <d v="2019-10-10T00:00:00"/>
    <x v="0"/>
    <m/>
    <x v="1"/>
    <m/>
    <x v="0"/>
    <x v="0"/>
    <m/>
    <s v="To reclass federal revenue to"/>
    <n v="686.23"/>
    <m/>
    <s v="Reclass Federal IDC Revenue"/>
    <s v="0001343431"/>
    <n v="1"/>
    <m/>
    <m/>
    <m/>
    <m/>
    <m/>
    <m/>
    <m/>
    <m/>
    <m/>
    <m/>
    <m/>
    <m/>
    <m/>
    <m/>
    <m/>
    <m/>
    <m/>
    <m/>
    <s v="0001343431"/>
    <n v="1"/>
    <d v="2019-10-10T00:00:00"/>
    <m/>
    <s v="90000"/>
    <m/>
    <m/>
    <s v="ONL"/>
    <s v="ACTUALS"/>
    <s v="16"/>
    <s v="14000"/>
    <s v="4"/>
    <m/>
    <m/>
    <m/>
    <m/>
    <s v="16738"/>
    <s v="07040CJS7101601"/>
    <s v="To reclass federal revenue to"/>
    <m/>
    <m/>
  </r>
  <r>
    <s v="Byrne Justice Assistance Grant"/>
    <s v="2016-DJ-BX-0482"/>
    <n v="2020"/>
    <n v="4"/>
    <d v="2019-10-10T00:00:00"/>
    <x v="0"/>
    <m/>
    <x v="1"/>
    <s v="390002"/>
    <x v="4"/>
    <x v="0"/>
    <m/>
    <s v="Accounts Payable"/>
    <n v="3654"/>
    <m/>
    <s v="19-A4673AD16 LAW ENF TRAINING"/>
    <s v="AP01343667"/>
    <n v="28"/>
    <s v="00019046"/>
    <d v="2019-10-09T00:00:00"/>
    <s v="HENRICO COUNTY"/>
    <s v="19-A4673AD16 LAW ENF TRAINING"/>
    <s v="14000"/>
    <m/>
    <m/>
    <m/>
    <m/>
    <m/>
    <m/>
    <m/>
    <m/>
    <m/>
    <m/>
    <m/>
    <m/>
    <m/>
    <s v="00019046"/>
    <n v="1"/>
    <d v="2019-10-09T00:00:00"/>
    <s v="00019046"/>
    <s v="90000"/>
    <s v="087"/>
    <m/>
    <s v="AP"/>
    <s v="ACTUALS"/>
    <s v="14"/>
    <s v="14000"/>
    <s v="5"/>
    <s v="39002"/>
    <s v="390"/>
    <s v="02"/>
    <m/>
    <s v="14310"/>
    <s v="07040390002CJS7101601"/>
    <s v="HENRICO COUNTY"/>
    <n v="1"/>
    <s v="546001344"/>
  </r>
  <r>
    <s v="Byrne Justice Assistance Grant"/>
    <s v="2016-DJ-BX-0482"/>
    <n v="2020"/>
    <n v="4"/>
    <d v="2019-10-25T00:00:00"/>
    <x v="0"/>
    <m/>
    <x v="1"/>
    <s v="390002"/>
    <x v="4"/>
    <x v="0"/>
    <m/>
    <s v="Accounts Payable"/>
    <n v="8934.83"/>
    <m/>
    <s v="19-A4676AD16 LE STAFF OFFICER"/>
    <s v="AP01354941"/>
    <n v="144"/>
    <s v="00019274"/>
    <d v="2019-10-22T00:00:00"/>
    <s v="City of Newport News"/>
    <s v="19-A4676AD16 LE STAFF OFFICER"/>
    <s v="14000"/>
    <m/>
    <m/>
    <m/>
    <m/>
    <m/>
    <m/>
    <m/>
    <m/>
    <m/>
    <m/>
    <m/>
    <m/>
    <m/>
    <s v="00019274"/>
    <n v="1"/>
    <d v="2019-10-22T00:00:00"/>
    <s v="00019274"/>
    <s v="90000"/>
    <s v="700"/>
    <m/>
    <s v="AP"/>
    <s v="ACTUALS"/>
    <s v="14"/>
    <s v="14000"/>
    <s v="5"/>
    <s v="39002"/>
    <s v="390"/>
    <s v="02"/>
    <m/>
    <s v="14310"/>
    <s v="07040390002CJS7101601"/>
    <s v="City of Newport News"/>
    <n v="1"/>
    <s v="546022059"/>
  </r>
  <r>
    <s v="Byrne Justice Assistance Grant"/>
    <s v="2016-DJ-BX-0482"/>
    <n v="2020"/>
    <n v="4"/>
    <d v="2019-10-28T00:00:00"/>
    <x v="1"/>
    <m/>
    <x v="1"/>
    <s v="390004"/>
    <x v="13"/>
    <x v="0"/>
    <m/>
    <s v="CIPPS Journal Upload - DOA"/>
    <n v="3354.92"/>
    <m/>
    <s v="00001326 2019-11-01"/>
    <s v="CIP1356854"/>
    <n v="252"/>
    <m/>
    <m/>
    <m/>
    <m/>
    <m/>
    <m/>
    <m/>
    <m/>
    <m/>
    <m/>
    <m/>
    <m/>
    <m/>
    <m/>
    <m/>
    <m/>
    <m/>
    <m/>
    <s v="CIP1356854"/>
    <n v="252"/>
    <d v="2019-10-28T00:00:00"/>
    <s v="140070"/>
    <s v="10410"/>
    <m/>
    <m/>
    <s v="CIP"/>
    <s v="ACTUALS"/>
    <s v="11"/>
    <s v="14000"/>
    <s v="5"/>
    <s v="39004"/>
    <s v="390"/>
    <s v="04"/>
    <m/>
    <s v="11230"/>
    <s v="07040390004CJS7101601"/>
    <s v="CIPPS Journal Upload - DOA"/>
    <m/>
    <m/>
  </r>
  <r>
    <s v="Byrne Justice Assistance Grant"/>
    <s v="2016-DJ-BX-0482"/>
    <n v="2020"/>
    <n v="4"/>
    <d v="2019-10-28T00:00:00"/>
    <x v="1"/>
    <m/>
    <x v="1"/>
    <s v="390004"/>
    <x v="9"/>
    <x v="0"/>
    <m/>
    <s v="CIPPS Journal Upload - DOA"/>
    <n v="254.33"/>
    <m/>
    <s v="00001326 2019-11-01"/>
    <s v="CIP1356854"/>
    <n v="257"/>
    <m/>
    <m/>
    <m/>
    <m/>
    <m/>
    <m/>
    <m/>
    <m/>
    <m/>
    <m/>
    <m/>
    <m/>
    <m/>
    <m/>
    <m/>
    <m/>
    <m/>
    <m/>
    <s v="CIP1356854"/>
    <n v="257"/>
    <d v="2019-10-28T00:00:00"/>
    <s v="140070"/>
    <s v="10410"/>
    <m/>
    <m/>
    <s v="CIP"/>
    <s v="ACTUALS"/>
    <s v="11"/>
    <s v="14000"/>
    <s v="5"/>
    <s v="39004"/>
    <s v="390"/>
    <s v="04"/>
    <m/>
    <s v="11120"/>
    <s v="07040390004CJS7101601"/>
    <s v="CIPPS Journal Upload - DOA"/>
    <m/>
    <m/>
  </r>
  <r>
    <s v="Byrne Justice Assistance Grant"/>
    <s v="2016-DJ-BX-0482"/>
    <n v="2020"/>
    <n v="4"/>
    <d v="2019-10-28T00:00:00"/>
    <x v="1"/>
    <m/>
    <x v="1"/>
    <s v="390004"/>
    <x v="14"/>
    <x v="0"/>
    <m/>
    <s v="CIPPS Journal Upload - DOA"/>
    <n v="39.18"/>
    <m/>
    <s v="00001326 2019-11-01"/>
    <s v="CIP1356854"/>
    <n v="261"/>
    <m/>
    <m/>
    <m/>
    <m/>
    <m/>
    <m/>
    <m/>
    <m/>
    <m/>
    <m/>
    <m/>
    <m/>
    <m/>
    <m/>
    <m/>
    <m/>
    <m/>
    <m/>
    <s v="CIP1356854"/>
    <n v="261"/>
    <d v="2019-10-28T00:00:00"/>
    <s v="140070"/>
    <s v="10410"/>
    <m/>
    <m/>
    <s v="CIP"/>
    <s v="ACTUALS"/>
    <s v="11"/>
    <s v="14000"/>
    <s v="5"/>
    <s v="39004"/>
    <s v="390"/>
    <s v="04"/>
    <m/>
    <s v="11160"/>
    <s v="07040390004CJS7101601"/>
    <s v="CIPPS Journal Upload - DOA"/>
    <m/>
    <m/>
  </r>
  <r>
    <s v="Byrne Justice Assistance Grant"/>
    <s v="2016-DJ-BX-0482"/>
    <n v="2020"/>
    <n v="4"/>
    <d v="2019-10-10T00:00:00"/>
    <x v="0"/>
    <m/>
    <x v="1"/>
    <m/>
    <x v="22"/>
    <x v="0"/>
    <m/>
    <s v="To reclass federal revenue to"/>
    <n v="-106.57"/>
    <m/>
    <s v="Reclass Federal IDC Revenue"/>
    <s v="0001343431"/>
    <n v="3"/>
    <m/>
    <m/>
    <m/>
    <m/>
    <m/>
    <m/>
    <m/>
    <m/>
    <m/>
    <m/>
    <m/>
    <m/>
    <m/>
    <m/>
    <m/>
    <m/>
    <m/>
    <m/>
    <s v="0001343431"/>
    <n v="3"/>
    <d v="2019-10-10T00:00:00"/>
    <m/>
    <s v="90000"/>
    <m/>
    <m/>
    <s v="ONL"/>
    <s v="ACTUALS"/>
    <s v="09"/>
    <s v="14000"/>
    <s v="4"/>
    <m/>
    <m/>
    <m/>
    <m/>
    <s v="09071"/>
    <s v="07040CJS7101601"/>
    <s v="To reclass federal revenue to"/>
    <m/>
    <m/>
  </r>
  <r>
    <s v="Byrne Justice Assistance Grant"/>
    <s v="2016-DJ-BX-0482"/>
    <n v="2020"/>
    <n v="4"/>
    <d v="2019-10-10T00:00:00"/>
    <x v="0"/>
    <m/>
    <x v="1"/>
    <m/>
    <x v="3"/>
    <x v="0"/>
    <m/>
    <s v="Accounts Payable"/>
    <n v="-3654"/>
    <m/>
    <s v="Accounts Payable"/>
    <s v="AP01343667"/>
    <n v="2"/>
    <m/>
    <m/>
    <m/>
    <m/>
    <m/>
    <m/>
    <m/>
    <m/>
    <m/>
    <m/>
    <m/>
    <m/>
    <m/>
    <m/>
    <m/>
    <m/>
    <m/>
    <m/>
    <s v="AP01343667"/>
    <n v="2"/>
    <d v="2019-10-10T00:00:00"/>
    <s v="00019046"/>
    <s v="99999"/>
    <m/>
    <m/>
    <s v="AP"/>
    <s v="ACTUALS"/>
    <s v="50"/>
    <s v="14000"/>
    <s v="2"/>
    <m/>
    <m/>
    <m/>
    <m/>
    <s v="05025"/>
    <s v="07040CJS7101601"/>
    <s v="Accounts Payable"/>
    <m/>
    <m/>
  </r>
  <r>
    <s v="Byrne Justice Assistance Grant"/>
    <s v="2016-DJ-BX-0482"/>
    <n v="2020"/>
    <n v="4"/>
    <d v="2019-10-11T00:00:00"/>
    <x v="0"/>
    <m/>
    <x v="1"/>
    <m/>
    <x v="3"/>
    <x v="0"/>
    <m/>
    <s v="AP Payments"/>
    <n v="3654"/>
    <m/>
    <s v="Accounts Payable"/>
    <s v="AP01344213"/>
    <n v="69"/>
    <m/>
    <m/>
    <m/>
    <m/>
    <m/>
    <m/>
    <m/>
    <m/>
    <m/>
    <m/>
    <m/>
    <m/>
    <m/>
    <m/>
    <m/>
    <m/>
    <m/>
    <m/>
    <s v="AP01344213"/>
    <n v="69"/>
    <d v="2019-10-11T00:00:00"/>
    <s v="00019046"/>
    <s v="99999"/>
    <m/>
    <m/>
    <s v="AP"/>
    <s v="ACTUALS"/>
    <s v="50"/>
    <s v="14000"/>
    <s v="2"/>
    <m/>
    <m/>
    <m/>
    <m/>
    <s v="05025"/>
    <s v="07040CJS7101601"/>
    <s v="AP Payments"/>
    <m/>
    <m/>
  </r>
  <r>
    <s v="Byrne Justice Assistance Grant"/>
    <s v="2016-DJ-BX-0482"/>
    <n v="2020"/>
    <n v="4"/>
    <d v="2019-10-26T00:00:00"/>
    <x v="0"/>
    <m/>
    <x v="1"/>
    <m/>
    <x v="1"/>
    <x v="0"/>
    <m/>
    <s v="AP Payments"/>
    <n v="-8934.83"/>
    <m/>
    <s v="Cash With The Treasurer Of VA"/>
    <s v="AP01355268"/>
    <n v="60"/>
    <m/>
    <m/>
    <m/>
    <m/>
    <m/>
    <m/>
    <m/>
    <m/>
    <m/>
    <m/>
    <m/>
    <m/>
    <m/>
    <m/>
    <m/>
    <m/>
    <m/>
    <m/>
    <s v="AP01355268"/>
    <n v="60"/>
    <d v="2019-10-26T00:00:00"/>
    <s v="00019274"/>
    <s v="99999"/>
    <m/>
    <m/>
    <s v="AP"/>
    <s v="ACTUALS"/>
    <s v="10"/>
    <s v="14000"/>
    <s v="1"/>
    <m/>
    <m/>
    <m/>
    <m/>
    <s v="01010"/>
    <s v="07040CJS7101601"/>
    <s v="AP Payments"/>
    <m/>
    <m/>
  </r>
  <r>
    <s v="Byrne Justice Assistance Grant"/>
    <s v="2016-DJ-BX-0482"/>
    <n v="2020"/>
    <n v="4"/>
    <d v="2019-10-28T00:00:00"/>
    <x v="1"/>
    <m/>
    <x v="1"/>
    <s v="390004"/>
    <x v="21"/>
    <x v="0"/>
    <m/>
    <s v="CIPPS Journal Upload - DOA"/>
    <n v="452.78"/>
    <m/>
    <s v="00001326 2019-11-01"/>
    <s v="CIP1356854"/>
    <n v="255"/>
    <m/>
    <m/>
    <m/>
    <m/>
    <m/>
    <m/>
    <m/>
    <m/>
    <m/>
    <m/>
    <m/>
    <m/>
    <m/>
    <m/>
    <m/>
    <m/>
    <m/>
    <m/>
    <s v="CIP1356854"/>
    <n v="255"/>
    <d v="2019-10-28T00:00:00"/>
    <s v="140070"/>
    <s v="10410"/>
    <m/>
    <m/>
    <s v="CIP"/>
    <s v="ACTUALS"/>
    <s v="11"/>
    <s v="14000"/>
    <s v="5"/>
    <s v="39004"/>
    <s v="390"/>
    <s v="04"/>
    <m/>
    <s v="11110"/>
    <s v="07040390004CJS7101601"/>
    <s v="CIPPS Journal Upload - DOA"/>
    <m/>
    <m/>
  </r>
  <r>
    <s v="Byrne Justice Assistance Grant"/>
    <s v="2016-DJ-BX-0482"/>
    <n v="2020"/>
    <n v="4"/>
    <d v="2019-10-28T00:00:00"/>
    <x v="1"/>
    <m/>
    <x v="1"/>
    <s v="390004"/>
    <x v="20"/>
    <x v="0"/>
    <m/>
    <s v="CIPPS Journal Upload - DOA"/>
    <n v="43.95"/>
    <m/>
    <s v="00001326 2019-11-01"/>
    <s v="CIP1356854"/>
    <n v="258"/>
    <m/>
    <m/>
    <m/>
    <m/>
    <m/>
    <m/>
    <m/>
    <m/>
    <m/>
    <m/>
    <m/>
    <m/>
    <m/>
    <m/>
    <m/>
    <m/>
    <m/>
    <m/>
    <s v="CIP1356854"/>
    <n v="258"/>
    <d v="2019-10-28T00:00:00"/>
    <s v="140070"/>
    <s v="10410"/>
    <m/>
    <m/>
    <s v="CIP"/>
    <s v="ACTUALS"/>
    <s v="11"/>
    <s v="14000"/>
    <s v="5"/>
    <s v="39004"/>
    <s v="390"/>
    <s v="04"/>
    <m/>
    <s v="11140"/>
    <s v="07040390004CJS7101601"/>
    <s v="CIPPS Journal Upload - DOA"/>
    <m/>
    <m/>
  </r>
  <r>
    <s v="Byrne Justice Assistance Grant"/>
    <s v="2016-DJ-BX-0482"/>
    <n v="2020"/>
    <n v="4"/>
    <d v="2019-10-30T00:00:00"/>
    <x v="0"/>
    <m/>
    <x v="1"/>
    <s v="390004"/>
    <x v="18"/>
    <x v="0"/>
    <m/>
    <s v="To allocate 1st qtr charges"/>
    <n v="40.53"/>
    <m/>
    <s v="Allocate FY20 (July-Sept) Char"/>
    <s v="0001362462"/>
    <n v="788"/>
    <m/>
    <m/>
    <m/>
    <m/>
    <m/>
    <m/>
    <m/>
    <m/>
    <m/>
    <m/>
    <m/>
    <m/>
    <m/>
    <m/>
    <m/>
    <m/>
    <m/>
    <m/>
    <s v="0001362462"/>
    <n v="788"/>
    <d v="2019-10-30T00:00:00"/>
    <m/>
    <s v="10530"/>
    <m/>
    <m/>
    <s v="SPJ"/>
    <s v="ACTUALS"/>
    <s v="12"/>
    <s v="14000"/>
    <s v="5"/>
    <s v="39004"/>
    <s v="390"/>
    <s v="04"/>
    <m/>
    <s v="12760"/>
    <s v="07040390004CJS7101601"/>
    <s v="To allocate 1st qtr charges"/>
    <m/>
    <m/>
  </r>
  <r>
    <s v="Byrne Justice Assistance Grant"/>
    <s v="2016-DJ-BX-0482"/>
    <n v="2020"/>
    <n v="4"/>
    <d v="2019-10-30T00:00:00"/>
    <x v="0"/>
    <m/>
    <x v="1"/>
    <s v="390004"/>
    <x v="40"/>
    <x v="0"/>
    <m/>
    <s v="To allocate 1st qtr charges"/>
    <n v="1.05"/>
    <m/>
    <s v="Allocate FY20 (July-Sept) Char"/>
    <s v="0001362462"/>
    <n v="1641"/>
    <m/>
    <m/>
    <m/>
    <m/>
    <m/>
    <m/>
    <m/>
    <m/>
    <m/>
    <m/>
    <m/>
    <m/>
    <m/>
    <m/>
    <m/>
    <m/>
    <m/>
    <m/>
    <s v="0001362462"/>
    <n v="1641"/>
    <d v="2019-10-30T00:00:00"/>
    <m/>
    <s v="10530"/>
    <m/>
    <m/>
    <s v="SPJ"/>
    <s v="ACTUALS"/>
    <s v="13"/>
    <s v="14000"/>
    <s v="5"/>
    <s v="39004"/>
    <s v="390"/>
    <s v="04"/>
    <m/>
    <s v="13630"/>
    <s v="07040390004CJS7101601"/>
    <s v="To allocate 1st qtr charges"/>
    <m/>
    <m/>
  </r>
  <r>
    <s v="Byrne Justice Assistance Grant"/>
    <s v="2016-DJ-BX-0482"/>
    <n v="2020"/>
    <n v="4"/>
    <d v="2019-10-28T00:00:00"/>
    <x v="1"/>
    <m/>
    <x v="1"/>
    <s v="390004"/>
    <x v="10"/>
    <x v="0"/>
    <m/>
    <s v="CIPPS Journal Upload - DOA"/>
    <n v="20.8"/>
    <m/>
    <s v="00001326 2019-11-01"/>
    <s v="CIP1356854"/>
    <n v="262"/>
    <m/>
    <m/>
    <m/>
    <m/>
    <m/>
    <m/>
    <m/>
    <m/>
    <m/>
    <m/>
    <m/>
    <m/>
    <m/>
    <m/>
    <m/>
    <m/>
    <m/>
    <m/>
    <s v="CIP1356854"/>
    <n v="262"/>
    <d v="2019-10-28T00:00:00"/>
    <s v="140070"/>
    <s v="10410"/>
    <m/>
    <m/>
    <s v="CIP"/>
    <s v="ACTUALS"/>
    <s v="11"/>
    <s v="14000"/>
    <s v="5"/>
    <s v="39004"/>
    <s v="390"/>
    <s v="04"/>
    <m/>
    <s v="11170"/>
    <s v="07040390004CJS7101601"/>
    <s v="CIPPS Journal Upload - DOA"/>
    <m/>
    <m/>
  </r>
  <r>
    <s v="Byrne Justice Assistance Grant"/>
    <s v="2016-DJ-BX-0482"/>
    <n v="2020"/>
    <n v="4"/>
    <d v="2019-10-28T00:00:00"/>
    <x v="1"/>
    <m/>
    <x v="1"/>
    <s v="390004"/>
    <x v="10"/>
    <x v="0"/>
    <m/>
    <s v="CIPPS Journal Upload - DOA"/>
    <n v="20.76"/>
    <m/>
    <s v="00001326 2019-11-01"/>
    <s v="CIP1356854"/>
    <n v="263"/>
    <m/>
    <m/>
    <m/>
    <m/>
    <m/>
    <m/>
    <m/>
    <m/>
    <m/>
    <m/>
    <m/>
    <m/>
    <m/>
    <m/>
    <m/>
    <m/>
    <m/>
    <m/>
    <s v="CIP1356854"/>
    <n v="263"/>
    <d v="2019-10-28T00:00:00"/>
    <s v="140070"/>
    <s v="10410"/>
    <m/>
    <m/>
    <s v="CIP"/>
    <s v="ACTUALS"/>
    <s v="11"/>
    <s v="14000"/>
    <s v="5"/>
    <s v="39004"/>
    <s v="390"/>
    <s v="04"/>
    <m/>
    <s v="11170"/>
    <s v="07040390004CJS7101601"/>
    <s v="CIPPS Journal Upload - DOA"/>
    <m/>
    <m/>
  </r>
  <r>
    <s v="Byrne Justice Assistance Grant"/>
    <s v="2016-DJ-BX-0482"/>
    <n v="2020"/>
    <n v="4"/>
    <d v="2019-10-30T00:00:00"/>
    <x v="0"/>
    <m/>
    <x v="1"/>
    <s v="390004"/>
    <x v="38"/>
    <x v="0"/>
    <m/>
    <s v="To allocate 1st qtr charges"/>
    <n v="0.25"/>
    <m/>
    <s v="Allocate FY20 (July-Sept) Char"/>
    <s v="0001362437"/>
    <n v="196"/>
    <m/>
    <m/>
    <m/>
    <m/>
    <m/>
    <m/>
    <m/>
    <m/>
    <m/>
    <m/>
    <m/>
    <m/>
    <m/>
    <m/>
    <m/>
    <m/>
    <m/>
    <m/>
    <s v="0001362437"/>
    <n v="196"/>
    <d v="2019-10-30T00:00:00"/>
    <m/>
    <s v="10220"/>
    <m/>
    <m/>
    <s v="SPJ"/>
    <s v="ACTUALS"/>
    <s v="12"/>
    <s v="14000"/>
    <s v="5"/>
    <s v="39004"/>
    <s v="390"/>
    <s v="04"/>
    <m/>
    <s v="12140"/>
    <s v="07040390004CJS7101601"/>
    <s v="To allocate 1st qtr charges"/>
    <m/>
    <m/>
  </r>
  <r>
    <s v="Byrne Justice Assistance Grant"/>
    <s v="2016-DJ-BX-0482"/>
    <n v="2020"/>
    <n v="4"/>
    <d v="2019-10-30T00:00:00"/>
    <x v="0"/>
    <m/>
    <x v="1"/>
    <m/>
    <x v="1"/>
    <x v="0"/>
    <m/>
    <s v="To allocate 1st qtr charges"/>
    <n v="-5.52"/>
    <m/>
    <s v="Cash With The Treasurer Of VA"/>
    <s v="0001362437"/>
    <n v="251"/>
    <m/>
    <m/>
    <m/>
    <m/>
    <m/>
    <m/>
    <m/>
    <m/>
    <m/>
    <m/>
    <m/>
    <m/>
    <m/>
    <m/>
    <m/>
    <m/>
    <m/>
    <m/>
    <s v="0001362437"/>
    <n v="251"/>
    <d v="2019-10-30T00:00:00"/>
    <m/>
    <s v="99999"/>
    <m/>
    <m/>
    <s v="SPJ"/>
    <s v="ACTUALS"/>
    <s v="10"/>
    <s v="14000"/>
    <s v="1"/>
    <m/>
    <m/>
    <m/>
    <m/>
    <s v="01010"/>
    <s v="07040CJS7101601"/>
    <s v="To allocate 1st qtr charges"/>
    <m/>
    <m/>
  </r>
  <r>
    <s v="Byrne Justice Assistance Grant"/>
    <s v="2016-DJ-BX-0482"/>
    <n v="2020"/>
    <n v="4"/>
    <d v="2019-10-30T00:00:00"/>
    <x v="0"/>
    <m/>
    <x v="1"/>
    <s v="390004"/>
    <x v="29"/>
    <x v="0"/>
    <m/>
    <s v="To allocate 1st qtr charges"/>
    <n v="4.26"/>
    <m/>
    <s v="Allocate FY20 (July-Sept) Char"/>
    <s v="0001362462"/>
    <n v="362"/>
    <m/>
    <m/>
    <m/>
    <m/>
    <m/>
    <m/>
    <m/>
    <m/>
    <m/>
    <m/>
    <m/>
    <m/>
    <m/>
    <m/>
    <m/>
    <m/>
    <m/>
    <m/>
    <s v="0001362462"/>
    <n v="362"/>
    <d v="2019-10-30T00:00:00"/>
    <m/>
    <s v="10530"/>
    <m/>
    <m/>
    <s v="SPJ"/>
    <s v="ACTUALS"/>
    <s v="12"/>
    <s v="14000"/>
    <s v="5"/>
    <s v="39004"/>
    <s v="390"/>
    <s v="04"/>
    <m/>
    <s v="12520"/>
    <s v="07040390004CJS7101601"/>
    <s v="To allocate 1st qtr charges"/>
    <m/>
    <m/>
  </r>
  <r>
    <s v="Byrne Justice Assistance Grant"/>
    <s v="2016-DJ-BX-0482"/>
    <n v="2020"/>
    <n v="4"/>
    <d v="2019-10-30T00:00:00"/>
    <x v="0"/>
    <m/>
    <x v="1"/>
    <s v="390004"/>
    <x v="18"/>
    <x v="0"/>
    <m/>
    <s v="To allocate 1st qtr charges"/>
    <n v="2.0299999999999998"/>
    <m/>
    <s v="Allocate FY20 (July-Sept) Char"/>
    <s v="0001362462"/>
    <n v="837"/>
    <m/>
    <m/>
    <m/>
    <m/>
    <m/>
    <m/>
    <m/>
    <m/>
    <m/>
    <m/>
    <m/>
    <m/>
    <m/>
    <m/>
    <m/>
    <m/>
    <m/>
    <m/>
    <s v="0001362462"/>
    <n v="837"/>
    <d v="2019-10-30T00:00:00"/>
    <m/>
    <s v="10220"/>
    <m/>
    <m/>
    <s v="SPJ"/>
    <s v="ACTUALS"/>
    <s v="12"/>
    <s v="14000"/>
    <s v="5"/>
    <s v="39004"/>
    <s v="390"/>
    <s v="04"/>
    <m/>
    <s v="12760"/>
    <s v="07040390004CJS7101601"/>
    <s v="To allocate 1st qtr charges"/>
    <m/>
    <m/>
  </r>
  <r>
    <s v="Byrne Justice Assistance Grant"/>
    <s v="2016-DJ-BX-0482"/>
    <n v="2020"/>
    <n v="4"/>
    <d v="2019-10-30T00:00:00"/>
    <x v="0"/>
    <m/>
    <x v="1"/>
    <s v="390004"/>
    <x v="16"/>
    <x v="0"/>
    <m/>
    <s v="To allocate 1st qtr charges"/>
    <n v="584.70000000000005"/>
    <m/>
    <s v="Allocate FY20 (July-Sept) Char"/>
    <s v="0001362462"/>
    <n v="1001"/>
    <m/>
    <m/>
    <m/>
    <m/>
    <m/>
    <m/>
    <m/>
    <m/>
    <m/>
    <m/>
    <m/>
    <m/>
    <m/>
    <m/>
    <m/>
    <m/>
    <m/>
    <m/>
    <s v="0001362462"/>
    <n v="1001"/>
    <d v="2019-10-30T00:00:00"/>
    <m/>
    <s v="10530"/>
    <m/>
    <m/>
    <s v="SPJ"/>
    <s v="ACTUALS"/>
    <s v="12"/>
    <s v="14000"/>
    <s v="5"/>
    <s v="39004"/>
    <s v="390"/>
    <s v="04"/>
    <m/>
    <s v="12780"/>
    <s v="07040390004CJS7101601"/>
    <s v="To allocate 1st qtr charges"/>
    <m/>
    <m/>
  </r>
  <r>
    <s v="Byrne Justice Assistance Grant"/>
    <s v="2016-DJ-BX-0482"/>
    <n v="2020"/>
    <n v="4"/>
    <d v="2019-10-30T00:00:00"/>
    <x v="0"/>
    <m/>
    <x v="1"/>
    <s v="390004"/>
    <x v="30"/>
    <x v="0"/>
    <m/>
    <s v="To allocate 1st qtr charges"/>
    <n v="11.73"/>
    <m/>
    <s v="Allocate FY20 (July-Sept) Char"/>
    <s v="0001362462"/>
    <n v="1214"/>
    <m/>
    <m/>
    <m/>
    <m/>
    <m/>
    <m/>
    <m/>
    <m/>
    <m/>
    <m/>
    <m/>
    <m/>
    <m/>
    <m/>
    <m/>
    <m/>
    <m/>
    <m/>
    <s v="0001362462"/>
    <n v="1214"/>
    <d v="2019-10-30T00:00:00"/>
    <m/>
    <s v="10530"/>
    <m/>
    <m/>
    <s v="SPJ"/>
    <s v="ACTUALS"/>
    <s v="13"/>
    <s v="14000"/>
    <s v="5"/>
    <s v="39004"/>
    <s v="390"/>
    <s v="04"/>
    <m/>
    <s v="13120"/>
    <s v="07040390004CJS7101601"/>
    <s v="To allocate 1st qtr charges"/>
    <m/>
    <m/>
  </r>
  <r>
    <s v="Byrne Justice Assistance Grant"/>
    <s v="2016-DJ-BX-0482"/>
    <n v="2020"/>
    <n v="4"/>
    <d v="2019-10-30T00:00:00"/>
    <x v="0"/>
    <m/>
    <x v="1"/>
    <s v="390004"/>
    <x v="28"/>
    <x v="0"/>
    <m/>
    <s v="To allocate 1st qtr charges"/>
    <n v="13.4"/>
    <m/>
    <s v="Allocate FY20 (July-Sept) Char"/>
    <s v="0001362462"/>
    <n v="1428"/>
    <m/>
    <m/>
    <m/>
    <m/>
    <m/>
    <m/>
    <m/>
    <m/>
    <m/>
    <m/>
    <m/>
    <m/>
    <m/>
    <m/>
    <m/>
    <m/>
    <m/>
    <m/>
    <s v="0001362462"/>
    <n v="1428"/>
    <d v="2019-10-30T00:00:00"/>
    <m/>
    <s v="10530"/>
    <m/>
    <m/>
    <s v="SPJ"/>
    <s v="ACTUALS"/>
    <s v="13"/>
    <s v="14000"/>
    <s v="5"/>
    <s v="39004"/>
    <s v="390"/>
    <s v="04"/>
    <m/>
    <s v="13130"/>
    <s v="07040390004CJS7101601"/>
    <s v="To allocate 1st qtr charges"/>
    <m/>
    <m/>
  </r>
  <r>
    <s v="Byrne Justice Assistance Grant"/>
    <s v="2016-DJ-BX-0482"/>
    <n v="2020"/>
    <n v="4"/>
    <d v="2019-10-30T00:00:00"/>
    <x v="0"/>
    <m/>
    <x v="1"/>
    <s v="390004"/>
    <x v="40"/>
    <x v="0"/>
    <m/>
    <s v="To allocate 1st qtr charges"/>
    <n v="0.05"/>
    <m/>
    <s v="Allocate FY20 (July-Sept) Char"/>
    <s v="0001362462"/>
    <n v="1690"/>
    <m/>
    <m/>
    <m/>
    <m/>
    <m/>
    <m/>
    <m/>
    <m/>
    <m/>
    <m/>
    <m/>
    <m/>
    <m/>
    <m/>
    <m/>
    <m/>
    <m/>
    <m/>
    <s v="0001362462"/>
    <n v="1690"/>
    <d v="2019-10-30T00:00:00"/>
    <m/>
    <s v="10220"/>
    <m/>
    <m/>
    <s v="SPJ"/>
    <s v="ACTUALS"/>
    <s v="13"/>
    <s v="14000"/>
    <s v="5"/>
    <s v="39004"/>
    <s v="390"/>
    <s v="04"/>
    <m/>
    <s v="13630"/>
    <s v="07040390004CJS7101601"/>
    <s v="To allocate 1st qtr charges"/>
    <m/>
    <m/>
  </r>
  <r>
    <s v="Byrne Justice Assistance Grant"/>
    <s v="2016-DJ-BX-0482"/>
    <n v="2020"/>
    <n v="4"/>
    <d v="2019-10-30T00:00:00"/>
    <x v="0"/>
    <m/>
    <x v="1"/>
    <m/>
    <x v="5"/>
    <x v="0"/>
    <m/>
    <s v="To allocate 1st qtr interest"/>
    <n v="-12933.44"/>
    <m/>
    <s v="Allocate 1st Q Interest"/>
    <s v="0001364069"/>
    <n v="16"/>
    <m/>
    <m/>
    <m/>
    <m/>
    <m/>
    <m/>
    <m/>
    <m/>
    <m/>
    <m/>
    <m/>
    <m/>
    <m/>
    <m/>
    <m/>
    <m/>
    <m/>
    <m/>
    <s v="0001364069"/>
    <n v="16"/>
    <d v="2019-10-30T00:00:00"/>
    <m/>
    <s v="10230"/>
    <m/>
    <m/>
    <s v="SPJ"/>
    <s v="ACTUALS"/>
    <s v="07"/>
    <s v="14000"/>
    <s v="4"/>
    <m/>
    <m/>
    <m/>
    <m/>
    <s v="07108"/>
    <s v="07040CJS7101601"/>
    <s v="To allocate 1st qtr interest"/>
    <m/>
    <m/>
  </r>
  <r>
    <s v="Byrne Justice Assistance Grant"/>
    <s v="2016-DJ-BX-0482"/>
    <n v="2020"/>
    <n v="4"/>
    <d v="2019-10-10T00:00:00"/>
    <x v="0"/>
    <m/>
    <x v="1"/>
    <m/>
    <x v="1"/>
    <x v="0"/>
    <m/>
    <s v="To charge FY20 IDC for Septemb"/>
    <n v="938.49"/>
    <m/>
    <s v="Cash With The Treasurer Of VA"/>
    <s v="0001343425"/>
    <n v="41"/>
    <m/>
    <m/>
    <m/>
    <m/>
    <m/>
    <m/>
    <m/>
    <m/>
    <m/>
    <m/>
    <m/>
    <m/>
    <m/>
    <m/>
    <m/>
    <m/>
    <m/>
    <m/>
    <s v="0001343425"/>
    <n v="4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630.23"/>
    <m/>
    <s v="Cash With The Treasurer Of VA"/>
    <s v="0001343425"/>
    <n v="57"/>
    <m/>
    <m/>
    <m/>
    <m/>
    <m/>
    <m/>
    <m/>
    <m/>
    <m/>
    <m/>
    <m/>
    <m/>
    <m/>
    <m/>
    <m/>
    <m/>
    <m/>
    <m/>
    <s v="0001343425"/>
    <n v="5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3.409999999999997"/>
    <m/>
    <s v="Cash With The Treasurer Of VA"/>
    <s v="0001343425"/>
    <n v="65"/>
    <m/>
    <m/>
    <m/>
    <m/>
    <m/>
    <m/>
    <m/>
    <m/>
    <m/>
    <m/>
    <m/>
    <m/>
    <m/>
    <m/>
    <m/>
    <m/>
    <m/>
    <m/>
    <s v="0001343425"/>
    <n v="65"/>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57.91"/>
    <m/>
    <s v="Cash With The Treasurer Of VA"/>
    <s v="0001343425"/>
    <n v="81"/>
    <m/>
    <m/>
    <m/>
    <m/>
    <m/>
    <m/>
    <m/>
    <m/>
    <m/>
    <m/>
    <m/>
    <m/>
    <m/>
    <m/>
    <m/>
    <m/>
    <m/>
    <m/>
    <s v="0001343425"/>
    <n v="81"/>
    <d v="2019-10-10T00:00:00"/>
    <m/>
    <s v="99999"/>
    <m/>
    <m/>
    <s v="SPJ"/>
    <s v="ACTUALS"/>
    <s v="10"/>
    <s v="14000"/>
    <s v="1"/>
    <m/>
    <m/>
    <m/>
    <m/>
    <s v="01010"/>
    <s v="07040CJS7101601"/>
    <s v="To charge FY20 IDC for Septemb"/>
    <m/>
    <m/>
  </r>
  <r>
    <s v="Byrne Justice Assistance Grant"/>
    <s v="2016-DJ-BX-0482"/>
    <n v="2020"/>
    <n v="4"/>
    <d v="2019-10-15T00:00:00"/>
    <x v="0"/>
    <m/>
    <x v="1"/>
    <m/>
    <x v="3"/>
    <x v="0"/>
    <m/>
    <s v="Accounts Payable"/>
    <n v="-15.4"/>
    <m/>
    <s v="Accounts Payable"/>
    <s v="AP01345881"/>
    <n v="2"/>
    <m/>
    <m/>
    <m/>
    <m/>
    <m/>
    <m/>
    <m/>
    <m/>
    <m/>
    <m/>
    <m/>
    <m/>
    <m/>
    <m/>
    <m/>
    <m/>
    <m/>
    <m/>
    <s v="AP01345881"/>
    <n v="2"/>
    <d v="2019-10-15T00:00:00"/>
    <s v="00019077"/>
    <s v="99999"/>
    <m/>
    <m/>
    <s v="AP"/>
    <s v="ACTUALS"/>
    <s v="50"/>
    <s v="14000"/>
    <s v="2"/>
    <m/>
    <m/>
    <m/>
    <m/>
    <s v="05025"/>
    <s v="07040CJS7101601"/>
    <s v="Accounts Payable"/>
    <m/>
    <m/>
  </r>
  <r>
    <s v="Byrne Justice Assistance Grant"/>
    <s v="2016-DJ-BX-0482"/>
    <n v="2020"/>
    <n v="4"/>
    <d v="2019-10-24T00:00:00"/>
    <x v="0"/>
    <m/>
    <x v="1"/>
    <m/>
    <x v="1"/>
    <x v="0"/>
    <m/>
    <s v="AP Payments"/>
    <n v="-124.88"/>
    <m/>
    <s v="Cash With The Treasurer Of VA"/>
    <s v="AP01353091"/>
    <n v="27"/>
    <m/>
    <m/>
    <m/>
    <m/>
    <m/>
    <m/>
    <m/>
    <m/>
    <m/>
    <m/>
    <m/>
    <m/>
    <m/>
    <m/>
    <m/>
    <m/>
    <m/>
    <m/>
    <s v="AP01353091"/>
    <n v="27"/>
    <d v="2019-10-24T00:00:00"/>
    <s v="00019077"/>
    <s v="99999"/>
    <m/>
    <m/>
    <s v="AP"/>
    <s v="ACTUALS"/>
    <s v="10"/>
    <s v="14000"/>
    <s v="1"/>
    <m/>
    <m/>
    <m/>
    <m/>
    <s v="01010"/>
    <s v="07040CJS7101601"/>
    <s v="AP Payments"/>
    <m/>
    <m/>
  </r>
  <r>
    <s v="Byrne Justice Assistance Grant"/>
    <s v="2016-DJ-BX-0482"/>
    <n v="2020"/>
    <n v="4"/>
    <d v="2019-10-24T00:00:00"/>
    <x v="0"/>
    <m/>
    <x v="1"/>
    <m/>
    <x v="3"/>
    <x v="0"/>
    <m/>
    <s v="AP Payments"/>
    <n v="15.4"/>
    <m/>
    <s v="Accounts Payable"/>
    <s v="AP01353091"/>
    <n v="104"/>
    <m/>
    <m/>
    <m/>
    <m/>
    <m/>
    <m/>
    <m/>
    <m/>
    <m/>
    <m/>
    <m/>
    <m/>
    <m/>
    <m/>
    <m/>
    <m/>
    <m/>
    <m/>
    <s v="AP01353091"/>
    <n v="104"/>
    <d v="2019-10-24T00:00:00"/>
    <s v="00019077"/>
    <s v="99999"/>
    <m/>
    <m/>
    <s v="AP"/>
    <s v="ACTUALS"/>
    <s v="50"/>
    <s v="14000"/>
    <s v="2"/>
    <m/>
    <m/>
    <m/>
    <m/>
    <s v="05025"/>
    <s v="07040CJS7101601"/>
    <s v="AP Payments"/>
    <m/>
    <m/>
  </r>
  <r>
    <s v="Byrne Justice Assistance Grant"/>
    <s v="2016-DJ-BX-0482"/>
    <n v="2020"/>
    <n v="4"/>
    <d v="2019-10-25T00:00:00"/>
    <x v="0"/>
    <m/>
    <x v="1"/>
    <m/>
    <x v="3"/>
    <x v="0"/>
    <m/>
    <s v="Accounts Payable"/>
    <n v="-4970"/>
    <m/>
    <s v="Accounts Payable"/>
    <s v="AP01354941"/>
    <n v="33"/>
    <m/>
    <m/>
    <m/>
    <m/>
    <m/>
    <m/>
    <m/>
    <m/>
    <m/>
    <m/>
    <m/>
    <m/>
    <m/>
    <m/>
    <m/>
    <m/>
    <m/>
    <m/>
    <s v="AP01354941"/>
    <n v="33"/>
    <d v="2019-10-25T00:00:00"/>
    <s v="00019275"/>
    <s v="99999"/>
    <m/>
    <m/>
    <s v="AP"/>
    <s v="ACTUALS"/>
    <s v="50"/>
    <s v="14000"/>
    <s v="2"/>
    <m/>
    <m/>
    <m/>
    <m/>
    <s v="05025"/>
    <s v="07040CJS7101601"/>
    <s v="Accounts Payable"/>
    <m/>
    <m/>
  </r>
  <r>
    <s v="Byrne Justice Assistance Grant"/>
    <s v="2016-DJ-BX-0482"/>
    <n v="2020"/>
    <n v="4"/>
    <d v="2019-10-26T00:00:00"/>
    <x v="0"/>
    <m/>
    <x v="1"/>
    <m/>
    <x v="3"/>
    <x v="0"/>
    <m/>
    <s v="AP Payments"/>
    <n v="46961.440000000002"/>
    <m/>
    <s v="Accounts Payable"/>
    <s v="AP01355268"/>
    <n v="115"/>
    <m/>
    <m/>
    <m/>
    <m/>
    <m/>
    <m/>
    <m/>
    <m/>
    <m/>
    <m/>
    <m/>
    <m/>
    <m/>
    <m/>
    <m/>
    <m/>
    <m/>
    <m/>
    <s v="AP01355268"/>
    <n v="115"/>
    <d v="2019-10-26T00:00:00"/>
    <s v="00019273"/>
    <s v="99999"/>
    <m/>
    <m/>
    <s v="AP"/>
    <s v="ACTUALS"/>
    <s v="50"/>
    <s v="14000"/>
    <s v="2"/>
    <m/>
    <m/>
    <m/>
    <m/>
    <s v="05025"/>
    <s v="07040CJS7101601"/>
    <s v="AP Payments"/>
    <m/>
    <m/>
  </r>
  <r>
    <s v="Byrne Justice Assistance Grant"/>
    <s v="2016-DJ-BX-0482"/>
    <n v="2020"/>
    <n v="4"/>
    <d v="2019-10-28T00:00:00"/>
    <x v="1"/>
    <m/>
    <x v="1"/>
    <s v="390004"/>
    <x v="14"/>
    <x v="0"/>
    <m/>
    <s v="CIPPS Journal Upload - DOA"/>
    <n v="39.25"/>
    <m/>
    <s v="00001326 2019-11-01"/>
    <s v="CIP1356854"/>
    <n v="260"/>
    <m/>
    <m/>
    <m/>
    <m/>
    <m/>
    <m/>
    <m/>
    <m/>
    <m/>
    <m/>
    <m/>
    <m/>
    <m/>
    <m/>
    <m/>
    <m/>
    <m/>
    <m/>
    <s v="CIP1356854"/>
    <n v="260"/>
    <d v="2019-10-28T00:00:00"/>
    <s v="140070"/>
    <s v="10410"/>
    <m/>
    <m/>
    <s v="CIP"/>
    <s v="ACTUALS"/>
    <s v="11"/>
    <s v="14000"/>
    <s v="5"/>
    <s v="39004"/>
    <s v="390"/>
    <s v="04"/>
    <m/>
    <s v="11160"/>
    <s v="07040390004CJS7101601"/>
    <s v="CIPPS Journal Upload - DOA"/>
    <m/>
    <m/>
  </r>
  <r>
    <s v="Byrne Justice Assistance Grant"/>
    <s v="2016-DJ-BX-0482"/>
    <n v="2020"/>
    <n v="4"/>
    <d v="2019-10-28T00:00:00"/>
    <x v="0"/>
    <m/>
    <x v="1"/>
    <m/>
    <x v="1"/>
    <x v="0"/>
    <m/>
    <s v="CIPPS Journal Upload - DOA"/>
    <n v="-8349.25"/>
    <m/>
    <s v="Cash With The Treasurer Of VA"/>
    <s v="CIP1356854"/>
    <n v="308"/>
    <m/>
    <m/>
    <m/>
    <m/>
    <m/>
    <m/>
    <m/>
    <m/>
    <m/>
    <m/>
    <m/>
    <m/>
    <m/>
    <m/>
    <m/>
    <m/>
    <m/>
    <m/>
    <s v="CIP1356854"/>
    <n v="308"/>
    <d v="2019-10-28T00:00:00"/>
    <m/>
    <s v="99999"/>
    <m/>
    <m/>
    <s v="CIP"/>
    <s v="ACTUALS"/>
    <s v="10"/>
    <s v="14000"/>
    <s v="1"/>
    <m/>
    <m/>
    <m/>
    <m/>
    <s v="01010"/>
    <s v="07040CJS7101601"/>
    <s v="CIPPS Journal Upload - DOA"/>
    <m/>
    <m/>
  </r>
  <r>
    <s v="Byrne Justice Assistance Grant"/>
    <s v="2016-DJ-BX-0482"/>
    <n v="2020"/>
    <n v="4"/>
    <d v="2019-10-30T00:00:00"/>
    <x v="0"/>
    <m/>
    <x v="1"/>
    <s v="390004"/>
    <x v="11"/>
    <x v="0"/>
    <m/>
    <s v="To allocate 1st qtr charges"/>
    <n v="7.44"/>
    <m/>
    <s v="Allocate FY20 (July-Sept) Char"/>
    <s v="0001362462"/>
    <n v="194"/>
    <m/>
    <m/>
    <m/>
    <m/>
    <m/>
    <m/>
    <m/>
    <m/>
    <m/>
    <m/>
    <m/>
    <m/>
    <m/>
    <m/>
    <m/>
    <m/>
    <m/>
    <m/>
    <s v="0001362462"/>
    <n v="194"/>
    <d v="2019-10-30T00:00:00"/>
    <m/>
    <s v="10220"/>
    <m/>
    <m/>
    <s v="SPJ"/>
    <s v="ACTUALS"/>
    <s v="12"/>
    <s v="14000"/>
    <s v="5"/>
    <s v="39004"/>
    <s v="390"/>
    <s v="04"/>
    <m/>
    <s v="12160"/>
    <s v="07040390004CJS7101601"/>
    <s v="To allocate 1st qtr charges"/>
    <m/>
    <m/>
  </r>
  <r>
    <s v="Byrne Justice Assistance Grant"/>
    <s v="2016-DJ-BX-0482"/>
    <n v="2020"/>
    <n v="4"/>
    <d v="2019-10-30T00:00:00"/>
    <x v="0"/>
    <m/>
    <x v="1"/>
    <s v="390004"/>
    <x v="39"/>
    <x v="0"/>
    <m/>
    <s v="To allocate 1st qtr charges"/>
    <n v="15.55"/>
    <m/>
    <s v="Allocate FY20 (July-Sept) Char"/>
    <s v="0001362462"/>
    <n v="575"/>
    <m/>
    <m/>
    <m/>
    <m/>
    <m/>
    <m/>
    <m/>
    <m/>
    <m/>
    <m/>
    <m/>
    <m/>
    <m/>
    <m/>
    <m/>
    <m/>
    <m/>
    <m/>
    <s v="0001362462"/>
    <n v="575"/>
    <d v="2019-10-30T00:00:00"/>
    <m/>
    <s v="10530"/>
    <m/>
    <m/>
    <s v="SPJ"/>
    <s v="ACTUALS"/>
    <s v="12"/>
    <s v="14000"/>
    <s v="5"/>
    <s v="39004"/>
    <s v="390"/>
    <s v="04"/>
    <m/>
    <s v="12740"/>
    <s v="07040390004CJS7101601"/>
    <s v="To allocate 1st qtr charges"/>
    <m/>
    <m/>
  </r>
  <r>
    <s v="Byrne Justice Assistance Grant"/>
    <s v="2016-DJ-BX-0482"/>
    <n v="2020"/>
    <n v="4"/>
    <d v="2019-10-30T00:00:00"/>
    <x v="0"/>
    <m/>
    <x v="1"/>
    <s v="390004"/>
    <x v="25"/>
    <x v="0"/>
    <m/>
    <s v="To allocate 1st qtr charges"/>
    <n v="142.13"/>
    <m/>
    <s v="Allocate FY20 (July-Sept) Char"/>
    <s v="0001362462"/>
    <n v="1900"/>
    <m/>
    <m/>
    <m/>
    <m/>
    <m/>
    <m/>
    <m/>
    <m/>
    <m/>
    <m/>
    <m/>
    <m/>
    <m/>
    <m/>
    <m/>
    <m/>
    <m/>
    <m/>
    <s v="0001362462"/>
    <n v="1900"/>
    <d v="2019-10-30T00:00:00"/>
    <m/>
    <s v="10220"/>
    <m/>
    <m/>
    <s v="SPJ"/>
    <s v="ACTUALS"/>
    <s v="15"/>
    <s v="14000"/>
    <s v="5"/>
    <s v="39004"/>
    <s v="390"/>
    <s v="04"/>
    <m/>
    <s v="15380"/>
    <s v="07040390004CJS7101601"/>
    <s v="To allocate 1st qtr charges"/>
    <m/>
    <m/>
  </r>
  <r>
    <s v="Byrne Justice Assistance Grant"/>
    <s v="2016-DJ-BX-0482"/>
    <n v="2020"/>
    <n v="4"/>
    <d v="2019-10-30T00:00:00"/>
    <x v="0"/>
    <m/>
    <x v="1"/>
    <s v="390004"/>
    <x v="17"/>
    <x v="0"/>
    <m/>
    <s v="To allocate 1st qtr charges"/>
    <n v="6.84"/>
    <m/>
    <s v="Allocate FY20 (July-Sept) Char"/>
    <s v="0001362462"/>
    <n v="2067"/>
    <m/>
    <m/>
    <m/>
    <m/>
    <m/>
    <m/>
    <m/>
    <m/>
    <m/>
    <m/>
    <m/>
    <m/>
    <m/>
    <m/>
    <m/>
    <m/>
    <m/>
    <m/>
    <s v="0001362462"/>
    <n v="2067"/>
    <d v="2019-10-30T00:00:00"/>
    <m/>
    <s v="10530"/>
    <m/>
    <m/>
    <s v="SPJ"/>
    <s v="ACTUALS"/>
    <s v="15"/>
    <s v="14000"/>
    <s v="5"/>
    <s v="39004"/>
    <s v="390"/>
    <s v="04"/>
    <m/>
    <s v="15410"/>
    <s v="07040390004CJS7101601"/>
    <s v="To allocate 1st qtr charges"/>
    <m/>
    <m/>
  </r>
  <r>
    <s v="Byrne Justice Assistance Grant"/>
    <s v="2016-DJ-BX-0482"/>
    <n v="2020"/>
    <n v="4"/>
    <d v="2019-10-30T00:00:00"/>
    <x v="0"/>
    <m/>
    <x v="1"/>
    <m/>
    <x v="1"/>
    <x v="0"/>
    <m/>
    <s v="To allocate 1st qtr charges"/>
    <n v="-4036.51"/>
    <m/>
    <s v="Cash With The Treasurer Of VA"/>
    <s v="0001362462"/>
    <n v="2171"/>
    <m/>
    <m/>
    <m/>
    <m/>
    <m/>
    <m/>
    <m/>
    <m/>
    <m/>
    <m/>
    <m/>
    <m/>
    <m/>
    <m/>
    <m/>
    <m/>
    <m/>
    <m/>
    <s v="0001362462"/>
    <n v="2171"/>
    <d v="2019-10-30T00:00:00"/>
    <m/>
    <s v="99999"/>
    <m/>
    <m/>
    <s v="SPJ"/>
    <s v="ACTUALS"/>
    <s v="10"/>
    <s v="14000"/>
    <s v="1"/>
    <m/>
    <m/>
    <m/>
    <m/>
    <s v="01010"/>
    <s v="07040CJS7101601"/>
    <s v="To allocate 1st qtr charges"/>
    <m/>
    <m/>
  </r>
  <r>
    <s v="Byrne Justice Assistance Grant"/>
    <s v="2016-DJ-BX-0482"/>
    <n v="2020"/>
    <n v="4"/>
    <d v="2019-10-30T00:00:00"/>
    <x v="0"/>
    <m/>
    <x v="1"/>
    <m/>
    <x v="5"/>
    <x v="1"/>
    <m/>
    <s v="To allocate 1st qtr interest"/>
    <n v="-192.64"/>
    <m/>
    <s v="Allocate 1st Q Interest"/>
    <s v="0001364069"/>
    <n v="17"/>
    <m/>
    <m/>
    <m/>
    <m/>
    <m/>
    <m/>
    <m/>
    <m/>
    <m/>
    <m/>
    <m/>
    <m/>
    <m/>
    <m/>
    <m/>
    <m/>
    <m/>
    <m/>
    <s v="0001364069"/>
    <n v="17"/>
    <d v="2019-10-30T00:00:00"/>
    <m/>
    <s v="10230"/>
    <m/>
    <m/>
    <s v="SPJ"/>
    <s v="ACTUALS"/>
    <s v="07"/>
    <s v="14000"/>
    <s v="4"/>
    <m/>
    <m/>
    <m/>
    <m/>
    <s v="07108"/>
    <s v="07040CJS7101607"/>
    <s v="To allocate 1st qtr interest"/>
    <m/>
    <m/>
  </r>
  <r>
    <s v="Byrne Justice Assistance Grant"/>
    <s v="2016-DJ-BX-0482"/>
    <n v="2020"/>
    <n v="4"/>
    <d v="2019-10-10T00:00:00"/>
    <x v="0"/>
    <m/>
    <x v="3"/>
    <m/>
    <x v="1"/>
    <x v="0"/>
    <m/>
    <s v="To charge FY20 IDC for Septemb"/>
    <n v="579.66"/>
    <m/>
    <s v="Cash With The Treasurer Of VA"/>
    <s v="0001343425"/>
    <n v="38"/>
    <m/>
    <m/>
    <m/>
    <m/>
    <m/>
    <m/>
    <m/>
    <m/>
    <m/>
    <m/>
    <m/>
    <m/>
    <m/>
    <m/>
    <m/>
    <m/>
    <m/>
    <m/>
    <s v="0001343425"/>
    <n v="38"/>
    <d v="2019-10-10T00:00:00"/>
    <m/>
    <s v="99999"/>
    <m/>
    <m/>
    <s v="SPJ"/>
    <s v="ACTUALS"/>
    <s v="10"/>
    <s v="14000"/>
    <s v="1"/>
    <m/>
    <m/>
    <m/>
    <m/>
    <s v="01010"/>
    <s v="02800CJS7101601"/>
    <s v="To charge FY20 IDC for Septemb"/>
    <m/>
    <m/>
  </r>
  <r>
    <s v="Byrne Justice Assistance Grant"/>
    <s v="2016-DJ-BX-0482"/>
    <n v="2020"/>
    <n v="4"/>
    <d v="2019-10-10T00:00:00"/>
    <x v="0"/>
    <m/>
    <x v="1"/>
    <m/>
    <x v="1"/>
    <x v="0"/>
    <m/>
    <s v="To charge FY20 IDC for Septemb"/>
    <n v="-3440.39"/>
    <m/>
    <s v="Cash With The Treasurer Of VA"/>
    <s v="0001343425"/>
    <n v="51"/>
    <m/>
    <m/>
    <m/>
    <m/>
    <m/>
    <m/>
    <m/>
    <m/>
    <m/>
    <m/>
    <m/>
    <m/>
    <m/>
    <m/>
    <m/>
    <m/>
    <m/>
    <m/>
    <s v="0001343425"/>
    <n v="5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413.8"/>
    <m/>
    <s v="Cash With The Treasurer Of VA"/>
    <s v="0001343425"/>
    <n v="63"/>
    <m/>
    <m/>
    <m/>
    <m/>
    <m/>
    <m/>
    <m/>
    <m/>
    <m/>
    <m/>
    <m/>
    <m/>
    <m/>
    <m/>
    <m/>
    <m/>
    <m/>
    <m/>
    <s v="0001343425"/>
    <n v="6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8.22"/>
    <m/>
    <s v="Cash With The Treasurer Of VA"/>
    <s v="0001343425"/>
    <n v="67"/>
    <m/>
    <m/>
    <m/>
    <m/>
    <m/>
    <m/>
    <m/>
    <m/>
    <m/>
    <m/>
    <m/>
    <m/>
    <m/>
    <m/>
    <m/>
    <m/>
    <m/>
    <m/>
    <s v="0001343425"/>
    <n v="6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287.4499999999998"/>
    <m/>
    <s v="Cash With The Treasurer Of VA"/>
    <s v="0001343425"/>
    <n v="83"/>
    <m/>
    <m/>
    <m/>
    <m/>
    <m/>
    <m/>
    <m/>
    <m/>
    <m/>
    <m/>
    <m/>
    <m/>
    <m/>
    <m/>
    <m/>
    <m/>
    <m/>
    <m/>
    <s v="0001343425"/>
    <n v="8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55.24"/>
    <m/>
    <s v="Cash With The Treasurer Of VA"/>
    <s v="0001343425"/>
    <n v="87"/>
    <m/>
    <m/>
    <m/>
    <m/>
    <m/>
    <m/>
    <m/>
    <m/>
    <m/>
    <m/>
    <m/>
    <m/>
    <m/>
    <m/>
    <m/>
    <m/>
    <m/>
    <m/>
    <s v="0001343425"/>
    <n v="87"/>
    <d v="2019-10-10T00:00:00"/>
    <m/>
    <s v="99999"/>
    <m/>
    <m/>
    <s v="SPJ"/>
    <s v="ACTUALS"/>
    <s v="10"/>
    <s v="14000"/>
    <s v="1"/>
    <m/>
    <m/>
    <m/>
    <m/>
    <s v="01010"/>
    <s v="07040CJS7101601"/>
    <s v="To charge FY20 IDC for Septemb"/>
    <m/>
    <m/>
  </r>
  <r>
    <s v="Byrne Justice Assistance Grant"/>
    <s v="2016-DJ-BX-0482"/>
    <n v="2020"/>
    <n v="4"/>
    <d v="2019-10-10T00:00:00"/>
    <x v="0"/>
    <m/>
    <x v="1"/>
    <m/>
    <x v="3"/>
    <x v="0"/>
    <m/>
    <s v="Accounts Payable"/>
    <n v="-45054"/>
    <m/>
    <s v="Accounts Payable"/>
    <s v="AP01343667"/>
    <n v="3"/>
    <m/>
    <m/>
    <m/>
    <m/>
    <m/>
    <m/>
    <m/>
    <m/>
    <m/>
    <m/>
    <m/>
    <m/>
    <m/>
    <m/>
    <m/>
    <m/>
    <m/>
    <m/>
    <s v="AP01343667"/>
    <n v="3"/>
    <d v="2019-10-10T00:00:00"/>
    <s v="00019047"/>
    <s v="99999"/>
    <m/>
    <m/>
    <s v="AP"/>
    <s v="ACTUALS"/>
    <s v="50"/>
    <s v="14000"/>
    <s v="2"/>
    <m/>
    <m/>
    <m/>
    <m/>
    <s v="05025"/>
    <s v="07040CJS7101601"/>
    <s v="Accounts Payable"/>
    <m/>
    <m/>
  </r>
  <r>
    <s v="Byrne Justice Assistance Grant"/>
    <s v="2016-DJ-BX-0482"/>
    <n v="2020"/>
    <n v="4"/>
    <d v="2019-10-15T00:00:00"/>
    <x v="1"/>
    <m/>
    <x v="1"/>
    <s v="390004"/>
    <x v="35"/>
    <x v="0"/>
    <m/>
    <s v="Accounts Payable"/>
    <n v="15.4"/>
    <m/>
    <s v="EP2965052"/>
    <s v="AP01345881"/>
    <n v="39"/>
    <s v="00019077"/>
    <d v="2019-10-11T00:00:00"/>
    <s v="Deloitte &amp; Touche LLP"/>
    <s v="EP2965052"/>
    <s v="14000"/>
    <m/>
    <m/>
    <m/>
    <m/>
    <m/>
    <m/>
    <m/>
    <m/>
    <m/>
    <m/>
    <m/>
    <m/>
    <m/>
    <s v="00019077"/>
    <n v="1"/>
    <d v="2019-10-11T00:00:00"/>
    <s v="00019077"/>
    <s v="10220"/>
    <m/>
    <m/>
    <s v="AP"/>
    <s v="ACTUALS"/>
    <s v="12"/>
    <s v="14000"/>
    <s v="5"/>
    <s v="39004"/>
    <s v="390"/>
    <s v="04"/>
    <m/>
    <s v="12440"/>
    <s v="07040390004CJS7101601"/>
    <s v="Deloitte &amp; Touche LLP"/>
    <n v="1"/>
    <s v="133891517"/>
  </r>
  <r>
    <s v="Byrne Justice Assistance Grant"/>
    <s v="2016-DJ-BX-0482"/>
    <n v="2020"/>
    <n v="4"/>
    <d v="2019-10-26T00:00:00"/>
    <x v="0"/>
    <m/>
    <x v="1"/>
    <m/>
    <x v="1"/>
    <x v="0"/>
    <m/>
    <s v="AP Payments"/>
    <n v="-4970"/>
    <m/>
    <s v="Cash With The Treasurer Of VA"/>
    <s v="AP01355268"/>
    <n v="61"/>
    <m/>
    <m/>
    <m/>
    <m/>
    <m/>
    <m/>
    <m/>
    <m/>
    <m/>
    <m/>
    <m/>
    <m/>
    <m/>
    <m/>
    <m/>
    <m/>
    <m/>
    <m/>
    <s v="AP01355268"/>
    <n v="61"/>
    <d v="2019-10-26T00:00:00"/>
    <s v="00019275"/>
    <s v="99999"/>
    <m/>
    <m/>
    <s v="AP"/>
    <s v="ACTUALS"/>
    <s v="10"/>
    <s v="14000"/>
    <s v="1"/>
    <m/>
    <m/>
    <m/>
    <m/>
    <s v="01010"/>
    <s v="07040CJS7101601"/>
    <s v="AP Payments"/>
    <m/>
    <m/>
  </r>
  <r>
    <s v="Byrne Justice Assistance Grant"/>
    <s v="2016-DJ-BX-0482"/>
    <n v="2020"/>
    <n v="4"/>
    <d v="2019-10-26T00:00:00"/>
    <x v="0"/>
    <m/>
    <x v="1"/>
    <m/>
    <x v="3"/>
    <x v="0"/>
    <m/>
    <s v="AP Payments"/>
    <n v="8934.83"/>
    <m/>
    <s v="Accounts Payable"/>
    <s v="AP01355268"/>
    <n v="128"/>
    <m/>
    <m/>
    <m/>
    <m/>
    <m/>
    <m/>
    <m/>
    <m/>
    <m/>
    <m/>
    <m/>
    <m/>
    <m/>
    <m/>
    <m/>
    <m/>
    <m/>
    <m/>
    <s v="AP01355268"/>
    <n v="128"/>
    <d v="2019-10-26T00:00:00"/>
    <s v="00019274"/>
    <s v="99999"/>
    <m/>
    <m/>
    <s v="AP"/>
    <s v="ACTUALS"/>
    <s v="50"/>
    <s v="14000"/>
    <s v="2"/>
    <m/>
    <m/>
    <m/>
    <m/>
    <s v="05025"/>
    <s v="07040CJS7101601"/>
    <s v="AP Payments"/>
    <m/>
    <m/>
  </r>
  <r>
    <s v="Byrne Justice Assistance Grant"/>
    <s v="2016-DJ-BX-0482"/>
    <n v="2020"/>
    <n v="4"/>
    <d v="2019-10-28T00:00:00"/>
    <x v="1"/>
    <m/>
    <x v="1"/>
    <s v="390004"/>
    <x v="20"/>
    <x v="0"/>
    <m/>
    <s v="CIPPS Journal Upload - DOA"/>
    <n v="43.87"/>
    <m/>
    <s v="00001326 2019-11-01"/>
    <s v="CIP1356854"/>
    <n v="259"/>
    <m/>
    <m/>
    <m/>
    <m/>
    <m/>
    <m/>
    <m/>
    <m/>
    <m/>
    <m/>
    <m/>
    <m/>
    <m/>
    <m/>
    <m/>
    <m/>
    <m/>
    <m/>
    <s v="CIP1356854"/>
    <n v="259"/>
    <d v="2019-10-28T00:00:00"/>
    <s v="140070"/>
    <s v="10410"/>
    <m/>
    <m/>
    <s v="CIP"/>
    <s v="ACTUALS"/>
    <s v="11"/>
    <s v="14000"/>
    <s v="5"/>
    <s v="39004"/>
    <s v="390"/>
    <s v="04"/>
    <m/>
    <s v="11140"/>
    <s v="07040390004CJS7101601"/>
    <s v="CIPPS Journal Upload - DOA"/>
    <m/>
    <m/>
  </r>
  <r>
    <s v="Byrne Justice Assistance Grant"/>
    <s v="2016-DJ-BX-0482"/>
    <n v="2020"/>
    <n v="4"/>
    <d v="2019-10-30T00:00:00"/>
    <x v="0"/>
    <m/>
    <x v="0"/>
    <s v="390002"/>
    <x v="4"/>
    <x v="0"/>
    <m/>
    <s v="To correct JAG refund posted t"/>
    <n v="2355"/>
    <m/>
    <s v="Correct DC 51401658"/>
    <s v="0001358267"/>
    <n v="1"/>
    <m/>
    <m/>
    <m/>
    <m/>
    <m/>
    <m/>
    <m/>
    <m/>
    <m/>
    <m/>
    <m/>
    <m/>
    <m/>
    <m/>
    <m/>
    <m/>
    <m/>
    <m/>
    <s v="0001358267"/>
    <n v="1"/>
    <d v="2019-10-30T00:00:00"/>
    <m/>
    <s v="90000"/>
    <s v="830"/>
    <m/>
    <s v="ONL"/>
    <s v="ACTUALS"/>
    <s v="14"/>
    <s v="14000"/>
    <s v="5"/>
    <s v="39002"/>
    <s v="390"/>
    <s v="02"/>
    <m/>
    <s v="14310"/>
    <s v="10000390002CJS7101601"/>
    <s v="To correct JAG refund posted t"/>
    <m/>
    <m/>
  </r>
  <r>
    <s v="Byrne Justice Assistance Grant"/>
    <s v="2016-DJ-BX-0482"/>
    <n v="2020"/>
    <n v="4"/>
    <d v="2019-10-30T00:00:00"/>
    <x v="0"/>
    <m/>
    <x v="1"/>
    <s v="390004"/>
    <x v="11"/>
    <x v="0"/>
    <m/>
    <s v="To allocate 1st qtr charges"/>
    <n v="7.44"/>
    <m/>
    <s v="Allocate FY20 (July-Sept) Char"/>
    <s v="0001362462"/>
    <n v="197"/>
    <m/>
    <m/>
    <m/>
    <m/>
    <m/>
    <m/>
    <m/>
    <m/>
    <m/>
    <m/>
    <m/>
    <m/>
    <m/>
    <m/>
    <m/>
    <m/>
    <m/>
    <m/>
    <s v="0001362462"/>
    <n v="197"/>
    <d v="2019-10-30T00:00:00"/>
    <m/>
    <s v="10220"/>
    <m/>
    <m/>
    <s v="SPJ"/>
    <s v="ACTUALS"/>
    <s v="12"/>
    <s v="14000"/>
    <s v="5"/>
    <s v="39004"/>
    <s v="390"/>
    <s v="04"/>
    <m/>
    <s v="12160"/>
    <s v="07040390004CJS7101601"/>
    <s v="To allocate 1st qtr charges"/>
    <m/>
    <m/>
  </r>
  <r>
    <s v="Byrne Justice Assistance Grant"/>
    <s v="2016-DJ-BX-0482"/>
    <n v="2020"/>
    <n v="4"/>
    <d v="2019-10-30T00:00:00"/>
    <x v="0"/>
    <m/>
    <x v="1"/>
    <s v="390004"/>
    <x v="29"/>
    <x v="0"/>
    <m/>
    <s v="To allocate 1st qtr charges"/>
    <n v="0.21"/>
    <m/>
    <s v="Allocate FY20 (July-Sept) Char"/>
    <s v="0001362462"/>
    <n v="411"/>
    <m/>
    <m/>
    <m/>
    <m/>
    <m/>
    <m/>
    <m/>
    <m/>
    <m/>
    <m/>
    <m/>
    <m/>
    <m/>
    <m/>
    <m/>
    <m/>
    <m/>
    <m/>
    <s v="0001362462"/>
    <n v="411"/>
    <d v="2019-10-30T00:00:00"/>
    <m/>
    <s v="10220"/>
    <m/>
    <m/>
    <s v="SPJ"/>
    <s v="ACTUALS"/>
    <s v="12"/>
    <s v="14000"/>
    <s v="5"/>
    <s v="39004"/>
    <s v="390"/>
    <s v="04"/>
    <m/>
    <s v="12520"/>
    <s v="07040390004CJS7101601"/>
    <s v="To allocate 1st qtr charges"/>
    <m/>
    <m/>
  </r>
  <r>
    <s v="Byrne Justice Assistance Grant"/>
    <s v="2016-DJ-BX-0482"/>
    <n v="2020"/>
    <n v="4"/>
    <d v="2019-10-30T00:00:00"/>
    <x v="0"/>
    <m/>
    <x v="1"/>
    <s v="390004"/>
    <x v="16"/>
    <x v="0"/>
    <m/>
    <s v="To allocate 1st qtr charges"/>
    <n v="29.24"/>
    <m/>
    <s v="Allocate FY20 (July-Sept) Char"/>
    <s v="0001362462"/>
    <n v="1050"/>
    <m/>
    <m/>
    <m/>
    <m/>
    <m/>
    <m/>
    <m/>
    <m/>
    <m/>
    <m/>
    <m/>
    <m/>
    <m/>
    <m/>
    <m/>
    <m/>
    <m/>
    <m/>
    <s v="0001362462"/>
    <n v="1050"/>
    <d v="2019-10-30T00:00:00"/>
    <m/>
    <s v="10220"/>
    <m/>
    <m/>
    <s v="SPJ"/>
    <s v="ACTUALS"/>
    <s v="12"/>
    <s v="14000"/>
    <s v="5"/>
    <s v="39004"/>
    <s v="390"/>
    <s v="04"/>
    <m/>
    <s v="12780"/>
    <s v="07040390004CJS7101601"/>
    <s v="To allocate 1st qtr charges"/>
    <m/>
    <m/>
  </r>
  <r>
    <s v="Byrne Justice Assistance Grant"/>
    <s v="2016-DJ-BX-0482"/>
    <n v="2020"/>
    <n v="4"/>
    <d v="2019-10-30T00:00:00"/>
    <x v="0"/>
    <m/>
    <x v="1"/>
    <s v="390004"/>
    <x v="30"/>
    <x v="0"/>
    <m/>
    <s v="To allocate 1st qtr charges"/>
    <n v="0.59"/>
    <m/>
    <s v="Allocate FY20 (July-Sept) Char"/>
    <s v="0001362462"/>
    <n v="1260"/>
    <m/>
    <m/>
    <m/>
    <m/>
    <m/>
    <m/>
    <m/>
    <m/>
    <m/>
    <m/>
    <m/>
    <m/>
    <m/>
    <m/>
    <m/>
    <m/>
    <m/>
    <m/>
    <s v="0001362462"/>
    <n v="1260"/>
    <d v="2019-10-30T00:00:00"/>
    <m/>
    <s v="10220"/>
    <m/>
    <m/>
    <s v="SPJ"/>
    <s v="ACTUALS"/>
    <s v="13"/>
    <s v="14000"/>
    <s v="5"/>
    <s v="39004"/>
    <s v="390"/>
    <s v="04"/>
    <m/>
    <s v="13120"/>
    <s v="07040390004CJS7101601"/>
    <s v="To allocate 1st qtr charges"/>
    <m/>
    <m/>
  </r>
  <r>
    <s v="Byrne Justice Assistance Grant"/>
    <s v="2016-DJ-BX-0482"/>
    <n v="2020"/>
    <n v="4"/>
    <d v="2019-10-30T00:00:00"/>
    <x v="0"/>
    <m/>
    <x v="1"/>
    <s v="390004"/>
    <x v="17"/>
    <x v="0"/>
    <m/>
    <s v="To allocate 1st qtr charges"/>
    <n v="0.34"/>
    <m/>
    <s v="Allocate FY20 (July-Sept) Char"/>
    <s v="0001362462"/>
    <n v="2113"/>
    <m/>
    <m/>
    <m/>
    <m/>
    <m/>
    <m/>
    <m/>
    <m/>
    <m/>
    <m/>
    <m/>
    <m/>
    <m/>
    <m/>
    <m/>
    <m/>
    <m/>
    <m/>
    <s v="0001362462"/>
    <n v="2113"/>
    <d v="2019-10-30T00:00:00"/>
    <m/>
    <s v="10220"/>
    <m/>
    <m/>
    <s v="SPJ"/>
    <s v="ACTUALS"/>
    <s v="15"/>
    <s v="14000"/>
    <s v="5"/>
    <s v="39004"/>
    <s v="390"/>
    <s v="04"/>
    <m/>
    <s v="15410"/>
    <s v="07040390004CJS7101601"/>
    <s v="To allocate 1st qtr charges"/>
    <m/>
    <m/>
  </r>
  <r>
    <s v="Byrne Justice Assistance Grant"/>
    <s v="2016-DJ-BX-0482"/>
    <n v="2020"/>
    <n v="4"/>
    <d v="2019-10-30T00:00:00"/>
    <x v="0"/>
    <m/>
    <x v="1"/>
    <m/>
    <x v="1"/>
    <x v="1"/>
    <m/>
    <s v="To allocate 1st qtr interest"/>
    <n v="192.64"/>
    <m/>
    <s v="Cash With The Treasurer Of VA"/>
    <s v="0001364069"/>
    <n v="57"/>
    <m/>
    <m/>
    <m/>
    <m/>
    <m/>
    <m/>
    <m/>
    <m/>
    <m/>
    <m/>
    <m/>
    <m/>
    <m/>
    <m/>
    <m/>
    <m/>
    <m/>
    <m/>
    <s v="0001364069"/>
    <n v="57"/>
    <d v="2019-10-30T00:00:00"/>
    <m/>
    <s v="99999"/>
    <m/>
    <m/>
    <s v="SPJ"/>
    <s v="ACTUALS"/>
    <s v="10"/>
    <s v="14000"/>
    <s v="1"/>
    <m/>
    <m/>
    <m/>
    <m/>
    <s v="01010"/>
    <s v="07040CJS7101607"/>
    <s v="To allocate 1st qtr interest"/>
    <m/>
    <m/>
  </r>
  <r>
    <s v="Byrne Justice Assistance Grant"/>
    <s v="2016-DJ-BX-0482"/>
    <n v="2020"/>
    <n v="4"/>
    <d v="2019-10-09T00:00:00"/>
    <x v="1"/>
    <m/>
    <x v="1"/>
    <s v="390004"/>
    <x v="42"/>
    <x v="0"/>
    <m/>
    <s v="CIPPS Journal Upload - DOA"/>
    <n v="1240.96"/>
    <m/>
    <s v="00001324 2019-10-16"/>
    <s v="CIP1343215"/>
    <n v="173"/>
    <m/>
    <m/>
    <m/>
    <m/>
    <m/>
    <m/>
    <m/>
    <m/>
    <m/>
    <m/>
    <m/>
    <m/>
    <m/>
    <m/>
    <m/>
    <m/>
    <m/>
    <m/>
    <s v="CIP1343215"/>
    <n v="173"/>
    <d v="2019-10-09T00:00:00"/>
    <s v="140070"/>
    <s v="10520"/>
    <m/>
    <m/>
    <s v="CIP"/>
    <s v="ACTUALS"/>
    <s v="11"/>
    <s v="14000"/>
    <s v="5"/>
    <s v="39004"/>
    <s v="390"/>
    <s v="04"/>
    <m/>
    <s v="11620"/>
    <s v="07040390004CJS7101601"/>
    <s v="CIPPS Journal Upload - DOA"/>
    <m/>
    <m/>
  </r>
  <r>
    <s v="Byrne Justice Assistance Grant"/>
    <s v="2016-DJ-BX-0482"/>
    <n v="2020"/>
    <n v="4"/>
    <d v="2019-10-09T00:00:00"/>
    <x v="0"/>
    <m/>
    <x v="1"/>
    <m/>
    <x v="1"/>
    <x v="0"/>
    <m/>
    <s v="CIPPS Journal Upload - DOA"/>
    <n v="-1431.32"/>
    <m/>
    <s v="Cash With The Treasurer Of VA"/>
    <s v="CIP1343215"/>
    <n v="350"/>
    <m/>
    <m/>
    <m/>
    <m/>
    <m/>
    <m/>
    <m/>
    <m/>
    <m/>
    <m/>
    <m/>
    <m/>
    <m/>
    <m/>
    <m/>
    <m/>
    <m/>
    <m/>
    <s v="CIP1343215"/>
    <n v="350"/>
    <d v="2019-10-09T00:00:00"/>
    <m/>
    <s v="99999"/>
    <m/>
    <m/>
    <s v="CIP"/>
    <s v="ACTUALS"/>
    <s v="10"/>
    <s v="14000"/>
    <s v="1"/>
    <m/>
    <m/>
    <m/>
    <m/>
    <s v="01010"/>
    <s v="07040CJS7101601"/>
    <s v="CIPPS Journal Upload - DOA"/>
    <m/>
    <m/>
  </r>
  <r>
    <s v="Byrne Justice Assistance Grant"/>
    <s v="2016-DJ-BX-0482"/>
    <n v="2020"/>
    <n v="4"/>
    <d v="2019-10-10T00:00:00"/>
    <x v="0"/>
    <m/>
    <x v="1"/>
    <m/>
    <x v="1"/>
    <x v="0"/>
    <m/>
    <s v="To charge FY20 IDC for Septemb"/>
    <n v="-314.99"/>
    <m/>
    <s v="Cash With The Treasurer Of VA"/>
    <s v="0001343425"/>
    <n v="79"/>
    <m/>
    <m/>
    <m/>
    <m/>
    <m/>
    <m/>
    <m/>
    <m/>
    <m/>
    <m/>
    <m/>
    <m/>
    <m/>
    <m/>
    <m/>
    <m/>
    <m/>
    <m/>
    <s v="0001343425"/>
    <n v="79"/>
    <d v="2019-10-10T00:00:00"/>
    <m/>
    <s v="99999"/>
    <m/>
    <m/>
    <s v="SPJ"/>
    <s v="ACTUALS"/>
    <s v="10"/>
    <s v="14000"/>
    <s v="1"/>
    <m/>
    <m/>
    <m/>
    <m/>
    <s v="01010"/>
    <s v="07040CJS7101601"/>
    <s v="To charge FY20 IDC for Septemb"/>
    <m/>
    <m/>
  </r>
  <r>
    <s v="Byrne Justice Assistance Grant"/>
    <s v="2016-DJ-BX-0482"/>
    <n v="2020"/>
    <n v="4"/>
    <d v="2019-10-24T00:00:00"/>
    <x v="0"/>
    <m/>
    <x v="1"/>
    <m/>
    <x v="1"/>
    <x v="0"/>
    <m/>
    <s v="AP Payments"/>
    <n v="-15.4"/>
    <m/>
    <s v="Cash With The Treasurer Of VA"/>
    <s v="AP01353091"/>
    <n v="44"/>
    <m/>
    <m/>
    <m/>
    <m/>
    <m/>
    <m/>
    <m/>
    <m/>
    <m/>
    <m/>
    <m/>
    <m/>
    <m/>
    <m/>
    <m/>
    <m/>
    <m/>
    <m/>
    <s v="AP01353091"/>
    <n v="44"/>
    <d v="2019-10-24T00:00:00"/>
    <s v="00019077"/>
    <s v="99999"/>
    <m/>
    <m/>
    <s v="AP"/>
    <s v="ACTUALS"/>
    <s v="10"/>
    <s v="14000"/>
    <s v="1"/>
    <m/>
    <m/>
    <m/>
    <m/>
    <s v="01010"/>
    <s v="07040CJS7101601"/>
    <s v="AP Payments"/>
    <m/>
    <m/>
  </r>
  <r>
    <s v="Byrne Justice Assistance Grant"/>
    <s v="2016-DJ-BX-0482"/>
    <n v="2020"/>
    <n v="4"/>
    <d v="2019-10-25T00:00:00"/>
    <x v="0"/>
    <m/>
    <x v="1"/>
    <m/>
    <x v="3"/>
    <x v="0"/>
    <m/>
    <s v="Accounts Payable"/>
    <n v="-46961.440000000002"/>
    <m/>
    <s v="Accounts Payable"/>
    <s v="AP01354941"/>
    <n v="31"/>
    <m/>
    <m/>
    <m/>
    <m/>
    <m/>
    <m/>
    <m/>
    <m/>
    <m/>
    <m/>
    <m/>
    <m/>
    <m/>
    <m/>
    <m/>
    <m/>
    <m/>
    <m/>
    <s v="AP01354941"/>
    <n v="31"/>
    <d v="2019-10-25T00:00:00"/>
    <s v="00019273"/>
    <s v="99999"/>
    <m/>
    <m/>
    <s v="AP"/>
    <s v="ACTUALS"/>
    <s v="50"/>
    <s v="14000"/>
    <s v="2"/>
    <m/>
    <m/>
    <m/>
    <m/>
    <s v="05025"/>
    <s v="07040CJS7101601"/>
    <s v="Accounts Payable"/>
    <m/>
    <m/>
  </r>
  <r>
    <s v="Byrne Justice Assistance Grant"/>
    <s v="2016-DJ-BX-0482"/>
    <n v="2020"/>
    <n v="4"/>
    <d v="2019-10-26T00:00:00"/>
    <x v="0"/>
    <m/>
    <x v="1"/>
    <m/>
    <x v="3"/>
    <x v="0"/>
    <m/>
    <s v="AP Payments"/>
    <n v="4970"/>
    <m/>
    <s v="Accounts Payable"/>
    <s v="AP01355268"/>
    <n v="131"/>
    <m/>
    <m/>
    <m/>
    <m/>
    <m/>
    <m/>
    <m/>
    <m/>
    <m/>
    <m/>
    <m/>
    <m/>
    <m/>
    <m/>
    <m/>
    <m/>
    <m/>
    <m/>
    <s v="AP01355268"/>
    <n v="131"/>
    <d v="2019-10-26T00:00:00"/>
    <s v="00019275"/>
    <s v="99999"/>
    <m/>
    <m/>
    <s v="AP"/>
    <s v="ACTUALS"/>
    <s v="50"/>
    <s v="14000"/>
    <s v="2"/>
    <m/>
    <m/>
    <m/>
    <m/>
    <s v="05025"/>
    <s v="07040CJS7101601"/>
    <s v="AP Payments"/>
    <m/>
    <m/>
  </r>
  <r>
    <s v="Byrne Justice Assistance Grant"/>
    <s v="2016-DJ-BX-0482"/>
    <n v="2020"/>
    <n v="4"/>
    <d v="2019-10-28T00:00:00"/>
    <x v="0"/>
    <m/>
    <x v="0"/>
    <s v="390002"/>
    <x v="4"/>
    <x v="0"/>
    <m/>
    <s v="AR Direct Cash Journal"/>
    <n v="-2355"/>
    <m/>
    <s v="19-10-28AR_DIRJRNL4174"/>
    <s v="AR01356086"/>
    <n v="8"/>
    <m/>
    <m/>
    <m/>
    <m/>
    <m/>
    <s v="4174"/>
    <n v="3"/>
    <d v="2019-10-28T00:00:00"/>
    <s v="51401658"/>
    <s v="CHK"/>
    <m/>
    <m/>
    <m/>
    <m/>
    <m/>
    <m/>
    <m/>
    <m/>
    <s v="4174"/>
    <n v="3"/>
    <d v="2019-10-28T00:00:00"/>
    <s v="51401658"/>
    <s v="90000"/>
    <s v="830"/>
    <m/>
    <s v="AR"/>
    <s v="ACTUALS"/>
    <s v="14"/>
    <s v="14000"/>
    <s v="5"/>
    <s v="39002"/>
    <s v="390"/>
    <s v="02"/>
    <m/>
    <s v="14310"/>
    <s v="10000390002CJS7101601"/>
    <s v="51401658"/>
    <m/>
    <m/>
  </r>
  <r>
    <s v="Byrne Justice Assistance Grant"/>
    <s v="2016-DJ-BX-0482"/>
    <n v="2020"/>
    <n v="4"/>
    <d v="2019-10-28T00:00:00"/>
    <x v="1"/>
    <m/>
    <x v="1"/>
    <s v="390004"/>
    <x v="37"/>
    <x v="0"/>
    <m/>
    <s v="CIPPS Journal Upload - DOA"/>
    <n v="20"/>
    <m/>
    <s v="00001326 2019-11-01"/>
    <s v="CIP1356854"/>
    <n v="264"/>
    <m/>
    <m/>
    <m/>
    <m/>
    <m/>
    <m/>
    <m/>
    <m/>
    <m/>
    <m/>
    <m/>
    <m/>
    <m/>
    <m/>
    <m/>
    <m/>
    <m/>
    <m/>
    <s v="CIP1356854"/>
    <n v="264"/>
    <d v="2019-10-28T00:00:00"/>
    <s v="140070"/>
    <s v="10410"/>
    <m/>
    <m/>
    <s v="CIP"/>
    <s v="ACTUALS"/>
    <s v="11"/>
    <s v="14000"/>
    <s v="5"/>
    <s v="39004"/>
    <s v="390"/>
    <s v="04"/>
    <m/>
    <s v="11380"/>
    <s v="07040390004CJS7101601"/>
    <s v="CIPPS Journal Upload - DOA"/>
    <m/>
    <m/>
  </r>
  <r>
    <s v="Byrne Justice Assistance Grant"/>
    <s v="2016-DJ-BX-0482"/>
    <n v="2020"/>
    <n v="4"/>
    <d v="2019-10-30T00:00:00"/>
    <x v="0"/>
    <m/>
    <x v="0"/>
    <m/>
    <x v="1"/>
    <x v="0"/>
    <m/>
    <s v="To correct JAG refund posted t"/>
    <n v="-2355"/>
    <m/>
    <s v="Cash With The Treasurer Of VA"/>
    <s v="0001358267"/>
    <n v="3"/>
    <m/>
    <m/>
    <m/>
    <m/>
    <m/>
    <m/>
    <m/>
    <m/>
    <m/>
    <m/>
    <m/>
    <m/>
    <m/>
    <m/>
    <m/>
    <m/>
    <m/>
    <m/>
    <s v="0001358267"/>
    <n v="3"/>
    <d v="2019-10-30T00:00:00"/>
    <m/>
    <s v="99999"/>
    <m/>
    <m/>
    <s v="ONL"/>
    <s v="ACTUALS"/>
    <s v="10"/>
    <s v="14000"/>
    <s v="1"/>
    <m/>
    <m/>
    <m/>
    <m/>
    <s v="01010"/>
    <s v="10000CJS7101601"/>
    <s v="To correct JAG refund posted t"/>
    <m/>
    <m/>
  </r>
  <r>
    <s v="Byrne Justice Assistance Grant"/>
    <s v="2016-DJ-BX-0482"/>
    <n v="2020"/>
    <n v="4"/>
    <d v="2019-10-30T00:00:00"/>
    <x v="0"/>
    <m/>
    <x v="1"/>
    <s v="390004"/>
    <x v="29"/>
    <x v="0"/>
    <m/>
    <s v="To allocate 1st qtr charges"/>
    <n v="0.21"/>
    <m/>
    <s v="Allocate FY20 (July-Sept) Char"/>
    <s v="0001362462"/>
    <n v="408"/>
    <m/>
    <m/>
    <m/>
    <m/>
    <m/>
    <m/>
    <m/>
    <m/>
    <m/>
    <m/>
    <m/>
    <m/>
    <m/>
    <m/>
    <m/>
    <m/>
    <m/>
    <m/>
    <s v="0001362462"/>
    <n v="408"/>
    <d v="2019-10-30T00:00:00"/>
    <m/>
    <s v="10220"/>
    <m/>
    <m/>
    <s v="SPJ"/>
    <s v="ACTUALS"/>
    <s v="12"/>
    <s v="14000"/>
    <s v="5"/>
    <s v="39004"/>
    <s v="390"/>
    <s v="04"/>
    <m/>
    <s v="12520"/>
    <s v="07040390004CJS7101601"/>
    <s v="To allocate 1st qtr charges"/>
    <m/>
    <m/>
  </r>
  <r>
    <s v="Byrne Justice Assistance Grant"/>
    <s v="2016-DJ-BX-0482"/>
    <n v="2020"/>
    <n v="4"/>
    <d v="2019-10-30T00:00:00"/>
    <x v="0"/>
    <m/>
    <x v="1"/>
    <s v="390004"/>
    <x v="25"/>
    <x v="0"/>
    <m/>
    <s v="To allocate 1st qtr charges"/>
    <n v="2842.66"/>
    <m/>
    <s v="Allocate FY20 (July-Sept) Char"/>
    <s v="0001362462"/>
    <n v="1854"/>
    <m/>
    <m/>
    <m/>
    <m/>
    <m/>
    <m/>
    <m/>
    <m/>
    <m/>
    <m/>
    <m/>
    <m/>
    <m/>
    <m/>
    <m/>
    <m/>
    <m/>
    <m/>
    <s v="0001362462"/>
    <n v="1854"/>
    <d v="2019-10-30T00:00:00"/>
    <m/>
    <s v="10530"/>
    <m/>
    <m/>
    <s v="SPJ"/>
    <s v="ACTUALS"/>
    <s v="15"/>
    <s v="14000"/>
    <s v="5"/>
    <s v="39004"/>
    <s v="390"/>
    <s v="04"/>
    <m/>
    <s v="15380"/>
    <s v="07040390004CJS7101601"/>
    <s v="To allocate 1st qtr charges"/>
    <m/>
    <m/>
  </r>
  <r>
    <s v="Byrne Justice Assistance Grant"/>
    <s v="2016-DJ-BX-0482"/>
    <n v="2020"/>
    <n v="4"/>
    <d v="2019-10-30T00:00:00"/>
    <x v="0"/>
    <m/>
    <x v="1"/>
    <s v="390004"/>
    <x v="25"/>
    <x v="0"/>
    <m/>
    <s v="To allocate 1st qtr charges"/>
    <n v="142.13"/>
    <m/>
    <s v="Allocate FY20 (July-Sept) Char"/>
    <s v="0001362462"/>
    <n v="1903"/>
    <m/>
    <m/>
    <m/>
    <m/>
    <m/>
    <m/>
    <m/>
    <m/>
    <m/>
    <m/>
    <m/>
    <m/>
    <m/>
    <m/>
    <m/>
    <m/>
    <m/>
    <m/>
    <s v="0001362462"/>
    <n v="1903"/>
    <d v="2019-10-30T00:00:00"/>
    <m/>
    <s v="10220"/>
    <m/>
    <m/>
    <s v="SPJ"/>
    <s v="ACTUALS"/>
    <s v="15"/>
    <s v="14000"/>
    <s v="5"/>
    <s v="39004"/>
    <s v="390"/>
    <s v="04"/>
    <m/>
    <s v="15380"/>
    <s v="07040390004CJS7101601"/>
    <s v="To allocate 1st qtr charges"/>
    <m/>
    <m/>
  </r>
  <r>
    <s v="Byrne Justice Assistance Grant"/>
    <s v="2016-DJ-BX-0482"/>
    <n v="2020"/>
    <n v="4"/>
    <d v="2019-10-30T00:00:00"/>
    <x v="0"/>
    <m/>
    <x v="1"/>
    <m/>
    <x v="1"/>
    <x v="0"/>
    <m/>
    <s v="To allocate 1st qtr interest"/>
    <n v="12933.44"/>
    <m/>
    <s v="Cash With The Treasurer Of VA"/>
    <s v="0001364069"/>
    <n v="55"/>
    <m/>
    <m/>
    <m/>
    <m/>
    <m/>
    <m/>
    <m/>
    <m/>
    <m/>
    <m/>
    <m/>
    <m/>
    <m/>
    <m/>
    <m/>
    <m/>
    <m/>
    <m/>
    <s v="0001364069"/>
    <n v="55"/>
    <d v="2019-10-30T00:00:00"/>
    <m/>
    <s v="99999"/>
    <m/>
    <m/>
    <s v="SPJ"/>
    <s v="ACTUALS"/>
    <s v="10"/>
    <s v="14000"/>
    <s v="1"/>
    <m/>
    <m/>
    <m/>
    <m/>
    <s v="01010"/>
    <s v="07040CJS7101601"/>
    <s v="To allocate 1st qtr interest"/>
    <m/>
    <m/>
  </r>
  <r>
    <s v="Byrne Justice Assistance Grant"/>
    <s v="2016-DJ-BX-0482"/>
    <n v="2020"/>
    <n v="5"/>
    <d v="2019-11-05T00:00:00"/>
    <x v="0"/>
    <m/>
    <x v="1"/>
    <m/>
    <x v="3"/>
    <x v="0"/>
    <m/>
    <s v="Expense Accrual Journal"/>
    <n v="-3.27"/>
    <m/>
    <s v="DEMO GRANT PROGRAMS"/>
    <s v="EX01364130"/>
    <n v="182"/>
    <m/>
    <m/>
    <m/>
    <m/>
    <m/>
    <m/>
    <m/>
    <m/>
    <m/>
    <m/>
    <m/>
    <m/>
    <m/>
    <m/>
    <m/>
    <m/>
    <m/>
    <m/>
    <s v="EX01364130"/>
    <n v="182"/>
    <d v="2019-11-05T00:00:00"/>
    <s v="0000259883"/>
    <s v="99999"/>
    <m/>
    <m/>
    <s v="EX"/>
    <s v="ACTUALS"/>
    <s v="50"/>
    <s v="14000"/>
    <s v="2"/>
    <m/>
    <m/>
    <m/>
    <m/>
    <s v="05025"/>
    <s v="07040CJS7101601"/>
    <s v="Expense Accrual Journal"/>
    <m/>
    <m/>
  </r>
  <r>
    <s v="Byrne Justice Assistance Grant"/>
    <s v="2016-DJ-BX-0482"/>
    <n v="2020"/>
    <n v="5"/>
    <d v="2019-11-05T00:00:00"/>
    <x v="0"/>
    <m/>
    <x v="1"/>
    <s v="390002"/>
    <x v="43"/>
    <x v="0"/>
    <m/>
    <s v="Expense Accrual Journal"/>
    <n v="3.81"/>
    <m/>
    <s v="DEMO GRANT PROGRAMS"/>
    <s v="EX01364130"/>
    <n v="221"/>
    <m/>
    <m/>
    <m/>
    <m/>
    <m/>
    <m/>
    <m/>
    <m/>
    <m/>
    <m/>
    <s v="0000259883"/>
    <n v="22"/>
    <d v="2019-10-31T00:00:00"/>
    <s v="DEMO GRANT PROGRAMS"/>
    <s v="00011"/>
    <s v="14000"/>
    <s v="00553239500"/>
    <s v="HOTEL"/>
    <s v="0000259883"/>
    <n v="22"/>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3"/>
    <x v="0"/>
    <m/>
    <s v="Expense Accrual Journal"/>
    <n v="0.9"/>
    <m/>
    <s v="DEMO GRANT PROGRAMS"/>
    <s v="EX01364130"/>
    <n v="251"/>
    <m/>
    <m/>
    <m/>
    <m/>
    <m/>
    <m/>
    <m/>
    <m/>
    <m/>
    <m/>
    <s v="0000259883"/>
    <n v="25"/>
    <d v="2019-10-31T00:00:00"/>
    <s v="DEMO GRANT PROGRAMS"/>
    <s v="00011"/>
    <s v="14000"/>
    <s v="00553239500"/>
    <s v="BAGGAGE FEE"/>
    <s v="0000259883"/>
    <n v="25"/>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0.9"/>
    <m/>
    <s v="DEMO GRANT PROGRAMS"/>
    <s v="EX01364130"/>
    <n v="262"/>
    <m/>
    <m/>
    <m/>
    <m/>
    <m/>
    <m/>
    <m/>
    <m/>
    <m/>
    <m/>
    <m/>
    <m/>
    <m/>
    <m/>
    <m/>
    <m/>
    <m/>
    <m/>
    <s v="EX01364130"/>
    <n v="26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53"/>
    <m/>
    <s v="DEMO GRANT PROGRAMS"/>
    <s v="EX01364130"/>
    <n v="122"/>
    <m/>
    <m/>
    <m/>
    <m/>
    <m/>
    <m/>
    <m/>
    <m/>
    <m/>
    <m/>
    <m/>
    <m/>
    <m/>
    <m/>
    <m/>
    <m/>
    <m/>
    <m/>
    <s v="EX01364130"/>
    <n v="12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5"/>
    <m/>
    <s v="DEMO GRANT PROGRAMS"/>
    <s v="EX01364130"/>
    <n v="172"/>
    <m/>
    <m/>
    <m/>
    <m/>
    <m/>
    <m/>
    <m/>
    <m/>
    <m/>
    <m/>
    <m/>
    <m/>
    <m/>
    <m/>
    <m/>
    <m/>
    <m/>
    <m/>
    <s v="EX01364130"/>
    <n v="17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39"/>
    <m/>
    <s v="DEMO GRANT PROGRAMS"/>
    <s v="EX01364130"/>
    <n v="192"/>
    <m/>
    <m/>
    <m/>
    <m/>
    <m/>
    <m/>
    <m/>
    <m/>
    <m/>
    <m/>
    <m/>
    <m/>
    <m/>
    <m/>
    <m/>
    <m/>
    <m/>
    <m/>
    <s v="EX01364130"/>
    <n v="19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3.81"/>
    <m/>
    <s v="DEMO GRANT PROGRAMS"/>
    <s v="EX01364130"/>
    <n v="212"/>
    <m/>
    <m/>
    <m/>
    <m/>
    <m/>
    <m/>
    <m/>
    <m/>
    <m/>
    <m/>
    <m/>
    <m/>
    <m/>
    <m/>
    <m/>
    <m/>
    <m/>
    <m/>
    <s v="EX01364130"/>
    <n v="212"/>
    <d v="2019-11-05T00:00:00"/>
    <s v="0000259883"/>
    <s v="99999"/>
    <m/>
    <m/>
    <s v="EX"/>
    <s v="ACTUALS"/>
    <s v="50"/>
    <s v="14000"/>
    <s v="2"/>
    <m/>
    <m/>
    <m/>
    <m/>
    <s v="05025"/>
    <s v="07040CJS7101601"/>
    <s v="Expense Accrual Journal"/>
    <m/>
    <m/>
  </r>
  <r>
    <s v="Byrne Justice Assistance Grant"/>
    <s v="2016-DJ-BX-0482"/>
    <n v="2020"/>
    <n v="5"/>
    <d v="2019-11-05T00:00:00"/>
    <x v="0"/>
    <m/>
    <x v="1"/>
    <s v="390002"/>
    <x v="43"/>
    <x v="0"/>
    <m/>
    <s v="Expense Accrual Journal"/>
    <n v="1.86"/>
    <m/>
    <s v="DEMO GRANT PROGRAMS"/>
    <s v="EX01364130"/>
    <n v="271"/>
    <m/>
    <m/>
    <m/>
    <m/>
    <m/>
    <m/>
    <m/>
    <m/>
    <m/>
    <m/>
    <s v="0000259883"/>
    <n v="27"/>
    <d v="2019-10-31T00:00:00"/>
    <s v="DEMO GRANT PROGRAMS"/>
    <s v="00011"/>
    <s v="14000"/>
    <s v="00553239500"/>
    <s v="AIRPORT PARKING AND TOLLS"/>
    <s v="0000259883"/>
    <n v="27"/>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1.26"/>
    <m/>
    <s v="GMIS REPLACEMENT SITE VISITS"/>
    <s v="EX01364130"/>
    <n v="364"/>
    <m/>
    <m/>
    <m/>
    <m/>
    <m/>
    <m/>
    <m/>
    <m/>
    <m/>
    <m/>
    <m/>
    <m/>
    <m/>
    <m/>
    <m/>
    <m/>
    <m/>
    <m/>
    <s v="EX01364130"/>
    <n v="36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1.53"/>
    <m/>
    <s v="GMIS REPLACEMENT SITE VISITS"/>
    <s v="EX01364130"/>
    <n v="394"/>
    <m/>
    <m/>
    <m/>
    <m/>
    <m/>
    <m/>
    <m/>
    <m/>
    <m/>
    <m/>
    <m/>
    <m/>
    <m/>
    <m/>
    <m/>
    <m/>
    <m/>
    <m/>
    <s v="EX01364130"/>
    <n v="39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97"/>
    <m/>
    <s v="GMIS REPLACEMENT SITE VISITS"/>
    <s v="EX01364130"/>
    <n v="384"/>
    <m/>
    <m/>
    <m/>
    <m/>
    <m/>
    <m/>
    <m/>
    <m/>
    <m/>
    <m/>
    <m/>
    <m/>
    <m/>
    <m/>
    <m/>
    <m/>
    <m/>
    <m/>
    <s v="EX01364130"/>
    <n v="384"/>
    <d v="2019-11-05T00:00:00"/>
    <s v="0000260407"/>
    <s v="99999"/>
    <m/>
    <m/>
    <s v="EX"/>
    <s v="ACTUALS"/>
    <s v="50"/>
    <s v="14000"/>
    <s v="2"/>
    <m/>
    <m/>
    <m/>
    <m/>
    <s v="05025"/>
    <s v="07040CJS7101601"/>
    <s v="Expense Accrual Journal"/>
    <m/>
    <m/>
  </r>
  <r>
    <s v="Byrne Justice Assistance Grant"/>
    <s v="2016-DJ-BX-0482"/>
    <n v="2020"/>
    <n v="5"/>
    <d v="2019-11-05T00:00:00"/>
    <x v="0"/>
    <m/>
    <x v="1"/>
    <s v="390002"/>
    <x v="44"/>
    <x v="0"/>
    <m/>
    <s v="Expense Accrual Journal"/>
    <n v="0.15"/>
    <m/>
    <s v="GMIS REPLACEMENT SITE VISITS"/>
    <s v="EX01364130"/>
    <n v="443"/>
    <m/>
    <m/>
    <m/>
    <m/>
    <m/>
    <m/>
    <m/>
    <m/>
    <m/>
    <m/>
    <s v="0000260407"/>
    <n v="12"/>
    <d v="2019-11-04T00:00:00"/>
    <s v="GMIS REPLACEMENT SITE VISITS"/>
    <s v="00007"/>
    <s v="14000"/>
    <s v="00459325000"/>
    <s v="MEALS"/>
    <s v="0000260407"/>
    <n v="12"/>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3.81"/>
    <m/>
    <s v="GMIS REPLACEMENT SITE VISITS"/>
    <s v="EX01364130"/>
    <n v="514"/>
    <m/>
    <m/>
    <m/>
    <m/>
    <m/>
    <m/>
    <m/>
    <m/>
    <m/>
    <m/>
    <m/>
    <m/>
    <m/>
    <m/>
    <m/>
    <m/>
    <m/>
    <m/>
    <s v="EX01364130"/>
    <n v="514"/>
    <d v="2019-11-05T00:00:00"/>
    <s v="0000260407"/>
    <s v="99999"/>
    <m/>
    <m/>
    <s v="EX"/>
    <s v="ACTUALS"/>
    <s v="50"/>
    <s v="14000"/>
    <s v="2"/>
    <m/>
    <m/>
    <m/>
    <m/>
    <s v="05025"/>
    <s v="07040CJS7101601"/>
    <s v="Expense Accrual Journal"/>
    <m/>
    <m/>
  </r>
  <r>
    <s v="Byrne Justice Assistance Grant"/>
    <s v="2016-DJ-BX-0482"/>
    <n v="2020"/>
    <n v="5"/>
    <d v="2019-11-08T00:00:00"/>
    <x v="1"/>
    <m/>
    <x v="1"/>
    <s v="390004"/>
    <x v="10"/>
    <x v="0"/>
    <m/>
    <s v="CIPPS Journal Upload - DOA"/>
    <n v="20.76"/>
    <m/>
    <s v="00001328 2019-11-15"/>
    <s v="CIP1369238"/>
    <n v="294"/>
    <m/>
    <m/>
    <m/>
    <m/>
    <m/>
    <m/>
    <m/>
    <m/>
    <m/>
    <m/>
    <m/>
    <m/>
    <m/>
    <m/>
    <m/>
    <m/>
    <m/>
    <m/>
    <s v="CIP1369238"/>
    <n v="294"/>
    <d v="2019-11-08T00:00:00"/>
    <s v="140070"/>
    <s v="10410"/>
    <m/>
    <m/>
    <s v="CIP"/>
    <s v="ACTUALS"/>
    <s v="11"/>
    <s v="14000"/>
    <s v="5"/>
    <s v="39004"/>
    <s v="390"/>
    <s v="04"/>
    <m/>
    <s v="11170"/>
    <s v="07040390004CJS7101601"/>
    <s v="CIPPS Journal Upload - DOA"/>
    <m/>
    <m/>
  </r>
  <r>
    <s v="Byrne Justice Assistance Grant"/>
    <s v="2016-DJ-BX-0482"/>
    <n v="2020"/>
    <n v="5"/>
    <d v="2019-11-09T00:00:00"/>
    <x v="0"/>
    <m/>
    <x v="1"/>
    <m/>
    <x v="3"/>
    <x v="0"/>
    <m/>
    <s v="Expense Payment Journal"/>
    <n v="0.11"/>
    <m/>
    <s v="DEMO GRANT PROGRAMS"/>
    <s v="EX01369061"/>
    <n v="161"/>
    <m/>
    <m/>
    <m/>
    <m/>
    <m/>
    <m/>
    <m/>
    <m/>
    <m/>
    <m/>
    <m/>
    <m/>
    <m/>
    <m/>
    <m/>
    <m/>
    <m/>
    <m/>
    <s v="EX01369061"/>
    <n v="16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53"/>
    <m/>
    <s v="DEMO GRANT PROGRAMS"/>
    <s v="EX01369061"/>
    <n v="172"/>
    <m/>
    <m/>
    <m/>
    <m/>
    <m/>
    <m/>
    <m/>
    <m/>
    <m/>
    <m/>
    <m/>
    <m/>
    <m/>
    <m/>
    <m/>
    <m/>
    <m/>
    <m/>
    <s v="EX01369061"/>
    <n v="17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1.29"/>
    <m/>
    <s v="DEMO GRANT PROGRAMS"/>
    <s v="EX01369061"/>
    <n v="211"/>
    <m/>
    <m/>
    <m/>
    <m/>
    <m/>
    <m/>
    <m/>
    <m/>
    <m/>
    <m/>
    <m/>
    <m/>
    <m/>
    <m/>
    <m/>
    <m/>
    <m/>
    <m/>
    <s v="EX01369061"/>
    <n v="21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11"/>
    <m/>
    <s v="DEMO GRANT PROGRAMS"/>
    <s v="EX01369061"/>
    <n v="361"/>
    <m/>
    <m/>
    <m/>
    <m/>
    <m/>
    <m/>
    <m/>
    <m/>
    <m/>
    <m/>
    <m/>
    <m/>
    <m/>
    <m/>
    <m/>
    <m/>
    <m/>
    <m/>
    <s v="EX01369061"/>
    <n v="36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11"/>
    <m/>
    <s v="GMIS REPLACEMENT SITE VISITS"/>
    <s v="EX01369061"/>
    <n v="444"/>
    <m/>
    <m/>
    <m/>
    <m/>
    <m/>
    <m/>
    <m/>
    <m/>
    <m/>
    <m/>
    <m/>
    <m/>
    <m/>
    <m/>
    <m/>
    <m/>
    <m/>
    <m/>
    <s v="EX01369061"/>
    <n v="44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1.53"/>
    <m/>
    <s v="GMIS REPLACEMENT SITE VISITS"/>
    <s v="EX01369061"/>
    <n v="463"/>
    <m/>
    <m/>
    <m/>
    <m/>
    <m/>
    <m/>
    <m/>
    <m/>
    <m/>
    <m/>
    <m/>
    <m/>
    <m/>
    <m/>
    <m/>
    <m/>
    <m/>
    <m/>
    <s v="EX01369061"/>
    <n v="46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27"/>
    <m/>
    <s v="GMIS REPLACEMENT SITE VISITS"/>
    <s v="EX01369061"/>
    <n v="524"/>
    <m/>
    <m/>
    <m/>
    <m/>
    <m/>
    <m/>
    <m/>
    <m/>
    <m/>
    <m/>
    <m/>
    <m/>
    <m/>
    <m/>
    <m/>
    <m/>
    <m/>
    <m/>
    <s v="EX01369061"/>
    <n v="52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3.81"/>
    <m/>
    <s v="GMIS REPLACEMENT SITE VISITS"/>
    <s v="EX01369061"/>
    <n v="543"/>
    <m/>
    <m/>
    <m/>
    <m/>
    <m/>
    <m/>
    <m/>
    <m/>
    <m/>
    <m/>
    <m/>
    <m/>
    <m/>
    <m/>
    <m/>
    <m/>
    <m/>
    <m/>
    <s v="EX01369061"/>
    <n v="54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9"/>
    <m/>
    <s v="GMIS REPLACEMENT SITE VISITS"/>
    <s v="EX01369061"/>
    <n v="614"/>
    <m/>
    <m/>
    <m/>
    <m/>
    <m/>
    <m/>
    <m/>
    <m/>
    <m/>
    <m/>
    <m/>
    <m/>
    <m/>
    <m/>
    <m/>
    <m/>
    <m/>
    <m/>
    <s v="EX01369061"/>
    <n v="614"/>
    <d v="2019-11-09T00:00:00"/>
    <s v="0000260407"/>
    <s v="99999"/>
    <m/>
    <m/>
    <s v="EX"/>
    <s v="ACTUALS"/>
    <s v="10"/>
    <s v="14000"/>
    <s v="1"/>
    <m/>
    <m/>
    <m/>
    <m/>
    <s v="01010"/>
    <s v="07040CJS7101601"/>
    <s v="Expense Payment Journal"/>
    <m/>
    <m/>
  </r>
  <r>
    <s v="Byrne Justice Assistance Grant"/>
    <s v="2016-DJ-BX-0482"/>
    <n v="2020"/>
    <n v="5"/>
    <d v="2019-11-12T00:00:00"/>
    <x v="0"/>
    <m/>
    <x v="1"/>
    <s v="390002"/>
    <x v="9"/>
    <x v="3"/>
    <m/>
    <s v="To move October 2019 JAG 15 In"/>
    <n v="64.5"/>
    <m/>
    <s v="Move 15 JAG Payroll to 16 JAG"/>
    <s v="0001372986"/>
    <n v="24"/>
    <m/>
    <m/>
    <m/>
    <m/>
    <m/>
    <m/>
    <m/>
    <m/>
    <m/>
    <m/>
    <m/>
    <m/>
    <m/>
    <m/>
    <m/>
    <m/>
    <m/>
    <m/>
    <s v="0001372986"/>
    <n v="24"/>
    <d v="2019-11-12T00:00:00"/>
    <m/>
    <s v="10400"/>
    <m/>
    <m/>
    <s v="SPJ"/>
    <s v="ACTUALS"/>
    <s v="11"/>
    <s v="14000"/>
    <s v="5"/>
    <s v="39002"/>
    <s v="390"/>
    <s v="02"/>
    <m/>
    <s v="11120"/>
    <s v="07040390002CJS7101602"/>
    <s v="To move October 2019 JAG 15 In"/>
    <m/>
    <m/>
  </r>
  <r>
    <s v="Byrne Justice Assistance Grant"/>
    <s v="2016-DJ-BX-0482"/>
    <n v="2020"/>
    <n v="5"/>
    <d v="2019-11-05T00:00:00"/>
    <x v="0"/>
    <m/>
    <x v="1"/>
    <m/>
    <x v="3"/>
    <x v="0"/>
    <m/>
    <s v="Expense Accrual Journal"/>
    <n v="-1.49"/>
    <m/>
    <s v="GMIS REPLACEMENT SITE VISITS"/>
    <s v="EX01364130"/>
    <n v="434"/>
    <m/>
    <m/>
    <m/>
    <m/>
    <m/>
    <m/>
    <m/>
    <m/>
    <m/>
    <m/>
    <m/>
    <m/>
    <m/>
    <m/>
    <m/>
    <m/>
    <m/>
    <m/>
    <s v="EX01364130"/>
    <n v="43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52"/>
    <m/>
    <s v="GMIS REPLACEMENT SITE VISITS"/>
    <s v="EX01364130"/>
    <n v="503"/>
    <m/>
    <m/>
    <m/>
    <m/>
    <m/>
    <m/>
    <m/>
    <m/>
    <m/>
    <m/>
    <s v="0000260407"/>
    <n v="18"/>
    <d v="2019-11-04T00:00:00"/>
    <s v="GMIS REPLACEMENT SITE VISITS"/>
    <s v="00007"/>
    <s v="14000"/>
    <s v="00459325000"/>
    <s v="HOTEL"/>
    <s v="0000260407"/>
    <n v="18"/>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0.52"/>
    <m/>
    <s v="GMIS REPLACEMENT SITE VISITS"/>
    <s v="EX01364130"/>
    <n v="504"/>
    <m/>
    <m/>
    <m/>
    <m/>
    <m/>
    <m/>
    <m/>
    <m/>
    <m/>
    <m/>
    <m/>
    <m/>
    <m/>
    <m/>
    <m/>
    <m/>
    <m/>
    <m/>
    <s v="EX01364130"/>
    <n v="50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9"/>
    <m/>
    <s v="GMIS REPLACEMENT SITE VISITS"/>
    <s v="EX01364130"/>
    <n v="533"/>
    <m/>
    <m/>
    <m/>
    <m/>
    <m/>
    <m/>
    <m/>
    <m/>
    <m/>
    <m/>
    <s v="0000260407"/>
    <n v="21"/>
    <d v="2019-11-04T00:00:00"/>
    <s v="GMIS REPLACEMENT SITE VISITS"/>
    <s v="00007"/>
    <s v="14000"/>
    <s v="00459325000"/>
    <s v="BAGGAGE FEE"/>
    <s v="0000260407"/>
    <n v="21"/>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0.9"/>
    <m/>
    <s v="GMIS REPLACEMENT SITE VISITS"/>
    <s v="EX01364130"/>
    <n v="544"/>
    <m/>
    <m/>
    <m/>
    <m/>
    <m/>
    <m/>
    <m/>
    <m/>
    <m/>
    <m/>
    <m/>
    <m/>
    <m/>
    <m/>
    <m/>
    <m/>
    <m/>
    <m/>
    <s v="EX01364130"/>
    <n v="544"/>
    <d v="2019-11-05T00:00:00"/>
    <s v="0000260407"/>
    <s v="99999"/>
    <m/>
    <m/>
    <s v="EX"/>
    <s v="ACTUALS"/>
    <s v="50"/>
    <s v="14000"/>
    <s v="2"/>
    <m/>
    <m/>
    <m/>
    <m/>
    <s v="05025"/>
    <s v="07040CJS7101601"/>
    <s v="Expense Accrual Journal"/>
    <m/>
    <m/>
  </r>
  <r>
    <s v="Byrne Justice Assistance Grant"/>
    <s v="2016-DJ-BX-0482"/>
    <n v="2020"/>
    <n v="5"/>
    <d v="2019-11-07T00:00:00"/>
    <x v="0"/>
    <m/>
    <x v="1"/>
    <m/>
    <x v="1"/>
    <x v="0"/>
    <m/>
    <s v="Federal Cash Pass Thru"/>
    <n v="-32489.75"/>
    <m/>
    <s v="Cash With The Treasurer Of VA"/>
    <s v="0001368249"/>
    <n v="3"/>
    <m/>
    <m/>
    <m/>
    <m/>
    <m/>
    <m/>
    <m/>
    <m/>
    <m/>
    <m/>
    <m/>
    <m/>
    <m/>
    <m/>
    <m/>
    <m/>
    <m/>
    <m/>
    <s v="0001368249"/>
    <n v="3"/>
    <d v="2019-11-07T00:00:00"/>
    <m/>
    <s v="99999"/>
    <m/>
    <m/>
    <s v="ATA"/>
    <s v="ACTUALS"/>
    <s v="10"/>
    <s v="14000"/>
    <s v="1"/>
    <m/>
    <m/>
    <m/>
    <m/>
    <s v="01010"/>
    <s v="07040CJS7101601"/>
    <s v="Federal Cash Pass Thru"/>
    <m/>
    <m/>
  </r>
  <r>
    <s v="Byrne Justice Assistance Grant"/>
    <s v="2016-DJ-BX-0482"/>
    <n v="2020"/>
    <n v="5"/>
    <d v="2019-11-09T00:00:00"/>
    <x v="0"/>
    <m/>
    <x v="1"/>
    <m/>
    <x v="1"/>
    <x v="0"/>
    <m/>
    <s v="Expense Payment Journal"/>
    <n v="-0.39"/>
    <m/>
    <s v="DEMO GRANT PROGRAMS"/>
    <s v="EX01369061"/>
    <n v="262"/>
    <m/>
    <m/>
    <m/>
    <m/>
    <m/>
    <m/>
    <m/>
    <m/>
    <m/>
    <m/>
    <m/>
    <m/>
    <m/>
    <m/>
    <m/>
    <m/>
    <m/>
    <m/>
    <s v="EX01369061"/>
    <n v="26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96"/>
    <m/>
    <s v="DEMO GRANT PROGRAMS"/>
    <s v="EX01369061"/>
    <n v="312"/>
    <m/>
    <m/>
    <m/>
    <m/>
    <m/>
    <m/>
    <m/>
    <m/>
    <m/>
    <m/>
    <m/>
    <m/>
    <m/>
    <m/>
    <m/>
    <m/>
    <m/>
    <m/>
    <s v="EX01369061"/>
    <n v="31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5"/>
    <m/>
    <s v="GMIS REPLACEMENT SITE VISITS"/>
    <s v="EX01369061"/>
    <n v="484"/>
    <m/>
    <m/>
    <m/>
    <m/>
    <m/>
    <m/>
    <m/>
    <m/>
    <m/>
    <m/>
    <m/>
    <m/>
    <m/>
    <m/>
    <m/>
    <m/>
    <m/>
    <m/>
    <s v="EX01369061"/>
    <n v="48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0.52"/>
    <m/>
    <s v="GMIS REPLACEMENT SITE VISITS"/>
    <s v="EX01369061"/>
    <n v="594"/>
    <m/>
    <m/>
    <m/>
    <m/>
    <m/>
    <m/>
    <m/>
    <m/>
    <m/>
    <m/>
    <m/>
    <m/>
    <m/>
    <m/>
    <m/>
    <m/>
    <m/>
    <m/>
    <s v="EX01369061"/>
    <n v="59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2.7"/>
    <m/>
    <s v="GMIS REPLACEMENT SITE VISITS"/>
    <s v="EX01369061"/>
    <n v="624"/>
    <m/>
    <m/>
    <m/>
    <m/>
    <m/>
    <m/>
    <m/>
    <m/>
    <m/>
    <m/>
    <m/>
    <m/>
    <m/>
    <m/>
    <m/>
    <m/>
    <m/>
    <m/>
    <s v="EX01369061"/>
    <n v="624"/>
    <d v="2019-11-09T00:00:00"/>
    <s v="0000260407"/>
    <s v="99999"/>
    <m/>
    <m/>
    <s v="EX"/>
    <s v="ACTUALS"/>
    <s v="10"/>
    <s v="14000"/>
    <s v="1"/>
    <m/>
    <m/>
    <m/>
    <m/>
    <s v="01010"/>
    <s v="07040CJS7101601"/>
    <s v="Expense Payment Journal"/>
    <m/>
    <m/>
  </r>
  <r>
    <s v="Byrne Justice Assistance Grant"/>
    <s v="2016-DJ-BX-0482"/>
    <n v="2020"/>
    <n v="5"/>
    <d v="2019-11-12T00:00:00"/>
    <x v="0"/>
    <m/>
    <x v="1"/>
    <s v="390002"/>
    <x v="21"/>
    <x v="3"/>
    <m/>
    <s v="To move October 2019 JAG 15 In"/>
    <n v="113.2"/>
    <m/>
    <s v="Move 15 JAG Payroll to 16 JAG"/>
    <s v="0001372986"/>
    <n v="23"/>
    <m/>
    <m/>
    <m/>
    <m/>
    <m/>
    <m/>
    <m/>
    <m/>
    <m/>
    <m/>
    <m/>
    <m/>
    <m/>
    <m/>
    <m/>
    <m/>
    <m/>
    <m/>
    <s v="0001372986"/>
    <n v="23"/>
    <d v="2019-11-12T00:00:00"/>
    <m/>
    <s v="10400"/>
    <m/>
    <m/>
    <s v="SPJ"/>
    <s v="ACTUALS"/>
    <s v="11"/>
    <s v="14000"/>
    <s v="5"/>
    <s v="39002"/>
    <s v="390"/>
    <s v="02"/>
    <m/>
    <s v="11110"/>
    <s v="07040390002CJS7101602"/>
    <s v="To move October 2019 JAG 15 In"/>
    <m/>
    <m/>
  </r>
  <r>
    <s v="Byrne Justice Assistance Grant"/>
    <s v="2016-DJ-BX-0482"/>
    <n v="2020"/>
    <n v="5"/>
    <d v="2019-11-12T00:00:00"/>
    <x v="0"/>
    <m/>
    <x v="1"/>
    <s v="390002"/>
    <x v="14"/>
    <x v="3"/>
    <m/>
    <s v="To move October 2019 JAG 15 In"/>
    <n v="9.8000000000000007"/>
    <m/>
    <s v="Move 15 JAG Payroll to 16 JAG"/>
    <s v="0001372986"/>
    <n v="26"/>
    <m/>
    <m/>
    <m/>
    <m/>
    <m/>
    <m/>
    <m/>
    <m/>
    <m/>
    <m/>
    <m/>
    <m/>
    <m/>
    <m/>
    <m/>
    <m/>
    <m/>
    <m/>
    <s v="0001372986"/>
    <n v="26"/>
    <d v="2019-11-12T00:00:00"/>
    <m/>
    <s v="10400"/>
    <m/>
    <m/>
    <s v="SPJ"/>
    <s v="ACTUALS"/>
    <s v="11"/>
    <s v="14000"/>
    <s v="5"/>
    <s v="39002"/>
    <s v="390"/>
    <s v="02"/>
    <m/>
    <s v="11160"/>
    <s v="07040390002CJS7101602"/>
    <s v="To move October 2019 JAG 15 In"/>
    <m/>
    <m/>
  </r>
  <r>
    <s v="Byrne Justice Assistance Grant"/>
    <s v="2016-DJ-BX-0482"/>
    <n v="2020"/>
    <n v="5"/>
    <d v="2019-11-12T00:00:00"/>
    <x v="1"/>
    <m/>
    <x v="1"/>
    <s v="390002"/>
    <x v="44"/>
    <x v="0"/>
    <m/>
    <s v="Expense Accrual Journal"/>
    <n v="0.15"/>
    <m/>
    <s v="GMIS REPLACEMENT SITE VISITS"/>
    <s v="EX01369596"/>
    <n v="97"/>
    <m/>
    <m/>
    <m/>
    <m/>
    <m/>
    <m/>
    <m/>
    <m/>
    <m/>
    <m/>
    <s v="0000261011"/>
    <n v="12"/>
    <d v="2019-11-12T00:00:00"/>
    <s v="GMIS REPLACEMENT SITE VISITS"/>
    <s v="00011"/>
    <s v="14000"/>
    <s v="00495887100"/>
    <s v="MEALS"/>
    <s v="0000261011"/>
    <n v="12"/>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15"/>
    <m/>
    <s v="GMIS REPLACEMENT SITE VISITS"/>
    <s v="EX01369596"/>
    <n v="98"/>
    <m/>
    <m/>
    <m/>
    <m/>
    <m/>
    <m/>
    <m/>
    <m/>
    <m/>
    <m/>
    <m/>
    <m/>
    <m/>
    <m/>
    <m/>
    <m/>
    <m/>
    <m/>
    <s v="EX01369596"/>
    <n v="9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0.11"/>
    <m/>
    <s v="GMIS REPLACEMENT SITE VISITS"/>
    <s v="EX01369596"/>
    <n v="107"/>
    <m/>
    <m/>
    <m/>
    <m/>
    <m/>
    <m/>
    <m/>
    <m/>
    <m/>
    <m/>
    <s v="0000261011"/>
    <n v="14"/>
    <d v="2019-11-12T00:00:00"/>
    <s v="GMIS REPLACEMENT SITE VISITS"/>
    <s v="00011"/>
    <s v="14000"/>
    <s v="00495887100"/>
    <s v="MEALS"/>
    <s v="0000261011"/>
    <n v="14"/>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4"/>
    <x v="0"/>
    <m/>
    <s v="Expense Accrual Journal"/>
    <n v="1.53"/>
    <m/>
    <s v="GMIS REPLACEMENT SITE VISITS"/>
    <s v="EX01369596"/>
    <n v="117"/>
    <m/>
    <m/>
    <m/>
    <m/>
    <m/>
    <m/>
    <m/>
    <m/>
    <m/>
    <m/>
    <s v="0000261011"/>
    <n v="15"/>
    <d v="2019-11-12T00:00:00"/>
    <s v="GMIS REPLACEMENT SITE VISITS"/>
    <s v="00011"/>
    <s v="14000"/>
    <s v="00495887100"/>
    <s v="MEALS"/>
    <s v="0000261011"/>
    <n v="15"/>
    <d v="2019-11-12T00:00:00"/>
    <s v="0000261011"/>
    <s v="10260"/>
    <m/>
    <m/>
    <s v="EX"/>
    <s v="ACTUALS"/>
    <s v="12"/>
    <s v="14000"/>
    <s v="5"/>
    <s v="39002"/>
    <s v="390"/>
    <s v="02"/>
    <s v="KING,TIVONA"/>
    <s v="12880"/>
    <s v="07040390002CJS7101601"/>
    <s v="KING,TIVONA"/>
    <m/>
    <m/>
  </r>
  <r>
    <s v="Byrne Justice Assistance Grant"/>
    <s v="2016-DJ-BX-0482"/>
    <n v="2020"/>
    <n v="5"/>
    <d v="2019-11-13T00:00:00"/>
    <x v="0"/>
    <m/>
    <x v="1"/>
    <m/>
    <x v="3"/>
    <x v="0"/>
    <m/>
    <s v="Expense Payment Journal"/>
    <n v="1.26"/>
    <m/>
    <s v="GMIS REPLACEMENT SITE VISITS"/>
    <s v="EX01370413"/>
    <n v="37"/>
    <m/>
    <m/>
    <m/>
    <m/>
    <m/>
    <m/>
    <m/>
    <m/>
    <m/>
    <m/>
    <m/>
    <m/>
    <m/>
    <m/>
    <m/>
    <m/>
    <m/>
    <m/>
    <s v="EX01370413"/>
    <n v="3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0.97"/>
    <m/>
    <s v="GMIS REPLACEMENT SITE VISITS"/>
    <s v="EX01370413"/>
    <n v="57"/>
    <m/>
    <m/>
    <m/>
    <m/>
    <m/>
    <m/>
    <m/>
    <m/>
    <m/>
    <m/>
    <m/>
    <m/>
    <m/>
    <m/>
    <m/>
    <m/>
    <m/>
    <m/>
    <s v="EX01370413"/>
    <n v="5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3.27"/>
    <m/>
    <s v="GMIS REPLACEMENT SITE VISITS"/>
    <s v="EX01370413"/>
    <n v="138"/>
    <m/>
    <m/>
    <m/>
    <m/>
    <m/>
    <m/>
    <m/>
    <m/>
    <m/>
    <m/>
    <m/>
    <m/>
    <m/>
    <m/>
    <m/>
    <m/>
    <m/>
    <m/>
    <s v="EX01370413"/>
    <n v="13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3.81"/>
    <m/>
    <s v="GMIS REPLACEMENT SITE VISITS"/>
    <s v="EX01370413"/>
    <n v="157"/>
    <m/>
    <m/>
    <m/>
    <m/>
    <m/>
    <m/>
    <m/>
    <m/>
    <m/>
    <m/>
    <m/>
    <m/>
    <m/>
    <m/>
    <m/>
    <m/>
    <m/>
    <m/>
    <s v="EX01370413"/>
    <n v="157"/>
    <d v="2019-11-13T00:00:00"/>
    <s v="0000261011"/>
    <s v="99999"/>
    <m/>
    <m/>
    <s v="EX"/>
    <s v="ACTUALS"/>
    <s v="50"/>
    <s v="14000"/>
    <s v="2"/>
    <m/>
    <m/>
    <m/>
    <m/>
    <s v="05025"/>
    <s v="07040CJS7101601"/>
    <s v="Expense Payment Journal"/>
    <m/>
    <m/>
  </r>
  <r>
    <s v="Byrne Justice Assistance Grant"/>
    <s v="2016-DJ-BX-0482"/>
    <n v="2020"/>
    <n v="5"/>
    <d v="2019-11-12T00:00:00"/>
    <x v="0"/>
    <m/>
    <x v="1"/>
    <s v="390002"/>
    <x v="20"/>
    <x v="3"/>
    <m/>
    <s v="To move October 2019 JAG 15 In"/>
    <n v="10.97"/>
    <m/>
    <s v="Move 15 JAG Payroll to 16 JAG"/>
    <s v="0001372986"/>
    <n v="25"/>
    <m/>
    <m/>
    <m/>
    <m/>
    <m/>
    <m/>
    <m/>
    <m/>
    <m/>
    <m/>
    <m/>
    <m/>
    <m/>
    <m/>
    <m/>
    <m/>
    <m/>
    <m/>
    <s v="0001372986"/>
    <n v="25"/>
    <d v="2019-11-12T00:00:00"/>
    <m/>
    <s v="10400"/>
    <m/>
    <m/>
    <s v="SPJ"/>
    <s v="ACTUALS"/>
    <s v="11"/>
    <s v="14000"/>
    <s v="5"/>
    <s v="39002"/>
    <s v="390"/>
    <s v="02"/>
    <m/>
    <s v="11140"/>
    <s v="07040390002CJS7101602"/>
    <s v="To move October 2019 JAG 15 In"/>
    <m/>
    <m/>
  </r>
  <r>
    <s v="Byrne Justice Assistance Grant"/>
    <s v="2016-DJ-BX-0482"/>
    <n v="2020"/>
    <n v="5"/>
    <d v="2019-11-12T00:00:00"/>
    <x v="0"/>
    <m/>
    <x v="1"/>
    <m/>
    <x v="3"/>
    <x v="0"/>
    <m/>
    <s v="Expense Accrual Journal"/>
    <n v="-0.44"/>
    <m/>
    <s v="GMIS REPLACEMENT SITE VISITS"/>
    <s v="EX01369596"/>
    <n v="28"/>
    <m/>
    <m/>
    <m/>
    <m/>
    <m/>
    <m/>
    <m/>
    <m/>
    <m/>
    <m/>
    <m/>
    <m/>
    <m/>
    <m/>
    <m/>
    <m/>
    <m/>
    <m/>
    <s v="EX01369596"/>
    <n v="2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0.11"/>
    <m/>
    <s v="GMIS REPLACEMENT SITE VISITS"/>
    <s v="EX01369596"/>
    <n v="47"/>
    <m/>
    <m/>
    <m/>
    <m/>
    <m/>
    <m/>
    <m/>
    <m/>
    <m/>
    <m/>
    <s v="0000261011"/>
    <n v="4"/>
    <d v="2019-11-12T00:00:00"/>
    <s v="GMIS REPLACEMENT SITE VISITS"/>
    <s v="00011"/>
    <s v="14000"/>
    <s v="00495887100"/>
    <s v="MEALS"/>
    <s v="0000261011"/>
    <n v="4"/>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4"/>
    <x v="0"/>
    <m/>
    <s v="Expense Accrual Journal"/>
    <n v="1.29"/>
    <m/>
    <s v="GMIS REPLACEMENT SITE VISITS"/>
    <s v="EX01369596"/>
    <n v="67"/>
    <m/>
    <m/>
    <m/>
    <m/>
    <m/>
    <m/>
    <m/>
    <m/>
    <m/>
    <m/>
    <s v="0000261011"/>
    <n v="8"/>
    <d v="2019-11-12T00:00:00"/>
    <s v="GMIS REPLACEMENT SITE VISITS"/>
    <s v="00011"/>
    <s v="14000"/>
    <s v="00495887100"/>
    <s v="MEALS"/>
    <s v="0000261011"/>
    <n v="8"/>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3"/>
    <x v="0"/>
    <m/>
    <s v="Expense Accrual Journal"/>
    <n v="0.39"/>
    <m/>
    <s v="GMIS REPLACEMENT SITE VISITS"/>
    <s v="EX01369596"/>
    <n v="147"/>
    <m/>
    <m/>
    <m/>
    <m/>
    <m/>
    <m/>
    <m/>
    <m/>
    <m/>
    <m/>
    <s v="0000261011"/>
    <n v="18"/>
    <d v="2019-11-12T00:00:00"/>
    <s v="GMIS REPLACEMENT SITE VISITS"/>
    <s v="00011"/>
    <s v="14000"/>
    <s v="00495887100"/>
    <s v="HOTEL"/>
    <s v="0000261011"/>
    <n v="18"/>
    <d v="2019-11-12T00:00:00"/>
    <s v="0000261011"/>
    <s v="10260"/>
    <m/>
    <m/>
    <s v="EX"/>
    <s v="ACTUALS"/>
    <s v="12"/>
    <s v="14000"/>
    <s v="5"/>
    <s v="39002"/>
    <s v="390"/>
    <s v="02"/>
    <s v="KING,TIVONA"/>
    <s v="12850"/>
    <s v="07040390002CJS7101601"/>
    <s v="KING,TIVONA"/>
    <m/>
    <m/>
  </r>
  <r>
    <s v="Byrne Justice Assistance Grant"/>
    <s v="2016-DJ-BX-0482"/>
    <n v="2020"/>
    <n v="5"/>
    <d v="2019-11-12T00:00:00"/>
    <x v="1"/>
    <m/>
    <x v="1"/>
    <s v="390002"/>
    <x v="43"/>
    <x v="0"/>
    <m/>
    <s v="Expense Accrual Journal"/>
    <n v="3.81"/>
    <m/>
    <s v="GMIS REPLACEMENT SITE VISITS"/>
    <s v="EX01369596"/>
    <n v="167"/>
    <m/>
    <m/>
    <m/>
    <m/>
    <m/>
    <m/>
    <m/>
    <m/>
    <m/>
    <m/>
    <s v="0000261011"/>
    <n v="20"/>
    <d v="2019-11-12T00:00:00"/>
    <s v="GMIS REPLACEMENT SITE VISITS"/>
    <s v="00011"/>
    <s v="14000"/>
    <s v="00495887100"/>
    <s v="HOTEL"/>
    <s v="0000261011"/>
    <n v="20"/>
    <d v="2019-11-12T00:00:00"/>
    <s v="0000261011"/>
    <s v="10260"/>
    <m/>
    <m/>
    <s v="EX"/>
    <s v="ACTUALS"/>
    <s v="12"/>
    <s v="14000"/>
    <s v="5"/>
    <s v="39002"/>
    <s v="390"/>
    <s v="02"/>
    <s v="KING,TIVONA"/>
    <s v="12850"/>
    <s v="07040390002CJS7101601"/>
    <s v="KING,TIVONA"/>
    <m/>
    <m/>
  </r>
  <r>
    <s v="Byrne Justice Assistance Grant"/>
    <s v="2016-DJ-BX-0482"/>
    <n v="2020"/>
    <n v="5"/>
    <d v="2019-11-05T00:00:00"/>
    <x v="0"/>
    <m/>
    <x v="1"/>
    <m/>
    <x v="3"/>
    <x v="0"/>
    <m/>
    <s v="Accounts Payable"/>
    <n v="-157.68"/>
    <m/>
    <s v="Accounts Payable"/>
    <s v="AP01364226"/>
    <n v="13"/>
    <m/>
    <m/>
    <m/>
    <m/>
    <m/>
    <m/>
    <m/>
    <m/>
    <m/>
    <m/>
    <m/>
    <m/>
    <m/>
    <m/>
    <m/>
    <m/>
    <m/>
    <m/>
    <s v="AP01364226"/>
    <n v="13"/>
    <d v="2019-11-05T00:00:00"/>
    <s v="00019561"/>
    <s v="99999"/>
    <m/>
    <m/>
    <s v="AP"/>
    <s v="ACTUALS"/>
    <s v="50"/>
    <s v="14000"/>
    <s v="2"/>
    <m/>
    <m/>
    <m/>
    <m/>
    <s v="05025"/>
    <s v="07040CJS7101601"/>
    <s v="Accounts Payable"/>
    <m/>
    <m/>
  </r>
  <r>
    <s v="Byrne Justice Assistance Grant"/>
    <s v="2016-DJ-BX-0482"/>
    <n v="2020"/>
    <n v="5"/>
    <d v="2019-11-05T00:00:00"/>
    <x v="0"/>
    <m/>
    <x v="1"/>
    <s v="390002"/>
    <x v="44"/>
    <x v="0"/>
    <m/>
    <s v="Expense Accrual Journal"/>
    <n v="1.53"/>
    <m/>
    <s v="DEMO GRANT PROGRAMS"/>
    <s v="EX01364130"/>
    <n v="101"/>
    <m/>
    <m/>
    <m/>
    <m/>
    <m/>
    <m/>
    <m/>
    <m/>
    <m/>
    <m/>
    <s v="0000259883"/>
    <n v="8"/>
    <d v="2019-10-31T00:00:00"/>
    <s v="DEMO GRANT PROGRAMS"/>
    <s v="00011"/>
    <s v="14000"/>
    <s v="00553239500"/>
    <s v="MEALS"/>
    <s v="0000259883"/>
    <n v="8"/>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1.29"/>
    <m/>
    <s v="DEMO GRANT PROGRAMS"/>
    <s v="EX01364130"/>
    <n v="142"/>
    <m/>
    <m/>
    <m/>
    <m/>
    <m/>
    <m/>
    <m/>
    <m/>
    <m/>
    <m/>
    <m/>
    <m/>
    <m/>
    <m/>
    <m/>
    <m/>
    <m/>
    <m/>
    <s v="EX01364130"/>
    <n v="142"/>
    <d v="2019-11-05T00:00:00"/>
    <s v="0000259883"/>
    <s v="99999"/>
    <m/>
    <m/>
    <s v="EX"/>
    <s v="ACTUALS"/>
    <s v="50"/>
    <s v="14000"/>
    <s v="2"/>
    <m/>
    <m/>
    <m/>
    <m/>
    <s v="05025"/>
    <s v="07040CJS7101601"/>
    <s v="Expense Accrual Journal"/>
    <m/>
    <m/>
  </r>
  <r>
    <s v="Byrne Justice Assistance Grant"/>
    <s v="2016-DJ-BX-0482"/>
    <n v="2020"/>
    <n v="5"/>
    <d v="2019-11-05T00:00:00"/>
    <x v="0"/>
    <m/>
    <x v="1"/>
    <s v="390002"/>
    <x v="45"/>
    <x v="0"/>
    <m/>
    <s v="Expense Accrual Journal"/>
    <n v="0.17"/>
    <m/>
    <s v="DEMO GRANT PROGRAMS"/>
    <s v="EX01364130"/>
    <n v="161"/>
    <m/>
    <m/>
    <m/>
    <m/>
    <m/>
    <m/>
    <m/>
    <m/>
    <m/>
    <m/>
    <s v="0000259883"/>
    <n v="16"/>
    <d v="2019-10-31T00:00:00"/>
    <s v="DEMO GRANT PROGRAMS"/>
    <s v="00011"/>
    <s v="14000"/>
    <s v="00553239500"/>
    <s v="MILES"/>
    <s v="0000259883"/>
    <n v="16"/>
    <d v="2019-10-31T00:00:00"/>
    <s v="0000259883"/>
    <s v="10230"/>
    <m/>
    <m/>
    <s v="EX"/>
    <s v="ACTUALS"/>
    <s v="12"/>
    <s v="14000"/>
    <s v="5"/>
    <s v="39002"/>
    <s v="390"/>
    <s v="02"/>
    <s v="KROL,NICHOLE"/>
    <s v="12820"/>
    <s v="07040390002CJS7101601"/>
    <s v="KROL,NICHOLE"/>
    <m/>
    <m/>
  </r>
  <r>
    <s v="Byrne Justice Assistance Grant"/>
    <s v="2016-DJ-BX-0482"/>
    <n v="2020"/>
    <n v="5"/>
    <d v="2019-11-05T00:00:00"/>
    <x v="0"/>
    <m/>
    <x v="1"/>
    <s v="390002"/>
    <x v="43"/>
    <x v="0"/>
    <m/>
    <s v="Expense Accrual Journal"/>
    <n v="0.96"/>
    <m/>
    <s v="DEMO GRANT PROGRAMS"/>
    <s v="EX01364130"/>
    <n v="241"/>
    <m/>
    <m/>
    <m/>
    <m/>
    <m/>
    <m/>
    <m/>
    <m/>
    <m/>
    <m/>
    <s v="0000259883"/>
    <n v="24"/>
    <d v="2019-10-31T00:00:00"/>
    <s v="DEMO GRANT PROGRAMS"/>
    <s v="00011"/>
    <s v="14000"/>
    <s v="00553239500"/>
    <s v="BAGGAGE FEE AND TOLLS"/>
    <s v="0000259883"/>
    <n v="24"/>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4"/>
    <x v="0"/>
    <m/>
    <s v="Expense Accrual Journal"/>
    <n v="0.97"/>
    <m/>
    <s v="DEMO GRANT PROGRAMS"/>
    <s v="EX01364130"/>
    <n v="281"/>
    <m/>
    <m/>
    <m/>
    <m/>
    <m/>
    <m/>
    <m/>
    <m/>
    <m/>
    <m/>
    <s v="0000259883"/>
    <n v="28"/>
    <d v="2019-10-31T00:00:00"/>
    <s v="DEMO GRANT PROGRAMS"/>
    <s v="00011"/>
    <s v="14000"/>
    <s v="00553239500"/>
    <s v="MEALS"/>
    <s v="0000259883"/>
    <n v="28"/>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1"/>
    <m/>
    <s v="GMIS REPLACEMENT SITE VISITS"/>
    <s v="EX01364130"/>
    <n v="374"/>
    <m/>
    <m/>
    <m/>
    <m/>
    <m/>
    <m/>
    <m/>
    <m/>
    <m/>
    <m/>
    <m/>
    <m/>
    <m/>
    <m/>
    <m/>
    <m/>
    <m/>
    <m/>
    <s v="EX01364130"/>
    <n v="374"/>
    <d v="2019-11-05T00:00:00"/>
    <s v="0000260407"/>
    <s v="99999"/>
    <m/>
    <m/>
    <s v="EX"/>
    <s v="ACTUALS"/>
    <s v="50"/>
    <s v="14000"/>
    <s v="2"/>
    <m/>
    <m/>
    <m/>
    <m/>
    <s v="05025"/>
    <s v="07040CJS7101601"/>
    <s v="Expense Accrual Journal"/>
    <m/>
    <m/>
  </r>
  <r>
    <s v="Byrne Justice Assistance Grant"/>
    <s v="2016-DJ-BX-0482"/>
    <n v="2020"/>
    <n v="5"/>
    <d v="2019-11-12T00:00:00"/>
    <x v="0"/>
    <m/>
    <x v="1"/>
    <m/>
    <x v="3"/>
    <x v="0"/>
    <m/>
    <s v="Expense Accrual Journal"/>
    <n v="-1.58"/>
    <m/>
    <s v="GMIS REPLACEMENT SITE VISITS"/>
    <s v="EX01369596"/>
    <n v="188"/>
    <m/>
    <m/>
    <m/>
    <m/>
    <m/>
    <m/>
    <m/>
    <m/>
    <m/>
    <m/>
    <m/>
    <m/>
    <m/>
    <m/>
    <m/>
    <m/>
    <m/>
    <m/>
    <s v="EX01369596"/>
    <n v="188"/>
    <d v="2019-11-12T00:00:00"/>
    <s v="0000261011"/>
    <s v="99999"/>
    <m/>
    <m/>
    <s v="EX"/>
    <s v="ACTUALS"/>
    <s v="50"/>
    <s v="14000"/>
    <s v="2"/>
    <m/>
    <m/>
    <m/>
    <m/>
    <s v="05025"/>
    <s v="07040CJS7101601"/>
    <s v="Expense Accrual Journal"/>
    <m/>
    <m/>
  </r>
  <r>
    <s v="Byrne Justice Assistance Grant"/>
    <s v="2016-DJ-BX-0482"/>
    <n v="2020"/>
    <n v="5"/>
    <d v="2019-11-13T00:00:00"/>
    <x v="0"/>
    <m/>
    <x v="1"/>
    <m/>
    <x v="1"/>
    <x v="0"/>
    <m/>
    <s v="Expense Payment Journal"/>
    <n v="-1.26"/>
    <m/>
    <s v="GMIS REPLACEMENT SITE VISITS"/>
    <s v="EX01370413"/>
    <n v="38"/>
    <m/>
    <m/>
    <m/>
    <m/>
    <m/>
    <m/>
    <m/>
    <m/>
    <m/>
    <m/>
    <m/>
    <m/>
    <m/>
    <m/>
    <m/>
    <m/>
    <m/>
    <m/>
    <s v="EX01370413"/>
    <n v="3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0.11"/>
    <m/>
    <s v="GMIS REPLACEMENT SITE VISITS"/>
    <s v="EX01370413"/>
    <n v="47"/>
    <m/>
    <m/>
    <m/>
    <m/>
    <m/>
    <m/>
    <m/>
    <m/>
    <m/>
    <m/>
    <m/>
    <m/>
    <m/>
    <m/>
    <m/>
    <m/>
    <m/>
    <m/>
    <s v="EX01370413"/>
    <n v="4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1.38"/>
    <m/>
    <s v="GMIS REPLACEMENT SITE VISITS"/>
    <s v="EX01370413"/>
    <n v="77"/>
    <m/>
    <m/>
    <m/>
    <m/>
    <m/>
    <m/>
    <m/>
    <m/>
    <m/>
    <m/>
    <m/>
    <m/>
    <m/>
    <m/>
    <m/>
    <m/>
    <m/>
    <m/>
    <s v="EX01370413"/>
    <n v="7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0.15"/>
    <m/>
    <s v="GMIS REPLACEMENT SITE VISITS"/>
    <s v="EX01370413"/>
    <n v="88"/>
    <m/>
    <m/>
    <m/>
    <m/>
    <m/>
    <m/>
    <m/>
    <m/>
    <m/>
    <m/>
    <m/>
    <m/>
    <m/>
    <m/>
    <m/>
    <m/>
    <m/>
    <m/>
    <s v="EX01370413"/>
    <n v="8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53"/>
    <m/>
    <s v="GMIS REPLACEMENT SITE VISITS"/>
    <s v="EX01370413"/>
    <n v="128"/>
    <m/>
    <m/>
    <m/>
    <m/>
    <m/>
    <m/>
    <m/>
    <m/>
    <m/>
    <m/>
    <m/>
    <m/>
    <m/>
    <m/>
    <m/>
    <m/>
    <m/>
    <m/>
    <s v="EX01370413"/>
    <n v="12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3.81"/>
    <m/>
    <s v="GMIS REPLACEMENT SITE VISITS"/>
    <s v="EX01370413"/>
    <n v="158"/>
    <m/>
    <m/>
    <m/>
    <m/>
    <m/>
    <m/>
    <m/>
    <m/>
    <m/>
    <m/>
    <m/>
    <m/>
    <m/>
    <m/>
    <m/>
    <m/>
    <m/>
    <m/>
    <s v="EX01370413"/>
    <n v="158"/>
    <d v="2019-11-13T00:00:00"/>
    <s v="0000261011"/>
    <s v="99999"/>
    <m/>
    <m/>
    <s v="EX"/>
    <s v="ACTUALS"/>
    <s v="10"/>
    <s v="14000"/>
    <s v="1"/>
    <m/>
    <m/>
    <m/>
    <m/>
    <s v="01010"/>
    <s v="07040CJS7101601"/>
    <s v="Expense Payment Journal"/>
    <m/>
    <m/>
  </r>
  <r>
    <s v="Byrne Justice Assistance Grant"/>
    <s v="2016-DJ-BX-0482"/>
    <n v="2020"/>
    <n v="5"/>
    <d v="2019-11-05T00:00:00"/>
    <x v="0"/>
    <m/>
    <x v="1"/>
    <s v="390002"/>
    <x v="43"/>
    <x v="0"/>
    <m/>
    <s v="Expense Accrual Journal"/>
    <n v="3.81"/>
    <m/>
    <s v="GMIS REPLACEMENT SITE VISITS"/>
    <s v="EX01364130"/>
    <n v="473"/>
    <m/>
    <m/>
    <m/>
    <m/>
    <m/>
    <m/>
    <m/>
    <m/>
    <m/>
    <m/>
    <s v="0000260407"/>
    <n v="15"/>
    <d v="2019-11-04T00:00:00"/>
    <s v="GMIS REPLACEMENT SITE VISITS"/>
    <s v="00007"/>
    <s v="14000"/>
    <s v="00459325000"/>
    <s v="HOTEL"/>
    <s v="0000260407"/>
    <n v="15"/>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3.81"/>
    <m/>
    <s v="GMIS REPLACEMENT SITE VISITS"/>
    <s v="EX01364130"/>
    <n v="474"/>
    <m/>
    <m/>
    <m/>
    <m/>
    <m/>
    <m/>
    <m/>
    <m/>
    <m/>
    <m/>
    <m/>
    <m/>
    <m/>
    <m/>
    <m/>
    <m/>
    <m/>
    <m/>
    <s v="EX01364130"/>
    <n v="47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2.7"/>
    <m/>
    <s v="GMIS REPLACEMENT SITE VISITS"/>
    <s v="EX01364130"/>
    <n v="554"/>
    <m/>
    <m/>
    <m/>
    <m/>
    <m/>
    <m/>
    <m/>
    <m/>
    <m/>
    <m/>
    <m/>
    <m/>
    <m/>
    <m/>
    <m/>
    <m/>
    <m/>
    <m/>
    <s v="EX01364130"/>
    <n v="554"/>
    <d v="2019-11-05T00:00:00"/>
    <s v="0000260407"/>
    <s v="99999"/>
    <m/>
    <m/>
    <s v="EX"/>
    <s v="ACTUALS"/>
    <s v="50"/>
    <s v="14000"/>
    <s v="2"/>
    <m/>
    <m/>
    <m/>
    <m/>
    <s v="05025"/>
    <s v="07040CJS7101601"/>
    <s v="Expense Accrual Journal"/>
    <m/>
    <m/>
  </r>
  <r>
    <s v="Byrne Justice Assistance Grant"/>
    <s v="2016-DJ-BX-0482"/>
    <n v="2020"/>
    <n v="5"/>
    <d v="2019-11-07T00:00:00"/>
    <x v="0"/>
    <m/>
    <x v="1"/>
    <m/>
    <x v="36"/>
    <x v="0"/>
    <m/>
    <s v="Federal Cash Pass Thru"/>
    <n v="32489.75"/>
    <m/>
    <s v="Cash Tran Out-FedPass Cardinal"/>
    <s v="0001368249"/>
    <n v="1"/>
    <m/>
    <m/>
    <m/>
    <m/>
    <m/>
    <m/>
    <m/>
    <m/>
    <m/>
    <m/>
    <m/>
    <m/>
    <m/>
    <m/>
    <m/>
    <m/>
    <m/>
    <m/>
    <s v="0001368249"/>
    <n v="1"/>
    <d v="2019-11-07T00:00:00"/>
    <s v="19-A4693AD"/>
    <s v="90000"/>
    <m/>
    <m/>
    <s v="ATA"/>
    <s v="ACTUALS"/>
    <s v="96"/>
    <s v="14000"/>
    <s v="6"/>
    <m/>
    <m/>
    <m/>
    <m/>
    <s v="09660"/>
    <s v="07040CJS7101601"/>
    <s v="Federal Cash Pass Thru"/>
    <m/>
    <m/>
  </r>
  <r>
    <s v="Byrne Justice Assistance Grant"/>
    <s v="2016-DJ-BX-0482"/>
    <n v="2020"/>
    <n v="5"/>
    <d v="2019-11-08T00:00:00"/>
    <x v="1"/>
    <m/>
    <x v="1"/>
    <s v="390004"/>
    <x v="9"/>
    <x v="0"/>
    <m/>
    <s v="CIPPS Journal Upload - DOA"/>
    <n v="232.27"/>
    <m/>
    <s v="00001328 2019-11-15"/>
    <s v="CIP1369238"/>
    <n v="285"/>
    <m/>
    <m/>
    <m/>
    <m/>
    <m/>
    <m/>
    <m/>
    <m/>
    <m/>
    <m/>
    <m/>
    <m/>
    <m/>
    <m/>
    <m/>
    <m/>
    <m/>
    <m/>
    <s v="CIP1369238"/>
    <n v="285"/>
    <d v="2019-11-08T00:00:00"/>
    <s v="140070"/>
    <s v="10410"/>
    <m/>
    <m/>
    <s v="CIP"/>
    <s v="ACTUALS"/>
    <s v="11"/>
    <s v="14000"/>
    <s v="5"/>
    <s v="39004"/>
    <s v="390"/>
    <s v="04"/>
    <m/>
    <s v="11120"/>
    <s v="07040390004CJS7101601"/>
    <s v="CIPPS Journal Upload - DOA"/>
    <m/>
    <m/>
  </r>
  <r>
    <s v="Byrne Justice Assistance Grant"/>
    <s v="2016-DJ-BX-0482"/>
    <n v="2020"/>
    <n v="5"/>
    <d v="2019-11-08T00:00:00"/>
    <x v="1"/>
    <m/>
    <x v="1"/>
    <s v="390004"/>
    <x v="9"/>
    <x v="0"/>
    <m/>
    <s v="CIPPS Journal Upload - DOA"/>
    <n v="246.27"/>
    <m/>
    <s v="00001328 2019-11-15"/>
    <s v="CIP1369238"/>
    <n v="286"/>
    <m/>
    <m/>
    <m/>
    <m/>
    <m/>
    <m/>
    <m/>
    <m/>
    <m/>
    <m/>
    <m/>
    <m/>
    <m/>
    <m/>
    <m/>
    <m/>
    <m/>
    <m/>
    <s v="CIP1369238"/>
    <n v="286"/>
    <d v="2019-11-08T00:00:00"/>
    <s v="140070"/>
    <s v="10410"/>
    <m/>
    <m/>
    <s v="CIP"/>
    <s v="ACTUALS"/>
    <s v="11"/>
    <s v="14000"/>
    <s v="5"/>
    <s v="39004"/>
    <s v="390"/>
    <s v="04"/>
    <m/>
    <s v="11120"/>
    <s v="07040390004CJS7101601"/>
    <s v="CIPPS Journal Upload - DOA"/>
    <m/>
    <m/>
  </r>
  <r>
    <s v="Byrne Justice Assistance Grant"/>
    <s v="2016-DJ-BX-0482"/>
    <n v="2020"/>
    <n v="5"/>
    <d v="2019-11-08T00:00:00"/>
    <x v="1"/>
    <m/>
    <x v="1"/>
    <s v="390004"/>
    <x v="20"/>
    <x v="0"/>
    <m/>
    <s v="CIPPS Journal Upload - DOA"/>
    <n v="43.95"/>
    <m/>
    <s v="00001328 2019-11-15"/>
    <s v="CIP1369238"/>
    <n v="287"/>
    <m/>
    <m/>
    <m/>
    <m/>
    <m/>
    <m/>
    <m/>
    <m/>
    <m/>
    <m/>
    <m/>
    <m/>
    <m/>
    <m/>
    <m/>
    <m/>
    <m/>
    <m/>
    <s v="CIP1369238"/>
    <n v="287"/>
    <d v="2019-11-08T00:00:00"/>
    <s v="140070"/>
    <s v="10410"/>
    <m/>
    <m/>
    <s v="CIP"/>
    <s v="ACTUALS"/>
    <s v="11"/>
    <s v="14000"/>
    <s v="5"/>
    <s v="39004"/>
    <s v="390"/>
    <s v="04"/>
    <m/>
    <s v="11140"/>
    <s v="07040390004CJS7101601"/>
    <s v="CIPPS Journal Upload - DOA"/>
    <m/>
    <m/>
  </r>
  <r>
    <s v="Byrne Justice Assistance Grant"/>
    <s v="2016-DJ-BX-0482"/>
    <n v="2020"/>
    <n v="5"/>
    <d v="2019-11-13T00:00:00"/>
    <x v="0"/>
    <m/>
    <x v="1"/>
    <m/>
    <x v="1"/>
    <x v="0"/>
    <m/>
    <s v="Expense Payment Journal"/>
    <n v="-3.81"/>
    <m/>
    <s v="GMIS REPLACEMENT SITE VISITS"/>
    <s v="EX01370413"/>
    <n v="168"/>
    <m/>
    <m/>
    <m/>
    <m/>
    <m/>
    <m/>
    <m/>
    <m/>
    <m/>
    <m/>
    <m/>
    <m/>
    <m/>
    <m/>
    <m/>
    <m/>
    <m/>
    <m/>
    <s v="EX01370413"/>
    <n v="168"/>
    <d v="2019-11-13T00:00:00"/>
    <s v="0000261011"/>
    <s v="99999"/>
    <m/>
    <m/>
    <s v="EX"/>
    <s v="ACTUALS"/>
    <s v="10"/>
    <s v="14000"/>
    <s v="1"/>
    <m/>
    <m/>
    <m/>
    <m/>
    <s v="01010"/>
    <s v="07040CJS7101601"/>
    <s v="Expense Payment Journal"/>
    <m/>
    <m/>
  </r>
  <r>
    <s v="Byrne Justice Assistance Grant"/>
    <s v="2016-DJ-BX-0482"/>
    <n v="2020"/>
    <n v="5"/>
    <d v="2019-11-15T00:00:00"/>
    <x v="0"/>
    <m/>
    <x v="1"/>
    <s v="390004"/>
    <x v="26"/>
    <x v="0"/>
    <m/>
    <s v="To charge October 2019 Indirec"/>
    <n v="1290.47"/>
    <m/>
    <s v="To charge FY20 October IDC"/>
    <s v="0001373082"/>
    <n v="1"/>
    <m/>
    <m/>
    <m/>
    <m/>
    <m/>
    <m/>
    <m/>
    <m/>
    <m/>
    <m/>
    <m/>
    <m/>
    <m/>
    <m/>
    <m/>
    <m/>
    <m/>
    <m/>
    <s v="0001373082"/>
    <n v="1"/>
    <d v="2019-11-15T00:00:00"/>
    <m/>
    <s v="10530"/>
    <m/>
    <m/>
    <s v="SPJ"/>
    <s v="ACTUALS"/>
    <s v="14"/>
    <s v="14000"/>
    <s v="5"/>
    <s v="39004"/>
    <s v="390"/>
    <s v="04"/>
    <m/>
    <s v="14820"/>
    <s v="07040390004CJS7101601"/>
    <s v="To charge October 2019 Indirec"/>
    <m/>
    <m/>
  </r>
  <r>
    <s v="Byrne Justice Assistance Grant"/>
    <s v="2016-DJ-BX-0482"/>
    <n v="2020"/>
    <n v="5"/>
    <d v="2019-11-15T00:00:00"/>
    <x v="0"/>
    <m/>
    <x v="3"/>
    <m/>
    <x v="27"/>
    <x v="0"/>
    <m/>
    <s v="To charge October 2019 Indirec"/>
    <n v="-1290.47"/>
    <m/>
    <s v="To charge FY20 October IDC"/>
    <s v="0001373082"/>
    <n v="3"/>
    <m/>
    <m/>
    <m/>
    <m/>
    <m/>
    <m/>
    <m/>
    <m/>
    <m/>
    <m/>
    <m/>
    <m/>
    <m/>
    <m/>
    <m/>
    <m/>
    <m/>
    <m/>
    <s v="0001373082"/>
    <n v="3"/>
    <d v="2019-11-15T00:00:00"/>
    <m/>
    <s v="10530"/>
    <m/>
    <m/>
    <s v="SPJ"/>
    <s v="ACTUALS"/>
    <s v="09"/>
    <s v="14000"/>
    <s v="4"/>
    <m/>
    <m/>
    <m/>
    <m/>
    <s v="09070"/>
    <s v="02800CJS7101601"/>
    <s v="To charge October 2019 Indirec"/>
    <m/>
    <m/>
  </r>
  <r>
    <s v="Byrne Justice Assistance Grant"/>
    <s v="2016-DJ-BX-0482"/>
    <n v="2020"/>
    <n v="5"/>
    <d v="2019-11-15T00:00:00"/>
    <x v="0"/>
    <m/>
    <x v="1"/>
    <m/>
    <x v="1"/>
    <x v="0"/>
    <m/>
    <s v="To charge October 2019 Indirec"/>
    <n v="-7323.35"/>
    <m/>
    <s v="Cash With The Treasurer Of VA"/>
    <s v="0001373082"/>
    <n v="45"/>
    <m/>
    <m/>
    <m/>
    <m/>
    <m/>
    <m/>
    <m/>
    <m/>
    <m/>
    <m/>
    <m/>
    <m/>
    <m/>
    <m/>
    <m/>
    <m/>
    <m/>
    <m/>
    <s v="0001373082"/>
    <n v="45"/>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7.17"/>
    <m/>
    <s v="Cash With The Treasurer Of VA"/>
    <s v="0001373082"/>
    <n v="69"/>
    <m/>
    <m/>
    <m/>
    <m/>
    <m/>
    <m/>
    <m/>
    <m/>
    <m/>
    <m/>
    <m/>
    <m/>
    <m/>
    <m/>
    <m/>
    <m/>
    <m/>
    <m/>
    <s v="0001373082"/>
    <n v="69"/>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654.6"/>
    <m/>
    <s v="Cash With The Treasurer Of VA"/>
    <s v="0001373082"/>
    <n v="73"/>
    <m/>
    <m/>
    <m/>
    <m/>
    <m/>
    <m/>
    <m/>
    <m/>
    <m/>
    <m/>
    <m/>
    <m/>
    <m/>
    <m/>
    <m/>
    <m/>
    <m/>
    <m/>
    <s v="0001373082"/>
    <n v="73"/>
    <d v="2019-11-15T00:00:00"/>
    <m/>
    <s v="99999"/>
    <m/>
    <m/>
    <s v="SPJ"/>
    <s v="ACTUALS"/>
    <s v="10"/>
    <s v="14000"/>
    <s v="1"/>
    <m/>
    <m/>
    <m/>
    <m/>
    <s v="01010"/>
    <s v="07040CJS7101601"/>
    <s v="To charge October 2019 Indirec"/>
    <m/>
    <m/>
  </r>
  <r>
    <s v="Byrne Justice Assistance Grant"/>
    <s v="2016-DJ-BX-0482"/>
    <n v="2020"/>
    <n v="5"/>
    <d v="2019-11-22T00:00:00"/>
    <x v="1"/>
    <m/>
    <x v="1"/>
    <s v="390004"/>
    <x v="9"/>
    <x v="0"/>
    <m/>
    <s v="CIPPS Journal Upload - DOA"/>
    <n v="231.14"/>
    <m/>
    <s v="00001330 2019-11-29"/>
    <s v="CIP1379880"/>
    <n v="277"/>
    <m/>
    <m/>
    <m/>
    <m/>
    <m/>
    <m/>
    <m/>
    <m/>
    <m/>
    <m/>
    <m/>
    <m/>
    <m/>
    <m/>
    <m/>
    <m/>
    <m/>
    <m/>
    <s v="CIP1379880"/>
    <n v="277"/>
    <d v="2019-11-22T00:00:00"/>
    <s v="140070"/>
    <s v="10410"/>
    <m/>
    <m/>
    <s v="CIP"/>
    <s v="ACTUALS"/>
    <s v="11"/>
    <s v="14000"/>
    <s v="5"/>
    <s v="39004"/>
    <s v="390"/>
    <s v="04"/>
    <m/>
    <s v="11120"/>
    <s v="07040390004CJS7101601"/>
    <s v="CIPPS Journal Upload - DOA"/>
    <m/>
    <m/>
  </r>
  <r>
    <s v="Byrne Justice Assistance Grant"/>
    <s v="2016-DJ-BX-0482"/>
    <n v="2020"/>
    <n v="5"/>
    <d v="2019-11-08T00:00:00"/>
    <x v="0"/>
    <m/>
    <x v="1"/>
    <m/>
    <x v="1"/>
    <x v="0"/>
    <m/>
    <s v="CIPPS Journal Upload - DOA"/>
    <n v="-9842.14"/>
    <m/>
    <s v="Cash With The Treasurer Of VA"/>
    <s v="CIP1369238"/>
    <n v="341"/>
    <m/>
    <m/>
    <m/>
    <m/>
    <m/>
    <m/>
    <m/>
    <m/>
    <m/>
    <m/>
    <m/>
    <m/>
    <m/>
    <m/>
    <m/>
    <m/>
    <m/>
    <m/>
    <s v="CIP1369238"/>
    <n v="341"/>
    <d v="2019-11-08T00:00:00"/>
    <m/>
    <s v="99999"/>
    <m/>
    <m/>
    <s v="CIP"/>
    <s v="ACTUALS"/>
    <s v="10"/>
    <s v="14000"/>
    <s v="1"/>
    <m/>
    <m/>
    <m/>
    <m/>
    <s v="01010"/>
    <s v="07040CJS7101601"/>
    <s v="CIPPS Journal Upload - DOA"/>
    <m/>
    <m/>
  </r>
  <r>
    <s v="Byrne Justice Assistance Grant"/>
    <s v="2016-DJ-BX-0482"/>
    <n v="2020"/>
    <n v="5"/>
    <d v="2019-11-09T00:00:00"/>
    <x v="0"/>
    <m/>
    <x v="1"/>
    <m/>
    <x v="3"/>
    <x v="0"/>
    <m/>
    <s v="Expense Payment Journal"/>
    <n v="1.26"/>
    <m/>
    <s v="DEMO GRANT PROGRAMS"/>
    <s v="EX01369061"/>
    <n v="151"/>
    <m/>
    <m/>
    <m/>
    <m/>
    <m/>
    <m/>
    <m/>
    <m/>
    <m/>
    <m/>
    <m/>
    <m/>
    <m/>
    <m/>
    <m/>
    <m/>
    <m/>
    <m/>
    <s v="EX01369061"/>
    <n v="15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26"/>
    <m/>
    <s v="DEMO GRANT PROGRAMS"/>
    <s v="EX01369061"/>
    <n v="152"/>
    <m/>
    <m/>
    <m/>
    <m/>
    <m/>
    <m/>
    <m/>
    <m/>
    <m/>
    <m/>
    <m/>
    <m/>
    <m/>
    <m/>
    <m/>
    <m/>
    <m/>
    <m/>
    <s v="EX01369061"/>
    <n v="15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1"/>
    <m/>
    <s v="DEMO GRANT PROGRAMS"/>
    <s v="EX01369061"/>
    <n v="162"/>
    <m/>
    <m/>
    <m/>
    <m/>
    <m/>
    <m/>
    <m/>
    <m/>
    <m/>
    <m/>
    <m/>
    <m/>
    <m/>
    <m/>
    <m/>
    <m/>
    <m/>
    <m/>
    <s v="EX01369061"/>
    <n v="16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5"/>
    <m/>
    <s v="DEMO GRANT PROGRAMS"/>
    <s v="EX01369061"/>
    <n v="202"/>
    <m/>
    <m/>
    <m/>
    <m/>
    <m/>
    <m/>
    <m/>
    <m/>
    <m/>
    <m/>
    <m/>
    <m/>
    <m/>
    <m/>
    <m/>
    <m/>
    <m/>
    <m/>
    <s v="EX01369061"/>
    <n v="20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5"/>
    <m/>
    <s v="DEMO GRANT PROGRAMS"/>
    <s v="EX01369061"/>
    <n v="241"/>
    <m/>
    <m/>
    <m/>
    <m/>
    <m/>
    <m/>
    <m/>
    <m/>
    <m/>
    <m/>
    <m/>
    <m/>
    <m/>
    <m/>
    <m/>
    <m/>
    <m/>
    <m/>
    <s v="EX01369061"/>
    <n v="24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3.81"/>
    <m/>
    <s v="DEMO GRANT PROGRAMS"/>
    <s v="EX01369061"/>
    <n v="281"/>
    <m/>
    <m/>
    <m/>
    <m/>
    <m/>
    <m/>
    <m/>
    <m/>
    <m/>
    <m/>
    <m/>
    <m/>
    <m/>
    <m/>
    <m/>
    <m/>
    <m/>
    <m/>
    <s v="EX01369061"/>
    <n v="28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3.81"/>
    <m/>
    <s v="DEMO GRANT PROGRAMS"/>
    <s v="EX01369061"/>
    <n v="291"/>
    <m/>
    <m/>
    <m/>
    <m/>
    <m/>
    <m/>
    <m/>
    <m/>
    <m/>
    <m/>
    <m/>
    <m/>
    <m/>
    <m/>
    <m/>
    <m/>
    <m/>
    <m/>
    <s v="EX01369061"/>
    <n v="291"/>
    <d v="2019-11-09T00:00:00"/>
    <s v="0000259883"/>
    <s v="99999"/>
    <m/>
    <m/>
    <s v="EX"/>
    <s v="ACTUALS"/>
    <s v="50"/>
    <s v="14000"/>
    <s v="2"/>
    <m/>
    <m/>
    <m/>
    <m/>
    <s v="05025"/>
    <s v="07040CJS7101601"/>
    <s v="Expense Payment Journal"/>
    <m/>
    <m/>
  </r>
  <r>
    <s v="Byrne Justice Assistance Grant"/>
    <s v="2016-DJ-BX-0482"/>
    <n v="2020"/>
    <n v="5"/>
    <d v="2019-11-22T00:00:00"/>
    <x v="1"/>
    <m/>
    <x v="1"/>
    <s v="390004"/>
    <x v="24"/>
    <x v="0"/>
    <m/>
    <s v="CIPPS Journal Upload - DOA"/>
    <n v="614.5"/>
    <m/>
    <s v="00001330 2019-11-29"/>
    <s v="CIP1379880"/>
    <n v="282"/>
    <m/>
    <m/>
    <m/>
    <m/>
    <m/>
    <m/>
    <m/>
    <m/>
    <m/>
    <m/>
    <m/>
    <m/>
    <m/>
    <m/>
    <m/>
    <m/>
    <m/>
    <m/>
    <s v="CIP1379880"/>
    <n v="282"/>
    <d v="2019-11-22T00:00:00"/>
    <s v="140070"/>
    <s v="10410"/>
    <m/>
    <m/>
    <s v="CIP"/>
    <s v="ACTUALS"/>
    <s v="11"/>
    <s v="14000"/>
    <s v="5"/>
    <s v="39004"/>
    <s v="390"/>
    <s v="04"/>
    <m/>
    <s v="11150"/>
    <s v="07040390004CJS7101601"/>
    <s v="CIPPS Journal Upload - DOA"/>
    <m/>
    <m/>
  </r>
  <r>
    <s v="Byrne Justice Assistance Grant"/>
    <s v="2016-DJ-BX-0482"/>
    <n v="2020"/>
    <n v="5"/>
    <d v="2019-11-22T00:00:00"/>
    <x v="1"/>
    <m/>
    <x v="1"/>
    <s v="390004"/>
    <x v="10"/>
    <x v="0"/>
    <m/>
    <s v="CIPPS Journal Upload - DOA"/>
    <n v="20.8"/>
    <m/>
    <s v="00001330 2019-11-29"/>
    <s v="CIP1379880"/>
    <n v="285"/>
    <m/>
    <m/>
    <m/>
    <m/>
    <m/>
    <m/>
    <m/>
    <m/>
    <m/>
    <m/>
    <m/>
    <m/>
    <m/>
    <m/>
    <m/>
    <m/>
    <m/>
    <m/>
    <s v="CIP1379880"/>
    <n v="285"/>
    <d v="2019-11-22T00:00:00"/>
    <s v="140070"/>
    <s v="10410"/>
    <m/>
    <m/>
    <s v="CIP"/>
    <s v="ACTUALS"/>
    <s v="11"/>
    <s v="14000"/>
    <s v="5"/>
    <s v="39004"/>
    <s v="390"/>
    <s v="04"/>
    <m/>
    <s v="11170"/>
    <s v="07040390004CJS7101601"/>
    <s v="CIPPS Journal Upload - DOA"/>
    <m/>
    <m/>
  </r>
  <r>
    <s v="Byrne Justice Assistance Grant"/>
    <s v="2016-DJ-BX-0482"/>
    <n v="2020"/>
    <n v="5"/>
    <d v="2019-11-30T00:00:00"/>
    <x v="1"/>
    <m/>
    <x v="1"/>
    <s v="390002"/>
    <x v="20"/>
    <x v="0"/>
    <m/>
    <s v="To move the portion of Blakely"/>
    <n v="20.94"/>
    <m/>
    <s v="Move SJ 10/1 Salary Charges"/>
    <s v="0001386991"/>
    <n v="53"/>
    <m/>
    <m/>
    <m/>
    <m/>
    <m/>
    <m/>
    <m/>
    <m/>
    <m/>
    <m/>
    <m/>
    <m/>
    <m/>
    <m/>
    <m/>
    <m/>
    <m/>
    <m/>
    <s v="0001386991"/>
    <n v="53"/>
    <d v="2019-11-30T00:00:00"/>
    <m/>
    <s v="10400"/>
    <m/>
    <m/>
    <s v="SPJ"/>
    <s v="ACTUALS"/>
    <s v="11"/>
    <s v="14000"/>
    <s v="5"/>
    <s v="39002"/>
    <s v="390"/>
    <s v="02"/>
    <m/>
    <s v="11140"/>
    <s v="07040390002CJS7101601"/>
    <s v="To move the portion of Blakely"/>
    <m/>
    <m/>
  </r>
  <r>
    <s v="Byrne Justice Assistance Grant"/>
    <s v="2016-DJ-BX-0482"/>
    <n v="2020"/>
    <n v="5"/>
    <d v="2019-11-09T00:00:00"/>
    <x v="0"/>
    <m/>
    <x v="1"/>
    <m/>
    <x v="3"/>
    <x v="0"/>
    <m/>
    <s v="Expense Payment Journal"/>
    <n v="1.58"/>
    <m/>
    <s v="DEMO GRANT PROGRAMS"/>
    <s v="EX01369061"/>
    <n v="301"/>
    <m/>
    <m/>
    <m/>
    <m/>
    <m/>
    <m/>
    <m/>
    <m/>
    <m/>
    <m/>
    <m/>
    <m/>
    <m/>
    <m/>
    <m/>
    <m/>
    <m/>
    <m/>
    <s v="EX01369061"/>
    <n v="30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1.86"/>
    <m/>
    <s v="DEMO GRANT PROGRAMS"/>
    <s v="EX01369061"/>
    <n v="341"/>
    <m/>
    <m/>
    <m/>
    <m/>
    <m/>
    <m/>
    <m/>
    <m/>
    <m/>
    <m/>
    <m/>
    <m/>
    <m/>
    <m/>
    <m/>
    <m/>
    <m/>
    <m/>
    <s v="EX01369061"/>
    <n v="34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97"/>
    <m/>
    <s v="GMIS REPLACEMENT SITE VISITS"/>
    <s v="EX01369061"/>
    <n v="453"/>
    <m/>
    <m/>
    <m/>
    <m/>
    <m/>
    <m/>
    <m/>
    <m/>
    <m/>
    <m/>
    <m/>
    <m/>
    <m/>
    <m/>
    <m/>
    <m/>
    <m/>
    <m/>
    <s v="EX01369061"/>
    <n v="45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1.53"/>
    <m/>
    <s v="GMIS REPLACEMENT SITE VISITS"/>
    <s v="EX01369061"/>
    <n v="473"/>
    <m/>
    <m/>
    <m/>
    <m/>
    <m/>
    <m/>
    <m/>
    <m/>
    <m/>
    <m/>
    <m/>
    <m/>
    <m/>
    <m/>
    <m/>
    <m/>
    <m/>
    <m/>
    <s v="EX01369061"/>
    <n v="47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1.49"/>
    <m/>
    <s v="GMIS REPLACEMENT SITE VISITS"/>
    <s v="EX01369061"/>
    <n v="504"/>
    <m/>
    <m/>
    <m/>
    <m/>
    <m/>
    <m/>
    <m/>
    <m/>
    <m/>
    <m/>
    <m/>
    <m/>
    <m/>
    <m/>
    <m/>
    <m/>
    <m/>
    <m/>
    <s v="EX01369061"/>
    <n v="50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15"/>
    <m/>
    <s v="GMIS REPLACEMENT SITE VISITS"/>
    <s v="EX01369061"/>
    <n v="513"/>
    <m/>
    <m/>
    <m/>
    <m/>
    <m/>
    <m/>
    <m/>
    <m/>
    <m/>
    <m/>
    <m/>
    <m/>
    <m/>
    <m/>
    <m/>
    <m/>
    <m/>
    <m/>
    <s v="EX01369061"/>
    <n v="51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0.9"/>
    <m/>
    <s v="GMIS REPLACEMENT SITE VISITS"/>
    <s v="EX01369061"/>
    <n v="603"/>
    <m/>
    <m/>
    <m/>
    <m/>
    <m/>
    <m/>
    <m/>
    <m/>
    <m/>
    <m/>
    <m/>
    <m/>
    <m/>
    <m/>
    <m/>
    <m/>
    <m/>
    <m/>
    <s v="EX01369061"/>
    <n v="603"/>
    <d v="2019-11-09T00:00:00"/>
    <s v="0000260407"/>
    <s v="99999"/>
    <m/>
    <m/>
    <s v="EX"/>
    <s v="ACTUALS"/>
    <s v="50"/>
    <s v="14000"/>
    <s v="2"/>
    <m/>
    <m/>
    <m/>
    <m/>
    <s v="05025"/>
    <s v="07040CJS7101601"/>
    <s v="Expense Payment Journal"/>
    <m/>
    <m/>
  </r>
  <r>
    <s v="Byrne Justice Assistance Grant"/>
    <s v="2016-DJ-BX-0482"/>
    <n v="2020"/>
    <n v="5"/>
    <d v="2019-11-13T00:00:00"/>
    <x v="0"/>
    <m/>
    <x v="1"/>
    <m/>
    <x v="1"/>
    <x v="0"/>
    <m/>
    <s v="Expense Payment Journal"/>
    <n v="-3.81"/>
    <m/>
    <s v="GMIS REPLACEMENT SITE VISITS"/>
    <s v="EX01370413"/>
    <n v="178"/>
    <m/>
    <m/>
    <m/>
    <m/>
    <m/>
    <m/>
    <m/>
    <m/>
    <m/>
    <m/>
    <m/>
    <m/>
    <m/>
    <m/>
    <m/>
    <m/>
    <m/>
    <m/>
    <s v="EX01370413"/>
    <n v="178"/>
    <d v="2019-11-13T00:00:00"/>
    <s v="0000261011"/>
    <s v="99999"/>
    <m/>
    <m/>
    <s v="EX"/>
    <s v="ACTUALS"/>
    <s v="10"/>
    <s v="14000"/>
    <s v="1"/>
    <m/>
    <m/>
    <m/>
    <m/>
    <s v="01010"/>
    <s v="07040CJS7101601"/>
    <s v="Expense Payment Journal"/>
    <m/>
    <m/>
  </r>
  <r>
    <s v="Byrne Justice Assistance Grant"/>
    <s v="2016-DJ-BX-0482"/>
    <n v="2020"/>
    <n v="5"/>
    <d v="2019-11-15T00:00:00"/>
    <x v="0"/>
    <m/>
    <x v="1"/>
    <s v="390004"/>
    <x v="23"/>
    <x v="0"/>
    <m/>
    <s v="To charge October 2019 Indirec"/>
    <n v="237.26"/>
    <m/>
    <s v="To charge FY20 October IDC"/>
    <s v="0001373082"/>
    <n v="2"/>
    <m/>
    <m/>
    <m/>
    <m/>
    <m/>
    <m/>
    <m/>
    <m/>
    <m/>
    <m/>
    <m/>
    <m/>
    <m/>
    <m/>
    <m/>
    <m/>
    <m/>
    <m/>
    <s v="0001373082"/>
    <n v="2"/>
    <d v="2019-11-15T00:00:00"/>
    <m/>
    <s v="10530"/>
    <m/>
    <m/>
    <s v="SPJ"/>
    <s v="ACTUALS"/>
    <s v="14"/>
    <s v="14000"/>
    <s v="5"/>
    <s v="39004"/>
    <s v="390"/>
    <s v="04"/>
    <m/>
    <s v="14810"/>
    <s v="07040390004CJS7101601"/>
    <s v="To charge October 2019 Indirec"/>
    <m/>
    <m/>
  </r>
  <r>
    <s v="Byrne Justice Assistance Grant"/>
    <s v="2016-DJ-BX-0482"/>
    <n v="2020"/>
    <n v="5"/>
    <d v="2019-11-15T00:00:00"/>
    <x v="0"/>
    <m/>
    <x v="1"/>
    <m/>
    <x v="1"/>
    <x v="0"/>
    <m/>
    <s v="To charge October 2019 Indirec"/>
    <n v="-1290.47"/>
    <m/>
    <s v="Cash With The Treasurer Of VA"/>
    <s v="0001373082"/>
    <n v="33"/>
    <m/>
    <m/>
    <m/>
    <m/>
    <m/>
    <m/>
    <m/>
    <m/>
    <m/>
    <m/>
    <m/>
    <m/>
    <m/>
    <m/>
    <m/>
    <m/>
    <m/>
    <m/>
    <s v="0001373082"/>
    <n v="33"/>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469.55"/>
    <m/>
    <s v="Cash With The Treasurer Of VA"/>
    <s v="0001373082"/>
    <n v="39"/>
    <m/>
    <m/>
    <m/>
    <m/>
    <m/>
    <m/>
    <m/>
    <m/>
    <m/>
    <m/>
    <m/>
    <m/>
    <m/>
    <m/>
    <m/>
    <m/>
    <m/>
    <m/>
    <s v="0001373082"/>
    <n v="39"/>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397.64"/>
    <m/>
    <s v="Cash With The Treasurer Of VA"/>
    <s v="0001373082"/>
    <n v="75"/>
    <m/>
    <m/>
    <m/>
    <m/>
    <m/>
    <m/>
    <m/>
    <m/>
    <m/>
    <m/>
    <m/>
    <m/>
    <m/>
    <m/>
    <m/>
    <m/>
    <m/>
    <m/>
    <s v="0001373082"/>
    <n v="75"/>
    <d v="2019-11-15T00:00:00"/>
    <m/>
    <s v="99999"/>
    <m/>
    <m/>
    <s v="SPJ"/>
    <s v="ACTUALS"/>
    <s v="10"/>
    <s v="14000"/>
    <s v="1"/>
    <m/>
    <m/>
    <m/>
    <m/>
    <s v="01010"/>
    <s v="07040CJS7101601"/>
    <s v="To charge October 2019 Indirec"/>
    <m/>
    <m/>
  </r>
  <r>
    <s v="Byrne Justice Assistance Grant"/>
    <s v="2016-DJ-BX-0482"/>
    <n v="2020"/>
    <n v="5"/>
    <d v="2019-11-15T00:00:00"/>
    <x v="0"/>
    <m/>
    <x v="1"/>
    <m/>
    <x v="0"/>
    <x v="0"/>
    <m/>
    <s v="To relcass federal revenue to"/>
    <n v="1527.73"/>
    <m/>
    <s v="Reclass Federal IDC Revenue"/>
    <s v="0001373086"/>
    <n v="1"/>
    <m/>
    <m/>
    <m/>
    <m/>
    <m/>
    <m/>
    <m/>
    <m/>
    <m/>
    <m/>
    <m/>
    <m/>
    <m/>
    <m/>
    <m/>
    <m/>
    <m/>
    <m/>
    <s v="0001373086"/>
    <n v="1"/>
    <d v="2019-11-15T00:00:00"/>
    <m/>
    <s v="90000"/>
    <m/>
    <m/>
    <s v="ONL"/>
    <s v="ACTUALS"/>
    <s v="16"/>
    <s v="14000"/>
    <s v="4"/>
    <m/>
    <m/>
    <m/>
    <m/>
    <s v="16738"/>
    <s v="07040CJS7101601"/>
    <s v="To relcass federal revenue to"/>
    <m/>
    <m/>
  </r>
  <r>
    <s v="Byrne Justice Assistance Grant"/>
    <s v="2016-DJ-BX-0482"/>
    <n v="2020"/>
    <n v="5"/>
    <d v="2019-11-22T00:00:00"/>
    <x v="1"/>
    <m/>
    <x v="1"/>
    <s v="390004"/>
    <x v="13"/>
    <x v="0"/>
    <m/>
    <s v="CIPPS Journal Upload - DOA"/>
    <n v="3349"/>
    <m/>
    <s v="00001330 2019-11-29"/>
    <s v="CIP1379880"/>
    <n v="274"/>
    <m/>
    <m/>
    <m/>
    <m/>
    <m/>
    <m/>
    <m/>
    <m/>
    <m/>
    <m/>
    <m/>
    <m/>
    <m/>
    <m/>
    <m/>
    <m/>
    <m/>
    <m/>
    <s v="CIP1379880"/>
    <n v="274"/>
    <d v="2019-11-22T00:00:00"/>
    <s v="140070"/>
    <s v="10410"/>
    <m/>
    <m/>
    <s v="CIP"/>
    <s v="ACTUALS"/>
    <s v="11"/>
    <s v="14000"/>
    <s v="5"/>
    <s v="39004"/>
    <s v="390"/>
    <s v="04"/>
    <m/>
    <s v="11230"/>
    <s v="07040390004CJS7101601"/>
    <s v="CIPPS Journal Upload - DOA"/>
    <m/>
    <m/>
  </r>
  <r>
    <s v="Byrne Justice Assistance Grant"/>
    <s v="2016-DJ-BX-0482"/>
    <n v="2020"/>
    <n v="5"/>
    <d v="2019-11-09T00:00:00"/>
    <x v="0"/>
    <m/>
    <x v="1"/>
    <m/>
    <x v="3"/>
    <x v="0"/>
    <m/>
    <s v="Expense Payment Journal"/>
    <n v="0.9"/>
    <m/>
    <s v="GMIS REPLACEMENT SITE VISITS"/>
    <s v="EX01369061"/>
    <n v="613"/>
    <m/>
    <m/>
    <m/>
    <m/>
    <m/>
    <m/>
    <m/>
    <m/>
    <m/>
    <m/>
    <m/>
    <m/>
    <m/>
    <m/>
    <m/>
    <m/>
    <m/>
    <m/>
    <s v="EX01369061"/>
    <n v="613"/>
    <d v="2019-11-09T00:00:00"/>
    <s v="0000260407"/>
    <s v="99999"/>
    <m/>
    <m/>
    <s v="EX"/>
    <s v="ACTUALS"/>
    <s v="50"/>
    <s v="14000"/>
    <s v="2"/>
    <m/>
    <m/>
    <m/>
    <m/>
    <s v="05025"/>
    <s v="07040CJS7101601"/>
    <s v="Expense Payment Journal"/>
    <m/>
    <m/>
  </r>
  <r>
    <s v="Byrne Justice Assistance Grant"/>
    <s v="2016-DJ-BX-0482"/>
    <n v="2020"/>
    <n v="5"/>
    <d v="2019-11-12T00:00:00"/>
    <x v="0"/>
    <m/>
    <x v="1"/>
    <s v="390002"/>
    <x v="20"/>
    <x v="3"/>
    <m/>
    <s v="To move October 2019 JAG 15 In"/>
    <n v="10.99"/>
    <m/>
    <s v="Move 15 JAG Payroll to 16 JAG"/>
    <s v="0001372986"/>
    <n v="18"/>
    <m/>
    <m/>
    <m/>
    <m/>
    <m/>
    <m/>
    <m/>
    <m/>
    <m/>
    <m/>
    <m/>
    <m/>
    <m/>
    <m/>
    <m/>
    <m/>
    <m/>
    <m/>
    <s v="0001372986"/>
    <n v="18"/>
    <d v="2019-11-12T00:00:00"/>
    <m/>
    <s v="10400"/>
    <m/>
    <m/>
    <s v="SPJ"/>
    <s v="ACTUALS"/>
    <s v="11"/>
    <s v="14000"/>
    <s v="5"/>
    <s v="39002"/>
    <s v="390"/>
    <s v="02"/>
    <m/>
    <s v="11140"/>
    <s v="07040390002CJS7101602"/>
    <s v="To move October 2019 JAG 15 In"/>
    <m/>
    <m/>
  </r>
  <r>
    <s v="Byrne Justice Assistance Grant"/>
    <s v="2016-DJ-BX-0482"/>
    <n v="2020"/>
    <n v="5"/>
    <d v="2019-11-12T00:00:00"/>
    <x v="0"/>
    <m/>
    <x v="1"/>
    <m/>
    <x v="3"/>
    <x v="0"/>
    <m/>
    <s v="Expense Accrual Journal"/>
    <n v="-1.26"/>
    <m/>
    <s v="GMIS REPLACEMENT SITE VISITS"/>
    <s v="EX01369596"/>
    <n v="38"/>
    <m/>
    <m/>
    <m/>
    <m/>
    <m/>
    <m/>
    <m/>
    <m/>
    <m/>
    <m/>
    <m/>
    <m/>
    <m/>
    <m/>
    <m/>
    <m/>
    <m/>
    <m/>
    <s v="EX01369596"/>
    <n v="3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0.97"/>
    <m/>
    <s v="GMIS REPLACEMENT SITE VISITS"/>
    <s v="EX01369596"/>
    <n v="57"/>
    <m/>
    <m/>
    <m/>
    <m/>
    <m/>
    <m/>
    <m/>
    <m/>
    <m/>
    <m/>
    <s v="0000261011"/>
    <n v="5"/>
    <d v="2019-11-12T00:00:00"/>
    <s v="GMIS REPLACEMENT SITE VISITS"/>
    <s v="00011"/>
    <s v="14000"/>
    <s v="00495887100"/>
    <s v="MEALS"/>
    <s v="0000261011"/>
    <n v="5"/>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97"/>
    <m/>
    <s v="GMIS REPLACEMENT SITE VISITS"/>
    <s v="EX01369596"/>
    <n v="58"/>
    <m/>
    <m/>
    <m/>
    <m/>
    <m/>
    <m/>
    <m/>
    <m/>
    <m/>
    <m/>
    <m/>
    <m/>
    <m/>
    <m/>
    <m/>
    <m/>
    <m/>
    <m/>
    <s v="EX01369596"/>
    <n v="5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1.29"/>
    <m/>
    <s v="GMIS REPLACEMENT SITE VISITS"/>
    <s v="EX01369596"/>
    <n v="68"/>
    <m/>
    <m/>
    <m/>
    <m/>
    <m/>
    <m/>
    <m/>
    <m/>
    <m/>
    <m/>
    <m/>
    <m/>
    <m/>
    <m/>
    <m/>
    <m/>
    <m/>
    <m/>
    <s v="EX01369596"/>
    <n v="6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0.11"/>
    <m/>
    <s v="GMIS REPLACEMENT SITE VISITS"/>
    <s v="EX01369596"/>
    <n v="108"/>
    <m/>
    <m/>
    <m/>
    <m/>
    <m/>
    <m/>
    <m/>
    <m/>
    <m/>
    <m/>
    <m/>
    <m/>
    <m/>
    <m/>
    <m/>
    <m/>
    <m/>
    <m/>
    <s v="EX01369596"/>
    <n v="10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1.53"/>
    <m/>
    <s v="GMIS REPLACEMENT SITE VISITS"/>
    <s v="EX01369596"/>
    <n v="127"/>
    <m/>
    <m/>
    <m/>
    <m/>
    <m/>
    <m/>
    <m/>
    <m/>
    <m/>
    <m/>
    <s v="0000261011"/>
    <n v="16"/>
    <d v="2019-11-12T00:00:00"/>
    <s v="GMIS REPLACEMENT SITE VISITS"/>
    <s v="00011"/>
    <s v="14000"/>
    <s v="00495887100"/>
    <s v="MEALS"/>
    <s v="0000261011"/>
    <n v="16"/>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1.53"/>
    <m/>
    <s v="GMIS REPLACEMENT SITE VISITS"/>
    <s v="EX01369596"/>
    <n v="128"/>
    <m/>
    <m/>
    <m/>
    <m/>
    <m/>
    <m/>
    <m/>
    <m/>
    <m/>
    <m/>
    <m/>
    <m/>
    <m/>
    <m/>
    <m/>
    <m/>
    <m/>
    <m/>
    <s v="EX01369596"/>
    <n v="12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3.81"/>
    <m/>
    <s v="GMIS REPLACEMENT SITE VISITS"/>
    <s v="EX01369596"/>
    <n v="157"/>
    <m/>
    <m/>
    <m/>
    <m/>
    <m/>
    <m/>
    <m/>
    <m/>
    <m/>
    <m/>
    <s v="0000261011"/>
    <n v="19"/>
    <d v="2019-11-12T00:00:00"/>
    <s v="GMIS REPLACEMENT SITE VISITS"/>
    <s v="00011"/>
    <s v="14000"/>
    <s v="00495887100"/>
    <s v="HOTEL"/>
    <s v="0000261011"/>
    <n v="19"/>
    <d v="2019-11-12T00:00:00"/>
    <s v="0000261011"/>
    <s v="10260"/>
    <m/>
    <m/>
    <s v="EX"/>
    <s v="ACTUALS"/>
    <s v="12"/>
    <s v="14000"/>
    <s v="5"/>
    <s v="39002"/>
    <s v="390"/>
    <s v="02"/>
    <s v="KING,TIVONA"/>
    <s v="12850"/>
    <s v="07040390002CJS7101601"/>
    <s v="KING,TIVONA"/>
    <m/>
    <m/>
  </r>
  <r>
    <s v="Byrne Justice Assistance Grant"/>
    <s v="2016-DJ-BX-0482"/>
    <n v="2020"/>
    <n v="5"/>
    <d v="2019-11-12T00:00:00"/>
    <x v="0"/>
    <m/>
    <x v="1"/>
    <m/>
    <x v="3"/>
    <x v="0"/>
    <m/>
    <s v="Expense Accrual Journal"/>
    <n v="-3.81"/>
    <m/>
    <s v="GMIS REPLACEMENT SITE VISITS"/>
    <s v="EX01369596"/>
    <n v="158"/>
    <m/>
    <m/>
    <m/>
    <m/>
    <m/>
    <m/>
    <m/>
    <m/>
    <m/>
    <m/>
    <m/>
    <m/>
    <m/>
    <m/>
    <m/>
    <m/>
    <m/>
    <m/>
    <s v="EX01369596"/>
    <n v="15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3.81"/>
    <m/>
    <s v="GMIS REPLACEMENT SITE VISITS"/>
    <s v="EX01369596"/>
    <n v="168"/>
    <m/>
    <m/>
    <m/>
    <m/>
    <m/>
    <m/>
    <m/>
    <m/>
    <m/>
    <m/>
    <m/>
    <m/>
    <m/>
    <m/>
    <m/>
    <m/>
    <m/>
    <m/>
    <s v="EX01369596"/>
    <n v="16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1.8"/>
    <m/>
    <s v="GMIS REPLACEMENT SITE VISITS"/>
    <s v="EX01369596"/>
    <n v="207"/>
    <m/>
    <m/>
    <m/>
    <m/>
    <m/>
    <m/>
    <m/>
    <m/>
    <m/>
    <m/>
    <s v="0000261011"/>
    <n v="24"/>
    <d v="2019-11-12T00:00:00"/>
    <s v="GMIS REPLACEMENT SITE VISITS"/>
    <s v="00011"/>
    <s v="14000"/>
    <s v="00495887100"/>
    <s v="AIRPORT PARKING"/>
    <s v="0000261011"/>
    <n v="24"/>
    <d v="2019-11-12T00:00:00"/>
    <s v="0000261011"/>
    <s v="10260"/>
    <m/>
    <m/>
    <s v="EX"/>
    <s v="ACTUALS"/>
    <s v="12"/>
    <s v="14000"/>
    <s v="5"/>
    <s v="39002"/>
    <s v="390"/>
    <s v="02"/>
    <s v="KING,TIVONA"/>
    <s v="12850"/>
    <s v="07040390002CJS7101601"/>
    <s v="KING,TIVONA"/>
    <m/>
    <m/>
  </r>
  <r>
    <s v="Byrne Justice Assistance Grant"/>
    <s v="2016-DJ-BX-0482"/>
    <n v="2020"/>
    <n v="5"/>
    <d v="2019-11-13T00:00:00"/>
    <x v="0"/>
    <m/>
    <x v="1"/>
    <m/>
    <x v="3"/>
    <x v="0"/>
    <m/>
    <s v="Expense Payment Journal"/>
    <n v="0.44"/>
    <m/>
    <s v="GMIS REPLACEMENT SITE VISITS"/>
    <s v="EX01370413"/>
    <n v="17"/>
    <m/>
    <m/>
    <m/>
    <m/>
    <m/>
    <m/>
    <m/>
    <m/>
    <m/>
    <m/>
    <m/>
    <m/>
    <m/>
    <m/>
    <m/>
    <m/>
    <m/>
    <m/>
    <s v="EX01370413"/>
    <n v="1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0.11"/>
    <m/>
    <s v="GMIS REPLACEMENT SITE VISITS"/>
    <s v="EX01370413"/>
    <n v="107"/>
    <m/>
    <m/>
    <m/>
    <m/>
    <m/>
    <m/>
    <m/>
    <m/>
    <m/>
    <m/>
    <m/>
    <m/>
    <m/>
    <m/>
    <m/>
    <m/>
    <m/>
    <m/>
    <s v="EX01370413"/>
    <n v="10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1.8"/>
    <m/>
    <s v="GMIS REPLACEMENT SITE VISITS"/>
    <s v="EX01370413"/>
    <n v="207"/>
    <m/>
    <m/>
    <m/>
    <m/>
    <m/>
    <m/>
    <m/>
    <m/>
    <m/>
    <m/>
    <m/>
    <m/>
    <m/>
    <m/>
    <m/>
    <m/>
    <m/>
    <m/>
    <s v="EX01370413"/>
    <n v="207"/>
    <d v="2019-11-13T00:00:00"/>
    <s v="0000261011"/>
    <s v="99999"/>
    <m/>
    <m/>
    <s v="EX"/>
    <s v="ACTUALS"/>
    <s v="50"/>
    <s v="14000"/>
    <s v="2"/>
    <m/>
    <m/>
    <m/>
    <m/>
    <s v="05025"/>
    <s v="07040CJS7101601"/>
    <s v="Expense Payment Journal"/>
    <m/>
    <m/>
  </r>
  <r>
    <s v="Byrne Justice Assistance Grant"/>
    <s v="2016-DJ-BX-0482"/>
    <n v="2020"/>
    <n v="5"/>
    <d v="2019-11-15T00:00:00"/>
    <x v="0"/>
    <m/>
    <x v="2"/>
    <m/>
    <x v="22"/>
    <x v="0"/>
    <m/>
    <s v="To charge October 2019 Indirec"/>
    <n v="-237.26"/>
    <m/>
    <s v="To charge FY20 October IDC"/>
    <s v="0001373082"/>
    <n v="4"/>
    <m/>
    <m/>
    <m/>
    <m/>
    <m/>
    <m/>
    <m/>
    <m/>
    <m/>
    <m/>
    <m/>
    <m/>
    <m/>
    <m/>
    <m/>
    <m/>
    <m/>
    <m/>
    <s v="0001373082"/>
    <n v="4"/>
    <d v="2019-11-15T00:00:00"/>
    <m/>
    <s v="10530"/>
    <m/>
    <m/>
    <s v="SPJ"/>
    <s v="ACTUALS"/>
    <s v="09"/>
    <s v="14000"/>
    <s v="4"/>
    <m/>
    <m/>
    <m/>
    <m/>
    <s v="09071"/>
    <s v="01000CJS7101601"/>
    <s v="To charge October 2019 Indirec"/>
    <m/>
    <m/>
  </r>
  <r>
    <s v="Byrne Justice Assistance Grant"/>
    <s v="2016-DJ-BX-0482"/>
    <n v="2020"/>
    <n v="5"/>
    <d v="2019-11-15T00:00:00"/>
    <x v="0"/>
    <m/>
    <x v="1"/>
    <m/>
    <x v="1"/>
    <x v="0"/>
    <m/>
    <s v="To charge October 2019 Indirec"/>
    <n v="555.88"/>
    <m/>
    <s v="Cash With The Treasurer Of VA"/>
    <s v="0001373082"/>
    <n v="37"/>
    <m/>
    <m/>
    <m/>
    <m/>
    <m/>
    <m/>
    <m/>
    <m/>
    <m/>
    <m/>
    <m/>
    <m/>
    <m/>
    <m/>
    <m/>
    <m/>
    <m/>
    <m/>
    <s v="0001373082"/>
    <n v="3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8669.77"/>
    <m/>
    <s v="Cash With The Treasurer Of VA"/>
    <s v="0001373082"/>
    <n v="43"/>
    <m/>
    <m/>
    <m/>
    <m/>
    <m/>
    <m/>
    <m/>
    <m/>
    <m/>
    <m/>
    <m/>
    <m/>
    <m/>
    <m/>
    <m/>
    <m/>
    <m/>
    <m/>
    <s v="0001373082"/>
    <n v="43"/>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346.42"/>
    <m/>
    <s v="Cash With The Treasurer Of VA"/>
    <s v="0001373082"/>
    <n v="47"/>
    <m/>
    <m/>
    <m/>
    <m/>
    <m/>
    <m/>
    <m/>
    <m/>
    <m/>
    <m/>
    <m/>
    <m/>
    <m/>
    <m/>
    <m/>
    <m/>
    <m/>
    <m/>
    <s v="0001373082"/>
    <n v="4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646.75"/>
    <m/>
    <s v="Cash With The Treasurer Of VA"/>
    <s v="0001373082"/>
    <n v="51"/>
    <m/>
    <m/>
    <m/>
    <m/>
    <m/>
    <m/>
    <m/>
    <m/>
    <m/>
    <m/>
    <m/>
    <m/>
    <m/>
    <m/>
    <m/>
    <m/>
    <m/>
    <m/>
    <s v="0001373082"/>
    <n v="51"/>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261.11"/>
    <m/>
    <s v="Cash With The Treasurer Of VA"/>
    <s v="0001373082"/>
    <n v="59"/>
    <m/>
    <m/>
    <m/>
    <m/>
    <m/>
    <m/>
    <m/>
    <m/>
    <m/>
    <m/>
    <m/>
    <m/>
    <m/>
    <m/>
    <m/>
    <m/>
    <m/>
    <m/>
    <s v="0001373082"/>
    <n v="59"/>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03.19"/>
    <m/>
    <s v="Cash With The Treasurer Of VA"/>
    <s v="0001373082"/>
    <n v="61"/>
    <m/>
    <m/>
    <m/>
    <m/>
    <m/>
    <m/>
    <m/>
    <m/>
    <m/>
    <m/>
    <m/>
    <m/>
    <m/>
    <m/>
    <m/>
    <m/>
    <m/>
    <m/>
    <s v="0001373082"/>
    <n v="61"/>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8.49"/>
    <m/>
    <s v="Cash With The Treasurer Of VA"/>
    <s v="0001373082"/>
    <n v="67"/>
    <m/>
    <m/>
    <m/>
    <m/>
    <m/>
    <m/>
    <m/>
    <m/>
    <m/>
    <m/>
    <m/>
    <m/>
    <m/>
    <m/>
    <m/>
    <m/>
    <m/>
    <m/>
    <s v="0001373082"/>
    <n v="6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256.95999999999998"/>
    <m/>
    <s v="Cash With The Treasurer Of VA"/>
    <s v="0001373082"/>
    <n v="77"/>
    <m/>
    <m/>
    <m/>
    <m/>
    <m/>
    <m/>
    <m/>
    <m/>
    <m/>
    <m/>
    <m/>
    <m/>
    <m/>
    <m/>
    <m/>
    <m/>
    <m/>
    <m/>
    <s v="0001373082"/>
    <n v="77"/>
    <d v="2019-11-15T00:00:00"/>
    <m/>
    <s v="99999"/>
    <m/>
    <m/>
    <s v="SPJ"/>
    <s v="ACTUALS"/>
    <s v="10"/>
    <s v="14000"/>
    <s v="1"/>
    <m/>
    <m/>
    <m/>
    <m/>
    <s v="01010"/>
    <s v="07040CJS7101601"/>
    <s v="To charge October 2019 Indirec"/>
    <m/>
    <m/>
  </r>
  <r>
    <s v="Byrne Justice Assistance Grant"/>
    <s v="2016-DJ-BX-0482"/>
    <n v="2020"/>
    <n v="5"/>
    <d v="2019-11-22T00:00:00"/>
    <x v="1"/>
    <m/>
    <x v="1"/>
    <s v="390004"/>
    <x v="24"/>
    <x v="0"/>
    <m/>
    <s v="CIPPS Journal Upload - DOA"/>
    <n v="901"/>
    <m/>
    <s v="00001330 2019-11-29"/>
    <s v="CIP1379880"/>
    <n v="281"/>
    <m/>
    <m/>
    <m/>
    <m/>
    <m/>
    <m/>
    <m/>
    <m/>
    <m/>
    <m/>
    <m/>
    <m/>
    <m/>
    <m/>
    <m/>
    <m/>
    <m/>
    <m/>
    <s v="CIP1379880"/>
    <n v="281"/>
    <d v="2019-11-22T00:00:00"/>
    <s v="140070"/>
    <s v="10410"/>
    <m/>
    <m/>
    <s v="CIP"/>
    <s v="ACTUALS"/>
    <s v="11"/>
    <s v="14000"/>
    <s v="5"/>
    <s v="39004"/>
    <s v="390"/>
    <s v="04"/>
    <m/>
    <s v="11150"/>
    <s v="07040390004CJS7101601"/>
    <s v="CIPPS Journal Upload - DOA"/>
    <m/>
    <m/>
  </r>
  <r>
    <s v="Byrne Justice Assistance Grant"/>
    <s v="2016-DJ-BX-0482"/>
    <n v="2020"/>
    <n v="5"/>
    <d v="2019-11-22T00:00:00"/>
    <x v="1"/>
    <m/>
    <x v="1"/>
    <s v="390004"/>
    <x v="14"/>
    <x v="0"/>
    <m/>
    <s v="CIPPS Journal Upload - DOA"/>
    <n v="39.18"/>
    <m/>
    <s v="00001330 2019-11-29"/>
    <s v="CIP1379880"/>
    <n v="284"/>
    <m/>
    <m/>
    <m/>
    <m/>
    <m/>
    <m/>
    <m/>
    <m/>
    <m/>
    <m/>
    <m/>
    <m/>
    <m/>
    <m/>
    <m/>
    <m/>
    <m/>
    <m/>
    <s v="CIP1379880"/>
    <n v="284"/>
    <d v="2019-11-22T00:00:00"/>
    <s v="140070"/>
    <s v="10410"/>
    <m/>
    <m/>
    <s v="CIP"/>
    <s v="ACTUALS"/>
    <s v="11"/>
    <s v="14000"/>
    <s v="5"/>
    <s v="39004"/>
    <s v="390"/>
    <s v="04"/>
    <m/>
    <s v="11160"/>
    <s v="07040390004CJS7101601"/>
    <s v="CIPPS Journal Upload - DOA"/>
    <m/>
    <m/>
  </r>
  <r>
    <s v="Byrne Justice Assistance Grant"/>
    <s v="2016-DJ-BX-0482"/>
    <n v="2020"/>
    <n v="5"/>
    <d v="2019-11-05T00:00:00"/>
    <x v="0"/>
    <m/>
    <x v="1"/>
    <s v="390002"/>
    <x v="44"/>
    <x v="0"/>
    <m/>
    <s v="Expense Accrual Journal"/>
    <n v="1.26"/>
    <m/>
    <s v="DEMO GRANT PROGRAMS"/>
    <s v="EX01364130"/>
    <n v="81"/>
    <m/>
    <m/>
    <m/>
    <m/>
    <m/>
    <m/>
    <m/>
    <m/>
    <m/>
    <m/>
    <s v="0000259883"/>
    <n v="3"/>
    <d v="2019-10-31T00:00:00"/>
    <s v="DEMO GRANT PROGRAMS"/>
    <s v="00011"/>
    <s v="14000"/>
    <s v="00553239500"/>
    <s v="MEALS"/>
    <s v="0000259883"/>
    <n v="3"/>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1"/>
    <m/>
    <s v="DEMO GRANT PROGRAMS"/>
    <s v="EX01364130"/>
    <n v="92"/>
    <m/>
    <m/>
    <m/>
    <m/>
    <m/>
    <m/>
    <m/>
    <m/>
    <m/>
    <m/>
    <m/>
    <m/>
    <m/>
    <m/>
    <m/>
    <m/>
    <m/>
    <m/>
    <s v="EX01364130"/>
    <n v="9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53"/>
    <m/>
    <s v="DEMO GRANT PROGRAMS"/>
    <s v="EX01364130"/>
    <n v="102"/>
    <m/>
    <m/>
    <m/>
    <m/>
    <m/>
    <m/>
    <m/>
    <m/>
    <m/>
    <m/>
    <m/>
    <m/>
    <m/>
    <m/>
    <m/>
    <m/>
    <m/>
    <m/>
    <s v="EX01364130"/>
    <n v="10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5"/>
    <m/>
    <s v="DEMO GRANT PROGRAMS"/>
    <s v="EX01364130"/>
    <n v="111"/>
    <m/>
    <m/>
    <m/>
    <m/>
    <m/>
    <m/>
    <m/>
    <m/>
    <m/>
    <m/>
    <s v="0000259883"/>
    <n v="9"/>
    <d v="2019-10-31T00:00:00"/>
    <s v="DEMO GRANT PROGRAMS"/>
    <s v="00011"/>
    <s v="14000"/>
    <s v="00553239500"/>
    <s v="MEALS"/>
    <s v="0000259883"/>
    <n v="9"/>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3"/>
    <x v="0"/>
    <m/>
    <s v="Expense Accrual Journal"/>
    <n v="0.39"/>
    <m/>
    <s v="DEMO GRANT PROGRAMS"/>
    <s v="EX01364130"/>
    <n v="191"/>
    <m/>
    <m/>
    <m/>
    <m/>
    <m/>
    <m/>
    <m/>
    <m/>
    <m/>
    <m/>
    <s v="0000259883"/>
    <n v="19"/>
    <d v="2019-10-31T00:00:00"/>
    <s v="DEMO GRANT PROGRAMS"/>
    <s v="00011"/>
    <s v="14000"/>
    <s v="00553239500"/>
    <s v="HOTEL"/>
    <s v="0000259883"/>
    <n v="19"/>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1.58"/>
    <m/>
    <s v="DEMO GRANT PROGRAMS"/>
    <s v="EX01364130"/>
    <n v="232"/>
    <m/>
    <m/>
    <m/>
    <m/>
    <m/>
    <m/>
    <m/>
    <m/>
    <m/>
    <m/>
    <m/>
    <m/>
    <m/>
    <m/>
    <m/>
    <m/>
    <m/>
    <m/>
    <s v="EX01364130"/>
    <n v="232"/>
    <d v="2019-11-05T00:00:00"/>
    <s v="0000259883"/>
    <s v="99999"/>
    <m/>
    <m/>
    <s v="EX"/>
    <s v="ACTUALS"/>
    <s v="50"/>
    <s v="14000"/>
    <s v="2"/>
    <m/>
    <m/>
    <m/>
    <m/>
    <s v="05025"/>
    <s v="07040CJS7101601"/>
    <s v="Expense Accrual Journal"/>
    <m/>
    <m/>
  </r>
  <r>
    <s v="Byrne Justice Assistance Grant"/>
    <s v="2016-DJ-BX-0482"/>
    <n v="2020"/>
    <n v="5"/>
    <d v="2019-11-30T00:00:00"/>
    <x v="1"/>
    <m/>
    <x v="1"/>
    <s v="390002"/>
    <x v="21"/>
    <x v="0"/>
    <m/>
    <s v="To move the portion of Blakely"/>
    <n v="72.16"/>
    <m/>
    <s v="Move BB 10/1 Salary Charges"/>
    <s v="0001386991"/>
    <n v="16"/>
    <m/>
    <m/>
    <m/>
    <m/>
    <m/>
    <m/>
    <m/>
    <m/>
    <m/>
    <m/>
    <m/>
    <m/>
    <m/>
    <m/>
    <m/>
    <m/>
    <m/>
    <m/>
    <s v="0001386991"/>
    <n v="16"/>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14"/>
    <x v="0"/>
    <m/>
    <s v="To move the portion of Blakely"/>
    <n v="18.73"/>
    <m/>
    <s v="Move BB 10/1 Salary Charges"/>
    <s v="0001386991"/>
    <n v="26"/>
    <m/>
    <m/>
    <m/>
    <m/>
    <m/>
    <m/>
    <m/>
    <m/>
    <m/>
    <m/>
    <m/>
    <m/>
    <m/>
    <m/>
    <m/>
    <m/>
    <m/>
    <m/>
    <s v="0001386991"/>
    <n v="26"/>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9"/>
    <x v="0"/>
    <m/>
    <s v="To move the portion of Blakely"/>
    <n v="41.05"/>
    <m/>
    <s v="Move SJ 10/1 Salary Charges"/>
    <s v="0001386991"/>
    <n v="45"/>
    <m/>
    <m/>
    <m/>
    <m/>
    <m/>
    <m/>
    <m/>
    <m/>
    <m/>
    <m/>
    <m/>
    <m/>
    <m/>
    <m/>
    <m/>
    <m/>
    <m/>
    <m/>
    <s v="0001386991"/>
    <n v="45"/>
    <d v="2019-11-30T00:00:00"/>
    <m/>
    <s v="10400"/>
    <m/>
    <m/>
    <s v="SPJ"/>
    <s v="ACTUALS"/>
    <s v="11"/>
    <s v="14000"/>
    <s v="5"/>
    <s v="39002"/>
    <s v="390"/>
    <s v="02"/>
    <m/>
    <s v="11120"/>
    <s v="07040390002CJS7101601"/>
    <s v="To move the portion of Blakely"/>
    <m/>
    <m/>
  </r>
  <r>
    <s v="Byrne Justice Assistance Grant"/>
    <s v="2016-DJ-BX-0482"/>
    <n v="2020"/>
    <n v="5"/>
    <d v="2019-11-30T00:00:00"/>
    <x v="1"/>
    <m/>
    <x v="1"/>
    <s v="390002"/>
    <x v="20"/>
    <x v="0"/>
    <m/>
    <s v="To move the portion of Blakely"/>
    <n v="6.98"/>
    <m/>
    <s v="Move SJ 10/1 Salary Charges"/>
    <s v="0001386991"/>
    <n v="46"/>
    <m/>
    <m/>
    <m/>
    <m/>
    <m/>
    <m/>
    <m/>
    <m/>
    <m/>
    <m/>
    <m/>
    <m/>
    <m/>
    <m/>
    <m/>
    <m/>
    <m/>
    <m/>
    <s v="0001386991"/>
    <n v="46"/>
    <d v="2019-11-30T00:00:00"/>
    <m/>
    <s v="10400"/>
    <m/>
    <m/>
    <s v="SPJ"/>
    <s v="ACTUALS"/>
    <s v="11"/>
    <s v="14000"/>
    <s v="5"/>
    <s v="39002"/>
    <s v="390"/>
    <s v="02"/>
    <m/>
    <s v="11140"/>
    <s v="07040390002CJS7101601"/>
    <s v="To move the portion of Blakely"/>
    <m/>
    <m/>
  </r>
  <r>
    <s v="Byrne Justice Assistance Grant"/>
    <s v="2016-DJ-BX-0482"/>
    <n v="2020"/>
    <n v="5"/>
    <d v="2019-11-30T00:00:00"/>
    <x v="1"/>
    <m/>
    <x v="1"/>
    <s v="390002"/>
    <x v="21"/>
    <x v="0"/>
    <m/>
    <s v="To move the portion of Blakely"/>
    <n v="216.1"/>
    <m/>
    <s v="Move SJ 10/1 Salary Charges"/>
    <s v="0001386991"/>
    <n v="51"/>
    <m/>
    <m/>
    <m/>
    <m/>
    <m/>
    <m/>
    <m/>
    <m/>
    <m/>
    <m/>
    <m/>
    <m/>
    <m/>
    <m/>
    <m/>
    <m/>
    <m/>
    <m/>
    <s v="0001386991"/>
    <n v="51"/>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9"/>
    <x v="0"/>
    <m/>
    <s v="To move the portion of Blakely"/>
    <n v="123.14"/>
    <m/>
    <s v="Move SJ 10/1 Salary Charges"/>
    <s v="0001386991"/>
    <n v="52"/>
    <m/>
    <m/>
    <m/>
    <m/>
    <m/>
    <m/>
    <m/>
    <m/>
    <m/>
    <m/>
    <m/>
    <m/>
    <m/>
    <m/>
    <m/>
    <m/>
    <m/>
    <m/>
    <s v="0001386991"/>
    <n v="52"/>
    <d v="2019-11-30T00:00:00"/>
    <m/>
    <s v="10400"/>
    <m/>
    <m/>
    <s v="SPJ"/>
    <s v="ACTUALS"/>
    <s v="11"/>
    <s v="14000"/>
    <s v="5"/>
    <s v="39002"/>
    <s v="390"/>
    <s v="02"/>
    <m/>
    <s v="11120"/>
    <s v="07040390002CJS7101601"/>
    <s v="To move the portion of Blakely"/>
    <m/>
    <m/>
  </r>
  <r>
    <s v="Byrne Justice Assistance Grant"/>
    <s v="2016-DJ-BX-0482"/>
    <n v="2020"/>
    <n v="5"/>
    <d v="2019-11-05T00:00:00"/>
    <x v="0"/>
    <m/>
    <x v="1"/>
    <s v="390002"/>
    <x v="43"/>
    <x v="0"/>
    <m/>
    <s v="Expense Accrual Journal"/>
    <n v="0.9"/>
    <m/>
    <s v="DEMO GRANT PROGRAMS"/>
    <s v="EX01364130"/>
    <n v="261"/>
    <m/>
    <m/>
    <m/>
    <m/>
    <m/>
    <m/>
    <m/>
    <m/>
    <m/>
    <m/>
    <s v="0000259883"/>
    <n v="26"/>
    <d v="2019-10-31T00:00:00"/>
    <s v="DEMO GRANT PROGRAMS"/>
    <s v="00011"/>
    <s v="14000"/>
    <s v="00553239500"/>
    <s v="BAGGAGE FEE"/>
    <s v="0000259883"/>
    <n v="26"/>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4"/>
    <x v="0"/>
    <m/>
    <s v="Expense Accrual Journal"/>
    <n v="1.26"/>
    <m/>
    <s v="GMIS REPLACEMENT SITE VISITS"/>
    <s v="EX01364130"/>
    <n v="363"/>
    <m/>
    <m/>
    <m/>
    <m/>
    <m/>
    <m/>
    <m/>
    <m/>
    <m/>
    <m/>
    <s v="0000260407"/>
    <n v="1"/>
    <d v="2019-11-04T00:00:00"/>
    <s v="GMIS REPLACEMENT SITE VISITS"/>
    <s v="00007"/>
    <s v="14000"/>
    <s v="00459325000"/>
    <s v="MEALS"/>
    <s v="0000260407"/>
    <n v="1"/>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1.53"/>
    <m/>
    <s v="GMIS REPLACEMENT SITE VISITS"/>
    <s v="EX01364130"/>
    <n v="393"/>
    <m/>
    <m/>
    <m/>
    <m/>
    <m/>
    <m/>
    <m/>
    <m/>
    <m/>
    <m/>
    <s v="0000260407"/>
    <n v="4"/>
    <d v="2019-11-04T00:00:00"/>
    <s v="GMIS REPLACEMENT SITE VISITS"/>
    <s v="00007"/>
    <s v="14000"/>
    <s v="00459325000"/>
    <s v="MEALS"/>
    <s v="0000260407"/>
    <n v="4"/>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1.53"/>
    <m/>
    <s v="GMIS REPLACEMENT SITE VISITS"/>
    <s v="EX01364130"/>
    <n v="404"/>
    <m/>
    <m/>
    <m/>
    <m/>
    <m/>
    <m/>
    <m/>
    <m/>
    <m/>
    <m/>
    <m/>
    <m/>
    <m/>
    <m/>
    <m/>
    <m/>
    <m/>
    <m/>
    <s v="EX01364130"/>
    <n v="40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15"/>
    <m/>
    <s v="GMIS REPLACEMENT SITE VISITS"/>
    <s v="EX01364130"/>
    <n v="444"/>
    <m/>
    <m/>
    <m/>
    <m/>
    <m/>
    <m/>
    <m/>
    <m/>
    <m/>
    <m/>
    <m/>
    <m/>
    <m/>
    <m/>
    <m/>
    <m/>
    <m/>
    <m/>
    <s v="EX01364130"/>
    <n v="44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52"/>
    <m/>
    <s v="GMIS REPLACEMENT SITE VISITS"/>
    <s v="EX01364130"/>
    <n v="524"/>
    <m/>
    <m/>
    <m/>
    <m/>
    <m/>
    <m/>
    <m/>
    <m/>
    <m/>
    <m/>
    <m/>
    <m/>
    <m/>
    <m/>
    <m/>
    <m/>
    <m/>
    <m/>
    <s v="EX01364130"/>
    <n v="524"/>
    <d v="2019-11-05T00:00:00"/>
    <s v="0000260407"/>
    <s v="99999"/>
    <m/>
    <m/>
    <s v="EX"/>
    <s v="ACTUALS"/>
    <s v="50"/>
    <s v="14000"/>
    <s v="2"/>
    <m/>
    <m/>
    <m/>
    <m/>
    <s v="05025"/>
    <s v="07040CJS7101601"/>
    <s v="Expense Accrual Journal"/>
    <m/>
    <m/>
  </r>
  <r>
    <s v="Byrne Justice Assistance Grant"/>
    <s v="2016-DJ-BX-0482"/>
    <n v="2020"/>
    <n v="5"/>
    <d v="2019-11-06T00:00:00"/>
    <x v="0"/>
    <m/>
    <x v="1"/>
    <m/>
    <x v="1"/>
    <x v="0"/>
    <m/>
    <s v="AP Payments"/>
    <n v="-157.68"/>
    <m/>
    <s v="Cash With The Treasurer Of VA"/>
    <s v="AP01364866"/>
    <n v="13"/>
    <m/>
    <m/>
    <m/>
    <m/>
    <m/>
    <m/>
    <m/>
    <m/>
    <m/>
    <m/>
    <m/>
    <m/>
    <m/>
    <m/>
    <m/>
    <m/>
    <m/>
    <m/>
    <s v="AP01364866"/>
    <n v="13"/>
    <d v="2019-11-06T00:00:00"/>
    <s v="00019561"/>
    <s v="99999"/>
    <m/>
    <m/>
    <s v="AP"/>
    <s v="ACTUALS"/>
    <s v="10"/>
    <s v="14000"/>
    <s v="1"/>
    <m/>
    <m/>
    <m/>
    <m/>
    <s v="01010"/>
    <s v="07040CJS7101601"/>
    <s v="AP Payments"/>
    <m/>
    <m/>
  </r>
  <r>
    <s v="Byrne Justice Assistance Grant"/>
    <s v="2016-DJ-BX-0482"/>
    <n v="2020"/>
    <n v="5"/>
    <d v="2019-11-05T00:00:00"/>
    <x v="0"/>
    <m/>
    <x v="1"/>
    <s v="390002"/>
    <x v="44"/>
    <x v="0"/>
    <m/>
    <s v="Expense Accrual Journal"/>
    <n v="1.29"/>
    <m/>
    <s v="DEMO GRANT PROGRAMS"/>
    <s v="EX01364130"/>
    <n v="141"/>
    <m/>
    <m/>
    <m/>
    <m/>
    <m/>
    <m/>
    <m/>
    <m/>
    <m/>
    <m/>
    <s v="0000259883"/>
    <n v="12"/>
    <d v="2019-10-31T00:00:00"/>
    <s v="DEMO GRANT PROGRAMS"/>
    <s v="00011"/>
    <s v="14000"/>
    <s v="00553239500"/>
    <s v="MEALS"/>
    <s v="0000259883"/>
    <n v="12"/>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3"/>
    <x v="0"/>
    <m/>
    <s v="Expense Accrual Journal"/>
    <n v="3.27"/>
    <m/>
    <s v="DEMO GRANT PROGRAMS"/>
    <s v="EX01364130"/>
    <n v="181"/>
    <m/>
    <m/>
    <m/>
    <m/>
    <m/>
    <m/>
    <m/>
    <m/>
    <m/>
    <m/>
    <s v="0000259883"/>
    <n v="18"/>
    <d v="2019-10-31T00:00:00"/>
    <s v="DEMO GRANT PROGRAMS"/>
    <s v="00011"/>
    <s v="14000"/>
    <s v="00553239500"/>
    <s v="HOTEL"/>
    <s v="0000259883"/>
    <n v="18"/>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3.81"/>
    <m/>
    <s v="DEMO GRANT PROGRAMS"/>
    <s v="EX01364130"/>
    <n v="222"/>
    <m/>
    <m/>
    <m/>
    <m/>
    <m/>
    <m/>
    <m/>
    <m/>
    <m/>
    <m/>
    <m/>
    <m/>
    <m/>
    <m/>
    <m/>
    <m/>
    <m/>
    <m/>
    <s v="EX01364130"/>
    <n v="222"/>
    <d v="2019-11-05T00:00:00"/>
    <s v="0000259883"/>
    <s v="99999"/>
    <m/>
    <m/>
    <s v="EX"/>
    <s v="ACTUALS"/>
    <s v="50"/>
    <s v="14000"/>
    <s v="2"/>
    <m/>
    <m/>
    <m/>
    <m/>
    <s v="05025"/>
    <s v="07040CJS7101601"/>
    <s v="Expense Accrual Journal"/>
    <m/>
    <m/>
  </r>
  <r>
    <s v="Byrne Justice Assistance Grant"/>
    <s v="2016-DJ-BX-0482"/>
    <n v="2020"/>
    <n v="5"/>
    <d v="2019-11-07T00:00:00"/>
    <x v="0"/>
    <m/>
    <x v="1"/>
    <m/>
    <x v="1"/>
    <x v="0"/>
    <m/>
    <s v="Federal Cash Pass Thru"/>
    <n v="-25467.97"/>
    <m/>
    <s v="Cash With The Treasurer Of VA"/>
    <s v="0001368249"/>
    <n v="7"/>
    <m/>
    <m/>
    <m/>
    <m/>
    <m/>
    <m/>
    <m/>
    <m/>
    <m/>
    <m/>
    <m/>
    <m/>
    <m/>
    <m/>
    <m/>
    <m/>
    <m/>
    <m/>
    <s v="0001368249"/>
    <n v="7"/>
    <d v="2019-11-07T00:00:00"/>
    <m/>
    <s v="99999"/>
    <m/>
    <m/>
    <s v="ATA"/>
    <s v="ACTUALS"/>
    <s v="10"/>
    <s v="14000"/>
    <s v="1"/>
    <m/>
    <m/>
    <m/>
    <m/>
    <s v="01010"/>
    <s v="07040CJS7101601"/>
    <s v="Federal Cash Pass Thru"/>
    <m/>
    <m/>
  </r>
  <r>
    <s v="Byrne Justice Assistance Grant"/>
    <s v="2016-DJ-BX-0482"/>
    <n v="2020"/>
    <n v="5"/>
    <d v="2019-11-08T00:00:00"/>
    <x v="1"/>
    <m/>
    <x v="1"/>
    <s v="390004"/>
    <x v="13"/>
    <x v="0"/>
    <m/>
    <s v="CIPPS Journal Upload - DOA"/>
    <n v="3349"/>
    <m/>
    <s v="00001328 2019-11-15"/>
    <s v="CIP1369238"/>
    <n v="282"/>
    <m/>
    <m/>
    <m/>
    <m/>
    <m/>
    <m/>
    <m/>
    <m/>
    <m/>
    <m/>
    <m/>
    <m/>
    <m/>
    <m/>
    <m/>
    <m/>
    <m/>
    <m/>
    <s v="CIP1369238"/>
    <n v="282"/>
    <d v="2019-11-08T00:00:00"/>
    <s v="140070"/>
    <s v="10410"/>
    <m/>
    <m/>
    <s v="CIP"/>
    <s v="ACTUALS"/>
    <s v="11"/>
    <s v="14000"/>
    <s v="5"/>
    <s v="39004"/>
    <s v="390"/>
    <s v="04"/>
    <m/>
    <s v="11230"/>
    <s v="07040390004CJS7101601"/>
    <s v="CIPPS Journal Upload - DOA"/>
    <m/>
    <m/>
  </r>
  <r>
    <s v="Byrne Justice Assistance Grant"/>
    <s v="2016-DJ-BX-0482"/>
    <n v="2020"/>
    <n v="5"/>
    <d v="2019-11-08T00:00:00"/>
    <x v="1"/>
    <m/>
    <x v="1"/>
    <s v="390004"/>
    <x v="21"/>
    <x v="0"/>
    <m/>
    <s v="CIPPS Journal Upload - DOA"/>
    <n v="452.78"/>
    <m/>
    <s v="00001328 2019-11-15"/>
    <s v="CIP1369238"/>
    <n v="284"/>
    <m/>
    <m/>
    <m/>
    <m/>
    <m/>
    <m/>
    <m/>
    <m/>
    <m/>
    <m/>
    <m/>
    <m/>
    <m/>
    <m/>
    <m/>
    <m/>
    <m/>
    <m/>
    <s v="CIP1369238"/>
    <n v="284"/>
    <d v="2019-11-08T00:00:00"/>
    <s v="140070"/>
    <s v="10410"/>
    <m/>
    <m/>
    <s v="CIP"/>
    <s v="ACTUALS"/>
    <s v="11"/>
    <s v="14000"/>
    <s v="5"/>
    <s v="39004"/>
    <s v="390"/>
    <s v="04"/>
    <m/>
    <s v="11110"/>
    <s v="07040390004CJS7101601"/>
    <s v="CIPPS Journal Upload - DOA"/>
    <m/>
    <m/>
  </r>
  <r>
    <s v="Byrne Justice Assistance Grant"/>
    <s v="2016-DJ-BX-0482"/>
    <n v="2020"/>
    <n v="5"/>
    <d v="2019-11-09T00:00:00"/>
    <x v="0"/>
    <m/>
    <x v="1"/>
    <m/>
    <x v="1"/>
    <x v="0"/>
    <m/>
    <s v="Expense Payment Journal"/>
    <n v="-0.15"/>
    <m/>
    <s v="DEMO GRANT PROGRAMS"/>
    <s v="EX01369061"/>
    <n v="182"/>
    <m/>
    <m/>
    <m/>
    <m/>
    <m/>
    <m/>
    <m/>
    <m/>
    <m/>
    <m/>
    <m/>
    <m/>
    <m/>
    <m/>
    <m/>
    <m/>
    <m/>
    <m/>
    <s v="EX01369061"/>
    <n v="18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17"/>
    <m/>
    <s v="DEMO GRANT PROGRAMS"/>
    <s v="EX01369061"/>
    <n v="231"/>
    <m/>
    <m/>
    <m/>
    <m/>
    <m/>
    <m/>
    <m/>
    <m/>
    <m/>
    <m/>
    <m/>
    <m/>
    <m/>
    <m/>
    <m/>
    <m/>
    <m/>
    <m/>
    <s v="EX01369061"/>
    <n v="23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5"/>
    <m/>
    <s v="DEMO GRANT PROGRAMS"/>
    <s v="EX01369061"/>
    <n v="242"/>
    <m/>
    <m/>
    <m/>
    <m/>
    <m/>
    <m/>
    <m/>
    <m/>
    <m/>
    <m/>
    <m/>
    <m/>
    <m/>
    <m/>
    <m/>
    <m/>
    <m/>
    <m/>
    <s v="EX01369061"/>
    <n v="24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3.27"/>
    <m/>
    <s v="DEMO GRANT PROGRAMS"/>
    <s v="EX01369061"/>
    <n v="251"/>
    <m/>
    <m/>
    <m/>
    <m/>
    <m/>
    <m/>
    <m/>
    <m/>
    <m/>
    <m/>
    <m/>
    <m/>
    <m/>
    <m/>
    <m/>
    <m/>
    <m/>
    <m/>
    <s v="EX01369061"/>
    <n v="251"/>
    <d v="2019-11-09T00:00:00"/>
    <s v="0000259883"/>
    <s v="99999"/>
    <m/>
    <m/>
    <s v="EX"/>
    <s v="ACTUALS"/>
    <s v="50"/>
    <s v="14000"/>
    <s v="2"/>
    <m/>
    <m/>
    <m/>
    <m/>
    <s v="05025"/>
    <s v="07040CJS7101601"/>
    <s v="Expense Payment Journal"/>
    <m/>
    <m/>
  </r>
  <r>
    <s v="Byrne Justice Assistance Grant"/>
    <s v="2016-DJ-BX-0482"/>
    <n v="2020"/>
    <n v="5"/>
    <d v="2019-11-05T00:00:00"/>
    <x v="0"/>
    <m/>
    <x v="1"/>
    <m/>
    <x v="3"/>
    <x v="0"/>
    <m/>
    <s v="Expense Accrual Journal"/>
    <n v="-0.9"/>
    <m/>
    <s v="DEMO GRANT PROGRAMS"/>
    <s v="EX01364130"/>
    <n v="252"/>
    <m/>
    <m/>
    <m/>
    <m/>
    <m/>
    <m/>
    <m/>
    <m/>
    <m/>
    <m/>
    <m/>
    <m/>
    <m/>
    <m/>
    <m/>
    <m/>
    <m/>
    <m/>
    <s v="EX01364130"/>
    <n v="25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97"/>
    <m/>
    <s v="DEMO GRANT PROGRAMS"/>
    <s v="EX01364130"/>
    <n v="282"/>
    <m/>
    <m/>
    <m/>
    <m/>
    <m/>
    <m/>
    <m/>
    <m/>
    <m/>
    <m/>
    <m/>
    <m/>
    <m/>
    <m/>
    <m/>
    <m/>
    <m/>
    <m/>
    <s v="EX01364130"/>
    <n v="28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1"/>
    <m/>
    <s v="DEMO GRANT PROGRAMS"/>
    <s v="EX01364130"/>
    <n v="291"/>
    <m/>
    <m/>
    <m/>
    <m/>
    <m/>
    <m/>
    <m/>
    <m/>
    <m/>
    <m/>
    <s v="0000259883"/>
    <n v="29"/>
    <d v="2019-10-31T00:00:00"/>
    <s v="DEMO GRANT PROGRAMS"/>
    <s v="00011"/>
    <s v="14000"/>
    <s v="00553239500"/>
    <s v="MEALS"/>
    <s v="0000259883"/>
    <n v="29"/>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3.27"/>
    <m/>
    <s v="GMIS REPLACEMENT SITE VISITS"/>
    <s v="EX01364130"/>
    <n v="454"/>
    <m/>
    <m/>
    <m/>
    <m/>
    <m/>
    <m/>
    <m/>
    <m/>
    <m/>
    <m/>
    <m/>
    <m/>
    <m/>
    <m/>
    <m/>
    <m/>
    <m/>
    <m/>
    <s v="EX01364130"/>
    <n v="45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52"/>
    <m/>
    <s v="GMIS REPLACEMENT SITE VISITS"/>
    <s v="EX01364130"/>
    <n v="493"/>
    <m/>
    <m/>
    <m/>
    <m/>
    <m/>
    <m/>
    <m/>
    <m/>
    <m/>
    <m/>
    <s v="0000260407"/>
    <n v="17"/>
    <d v="2019-11-04T00:00:00"/>
    <s v="GMIS REPLACEMENT SITE VISITS"/>
    <s v="00007"/>
    <s v="14000"/>
    <s v="00459325000"/>
    <s v="HOTEL"/>
    <s v="0000260407"/>
    <n v="17"/>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0.52"/>
    <m/>
    <s v="GMIS REPLACEMENT SITE VISITS"/>
    <s v="EX01364130"/>
    <n v="494"/>
    <m/>
    <m/>
    <m/>
    <m/>
    <m/>
    <m/>
    <m/>
    <m/>
    <m/>
    <m/>
    <m/>
    <m/>
    <m/>
    <m/>
    <m/>
    <m/>
    <m/>
    <m/>
    <s v="EX01364130"/>
    <n v="49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9"/>
    <m/>
    <s v="GMIS REPLACEMENT SITE VISITS"/>
    <s v="EX01364130"/>
    <n v="534"/>
    <m/>
    <m/>
    <m/>
    <m/>
    <m/>
    <m/>
    <m/>
    <m/>
    <m/>
    <m/>
    <m/>
    <m/>
    <m/>
    <m/>
    <m/>
    <m/>
    <m/>
    <m/>
    <s v="EX01364130"/>
    <n v="534"/>
    <d v="2019-11-05T00:00:00"/>
    <s v="0000260407"/>
    <s v="99999"/>
    <m/>
    <m/>
    <s v="EX"/>
    <s v="ACTUALS"/>
    <s v="50"/>
    <s v="14000"/>
    <s v="2"/>
    <m/>
    <m/>
    <m/>
    <m/>
    <s v="05025"/>
    <s v="07040CJS7101601"/>
    <s v="Expense Accrual Journal"/>
    <m/>
    <m/>
  </r>
  <r>
    <s v="Byrne Justice Assistance Grant"/>
    <s v="2016-DJ-BX-0482"/>
    <n v="2020"/>
    <n v="5"/>
    <d v="2019-11-09T00:00:00"/>
    <x v="0"/>
    <m/>
    <x v="1"/>
    <m/>
    <x v="3"/>
    <x v="0"/>
    <m/>
    <s v="Expense Payment Journal"/>
    <n v="0.97"/>
    <m/>
    <s v="DEMO GRANT PROGRAMS"/>
    <s v="EX01369061"/>
    <n v="351"/>
    <m/>
    <m/>
    <m/>
    <m/>
    <m/>
    <m/>
    <m/>
    <m/>
    <m/>
    <m/>
    <m/>
    <m/>
    <m/>
    <m/>
    <m/>
    <m/>
    <m/>
    <m/>
    <s v="EX01369061"/>
    <n v="35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1.29"/>
    <m/>
    <s v="GMIS REPLACEMENT SITE VISITS"/>
    <s v="EX01369061"/>
    <n v="493"/>
    <m/>
    <m/>
    <m/>
    <m/>
    <m/>
    <m/>
    <m/>
    <m/>
    <m/>
    <m/>
    <m/>
    <m/>
    <m/>
    <m/>
    <m/>
    <m/>
    <m/>
    <m/>
    <s v="EX01369061"/>
    <n v="49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1.49"/>
    <m/>
    <s v="GMIS REPLACEMENT SITE VISITS"/>
    <s v="EX01369061"/>
    <n v="503"/>
    <m/>
    <m/>
    <m/>
    <m/>
    <m/>
    <m/>
    <m/>
    <m/>
    <m/>
    <m/>
    <m/>
    <m/>
    <m/>
    <m/>
    <m/>
    <m/>
    <m/>
    <m/>
    <s v="EX01369061"/>
    <n v="50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15"/>
    <m/>
    <s v="GMIS REPLACEMENT SITE VISITS"/>
    <s v="EX01369061"/>
    <n v="514"/>
    <m/>
    <m/>
    <m/>
    <m/>
    <m/>
    <m/>
    <m/>
    <m/>
    <m/>
    <m/>
    <m/>
    <m/>
    <m/>
    <m/>
    <m/>
    <m/>
    <m/>
    <m/>
    <s v="EX01369061"/>
    <n v="51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0.52"/>
    <m/>
    <s v="GMIS REPLACEMENT SITE VISITS"/>
    <s v="EX01369061"/>
    <n v="574"/>
    <m/>
    <m/>
    <m/>
    <m/>
    <m/>
    <m/>
    <m/>
    <m/>
    <m/>
    <m/>
    <m/>
    <m/>
    <m/>
    <m/>
    <m/>
    <m/>
    <m/>
    <m/>
    <s v="EX01369061"/>
    <n v="57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3.81"/>
    <m/>
    <s v="GMIS REPLACEMENT SITE VISITS"/>
    <s v="EX01369061"/>
    <n v="583"/>
    <m/>
    <m/>
    <m/>
    <m/>
    <m/>
    <m/>
    <m/>
    <m/>
    <m/>
    <m/>
    <m/>
    <m/>
    <m/>
    <m/>
    <m/>
    <m/>
    <m/>
    <m/>
    <s v="EX01369061"/>
    <n v="58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9"/>
    <m/>
    <s v="GMIS REPLACEMENT SITE VISITS"/>
    <s v="EX01369061"/>
    <n v="604"/>
    <m/>
    <m/>
    <m/>
    <m/>
    <m/>
    <m/>
    <m/>
    <m/>
    <m/>
    <m/>
    <m/>
    <m/>
    <m/>
    <m/>
    <m/>
    <m/>
    <m/>
    <m/>
    <s v="EX01369061"/>
    <n v="604"/>
    <d v="2019-11-09T00:00:00"/>
    <s v="0000260407"/>
    <s v="99999"/>
    <m/>
    <m/>
    <s v="EX"/>
    <s v="ACTUALS"/>
    <s v="10"/>
    <s v="14000"/>
    <s v="1"/>
    <m/>
    <m/>
    <m/>
    <m/>
    <s v="01010"/>
    <s v="07040CJS7101601"/>
    <s v="Expense Payment Journal"/>
    <m/>
    <m/>
  </r>
  <r>
    <s v="Byrne Justice Assistance Grant"/>
    <s v="2016-DJ-BX-0482"/>
    <n v="2020"/>
    <n v="5"/>
    <d v="2019-11-06T00:00:00"/>
    <x v="0"/>
    <m/>
    <x v="1"/>
    <m/>
    <x v="3"/>
    <x v="0"/>
    <m/>
    <s v="AP Payments"/>
    <n v="157.68"/>
    <m/>
    <s v="Accounts Payable"/>
    <s v="AP01364866"/>
    <n v="68"/>
    <m/>
    <m/>
    <m/>
    <m/>
    <m/>
    <m/>
    <m/>
    <m/>
    <m/>
    <m/>
    <m/>
    <m/>
    <m/>
    <m/>
    <m/>
    <m/>
    <m/>
    <m/>
    <s v="AP01364866"/>
    <n v="68"/>
    <d v="2019-11-06T00:00:00"/>
    <s v="00019561"/>
    <s v="99999"/>
    <m/>
    <m/>
    <s v="AP"/>
    <s v="ACTUALS"/>
    <s v="50"/>
    <s v="14000"/>
    <s v="2"/>
    <m/>
    <m/>
    <m/>
    <m/>
    <s v="05025"/>
    <s v="07040CJS7101601"/>
    <s v="AP Payments"/>
    <m/>
    <m/>
  </r>
  <r>
    <s v="Byrne Justice Assistance Grant"/>
    <s v="2016-DJ-BX-0482"/>
    <n v="2020"/>
    <n v="5"/>
    <d v="2019-11-07T00:00:00"/>
    <x v="0"/>
    <m/>
    <x v="1"/>
    <m/>
    <x v="36"/>
    <x v="0"/>
    <m/>
    <s v="Federal Cash Pass Thru"/>
    <n v="25467.97"/>
    <m/>
    <s v="Cash Tran Out-FedPass Cardinal"/>
    <s v="0001368249"/>
    <n v="5"/>
    <m/>
    <m/>
    <m/>
    <m/>
    <m/>
    <m/>
    <m/>
    <m/>
    <m/>
    <m/>
    <m/>
    <m/>
    <m/>
    <m/>
    <m/>
    <m/>
    <m/>
    <m/>
    <s v="0001368249"/>
    <n v="5"/>
    <d v="2019-11-07T00:00:00"/>
    <s v="19-A4665AD"/>
    <s v="90000"/>
    <m/>
    <m/>
    <s v="ATA"/>
    <s v="ACTUALS"/>
    <s v="96"/>
    <s v="14000"/>
    <s v="6"/>
    <m/>
    <m/>
    <m/>
    <m/>
    <s v="09660"/>
    <s v="07040CJS7101601"/>
    <s v="Federal Cash Pass Thru"/>
    <m/>
    <m/>
  </r>
  <r>
    <s v="Byrne Justice Assistance Grant"/>
    <s v="2016-DJ-BX-0482"/>
    <n v="2020"/>
    <n v="5"/>
    <d v="2019-11-08T00:00:00"/>
    <x v="1"/>
    <m/>
    <x v="1"/>
    <s v="390004"/>
    <x v="14"/>
    <x v="0"/>
    <m/>
    <s v="CIPPS Journal Upload - DOA"/>
    <n v="39.25"/>
    <m/>
    <s v="00001328 2019-11-15"/>
    <s v="CIP1369238"/>
    <n v="291"/>
    <m/>
    <m/>
    <m/>
    <m/>
    <m/>
    <m/>
    <m/>
    <m/>
    <m/>
    <m/>
    <m/>
    <m/>
    <m/>
    <m/>
    <m/>
    <m/>
    <m/>
    <m/>
    <s v="CIP1369238"/>
    <n v="291"/>
    <d v="2019-11-08T00:00:00"/>
    <s v="140070"/>
    <s v="10410"/>
    <m/>
    <m/>
    <s v="CIP"/>
    <s v="ACTUALS"/>
    <s v="11"/>
    <s v="14000"/>
    <s v="5"/>
    <s v="39004"/>
    <s v="390"/>
    <s v="04"/>
    <m/>
    <s v="11160"/>
    <s v="07040390004CJS7101601"/>
    <s v="CIPPS Journal Upload - DOA"/>
    <m/>
    <m/>
  </r>
  <r>
    <s v="Byrne Justice Assistance Grant"/>
    <s v="2016-DJ-BX-0482"/>
    <n v="2020"/>
    <n v="5"/>
    <d v="2019-11-08T00:00:00"/>
    <x v="1"/>
    <m/>
    <x v="1"/>
    <s v="390004"/>
    <x v="14"/>
    <x v="0"/>
    <m/>
    <s v="CIPPS Journal Upload - DOA"/>
    <n v="39.18"/>
    <m/>
    <s v="00001328 2019-11-15"/>
    <s v="CIP1369238"/>
    <n v="292"/>
    <m/>
    <m/>
    <m/>
    <m/>
    <m/>
    <m/>
    <m/>
    <m/>
    <m/>
    <m/>
    <m/>
    <m/>
    <m/>
    <m/>
    <m/>
    <m/>
    <m/>
    <m/>
    <s v="CIP1369238"/>
    <n v="292"/>
    <d v="2019-11-08T00:00:00"/>
    <s v="140070"/>
    <s v="10410"/>
    <m/>
    <m/>
    <s v="CIP"/>
    <s v="ACTUALS"/>
    <s v="11"/>
    <s v="14000"/>
    <s v="5"/>
    <s v="39004"/>
    <s v="390"/>
    <s v="04"/>
    <m/>
    <s v="11160"/>
    <s v="07040390004CJS7101601"/>
    <s v="CIPPS Journal Upload - DOA"/>
    <m/>
    <m/>
  </r>
  <r>
    <s v="Byrne Justice Assistance Grant"/>
    <s v="2016-DJ-BX-0482"/>
    <n v="2020"/>
    <n v="5"/>
    <d v="2019-11-09T00:00:00"/>
    <x v="0"/>
    <m/>
    <x v="1"/>
    <m/>
    <x v="3"/>
    <x v="0"/>
    <m/>
    <s v="Expense Payment Journal"/>
    <n v="1.53"/>
    <m/>
    <s v="DEMO GRANT PROGRAMS"/>
    <s v="EX01369061"/>
    <n v="171"/>
    <m/>
    <m/>
    <m/>
    <m/>
    <m/>
    <m/>
    <m/>
    <m/>
    <m/>
    <m/>
    <m/>
    <m/>
    <m/>
    <m/>
    <m/>
    <m/>
    <m/>
    <m/>
    <s v="EX01369061"/>
    <n v="17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15"/>
    <m/>
    <s v="DEMO GRANT PROGRAMS"/>
    <s v="EX01369061"/>
    <n v="181"/>
    <m/>
    <m/>
    <m/>
    <m/>
    <m/>
    <m/>
    <m/>
    <m/>
    <m/>
    <m/>
    <m/>
    <m/>
    <m/>
    <m/>
    <m/>
    <m/>
    <m/>
    <m/>
    <s v="EX01369061"/>
    <n v="18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37"/>
    <m/>
    <s v="DEMO GRANT PROGRAMS"/>
    <s v="EX01369061"/>
    <n v="222"/>
    <m/>
    <m/>
    <m/>
    <m/>
    <m/>
    <m/>
    <m/>
    <m/>
    <m/>
    <m/>
    <m/>
    <m/>
    <m/>
    <m/>
    <m/>
    <m/>
    <m/>
    <m/>
    <s v="EX01369061"/>
    <n v="222"/>
    <d v="2019-11-09T00:00:00"/>
    <s v="0000259883"/>
    <s v="99999"/>
    <m/>
    <m/>
    <s v="EX"/>
    <s v="ACTUALS"/>
    <s v="10"/>
    <s v="14000"/>
    <s v="1"/>
    <m/>
    <m/>
    <m/>
    <m/>
    <s v="01010"/>
    <s v="07040CJS7101601"/>
    <s v="Expense Payment Journal"/>
    <m/>
    <m/>
  </r>
  <r>
    <s v="Byrne Justice Assistance Grant"/>
    <s v="2016-DJ-BX-0482"/>
    <n v="2020"/>
    <n v="5"/>
    <d v="2019-11-12T00:00:00"/>
    <x v="1"/>
    <m/>
    <x v="1"/>
    <s v="390002"/>
    <x v="45"/>
    <x v="0"/>
    <m/>
    <s v="Expense Accrual Journal"/>
    <n v="0.44"/>
    <m/>
    <s v="GMIS REPLACEMENT SITE VISITS"/>
    <s v="EX01369596"/>
    <n v="17"/>
    <m/>
    <m/>
    <m/>
    <m/>
    <m/>
    <m/>
    <m/>
    <m/>
    <m/>
    <m/>
    <s v="0000261011"/>
    <n v="1"/>
    <d v="2019-11-12T00:00:00"/>
    <s v="GMIS REPLACEMENT SITE VISITS"/>
    <s v="00011"/>
    <s v="14000"/>
    <s v="00495887100"/>
    <s v="MILES"/>
    <s v="0000261011"/>
    <n v="1"/>
    <d v="2019-11-12T00:00:00"/>
    <s v="0000261011"/>
    <s v="10260"/>
    <m/>
    <m/>
    <s v="EX"/>
    <s v="ACTUALS"/>
    <s v="12"/>
    <s v="14000"/>
    <s v="5"/>
    <s v="39002"/>
    <s v="390"/>
    <s v="02"/>
    <s v="KING,TIVONA"/>
    <s v="12820"/>
    <s v="07040390002CJS7101601"/>
    <s v="KING,TIVONA"/>
    <m/>
    <m/>
  </r>
  <r>
    <s v="Byrne Justice Assistance Grant"/>
    <s v="2016-DJ-BX-0482"/>
    <n v="2020"/>
    <n v="5"/>
    <d v="2019-11-12T00:00:00"/>
    <x v="0"/>
    <m/>
    <x v="1"/>
    <m/>
    <x v="3"/>
    <x v="0"/>
    <m/>
    <s v="Expense Accrual Journal"/>
    <n v="-0.44"/>
    <m/>
    <s v="GMIS REPLACEMENT SITE VISITS"/>
    <s v="EX01369596"/>
    <n v="18"/>
    <m/>
    <m/>
    <m/>
    <m/>
    <m/>
    <m/>
    <m/>
    <m/>
    <m/>
    <m/>
    <m/>
    <m/>
    <m/>
    <m/>
    <m/>
    <m/>
    <m/>
    <m/>
    <s v="EX01369596"/>
    <n v="1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1.53"/>
    <m/>
    <s v="GMIS REPLACEMENT SITE VISITS"/>
    <s v="EX01369596"/>
    <n v="118"/>
    <m/>
    <m/>
    <m/>
    <m/>
    <m/>
    <m/>
    <m/>
    <m/>
    <m/>
    <m/>
    <m/>
    <m/>
    <m/>
    <m/>
    <m/>
    <m/>
    <m/>
    <m/>
    <s v="EX01369596"/>
    <n v="11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0.9"/>
    <m/>
    <s v="GMIS REPLACEMENT SITE VISITS"/>
    <s v="EX01369596"/>
    <n v="198"/>
    <m/>
    <m/>
    <m/>
    <m/>
    <m/>
    <m/>
    <m/>
    <m/>
    <m/>
    <m/>
    <m/>
    <m/>
    <m/>
    <m/>
    <m/>
    <m/>
    <m/>
    <m/>
    <s v="EX01369596"/>
    <n v="198"/>
    <d v="2019-11-12T00:00:00"/>
    <s v="0000261011"/>
    <s v="99999"/>
    <m/>
    <m/>
    <s v="EX"/>
    <s v="ACTUALS"/>
    <s v="50"/>
    <s v="14000"/>
    <s v="2"/>
    <m/>
    <m/>
    <m/>
    <m/>
    <s v="05025"/>
    <s v="07040CJS7101601"/>
    <s v="Expense Accrual Journal"/>
    <m/>
    <m/>
  </r>
  <r>
    <s v="Byrne Justice Assistance Grant"/>
    <s v="2016-DJ-BX-0482"/>
    <n v="2020"/>
    <n v="5"/>
    <d v="2019-11-13T00:00:00"/>
    <x v="0"/>
    <m/>
    <x v="1"/>
    <m/>
    <x v="3"/>
    <x v="0"/>
    <m/>
    <s v="Expense Payment Journal"/>
    <n v="1.58"/>
    <m/>
    <s v="GMIS REPLACEMENT SITE VISITS"/>
    <s v="EX01370413"/>
    <n v="187"/>
    <m/>
    <m/>
    <m/>
    <m/>
    <m/>
    <m/>
    <m/>
    <m/>
    <m/>
    <m/>
    <m/>
    <m/>
    <m/>
    <m/>
    <m/>
    <m/>
    <m/>
    <m/>
    <s v="EX01370413"/>
    <n v="18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1.58"/>
    <m/>
    <s v="GMIS REPLACEMENT SITE VISITS"/>
    <s v="EX01370413"/>
    <n v="188"/>
    <m/>
    <m/>
    <m/>
    <m/>
    <m/>
    <m/>
    <m/>
    <m/>
    <m/>
    <m/>
    <m/>
    <m/>
    <m/>
    <m/>
    <m/>
    <m/>
    <m/>
    <m/>
    <s v="EX01370413"/>
    <n v="18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0.9"/>
    <m/>
    <s v="GMIS REPLACEMENT SITE VISITS"/>
    <s v="EX01370413"/>
    <n v="197"/>
    <m/>
    <m/>
    <m/>
    <m/>
    <m/>
    <m/>
    <m/>
    <m/>
    <m/>
    <m/>
    <m/>
    <m/>
    <m/>
    <m/>
    <m/>
    <m/>
    <m/>
    <m/>
    <s v="EX01370413"/>
    <n v="197"/>
    <d v="2019-11-13T00:00:00"/>
    <s v="0000261011"/>
    <s v="99999"/>
    <m/>
    <m/>
    <s v="EX"/>
    <s v="ACTUALS"/>
    <s v="50"/>
    <s v="14000"/>
    <s v="2"/>
    <m/>
    <m/>
    <m/>
    <m/>
    <s v="05025"/>
    <s v="07040CJS7101601"/>
    <s v="Expense Payment Journal"/>
    <m/>
    <m/>
  </r>
  <r>
    <s v="Byrne Justice Assistance Grant"/>
    <s v="2016-DJ-BX-0482"/>
    <n v="2020"/>
    <n v="5"/>
    <d v="2019-11-09T00:00:00"/>
    <x v="0"/>
    <m/>
    <x v="1"/>
    <m/>
    <x v="3"/>
    <x v="0"/>
    <m/>
    <s v="Expense Payment Journal"/>
    <n v="0.39"/>
    <m/>
    <s v="DEMO GRANT PROGRAMS"/>
    <s v="EX01369061"/>
    <n v="261"/>
    <m/>
    <m/>
    <m/>
    <m/>
    <m/>
    <m/>
    <m/>
    <m/>
    <m/>
    <m/>
    <m/>
    <m/>
    <m/>
    <m/>
    <m/>
    <m/>
    <m/>
    <m/>
    <s v="EX01369061"/>
    <n v="26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3.81"/>
    <m/>
    <s v="DEMO GRANT PROGRAMS"/>
    <s v="EX01369061"/>
    <n v="292"/>
    <m/>
    <m/>
    <m/>
    <m/>
    <m/>
    <m/>
    <m/>
    <m/>
    <m/>
    <m/>
    <m/>
    <m/>
    <m/>
    <m/>
    <m/>
    <m/>
    <m/>
    <m/>
    <s v="EX01369061"/>
    <n v="29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97"/>
    <m/>
    <s v="DEMO GRANT PROGRAMS"/>
    <s v="EX01369061"/>
    <n v="352"/>
    <m/>
    <m/>
    <m/>
    <m/>
    <m/>
    <m/>
    <m/>
    <m/>
    <m/>
    <m/>
    <m/>
    <m/>
    <m/>
    <m/>
    <m/>
    <m/>
    <m/>
    <m/>
    <s v="EX01369061"/>
    <n v="35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1"/>
    <m/>
    <s v="DEMO GRANT PROGRAMS"/>
    <s v="EX01369061"/>
    <n v="362"/>
    <m/>
    <m/>
    <m/>
    <m/>
    <m/>
    <m/>
    <m/>
    <m/>
    <m/>
    <m/>
    <m/>
    <m/>
    <m/>
    <m/>
    <m/>
    <m/>
    <m/>
    <m/>
    <s v="EX01369061"/>
    <n v="36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97"/>
    <m/>
    <s v="GMIS REPLACEMENT SITE VISITS"/>
    <s v="EX01369061"/>
    <n v="454"/>
    <m/>
    <m/>
    <m/>
    <m/>
    <m/>
    <m/>
    <m/>
    <m/>
    <m/>
    <m/>
    <m/>
    <m/>
    <m/>
    <m/>
    <m/>
    <m/>
    <m/>
    <m/>
    <s v="EX01369061"/>
    <n v="45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1.53"/>
    <m/>
    <s v="GMIS REPLACEMENT SITE VISITS"/>
    <s v="EX01369061"/>
    <n v="464"/>
    <m/>
    <m/>
    <m/>
    <m/>
    <m/>
    <m/>
    <m/>
    <m/>
    <m/>
    <m/>
    <m/>
    <m/>
    <m/>
    <m/>
    <m/>
    <m/>
    <m/>
    <m/>
    <s v="EX01369061"/>
    <n v="46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1.29"/>
    <m/>
    <s v="GMIS REPLACEMENT SITE VISITS"/>
    <s v="EX01369061"/>
    <n v="494"/>
    <m/>
    <m/>
    <m/>
    <m/>
    <m/>
    <m/>
    <m/>
    <m/>
    <m/>
    <m/>
    <m/>
    <m/>
    <m/>
    <m/>
    <m/>
    <m/>
    <m/>
    <m/>
    <s v="EX01369061"/>
    <n v="49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0.52"/>
    <m/>
    <s v="GMIS REPLACEMENT SITE VISITS"/>
    <s v="EX01369061"/>
    <n v="564"/>
    <m/>
    <m/>
    <m/>
    <m/>
    <m/>
    <m/>
    <m/>
    <m/>
    <m/>
    <m/>
    <m/>
    <m/>
    <m/>
    <m/>
    <m/>
    <m/>
    <m/>
    <m/>
    <s v="EX01369061"/>
    <n v="564"/>
    <d v="2019-11-09T00:00:00"/>
    <s v="0000260407"/>
    <s v="99999"/>
    <m/>
    <m/>
    <s v="EX"/>
    <s v="ACTUALS"/>
    <s v="10"/>
    <s v="14000"/>
    <s v="1"/>
    <m/>
    <m/>
    <m/>
    <m/>
    <s v="01010"/>
    <s v="07040CJS7101601"/>
    <s v="Expense Payment Journal"/>
    <m/>
    <m/>
  </r>
  <r>
    <s v="Byrne Justice Assistance Grant"/>
    <s v="2016-DJ-BX-0482"/>
    <n v="2020"/>
    <n v="5"/>
    <d v="2019-11-12T00:00:00"/>
    <x v="0"/>
    <m/>
    <x v="1"/>
    <s v="390002"/>
    <x v="37"/>
    <x v="3"/>
    <m/>
    <s v="To move October 2019 JAG 15 In"/>
    <n v="5"/>
    <m/>
    <s v="Move 15 JAG Payroll to 16 JAG"/>
    <s v="0001372986"/>
    <n v="21"/>
    <m/>
    <m/>
    <m/>
    <m/>
    <m/>
    <m/>
    <m/>
    <m/>
    <m/>
    <m/>
    <m/>
    <m/>
    <m/>
    <m/>
    <m/>
    <m/>
    <m/>
    <m/>
    <s v="0001372986"/>
    <n v="21"/>
    <d v="2019-11-12T00:00:00"/>
    <m/>
    <s v="10400"/>
    <m/>
    <m/>
    <s v="SPJ"/>
    <s v="ACTUALS"/>
    <s v="11"/>
    <s v="14000"/>
    <s v="5"/>
    <s v="39002"/>
    <s v="390"/>
    <s v="02"/>
    <m/>
    <s v="11380"/>
    <s v="07040390002CJS7101602"/>
    <s v="To move October 2019 JAG 15 In"/>
    <m/>
    <m/>
  </r>
  <r>
    <s v="Byrne Justice Assistance Grant"/>
    <s v="2016-DJ-BX-0482"/>
    <n v="2020"/>
    <n v="5"/>
    <d v="2019-11-12T00:00:00"/>
    <x v="0"/>
    <m/>
    <x v="1"/>
    <s v="390002"/>
    <x v="13"/>
    <x v="3"/>
    <m/>
    <s v="To move October 2019 JAG 15 In"/>
    <n v="837.25"/>
    <m/>
    <s v="Move 15 JAG Payroll to 16 JAG"/>
    <s v="0001372986"/>
    <n v="22"/>
    <m/>
    <m/>
    <m/>
    <m/>
    <m/>
    <m/>
    <m/>
    <m/>
    <m/>
    <m/>
    <m/>
    <m/>
    <m/>
    <m/>
    <m/>
    <m/>
    <m/>
    <m/>
    <s v="0001372986"/>
    <n v="22"/>
    <d v="2019-11-12T00:00:00"/>
    <m/>
    <s v="10400"/>
    <m/>
    <m/>
    <s v="SPJ"/>
    <s v="ACTUALS"/>
    <s v="11"/>
    <s v="14000"/>
    <s v="5"/>
    <s v="39002"/>
    <s v="390"/>
    <s v="02"/>
    <m/>
    <s v="11230"/>
    <s v="07040390002CJS7101602"/>
    <s v="To move October 2019 JAG 15 In"/>
    <m/>
    <m/>
  </r>
  <r>
    <s v="Byrne Justice Assistance Grant"/>
    <s v="2016-DJ-BX-0482"/>
    <n v="2020"/>
    <n v="5"/>
    <d v="2019-11-12T00:00:00"/>
    <x v="1"/>
    <m/>
    <x v="1"/>
    <s v="390002"/>
    <x v="44"/>
    <x v="0"/>
    <m/>
    <s v="Expense Accrual Journal"/>
    <n v="1.38"/>
    <m/>
    <s v="GMIS REPLACEMENT SITE VISITS"/>
    <s v="EX01369596"/>
    <n v="77"/>
    <m/>
    <m/>
    <m/>
    <m/>
    <m/>
    <m/>
    <m/>
    <m/>
    <m/>
    <m/>
    <s v="0000261011"/>
    <n v="9"/>
    <d v="2019-11-12T00:00:00"/>
    <s v="GMIS REPLACEMENT SITE VISITS"/>
    <s v="00011"/>
    <s v="14000"/>
    <s v="00495887100"/>
    <s v="MEALS"/>
    <s v="0000261011"/>
    <n v="9"/>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3"/>
    <x v="0"/>
    <m/>
    <s v="Expense Accrual Journal"/>
    <n v="1.58"/>
    <m/>
    <s v="GMIS REPLACEMENT SITE VISITS"/>
    <s v="EX01369596"/>
    <n v="187"/>
    <m/>
    <m/>
    <m/>
    <m/>
    <m/>
    <m/>
    <m/>
    <m/>
    <m/>
    <m/>
    <s v="0000261011"/>
    <n v="22"/>
    <d v="2019-11-12T00:00:00"/>
    <s v="GMIS REPLACEMENT SITE VISITS"/>
    <s v="00011"/>
    <s v="14000"/>
    <s v="00495887100"/>
    <s v="HOTEL"/>
    <s v="0000261011"/>
    <n v="22"/>
    <d v="2019-11-12T00:00:00"/>
    <s v="0000261011"/>
    <s v="10260"/>
    <m/>
    <m/>
    <s v="EX"/>
    <s v="ACTUALS"/>
    <s v="12"/>
    <s v="14000"/>
    <s v="5"/>
    <s v="39002"/>
    <s v="390"/>
    <s v="02"/>
    <s v="KING,TIVONA"/>
    <s v="12850"/>
    <s v="07040390002CJS7101601"/>
    <s v="KING,TIVONA"/>
    <m/>
    <m/>
  </r>
  <r>
    <s v="Byrne Justice Assistance Grant"/>
    <s v="2016-DJ-BX-0482"/>
    <n v="2020"/>
    <n v="5"/>
    <d v="2019-11-13T00:00:00"/>
    <x v="0"/>
    <m/>
    <x v="1"/>
    <m/>
    <x v="1"/>
    <x v="0"/>
    <m/>
    <s v="Expense Payment Journal"/>
    <n v="-0.44"/>
    <m/>
    <s v="GMIS REPLACEMENT SITE VISITS"/>
    <s v="EX01370413"/>
    <n v="18"/>
    <m/>
    <m/>
    <m/>
    <m/>
    <m/>
    <m/>
    <m/>
    <m/>
    <m/>
    <m/>
    <m/>
    <m/>
    <m/>
    <m/>
    <m/>
    <m/>
    <m/>
    <m/>
    <s v="EX01370413"/>
    <n v="1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0.44"/>
    <m/>
    <s v="GMIS REPLACEMENT SITE VISITS"/>
    <s v="EX01370413"/>
    <n v="28"/>
    <m/>
    <m/>
    <m/>
    <m/>
    <m/>
    <m/>
    <m/>
    <m/>
    <m/>
    <m/>
    <m/>
    <m/>
    <m/>
    <m/>
    <m/>
    <m/>
    <m/>
    <m/>
    <s v="EX01370413"/>
    <n v="2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8"/>
    <m/>
    <s v="GMIS REPLACEMENT SITE VISITS"/>
    <s v="EX01370413"/>
    <n v="208"/>
    <m/>
    <m/>
    <m/>
    <m/>
    <m/>
    <m/>
    <m/>
    <m/>
    <m/>
    <m/>
    <m/>
    <m/>
    <m/>
    <m/>
    <m/>
    <m/>
    <m/>
    <m/>
    <s v="EX01370413"/>
    <n v="208"/>
    <d v="2019-11-13T00:00:00"/>
    <s v="0000261011"/>
    <s v="99999"/>
    <m/>
    <m/>
    <s v="EX"/>
    <s v="ACTUALS"/>
    <s v="10"/>
    <s v="14000"/>
    <s v="1"/>
    <m/>
    <m/>
    <m/>
    <m/>
    <s v="01010"/>
    <s v="07040CJS7101601"/>
    <s v="Expense Payment Journal"/>
    <m/>
    <m/>
  </r>
  <r>
    <s v="Byrne Justice Assistance Grant"/>
    <s v="2016-DJ-BX-0482"/>
    <n v="2020"/>
    <n v="5"/>
    <d v="2019-11-15T00:00:00"/>
    <x v="0"/>
    <m/>
    <x v="1"/>
    <m/>
    <x v="1"/>
    <x v="0"/>
    <m/>
    <s v="To charge October 2019 Indirec"/>
    <n v="-87.16"/>
    <m/>
    <s v="Cash With The Treasurer Of VA"/>
    <s v="0001373082"/>
    <n v="63"/>
    <m/>
    <m/>
    <m/>
    <m/>
    <m/>
    <m/>
    <m/>
    <m/>
    <m/>
    <m/>
    <m/>
    <m/>
    <m/>
    <m/>
    <m/>
    <m/>
    <m/>
    <m/>
    <s v="0001373082"/>
    <n v="63"/>
    <d v="2019-11-15T00:00:00"/>
    <m/>
    <s v="99999"/>
    <m/>
    <m/>
    <s v="SPJ"/>
    <s v="ACTUALS"/>
    <s v="10"/>
    <s v="14000"/>
    <s v="1"/>
    <m/>
    <m/>
    <m/>
    <m/>
    <s v="01010"/>
    <s v="07040CJS7101601"/>
    <s v="To charge October 2019 Indirec"/>
    <m/>
    <m/>
  </r>
  <r>
    <s v="Byrne Justice Assistance Grant"/>
    <s v="2016-DJ-BX-0482"/>
    <n v="2020"/>
    <n v="5"/>
    <d v="2019-11-22T00:00:00"/>
    <x v="1"/>
    <m/>
    <x v="1"/>
    <s v="390004"/>
    <x v="21"/>
    <x v="0"/>
    <m/>
    <s v="CIPPS Journal Upload - DOA"/>
    <n v="453.59"/>
    <m/>
    <s v="00001330 2019-11-29"/>
    <s v="CIP1379880"/>
    <n v="275"/>
    <m/>
    <m/>
    <m/>
    <m/>
    <m/>
    <m/>
    <m/>
    <m/>
    <m/>
    <m/>
    <m/>
    <m/>
    <m/>
    <m/>
    <m/>
    <m/>
    <m/>
    <m/>
    <s v="CIP1379880"/>
    <n v="275"/>
    <d v="2019-11-22T00:00:00"/>
    <s v="140070"/>
    <s v="10410"/>
    <m/>
    <m/>
    <s v="CIP"/>
    <s v="ACTUALS"/>
    <s v="11"/>
    <s v="14000"/>
    <s v="5"/>
    <s v="39004"/>
    <s v="390"/>
    <s v="04"/>
    <m/>
    <s v="11110"/>
    <s v="07040390004CJS7101601"/>
    <s v="CIPPS Journal Upload - DOA"/>
    <m/>
    <m/>
  </r>
  <r>
    <s v="Byrne Justice Assistance Grant"/>
    <s v="2016-DJ-BX-0482"/>
    <n v="2020"/>
    <n v="5"/>
    <d v="2019-11-22T00:00:00"/>
    <x v="1"/>
    <m/>
    <x v="1"/>
    <s v="390004"/>
    <x v="37"/>
    <x v="0"/>
    <m/>
    <s v="CIPPS Journal Upload - DOA"/>
    <n v="10"/>
    <m/>
    <s v="00001330 2019-11-29"/>
    <s v="CIP1379880"/>
    <n v="288"/>
    <m/>
    <m/>
    <m/>
    <m/>
    <m/>
    <m/>
    <m/>
    <m/>
    <m/>
    <m/>
    <m/>
    <m/>
    <m/>
    <m/>
    <m/>
    <m/>
    <m/>
    <m/>
    <s v="CIP1379880"/>
    <n v="288"/>
    <d v="2019-11-22T00:00:00"/>
    <s v="140070"/>
    <s v="10410"/>
    <m/>
    <m/>
    <s v="CIP"/>
    <s v="ACTUALS"/>
    <s v="11"/>
    <s v="14000"/>
    <s v="5"/>
    <s v="39004"/>
    <s v="390"/>
    <s v="04"/>
    <m/>
    <s v="11380"/>
    <s v="07040390004CJS7101601"/>
    <s v="CIPPS Journal Upload - DOA"/>
    <m/>
    <m/>
  </r>
  <r>
    <s v="Byrne Justice Assistance Grant"/>
    <s v="2016-DJ-BX-0482"/>
    <n v="2020"/>
    <n v="5"/>
    <d v="2019-11-30T00:00:00"/>
    <x v="1"/>
    <m/>
    <x v="1"/>
    <s v="390002"/>
    <x v="14"/>
    <x v="0"/>
    <m/>
    <s v="To move the portion of Blakely"/>
    <n v="6.24"/>
    <m/>
    <s v="Move BB 10/1 Salary Charges"/>
    <s v="0001386991"/>
    <n v="19"/>
    <m/>
    <m/>
    <m/>
    <m/>
    <m/>
    <m/>
    <m/>
    <m/>
    <m/>
    <m/>
    <m/>
    <m/>
    <m/>
    <m/>
    <m/>
    <m/>
    <m/>
    <m/>
    <s v="0001386991"/>
    <n v="19"/>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20"/>
    <x v="0"/>
    <m/>
    <s v="To move the portion of Blakely"/>
    <n v="20.97"/>
    <m/>
    <s v="Move BB 10/1 Salary Charges"/>
    <s v="0001386991"/>
    <n v="25"/>
    <m/>
    <m/>
    <m/>
    <m/>
    <m/>
    <m/>
    <m/>
    <m/>
    <m/>
    <m/>
    <m/>
    <m/>
    <m/>
    <m/>
    <m/>
    <m/>
    <m/>
    <m/>
    <s v="0001386991"/>
    <n v="25"/>
    <d v="2019-11-30T00:00:00"/>
    <m/>
    <s v="10400"/>
    <m/>
    <m/>
    <s v="SPJ"/>
    <s v="ACTUALS"/>
    <s v="11"/>
    <s v="14000"/>
    <s v="5"/>
    <s v="39002"/>
    <s v="390"/>
    <s v="02"/>
    <m/>
    <s v="11140"/>
    <s v="07040390002CJS7101601"/>
    <s v="To move the portion of Blakely"/>
    <m/>
    <m/>
  </r>
  <r>
    <s v="Byrne Justice Assistance Grant"/>
    <s v="2016-DJ-BX-0482"/>
    <n v="2020"/>
    <n v="5"/>
    <d v="2019-11-22T00:00:00"/>
    <x v="1"/>
    <m/>
    <x v="1"/>
    <s v="390004"/>
    <x v="14"/>
    <x v="0"/>
    <m/>
    <s v="CIPPS Journal Upload - DOA"/>
    <n v="39.25"/>
    <m/>
    <s v="00001330 2019-11-29"/>
    <s v="CIP1379880"/>
    <n v="283"/>
    <m/>
    <m/>
    <m/>
    <m/>
    <m/>
    <m/>
    <m/>
    <m/>
    <m/>
    <m/>
    <m/>
    <m/>
    <m/>
    <m/>
    <m/>
    <m/>
    <m/>
    <m/>
    <s v="CIP1379880"/>
    <n v="283"/>
    <d v="2019-11-22T00:00:00"/>
    <s v="140070"/>
    <s v="10410"/>
    <m/>
    <m/>
    <s v="CIP"/>
    <s v="ACTUALS"/>
    <s v="11"/>
    <s v="14000"/>
    <s v="5"/>
    <s v="39004"/>
    <s v="390"/>
    <s v="04"/>
    <m/>
    <s v="11160"/>
    <s v="07040390004CJS7101601"/>
    <s v="CIPPS Journal Upload - DOA"/>
    <m/>
    <m/>
  </r>
  <r>
    <s v="Byrne Justice Assistance Grant"/>
    <s v="2016-DJ-BX-0482"/>
    <n v="2020"/>
    <n v="5"/>
    <d v="2019-11-22T00:00:00"/>
    <x v="0"/>
    <m/>
    <x v="1"/>
    <m/>
    <x v="1"/>
    <x v="0"/>
    <m/>
    <s v="CIPPS Journal Upload - DOA"/>
    <n v="-9837.32"/>
    <m/>
    <s v="Cash With The Treasurer Of VA"/>
    <s v="CIP1379880"/>
    <n v="353"/>
    <m/>
    <m/>
    <m/>
    <m/>
    <m/>
    <m/>
    <m/>
    <m/>
    <m/>
    <m/>
    <m/>
    <m/>
    <m/>
    <m/>
    <m/>
    <m/>
    <m/>
    <m/>
    <s v="CIP1379880"/>
    <n v="353"/>
    <d v="2019-11-22T00:00:00"/>
    <m/>
    <s v="99999"/>
    <m/>
    <m/>
    <s v="CIP"/>
    <s v="ACTUALS"/>
    <s v="10"/>
    <s v="14000"/>
    <s v="1"/>
    <m/>
    <m/>
    <m/>
    <m/>
    <s v="01010"/>
    <s v="07040CJS7101601"/>
    <s v="CIPPS Journal Upload - DOA"/>
    <m/>
    <m/>
  </r>
  <r>
    <s v="Byrne Justice Assistance Grant"/>
    <s v="2016-DJ-BX-0482"/>
    <n v="2020"/>
    <n v="5"/>
    <d v="2019-11-30T00:00:00"/>
    <x v="1"/>
    <m/>
    <x v="1"/>
    <s v="390002"/>
    <x v="9"/>
    <x v="0"/>
    <m/>
    <s v="To move the portion of Blakely"/>
    <n v="39.450000000000003"/>
    <m/>
    <s v="Move BB 10/1 Salary Charges"/>
    <s v="0001386991"/>
    <n v="17"/>
    <m/>
    <m/>
    <m/>
    <m/>
    <m/>
    <m/>
    <m/>
    <m/>
    <m/>
    <m/>
    <m/>
    <m/>
    <m/>
    <m/>
    <m/>
    <m/>
    <m/>
    <m/>
    <s v="0001386991"/>
    <n v="17"/>
    <d v="2019-11-30T00:00:00"/>
    <m/>
    <s v="10400"/>
    <m/>
    <m/>
    <s v="SPJ"/>
    <s v="ACTUALS"/>
    <s v="11"/>
    <s v="14000"/>
    <s v="5"/>
    <s v="39002"/>
    <s v="390"/>
    <s v="02"/>
    <m/>
    <s v="11120"/>
    <s v="07040390002CJS7101601"/>
    <s v="To move the portion of Blakely"/>
    <m/>
    <m/>
  </r>
  <r>
    <s v="Byrne Justice Assistance Grant"/>
    <s v="2016-DJ-BX-0482"/>
    <n v="2020"/>
    <n v="5"/>
    <d v="2019-11-30T00:00:00"/>
    <x v="1"/>
    <m/>
    <x v="1"/>
    <s v="390002"/>
    <x v="20"/>
    <x v="0"/>
    <m/>
    <s v="To move the portion of Blakely"/>
    <n v="6.99"/>
    <m/>
    <s v="Move BB 10/1 Salary Charges"/>
    <s v="0001386991"/>
    <n v="18"/>
    <m/>
    <m/>
    <m/>
    <m/>
    <m/>
    <m/>
    <m/>
    <m/>
    <m/>
    <m/>
    <m/>
    <m/>
    <m/>
    <m/>
    <m/>
    <m/>
    <m/>
    <m/>
    <s v="0001386991"/>
    <n v="18"/>
    <d v="2019-11-30T00:00:00"/>
    <m/>
    <s v="10400"/>
    <m/>
    <m/>
    <s v="SPJ"/>
    <s v="ACTUALS"/>
    <s v="11"/>
    <s v="14000"/>
    <s v="5"/>
    <s v="39002"/>
    <s v="390"/>
    <s v="02"/>
    <m/>
    <s v="11140"/>
    <s v="07040390002CJS7101601"/>
    <s v="To move the portion of Blakely"/>
    <m/>
    <m/>
  </r>
  <r>
    <s v="Byrne Justice Assistance Grant"/>
    <s v="2016-DJ-BX-0482"/>
    <n v="2020"/>
    <n v="5"/>
    <d v="2019-11-30T00:00:00"/>
    <x v="1"/>
    <m/>
    <x v="1"/>
    <s v="390002"/>
    <x v="13"/>
    <x v="0"/>
    <m/>
    <s v="To move the portion of Blakely"/>
    <n v="1598.39"/>
    <m/>
    <s v="Move SJ 10/1 Salary Charges"/>
    <s v="0001386991"/>
    <n v="50"/>
    <m/>
    <m/>
    <m/>
    <m/>
    <m/>
    <m/>
    <m/>
    <m/>
    <m/>
    <m/>
    <m/>
    <m/>
    <m/>
    <m/>
    <m/>
    <m/>
    <m/>
    <m/>
    <s v="0001386991"/>
    <n v="50"/>
    <d v="2019-11-30T00:00:00"/>
    <m/>
    <s v="10400"/>
    <m/>
    <m/>
    <s v="SPJ"/>
    <s v="ACTUALS"/>
    <s v="11"/>
    <s v="14000"/>
    <s v="5"/>
    <s v="39002"/>
    <s v="390"/>
    <s v="02"/>
    <m/>
    <s v="11230"/>
    <s v="07040390002CJS7101601"/>
    <s v="To move the portion of Blakely"/>
    <m/>
    <m/>
  </r>
  <r>
    <s v="Byrne Justice Assistance Grant"/>
    <s v="2016-DJ-BX-0482"/>
    <n v="2020"/>
    <n v="5"/>
    <d v="2019-11-13T00:00:00"/>
    <x v="0"/>
    <m/>
    <x v="1"/>
    <m/>
    <x v="1"/>
    <x v="0"/>
    <m/>
    <s v="Expense Payment Journal"/>
    <n v="-0.97"/>
    <m/>
    <s v="GMIS REPLACEMENT SITE VISITS"/>
    <s v="EX01370413"/>
    <n v="58"/>
    <m/>
    <m/>
    <m/>
    <m/>
    <m/>
    <m/>
    <m/>
    <m/>
    <m/>
    <m/>
    <m/>
    <m/>
    <m/>
    <m/>
    <m/>
    <m/>
    <m/>
    <m/>
    <s v="EX01370413"/>
    <n v="5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29"/>
    <m/>
    <s v="GMIS REPLACEMENT SITE VISITS"/>
    <s v="EX01370413"/>
    <n v="68"/>
    <m/>
    <m/>
    <m/>
    <m/>
    <m/>
    <m/>
    <m/>
    <m/>
    <m/>
    <m/>
    <m/>
    <m/>
    <m/>
    <m/>
    <m/>
    <m/>
    <m/>
    <m/>
    <s v="EX01370413"/>
    <n v="6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53"/>
    <m/>
    <s v="GMIS REPLACEMENT SITE VISITS"/>
    <s v="EX01370413"/>
    <n v="118"/>
    <m/>
    <m/>
    <m/>
    <m/>
    <m/>
    <m/>
    <m/>
    <m/>
    <m/>
    <m/>
    <m/>
    <m/>
    <m/>
    <m/>
    <m/>
    <m/>
    <m/>
    <m/>
    <s v="EX01370413"/>
    <n v="11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1.53"/>
    <m/>
    <s v="GMIS REPLACEMENT SITE VISITS"/>
    <s v="EX01370413"/>
    <n v="127"/>
    <m/>
    <m/>
    <m/>
    <m/>
    <m/>
    <m/>
    <m/>
    <m/>
    <m/>
    <m/>
    <m/>
    <m/>
    <m/>
    <m/>
    <m/>
    <m/>
    <m/>
    <m/>
    <s v="EX01370413"/>
    <n v="12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3.27"/>
    <m/>
    <s v="GMIS REPLACEMENT SITE VISITS"/>
    <s v="EX01370413"/>
    <n v="137"/>
    <m/>
    <m/>
    <m/>
    <m/>
    <m/>
    <m/>
    <m/>
    <m/>
    <m/>
    <m/>
    <m/>
    <m/>
    <m/>
    <m/>
    <m/>
    <m/>
    <m/>
    <m/>
    <s v="EX01370413"/>
    <n v="13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0.39"/>
    <m/>
    <s v="GMIS REPLACEMENT SITE VISITS"/>
    <s v="EX01370413"/>
    <n v="147"/>
    <m/>
    <m/>
    <m/>
    <m/>
    <m/>
    <m/>
    <m/>
    <m/>
    <m/>
    <m/>
    <m/>
    <m/>
    <m/>
    <m/>
    <m/>
    <m/>
    <m/>
    <m/>
    <s v="EX01370413"/>
    <n v="147"/>
    <d v="2019-11-13T00:00:00"/>
    <s v="0000261011"/>
    <s v="99999"/>
    <m/>
    <m/>
    <s v="EX"/>
    <s v="ACTUALS"/>
    <s v="50"/>
    <s v="14000"/>
    <s v="2"/>
    <m/>
    <m/>
    <m/>
    <m/>
    <s v="05025"/>
    <s v="07040CJS7101601"/>
    <s v="Expense Payment Journal"/>
    <m/>
    <m/>
  </r>
  <r>
    <s v="Byrne Justice Assistance Grant"/>
    <s v="2016-DJ-BX-0482"/>
    <n v="2020"/>
    <n v="5"/>
    <d v="2019-11-15T00:00:00"/>
    <x v="0"/>
    <m/>
    <x v="1"/>
    <m/>
    <x v="1"/>
    <x v="0"/>
    <m/>
    <s v="To charge October 2019 Indirec"/>
    <n v="765.66"/>
    <m/>
    <s v="Cash With The Treasurer Of VA"/>
    <s v="0001373082"/>
    <n v="49"/>
    <m/>
    <m/>
    <m/>
    <m/>
    <m/>
    <m/>
    <m/>
    <m/>
    <m/>
    <m/>
    <m/>
    <m/>
    <m/>
    <m/>
    <m/>
    <m/>
    <m/>
    <m/>
    <s v="0001373082"/>
    <n v="49"/>
    <d v="2019-11-15T00:00:00"/>
    <m/>
    <s v="99999"/>
    <m/>
    <m/>
    <s v="SPJ"/>
    <s v="ACTUALS"/>
    <s v="10"/>
    <s v="14000"/>
    <s v="1"/>
    <m/>
    <m/>
    <m/>
    <m/>
    <s v="01010"/>
    <s v="07040CJS7101601"/>
    <s v="To charge October 2019 Indirec"/>
    <m/>
    <m/>
  </r>
  <r>
    <s v="Byrne Justice Assistance Grant"/>
    <s v="2016-DJ-BX-0482"/>
    <n v="2020"/>
    <n v="5"/>
    <d v="2019-11-15T00:00:00"/>
    <x v="0"/>
    <m/>
    <x v="1"/>
    <m/>
    <x v="27"/>
    <x v="0"/>
    <m/>
    <s v="To relcass federal revenue to"/>
    <n v="-1290.47"/>
    <m/>
    <s v="Reclass Federal IDC Revenue"/>
    <s v="0001373086"/>
    <n v="2"/>
    <m/>
    <m/>
    <m/>
    <m/>
    <m/>
    <m/>
    <m/>
    <m/>
    <m/>
    <m/>
    <m/>
    <m/>
    <m/>
    <m/>
    <m/>
    <m/>
    <m/>
    <m/>
    <s v="0001373086"/>
    <n v="2"/>
    <d v="2019-11-15T00:00:00"/>
    <m/>
    <s v="90000"/>
    <m/>
    <m/>
    <s v="ONL"/>
    <s v="ACTUALS"/>
    <s v="09"/>
    <s v="14000"/>
    <s v="4"/>
    <m/>
    <m/>
    <m/>
    <m/>
    <s v="09070"/>
    <s v="07040CJS7101601"/>
    <s v="To relcass federal revenue to"/>
    <m/>
    <m/>
  </r>
  <r>
    <s v="Byrne Justice Assistance Grant"/>
    <s v="2016-DJ-BX-0482"/>
    <n v="2020"/>
    <n v="5"/>
    <d v="2019-11-22T00:00:00"/>
    <x v="1"/>
    <m/>
    <x v="1"/>
    <s v="390004"/>
    <x v="9"/>
    <x v="0"/>
    <m/>
    <s v="CIPPS Journal Upload - DOA"/>
    <n v="242.58"/>
    <m/>
    <s v="00001330 2019-11-29"/>
    <s v="CIP1379880"/>
    <n v="278"/>
    <m/>
    <m/>
    <m/>
    <m/>
    <m/>
    <m/>
    <m/>
    <m/>
    <m/>
    <m/>
    <m/>
    <m/>
    <m/>
    <m/>
    <m/>
    <m/>
    <m/>
    <m/>
    <s v="CIP1379880"/>
    <n v="278"/>
    <d v="2019-11-22T00:00:00"/>
    <s v="140070"/>
    <s v="10410"/>
    <m/>
    <m/>
    <s v="CIP"/>
    <s v="ACTUALS"/>
    <s v="11"/>
    <s v="14000"/>
    <s v="5"/>
    <s v="39004"/>
    <s v="390"/>
    <s v="04"/>
    <m/>
    <s v="11120"/>
    <s v="07040390004CJS7101601"/>
    <s v="CIPPS Journal Upload - DOA"/>
    <m/>
    <m/>
  </r>
  <r>
    <s v="Byrne Justice Assistance Grant"/>
    <s v="2016-DJ-BX-0482"/>
    <n v="2020"/>
    <n v="5"/>
    <d v="2019-11-22T00:00:00"/>
    <x v="1"/>
    <m/>
    <x v="1"/>
    <s v="390004"/>
    <x v="20"/>
    <x v="0"/>
    <m/>
    <s v="CIPPS Journal Upload - DOA"/>
    <n v="43.95"/>
    <m/>
    <s v="00001330 2019-11-29"/>
    <s v="CIP1379880"/>
    <n v="279"/>
    <m/>
    <m/>
    <m/>
    <m/>
    <m/>
    <m/>
    <m/>
    <m/>
    <m/>
    <m/>
    <m/>
    <m/>
    <m/>
    <m/>
    <m/>
    <m/>
    <m/>
    <m/>
    <s v="CIP1379880"/>
    <n v="279"/>
    <d v="2019-11-22T00:00:00"/>
    <s v="140070"/>
    <s v="10410"/>
    <m/>
    <m/>
    <s v="CIP"/>
    <s v="ACTUALS"/>
    <s v="11"/>
    <s v="14000"/>
    <s v="5"/>
    <s v="39004"/>
    <s v="390"/>
    <s v="04"/>
    <m/>
    <s v="11140"/>
    <s v="07040390004CJS7101601"/>
    <s v="CIPPS Journal Upload - DOA"/>
    <m/>
    <m/>
  </r>
  <r>
    <s v="Byrne Justice Assistance Grant"/>
    <s v="2016-DJ-BX-0482"/>
    <n v="2020"/>
    <n v="5"/>
    <d v="2019-11-22T00:00:00"/>
    <x v="1"/>
    <m/>
    <x v="1"/>
    <s v="390004"/>
    <x v="20"/>
    <x v="0"/>
    <m/>
    <s v="CIPPS Journal Upload - DOA"/>
    <n v="43.87"/>
    <m/>
    <s v="00001330 2019-11-29"/>
    <s v="CIP1379880"/>
    <n v="280"/>
    <m/>
    <m/>
    <m/>
    <m/>
    <m/>
    <m/>
    <m/>
    <m/>
    <m/>
    <m/>
    <m/>
    <m/>
    <m/>
    <m/>
    <m/>
    <m/>
    <m/>
    <m/>
    <s v="CIP1379880"/>
    <n v="280"/>
    <d v="2019-11-22T00:00:00"/>
    <s v="140070"/>
    <s v="10410"/>
    <m/>
    <m/>
    <s v="CIP"/>
    <s v="ACTUALS"/>
    <s v="11"/>
    <s v="14000"/>
    <s v="5"/>
    <s v="39004"/>
    <s v="390"/>
    <s v="04"/>
    <m/>
    <s v="11140"/>
    <s v="07040390004CJS7101601"/>
    <s v="CIPPS Journal Upload - DOA"/>
    <m/>
    <m/>
  </r>
  <r>
    <s v="Byrne Justice Assistance Grant"/>
    <s v="2016-DJ-BX-0482"/>
    <n v="2020"/>
    <n v="5"/>
    <d v="2019-11-30T00:00:00"/>
    <x v="1"/>
    <m/>
    <x v="1"/>
    <s v="390002"/>
    <x v="10"/>
    <x v="0"/>
    <m/>
    <s v="To move the portion of Blakely"/>
    <n v="3.31"/>
    <m/>
    <s v="Move BB 10/1 Salary Charges"/>
    <s v="0001386991"/>
    <n v="20"/>
    <m/>
    <m/>
    <m/>
    <m/>
    <m/>
    <m/>
    <m/>
    <m/>
    <m/>
    <m/>
    <m/>
    <m/>
    <m/>
    <m/>
    <m/>
    <m/>
    <m/>
    <m/>
    <s v="0001386991"/>
    <n v="20"/>
    <d v="2019-11-30T00:00:00"/>
    <m/>
    <s v="10400"/>
    <m/>
    <m/>
    <s v="SPJ"/>
    <s v="ACTUALS"/>
    <s v="11"/>
    <s v="14000"/>
    <s v="5"/>
    <s v="39002"/>
    <s v="390"/>
    <s v="02"/>
    <m/>
    <s v="11170"/>
    <s v="07040390002CJS7101601"/>
    <s v="To move the portion of Blakely"/>
    <m/>
    <m/>
  </r>
  <r>
    <s v="Byrne Justice Assistance Grant"/>
    <s v="2016-DJ-BX-0482"/>
    <n v="2020"/>
    <n v="5"/>
    <d v="2019-11-30T00:00:00"/>
    <x v="1"/>
    <m/>
    <x v="1"/>
    <s v="390002"/>
    <x v="21"/>
    <x v="0"/>
    <m/>
    <s v="To move the portion of Blakely"/>
    <n v="72.040000000000006"/>
    <m/>
    <s v="Move SJ 10/1 Salary Charges"/>
    <s v="0001386991"/>
    <n v="44"/>
    <m/>
    <m/>
    <m/>
    <m/>
    <m/>
    <m/>
    <m/>
    <m/>
    <m/>
    <m/>
    <m/>
    <m/>
    <m/>
    <m/>
    <m/>
    <m/>
    <m/>
    <m/>
    <s v="0001386991"/>
    <n v="44"/>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14"/>
    <x v="0"/>
    <m/>
    <s v="To move the portion of Blakely"/>
    <n v="6.24"/>
    <m/>
    <s v="Move SJ 10/1 Salary Charges"/>
    <s v="0001386991"/>
    <n v="47"/>
    <m/>
    <m/>
    <m/>
    <m/>
    <m/>
    <m/>
    <m/>
    <m/>
    <m/>
    <m/>
    <m/>
    <m/>
    <m/>
    <m/>
    <m/>
    <m/>
    <m/>
    <m/>
    <s v="0001386991"/>
    <n v="47"/>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10"/>
    <x v="0"/>
    <m/>
    <s v="To move the portion of Blakely"/>
    <n v="3.3"/>
    <m/>
    <s v="Move SJ 10/1 Salary Charges"/>
    <s v="0001386991"/>
    <n v="48"/>
    <m/>
    <m/>
    <m/>
    <m/>
    <m/>
    <m/>
    <m/>
    <m/>
    <m/>
    <m/>
    <m/>
    <m/>
    <m/>
    <m/>
    <m/>
    <m/>
    <m/>
    <m/>
    <s v="0001386991"/>
    <n v="48"/>
    <d v="2019-11-30T00:00:00"/>
    <m/>
    <s v="10400"/>
    <m/>
    <m/>
    <s v="SPJ"/>
    <s v="ACTUALS"/>
    <s v="11"/>
    <s v="14000"/>
    <s v="5"/>
    <s v="39002"/>
    <s v="390"/>
    <s v="02"/>
    <m/>
    <s v="11170"/>
    <s v="07040390002CJS7101601"/>
    <s v="To move the portion of Blakely"/>
    <m/>
    <m/>
  </r>
  <r>
    <s v="Byrne Justice Assistance Grant"/>
    <s v="2016-DJ-BX-0482"/>
    <n v="2020"/>
    <n v="5"/>
    <d v="2019-11-30T00:00:00"/>
    <x v="1"/>
    <m/>
    <x v="1"/>
    <s v="390002"/>
    <x v="37"/>
    <x v="0"/>
    <m/>
    <s v="To move the portion of Blakely"/>
    <n v="1.59"/>
    <m/>
    <s v="Move SJ 10/1 Salary Charges"/>
    <s v="0001386991"/>
    <n v="49"/>
    <m/>
    <m/>
    <m/>
    <m/>
    <m/>
    <m/>
    <m/>
    <m/>
    <m/>
    <m/>
    <m/>
    <m/>
    <m/>
    <m/>
    <m/>
    <m/>
    <m/>
    <m/>
    <s v="0001386991"/>
    <n v="49"/>
    <d v="2019-11-30T00:00:00"/>
    <m/>
    <s v="10400"/>
    <m/>
    <m/>
    <s v="SPJ"/>
    <s v="ACTUALS"/>
    <s v="11"/>
    <s v="14000"/>
    <s v="5"/>
    <s v="39002"/>
    <s v="390"/>
    <s v="02"/>
    <m/>
    <s v="11380"/>
    <s v="07040390002CJS7101601"/>
    <s v="To move the portion of Blakely"/>
    <m/>
    <m/>
  </r>
  <r>
    <s v="Byrne Justice Assistance Grant"/>
    <s v="2016-DJ-BX-0482"/>
    <n v="2020"/>
    <n v="5"/>
    <d v="2019-11-30T00:00:00"/>
    <x v="0"/>
    <m/>
    <x v="1"/>
    <s v="390002"/>
    <x v="4"/>
    <x v="0"/>
    <m/>
    <s v="To correct JAG overage from 15"/>
    <n v="43845.13"/>
    <m/>
    <s v="Correct Grant 2015DJBX1062"/>
    <s v="0001388716"/>
    <n v="8"/>
    <m/>
    <m/>
    <m/>
    <m/>
    <m/>
    <m/>
    <m/>
    <m/>
    <m/>
    <m/>
    <m/>
    <m/>
    <m/>
    <m/>
    <m/>
    <m/>
    <m/>
    <m/>
    <s v="0001388716"/>
    <n v="8"/>
    <d v="2019-11-30T00:00:00"/>
    <m/>
    <s v="90000"/>
    <s v="710"/>
    <m/>
    <s v="ONL"/>
    <s v="ACTUALS"/>
    <s v="14"/>
    <s v="14000"/>
    <s v="5"/>
    <s v="39002"/>
    <s v="390"/>
    <s v="02"/>
    <m/>
    <s v="14310"/>
    <s v="07040390002CJS7101601"/>
    <s v="To correct JAG overage from 15"/>
    <m/>
    <m/>
  </r>
  <r>
    <s v="Byrne Justice Assistance Grant"/>
    <s v="2016-DJ-BX-0482"/>
    <n v="2020"/>
    <n v="5"/>
    <d v="2019-11-30T00:00:00"/>
    <x v="0"/>
    <m/>
    <x v="1"/>
    <s v="390002"/>
    <x v="4"/>
    <x v="0"/>
    <m/>
    <s v="To correct JAG overage from 15"/>
    <n v="47590.95"/>
    <m/>
    <s v="Correct Grant 2015DJBX1062"/>
    <s v="0001388716"/>
    <n v="10"/>
    <m/>
    <m/>
    <m/>
    <m/>
    <m/>
    <m/>
    <m/>
    <m/>
    <m/>
    <m/>
    <m/>
    <m/>
    <m/>
    <m/>
    <m/>
    <m/>
    <m/>
    <m/>
    <s v="0001388716"/>
    <n v="10"/>
    <d v="2019-11-30T00:00:00"/>
    <m/>
    <s v="90000"/>
    <s v="760"/>
    <m/>
    <s v="ONL"/>
    <s v="ACTUALS"/>
    <s v="14"/>
    <s v="14000"/>
    <s v="5"/>
    <s v="39002"/>
    <s v="390"/>
    <s v="02"/>
    <m/>
    <s v="14310"/>
    <s v="07040390002CJS7101601"/>
    <s v="To correct JAG overage from 15"/>
    <m/>
    <m/>
  </r>
  <r>
    <s v="Byrne Justice Assistance Grant"/>
    <s v="2016-DJ-BX-0482"/>
    <n v="2020"/>
    <n v="5"/>
    <d v="2019-11-30T00:00:00"/>
    <x v="0"/>
    <m/>
    <x v="1"/>
    <m/>
    <x v="1"/>
    <x v="0"/>
    <m/>
    <s v="To correct JAG overage from 15"/>
    <n v="-241974.21"/>
    <m/>
    <s v="Cash With The Treasurer Of VA"/>
    <s v="0001388716"/>
    <n v="14"/>
    <m/>
    <m/>
    <m/>
    <m/>
    <m/>
    <m/>
    <m/>
    <m/>
    <m/>
    <m/>
    <m/>
    <m/>
    <m/>
    <m/>
    <m/>
    <m/>
    <m/>
    <m/>
    <s v="0001388716"/>
    <n v="14"/>
    <d v="2019-11-30T00:00:00"/>
    <m/>
    <s v="99999"/>
    <m/>
    <m/>
    <s v="ONL"/>
    <s v="ACTUALS"/>
    <s v="10"/>
    <s v="14000"/>
    <s v="1"/>
    <m/>
    <m/>
    <m/>
    <m/>
    <s v="01010"/>
    <s v="07040CJS7101601"/>
    <s v="To correct JAG overage from 15"/>
    <m/>
    <m/>
  </r>
  <r>
    <s v="Byrne Justice Assistance Grant"/>
    <s v="2016-DJ-BX-0482"/>
    <n v="2020"/>
    <n v="5"/>
    <d v="2019-11-05T00:00:00"/>
    <x v="0"/>
    <m/>
    <x v="1"/>
    <s v="390002"/>
    <x v="44"/>
    <x v="0"/>
    <m/>
    <s v="Expense Accrual Journal"/>
    <n v="1.53"/>
    <m/>
    <s v="DEMO GRANT PROGRAMS"/>
    <s v="EX01364130"/>
    <n v="121"/>
    <m/>
    <m/>
    <m/>
    <m/>
    <m/>
    <m/>
    <m/>
    <m/>
    <m/>
    <m/>
    <s v="0000259883"/>
    <n v="10"/>
    <d v="2019-10-31T00:00:00"/>
    <s v="DEMO GRANT PROGRAMS"/>
    <s v="00011"/>
    <s v="14000"/>
    <s v="00553239500"/>
    <s v="MEALS"/>
    <s v="0000259883"/>
    <n v="10"/>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4"/>
    <x v="0"/>
    <m/>
    <s v="Expense Accrual Journal"/>
    <n v="1.37"/>
    <m/>
    <s v="DEMO GRANT PROGRAMS"/>
    <s v="EX01364130"/>
    <n v="151"/>
    <m/>
    <m/>
    <m/>
    <m/>
    <m/>
    <m/>
    <m/>
    <m/>
    <m/>
    <m/>
    <s v="0000259883"/>
    <n v="14"/>
    <d v="2019-10-31T00:00:00"/>
    <s v="DEMO GRANT PROGRAMS"/>
    <s v="00011"/>
    <s v="14000"/>
    <s v="00553239500"/>
    <s v="MEALS"/>
    <s v="0000259883"/>
    <n v="14"/>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5"/>
    <x v="0"/>
    <m/>
    <s v="Expense Accrual Journal"/>
    <n v="0.5"/>
    <m/>
    <s v="DEMO GRANT PROGRAMS"/>
    <s v="EX01364130"/>
    <n v="171"/>
    <m/>
    <m/>
    <m/>
    <m/>
    <m/>
    <m/>
    <m/>
    <m/>
    <m/>
    <m/>
    <s v="0000259883"/>
    <n v="17"/>
    <d v="2019-10-31T00:00:00"/>
    <s v="DEMO GRANT PROGRAMS"/>
    <s v="00011"/>
    <s v="14000"/>
    <s v="00553239500"/>
    <s v="MILES"/>
    <s v="0000259883"/>
    <n v="17"/>
    <d v="2019-10-31T00:00:00"/>
    <s v="0000259883"/>
    <s v="10230"/>
    <m/>
    <m/>
    <s v="EX"/>
    <s v="ACTUALS"/>
    <s v="12"/>
    <s v="14000"/>
    <s v="5"/>
    <s v="39002"/>
    <s v="390"/>
    <s v="02"/>
    <s v="KROL,NICHOLE"/>
    <s v="12820"/>
    <s v="07040390002CJS7101601"/>
    <s v="KROL,NICHOLE"/>
    <m/>
    <m/>
  </r>
  <r>
    <s v="Byrne Justice Assistance Grant"/>
    <s v="2016-DJ-BX-0482"/>
    <n v="2020"/>
    <n v="5"/>
    <d v="2019-11-05T00:00:00"/>
    <x v="0"/>
    <m/>
    <x v="1"/>
    <m/>
    <x v="3"/>
    <x v="0"/>
    <m/>
    <s v="Expense Accrual Journal"/>
    <n v="-0.96"/>
    <m/>
    <s v="DEMO GRANT PROGRAMS"/>
    <s v="EX01364130"/>
    <n v="242"/>
    <m/>
    <m/>
    <m/>
    <m/>
    <m/>
    <m/>
    <m/>
    <m/>
    <m/>
    <m/>
    <m/>
    <m/>
    <m/>
    <m/>
    <m/>
    <m/>
    <m/>
    <m/>
    <s v="EX01364130"/>
    <n v="24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29"/>
    <m/>
    <s v="GMIS REPLACEMENT SITE VISITS"/>
    <s v="EX01364130"/>
    <n v="424"/>
    <m/>
    <m/>
    <m/>
    <m/>
    <m/>
    <m/>
    <m/>
    <m/>
    <m/>
    <m/>
    <m/>
    <m/>
    <m/>
    <m/>
    <m/>
    <m/>
    <m/>
    <m/>
    <s v="EX01364130"/>
    <n v="42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3.27"/>
    <m/>
    <s v="GMIS REPLACEMENT SITE VISITS"/>
    <s v="EX01364130"/>
    <n v="453"/>
    <m/>
    <m/>
    <m/>
    <m/>
    <m/>
    <m/>
    <m/>
    <m/>
    <m/>
    <m/>
    <s v="0000260407"/>
    <n v="13"/>
    <d v="2019-11-04T00:00:00"/>
    <s v="GMIS REPLACEMENT SITE VISITS"/>
    <s v="00007"/>
    <s v="14000"/>
    <s v="00459325000"/>
    <s v="HOTEL"/>
    <s v="0000260407"/>
    <n v="13"/>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3.81"/>
    <m/>
    <s v="GMIS REPLACEMENT SITE VISITS"/>
    <s v="EX01364130"/>
    <n v="484"/>
    <m/>
    <m/>
    <m/>
    <m/>
    <m/>
    <m/>
    <m/>
    <m/>
    <m/>
    <m/>
    <m/>
    <m/>
    <m/>
    <m/>
    <m/>
    <m/>
    <m/>
    <m/>
    <s v="EX01364130"/>
    <n v="48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3.81"/>
    <m/>
    <s v="GMIS REPLACEMENT SITE VISITS"/>
    <s v="EX01364130"/>
    <n v="513"/>
    <m/>
    <m/>
    <m/>
    <m/>
    <m/>
    <m/>
    <m/>
    <m/>
    <m/>
    <m/>
    <s v="0000260407"/>
    <n v="19"/>
    <d v="2019-11-04T00:00:00"/>
    <s v="GMIS REPLACEMENT SITE VISITS"/>
    <s v="00007"/>
    <s v="14000"/>
    <s v="00459325000"/>
    <s v="HOTEL"/>
    <s v="0000260407"/>
    <n v="19"/>
    <d v="2019-11-04T00:00:00"/>
    <s v="0000260407"/>
    <s v="10330"/>
    <m/>
    <m/>
    <s v="EX"/>
    <s v="ACTUALS"/>
    <s v="12"/>
    <s v="14000"/>
    <s v="5"/>
    <s v="39002"/>
    <s v="390"/>
    <s v="02"/>
    <s v="MILES,MICHELLE D."/>
    <s v="12850"/>
    <s v="07040390002CJS7101601"/>
    <s v="MILES,MICHELLE D."/>
    <m/>
    <m/>
  </r>
  <r>
    <s v="Byrne Justice Assistance Grant"/>
    <s v="2016-DJ-BX-0482"/>
    <n v="2020"/>
    <n v="5"/>
    <d v="2019-11-08T00:00:00"/>
    <x v="1"/>
    <m/>
    <x v="1"/>
    <s v="390004"/>
    <x v="13"/>
    <x v="0"/>
    <m/>
    <s v="CIPPS Journal Upload - DOA"/>
    <n v="3354.92"/>
    <m/>
    <s v="00001328 2019-11-15"/>
    <s v="CIP1369238"/>
    <n v="281"/>
    <m/>
    <m/>
    <m/>
    <m/>
    <m/>
    <m/>
    <m/>
    <m/>
    <m/>
    <m/>
    <m/>
    <m/>
    <m/>
    <m/>
    <m/>
    <m/>
    <m/>
    <m/>
    <s v="CIP1369238"/>
    <n v="281"/>
    <d v="2019-11-08T00:00:00"/>
    <s v="140070"/>
    <s v="10410"/>
    <m/>
    <m/>
    <s v="CIP"/>
    <s v="ACTUALS"/>
    <s v="11"/>
    <s v="14000"/>
    <s v="5"/>
    <s v="39004"/>
    <s v="390"/>
    <s v="04"/>
    <m/>
    <s v="11230"/>
    <s v="07040390004CJS7101601"/>
    <s v="CIPPS Journal Upload - DOA"/>
    <m/>
    <m/>
  </r>
  <r>
    <s v="Byrne Justice Assistance Grant"/>
    <s v="2016-DJ-BX-0482"/>
    <n v="2020"/>
    <n v="5"/>
    <d v="2019-11-08T00:00:00"/>
    <x v="1"/>
    <m/>
    <x v="1"/>
    <s v="390004"/>
    <x v="20"/>
    <x v="0"/>
    <m/>
    <s v="CIPPS Journal Upload - DOA"/>
    <n v="43.87"/>
    <m/>
    <s v="00001328 2019-11-15"/>
    <s v="CIP1369238"/>
    <n v="288"/>
    <m/>
    <m/>
    <m/>
    <m/>
    <m/>
    <m/>
    <m/>
    <m/>
    <m/>
    <m/>
    <m/>
    <m/>
    <m/>
    <m/>
    <m/>
    <m/>
    <m/>
    <m/>
    <s v="CIP1369238"/>
    <n v="288"/>
    <d v="2019-11-08T00:00:00"/>
    <s v="140070"/>
    <s v="10410"/>
    <m/>
    <m/>
    <s v="CIP"/>
    <s v="ACTUALS"/>
    <s v="11"/>
    <s v="14000"/>
    <s v="5"/>
    <s v="39004"/>
    <s v="390"/>
    <s v="04"/>
    <m/>
    <s v="11140"/>
    <s v="07040390004CJS7101601"/>
    <s v="CIPPS Journal Upload - DOA"/>
    <m/>
    <m/>
  </r>
  <r>
    <s v="Byrne Justice Assistance Grant"/>
    <s v="2016-DJ-BX-0482"/>
    <n v="2020"/>
    <n v="5"/>
    <d v="2019-11-08T00:00:00"/>
    <x v="1"/>
    <m/>
    <x v="1"/>
    <s v="390004"/>
    <x v="24"/>
    <x v="0"/>
    <m/>
    <s v="CIPPS Journal Upload - DOA"/>
    <n v="901"/>
    <m/>
    <s v="00001328 2019-11-15"/>
    <s v="CIP1369238"/>
    <n v="289"/>
    <m/>
    <m/>
    <m/>
    <m/>
    <m/>
    <m/>
    <m/>
    <m/>
    <m/>
    <m/>
    <m/>
    <m/>
    <m/>
    <m/>
    <m/>
    <m/>
    <m/>
    <m/>
    <s v="CIP1369238"/>
    <n v="289"/>
    <d v="2019-11-08T00:00:00"/>
    <s v="140070"/>
    <s v="10410"/>
    <m/>
    <m/>
    <s v="CIP"/>
    <s v="ACTUALS"/>
    <s v="11"/>
    <s v="14000"/>
    <s v="5"/>
    <s v="39004"/>
    <s v="390"/>
    <s v="04"/>
    <m/>
    <s v="11150"/>
    <s v="07040390004CJS7101601"/>
    <s v="CIPPS Journal Upload - DOA"/>
    <m/>
    <m/>
  </r>
  <r>
    <s v="Byrne Justice Assistance Grant"/>
    <s v="2016-DJ-BX-0482"/>
    <n v="2020"/>
    <n v="5"/>
    <d v="2019-11-08T00:00:00"/>
    <x v="1"/>
    <m/>
    <x v="1"/>
    <s v="390004"/>
    <x v="24"/>
    <x v="0"/>
    <m/>
    <s v="CIPPS Journal Upload - DOA"/>
    <n v="614.5"/>
    <m/>
    <s v="00001328 2019-11-15"/>
    <s v="CIP1369238"/>
    <n v="290"/>
    <m/>
    <m/>
    <m/>
    <m/>
    <m/>
    <m/>
    <m/>
    <m/>
    <m/>
    <m/>
    <m/>
    <m/>
    <m/>
    <m/>
    <m/>
    <m/>
    <m/>
    <m/>
    <s v="CIP1369238"/>
    <n v="290"/>
    <d v="2019-11-08T00:00:00"/>
    <s v="140070"/>
    <s v="10410"/>
    <m/>
    <m/>
    <s v="CIP"/>
    <s v="ACTUALS"/>
    <s v="11"/>
    <s v="14000"/>
    <s v="5"/>
    <s v="39004"/>
    <s v="390"/>
    <s v="04"/>
    <m/>
    <s v="11150"/>
    <s v="07040390004CJS7101601"/>
    <s v="CIPPS Journal Upload - DOA"/>
    <m/>
    <m/>
  </r>
  <r>
    <s v="Byrne Justice Assistance Grant"/>
    <s v="2016-DJ-BX-0482"/>
    <n v="2020"/>
    <n v="5"/>
    <d v="2019-11-08T00:00:00"/>
    <x v="1"/>
    <m/>
    <x v="1"/>
    <s v="390004"/>
    <x v="37"/>
    <x v="0"/>
    <m/>
    <s v="CIPPS Journal Upload - DOA"/>
    <n v="20"/>
    <m/>
    <s v="00001328 2019-11-15"/>
    <s v="CIP1369238"/>
    <n v="295"/>
    <m/>
    <m/>
    <m/>
    <m/>
    <m/>
    <m/>
    <m/>
    <m/>
    <m/>
    <m/>
    <m/>
    <m/>
    <m/>
    <m/>
    <m/>
    <m/>
    <m/>
    <m/>
    <s v="CIP1369238"/>
    <n v="295"/>
    <d v="2019-11-08T00:00:00"/>
    <s v="140070"/>
    <s v="10410"/>
    <m/>
    <m/>
    <s v="CIP"/>
    <s v="ACTUALS"/>
    <s v="11"/>
    <s v="14000"/>
    <s v="5"/>
    <s v="39004"/>
    <s v="390"/>
    <s v="04"/>
    <m/>
    <s v="11380"/>
    <s v="07040390004CJS7101601"/>
    <s v="CIPPS Journal Upload - DOA"/>
    <m/>
    <m/>
  </r>
  <r>
    <s v="Byrne Justice Assistance Grant"/>
    <s v="2016-DJ-BX-0482"/>
    <n v="2020"/>
    <n v="5"/>
    <d v="2019-11-09T00:00:00"/>
    <x v="0"/>
    <m/>
    <x v="1"/>
    <m/>
    <x v="1"/>
    <x v="0"/>
    <m/>
    <s v="Expense Payment Journal"/>
    <n v="-1.53"/>
    <m/>
    <s v="DEMO GRANT PROGRAMS"/>
    <s v="EX01369061"/>
    <n v="192"/>
    <m/>
    <m/>
    <m/>
    <m/>
    <m/>
    <m/>
    <m/>
    <m/>
    <m/>
    <m/>
    <m/>
    <m/>
    <m/>
    <m/>
    <m/>
    <m/>
    <m/>
    <m/>
    <s v="EX01369061"/>
    <n v="19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1.29"/>
    <m/>
    <s v="DEMO GRANT PROGRAMS"/>
    <s v="EX01369061"/>
    <n v="212"/>
    <m/>
    <m/>
    <m/>
    <m/>
    <m/>
    <m/>
    <m/>
    <m/>
    <m/>
    <m/>
    <m/>
    <m/>
    <m/>
    <m/>
    <m/>
    <m/>
    <m/>
    <m/>
    <s v="EX01369061"/>
    <n v="21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7"/>
    <m/>
    <s v="DEMO GRANT PROGRAMS"/>
    <s v="EX01369061"/>
    <n v="232"/>
    <m/>
    <m/>
    <m/>
    <m/>
    <m/>
    <m/>
    <m/>
    <m/>
    <m/>
    <m/>
    <m/>
    <m/>
    <m/>
    <m/>
    <m/>
    <m/>
    <m/>
    <m/>
    <s v="EX01369061"/>
    <n v="23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3.81"/>
    <m/>
    <s v="DEMO GRANT PROGRAMS"/>
    <s v="EX01369061"/>
    <n v="271"/>
    <m/>
    <m/>
    <m/>
    <m/>
    <m/>
    <m/>
    <m/>
    <m/>
    <m/>
    <m/>
    <m/>
    <m/>
    <m/>
    <m/>
    <m/>
    <m/>
    <m/>
    <m/>
    <s v="EX01369061"/>
    <n v="27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58"/>
    <m/>
    <s v="DEMO GRANT PROGRAMS"/>
    <s v="EX01369061"/>
    <n v="302"/>
    <m/>
    <m/>
    <m/>
    <m/>
    <m/>
    <m/>
    <m/>
    <m/>
    <m/>
    <m/>
    <m/>
    <m/>
    <m/>
    <m/>
    <m/>
    <m/>
    <m/>
    <m/>
    <s v="EX01369061"/>
    <n v="30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1.26"/>
    <m/>
    <s v="GMIS REPLACEMENT SITE VISITS"/>
    <s v="EX01369061"/>
    <n v="434"/>
    <m/>
    <m/>
    <m/>
    <m/>
    <m/>
    <m/>
    <m/>
    <m/>
    <m/>
    <m/>
    <m/>
    <m/>
    <m/>
    <m/>
    <m/>
    <m/>
    <m/>
    <m/>
    <s v="EX01369061"/>
    <n v="43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15"/>
    <m/>
    <s v="GMIS REPLACEMENT SITE VISITS"/>
    <s v="EX01369061"/>
    <n v="483"/>
    <m/>
    <m/>
    <m/>
    <m/>
    <m/>
    <m/>
    <m/>
    <m/>
    <m/>
    <m/>
    <m/>
    <m/>
    <m/>
    <m/>
    <m/>
    <m/>
    <m/>
    <m/>
    <s v="EX01369061"/>
    <n v="48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3.27"/>
    <m/>
    <s v="GMIS REPLACEMENT SITE VISITS"/>
    <s v="EX01369061"/>
    <n v="523"/>
    <m/>
    <m/>
    <m/>
    <m/>
    <m/>
    <m/>
    <m/>
    <m/>
    <m/>
    <m/>
    <m/>
    <m/>
    <m/>
    <m/>
    <m/>
    <m/>
    <m/>
    <m/>
    <s v="EX01369061"/>
    <n v="52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81"/>
    <m/>
    <s v="GMIS REPLACEMENT SITE VISITS"/>
    <s v="EX01369061"/>
    <n v="544"/>
    <m/>
    <m/>
    <m/>
    <m/>
    <m/>
    <m/>
    <m/>
    <m/>
    <m/>
    <m/>
    <m/>
    <m/>
    <m/>
    <m/>
    <m/>
    <m/>
    <m/>
    <m/>
    <s v="EX01369061"/>
    <n v="54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52"/>
    <m/>
    <s v="GMIS REPLACEMENT SITE VISITS"/>
    <s v="EX01369061"/>
    <n v="563"/>
    <m/>
    <m/>
    <m/>
    <m/>
    <m/>
    <m/>
    <m/>
    <m/>
    <m/>
    <m/>
    <m/>
    <m/>
    <m/>
    <m/>
    <m/>
    <m/>
    <m/>
    <m/>
    <s v="EX01369061"/>
    <n v="56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0.52"/>
    <m/>
    <s v="GMIS REPLACEMENT SITE VISITS"/>
    <s v="EX01369061"/>
    <n v="573"/>
    <m/>
    <m/>
    <m/>
    <m/>
    <m/>
    <m/>
    <m/>
    <m/>
    <m/>
    <m/>
    <m/>
    <m/>
    <m/>
    <m/>
    <m/>
    <m/>
    <m/>
    <m/>
    <s v="EX01369061"/>
    <n v="573"/>
    <d v="2019-11-09T00:00:00"/>
    <s v="0000260407"/>
    <s v="99999"/>
    <m/>
    <m/>
    <s v="EX"/>
    <s v="ACTUALS"/>
    <s v="50"/>
    <s v="14000"/>
    <s v="2"/>
    <m/>
    <m/>
    <m/>
    <m/>
    <s v="05025"/>
    <s v="07040CJS7101601"/>
    <s v="Expense Payment Journal"/>
    <m/>
    <m/>
  </r>
  <r>
    <s v="Byrne Justice Assistance Grant"/>
    <s v="2016-DJ-BX-0482"/>
    <n v="2020"/>
    <n v="5"/>
    <d v="2019-11-12T00:00:00"/>
    <x v="0"/>
    <m/>
    <x v="1"/>
    <s v="390002"/>
    <x v="21"/>
    <x v="3"/>
    <m/>
    <s v="To move October 2019 JAG 15 In"/>
    <n v="113.4"/>
    <m/>
    <s v="Move 15 JAG Payroll to 16 JAG"/>
    <s v="0001372986"/>
    <n v="16"/>
    <m/>
    <m/>
    <m/>
    <m/>
    <m/>
    <m/>
    <m/>
    <m/>
    <m/>
    <m/>
    <m/>
    <m/>
    <m/>
    <m/>
    <m/>
    <m/>
    <m/>
    <m/>
    <s v="0001372986"/>
    <n v="16"/>
    <d v="2019-11-12T00:00:00"/>
    <m/>
    <s v="10400"/>
    <m/>
    <m/>
    <s v="SPJ"/>
    <s v="ACTUALS"/>
    <s v="11"/>
    <s v="14000"/>
    <s v="5"/>
    <s v="39002"/>
    <s v="390"/>
    <s v="02"/>
    <m/>
    <s v="11110"/>
    <s v="07040390002CJS7101602"/>
    <s v="To move October 2019 JAG 15 In"/>
    <m/>
    <m/>
  </r>
  <r>
    <s v="Byrne Justice Assistance Grant"/>
    <s v="2016-DJ-BX-0482"/>
    <n v="2020"/>
    <n v="5"/>
    <d v="2019-11-12T00:00:00"/>
    <x v="0"/>
    <m/>
    <x v="1"/>
    <s v="390002"/>
    <x v="14"/>
    <x v="3"/>
    <m/>
    <s v="To move October 2019 JAG 15 In"/>
    <n v="9.81"/>
    <m/>
    <s v="Move 15 JAG Payroll to 16 JAG"/>
    <s v="0001372986"/>
    <n v="19"/>
    <m/>
    <m/>
    <m/>
    <m/>
    <m/>
    <m/>
    <m/>
    <m/>
    <m/>
    <m/>
    <m/>
    <m/>
    <m/>
    <m/>
    <m/>
    <m/>
    <m/>
    <m/>
    <s v="0001372986"/>
    <n v="19"/>
    <d v="2019-11-12T00:00:00"/>
    <m/>
    <s v="10400"/>
    <m/>
    <m/>
    <s v="SPJ"/>
    <s v="ACTUALS"/>
    <s v="11"/>
    <s v="14000"/>
    <s v="5"/>
    <s v="39002"/>
    <s v="390"/>
    <s v="02"/>
    <m/>
    <s v="11160"/>
    <s v="07040390002CJS7101602"/>
    <s v="To move October 2019 JAG 15 In"/>
    <m/>
    <m/>
  </r>
  <r>
    <s v="Byrne Justice Assistance Grant"/>
    <s v="2016-DJ-BX-0482"/>
    <n v="2020"/>
    <n v="5"/>
    <d v="2019-11-12T00:00:00"/>
    <x v="0"/>
    <m/>
    <x v="1"/>
    <s v="390002"/>
    <x v="10"/>
    <x v="3"/>
    <m/>
    <s v="To move October 2019 JAG 15 In"/>
    <n v="5.2"/>
    <m/>
    <s v="Move 15 JAG Payroll to 16 JAG"/>
    <s v="0001372986"/>
    <n v="20"/>
    <m/>
    <m/>
    <m/>
    <m/>
    <m/>
    <m/>
    <m/>
    <m/>
    <m/>
    <m/>
    <m/>
    <m/>
    <m/>
    <m/>
    <m/>
    <m/>
    <m/>
    <m/>
    <s v="0001372986"/>
    <n v="20"/>
    <d v="2019-11-12T00:00:00"/>
    <m/>
    <s v="10400"/>
    <m/>
    <m/>
    <s v="SPJ"/>
    <s v="ACTUALS"/>
    <s v="11"/>
    <s v="14000"/>
    <s v="5"/>
    <s v="39002"/>
    <s v="390"/>
    <s v="02"/>
    <m/>
    <s v="11170"/>
    <s v="07040390002CJS7101602"/>
    <s v="To move October 2019 JAG 15 In"/>
    <m/>
    <m/>
  </r>
  <r>
    <s v="Byrne Justice Assistance Grant"/>
    <s v="2016-DJ-BX-0482"/>
    <n v="2020"/>
    <n v="5"/>
    <d v="2019-11-12T00:00:00"/>
    <x v="0"/>
    <m/>
    <x v="1"/>
    <s v="390002"/>
    <x v="10"/>
    <x v="3"/>
    <m/>
    <s v="To move October 2019 JAG 15 In"/>
    <n v="5.19"/>
    <m/>
    <s v="Move 15 JAG Payroll to 16 JAG"/>
    <s v="0001372986"/>
    <n v="27"/>
    <m/>
    <m/>
    <m/>
    <m/>
    <m/>
    <m/>
    <m/>
    <m/>
    <m/>
    <m/>
    <m/>
    <m/>
    <m/>
    <m/>
    <m/>
    <m/>
    <m/>
    <m/>
    <s v="0001372986"/>
    <n v="27"/>
    <d v="2019-11-12T00:00:00"/>
    <m/>
    <s v="10400"/>
    <m/>
    <m/>
    <s v="SPJ"/>
    <s v="ACTUALS"/>
    <s v="11"/>
    <s v="14000"/>
    <s v="5"/>
    <s v="39002"/>
    <s v="390"/>
    <s v="02"/>
    <m/>
    <s v="11170"/>
    <s v="07040390002CJS7101602"/>
    <s v="To move October 2019 JAG 15 In"/>
    <m/>
    <m/>
  </r>
  <r>
    <s v="Byrne Justice Assistance Grant"/>
    <s v="2016-DJ-BX-0482"/>
    <n v="2020"/>
    <n v="5"/>
    <d v="2019-11-12T00:00:00"/>
    <x v="0"/>
    <m/>
    <x v="1"/>
    <s v="390002"/>
    <x v="37"/>
    <x v="3"/>
    <m/>
    <s v="To move October 2019 JAG 15 In"/>
    <n v="2.5"/>
    <m/>
    <s v="Move 15 JAG Payroll to 16 JAG"/>
    <s v="0001372986"/>
    <n v="28"/>
    <m/>
    <m/>
    <m/>
    <m/>
    <m/>
    <m/>
    <m/>
    <m/>
    <m/>
    <m/>
    <m/>
    <m/>
    <m/>
    <m/>
    <m/>
    <m/>
    <m/>
    <m/>
    <s v="0001372986"/>
    <n v="28"/>
    <d v="2019-11-12T00:00:00"/>
    <m/>
    <s v="10400"/>
    <m/>
    <m/>
    <s v="SPJ"/>
    <s v="ACTUALS"/>
    <s v="11"/>
    <s v="14000"/>
    <s v="5"/>
    <s v="39002"/>
    <s v="390"/>
    <s v="02"/>
    <m/>
    <s v="11380"/>
    <s v="07040390002CJS7101602"/>
    <s v="To move October 2019 JAG 15 In"/>
    <m/>
    <m/>
  </r>
  <r>
    <s v="Byrne Justice Assistance Grant"/>
    <s v="2016-DJ-BX-0482"/>
    <n v="2020"/>
    <n v="5"/>
    <d v="2019-11-12T00:00:00"/>
    <x v="1"/>
    <m/>
    <x v="1"/>
    <s v="390002"/>
    <x v="45"/>
    <x v="0"/>
    <m/>
    <s v="Expense Accrual Journal"/>
    <n v="0.44"/>
    <m/>
    <s v="GMIS REPLACEMENT SITE VISITS"/>
    <s v="EX01369596"/>
    <n v="27"/>
    <m/>
    <m/>
    <m/>
    <m/>
    <m/>
    <m/>
    <m/>
    <m/>
    <m/>
    <m/>
    <s v="0000261011"/>
    <n v="2"/>
    <d v="2019-11-12T00:00:00"/>
    <s v="GMIS REPLACEMENT SITE VISITS"/>
    <s v="00011"/>
    <s v="14000"/>
    <s v="00495887100"/>
    <s v="MILES"/>
    <s v="0000261011"/>
    <n v="2"/>
    <d v="2019-11-12T00:00:00"/>
    <s v="0000261011"/>
    <s v="10260"/>
    <m/>
    <m/>
    <s v="EX"/>
    <s v="ACTUALS"/>
    <s v="12"/>
    <s v="14000"/>
    <s v="5"/>
    <s v="39002"/>
    <s v="390"/>
    <s v="02"/>
    <s v="KING,TIVONA"/>
    <s v="12820"/>
    <s v="07040390002CJS7101601"/>
    <s v="KING,TIVONA"/>
    <m/>
    <m/>
  </r>
  <r>
    <s v="Byrne Justice Assistance Grant"/>
    <s v="2016-DJ-BX-0482"/>
    <n v="2020"/>
    <n v="5"/>
    <d v="2019-11-12T00:00:00"/>
    <x v="1"/>
    <m/>
    <x v="1"/>
    <s v="390002"/>
    <x v="44"/>
    <x v="0"/>
    <m/>
    <s v="Expense Accrual Journal"/>
    <n v="1.26"/>
    <m/>
    <s v="GMIS REPLACEMENT SITE VISITS"/>
    <s v="EX01369596"/>
    <n v="37"/>
    <m/>
    <m/>
    <m/>
    <m/>
    <m/>
    <m/>
    <m/>
    <m/>
    <m/>
    <m/>
    <s v="0000261011"/>
    <n v="3"/>
    <d v="2019-11-12T00:00:00"/>
    <s v="GMIS REPLACEMENT SITE VISITS"/>
    <s v="00011"/>
    <s v="14000"/>
    <s v="00495887100"/>
    <s v="MEALS"/>
    <s v="0000261011"/>
    <n v="3"/>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11"/>
    <m/>
    <s v="GMIS REPLACEMENT SITE VISITS"/>
    <s v="EX01369596"/>
    <n v="48"/>
    <m/>
    <m/>
    <m/>
    <m/>
    <m/>
    <m/>
    <m/>
    <m/>
    <m/>
    <m/>
    <m/>
    <m/>
    <m/>
    <m/>
    <m/>
    <m/>
    <m/>
    <m/>
    <s v="EX01369596"/>
    <n v="4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1.38"/>
    <m/>
    <s v="GMIS REPLACEMENT SITE VISITS"/>
    <s v="EX01369596"/>
    <n v="78"/>
    <m/>
    <m/>
    <m/>
    <m/>
    <m/>
    <m/>
    <m/>
    <m/>
    <m/>
    <m/>
    <m/>
    <m/>
    <m/>
    <m/>
    <m/>
    <m/>
    <m/>
    <m/>
    <s v="EX01369596"/>
    <n v="7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3.81"/>
    <m/>
    <s v="GMIS REPLACEMENT SITE VISITS"/>
    <s v="EX01369596"/>
    <n v="177"/>
    <m/>
    <m/>
    <m/>
    <m/>
    <m/>
    <m/>
    <m/>
    <m/>
    <m/>
    <m/>
    <s v="0000261011"/>
    <n v="21"/>
    <d v="2019-11-12T00:00:00"/>
    <s v="GMIS REPLACEMENT SITE VISITS"/>
    <s v="00011"/>
    <s v="14000"/>
    <s v="00495887100"/>
    <s v="HOTEL"/>
    <s v="0000261011"/>
    <n v="21"/>
    <d v="2019-11-12T00:00:00"/>
    <s v="0000261011"/>
    <s v="10260"/>
    <m/>
    <m/>
    <s v="EX"/>
    <s v="ACTUALS"/>
    <s v="12"/>
    <s v="14000"/>
    <s v="5"/>
    <s v="39002"/>
    <s v="390"/>
    <s v="02"/>
    <s v="KING,TIVONA"/>
    <s v="12850"/>
    <s v="07040390002CJS7101601"/>
    <s v="KING,TIVONA"/>
    <m/>
    <m/>
  </r>
  <r>
    <s v="Byrne Justice Assistance Grant"/>
    <s v="2016-DJ-BX-0482"/>
    <n v="2020"/>
    <n v="5"/>
    <d v="2019-11-13T00:00:00"/>
    <x v="0"/>
    <m/>
    <x v="1"/>
    <m/>
    <x v="1"/>
    <x v="0"/>
    <m/>
    <s v="Expense Payment Journal"/>
    <n v="-0.39"/>
    <m/>
    <s v="GMIS REPLACEMENT SITE VISITS"/>
    <s v="EX01370413"/>
    <n v="148"/>
    <m/>
    <m/>
    <m/>
    <m/>
    <m/>
    <m/>
    <m/>
    <m/>
    <m/>
    <m/>
    <m/>
    <m/>
    <m/>
    <m/>
    <m/>
    <m/>
    <m/>
    <m/>
    <s v="EX01370413"/>
    <n v="14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0.9"/>
    <m/>
    <s v="GMIS REPLACEMENT SITE VISITS"/>
    <s v="EX01370413"/>
    <n v="198"/>
    <m/>
    <m/>
    <m/>
    <m/>
    <m/>
    <m/>
    <m/>
    <m/>
    <m/>
    <m/>
    <m/>
    <m/>
    <m/>
    <m/>
    <m/>
    <m/>
    <m/>
    <m/>
    <s v="EX01370413"/>
    <n v="198"/>
    <d v="2019-11-13T00:00:00"/>
    <s v="0000261011"/>
    <s v="99999"/>
    <m/>
    <m/>
    <s v="EX"/>
    <s v="ACTUALS"/>
    <s v="10"/>
    <s v="14000"/>
    <s v="1"/>
    <m/>
    <m/>
    <m/>
    <m/>
    <s v="01010"/>
    <s v="07040CJS7101601"/>
    <s v="Expense Payment Journal"/>
    <m/>
    <m/>
  </r>
  <r>
    <s v="Byrne Justice Assistance Grant"/>
    <s v="2016-DJ-BX-0482"/>
    <n v="2020"/>
    <n v="5"/>
    <d v="2019-11-15T00:00:00"/>
    <x v="0"/>
    <m/>
    <x v="1"/>
    <m/>
    <x v="1"/>
    <x v="0"/>
    <m/>
    <s v="To charge October 2019 Indirec"/>
    <n v="-237.26"/>
    <m/>
    <s v="Cash With The Treasurer Of VA"/>
    <s v="0001373082"/>
    <n v="35"/>
    <m/>
    <m/>
    <m/>
    <m/>
    <m/>
    <m/>
    <m/>
    <m/>
    <m/>
    <m/>
    <m/>
    <m/>
    <m/>
    <m/>
    <m/>
    <m/>
    <m/>
    <m/>
    <s v="0001373082"/>
    <n v="35"/>
    <d v="2019-11-15T00:00:00"/>
    <m/>
    <s v="99999"/>
    <m/>
    <m/>
    <s v="SPJ"/>
    <s v="ACTUALS"/>
    <s v="10"/>
    <s v="14000"/>
    <s v="1"/>
    <m/>
    <m/>
    <m/>
    <m/>
    <s v="01010"/>
    <s v="07040CJS7101601"/>
    <s v="To charge October 2019 Indirec"/>
    <m/>
    <m/>
  </r>
  <r>
    <s v="Byrne Justice Assistance Grant"/>
    <s v="2016-DJ-BX-0482"/>
    <n v="2020"/>
    <n v="5"/>
    <d v="2019-11-05T00:00:00"/>
    <x v="0"/>
    <m/>
    <x v="1"/>
    <s v="390002"/>
    <x v="4"/>
    <x v="0"/>
    <m/>
    <s v="Accounts Payable"/>
    <n v="157.68"/>
    <m/>
    <s v="19-A4680AD16 - ANTI"/>
    <s v="AP01364226"/>
    <n v="67"/>
    <s v="00019561"/>
    <d v="2019-10-31T00:00:00"/>
    <s v="Board of Supervisors of Page County"/>
    <s v="19-A4680AD16 - ANTI"/>
    <s v="14000"/>
    <m/>
    <m/>
    <m/>
    <m/>
    <m/>
    <m/>
    <m/>
    <m/>
    <m/>
    <m/>
    <m/>
    <m/>
    <m/>
    <s v="00019561"/>
    <n v="1"/>
    <d v="2019-10-31T00:00:00"/>
    <s v="00019561"/>
    <s v="90000"/>
    <s v="139"/>
    <m/>
    <s v="AP"/>
    <s v="ACTUALS"/>
    <s v="14"/>
    <s v="14000"/>
    <s v="5"/>
    <s v="39002"/>
    <s v="390"/>
    <s v="02"/>
    <m/>
    <s v="14310"/>
    <s v="07040390002CJS7101601"/>
    <s v="Board of Supervisors of Page County"/>
    <n v="1"/>
    <s v="546001491"/>
  </r>
  <r>
    <s v="Byrne Justice Assistance Grant"/>
    <s v="2016-DJ-BX-0482"/>
    <n v="2020"/>
    <n v="5"/>
    <d v="2019-11-05T00:00:00"/>
    <x v="0"/>
    <m/>
    <x v="1"/>
    <m/>
    <x v="3"/>
    <x v="0"/>
    <m/>
    <s v="Expense Accrual Journal"/>
    <n v="-1.26"/>
    <m/>
    <s v="DEMO GRANT PROGRAMS"/>
    <s v="EX01364130"/>
    <n v="82"/>
    <m/>
    <m/>
    <m/>
    <m/>
    <m/>
    <m/>
    <m/>
    <m/>
    <m/>
    <m/>
    <m/>
    <m/>
    <m/>
    <m/>
    <m/>
    <m/>
    <m/>
    <m/>
    <s v="EX01364130"/>
    <n v="8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5"/>
    <m/>
    <s v="DEMO GRANT PROGRAMS"/>
    <s v="EX01364130"/>
    <n v="131"/>
    <m/>
    <m/>
    <m/>
    <m/>
    <m/>
    <m/>
    <m/>
    <m/>
    <m/>
    <m/>
    <s v="0000259883"/>
    <n v="11"/>
    <d v="2019-10-31T00:00:00"/>
    <s v="DEMO GRANT PROGRAMS"/>
    <s v="00011"/>
    <s v="14000"/>
    <s v="00553239500"/>
    <s v="MEALS"/>
    <s v="0000259883"/>
    <n v="11"/>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5"/>
    <m/>
    <s v="DEMO GRANT PROGRAMS"/>
    <s v="EX01364130"/>
    <n v="132"/>
    <m/>
    <m/>
    <m/>
    <m/>
    <m/>
    <m/>
    <m/>
    <m/>
    <m/>
    <m/>
    <m/>
    <m/>
    <m/>
    <m/>
    <m/>
    <m/>
    <m/>
    <m/>
    <s v="EX01364130"/>
    <n v="132"/>
    <d v="2019-11-05T00:00:00"/>
    <s v="0000259883"/>
    <s v="99999"/>
    <m/>
    <m/>
    <s v="EX"/>
    <s v="ACTUALS"/>
    <s v="50"/>
    <s v="14000"/>
    <s v="2"/>
    <m/>
    <m/>
    <m/>
    <m/>
    <s v="05025"/>
    <s v="07040CJS7101601"/>
    <s v="Expense Accrual Journal"/>
    <m/>
    <m/>
  </r>
  <r>
    <s v="Byrne Justice Assistance Grant"/>
    <s v="2016-DJ-BX-0482"/>
    <n v="2020"/>
    <n v="5"/>
    <d v="2019-11-05T00:00:00"/>
    <x v="0"/>
    <m/>
    <x v="1"/>
    <s v="390002"/>
    <x v="43"/>
    <x v="0"/>
    <m/>
    <s v="Expense Accrual Journal"/>
    <n v="3.81"/>
    <m/>
    <s v="DEMO GRANT PROGRAMS"/>
    <s v="EX01364130"/>
    <n v="201"/>
    <m/>
    <m/>
    <m/>
    <m/>
    <m/>
    <m/>
    <m/>
    <m/>
    <m/>
    <m/>
    <s v="0000259883"/>
    <n v="20"/>
    <d v="2019-10-31T00:00:00"/>
    <s v="DEMO GRANT PROGRAMS"/>
    <s v="00011"/>
    <s v="14000"/>
    <s v="00553239500"/>
    <s v="HOTEL"/>
    <s v="0000259883"/>
    <n v="20"/>
    <d v="2019-10-31T00:00:00"/>
    <s v="0000259883"/>
    <s v="10230"/>
    <m/>
    <m/>
    <s v="EX"/>
    <s v="ACTUALS"/>
    <s v="12"/>
    <s v="14000"/>
    <s v="5"/>
    <s v="39002"/>
    <s v="390"/>
    <s v="02"/>
    <s v="KROL,NICHOLE"/>
    <s v="12850"/>
    <s v="07040390002CJS7101601"/>
    <s v="KROL,NICHOLE"/>
    <m/>
    <m/>
  </r>
  <r>
    <s v="Byrne Justice Assistance Grant"/>
    <s v="2016-DJ-BX-0482"/>
    <n v="2020"/>
    <n v="5"/>
    <d v="2019-11-15T00:00:00"/>
    <x v="0"/>
    <m/>
    <x v="1"/>
    <m/>
    <x v="1"/>
    <x v="0"/>
    <m/>
    <s v="To charge October 2019 Indirec"/>
    <n v="-1.32"/>
    <m/>
    <s v="Cash With The Treasurer Of VA"/>
    <s v="0001373082"/>
    <n v="71"/>
    <m/>
    <m/>
    <m/>
    <m/>
    <m/>
    <m/>
    <m/>
    <m/>
    <m/>
    <m/>
    <m/>
    <m/>
    <m/>
    <m/>
    <m/>
    <m/>
    <m/>
    <m/>
    <s v="0001373082"/>
    <n v="71"/>
    <d v="2019-11-15T00:00:00"/>
    <m/>
    <s v="99999"/>
    <m/>
    <m/>
    <s v="SPJ"/>
    <s v="ACTUALS"/>
    <s v="10"/>
    <s v="14000"/>
    <s v="1"/>
    <m/>
    <m/>
    <m/>
    <m/>
    <s v="01010"/>
    <s v="07040CJS7101601"/>
    <s v="To charge October 2019 Indirec"/>
    <m/>
    <m/>
  </r>
  <r>
    <s v="Byrne Justice Assistance Grant"/>
    <s v="2016-DJ-BX-0482"/>
    <n v="2020"/>
    <n v="5"/>
    <d v="2019-11-15T00:00:00"/>
    <x v="0"/>
    <m/>
    <x v="1"/>
    <m/>
    <x v="22"/>
    <x v="0"/>
    <m/>
    <s v="To relcass federal revenue to"/>
    <n v="-237.26"/>
    <m/>
    <s v="Reclass Federal IDC Revenue"/>
    <s v="0001373086"/>
    <n v="3"/>
    <m/>
    <m/>
    <m/>
    <m/>
    <m/>
    <m/>
    <m/>
    <m/>
    <m/>
    <m/>
    <m/>
    <m/>
    <m/>
    <m/>
    <m/>
    <m/>
    <m/>
    <m/>
    <s v="0001373086"/>
    <n v="3"/>
    <d v="2019-11-15T00:00:00"/>
    <m/>
    <s v="90000"/>
    <m/>
    <m/>
    <s v="ONL"/>
    <s v="ACTUALS"/>
    <s v="09"/>
    <s v="14000"/>
    <s v="4"/>
    <m/>
    <m/>
    <m/>
    <m/>
    <s v="09071"/>
    <s v="07040CJS7101601"/>
    <s v="To relcass federal revenue to"/>
    <m/>
    <m/>
  </r>
  <r>
    <s v="Byrne Justice Assistance Grant"/>
    <s v="2016-DJ-BX-0482"/>
    <n v="2020"/>
    <n v="5"/>
    <d v="2019-11-30T00:00:00"/>
    <x v="1"/>
    <m/>
    <x v="1"/>
    <s v="390002"/>
    <x v="13"/>
    <x v="0"/>
    <m/>
    <s v="To move the portion of Blakely"/>
    <n v="1601.21"/>
    <m/>
    <s v="Move BB 10/1 Salary Charges"/>
    <s v="0001386991"/>
    <n v="22"/>
    <m/>
    <m/>
    <m/>
    <m/>
    <m/>
    <m/>
    <m/>
    <m/>
    <m/>
    <m/>
    <m/>
    <m/>
    <m/>
    <m/>
    <m/>
    <m/>
    <m/>
    <m/>
    <s v="0001386991"/>
    <n v="22"/>
    <d v="2019-11-30T00:00:00"/>
    <m/>
    <s v="10400"/>
    <m/>
    <m/>
    <s v="SPJ"/>
    <s v="ACTUALS"/>
    <s v="11"/>
    <s v="14000"/>
    <s v="5"/>
    <s v="39002"/>
    <s v="390"/>
    <s v="02"/>
    <m/>
    <s v="11230"/>
    <s v="07040390002CJS7101601"/>
    <s v="To move the portion of Blakely"/>
    <m/>
    <m/>
  </r>
  <r>
    <s v="Byrne Justice Assistance Grant"/>
    <s v="2016-DJ-BX-0482"/>
    <n v="2020"/>
    <n v="5"/>
    <d v="2019-11-30T00:00:00"/>
    <x v="1"/>
    <m/>
    <x v="1"/>
    <s v="390002"/>
    <x v="14"/>
    <x v="0"/>
    <m/>
    <s v="To move the portion of Blakely"/>
    <n v="18.7"/>
    <m/>
    <s v="Move SJ 10/1 Salary Charges"/>
    <s v="0001386991"/>
    <n v="54"/>
    <m/>
    <m/>
    <m/>
    <m/>
    <m/>
    <m/>
    <m/>
    <m/>
    <m/>
    <m/>
    <m/>
    <m/>
    <m/>
    <m/>
    <m/>
    <m/>
    <m/>
    <m/>
    <s v="0001386991"/>
    <n v="54"/>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37"/>
    <x v="0"/>
    <m/>
    <s v="To move the portion of Blakely"/>
    <n v="4.7699999999999996"/>
    <m/>
    <s v="Move SJ 10/1 Salary Charges"/>
    <s v="0001386991"/>
    <n v="56"/>
    <m/>
    <m/>
    <m/>
    <m/>
    <m/>
    <m/>
    <m/>
    <m/>
    <m/>
    <m/>
    <m/>
    <m/>
    <m/>
    <m/>
    <m/>
    <m/>
    <m/>
    <m/>
    <s v="0001386991"/>
    <n v="56"/>
    <d v="2019-11-30T00:00:00"/>
    <m/>
    <s v="10400"/>
    <m/>
    <m/>
    <s v="SPJ"/>
    <s v="ACTUALS"/>
    <s v="11"/>
    <s v="14000"/>
    <s v="5"/>
    <s v="39002"/>
    <s v="390"/>
    <s v="02"/>
    <m/>
    <s v="11380"/>
    <s v="07040390002CJS7101601"/>
    <s v="To move the portion of Blakely"/>
    <m/>
    <m/>
  </r>
  <r>
    <s v="Byrne Justice Assistance Grant"/>
    <s v="2016-DJ-BX-0482"/>
    <n v="2020"/>
    <n v="5"/>
    <d v="2019-11-30T00:00:00"/>
    <x v="0"/>
    <m/>
    <x v="1"/>
    <m/>
    <x v="1"/>
    <x v="0"/>
    <m/>
    <s v="To move the portion of Blakely"/>
    <n v="-4782.49"/>
    <m/>
    <s v="Cash With The Treasurer Of VA"/>
    <s v="0001386991"/>
    <n v="60"/>
    <m/>
    <m/>
    <m/>
    <m/>
    <m/>
    <m/>
    <m/>
    <m/>
    <m/>
    <m/>
    <m/>
    <m/>
    <m/>
    <m/>
    <m/>
    <m/>
    <m/>
    <m/>
    <s v="0001386991"/>
    <n v="60"/>
    <d v="2019-11-30T00:00:00"/>
    <m/>
    <s v="99999"/>
    <m/>
    <m/>
    <s v="SPJ"/>
    <s v="ACTUALS"/>
    <s v="10"/>
    <s v="14000"/>
    <s v="1"/>
    <m/>
    <m/>
    <m/>
    <m/>
    <s v="01010"/>
    <s v="07040CJS7101601"/>
    <s v="To move the portion of Blakely"/>
    <m/>
    <m/>
  </r>
  <r>
    <s v="Byrne Justice Assistance Grant"/>
    <s v="2016-DJ-BX-0482"/>
    <n v="2020"/>
    <n v="5"/>
    <d v="2019-11-30T00:00:00"/>
    <x v="0"/>
    <m/>
    <x v="1"/>
    <m/>
    <x v="36"/>
    <x v="0"/>
    <m/>
    <s v="To correct JAG overage from 15"/>
    <n v="97500"/>
    <m/>
    <s v="Correct Grant 2015DJBX1062"/>
    <s v="0001388716"/>
    <n v="6"/>
    <m/>
    <m/>
    <m/>
    <m/>
    <m/>
    <m/>
    <m/>
    <m/>
    <m/>
    <m/>
    <m/>
    <m/>
    <m/>
    <m/>
    <m/>
    <m/>
    <m/>
    <m/>
    <s v="0001388716"/>
    <n v="6"/>
    <d v="2019-11-30T00:00:00"/>
    <m/>
    <s v="90000"/>
    <m/>
    <m/>
    <s v="ONL"/>
    <s v="ACTUALS"/>
    <s v="96"/>
    <s v="14000"/>
    <s v="6"/>
    <m/>
    <m/>
    <m/>
    <m/>
    <s v="09660"/>
    <s v="07040CJS7101601"/>
    <s v="To correct JAG overage from 15"/>
    <m/>
    <m/>
  </r>
  <r>
    <s v="Byrne Justice Assistance Grant"/>
    <s v="2016-DJ-BX-0482"/>
    <n v="2020"/>
    <n v="5"/>
    <d v="2019-11-30T00:00:00"/>
    <x v="0"/>
    <m/>
    <x v="1"/>
    <s v="390002"/>
    <x v="4"/>
    <x v="0"/>
    <m/>
    <s v="To correct JAG overage from 15"/>
    <n v="3828.13"/>
    <m/>
    <s v="Correct Grant 2015DJBX1062"/>
    <s v="0001388716"/>
    <n v="7"/>
    <m/>
    <m/>
    <m/>
    <m/>
    <m/>
    <m/>
    <m/>
    <m/>
    <m/>
    <m/>
    <m/>
    <m/>
    <m/>
    <m/>
    <m/>
    <m/>
    <m/>
    <m/>
    <s v="0001388716"/>
    <n v="7"/>
    <d v="2019-11-30T00:00:00"/>
    <m/>
    <s v="90000"/>
    <s v="710"/>
    <m/>
    <s v="ONL"/>
    <s v="ACTUALS"/>
    <s v="14"/>
    <s v="14000"/>
    <s v="5"/>
    <s v="39002"/>
    <s v="390"/>
    <s v="02"/>
    <m/>
    <s v="14310"/>
    <s v="07040390002CJS7101601"/>
    <s v="To correct JAG overage from 15"/>
    <m/>
    <m/>
  </r>
  <r>
    <s v="Byrne Justice Assistance Grant"/>
    <s v="2016-DJ-BX-0482"/>
    <n v="2020"/>
    <n v="5"/>
    <d v="2019-11-05T00:00:00"/>
    <x v="0"/>
    <m/>
    <x v="1"/>
    <s v="390002"/>
    <x v="43"/>
    <x v="0"/>
    <m/>
    <s v="Expense Accrual Journal"/>
    <n v="3.81"/>
    <m/>
    <s v="DEMO GRANT PROGRAMS"/>
    <s v="EX01364130"/>
    <n v="211"/>
    <m/>
    <m/>
    <m/>
    <m/>
    <m/>
    <m/>
    <m/>
    <m/>
    <m/>
    <m/>
    <s v="0000259883"/>
    <n v="21"/>
    <d v="2019-10-31T00:00:00"/>
    <s v="DEMO GRANT PROGRAMS"/>
    <s v="00011"/>
    <s v="14000"/>
    <s v="00553239500"/>
    <s v="HOTEL"/>
    <s v="0000259883"/>
    <n v="21"/>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3"/>
    <x v="0"/>
    <m/>
    <s v="Expense Accrual Journal"/>
    <n v="1.58"/>
    <m/>
    <s v="DEMO GRANT PROGRAMS"/>
    <s v="EX01364130"/>
    <n v="231"/>
    <m/>
    <m/>
    <m/>
    <m/>
    <m/>
    <m/>
    <m/>
    <m/>
    <m/>
    <m/>
    <s v="0000259883"/>
    <n v="23"/>
    <d v="2019-10-31T00:00:00"/>
    <s v="DEMO GRANT PROGRAMS"/>
    <s v="00011"/>
    <s v="14000"/>
    <s v="00553239500"/>
    <s v="HOTEL"/>
    <s v="0000259883"/>
    <n v="23"/>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1.86"/>
    <m/>
    <s v="DEMO GRANT PROGRAMS"/>
    <s v="EX01364130"/>
    <n v="272"/>
    <m/>
    <m/>
    <m/>
    <m/>
    <m/>
    <m/>
    <m/>
    <m/>
    <m/>
    <m/>
    <m/>
    <m/>
    <m/>
    <m/>
    <m/>
    <m/>
    <m/>
    <m/>
    <s v="EX01364130"/>
    <n v="27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11"/>
    <m/>
    <s v="DEMO GRANT PROGRAMS"/>
    <s v="EX01364130"/>
    <n v="292"/>
    <m/>
    <m/>
    <m/>
    <m/>
    <m/>
    <m/>
    <m/>
    <m/>
    <m/>
    <m/>
    <m/>
    <m/>
    <m/>
    <m/>
    <m/>
    <m/>
    <m/>
    <m/>
    <s v="EX01364130"/>
    <n v="29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1"/>
    <m/>
    <s v="GMIS REPLACEMENT SITE VISITS"/>
    <s v="EX01364130"/>
    <n v="373"/>
    <m/>
    <m/>
    <m/>
    <m/>
    <m/>
    <m/>
    <m/>
    <m/>
    <m/>
    <m/>
    <s v="0000260407"/>
    <n v="2"/>
    <d v="2019-11-04T00:00:00"/>
    <s v="GMIS REPLACEMENT SITE VISITS"/>
    <s v="00007"/>
    <s v="14000"/>
    <s v="00459325000"/>
    <s v="MEALS"/>
    <s v="0000260407"/>
    <n v="2"/>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1.49"/>
    <m/>
    <s v="GMIS REPLACEMENT SITE VISITS"/>
    <s v="EX01364130"/>
    <n v="433"/>
    <m/>
    <m/>
    <m/>
    <m/>
    <m/>
    <m/>
    <m/>
    <m/>
    <m/>
    <m/>
    <s v="0000260407"/>
    <n v="10"/>
    <d v="2019-11-04T00:00:00"/>
    <s v="GMIS REPLACEMENT SITE VISITS"/>
    <s v="00007"/>
    <s v="14000"/>
    <s v="00459325000"/>
    <s v="MEALS"/>
    <s v="0000260407"/>
    <n v="10"/>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0.39"/>
    <m/>
    <s v="GMIS REPLACEMENT SITE VISITS"/>
    <s v="EX01364130"/>
    <n v="464"/>
    <m/>
    <m/>
    <m/>
    <m/>
    <m/>
    <m/>
    <m/>
    <m/>
    <m/>
    <m/>
    <m/>
    <m/>
    <m/>
    <m/>
    <m/>
    <m/>
    <m/>
    <m/>
    <s v="EX01364130"/>
    <n v="46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52"/>
    <m/>
    <s v="GMIS REPLACEMENT SITE VISITS"/>
    <s v="EX01364130"/>
    <n v="523"/>
    <m/>
    <m/>
    <m/>
    <m/>
    <m/>
    <m/>
    <m/>
    <m/>
    <m/>
    <m/>
    <s v="0000260407"/>
    <n v="20"/>
    <d v="2019-11-04T00:00:00"/>
    <s v="GMIS REPLACEMENT SITE VISITS"/>
    <s v="00007"/>
    <s v="14000"/>
    <s v="00459325000"/>
    <s v="HOTEL"/>
    <s v="0000260407"/>
    <n v="20"/>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s v="390002"/>
    <x v="43"/>
    <x v="0"/>
    <m/>
    <s v="Expense Accrual Journal"/>
    <n v="0.9"/>
    <m/>
    <s v="GMIS REPLACEMENT SITE VISITS"/>
    <s v="EX01364130"/>
    <n v="543"/>
    <m/>
    <m/>
    <m/>
    <m/>
    <m/>
    <m/>
    <m/>
    <m/>
    <m/>
    <m/>
    <s v="0000260407"/>
    <n v="22"/>
    <d v="2019-11-04T00:00:00"/>
    <s v="GMIS REPLACEMENT SITE VISITS"/>
    <s v="00007"/>
    <s v="14000"/>
    <s v="00459325000"/>
    <s v="BAGGAGE FEE"/>
    <s v="0000260407"/>
    <n v="22"/>
    <d v="2019-11-04T00:00:00"/>
    <s v="0000260407"/>
    <s v="10330"/>
    <m/>
    <m/>
    <s v="EX"/>
    <s v="ACTUALS"/>
    <s v="12"/>
    <s v="14000"/>
    <s v="5"/>
    <s v="39002"/>
    <s v="390"/>
    <s v="02"/>
    <s v="MILES,MICHELLE D."/>
    <s v="12850"/>
    <s v="07040390002CJS7101601"/>
    <s v="MILES,MICHELLE D."/>
    <m/>
    <m/>
  </r>
  <r>
    <s v="Byrne Justice Assistance Grant"/>
    <s v="2016-DJ-BX-0482"/>
    <n v="2020"/>
    <n v="5"/>
    <d v="2019-11-08T00:00:00"/>
    <x v="1"/>
    <m/>
    <x v="1"/>
    <s v="390004"/>
    <x v="21"/>
    <x v="0"/>
    <m/>
    <s v="CIPPS Journal Upload - DOA"/>
    <n v="453.59"/>
    <m/>
    <s v="00001328 2019-11-15"/>
    <s v="CIP1369238"/>
    <n v="283"/>
    <m/>
    <m/>
    <m/>
    <m/>
    <m/>
    <m/>
    <m/>
    <m/>
    <m/>
    <m/>
    <m/>
    <m/>
    <m/>
    <m/>
    <m/>
    <m/>
    <m/>
    <m/>
    <s v="CIP1369238"/>
    <n v="283"/>
    <d v="2019-11-08T00:00:00"/>
    <s v="140070"/>
    <s v="10410"/>
    <m/>
    <m/>
    <s v="CIP"/>
    <s v="ACTUALS"/>
    <s v="11"/>
    <s v="14000"/>
    <s v="5"/>
    <s v="39004"/>
    <s v="390"/>
    <s v="04"/>
    <m/>
    <s v="11110"/>
    <s v="07040390004CJS7101601"/>
    <s v="CIPPS Journal Upload - DOA"/>
    <m/>
    <m/>
  </r>
  <r>
    <s v="Byrne Justice Assistance Grant"/>
    <s v="2016-DJ-BX-0482"/>
    <n v="2020"/>
    <n v="5"/>
    <d v="2019-11-08T00:00:00"/>
    <x v="1"/>
    <m/>
    <x v="1"/>
    <s v="390004"/>
    <x v="37"/>
    <x v="0"/>
    <m/>
    <s v="CIPPS Journal Upload - DOA"/>
    <n v="10"/>
    <m/>
    <s v="00001328 2019-11-15"/>
    <s v="CIP1369238"/>
    <n v="296"/>
    <m/>
    <m/>
    <m/>
    <m/>
    <m/>
    <m/>
    <m/>
    <m/>
    <m/>
    <m/>
    <m/>
    <m/>
    <m/>
    <m/>
    <m/>
    <m/>
    <m/>
    <m/>
    <s v="CIP1369238"/>
    <n v="296"/>
    <d v="2019-11-08T00:00:00"/>
    <s v="140070"/>
    <s v="10410"/>
    <m/>
    <m/>
    <s v="CIP"/>
    <s v="ACTUALS"/>
    <s v="11"/>
    <s v="14000"/>
    <s v="5"/>
    <s v="39004"/>
    <s v="390"/>
    <s v="04"/>
    <m/>
    <s v="11380"/>
    <s v="07040390004CJS7101601"/>
    <s v="CIPPS Journal Upload - DOA"/>
    <m/>
    <m/>
  </r>
  <r>
    <s v="Byrne Justice Assistance Grant"/>
    <s v="2016-DJ-BX-0482"/>
    <n v="2020"/>
    <n v="5"/>
    <d v="2019-11-09T00:00:00"/>
    <x v="0"/>
    <m/>
    <x v="1"/>
    <m/>
    <x v="1"/>
    <x v="0"/>
    <m/>
    <s v="Expense Payment Journal"/>
    <n v="-3.27"/>
    <m/>
    <s v="DEMO GRANT PROGRAMS"/>
    <s v="EX01369061"/>
    <n v="252"/>
    <m/>
    <m/>
    <m/>
    <m/>
    <m/>
    <m/>
    <m/>
    <m/>
    <m/>
    <m/>
    <m/>
    <m/>
    <m/>
    <m/>
    <m/>
    <m/>
    <m/>
    <m/>
    <s v="EX01369061"/>
    <n v="25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3.81"/>
    <m/>
    <s v="DEMO GRANT PROGRAMS"/>
    <s v="EX01369061"/>
    <n v="272"/>
    <m/>
    <m/>
    <m/>
    <m/>
    <m/>
    <m/>
    <m/>
    <m/>
    <m/>
    <m/>
    <m/>
    <m/>
    <m/>
    <m/>
    <m/>
    <m/>
    <m/>
    <m/>
    <s v="EX01369061"/>
    <n v="27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3.81"/>
    <m/>
    <s v="DEMO GRANT PROGRAMS"/>
    <s v="EX01369061"/>
    <n v="282"/>
    <m/>
    <m/>
    <m/>
    <m/>
    <m/>
    <m/>
    <m/>
    <m/>
    <m/>
    <m/>
    <m/>
    <m/>
    <m/>
    <m/>
    <m/>
    <m/>
    <m/>
    <m/>
    <s v="EX01369061"/>
    <n v="28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96"/>
    <m/>
    <s v="DEMO GRANT PROGRAMS"/>
    <s v="EX01369061"/>
    <n v="311"/>
    <m/>
    <m/>
    <m/>
    <m/>
    <m/>
    <m/>
    <m/>
    <m/>
    <m/>
    <m/>
    <m/>
    <m/>
    <m/>
    <m/>
    <m/>
    <m/>
    <m/>
    <m/>
    <s v="EX01369061"/>
    <n v="31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86"/>
    <m/>
    <s v="DEMO GRANT PROGRAMS"/>
    <s v="EX01369061"/>
    <n v="342"/>
    <m/>
    <m/>
    <m/>
    <m/>
    <m/>
    <m/>
    <m/>
    <m/>
    <m/>
    <m/>
    <m/>
    <m/>
    <m/>
    <m/>
    <m/>
    <m/>
    <m/>
    <m/>
    <s v="EX01369061"/>
    <n v="34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1.26"/>
    <m/>
    <s v="GMIS REPLACEMENT SITE VISITS"/>
    <s v="EX01369061"/>
    <n v="433"/>
    <m/>
    <m/>
    <m/>
    <m/>
    <m/>
    <m/>
    <m/>
    <m/>
    <m/>
    <m/>
    <m/>
    <m/>
    <m/>
    <m/>
    <m/>
    <m/>
    <m/>
    <m/>
    <s v="EX01369061"/>
    <n v="43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39"/>
    <m/>
    <s v="GMIS REPLACEMENT SITE VISITS"/>
    <s v="EX01369061"/>
    <n v="534"/>
    <m/>
    <m/>
    <m/>
    <m/>
    <m/>
    <m/>
    <m/>
    <m/>
    <m/>
    <m/>
    <m/>
    <m/>
    <m/>
    <m/>
    <m/>
    <m/>
    <m/>
    <m/>
    <s v="EX01369061"/>
    <n v="53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3.81"/>
    <m/>
    <s v="GMIS REPLACEMENT SITE VISITS"/>
    <s v="EX01369061"/>
    <n v="553"/>
    <m/>
    <m/>
    <m/>
    <m/>
    <m/>
    <m/>
    <m/>
    <m/>
    <m/>
    <m/>
    <m/>
    <m/>
    <m/>
    <m/>
    <m/>
    <m/>
    <m/>
    <m/>
    <s v="EX01369061"/>
    <n v="55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81"/>
    <m/>
    <s v="GMIS REPLACEMENT SITE VISITS"/>
    <s v="EX01369061"/>
    <n v="584"/>
    <m/>
    <m/>
    <m/>
    <m/>
    <m/>
    <m/>
    <m/>
    <m/>
    <m/>
    <m/>
    <m/>
    <m/>
    <m/>
    <m/>
    <m/>
    <m/>
    <m/>
    <m/>
    <s v="EX01369061"/>
    <n v="58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2.7"/>
    <m/>
    <s v="GMIS REPLACEMENT SITE VISITS"/>
    <s v="EX01369061"/>
    <n v="623"/>
    <m/>
    <m/>
    <m/>
    <m/>
    <m/>
    <m/>
    <m/>
    <m/>
    <m/>
    <m/>
    <m/>
    <m/>
    <m/>
    <m/>
    <m/>
    <m/>
    <m/>
    <m/>
    <s v="EX01369061"/>
    <n v="623"/>
    <d v="2019-11-09T00:00:00"/>
    <s v="0000260407"/>
    <s v="99999"/>
    <m/>
    <m/>
    <s v="EX"/>
    <s v="ACTUALS"/>
    <s v="50"/>
    <s v="14000"/>
    <s v="2"/>
    <m/>
    <m/>
    <m/>
    <m/>
    <s v="05025"/>
    <s v="07040CJS7101601"/>
    <s v="Expense Payment Journal"/>
    <m/>
    <m/>
  </r>
  <r>
    <s v="Byrne Justice Assistance Grant"/>
    <s v="2016-DJ-BX-0482"/>
    <n v="2020"/>
    <n v="5"/>
    <d v="2019-11-12T00:00:00"/>
    <x v="0"/>
    <m/>
    <x v="1"/>
    <s v="390002"/>
    <x v="9"/>
    <x v="3"/>
    <m/>
    <s v="To move October 2019 JAG 15 In"/>
    <n v="61.99"/>
    <m/>
    <s v="Move 15 JAG Payroll to 16 JAG"/>
    <s v="0001372986"/>
    <n v="17"/>
    <m/>
    <m/>
    <m/>
    <m/>
    <m/>
    <m/>
    <m/>
    <m/>
    <m/>
    <m/>
    <m/>
    <m/>
    <m/>
    <m/>
    <m/>
    <m/>
    <m/>
    <m/>
    <s v="0001372986"/>
    <n v="17"/>
    <d v="2019-11-12T00:00:00"/>
    <m/>
    <s v="10400"/>
    <m/>
    <m/>
    <s v="SPJ"/>
    <s v="ACTUALS"/>
    <s v="11"/>
    <s v="14000"/>
    <s v="5"/>
    <s v="39002"/>
    <s v="390"/>
    <s v="02"/>
    <m/>
    <s v="11120"/>
    <s v="07040390002CJS7101602"/>
    <s v="To move October 2019 JAG 15 In"/>
    <m/>
    <m/>
  </r>
  <r>
    <s v="Byrne Justice Assistance Grant"/>
    <s v="2016-DJ-BX-0482"/>
    <n v="2020"/>
    <n v="5"/>
    <d v="2019-11-12T00:00:00"/>
    <x v="0"/>
    <m/>
    <x v="1"/>
    <m/>
    <x v="1"/>
    <x v="3"/>
    <m/>
    <s v="To move October 2019 JAG 15 In"/>
    <n v="-2088.5300000000002"/>
    <m/>
    <s v="Cash With The Treasurer Of VA"/>
    <s v="0001372986"/>
    <n v="32"/>
    <m/>
    <m/>
    <m/>
    <m/>
    <m/>
    <m/>
    <m/>
    <m/>
    <m/>
    <m/>
    <m/>
    <m/>
    <m/>
    <m/>
    <m/>
    <m/>
    <m/>
    <m/>
    <s v="0001372986"/>
    <n v="32"/>
    <d v="2019-11-12T00:00:00"/>
    <m/>
    <s v="99999"/>
    <m/>
    <m/>
    <s v="SPJ"/>
    <s v="ACTUALS"/>
    <s v="10"/>
    <s v="14000"/>
    <s v="1"/>
    <m/>
    <m/>
    <m/>
    <m/>
    <s v="01010"/>
    <s v="07040CJS7101602"/>
    <s v="To move October 2019 JAG 15 In"/>
    <m/>
    <m/>
  </r>
  <r>
    <s v="Byrne Justice Assistance Grant"/>
    <s v="2016-DJ-BX-0482"/>
    <n v="2020"/>
    <n v="5"/>
    <d v="2019-11-12T00:00:00"/>
    <x v="1"/>
    <m/>
    <x v="1"/>
    <s v="390002"/>
    <x v="44"/>
    <x v="0"/>
    <m/>
    <s v="Expense Accrual Journal"/>
    <n v="0.15"/>
    <m/>
    <s v="GMIS REPLACEMENT SITE VISITS"/>
    <s v="EX01369596"/>
    <n v="87"/>
    <m/>
    <m/>
    <m/>
    <m/>
    <m/>
    <m/>
    <m/>
    <m/>
    <m/>
    <m/>
    <s v="0000261011"/>
    <n v="11"/>
    <d v="2019-11-12T00:00:00"/>
    <s v="GMIS REPLACEMENT SITE VISITS"/>
    <s v="00011"/>
    <s v="14000"/>
    <s v="00495887100"/>
    <s v="MEALS"/>
    <s v="0000261011"/>
    <n v="11"/>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15"/>
    <m/>
    <s v="GMIS REPLACEMENT SITE VISITS"/>
    <s v="EX01369596"/>
    <n v="88"/>
    <m/>
    <m/>
    <m/>
    <m/>
    <m/>
    <m/>
    <m/>
    <m/>
    <m/>
    <m/>
    <m/>
    <m/>
    <m/>
    <m/>
    <m/>
    <m/>
    <m/>
    <m/>
    <s v="EX01369596"/>
    <n v="88"/>
    <d v="2019-11-12T00:00:00"/>
    <s v="0000261011"/>
    <s v="99999"/>
    <m/>
    <m/>
    <s v="EX"/>
    <s v="ACTUALS"/>
    <s v="50"/>
    <s v="14000"/>
    <s v="2"/>
    <m/>
    <m/>
    <m/>
    <m/>
    <s v="05025"/>
    <s v="07040CJS7101601"/>
    <s v="Expense Accrual Journal"/>
    <m/>
    <m/>
  </r>
  <r>
    <s v="Byrne Justice Assistance Grant"/>
    <s v="2016-DJ-BX-0482"/>
    <n v="2020"/>
    <n v="5"/>
    <d v="2019-11-13T00:00:00"/>
    <x v="0"/>
    <m/>
    <x v="1"/>
    <m/>
    <x v="3"/>
    <x v="0"/>
    <m/>
    <s v="Expense Payment Journal"/>
    <n v="0.15"/>
    <m/>
    <s v="GMIS REPLACEMENT SITE VISITS"/>
    <s v="EX01370413"/>
    <n v="97"/>
    <m/>
    <m/>
    <m/>
    <m/>
    <m/>
    <m/>
    <m/>
    <m/>
    <m/>
    <m/>
    <m/>
    <m/>
    <m/>
    <m/>
    <m/>
    <m/>
    <m/>
    <m/>
    <s v="EX01370413"/>
    <n v="9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0.15"/>
    <m/>
    <s v="GMIS REPLACEMENT SITE VISITS"/>
    <s v="EX01370413"/>
    <n v="98"/>
    <m/>
    <m/>
    <m/>
    <m/>
    <m/>
    <m/>
    <m/>
    <m/>
    <m/>
    <m/>
    <m/>
    <m/>
    <m/>
    <m/>
    <m/>
    <m/>
    <m/>
    <m/>
    <s v="EX01370413"/>
    <n v="9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0.11"/>
    <m/>
    <s v="GMIS REPLACEMENT SITE VISITS"/>
    <s v="EX01370413"/>
    <n v="108"/>
    <m/>
    <m/>
    <m/>
    <m/>
    <m/>
    <m/>
    <m/>
    <m/>
    <m/>
    <m/>
    <m/>
    <m/>
    <m/>
    <m/>
    <m/>
    <m/>
    <m/>
    <m/>
    <s v="EX01370413"/>
    <n v="10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3.81"/>
    <m/>
    <s v="GMIS REPLACEMENT SITE VISITS"/>
    <s v="EX01370413"/>
    <n v="167"/>
    <m/>
    <m/>
    <m/>
    <m/>
    <m/>
    <m/>
    <m/>
    <m/>
    <m/>
    <m/>
    <m/>
    <m/>
    <m/>
    <m/>
    <m/>
    <m/>
    <m/>
    <m/>
    <s v="EX01370413"/>
    <n v="167"/>
    <d v="2019-11-13T00:00:00"/>
    <s v="0000261011"/>
    <s v="99999"/>
    <m/>
    <m/>
    <s v="EX"/>
    <s v="ACTUALS"/>
    <s v="50"/>
    <s v="14000"/>
    <s v="2"/>
    <m/>
    <m/>
    <m/>
    <m/>
    <s v="05025"/>
    <s v="07040CJS7101601"/>
    <s v="Expense Payment Journal"/>
    <m/>
    <m/>
  </r>
  <r>
    <s v="Byrne Justice Assistance Grant"/>
    <s v="2016-DJ-BX-0482"/>
    <n v="2020"/>
    <n v="5"/>
    <d v="2019-11-15T00:00:00"/>
    <x v="0"/>
    <m/>
    <x v="1"/>
    <m/>
    <x v="1"/>
    <x v="0"/>
    <m/>
    <s v="To charge October 2019 Indirec"/>
    <n v="1681.3"/>
    <m/>
    <s v="Cash With The Treasurer Of VA"/>
    <s v="0001373082"/>
    <n v="55"/>
    <m/>
    <m/>
    <m/>
    <m/>
    <m/>
    <m/>
    <m/>
    <m/>
    <m/>
    <m/>
    <m/>
    <m/>
    <m/>
    <m/>
    <m/>
    <m/>
    <m/>
    <m/>
    <s v="0001373082"/>
    <n v="55"/>
    <d v="2019-11-15T00:00:00"/>
    <m/>
    <s v="99999"/>
    <m/>
    <m/>
    <s v="SPJ"/>
    <s v="ACTUALS"/>
    <s v="10"/>
    <s v="14000"/>
    <s v="1"/>
    <m/>
    <m/>
    <m/>
    <m/>
    <s v="01010"/>
    <s v="07040CJS7101601"/>
    <s v="To charge October 2019 Indirec"/>
    <m/>
    <m/>
  </r>
  <r>
    <s v="Byrne Justice Assistance Grant"/>
    <s v="2016-DJ-BX-0482"/>
    <n v="2020"/>
    <n v="5"/>
    <d v="2019-11-22T00:00:00"/>
    <x v="1"/>
    <m/>
    <x v="1"/>
    <s v="390004"/>
    <x v="13"/>
    <x v="0"/>
    <m/>
    <s v="CIPPS Journal Upload - DOA"/>
    <n v="3354.92"/>
    <m/>
    <s v="00001330 2019-11-29"/>
    <s v="CIP1379880"/>
    <n v="273"/>
    <m/>
    <m/>
    <m/>
    <m/>
    <m/>
    <m/>
    <m/>
    <m/>
    <m/>
    <m/>
    <m/>
    <m/>
    <m/>
    <m/>
    <m/>
    <m/>
    <m/>
    <m/>
    <s v="CIP1379880"/>
    <n v="273"/>
    <d v="2019-11-22T00:00:00"/>
    <s v="140070"/>
    <s v="10410"/>
    <m/>
    <m/>
    <s v="CIP"/>
    <s v="ACTUALS"/>
    <s v="11"/>
    <s v="14000"/>
    <s v="5"/>
    <s v="39004"/>
    <s v="390"/>
    <s v="04"/>
    <m/>
    <s v="11230"/>
    <s v="07040390004CJS7101601"/>
    <s v="CIPPS Journal Upload - DOA"/>
    <m/>
    <m/>
  </r>
  <r>
    <s v="Byrne Justice Assistance Grant"/>
    <s v="2016-DJ-BX-0482"/>
    <n v="2020"/>
    <n v="5"/>
    <d v="2019-11-22T00:00:00"/>
    <x v="1"/>
    <m/>
    <x v="1"/>
    <s v="390004"/>
    <x v="21"/>
    <x v="0"/>
    <m/>
    <s v="CIPPS Journal Upload - DOA"/>
    <n v="452.78"/>
    <m/>
    <s v="00001330 2019-11-29"/>
    <s v="CIP1379880"/>
    <n v="276"/>
    <m/>
    <m/>
    <m/>
    <m/>
    <m/>
    <m/>
    <m/>
    <m/>
    <m/>
    <m/>
    <m/>
    <m/>
    <m/>
    <m/>
    <m/>
    <m/>
    <m/>
    <m/>
    <s v="CIP1379880"/>
    <n v="276"/>
    <d v="2019-11-22T00:00:00"/>
    <s v="140070"/>
    <s v="10410"/>
    <m/>
    <m/>
    <s v="CIP"/>
    <s v="ACTUALS"/>
    <s v="11"/>
    <s v="14000"/>
    <s v="5"/>
    <s v="39004"/>
    <s v="390"/>
    <s v="04"/>
    <m/>
    <s v="11110"/>
    <s v="07040390004CJS7101601"/>
    <s v="CIPPS Journal Upload - DOA"/>
    <m/>
    <m/>
  </r>
  <r>
    <s v="Byrne Justice Assistance Grant"/>
    <s v="2016-DJ-BX-0482"/>
    <n v="2020"/>
    <n v="5"/>
    <d v="2019-11-22T00:00:00"/>
    <x v="1"/>
    <m/>
    <x v="1"/>
    <s v="390004"/>
    <x v="10"/>
    <x v="0"/>
    <m/>
    <s v="CIPPS Journal Upload - DOA"/>
    <n v="20.76"/>
    <m/>
    <s v="00001330 2019-11-29"/>
    <s v="CIP1379880"/>
    <n v="286"/>
    <m/>
    <m/>
    <m/>
    <m/>
    <m/>
    <m/>
    <m/>
    <m/>
    <m/>
    <m/>
    <m/>
    <m/>
    <m/>
    <m/>
    <m/>
    <m/>
    <m/>
    <m/>
    <s v="CIP1379880"/>
    <n v="286"/>
    <d v="2019-11-22T00:00:00"/>
    <s v="140070"/>
    <s v="10410"/>
    <m/>
    <m/>
    <s v="CIP"/>
    <s v="ACTUALS"/>
    <s v="11"/>
    <s v="14000"/>
    <s v="5"/>
    <s v="39004"/>
    <s v="390"/>
    <s v="04"/>
    <m/>
    <s v="11170"/>
    <s v="07040390004CJS7101601"/>
    <s v="CIPPS Journal Upload - DOA"/>
    <m/>
    <m/>
  </r>
  <r>
    <s v="Byrne Justice Assistance Grant"/>
    <s v="2016-DJ-BX-0482"/>
    <n v="2020"/>
    <n v="5"/>
    <d v="2019-11-30T00:00:00"/>
    <x v="1"/>
    <m/>
    <x v="1"/>
    <s v="390002"/>
    <x v="9"/>
    <x v="0"/>
    <m/>
    <s v="To move the portion of Blakely"/>
    <n v="118.34"/>
    <m/>
    <s v="Move BB 10/1 Salary Charges"/>
    <s v="0001386991"/>
    <n v="24"/>
    <m/>
    <m/>
    <m/>
    <m/>
    <m/>
    <m/>
    <m/>
    <m/>
    <m/>
    <m/>
    <m/>
    <m/>
    <m/>
    <m/>
    <m/>
    <m/>
    <m/>
    <m/>
    <s v="0001386991"/>
    <n v="24"/>
    <d v="2019-11-30T00:00:00"/>
    <m/>
    <s v="10400"/>
    <m/>
    <m/>
    <s v="SPJ"/>
    <s v="ACTUALS"/>
    <s v="11"/>
    <s v="14000"/>
    <s v="5"/>
    <s v="39002"/>
    <s v="390"/>
    <s v="02"/>
    <m/>
    <s v="11120"/>
    <s v="07040390002CJS7101601"/>
    <s v="To move the portion of Blakely"/>
    <m/>
    <m/>
  </r>
  <r>
    <s v="Byrne Justice Assistance Grant"/>
    <s v="2016-DJ-BX-0482"/>
    <n v="2020"/>
    <n v="5"/>
    <d v="2019-11-30T00:00:00"/>
    <x v="1"/>
    <m/>
    <x v="1"/>
    <s v="390002"/>
    <x v="10"/>
    <x v="0"/>
    <m/>
    <s v="To move the portion of Blakely"/>
    <n v="9.93"/>
    <m/>
    <s v="Move BB 10/1 Salary Charges"/>
    <s v="0001386991"/>
    <n v="27"/>
    <m/>
    <m/>
    <m/>
    <m/>
    <m/>
    <m/>
    <m/>
    <m/>
    <m/>
    <m/>
    <m/>
    <m/>
    <m/>
    <m/>
    <m/>
    <m/>
    <m/>
    <m/>
    <s v="0001386991"/>
    <n v="27"/>
    <d v="2019-11-30T00:00:00"/>
    <m/>
    <s v="10400"/>
    <m/>
    <m/>
    <s v="SPJ"/>
    <s v="ACTUALS"/>
    <s v="11"/>
    <s v="14000"/>
    <s v="5"/>
    <s v="39002"/>
    <s v="390"/>
    <s v="02"/>
    <m/>
    <s v="11170"/>
    <s v="07040390002CJS7101601"/>
    <s v="To move the portion of Blakely"/>
    <m/>
    <m/>
  </r>
  <r>
    <s v="Byrne Justice Assistance Grant"/>
    <s v="2016-DJ-BX-0482"/>
    <n v="2020"/>
    <n v="5"/>
    <d v="2019-11-30T00:00:00"/>
    <x v="1"/>
    <m/>
    <x v="1"/>
    <s v="390002"/>
    <x v="37"/>
    <x v="0"/>
    <m/>
    <s v="To move the portion of Blakely"/>
    <n v="9.5500000000000007"/>
    <m/>
    <s v="Move BB 10/1 Salary Charges"/>
    <s v="0001386991"/>
    <n v="28"/>
    <m/>
    <m/>
    <m/>
    <m/>
    <m/>
    <m/>
    <m/>
    <m/>
    <m/>
    <m/>
    <m/>
    <m/>
    <m/>
    <m/>
    <m/>
    <m/>
    <m/>
    <m/>
    <s v="0001386991"/>
    <n v="28"/>
    <d v="2019-11-30T00:00:00"/>
    <m/>
    <s v="10400"/>
    <m/>
    <m/>
    <s v="SPJ"/>
    <s v="ACTUALS"/>
    <s v="11"/>
    <s v="14000"/>
    <s v="5"/>
    <s v="39002"/>
    <s v="390"/>
    <s v="02"/>
    <m/>
    <s v="11380"/>
    <s v="07040390002CJS7101601"/>
    <s v="To move the portion of Blakely"/>
    <m/>
    <m/>
  </r>
  <r>
    <s v="Byrne Justice Assistance Grant"/>
    <s v="2016-DJ-BX-0482"/>
    <n v="2020"/>
    <n v="5"/>
    <d v="2019-11-30T00:00:00"/>
    <x v="1"/>
    <m/>
    <x v="1"/>
    <s v="390002"/>
    <x v="13"/>
    <x v="0"/>
    <m/>
    <s v="To move the portion of Blakely"/>
    <n v="532.79999999999995"/>
    <m/>
    <s v="Move SJ 10/1 Salary Charges"/>
    <s v="0001386991"/>
    <n v="43"/>
    <m/>
    <m/>
    <m/>
    <m/>
    <m/>
    <m/>
    <m/>
    <m/>
    <m/>
    <m/>
    <m/>
    <m/>
    <m/>
    <m/>
    <m/>
    <m/>
    <m/>
    <m/>
    <s v="0001386991"/>
    <n v="43"/>
    <d v="2019-11-30T00:00:00"/>
    <m/>
    <s v="10400"/>
    <m/>
    <m/>
    <s v="SPJ"/>
    <s v="ACTUALS"/>
    <s v="11"/>
    <s v="14000"/>
    <s v="5"/>
    <s v="39002"/>
    <s v="390"/>
    <s v="02"/>
    <m/>
    <s v="11230"/>
    <s v="07040390002CJS7101601"/>
    <s v="To move the portion of Blakely"/>
    <m/>
    <m/>
  </r>
  <r>
    <s v="Byrne Justice Assistance Grant"/>
    <s v="2016-DJ-BX-0482"/>
    <n v="2020"/>
    <n v="5"/>
    <d v="2019-11-30T00:00:00"/>
    <x v="0"/>
    <m/>
    <x v="1"/>
    <s v="390002"/>
    <x v="4"/>
    <x v="0"/>
    <m/>
    <s v="To correct JAG overage from 15"/>
    <n v="49210"/>
    <m/>
    <s v="Correct Grant 2015DJBX1062"/>
    <s v="0001388716"/>
    <n v="9"/>
    <m/>
    <m/>
    <m/>
    <m/>
    <m/>
    <m/>
    <m/>
    <m/>
    <m/>
    <m/>
    <m/>
    <m/>
    <m/>
    <m/>
    <m/>
    <m/>
    <m/>
    <m/>
    <s v="0001388716"/>
    <n v="9"/>
    <d v="2019-11-30T00:00:00"/>
    <m/>
    <s v="90000"/>
    <s v="680"/>
    <m/>
    <s v="ONL"/>
    <s v="ACTUALS"/>
    <s v="14"/>
    <s v="14000"/>
    <s v="5"/>
    <s v="39002"/>
    <s v="390"/>
    <s v="02"/>
    <m/>
    <s v="14310"/>
    <s v="07040390002CJS7101601"/>
    <s v="To correct JAG overage from 15"/>
    <m/>
    <m/>
  </r>
  <r>
    <s v="Byrne Justice Assistance Grant"/>
    <s v="2016-DJ-BX-0482"/>
    <n v="2020"/>
    <n v="5"/>
    <d v="2019-11-05T00:00:00"/>
    <x v="0"/>
    <m/>
    <x v="1"/>
    <s v="390002"/>
    <x v="44"/>
    <x v="0"/>
    <m/>
    <s v="Expense Accrual Journal"/>
    <n v="0.11"/>
    <m/>
    <s v="DEMO GRANT PROGRAMS"/>
    <s v="EX01364130"/>
    <n v="91"/>
    <m/>
    <m/>
    <m/>
    <m/>
    <m/>
    <m/>
    <m/>
    <m/>
    <m/>
    <m/>
    <s v="0000259883"/>
    <n v="4"/>
    <d v="2019-10-31T00:00:00"/>
    <s v="DEMO GRANT PROGRAMS"/>
    <s v="00011"/>
    <s v="14000"/>
    <s v="00553239500"/>
    <s v="MEALS"/>
    <s v="0000259883"/>
    <n v="4"/>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5"/>
    <m/>
    <s v="DEMO GRANT PROGRAMS"/>
    <s v="EX01364130"/>
    <n v="112"/>
    <m/>
    <m/>
    <m/>
    <m/>
    <m/>
    <m/>
    <m/>
    <m/>
    <m/>
    <m/>
    <m/>
    <m/>
    <m/>
    <m/>
    <m/>
    <m/>
    <m/>
    <m/>
    <s v="EX01364130"/>
    <n v="11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37"/>
    <m/>
    <s v="DEMO GRANT PROGRAMS"/>
    <s v="EX01364130"/>
    <n v="152"/>
    <m/>
    <m/>
    <m/>
    <m/>
    <m/>
    <m/>
    <m/>
    <m/>
    <m/>
    <m/>
    <m/>
    <m/>
    <m/>
    <m/>
    <m/>
    <m/>
    <m/>
    <m/>
    <s v="EX01364130"/>
    <n v="15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17"/>
    <m/>
    <s v="DEMO GRANT PROGRAMS"/>
    <s v="EX01364130"/>
    <n v="162"/>
    <m/>
    <m/>
    <m/>
    <m/>
    <m/>
    <m/>
    <m/>
    <m/>
    <m/>
    <m/>
    <m/>
    <m/>
    <m/>
    <m/>
    <m/>
    <m/>
    <m/>
    <m/>
    <s v="EX01364130"/>
    <n v="16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3.81"/>
    <m/>
    <s v="DEMO GRANT PROGRAMS"/>
    <s v="EX01364130"/>
    <n v="202"/>
    <m/>
    <m/>
    <m/>
    <m/>
    <m/>
    <m/>
    <m/>
    <m/>
    <m/>
    <m/>
    <m/>
    <m/>
    <m/>
    <m/>
    <m/>
    <m/>
    <m/>
    <m/>
    <s v="EX01364130"/>
    <n v="20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97"/>
    <m/>
    <s v="GMIS REPLACEMENT SITE VISITS"/>
    <s v="EX01364130"/>
    <n v="383"/>
    <m/>
    <m/>
    <m/>
    <m/>
    <m/>
    <m/>
    <m/>
    <m/>
    <m/>
    <m/>
    <s v="0000260407"/>
    <n v="3"/>
    <d v="2019-11-04T00:00:00"/>
    <s v="GMIS REPLACEMENT SITE VISITS"/>
    <s v="00007"/>
    <s v="14000"/>
    <s v="00459325000"/>
    <s v="MEALS"/>
    <s v="0000260407"/>
    <n v="3"/>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1.53"/>
    <m/>
    <s v="GMIS REPLACEMENT SITE VISITS"/>
    <s v="EX01364130"/>
    <n v="403"/>
    <m/>
    <m/>
    <m/>
    <m/>
    <m/>
    <m/>
    <m/>
    <m/>
    <m/>
    <m/>
    <s v="0000260407"/>
    <n v="6"/>
    <d v="2019-11-04T00:00:00"/>
    <s v="GMIS REPLACEMENT SITE VISITS"/>
    <s v="00007"/>
    <s v="14000"/>
    <s v="00459325000"/>
    <s v="MEALS"/>
    <s v="0000260407"/>
    <n v="6"/>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0.15"/>
    <m/>
    <s v="GMIS REPLACEMENT SITE VISITS"/>
    <s v="EX01364130"/>
    <n v="413"/>
    <m/>
    <m/>
    <m/>
    <m/>
    <m/>
    <m/>
    <m/>
    <m/>
    <m/>
    <m/>
    <s v="0000260407"/>
    <n v="7"/>
    <d v="2019-11-04T00:00:00"/>
    <s v="GMIS REPLACEMENT SITE VISITS"/>
    <s v="00007"/>
    <s v="14000"/>
    <s v="00459325000"/>
    <s v="MEALS"/>
    <s v="0000260407"/>
    <n v="7"/>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0.15"/>
    <m/>
    <s v="GMIS REPLACEMENT SITE VISITS"/>
    <s v="EX01364130"/>
    <n v="414"/>
    <m/>
    <m/>
    <m/>
    <m/>
    <m/>
    <m/>
    <m/>
    <m/>
    <m/>
    <m/>
    <m/>
    <m/>
    <m/>
    <m/>
    <m/>
    <m/>
    <m/>
    <m/>
    <s v="EX01364130"/>
    <n v="414"/>
    <d v="2019-11-05T00:00:00"/>
    <s v="0000260407"/>
    <s v="99999"/>
    <m/>
    <m/>
    <s v="EX"/>
    <s v="ACTUALS"/>
    <s v="50"/>
    <s v="14000"/>
    <s v="2"/>
    <m/>
    <m/>
    <m/>
    <m/>
    <s v="05025"/>
    <s v="07040CJS7101601"/>
    <s v="Expense Accrual Journal"/>
    <m/>
    <m/>
  </r>
  <r>
    <s v="Byrne Justice Assistance Grant"/>
    <s v="2016-DJ-BX-0482"/>
    <n v="2020"/>
    <n v="5"/>
    <d v="2019-11-05T00:00:00"/>
    <x v="0"/>
    <m/>
    <x v="1"/>
    <s v="390002"/>
    <x v="44"/>
    <x v="0"/>
    <m/>
    <s v="Expense Accrual Journal"/>
    <n v="1.29"/>
    <m/>
    <s v="GMIS REPLACEMENT SITE VISITS"/>
    <s v="EX01364130"/>
    <n v="423"/>
    <m/>
    <m/>
    <m/>
    <m/>
    <m/>
    <m/>
    <m/>
    <m/>
    <m/>
    <m/>
    <s v="0000260407"/>
    <n v="8"/>
    <d v="2019-11-04T00:00:00"/>
    <s v="GMIS REPLACEMENT SITE VISITS"/>
    <s v="00007"/>
    <s v="14000"/>
    <s v="00459325000"/>
    <s v="MEALS"/>
    <s v="0000260407"/>
    <n v="8"/>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3"/>
    <x v="0"/>
    <m/>
    <s v="Expense Accrual Journal"/>
    <n v="0.39"/>
    <m/>
    <s v="GMIS REPLACEMENT SITE VISITS"/>
    <s v="EX01364130"/>
    <n v="463"/>
    <m/>
    <m/>
    <m/>
    <m/>
    <m/>
    <m/>
    <m/>
    <m/>
    <m/>
    <m/>
    <s v="0000260407"/>
    <n v="14"/>
    <d v="2019-11-04T00:00:00"/>
    <s v="GMIS REPLACEMENT SITE VISITS"/>
    <s v="00007"/>
    <s v="14000"/>
    <s v="00459325000"/>
    <s v="HOTEL"/>
    <s v="0000260407"/>
    <n v="14"/>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s v="390002"/>
    <x v="43"/>
    <x v="0"/>
    <m/>
    <s v="Expense Accrual Journal"/>
    <n v="3.81"/>
    <m/>
    <s v="GMIS REPLACEMENT SITE VISITS"/>
    <s v="EX01364130"/>
    <n v="483"/>
    <m/>
    <m/>
    <m/>
    <m/>
    <m/>
    <m/>
    <m/>
    <m/>
    <m/>
    <m/>
    <s v="0000260407"/>
    <n v="16"/>
    <d v="2019-11-04T00:00:00"/>
    <s v="GMIS REPLACEMENT SITE VISITS"/>
    <s v="00007"/>
    <s v="14000"/>
    <s v="00459325000"/>
    <s v="HOTEL"/>
    <s v="0000260407"/>
    <n v="16"/>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s v="390002"/>
    <x v="43"/>
    <x v="0"/>
    <m/>
    <s v="Expense Accrual Journal"/>
    <n v="2.7"/>
    <m/>
    <s v="GMIS REPLACEMENT SITE VISITS"/>
    <s v="EX01364130"/>
    <n v="553"/>
    <m/>
    <m/>
    <m/>
    <m/>
    <m/>
    <m/>
    <m/>
    <m/>
    <m/>
    <m/>
    <s v="0000260407"/>
    <n v="23"/>
    <d v="2019-11-04T00:00:00"/>
    <s v="GMIS REPLACEMENT SITE VISITS"/>
    <s v="00007"/>
    <s v="14000"/>
    <s v="00459325000"/>
    <s v="BAGGAGE FEE &amp; PARKING FEE"/>
    <s v="0000260407"/>
    <n v="23"/>
    <d v="2019-11-04T00:00:00"/>
    <s v="0000260407"/>
    <s v="10330"/>
    <m/>
    <m/>
    <s v="EX"/>
    <s v="ACTUALS"/>
    <s v="12"/>
    <s v="14000"/>
    <s v="5"/>
    <s v="39002"/>
    <s v="390"/>
    <s v="02"/>
    <s v="MILES,MICHELLE D."/>
    <s v="12850"/>
    <s v="07040390002CJS7101601"/>
    <s v="MILES,MICHELLE D."/>
    <m/>
    <m/>
  </r>
  <r>
    <s v="Byrne Justice Assistance Grant"/>
    <s v="2016-DJ-BX-0482"/>
    <n v="2020"/>
    <n v="5"/>
    <d v="2019-11-08T00:00:00"/>
    <x v="1"/>
    <m/>
    <x v="1"/>
    <s v="390004"/>
    <x v="10"/>
    <x v="0"/>
    <m/>
    <s v="CIPPS Journal Upload - DOA"/>
    <n v="20.8"/>
    <m/>
    <s v="00001328 2019-11-15"/>
    <s v="CIP1369238"/>
    <n v="293"/>
    <m/>
    <m/>
    <m/>
    <m/>
    <m/>
    <m/>
    <m/>
    <m/>
    <m/>
    <m/>
    <m/>
    <m/>
    <m/>
    <m/>
    <m/>
    <m/>
    <m/>
    <m/>
    <s v="CIP1369238"/>
    <n v="293"/>
    <d v="2019-11-08T00:00:00"/>
    <s v="140070"/>
    <s v="10410"/>
    <m/>
    <m/>
    <s v="CIP"/>
    <s v="ACTUALS"/>
    <s v="11"/>
    <s v="14000"/>
    <s v="5"/>
    <s v="39004"/>
    <s v="390"/>
    <s v="04"/>
    <m/>
    <s v="11170"/>
    <s v="07040390004CJS7101601"/>
    <s v="CIPPS Journal Upload - DOA"/>
    <m/>
    <m/>
  </r>
  <r>
    <s v="Byrne Justice Assistance Grant"/>
    <s v="2016-DJ-BX-0482"/>
    <n v="2020"/>
    <n v="5"/>
    <d v="2019-11-09T00:00:00"/>
    <x v="0"/>
    <m/>
    <x v="1"/>
    <m/>
    <x v="3"/>
    <x v="0"/>
    <m/>
    <s v="Expense Payment Journal"/>
    <n v="1.53"/>
    <m/>
    <s v="DEMO GRANT PROGRAMS"/>
    <s v="EX01369061"/>
    <n v="191"/>
    <m/>
    <m/>
    <m/>
    <m/>
    <m/>
    <m/>
    <m/>
    <m/>
    <m/>
    <m/>
    <m/>
    <m/>
    <m/>
    <m/>
    <m/>
    <m/>
    <m/>
    <m/>
    <s v="EX01369061"/>
    <n v="19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15"/>
    <m/>
    <s v="DEMO GRANT PROGRAMS"/>
    <s v="EX01369061"/>
    <n v="201"/>
    <m/>
    <m/>
    <m/>
    <m/>
    <m/>
    <m/>
    <m/>
    <m/>
    <m/>
    <m/>
    <m/>
    <m/>
    <m/>
    <m/>
    <m/>
    <m/>
    <m/>
    <m/>
    <s v="EX01369061"/>
    <n v="20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1.37"/>
    <m/>
    <s v="DEMO GRANT PROGRAMS"/>
    <s v="EX01369061"/>
    <n v="221"/>
    <m/>
    <m/>
    <m/>
    <m/>
    <m/>
    <m/>
    <m/>
    <m/>
    <m/>
    <m/>
    <m/>
    <m/>
    <m/>
    <m/>
    <m/>
    <m/>
    <m/>
    <m/>
    <s v="EX01369061"/>
    <n v="22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9"/>
    <m/>
    <s v="DEMO GRANT PROGRAMS"/>
    <s v="EX01369061"/>
    <n v="321"/>
    <m/>
    <m/>
    <m/>
    <m/>
    <m/>
    <m/>
    <m/>
    <m/>
    <m/>
    <m/>
    <m/>
    <m/>
    <m/>
    <m/>
    <m/>
    <m/>
    <m/>
    <m/>
    <s v="EX01369061"/>
    <n v="32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9"/>
    <m/>
    <s v="DEMO GRANT PROGRAMS"/>
    <s v="EX01369061"/>
    <n v="322"/>
    <m/>
    <m/>
    <m/>
    <m/>
    <m/>
    <m/>
    <m/>
    <m/>
    <m/>
    <m/>
    <m/>
    <m/>
    <m/>
    <m/>
    <m/>
    <m/>
    <m/>
    <m/>
    <s v="EX01369061"/>
    <n v="32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9"/>
    <m/>
    <s v="DEMO GRANT PROGRAMS"/>
    <s v="EX01369061"/>
    <n v="331"/>
    <m/>
    <m/>
    <m/>
    <m/>
    <m/>
    <m/>
    <m/>
    <m/>
    <m/>
    <m/>
    <m/>
    <m/>
    <m/>
    <m/>
    <m/>
    <m/>
    <m/>
    <m/>
    <s v="EX01369061"/>
    <n v="33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9"/>
    <m/>
    <s v="DEMO GRANT PROGRAMS"/>
    <s v="EX01369061"/>
    <n v="332"/>
    <m/>
    <m/>
    <m/>
    <m/>
    <m/>
    <m/>
    <m/>
    <m/>
    <m/>
    <m/>
    <m/>
    <m/>
    <m/>
    <m/>
    <m/>
    <m/>
    <m/>
    <m/>
    <s v="EX01369061"/>
    <n v="33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11"/>
    <m/>
    <s v="GMIS REPLACEMENT SITE VISITS"/>
    <s v="EX01369061"/>
    <n v="443"/>
    <m/>
    <m/>
    <m/>
    <m/>
    <m/>
    <m/>
    <m/>
    <m/>
    <m/>
    <m/>
    <m/>
    <m/>
    <m/>
    <m/>
    <m/>
    <m/>
    <m/>
    <m/>
    <s v="EX01369061"/>
    <n v="44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1.53"/>
    <m/>
    <s v="GMIS REPLACEMENT SITE VISITS"/>
    <s v="EX01369061"/>
    <n v="474"/>
    <m/>
    <m/>
    <m/>
    <m/>
    <m/>
    <m/>
    <m/>
    <m/>
    <m/>
    <m/>
    <m/>
    <m/>
    <m/>
    <m/>
    <m/>
    <m/>
    <m/>
    <m/>
    <s v="EX01369061"/>
    <n v="47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39"/>
    <m/>
    <s v="GMIS REPLACEMENT SITE VISITS"/>
    <s v="EX01369061"/>
    <n v="533"/>
    <m/>
    <m/>
    <m/>
    <m/>
    <m/>
    <m/>
    <m/>
    <m/>
    <m/>
    <m/>
    <m/>
    <m/>
    <m/>
    <m/>
    <m/>
    <m/>
    <m/>
    <m/>
    <s v="EX01369061"/>
    <n v="53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81"/>
    <m/>
    <s v="GMIS REPLACEMENT SITE VISITS"/>
    <s v="EX01369061"/>
    <n v="554"/>
    <m/>
    <m/>
    <m/>
    <m/>
    <m/>
    <m/>
    <m/>
    <m/>
    <m/>
    <m/>
    <m/>
    <m/>
    <m/>
    <m/>
    <m/>
    <m/>
    <m/>
    <m/>
    <s v="EX01369061"/>
    <n v="55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52"/>
    <m/>
    <s v="GMIS REPLACEMENT SITE VISITS"/>
    <s v="EX01369061"/>
    <n v="593"/>
    <m/>
    <m/>
    <m/>
    <m/>
    <m/>
    <m/>
    <m/>
    <m/>
    <m/>
    <m/>
    <m/>
    <m/>
    <m/>
    <m/>
    <m/>
    <m/>
    <m/>
    <m/>
    <s v="EX01369061"/>
    <n v="593"/>
    <d v="2019-11-09T00:00:00"/>
    <s v="0000260407"/>
    <s v="99999"/>
    <m/>
    <m/>
    <s v="EX"/>
    <s v="ACTUALS"/>
    <s v="50"/>
    <s v="14000"/>
    <s v="2"/>
    <m/>
    <m/>
    <m/>
    <m/>
    <s v="05025"/>
    <s v="07040CJS7101601"/>
    <s v="Expense Payment Journal"/>
    <m/>
    <m/>
  </r>
  <r>
    <s v="Byrne Justice Assistance Grant"/>
    <s v="2016-DJ-BX-0482"/>
    <n v="2020"/>
    <n v="5"/>
    <d v="2019-11-12T00:00:00"/>
    <x v="0"/>
    <m/>
    <x v="1"/>
    <s v="390002"/>
    <x v="13"/>
    <x v="3"/>
    <m/>
    <s v="To move October 2019 JAG 15 In"/>
    <n v="838.73"/>
    <m/>
    <s v="Move 15 JAG Payroll to 16 JAG"/>
    <s v="0001372986"/>
    <n v="15"/>
    <m/>
    <m/>
    <m/>
    <m/>
    <m/>
    <m/>
    <m/>
    <m/>
    <m/>
    <m/>
    <m/>
    <m/>
    <m/>
    <m/>
    <m/>
    <m/>
    <m/>
    <m/>
    <s v="0001372986"/>
    <n v="15"/>
    <d v="2019-11-12T00:00:00"/>
    <m/>
    <s v="10400"/>
    <m/>
    <m/>
    <s v="SPJ"/>
    <s v="ACTUALS"/>
    <s v="11"/>
    <s v="14000"/>
    <s v="5"/>
    <s v="39002"/>
    <s v="390"/>
    <s v="02"/>
    <m/>
    <s v="11230"/>
    <s v="07040390002CJS7101602"/>
    <s v="To move October 2019 JAG 15 In"/>
    <m/>
    <m/>
  </r>
  <r>
    <s v="Byrne Justice Assistance Grant"/>
    <s v="2016-DJ-BX-0482"/>
    <n v="2020"/>
    <n v="5"/>
    <d v="2019-11-12T00:00:00"/>
    <x v="1"/>
    <m/>
    <x v="1"/>
    <s v="390002"/>
    <x v="43"/>
    <x v="0"/>
    <m/>
    <s v="Expense Accrual Journal"/>
    <n v="3.27"/>
    <m/>
    <s v="GMIS REPLACEMENT SITE VISITS"/>
    <s v="EX01369596"/>
    <n v="137"/>
    <m/>
    <m/>
    <m/>
    <m/>
    <m/>
    <m/>
    <m/>
    <m/>
    <m/>
    <m/>
    <s v="0000261011"/>
    <n v="17"/>
    <d v="2019-11-12T00:00:00"/>
    <s v="GMIS REPLACEMENT SITE VISITS"/>
    <s v="00011"/>
    <s v="14000"/>
    <s v="00495887100"/>
    <s v="HOTEL"/>
    <s v="0000261011"/>
    <n v="17"/>
    <d v="2019-11-12T00:00:00"/>
    <s v="0000261011"/>
    <s v="10260"/>
    <m/>
    <m/>
    <s v="EX"/>
    <s v="ACTUALS"/>
    <s v="12"/>
    <s v="14000"/>
    <s v="5"/>
    <s v="39002"/>
    <s v="390"/>
    <s v="02"/>
    <s v="KING,TIVONA"/>
    <s v="12850"/>
    <s v="07040390002CJS7101601"/>
    <s v="KING,TIVONA"/>
    <m/>
    <m/>
  </r>
  <r>
    <s v="Byrne Justice Assistance Grant"/>
    <s v="2016-DJ-BX-0482"/>
    <n v="2020"/>
    <n v="5"/>
    <d v="2019-11-12T00:00:00"/>
    <x v="0"/>
    <m/>
    <x v="1"/>
    <m/>
    <x v="3"/>
    <x v="0"/>
    <m/>
    <s v="Expense Accrual Journal"/>
    <n v="-3.27"/>
    <m/>
    <s v="GMIS REPLACEMENT SITE VISITS"/>
    <s v="EX01369596"/>
    <n v="138"/>
    <m/>
    <m/>
    <m/>
    <m/>
    <m/>
    <m/>
    <m/>
    <m/>
    <m/>
    <m/>
    <m/>
    <m/>
    <m/>
    <m/>
    <m/>
    <m/>
    <m/>
    <m/>
    <s v="EX01369596"/>
    <n v="13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0.39"/>
    <m/>
    <s v="GMIS REPLACEMENT SITE VISITS"/>
    <s v="EX01369596"/>
    <n v="148"/>
    <m/>
    <m/>
    <m/>
    <m/>
    <m/>
    <m/>
    <m/>
    <m/>
    <m/>
    <m/>
    <m/>
    <m/>
    <m/>
    <m/>
    <m/>
    <m/>
    <m/>
    <m/>
    <s v="EX01369596"/>
    <n v="14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3.81"/>
    <m/>
    <s v="GMIS REPLACEMENT SITE VISITS"/>
    <s v="EX01369596"/>
    <n v="178"/>
    <m/>
    <m/>
    <m/>
    <m/>
    <m/>
    <m/>
    <m/>
    <m/>
    <m/>
    <m/>
    <m/>
    <m/>
    <m/>
    <m/>
    <m/>
    <m/>
    <m/>
    <m/>
    <s v="EX01369596"/>
    <n v="17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0.9"/>
    <m/>
    <s v="GMIS REPLACEMENT SITE VISITS"/>
    <s v="EX01369596"/>
    <n v="197"/>
    <m/>
    <m/>
    <m/>
    <m/>
    <m/>
    <m/>
    <m/>
    <m/>
    <m/>
    <m/>
    <s v="0000261011"/>
    <n v="23"/>
    <d v="2019-11-12T00:00:00"/>
    <s v="GMIS REPLACEMENT SITE VISITS"/>
    <s v="00011"/>
    <s v="14000"/>
    <s v="00495887100"/>
    <s v="BAGGAGE FEE"/>
    <s v="0000261011"/>
    <n v="23"/>
    <d v="2019-11-12T00:00:00"/>
    <s v="0000261011"/>
    <s v="10260"/>
    <m/>
    <m/>
    <s v="EX"/>
    <s v="ACTUALS"/>
    <s v="12"/>
    <s v="14000"/>
    <s v="5"/>
    <s v="39002"/>
    <s v="390"/>
    <s v="02"/>
    <s v="KING,TIVONA"/>
    <s v="12850"/>
    <s v="07040390002CJS7101601"/>
    <s v="KING,TIVONA"/>
    <m/>
    <m/>
  </r>
  <r>
    <s v="Byrne Justice Assistance Grant"/>
    <s v="2016-DJ-BX-0482"/>
    <n v="2020"/>
    <n v="5"/>
    <d v="2019-11-12T00:00:00"/>
    <x v="0"/>
    <m/>
    <x v="1"/>
    <m/>
    <x v="3"/>
    <x v="0"/>
    <m/>
    <s v="Expense Accrual Journal"/>
    <n v="-1.8"/>
    <m/>
    <s v="GMIS REPLACEMENT SITE VISITS"/>
    <s v="EX01369596"/>
    <n v="208"/>
    <m/>
    <m/>
    <m/>
    <m/>
    <m/>
    <m/>
    <m/>
    <m/>
    <m/>
    <m/>
    <m/>
    <m/>
    <m/>
    <m/>
    <m/>
    <m/>
    <m/>
    <m/>
    <s v="EX01369596"/>
    <n v="208"/>
    <d v="2019-11-12T00:00:00"/>
    <s v="0000261011"/>
    <s v="99999"/>
    <m/>
    <m/>
    <s v="EX"/>
    <s v="ACTUALS"/>
    <s v="50"/>
    <s v="14000"/>
    <s v="2"/>
    <m/>
    <m/>
    <m/>
    <m/>
    <s v="05025"/>
    <s v="07040CJS7101601"/>
    <s v="Expense Accrual Journal"/>
    <m/>
    <m/>
  </r>
  <r>
    <s v="Byrne Justice Assistance Grant"/>
    <s v="2016-DJ-BX-0482"/>
    <n v="2020"/>
    <n v="5"/>
    <d v="2019-11-13T00:00:00"/>
    <x v="0"/>
    <m/>
    <x v="1"/>
    <m/>
    <x v="3"/>
    <x v="0"/>
    <m/>
    <s v="Expense Payment Journal"/>
    <n v="0.44"/>
    <m/>
    <s v="GMIS REPLACEMENT SITE VISITS"/>
    <s v="EX01370413"/>
    <n v="27"/>
    <m/>
    <m/>
    <m/>
    <m/>
    <m/>
    <m/>
    <m/>
    <m/>
    <m/>
    <m/>
    <m/>
    <m/>
    <m/>
    <m/>
    <m/>
    <m/>
    <m/>
    <m/>
    <s v="EX01370413"/>
    <n v="2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0.11"/>
    <m/>
    <s v="GMIS REPLACEMENT SITE VISITS"/>
    <s v="EX01370413"/>
    <n v="48"/>
    <m/>
    <m/>
    <m/>
    <m/>
    <m/>
    <m/>
    <m/>
    <m/>
    <m/>
    <m/>
    <m/>
    <m/>
    <m/>
    <m/>
    <m/>
    <m/>
    <m/>
    <m/>
    <s v="EX01370413"/>
    <n v="4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1.29"/>
    <m/>
    <s v="GMIS REPLACEMENT SITE VISITS"/>
    <s v="EX01370413"/>
    <n v="67"/>
    <m/>
    <m/>
    <m/>
    <m/>
    <m/>
    <m/>
    <m/>
    <m/>
    <m/>
    <m/>
    <m/>
    <m/>
    <m/>
    <m/>
    <m/>
    <m/>
    <m/>
    <m/>
    <s v="EX01370413"/>
    <n v="6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1.38"/>
    <m/>
    <s v="GMIS REPLACEMENT SITE VISITS"/>
    <s v="EX01370413"/>
    <n v="78"/>
    <m/>
    <m/>
    <m/>
    <m/>
    <m/>
    <m/>
    <m/>
    <m/>
    <m/>
    <m/>
    <m/>
    <m/>
    <m/>
    <m/>
    <m/>
    <m/>
    <m/>
    <m/>
    <s v="EX01370413"/>
    <n v="7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0.15"/>
    <m/>
    <s v="GMIS REPLACEMENT SITE VISITS"/>
    <s v="EX01370413"/>
    <n v="87"/>
    <m/>
    <m/>
    <m/>
    <m/>
    <m/>
    <m/>
    <m/>
    <m/>
    <m/>
    <m/>
    <m/>
    <m/>
    <m/>
    <m/>
    <m/>
    <m/>
    <m/>
    <m/>
    <s v="EX01370413"/>
    <n v="8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1.53"/>
    <m/>
    <s v="GMIS REPLACEMENT SITE VISITS"/>
    <s v="EX01370413"/>
    <n v="117"/>
    <m/>
    <m/>
    <m/>
    <m/>
    <m/>
    <m/>
    <m/>
    <m/>
    <m/>
    <m/>
    <m/>
    <m/>
    <m/>
    <m/>
    <m/>
    <m/>
    <m/>
    <m/>
    <s v="EX01370413"/>
    <n v="11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3.81"/>
    <m/>
    <s v="GMIS REPLACEMENT SITE VISITS"/>
    <s v="EX01370413"/>
    <n v="177"/>
    <m/>
    <m/>
    <m/>
    <m/>
    <m/>
    <m/>
    <m/>
    <m/>
    <m/>
    <m/>
    <m/>
    <m/>
    <m/>
    <m/>
    <m/>
    <m/>
    <m/>
    <m/>
    <s v="EX01370413"/>
    <n v="177"/>
    <d v="2019-11-13T00:00:00"/>
    <s v="0000261011"/>
    <s v="99999"/>
    <m/>
    <m/>
    <s v="EX"/>
    <s v="ACTUALS"/>
    <s v="50"/>
    <s v="14000"/>
    <s v="2"/>
    <m/>
    <m/>
    <m/>
    <m/>
    <s v="05025"/>
    <s v="07040CJS7101601"/>
    <s v="Expense Payment Journal"/>
    <m/>
    <m/>
  </r>
  <r>
    <s v="Byrne Justice Assistance Grant"/>
    <s v="2016-DJ-BX-0482"/>
    <n v="2020"/>
    <n v="5"/>
    <d v="2019-11-15T00:00:00"/>
    <x v="0"/>
    <m/>
    <x v="3"/>
    <m/>
    <x v="1"/>
    <x v="0"/>
    <m/>
    <s v="To charge October 2019 Indirec"/>
    <n v="1290.47"/>
    <m/>
    <s v="Cash With The Treasurer Of VA"/>
    <s v="0001373082"/>
    <n v="34"/>
    <m/>
    <m/>
    <m/>
    <m/>
    <m/>
    <m/>
    <m/>
    <m/>
    <m/>
    <m/>
    <m/>
    <m/>
    <m/>
    <m/>
    <m/>
    <m/>
    <m/>
    <m/>
    <s v="0001373082"/>
    <n v="34"/>
    <d v="2019-11-15T00:00:00"/>
    <m/>
    <s v="99999"/>
    <m/>
    <m/>
    <s v="SPJ"/>
    <s v="ACTUALS"/>
    <s v="10"/>
    <s v="14000"/>
    <s v="1"/>
    <m/>
    <m/>
    <m/>
    <m/>
    <s v="01010"/>
    <s v="02800CJS7101601"/>
    <s v="To charge October 2019 Indirec"/>
    <m/>
    <m/>
  </r>
  <r>
    <s v="Byrne Justice Assistance Grant"/>
    <s v="2016-DJ-BX-0482"/>
    <n v="2020"/>
    <n v="5"/>
    <d v="2019-11-15T00:00:00"/>
    <x v="0"/>
    <m/>
    <x v="2"/>
    <m/>
    <x v="1"/>
    <x v="0"/>
    <m/>
    <s v="To charge October 2019 Indirec"/>
    <n v="237.26"/>
    <m/>
    <s v="Cash With The Treasurer Of VA"/>
    <s v="0001373082"/>
    <n v="36"/>
    <m/>
    <m/>
    <m/>
    <m/>
    <m/>
    <m/>
    <m/>
    <m/>
    <m/>
    <m/>
    <m/>
    <m/>
    <m/>
    <m/>
    <m/>
    <m/>
    <m/>
    <m/>
    <s v="0001373082"/>
    <n v="36"/>
    <d v="2019-11-15T00:00:00"/>
    <m/>
    <s v="99999"/>
    <m/>
    <m/>
    <s v="SPJ"/>
    <s v="ACTUALS"/>
    <s v="10"/>
    <s v="14000"/>
    <s v="1"/>
    <m/>
    <m/>
    <m/>
    <m/>
    <s v="01010"/>
    <s v="01000CJS7101601"/>
    <s v="To charge October 2019 Indirec"/>
    <m/>
    <m/>
  </r>
  <r>
    <s v="Byrne Justice Assistance Grant"/>
    <s v="2016-DJ-BX-0482"/>
    <n v="2020"/>
    <n v="5"/>
    <d v="2019-11-15T00:00:00"/>
    <x v="0"/>
    <m/>
    <x v="1"/>
    <m/>
    <x v="1"/>
    <x v="0"/>
    <m/>
    <s v="To charge October 2019 Indirec"/>
    <n v="-86.33"/>
    <m/>
    <s v="Cash With The Treasurer Of VA"/>
    <s v="0001373082"/>
    <n v="41"/>
    <m/>
    <m/>
    <m/>
    <m/>
    <m/>
    <m/>
    <m/>
    <m/>
    <m/>
    <m/>
    <m/>
    <m/>
    <m/>
    <m/>
    <m/>
    <m/>
    <m/>
    <m/>
    <s v="0001373082"/>
    <n v="41"/>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18.91"/>
    <m/>
    <s v="Cash With The Treasurer Of VA"/>
    <s v="0001373082"/>
    <n v="53"/>
    <m/>
    <m/>
    <m/>
    <m/>
    <m/>
    <m/>
    <m/>
    <m/>
    <m/>
    <m/>
    <m/>
    <m/>
    <m/>
    <m/>
    <m/>
    <m/>
    <m/>
    <m/>
    <s v="0001373082"/>
    <n v="53"/>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420.19"/>
    <m/>
    <s v="Cash With The Treasurer Of VA"/>
    <s v="0001373082"/>
    <n v="57"/>
    <m/>
    <m/>
    <m/>
    <m/>
    <m/>
    <m/>
    <m/>
    <m/>
    <m/>
    <m/>
    <m/>
    <m/>
    <m/>
    <m/>
    <m/>
    <m/>
    <m/>
    <m/>
    <s v="0001373082"/>
    <n v="5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6.03"/>
    <m/>
    <s v="Cash With The Treasurer Of VA"/>
    <s v="0001373082"/>
    <n v="65"/>
    <m/>
    <m/>
    <m/>
    <m/>
    <m/>
    <m/>
    <m/>
    <m/>
    <m/>
    <m/>
    <m/>
    <m/>
    <m/>
    <m/>
    <m/>
    <m/>
    <m/>
    <m/>
    <s v="0001373082"/>
    <n v="65"/>
    <d v="2019-11-15T00:00:00"/>
    <m/>
    <s v="99999"/>
    <m/>
    <m/>
    <s v="SPJ"/>
    <s v="ACTUALS"/>
    <s v="10"/>
    <s v="14000"/>
    <s v="1"/>
    <m/>
    <m/>
    <m/>
    <m/>
    <s v="01010"/>
    <s v="07040CJS7101601"/>
    <s v="To charge October 2019 Indirec"/>
    <m/>
    <m/>
  </r>
  <r>
    <s v="Byrne Justice Assistance Grant"/>
    <s v="2016-DJ-BX-0482"/>
    <n v="2020"/>
    <n v="5"/>
    <d v="2019-11-22T00:00:00"/>
    <x v="1"/>
    <m/>
    <x v="1"/>
    <s v="390004"/>
    <x v="37"/>
    <x v="0"/>
    <m/>
    <s v="CIPPS Journal Upload - DOA"/>
    <n v="20"/>
    <m/>
    <s v="00001330 2019-11-29"/>
    <s v="CIP1379880"/>
    <n v="287"/>
    <m/>
    <m/>
    <m/>
    <m/>
    <m/>
    <m/>
    <m/>
    <m/>
    <m/>
    <m/>
    <m/>
    <m/>
    <m/>
    <m/>
    <m/>
    <m/>
    <m/>
    <m/>
    <s v="CIP1379880"/>
    <n v="287"/>
    <d v="2019-11-22T00:00:00"/>
    <s v="140070"/>
    <s v="10410"/>
    <m/>
    <m/>
    <s v="CIP"/>
    <s v="ACTUALS"/>
    <s v="11"/>
    <s v="14000"/>
    <s v="5"/>
    <s v="39004"/>
    <s v="390"/>
    <s v="04"/>
    <m/>
    <s v="11380"/>
    <s v="07040390004CJS7101601"/>
    <s v="CIPPS Journal Upload - DOA"/>
    <m/>
    <m/>
  </r>
  <r>
    <s v="Byrne Justice Assistance Grant"/>
    <s v="2016-DJ-BX-0482"/>
    <n v="2020"/>
    <n v="5"/>
    <d v="2019-11-30T00:00:00"/>
    <x v="1"/>
    <m/>
    <x v="1"/>
    <s v="390002"/>
    <x v="37"/>
    <x v="0"/>
    <m/>
    <s v="To move the portion of Blakely"/>
    <n v="3.18"/>
    <m/>
    <s v="Move BB 10/1 Salary Charges"/>
    <s v="0001386991"/>
    <n v="21"/>
    <m/>
    <m/>
    <m/>
    <m/>
    <m/>
    <m/>
    <m/>
    <m/>
    <m/>
    <m/>
    <m/>
    <m/>
    <m/>
    <m/>
    <m/>
    <m/>
    <m/>
    <m/>
    <s v="0001386991"/>
    <n v="21"/>
    <d v="2019-11-30T00:00:00"/>
    <m/>
    <s v="10400"/>
    <m/>
    <m/>
    <s v="SPJ"/>
    <s v="ACTUALS"/>
    <s v="11"/>
    <s v="14000"/>
    <s v="5"/>
    <s v="39002"/>
    <s v="390"/>
    <s v="02"/>
    <m/>
    <s v="11380"/>
    <s v="07040390002CJS7101601"/>
    <s v="To move the portion of Blakely"/>
    <m/>
    <m/>
  </r>
  <r>
    <s v="Byrne Justice Assistance Grant"/>
    <s v="2016-DJ-BX-0482"/>
    <n v="2020"/>
    <n v="5"/>
    <d v="2019-11-30T00:00:00"/>
    <x v="1"/>
    <m/>
    <x v="1"/>
    <s v="390002"/>
    <x v="21"/>
    <x v="0"/>
    <m/>
    <s v="To move the portion of Blakely"/>
    <n v="216.48"/>
    <m/>
    <s v="Move BB 10/1 Salary Charges"/>
    <s v="0001386991"/>
    <n v="23"/>
    <m/>
    <m/>
    <m/>
    <m/>
    <m/>
    <m/>
    <m/>
    <m/>
    <m/>
    <m/>
    <m/>
    <m/>
    <m/>
    <m/>
    <m/>
    <m/>
    <m/>
    <m/>
    <s v="0001386991"/>
    <n v="23"/>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10"/>
    <x v="0"/>
    <m/>
    <s v="To move the portion of Blakely"/>
    <n v="9.91"/>
    <m/>
    <s v="Move SJ 10/1 Salary Charges"/>
    <s v="0001386991"/>
    <n v="55"/>
    <m/>
    <m/>
    <m/>
    <m/>
    <m/>
    <m/>
    <m/>
    <m/>
    <m/>
    <m/>
    <m/>
    <m/>
    <m/>
    <m/>
    <m/>
    <m/>
    <m/>
    <m/>
    <s v="0001386991"/>
    <n v="55"/>
    <d v="2019-11-30T00:00:00"/>
    <m/>
    <s v="10400"/>
    <m/>
    <m/>
    <s v="SPJ"/>
    <s v="ACTUALS"/>
    <s v="11"/>
    <s v="14000"/>
    <s v="5"/>
    <s v="39002"/>
    <s v="390"/>
    <s v="02"/>
    <m/>
    <s v="11170"/>
    <s v="07040390002CJS7101601"/>
    <s v="To move the portion of Blakely"/>
    <m/>
    <m/>
  </r>
  <r>
    <s v="Byrne Justice Assistance Grant"/>
    <s v="2016-DJ-BX-0482"/>
    <n v="2020"/>
    <n v="6"/>
    <d v="2019-12-04T00:00:00"/>
    <x v="0"/>
    <m/>
    <x v="1"/>
    <m/>
    <x v="3"/>
    <x v="0"/>
    <m/>
    <s v="Expense Accrual Journal"/>
    <n v="-0.11"/>
    <m/>
    <s v="GMIS REPLACEMENT SITE VISITS"/>
    <s v="EX01387159"/>
    <n v="34"/>
    <m/>
    <m/>
    <m/>
    <m/>
    <m/>
    <m/>
    <m/>
    <m/>
    <m/>
    <m/>
    <m/>
    <m/>
    <m/>
    <m/>
    <m/>
    <m/>
    <m/>
    <m/>
    <s v="EX01387159"/>
    <n v="3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1.26"/>
    <m/>
    <s v="GMIS REPLACEMENT SITE VISITS"/>
    <s v="EX01387159"/>
    <n v="94"/>
    <m/>
    <m/>
    <m/>
    <m/>
    <m/>
    <m/>
    <m/>
    <m/>
    <m/>
    <m/>
    <m/>
    <m/>
    <m/>
    <m/>
    <m/>
    <m/>
    <m/>
    <m/>
    <s v="EX01387159"/>
    <n v="9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9"/>
    <m/>
    <s v="GMIS REPLACEMENT SITE VISITS"/>
    <s v="EX01387159"/>
    <n v="124"/>
    <m/>
    <m/>
    <m/>
    <m/>
    <m/>
    <m/>
    <m/>
    <m/>
    <m/>
    <m/>
    <m/>
    <m/>
    <m/>
    <m/>
    <m/>
    <m/>
    <m/>
    <m/>
    <s v="EX01387159"/>
    <n v="12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0.41"/>
    <m/>
    <s v="GMIS REPLACEMENT SITE VISITS"/>
    <s v="EX01387159"/>
    <n v="183"/>
    <m/>
    <m/>
    <m/>
    <m/>
    <m/>
    <m/>
    <m/>
    <m/>
    <m/>
    <m/>
    <s v="0000264284"/>
    <n v="17"/>
    <d v="2019-12-03T00:00:00"/>
    <s v="GMIS REPLACEMENT SITE VISITS"/>
    <s v="00011"/>
    <s v="14000"/>
    <s v="00374703700"/>
    <s v="HOTEL"/>
    <s v="0000264284"/>
    <n v="17"/>
    <d v="2019-12-03T00:00:00"/>
    <s v="0000264284"/>
    <s v="10220"/>
    <m/>
    <m/>
    <s v="EX"/>
    <s v="ACTUALS"/>
    <s v="12"/>
    <s v="14000"/>
    <s v="5"/>
    <s v="39004"/>
    <s v="390"/>
    <s v="04"/>
    <s v="WILLIAMS,DEANDREA"/>
    <s v="12850"/>
    <s v="07040390004CJS7101601"/>
    <s v="WILLIAMS,DEANDREA"/>
    <m/>
    <m/>
  </r>
  <r>
    <s v="Byrne Justice Assistance Grant"/>
    <s v="2016-DJ-BX-0482"/>
    <n v="2020"/>
    <n v="6"/>
    <d v="2019-12-05T00:00:00"/>
    <x v="0"/>
    <m/>
    <x v="1"/>
    <m/>
    <x v="3"/>
    <x v="0"/>
    <m/>
    <s v="Expense Payment Journal"/>
    <n v="1.29"/>
    <m/>
    <s v="GMIS REPLACEMENT SITE VISITS"/>
    <s v="EX01388382"/>
    <n v="83"/>
    <m/>
    <m/>
    <m/>
    <m/>
    <m/>
    <m/>
    <m/>
    <m/>
    <m/>
    <m/>
    <m/>
    <m/>
    <m/>
    <m/>
    <m/>
    <m/>
    <m/>
    <m/>
    <s v="EX01388382"/>
    <n v="8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9"/>
    <m/>
    <s v="GMIS REPLACEMENT SITE VISITS"/>
    <s v="EX01388382"/>
    <n v="124"/>
    <m/>
    <m/>
    <m/>
    <m/>
    <m/>
    <m/>
    <m/>
    <m/>
    <m/>
    <m/>
    <m/>
    <m/>
    <m/>
    <m/>
    <m/>
    <m/>
    <m/>
    <m/>
    <s v="EX01388382"/>
    <n v="12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3"/>
    <m/>
    <s v="GMIS REPLACEMENT SITE VISITS"/>
    <s v="EX01388382"/>
    <n v="163"/>
    <m/>
    <m/>
    <m/>
    <m/>
    <m/>
    <m/>
    <m/>
    <m/>
    <m/>
    <m/>
    <m/>
    <m/>
    <m/>
    <m/>
    <m/>
    <m/>
    <m/>
    <m/>
    <s v="EX01388382"/>
    <n v="16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0.41"/>
    <m/>
    <s v="GMIS REPLACEMENT SITE VISITS"/>
    <s v="EX01388382"/>
    <n v="183"/>
    <m/>
    <m/>
    <m/>
    <m/>
    <m/>
    <m/>
    <m/>
    <m/>
    <m/>
    <m/>
    <m/>
    <m/>
    <m/>
    <m/>
    <m/>
    <m/>
    <m/>
    <m/>
    <s v="EX01388382"/>
    <n v="183"/>
    <d v="2019-12-05T00:00:00"/>
    <s v="0000264284"/>
    <s v="99999"/>
    <m/>
    <m/>
    <s v="EX"/>
    <s v="ACTUALS"/>
    <s v="50"/>
    <s v="14000"/>
    <s v="2"/>
    <m/>
    <m/>
    <m/>
    <m/>
    <s v="05025"/>
    <s v="07040CJS7101601"/>
    <s v="Expense Payment Journal"/>
    <m/>
    <m/>
  </r>
  <r>
    <s v="Byrne Justice Assistance Grant"/>
    <s v="2016-DJ-BX-0482"/>
    <n v="2020"/>
    <n v="6"/>
    <d v="2019-12-06T00:00:00"/>
    <x v="1"/>
    <m/>
    <x v="1"/>
    <s v="390004"/>
    <x v="44"/>
    <x v="0"/>
    <m/>
    <s v="Expense Accrual Journal"/>
    <n v="36.979999999999997"/>
    <m/>
    <s v="GMIS REPLACEMENT SITE VISITS"/>
    <s v="EX01390242"/>
    <n v="55"/>
    <m/>
    <m/>
    <m/>
    <m/>
    <m/>
    <m/>
    <m/>
    <m/>
    <m/>
    <m/>
    <s v="0000264308"/>
    <n v="10"/>
    <d v="2019-12-04T00:00:00"/>
    <s v="GMIS REPLACEMENT SITE VISITS"/>
    <s v="00011"/>
    <s v="14000"/>
    <s v="00590421300"/>
    <s v="MEALS"/>
    <s v="0000264308"/>
    <n v="10"/>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4"/>
    <x v="0"/>
    <m/>
    <s v="Expense Accrual Journal"/>
    <n v="4.3"/>
    <m/>
    <s v="GMIS REPLACEMENT SITE VISITS"/>
    <s v="EX01390242"/>
    <n v="75"/>
    <m/>
    <m/>
    <m/>
    <m/>
    <m/>
    <m/>
    <m/>
    <m/>
    <m/>
    <m/>
    <s v="0000264308"/>
    <n v="12"/>
    <d v="2019-12-04T00:00:00"/>
    <s v="GMIS REPLACEMENT SITE VISITS"/>
    <s v="00011"/>
    <s v="14000"/>
    <s v="00590421300"/>
    <s v="MEALS"/>
    <s v="0000264308"/>
    <n v="12"/>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3"/>
    <x v="0"/>
    <m/>
    <s v="Expense Accrual Journal"/>
    <n v="3.27"/>
    <m/>
    <s v="GMIS REPLACEMENT SITE VISITS"/>
    <s v="EX01390242"/>
    <n v="85"/>
    <m/>
    <m/>
    <m/>
    <m/>
    <m/>
    <m/>
    <m/>
    <m/>
    <m/>
    <m/>
    <s v="0000264308"/>
    <n v="13"/>
    <d v="2019-12-04T00:00:00"/>
    <s v="GMIS REPLACEMENT SITE VISITS"/>
    <s v="00011"/>
    <s v="14000"/>
    <s v="00590421300"/>
    <s v="HOTEL"/>
    <s v="0000264308"/>
    <n v="13"/>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3.27"/>
    <m/>
    <s v="GMIS REPLACEMENT SITE VISITS"/>
    <s v="EX01390242"/>
    <n v="86"/>
    <m/>
    <m/>
    <m/>
    <m/>
    <m/>
    <m/>
    <m/>
    <m/>
    <m/>
    <m/>
    <m/>
    <m/>
    <m/>
    <m/>
    <m/>
    <m/>
    <m/>
    <m/>
    <s v="EX01390242"/>
    <n v="8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3.81"/>
    <m/>
    <s v="GMIS REPLACEMENT SITE VISITS"/>
    <s v="EX01390242"/>
    <n v="106"/>
    <m/>
    <m/>
    <m/>
    <m/>
    <m/>
    <m/>
    <m/>
    <m/>
    <m/>
    <m/>
    <m/>
    <m/>
    <m/>
    <m/>
    <m/>
    <m/>
    <m/>
    <m/>
    <s v="EX01390242"/>
    <n v="10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0.59"/>
    <m/>
    <s v="GMIS REPLACEMENT SITE VISITS"/>
    <s v="EX01390242"/>
    <n v="136"/>
    <m/>
    <m/>
    <m/>
    <m/>
    <m/>
    <m/>
    <m/>
    <m/>
    <m/>
    <m/>
    <m/>
    <m/>
    <m/>
    <m/>
    <m/>
    <m/>
    <m/>
    <m/>
    <s v="EX01390242"/>
    <n v="136"/>
    <d v="2019-12-06T00:00:00"/>
    <s v="0000264308"/>
    <s v="99999"/>
    <m/>
    <m/>
    <s v="EX"/>
    <s v="ACTUALS"/>
    <s v="50"/>
    <s v="14000"/>
    <s v="2"/>
    <m/>
    <m/>
    <m/>
    <m/>
    <s v="05025"/>
    <s v="07040CJS7101601"/>
    <s v="Expense Accrual Journal"/>
    <m/>
    <m/>
  </r>
  <r>
    <s v="Byrne Justice Assistance Grant"/>
    <s v="2016-DJ-BX-0482"/>
    <n v="2020"/>
    <n v="6"/>
    <d v="2019-12-06T00:00:00"/>
    <x v="1"/>
    <m/>
    <x v="1"/>
    <s v="390004"/>
    <x v="46"/>
    <x v="0"/>
    <m/>
    <s v="Expense Accrual Journal"/>
    <n v="0.76"/>
    <m/>
    <s v="GMIS REPLACEMENT SITE VISITS"/>
    <s v="EX01390242"/>
    <n v="165"/>
    <m/>
    <m/>
    <m/>
    <m/>
    <m/>
    <m/>
    <m/>
    <m/>
    <m/>
    <m/>
    <s v="0000264308"/>
    <n v="22"/>
    <d v="2019-12-04T00:00:00"/>
    <s v="GMIS REPLACEMENT SITE VISITS"/>
    <s v="00011"/>
    <s v="14000"/>
    <s v="00590421300"/>
    <s v="UBER"/>
    <s v="0000264308"/>
    <n v="22"/>
    <d v="2019-12-04T00:00:00"/>
    <s v="0000264308"/>
    <s v="10520"/>
    <m/>
    <m/>
    <s v="EX"/>
    <s v="ACTUALS"/>
    <s v="12"/>
    <s v="14000"/>
    <s v="5"/>
    <s v="39004"/>
    <s v="390"/>
    <s v="04"/>
    <s v="STOKES,ALBERT"/>
    <s v="12830"/>
    <s v="07040390004CJS7101601"/>
    <s v="STOKES,ALBERT"/>
    <m/>
    <m/>
  </r>
  <r>
    <s v="Byrne Justice Assistance Grant"/>
    <s v="2016-DJ-BX-0482"/>
    <n v="2020"/>
    <n v="6"/>
    <d v="2019-12-06T00:00:00"/>
    <x v="1"/>
    <m/>
    <x v="1"/>
    <s v="390004"/>
    <x v="43"/>
    <x v="0"/>
    <m/>
    <s v="Expense Accrual Journal"/>
    <n v="0.9"/>
    <m/>
    <s v="GMIS REPLACEMENT SITE VISITS"/>
    <s v="EX01390242"/>
    <n v="185"/>
    <m/>
    <m/>
    <m/>
    <m/>
    <m/>
    <m/>
    <m/>
    <m/>
    <m/>
    <m/>
    <s v="0000264308"/>
    <n v="24"/>
    <d v="2019-12-04T00:00:00"/>
    <s v="GMIS REPLACEMENT SITE VISITS"/>
    <s v="00011"/>
    <s v="14000"/>
    <s v="00590421300"/>
    <s v="LUGGAGE FEE"/>
    <s v="0000264308"/>
    <n v="24"/>
    <d v="2019-12-04T00:00:00"/>
    <s v="0000264308"/>
    <s v="10520"/>
    <m/>
    <m/>
    <s v="EX"/>
    <s v="ACTUALS"/>
    <s v="12"/>
    <s v="14000"/>
    <s v="5"/>
    <s v="39004"/>
    <s v="390"/>
    <s v="04"/>
    <s v="STOKES,ALBERT"/>
    <s v="12850"/>
    <s v="07040390004CJS7101601"/>
    <s v="STOKES,ALBERT"/>
    <m/>
    <m/>
  </r>
  <r>
    <s v="Byrne Justice Assistance Grant"/>
    <s v="2016-DJ-BX-0482"/>
    <n v="2020"/>
    <n v="6"/>
    <d v="2019-12-06T00:00:00"/>
    <x v="1"/>
    <m/>
    <x v="1"/>
    <s v="390004"/>
    <x v="43"/>
    <x v="0"/>
    <m/>
    <s v="Expense Accrual Journal"/>
    <n v="1.05"/>
    <m/>
    <s v="GMIS REPLACEMENT SITE VISITS"/>
    <s v="EX01390242"/>
    <n v="195"/>
    <m/>
    <m/>
    <m/>
    <m/>
    <m/>
    <m/>
    <m/>
    <m/>
    <m/>
    <m/>
    <s v="0000264308"/>
    <n v="25"/>
    <d v="2019-12-04T00:00:00"/>
    <s v="GMIS REPLACEMENT SITE VISITS"/>
    <s v="00011"/>
    <s v="14000"/>
    <s v="00590421300"/>
    <s v="AIRPORT PARKING"/>
    <s v="0000264308"/>
    <n v="25"/>
    <d v="2019-12-04T00:00:00"/>
    <s v="0000264308"/>
    <s v="10520"/>
    <m/>
    <m/>
    <s v="EX"/>
    <s v="ACTUALS"/>
    <s v="12"/>
    <s v="14000"/>
    <s v="5"/>
    <s v="39004"/>
    <s v="390"/>
    <s v="04"/>
    <s v="STOKES,ALBERT"/>
    <s v="12850"/>
    <s v="07040390004CJS7101601"/>
    <s v="STOKES,ALBERT"/>
    <m/>
    <m/>
  </r>
  <r>
    <s v="Byrne Justice Assistance Grant"/>
    <s v="2016-DJ-BX-0482"/>
    <n v="2020"/>
    <n v="6"/>
    <d v="2019-12-07T00:00:00"/>
    <x v="0"/>
    <m/>
    <x v="1"/>
    <m/>
    <x v="3"/>
    <x v="0"/>
    <m/>
    <s v="Expense Payment Journal"/>
    <n v="1.26"/>
    <m/>
    <s v="GMIS REPLACEMENT SITE VISITS"/>
    <s v="EX01391136"/>
    <n v="5"/>
    <m/>
    <m/>
    <m/>
    <m/>
    <m/>
    <m/>
    <m/>
    <m/>
    <m/>
    <m/>
    <m/>
    <m/>
    <m/>
    <m/>
    <m/>
    <m/>
    <m/>
    <m/>
    <s v="EX01391136"/>
    <n v="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43.86"/>
    <m/>
    <s v="GMIS REPLACEMENT SITE VISITS"/>
    <s v="EX01391136"/>
    <n v="45"/>
    <m/>
    <m/>
    <m/>
    <m/>
    <m/>
    <m/>
    <m/>
    <m/>
    <m/>
    <m/>
    <m/>
    <m/>
    <m/>
    <m/>
    <m/>
    <m/>
    <m/>
    <m/>
    <s v="EX01391136"/>
    <n v="4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36.979999999999997"/>
    <m/>
    <s v="GMIS REPLACEMENT SITE VISITS"/>
    <s v="EX01391136"/>
    <n v="55"/>
    <m/>
    <m/>
    <m/>
    <m/>
    <m/>
    <m/>
    <m/>
    <m/>
    <m/>
    <m/>
    <m/>
    <m/>
    <m/>
    <m/>
    <m/>
    <m/>
    <m/>
    <m/>
    <s v="EX01391136"/>
    <n v="5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36.979999999999997"/>
    <m/>
    <s v="GMIS REPLACEMENT SITE VISITS"/>
    <s v="EX01391136"/>
    <n v="56"/>
    <m/>
    <m/>
    <m/>
    <m/>
    <m/>
    <m/>
    <m/>
    <m/>
    <m/>
    <m/>
    <m/>
    <m/>
    <m/>
    <m/>
    <m/>
    <m/>
    <m/>
    <m/>
    <s v="EX01391136"/>
    <n v="5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3.27"/>
    <m/>
    <s v="GMIS REPLACEMENT SITE VISITS"/>
    <s v="EX01391136"/>
    <n v="85"/>
    <m/>
    <m/>
    <m/>
    <m/>
    <m/>
    <m/>
    <m/>
    <m/>
    <m/>
    <m/>
    <m/>
    <m/>
    <m/>
    <m/>
    <m/>
    <m/>
    <m/>
    <m/>
    <s v="EX01391136"/>
    <n v="8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4.2"/>
    <m/>
    <s v="GMIS REPLACEMENT SITE VISITS"/>
    <s v="EX01391136"/>
    <n v="125"/>
    <m/>
    <m/>
    <m/>
    <m/>
    <m/>
    <m/>
    <m/>
    <m/>
    <m/>
    <m/>
    <m/>
    <m/>
    <m/>
    <m/>
    <m/>
    <m/>
    <m/>
    <m/>
    <s v="EX01391136"/>
    <n v="12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0.76"/>
    <m/>
    <s v="GMIS REPLACEMENT SITE VISITS"/>
    <s v="EX01391136"/>
    <n v="166"/>
    <m/>
    <m/>
    <m/>
    <m/>
    <m/>
    <m/>
    <m/>
    <m/>
    <m/>
    <m/>
    <m/>
    <m/>
    <m/>
    <m/>
    <m/>
    <m/>
    <m/>
    <m/>
    <s v="EX01391136"/>
    <n v="166"/>
    <d v="2019-12-07T00:00:00"/>
    <s v="0000264308"/>
    <s v="99999"/>
    <m/>
    <m/>
    <s v="EX"/>
    <s v="ACTUALS"/>
    <s v="10"/>
    <s v="14000"/>
    <s v="1"/>
    <m/>
    <m/>
    <m/>
    <m/>
    <s v="01010"/>
    <s v="07040CJS7101601"/>
    <s v="Expense Payment Journal"/>
    <m/>
    <m/>
  </r>
  <r>
    <s v="Byrne Justice Assistance Grant"/>
    <s v="2016-DJ-BX-0482"/>
    <n v="2020"/>
    <n v="6"/>
    <d v="2019-12-04T00:00:00"/>
    <x v="0"/>
    <m/>
    <x v="1"/>
    <m/>
    <x v="3"/>
    <x v="0"/>
    <m/>
    <s v="Expense Accrual Journal"/>
    <n v="-1.53"/>
    <m/>
    <s v="GMIS REPLACEMENT SITE VISITS"/>
    <s v="EX01387159"/>
    <n v="64"/>
    <m/>
    <m/>
    <m/>
    <m/>
    <m/>
    <m/>
    <m/>
    <m/>
    <m/>
    <m/>
    <m/>
    <m/>
    <m/>
    <m/>
    <m/>
    <m/>
    <m/>
    <m/>
    <s v="EX01387159"/>
    <n v="6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39"/>
    <m/>
    <s v="GMIS REPLACEMENT SITE VISITS"/>
    <s v="EX01387159"/>
    <n v="114"/>
    <m/>
    <m/>
    <m/>
    <m/>
    <m/>
    <m/>
    <m/>
    <m/>
    <m/>
    <m/>
    <m/>
    <m/>
    <m/>
    <m/>
    <m/>
    <m/>
    <m/>
    <m/>
    <s v="EX01387159"/>
    <n v="11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9"/>
    <m/>
    <s v="GMIS REPLACEMENT SITE VISITS"/>
    <s v="EX01387159"/>
    <n v="134"/>
    <m/>
    <m/>
    <m/>
    <m/>
    <m/>
    <m/>
    <m/>
    <m/>
    <m/>
    <m/>
    <m/>
    <m/>
    <m/>
    <m/>
    <m/>
    <m/>
    <m/>
    <m/>
    <s v="EX01387159"/>
    <n v="13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3"/>
    <m/>
    <s v="GMIS REPLACEMENT SITE VISITS"/>
    <s v="EX01387159"/>
    <n v="163"/>
    <m/>
    <m/>
    <m/>
    <m/>
    <m/>
    <m/>
    <m/>
    <m/>
    <m/>
    <m/>
    <s v="0000264284"/>
    <n v="15"/>
    <d v="2019-12-03T00:00:00"/>
    <s v="GMIS REPLACEMENT SITE VISITS"/>
    <s v="00011"/>
    <s v="14000"/>
    <s v="00374703700"/>
    <s v="HOTEL"/>
    <s v="0000264284"/>
    <n v="15"/>
    <d v="2019-12-03T00:00:00"/>
    <s v="0000264284"/>
    <s v="10220"/>
    <m/>
    <m/>
    <s v="EX"/>
    <s v="ACTUALS"/>
    <s v="12"/>
    <s v="14000"/>
    <s v="5"/>
    <s v="39004"/>
    <s v="390"/>
    <s v="04"/>
    <s v="WILLIAMS,DEANDREA"/>
    <s v="12850"/>
    <s v="07040390004CJS7101601"/>
    <s v="WILLIAMS,DEANDREA"/>
    <m/>
    <m/>
  </r>
  <r>
    <s v="Byrne Justice Assistance Grant"/>
    <s v="2016-DJ-BX-0482"/>
    <n v="2020"/>
    <n v="6"/>
    <d v="2019-12-05T00:00:00"/>
    <x v="2"/>
    <m/>
    <x v="1"/>
    <s v="390002"/>
    <x v="4"/>
    <x v="0"/>
    <m/>
    <s v="Correct Grant Payment to Suffo"/>
    <n v="4298.2"/>
    <m/>
    <s v="Correct Grant #20-A4700AD16"/>
    <s v="0001388691"/>
    <n v="2"/>
    <m/>
    <m/>
    <m/>
    <m/>
    <m/>
    <m/>
    <m/>
    <m/>
    <m/>
    <m/>
    <m/>
    <m/>
    <m/>
    <m/>
    <m/>
    <m/>
    <m/>
    <m/>
    <s v="0001388691"/>
    <n v="2"/>
    <d v="2019-12-05T00:00:00"/>
    <m/>
    <s v="90000"/>
    <s v="800"/>
    <m/>
    <s v="ONL"/>
    <s v="ACTUALS"/>
    <s v="14"/>
    <s v="14000"/>
    <s v="5"/>
    <s v="39002"/>
    <s v="390"/>
    <s v="02"/>
    <m/>
    <s v="14310"/>
    <s v="07040390002CJS7101601"/>
    <s v="Correct Grant Payment to Suffo"/>
    <m/>
    <m/>
  </r>
  <r>
    <s v="Byrne Justice Assistance Grant"/>
    <s v="2016-DJ-BX-0482"/>
    <n v="2020"/>
    <n v="6"/>
    <d v="2019-12-05T00:00:00"/>
    <x v="0"/>
    <m/>
    <x v="1"/>
    <m/>
    <x v="1"/>
    <x v="0"/>
    <m/>
    <s v="Expense Payment Journal"/>
    <n v="-0.11"/>
    <m/>
    <s v="GMIS REPLACEMENT SITE VISITS"/>
    <s v="EX01388382"/>
    <n v="34"/>
    <m/>
    <m/>
    <m/>
    <m/>
    <m/>
    <m/>
    <m/>
    <m/>
    <m/>
    <m/>
    <m/>
    <m/>
    <m/>
    <m/>
    <m/>
    <m/>
    <m/>
    <m/>
    <s v="EX01388382"/>
    <n v="3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1.53"/>
    <m/>
    <s v="GMIS REPLACEMENT SITE VISITS"/>
    <s v="EX01388382"/>
    <n v="64"/>
    <m/>
    <m/>
    <m/>
    <m/>
    <m/>
    <m/>
    <m/>
    <m/>
    <m/>
    <m/>
    <m/>
    <m/>
    <m/>
    <m/>
    <m/>
    <m/>
    <m/>
    <m/>
    <s v="EX01388382"/>
    <n v="6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39"/>
    <m/>
    <s v="GMIS REPLACEMENT SITE VISITS"/>
    <s v="EX01388382"/>
    <n v="113"/>
    <m/>
    <m/>
    <m/>
    <m/>
    <m/>
    <m/>
    <m/>
    <m/>
    <m/>
    <m/>
    <m/>
    <m/>
    <m/>
    <m/>
    <m/>
    <m/>
    <m/>
    <m/>
    <s v="EX01388382"/>
    <n v="113"/>
    <d v="2019-12-05T00:00:00"/>
    <s v="0000264284"/>
    <s v="99999"/>
    <m/>
    <m/>
    <s v="EX"/>
    <s v="ACTUALS"/>
    <s v="50"/>
    <s v="14000"/>
    <s v="2"/>
    <m/>
    <m/>
    <m/>
    <m/>
    <s v="05025"/>
    <s v="07040CJS7101601"/>
    <s v="Expense Payment Journal"/>
    <m/>
    <m/>
  </r>
  <r>
    <s v="Byrne Justice Assistance Grant"/>
    <s v="2016-DJ-BX-0482"/>
    <n v="2020"/>
    <n v="6"/>
    <d v="2019-12-07T00:00:00"/>
    <x v="0"/>
    <m/>
    <x v="1"/>
    <m/>
    <x v="1"/>
    <x v="0"/>
    <m/>
    <s v="Expense Payment Journal"/>
    <n v="-1.05"/>
    <m/>
    <s v="GMIS REPLACEMENT SITE VISITS"/>
    <s v="EX01391136"/>
    <n v="196"/>
    <m/>
    <m/>
    <m/>
    <m/>
    <m/>
    <m/>
    <m/>
    <m/>
    <m/>
    <m/>
    <m/>
    <m/>
    <m/>
    <m/>
    <m/>
    <m/>
    <m/>
    <m/>
    <s v="EX01391136"/>
    <n v="196"/>
    <d v="2019-12-07T00:00:00"/>
    <s v="0000264308"/>
    <s v="99999"/>
    <m/>
    <m/>
    <s v="EX"/>
    <s v="ACTUALS"/>
    <s v="10"/>
    <s v="14000"/>
    <s v="1"/>
    <m/>
    <m/>
    <m/>
    <m/>
    <s v="01010"/>
    <s v="07040CJS7101601"/>
    <s v="Expense Payment Journal"/>
    <m/>
    <m/>
  </r>
  <r>
    <s v="Byrne Justice Assistance Grant"/>
    <s v="2016-DJ-BX-0482"/>
    <n v="2020"/>
    <n v="6"/>
    <d v="2019-12-10T00:00:00"/>
    <x v="1"/>
    <m/>
    <x v="1"/>
    <s v="390004"/>
    <x v="20"/>
    <x v="0"/>
    <m/>
    <s v="CIPPS Journal Upload - DOA"/>
    <n v="43.87"/>
    <m/>
    <s v="00001332 2019-12-16"/>
    <s v="CIP1392586"/>
    <n v="280"/>
    <m/>
    <m/>
    <m/>
    <m/>
    <m/>
    <m/>
    <m/>
    <m/>
    <m/>
    <m/>
    <m/>
    <m/>
    <m/>
    <m/>
    <m/>
    <m/>
    <m/>
    <m/>
    <s v="CIP1392586"/>
    <n v="280"/>
    <d v="2019-12-10T00:00:00"/>
    <s v="140070"/>
    <s v="10410"/>
    <m/>
    <m/>
    <s v="CIP"/>
    <s v="ACTUALS"/>
    <s v="11"/>
    <s v="14000"/>
    <s v="5"/>
    <s v="39004"/>
    <s v="390"/>
    <s v="04"/>
    <m/>
    <s v="11140"/>
    <s v="07040390004CJS7101601"/>
    <s v="CIPPS Journal Upload - DOA"/>
    <m/>
    <m/>
  </r>
  <r>
    <s v="Byrne Justice Assistance Grant"/>
    <s v="2016-DJ-BX-0482"/>
    <n v="2020"/>
    <n v="6"/>
    <d v="2019-12-10T00:00:00"/>
    <x v="1"/>
    <m/>
    <x v="1"/>
    <s v="390004"/>
    <x v="14"/>
    <x v="0"/>
    <m/>
    <s v="CIPPS Journal Upload - DOA"/>
    <n v="39.18"/>
    <m/>
    <s v="00001332 2019-12-16"/>
    <s v="CIP1392586"/>
    <n v="284"/>
    <m/>
    <m/>
    <m/>
    <m/>
    <m/>
    <m/>
    <m/>
    <m/>
    <m/>
    <m/>
    <m/>
    <m/>
    <m/>
    <m/>
    <m/>
    <m/>
    <m/>
    <m/>
    <s v="CIP1392586"/>
    <n v="284"/>
    <d v="2019-12-10T00:00:00"/>
    <s v="140070"/>
    <s v="10410"/>
    <m/>
    <m/>
    <s v="CIP"/>
    <s v="ACTUALS"/>
    <s v="11"/>
    <s v="14000"/>
    <s v="5"/>
    <s v="39004"/>
    <s v="390"/>
    <s v="04"/>
    <m/>
    <s v="11160"/>
    <s v="07040390004CJS7101601"/>
    <s v="CIPPS Journal Upload - DOA"/>
    <m/>
    <m/>
  </r>
  <r>
    <s v="Byrne Justice Assistance Grant"/>
    <s v="2016-DJ-BX-0482"/>
    <n v="2020"/>
    <n v="6"/>
    <d v="2019-12-10T00:00:00"/>
    <x v="0"/>
    <m/>
    <x v="1"/>
    <m/>
    <x v="1"/>
    <x v="0"/>
    <m/>
    <s v="CIPPS Journal Upload - DOA"/>
    <n v="-9879.2800000000007"/>
    <m/>
    <s v="Cash With The Treasurer Of VA"/>
    <s v="CIP1392586"/>
    <n v="354"/>
    <m/>
    <m/>
    <m/>
    <m/>
    <m/>
    <m/>
    <m/>
    <m/>
    <m/>
    <m/>
    <m/>
    <m/>
    <m/>
    <m/>
    <m/>
    <m/>
    <m/>
    <m/>
    <s v="CIP1392586"/>
    <n v="354"/>
    <d v="2019-12-10T00:00:00"/>
    <m/>
    <s v="99999"/>
    <m/>
    <m/>
    <s v="CIP"/>
    <s v="ACTUALS"/>
    <s v="10"/>
    <s v="14000"/>
    <s v="1"/>
    <m/>
    <m/>
    <m/>
    <m/>
    <s v="01010"/>
    <s v="07040CJS7101601"/>
    <s v="CIPPS Journal Upload - DOA"/>
    <m/>
    <m/>
  </r>
  <r>
    <s v="Byrne Justice Assistance Grant"/>
    <s v="2016-DJ-BX-0482"/>
    <n v="2020"/>
    <n v="6"/>
    <d v="2019-12-12T00:00:00"/>
    <x v="0"/>
    <m/>
    <x v="1"/>
    <s v="390004"/>
    <x v="23"/>
    <x v="0"/>
    <m/>
    <s v="To charge November indirect co"/>
    <n v="593.4"/>
    <m/>
    <s v="Charge FY20 November IDC"/>
    <s v="0001394059"/>
    <n v="2"/>
    <m/>
    <m/>
    <m/>
    <m/>
    <m/>
    <m/>
    <m/>
    <m/>
    <m/>
    <m/>
    <m/>
    <m/>
    <m/>
    <m/>
    <m/>
    <m/>
    <m/>
    <m/>
    <s v="0001394059"/>
    <n v="2"/>
    <d v="2019-12-12T00:00:00"/>
    <m/>
    <s v="10530"/>
    <m/>
    <m/>
    <s v="SPJ"/>
    <s v="ACTUALS"/>
    <s v="14"/>
    <s v="14000"/>
    <s v="5"/>
    <s v="39004"/>
    <s v="390"/>
    <s v="04"/>
    <m/>
    <s v="14810"/>
    <s v="07040390004CJS7101601"/>
    <s v="To charge November indirect co"/>
    <m/>
    <m/>
  </r>
  <r>
    <s v="Byrne Justice Assistance Grant"/>
    <s v="2016-DJ-BX-0482"/>
    <n v="2020"/>
    <n v="6"/>
    <d v="2019-12-12T00:00:00"/>
    <x v="0"/>
    <m/>
    <x v="2"/>
    <m/>
    <x v="22"/>
    <x v="0"/>
    <m/>
    <s v="To charge November indirect co"/>
    <n v="-593.4"/>
    <m/>
    <s v="Charge FY20 November IDC"/>
    <s v="0001394059"/>
    <n v="4"/>
    <m/>
    <m/>
    <m/>
    <m/>
    <m/>
    <m/>
    <m/>
    <m/>
    <m/>
    <m/>
    <m/>
    <m/>
    <m/>
    <m/>
    <m/>
    <m/>
    <m/>
    <m/>
    <s v="0001394059"/>
    <n v="4"/>
    <d v="2019-12-12T00:00:00"/>
    <m/>
    <s v="10530"/>
    <m/>
    <m/>
    <s v="SPJ"/>
    <s v="ACTUALS"/>
    <s v="09"/>
    <s v="14000"/>
    <s v="4"/>
    <m/>
    <m/>
    <m/>
    <m/>
    <s v="09071"/>
    <s v="01000CJS7101601"/>
    <s v="To charge November indirect co"/>
    <m/>
    <m/>
  </r>
  <r>
    <s v="Byrne Justice Assistance Grant"/>
    <s v="2016-DJ-BX-0482"/>
    <n v="2020"/>
    <n v="6"/>
    <d v="2019-12-12T00:00:00"/>
    <x v="0"/>
    <m/>
    <x v="3"/>
    <m/>
    <x v="27"/>
    <x v="3"/>
    <m/>
    <s v="To charge November indirect co"/>
    <n v="-275.57"/>
    <m/>
    <s v="Charge FY20 November IDC"/>
    <s v="0001394059"/>
    <n v="7"/>
    <m/>
    <m/>
    <m/>
    <m/>
    <m/>
    <m/>
    <m/>
    <m/>
    <m/>
    <m/>
    <m/>
    <m/>
    <m/>
    <m/>
    <m/>
    <m/>
    <m/>
    <m/>
    <s v="0001394059"/>
    <n v="7"/>
    <d v="2019-12-12T00:00:00"/>
    <m/>
    <s v="10530"/>
    <m/>
    <m/>
    <s v="SPJ"/>
    <s v="ACTUALS"/>
    <s v="09"/>
    <s v="14000"/>
    <s v="4"/>
    <m/>
    <m/>
    <m/>
    <m/>
    <s v="09070"/>
    <s v="02800CJS7101602"/>
    <s v="To charge November indirect co"/>
    <m/>
    <m/>
  </r>
  <r>
    <s v="Byrne Justice Assistance Grant"/>
    <s v="2016-DJ-BX-0482"/>
    <n v="2020"/>
    <n v="6"/>
    <d v="2019-12-05T00:00:00"/>
    <x v="0"/>
    <m/>
    <x v="1"/>
    <m/>
    <x v="1"/>
    <x v="0"/>
    <m/>
    <s v="Expense Payment Journal"/>
    <n v="-0.39"/>
    <m/>
    <s v="GMIS REPLACEMENT SITE VISITS"/>
    <s v="EX01388382"/>
    <n v="114"/>
    <m/>
    <m/>
    <m/>
    <m/>
    <m/>
    <m/>
    <m/>
    <m/>
    <m/>
    <m/>
    <m/>
    <m/>
    <m/>
    <m/>
    <m/>
    <m/>
    <m/>
    <m/>
    <s v="EX01388382"/>
    <n v="11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3"/>
    <m/>
    <s v="GMIS REPLACEMENT SITE VISITS"/>
    <s v="EX01388382"/>
    <n v="153"/>
    <m/>
    <m/>
    <m/>
    <m/>
    <m/>
    <m/>
    <m/>
    <m/>
    <m/>
    <m/>
    <m/>
    <m/>
    <m/>
    <m/>
    <m/>
    <m/>
    <m/>
    <m/>
    <s v="EX01388382"/>
    <n v="153"/>
    <d v="2019-12-05T00:00:00"/>
    <s v="0000264284"/>
    <s v="99999"/>
    <m/>
    <m/>
    <s v="EX"/>
    <s v="ACTUALS"/>
    <s v="50"/>
    <s v="14000"/>
    <s v="2"/>
    <m/>
    <m/>
    <m/>
    <m/>
    <s v="05025"/>
    <s v="07040CJS7101601"/>
    <s v="Expense Payment Journal"/>
    <m/>
    <m/>
  </r>
  <r>
    <s v="Byrne Justice Assistance Grant"/>
    <s v="2016-DJ-BX-0482"/>
    <n v="2020"/>
    <n v="6"/>
    <d v="2019-12-06T00:00:00"/>
    <x v="1"/>
    <m/>
    <x v="1"/>
    <s v="390004"/>
    <x v="43"/>
    <x v="0"/>
    <m/>
    <s v="Expense Accrual Journal"/>
    <n v="4.2"/>
    <m/>
    <s v="GMIS REPLACEMENT SITE VISITS"/>
    <s v="EX01390242"/>
    <n v="125"/>
    <m/>
    <m/>
    <m/>
    <m/>
    <m/>
    <m/>
    <m/>
    <m/>
    <m/>
    <m/>
    <s v="0000264308"/>
    <n v="17"/>
    <d v="2019-12-04T00:00:00"/>
    <s v="GMIS REPLACEMENT SITE VISITS"/>
    <s v="00011"/>
    <s v="14000"/>
    <s v="00590421300"/>
    <s v="HOTEL"/>
    <s v="0000264308"/>
    <n v="17"/>
    <d v="2019-12-04T00:00:00"/>
    <s v="0000264308"/>
    <s v="10520"/>
    <m/>
    <m/>
    <s v="EX"/>
    <s v="ACTUALS"/>
    <s v="12"/>
    <s v="14000"/>
    <s v="5"/>
    <s v="39004"/>
    <s v="390"/>
    <s v="04"/>
    <s v="STOKES,ALBERT"/>
    <s v="12850"/>
    <s v="07040390004CJS7101601"/>
    <s v="STOKES,ALBERT"/>
    <m/>
    <m/>
  </r>
  <r>
    <s v="Byrne Justice Assistance Grant"/>
    <s v="2016-DJ-BX-0482"/>
    <n v="2020"/>
    <n v="6"/>
    <d v="2019-12-07T00:00:00"/>
    <x v="0"/>
    <m/>
    <x v="1"/>
    <m/>
    <x v="1"/>
    <x v="0"/>
    <m/>
    <s v="Expense Payment Journal"/>
    <n v="-1.26"/>
    <m/>
    <s v="GMIS REPLACEMENT SITE VISITS"/>
    <s v="EX01391136"/>
    <n v="6"/>
    <m/>
    <m/>
    <m/>
    <m/>
    <m/>
    <m/>
    <m/>
    <m/>
    <m/>
    <m/>
    <m/>
    <m/>
    <m/>
    <m/>
    <m/>
    <m/>
    <m/>
    <m/>
    <s v="EX01391136"/>
    <n v="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3.27"/>
    <m/>
    <s v="GMIS REPLACEMENT SITE VISITS"/>
    <s v="EX01391136"/>
    <n v="86"/>
    <m/>
    <m/>
    <m/>
    <m/>
    <m/>
    <m/>
    <m/>
    <m/>
    <m/>
    <m/>
    <m/>
    <m/>
    <m/>
    <m/>
    <m/>
    <m/>
    <m/>
    <m/>
    <s v="EX01391136"/>
    <n v="8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0.53"/>
    <m/>
    <s v="GMIS REPLACEMENT SITE VISITS"/>
    <s v="EX01391136"/>
    <n v="116"/>
    <m/>
    <m/>
    <m/>
    <m/>
    <m/>
    <m/>
    <m/>
    <m/>
    <m/>
    <m/>
    <m/>
    <m/>
    <m/>
    <m/>
    <m/>
    <m/>
    <m/>
    <m/>
    <s v="EX01391136"/>
    <n v="11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1.89"/>
    <m/>
    <s v="GMIS REPLACEMENT SITE VISITS"/>
    <s v="EX01391136"/>
    <n v="156"/>
    <m/>
    <m/>
    <m/>
    <m/>
    <m/>
    <m/>
    <m/>
    <m/>
    <m/>
    <m/>
    <m/>
    <m/>
    <m/>
    <m/>
    <m/>
    <m/>
    <m/>
    <m/>
    <s v="EX01391136"/>
    <n v="15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0.74"/>
    <m/>
    <s v="GMIS REPLACEMENT SITE VISITS"/>
    <s v="EX01391136"/>
    <n v="176"/>
    <m/>
    <m/>
    <m/>
    <m/>
    <m/>
    <m/>
    <m/>
    <m/>
    <m/>
    <m/>
    <m/>
    <m/>
    <m/>
    <m/>
    <m/>
    <m/>
    <m/>
    <m/>
    <s v="EX01391136"/>
    <n v="176"/>
    <d v="2019-12-07T00:00:00"/>
    <s v="0000264308"/>
    <s v="99999"/>
    <m/>
    <m/>
    <s v="EX"/>
    <s v="ACTUALS"/>
    <s v="10"/>
    <s v="14000"/>
    <s v="1"/>
    <m/>
    <m/>
    <m/>
    <m/>
    <s v="01010"/>
    <s v="07040CJS7101601"/>
    <s v="Expense Payment Journal"/>
    <m/>
    <m/>
  </r>
  <r>
    <s v="Byrne Justice Assistance Grant"/>
    <s v="2016-DJ-BX-0482"/>
    <n v="2020"/>
    <n v="6"/>
    <d v="2019-12-10T00:00:00"/>
    <x v="1"/>
    <m/>
    <x v="1"/>
    <s v="390004"/>
    <x v="13"/>
    <x v="0"/>
    <m/>
    <s v="CIPPS Journal Upload - DOA"/>
    <n v="3354.92"/>
    <m/>
    <s v="00001332 2019-12-16"/>
    <s v="CIP1392586"/>
    <n v="273"/>
    <m/>
    <m/>
    <m/>
    <m/>
    <m/>
    <m/>
    <m/>
    <m/>
    <m/>
    <m/>
    <m/>
    <m/>
    <m/>
    <m/>
    <m/>
    <m/>
    <m/>
    <m/>
    <s v="CIP1392586"/>
    <n v="273"/>
    <d v="2019-12-10T00:00:00"/>
    <s v="140070"/>
    <s v="10410"/>
    <m/>
    <m/>
    <s v="CIP"/>
    <s v="ACTUALS"/>
    <s v="11"/>
    <s v="14000"/>
    <s v="5"/>
    <s v="39004"/>
    <s v="390"/>
    <s v="04"/>
    <m/>
    <s v="11230"/>
    <s v="07040390004CJS7101601"/>
    <s v="CIPPS Journal Upload - DOA"/>
    <m/>
    <m/>
  </r>
  <r>
    <s v="Byrne Justice Assistance Grant"/>
    <s v="2016-DJ-BX-0482"/>
    <n v="2020"/>
    <n v="6"/>
    <d v="2019-12-10T00:00:00"/>
    <x v="1"/>
    <m/>
    <x v="1"/>
    <s v="390004"/>
    <x v="21"/>
    <x v="0"/>
    <m/>
    <s v="CIPPS Journal Upload - DOA"/>
    <n v="453.59"/>
    <m/>
    <s v="00001332 2019-12-16"/>
    <s v="CIP1392586"/>
    <n v="275"/>
    <m/>
    <m/>
    <m/>
    <m/>
    <m/>
    <m/>
    <m/>
    <m/>
    <m/>
    <m/>
    <m/>
    <m/>
    <m/>
    <m/>
    <m/>
    <m/>
    <m/>
    <m/>
    <s v="CIP1392586"/>
    <n v="275"/>
    <d v="2019-12-10T00:00:00"/>
    <s v="140070"/>
    <s v="10410"/>
    <m/>
    <m/>
    <s v="CIP"/>
    <s v="ACTUALS"/>
    <s v="11"/>
    <s v="14000"/>
    <s v="5"/>
    <s v="39004"/>
    <s v="390"/>
    <s v="04"/>
    <m/>
    <s v="11110"/>
    <s v="07040390004CJS7101601"/>
    <s v="CIPPS Journal Upload - DOA"/>
    <m/>
    <m/>
  </r>
  <r>
    <s v="Byrne Justice Assistance Grant"/>
    <s v="2016-DJ-BX-0482"/>
    <n v="2020"/>
    <n v="6"/>
    <d v="2019-12-10T00:00:00"/>
    <x v="1"/>
    <m/>
    <x v="1"/>
    <s v="390004"/>
    <x v="37"/>
    <x v="0"/>
    <m/>
    <s v="CIPPS Journal Upload - DOA"/>
    <n v="20"/>
    <m/>
    <s v="00001332 2019-12-16"/>
    <s v="CIP1392586"/>
    <n v="287"/>
    <m/>
    <m/>
    <m/>
    <m/>
    <m/>
    <m/>
    <m/>
    <m/>
    <m/>
    <m/>
    <m/>
    <m/>
    <m/>
    <m/>
    <m/>
    <m/>
    <m/>
    <m/>
    <s v="CIP1392586"/>
    <n v="287"/>
    <d v="2019-12-10T00:00:00"/>
    <s v="140070"/>
    <s v="10410"/>
    <m/>
    <m/>
    <s v="CIP"/>
    <s v="ACTUALS"/>
    <s v="11"/>
    <s v="14000"/>
    <s v="5"/>
    <s v="39004"/>
    <s v="390"/>
    <s v="04"/>
    <m/>
    <s v="11380"/>
    <s v="07040390004CJS7101601"/>
    <s v="CIPPS Journal Upload - DOA"/>
    <m/>
    <m/>
  </r>
  <r>
    <s v="Byrne Justice Assistance Grant"/>
    <s v="2016-DJ-BX-0482"/>
    <n v="2020"/>
    <n v="6"/>
    <d v="2019-12-10T00:00:00"/>
    <x v="1"/>
    <m/>
    <x v="1"/>
    <s v="390004"/>
    <x v="37"/>
    <x v="0"/>
    <m/>
    <s v="CIPPS Journal Upload - DOA"/>
    <n v="10"/>
    <m/>
    <s v="00001332 2019-12-16"/>
    <s v="CIP1392586"/>
    <n v="288"/>
    <m/>
    <m/>
    <m/>
    <m/>
    <m/>
    <m/>
    <m/>
    <m/>
    <m/>
    <m/>
    <m/>
    <m/>
    <m/>
    <m/>
    <m/>
    <m/>
    <m/>
    <m/>
    <s v="CIP1392586"/>
    <n v="288"/>
    <d v="2019-12-10T00:00:00"/>
    <s v="140070"/>
    <s v="10410"/>
    <m/>
    <m/>
    <s v="CIP"/>
    <s v="ACTUALS"/>
    <s v="11"/>
    <s v="14000"/>
    <s v="5"/>
    <s v="39004"/>
    <s v="390"/>
    <s v="04"/>
    <m/>
    <s v="11380"/>
    <s v="07040390004CJS7101601"/>
    <s v="CIPPS Journal Upload - DOA"/>
    <m/>
    <m/>
  </r>
  <r>
    <s v="Byrne Justice Assistance Grant"/>
    <s v="2016-DJ-BX-0482"/>
    <n v="2020"/>
    <n v="6"/>
    <d v="2019-12-12T00:00:00"/>
    <x v="0"/>
    <m/>
    <x v="1"/>
    <m/>
    <x v="1"/>
    <x v="0"/>
    <m/>
    <s v="To charge November indirect co"/>
    <n v="-3227.56"/>
    <m/>
    <s v="Cash With The Treasurer Of VA"/>
    <s v="0001394059"/>
    <n v="49"/>
    <m/>
    <m/>
    <m/>
    <m/>
    <m/>
    <m/>
    <m/>
    <m/>
    <m/>
    <m/>
    <m/>
    <m/>
    <m/>
    <m/>
    <m/>
    <m/>
    <m/>
    <m/>
    <s v="0001394059"/>
    <n v="4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593.4"/>
    <m/>
    <s v="Cash With The Treasurer Of VA"/>
    <s v="0001394059"/>
    <n v="51"/>
    <m/>
    <m/>
    <m/>
    <m/>
    <m/>
    <m/>
    <m/>
    <m/>
    <m/>
    <m/>
    <m/>
    <m/>
    <m/>
    <m/>
    <m/>
    <m/>
    <m/>
    <m/>
    <s v="0001394059"/>
    <n v="51"/>
    <d v="2019-12-12T00:00:00"/>
    <m/>
    <s v="99999"/>
    <m/>
    <m/>
    <s v="SPJ"/>
    <s v="ACTUALS"/>
    <s v="10"/>
    <s v="14000"/>
    <s v="1"/>
    <m/>
    <m/>
    <m/>
    <m/>
    <s v="01010"/>
    <s v="07040CJS7101601"/>
    <s v="To charge November indirect co"/>
    <m/>
    <m/>
  </r>
  <r>
    <s v="Byrne Justice Assistance Grant"/>
    <s v="2016-DJ-BX-0482"/>
    <n v="2020"/>
    <n v="6"/>
    <d v="2019-12-12T00:00:00"/>
    <x v="0"/>
    <m/>
    <x v="2"/>
    <m/>
    <x v="1"/>
    <x v="0"/>
    <m/>
    <s v="To charge November indirect co"/>
    <n v="593.4"/>
    <m/>
    <s v="Cash With The Treasurer Of VA"/>
    <s v="0001394059"/>
    <n v="52"/>
    <m/>
    <m/>
    <m/>
    <m/>
    <m/>
    <m/>
    <m/>
    <m/>
    <m/>
    <m/>
    <m/>
    <m/>
    <m/>
    <m/>
    <m/>
    <m/>
    <m/>
    <m/>
    <s v="0001394059"/>
    <n v="52"/>
    <d v="2019-12-12T00:00:00"/>
    <m/>
    <s v="99999"/>
    <m/>
    <m/>
    <s v="SPJ"/>
    <s v="ACTUALS"/>
    <s v="10"/>
    <s v="14000"/>
    <s v="1"/>
    <m/>
    <m/>
    <m/>
    <m/>
    <s v="01010"/>
    <s v="01000CJS7101601"/>
    <s v="To charge November indirect co"/>
    <m/>
    <m/>
  </r>
  <r>
    <s v="Byrne Justice Assistance Grant"/>
    <s v="2016-DJ-BX-0482"/>
    <n v="2020"/>
    <n v="6"/>
    <d v="2019-12-12T00:00:00"/>
    <x v="0"/>
    <m/>
    <x v="1"/>
    <m/>
    <x v="1"/>
    <x v="0"/>
    <m/>
    <s v="To charge November indirect co"/>
    <n v="-275.57"/>
    <m/>
    <s v="Cash With The Treasurer Of VA"/>
    <s v="0001394059"/>
    <n v="55"/>
    <m/>
    <m/>
    <m/>
    <m/>
    <m/>
    <m/>
    <m/>
    <m/>
    <m/>
    <m/>
    <m/>
    <m/>
    <m/>
    <m/>
    <m/>
    <m/>
    <m/>
    <m/>
    <s v="0001394059"/>
    <n v="5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7.32"/>
    <m/>
    <s v="Cash With The Treasurer Of VA"/>
    <s v="0001394059"/>
    <n v="61"/>
    <m/>
    <m/>
    <m/>
    <m/>
    <m/>
    <m/>
    <m/>
    <m/>
    <m/>
    <m/>
    <m/>
    <m/>
    <m/>
    <m/>
    <m/>
    <m/>
    <m/>
    <m/>
    <s v="0001394059"/>
    <n v="6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73.5"/>
    <m/>
    <s v="Cash With The Treasurer Of VA"/>
    <s v="0001394059"/>
    <n v="75"/>
    <m/>
    <m/>
    <m/>
    <m/>
    <m/>
    <m/>
    <m/>
    <m/>
    <m/>
    <m/>
    <m/>
    <m/>
    <m/>
    <m/>
    <m/>
    <m/>
    <m/>
    <m/>
    <s v="0001394059"/>
    <n v="7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922.04"/>
    <m/>
    <s v="Cash With The Treasurer Of VA"/>
    <s v="0001394059"/>
    <n v="85"/>
    <m/>
    <m/>
    <m/>
    <m/>
    <m/>
    <m/>
    <m/>
    <m/>
    <m/>
    <m/>
    <m/>
    <m/>
    <m/>
    <m/>
    <m/>
    <m/>
    <m/>
    <m/>
    <s v="0001394059"/>
    <n v="85"/>
    <d v="2019-12-12T00:00:00"/>
    <m/>
    <s v="99999"/>
    <m/>
    <m/>
    <s v="SPJ"/>
    <s v="ACTUALS"/>
    <s v="10"/>
    <s v="14000"/>
    <s v="1"/>
    <m/>
    <m/>
    <m/>
    <m/>
    <s v="01010"/>
    <s v="07040CJS7101601"/>
    <s v="To charge November indirect co"/>
    <m/>
    <m/>
  </r>
  <r>
    <s v="Byrne Justice Assistance Grant"/>
    <s v="2016-DJ-BX-0482"/>
    <n v="2020"/>
    <n v="6"/>
    <d v="2019-12-13T00:00:00"/>
    <x v="0"/>
    <m/>
    <x v="1"/>
    <m/>
    <x v="3"/>
    <x v="0"/>
    <m/>
    <s v="AP Payments"/>
    <n v="99144.8"/>
    <m/>
    <s v="Accounts Payable"/>
    <s v="AP01394685"/>
    <n v="5"/>
    <m/>
    <m/>
    <m/>
    <m/>
    <m/>
    <m/>
    <m/>
    <m/>
    <m/>
    <m/>
    <m/>
    <m/>
    <m/>
    <m/>
    <m/>
    <m/>
    <m/>
    <m/>
    <s v="AP01394685"/>
    <n v="5"/>
    <d v="2019-12-13T00:00:00"/>
    <s v="00020099"/>
    <s v="99999"/>
    <m/>
    <m/>
    <s v="AP"/>
    <s v="ACTUALS"/>
    <s v="50"/>
    <s v="14000"/>
    <s v="2"/>
    <m/>
    <m/>
    <m/>
    <m/>
    <s v="05025"/>
    <s v="07040CJS7101601"/>
    <s v="AP Payments"/>
    <m/>
    <m/>
  </r>
  <r>
    <s v="Byrne Justice Assistance Grant"/>
    <s v="2016-DJ-BX-0482"/>
    <n v="2020"/>
    <n v="6"/>
    <d v="2019-12-13T00:00:00"/>
    <x v="0"/>
    <m/>
    <x v="1"/>
    <m/>
    <x v="3"/>
    <x v="0"/>
    <m/>
    <s v="Accounts Payable"/>
    <n v="-37565.769999999997"/>
    <m/>
    <s v="Accounts Payable"/>
    <s v="AP01395510"/>
    <n v="28"/>
    <m/>
    <m/>
    <m/>
    <m/>
    <m/>
    <m/>
    <m/>
    <m/>
    <m/>
    <m/>
    <m/>
    <m/>
    <m/>
    <m/>
    <m/>
    <m/>
    <m/>
    <m/>
    <s v="AP01395510"/>
    <n v="28"/>
    <d v="2019-12-13T00:00:00"/>
    <s v="00020158"/>
    <s v="99999"/>
    <m/>
    <m/>
    <s v="AP"/>
    <s v="ACTUALS"/>
    <s v="50"/>
    <s v="14000"/>
    <s v="2"/>
    <m/>
    <m/>
    <m/>
    <m/>
    <s v="05025"/>
    <s v="07040CJS7101601"/>
    <s v="Accounts Payable"/>
    <m/>
    <m/>
  </r>
  <r>
    <s v="Byrne Justice Assistance Grant"/>
    <s v="2016-DJ-BX-0482"/>
    <n v="2020"/>
    <n v="6"/>
    <d v="2019-12-12T00:00:00"/>
    <x v="0"/>
    <m/>
    <x v="1"/>
    <m/>
    <x v="1"/>
    <x v="3"/>
    <m/>
    <s v="To charge November indirect co"/>
    <n v="-326.23"/>
    <m/>
    <s v="Cash With The Treasurer Of VA"/>
    <s v="0001394059"/>
    <n v="54"/>
    <m/>
    <m/>
    <m/>
    <m/>
    <m/>
    <m/>
    <m/>
    <m/>
    <m/>
    <m/>
    <m/>
    <m/>
    <m/>
    <m/>
    <m/>
    <m/>
    <m/>
    <m/>
    <s v="0001394059"/>
    <n v="54"/>
    <d v="2019-12-12T00:00:00"/>
    <m/>
    <s v="99999"/>
    <m/>
    <m/>
    <s v="SPJ"/>
    <s v="ACTUALS"/>
    <s v="10"/>
    <s v="14000"/>
    <s v="1"/>
    <m/>
    <m/>
    <m/>
    <m/>
    <s v="01010"/>
    <s v="07040CJS7101602"/>
    <s v="To charge November indirect co"/>
    <m/>
    <m/>
  </r>
  <r>
    <s v="Byrne Justice Assistance Grant"/>
    <s v="2016-DJ-BX-0482"/>
    <n v="2020"/>
    <n v="6"/>
    <d v="2019-12-12T00:00:00"/>
    <x v="0"/>
    <m/>
    <x v="3"/>
    <m/>
    <x v="1"/>
    <x v="3"/>
    <m/>
    <s v="To charge November indirect co"/>
    <n v="275.57"/>
    <m/>
    <s v="Cash With The Treasurer Of VA"/>
    <s v="0001394059"/>
    <n v="56"/>
    <m/>
    <m/>
    <m/>
    <m/>
    <m/>
    <m/>
    <m/>
    <m/>
    <m/>
    <m/>
    <m/>
    <m/>
    <m/>
    <m/>
    <m/>
    <m/>
    <m/>
    <m/>
    <s v="0001394059"/>
    <n v="56"/>
    <d v="2019-12-12T00:00:00"/>
    <m/>
    <s v="99999"/>
    <m/>
    <m/>
    <s v="SPJ"/>
    <s v="ACTUALS"/>
    <s v="10"/>
    <s v="14000"/>
    <s v="1"/>
    <m/>
    <m/>
    <m/>
    <m/>
    <s v="01010"/>
    <s v="02800CJS7101602"/>
    <s v="To charge November indirect co"/>
    <m/>
    <m/>
  </r>
  <r>
    <s v="Byrne Justice Assistance Grant"/>
    <s v="2016-DJ-BX-0482"/>
    <n v="2020"/>
    <n v="6"/>
    <d v="2019-12-12T00:00:00"/>
    <x v="0"/>
    <m/>
    <x v="2"/>
    <m/>
    <x v="1"/>
    <x v="3"/>
    <m/>
    <s v="To charge November indirect co"/>
    <n v="50.66"/>
    <m/>
    <s v="Cash With The Treasurer Of VA"/>
    <s v="0001394059"/>
    <n v="58"/>
    <m/>
    <m/>
    <m/>
    <m/>
    <m/>
    <m/>
    <m/>
    <m/>
    <m/>
    <m/>
    <m/>
    <m/>
    <m/>
    <m/>
    <m/>
    <m/>
    <m/>
    <m/>
    <s v="0001394059"/>
    <n v="58"/>
    <d v="2019-12-12T00:00:00"/>
    <m/>
    <s v="99999"/>
    <m/>
    <m/>
    <s v="SPJ"/>
    <s v="ACTUALS"/>
    <s v="10"/>
    <s v="14000"/>
    <s v="1"/>
    <m/>
    <m/>
    <m/>
    <m/>
    <s v="01010"/>
    <s v="01000CJS7101602"/>
    <s v="To charge November indirect co"/>
    <m/>
    <m/>
  </r>
  <r>
    <s v="Byrne Justice Assistance Grant"/>
    <s v="2016-DJ-BX-0482"/>
    <n v="2020"/>
    <n v="6"/>
    <d v="2019-12-12T00:00:00"/>
    <x v="0"/>
    <m/>
    <x v="1"/>
    <m/>
    <x v="1"/>
    <x v="0"/>
    <m/>
    <s v="To charge November indirect co"/>
    <n v="-20.51"/>
    <m/>
    <s v="Cash With The Treasurer Of VA"/>
    <s v="0001394059"/>
    <n v="59"/>
    <m/>
    <m/>
    <m/>
    <m/>
    <m/>
    <m/>
    <m/>
    <m/>
    <m/>
    <m/>
    <m/>
    <m/>
    <m/>
    <m/>
    <m/>
    <m/>
    <m/>
    <m/>
    <s v="0001394059"/>
    <n v="5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7436.9"/>
    <m/>
    <s v="Cash With The Treasurer Of VA"/>
    <s v="0001394059"/>
    <n v="77"/>
    <m/>
    <m/>
    <m/>
    <m/>
    <m/>
    <m/>
    <m/>
    <m/>
    <m/>
    <m/>
    <m/>
    <m/>
    <m/>
    <m/>
    <m/>
    <m/>
    <m/>
    <m/>
    <s v="0001394059"/>
    <n v="7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207.05"/>
    <m/>
    <s v="Cash With The Treasurer Of VA"/>
    <s v="0001394059"/>
    <n v="91"/>
    <m/>
    <m/>
    <m/>
    <m/>
    <m/>
    <m/>
    <m/>
    <m/>
    <m/>
    <m/>
    <m/>
    <m/>
    <m/>
    <m/>
    <m/>
    <m/>
    <m/>
    <m/>
    <s v="0001394059"/>
    <n v="9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088.2199999999998"/>
    <m/>
    <s v="Cash With The Treasurer Of VA"/>
    <s v="0001394059"/>
    <n v="103"/>
    <m/>
    <m/>
    <m/>
    <m/>
    <m/>
    <m/>
    <m/>
    <m/>
    <m/>
    <m/>
    <m/>
    <m/>
    <m/>
    <m/>
    <m/>
    <m/>
    <m/>
    <m/>
    <s v="0001394059"/>
    <n v="103"/>
    <d v="2019-12-12T00:00:00"/>
    <m/>
    <s v="99999"/>
    <m/>
    <m/>
    <s v="SPJ"/>
    <s v="ACTUALS"/>
    <s v="10"/>
    <s v="14000"/>
    <s v="1"/>
    <m/>
    <m/>
    <m/>
    <m/>
    <s v="01010"/>
    <s v="07040CJS7101601"/>
    <s v="To charge November indirect co"/>
    <m/>
    <m/>
  </r>
  <r>
    <s v="Byrne Justice Assistance Grant"/>
    <s v="2016-DJ-BX-0482"/>
    <n v="2020"/>
    <n v="6"/>
    <d v="2019-12-23T00:00:00"/>
    <x v="1"/>
    <m/>
    <x v="1"/>
    <s v="390004"/>
    <x v="13"/>
    <x v="0"/>
    <m/>
    <s v="CIPPS Journal Upload - DOA"/>
    <n v="3349"/>
    <m/>
    <s v="00001335 2019-12-31"/>
    <s v="CIP1403721"/>
    <n v="276"/>
    <m/>
    <m/>
    <m/>
    <m/>
    <m/>
    <m/>
    <m/>
    <m/>
    <m/>
    <m/>
    <m/>
    <m/>
    <m/>
    <m/>
    <m/>
    <m/>
    <m/>
    <m/>
    <s v="CIP1403721"/>
    <n v="276"/>
    <d v="2019-12-23T00:00:00"/>
    <s v="140070"/>
    <s v="10410"/>
    <m/>
    <m/>
    <s v="CIP"/>
    <s v="ACTUALS"/>
    <s v="11"/>
    <s v="14000"/>
    <s v="5"/>
    <s v="39004"/>
    <s v="390"/>
    <s v="04"/>
    <m/>
    <s v="11230"/>
    <s v="07040390004CJS7101601"/>
    <s v="CIPPS Journal Upload - DOA"/>
    <m/>
    <m/>
  </r>
  <r>
    <s v="Byrne Justice Assistance Grant"/>
    <s v="2016-DJ-BX-0482"/>
    <n v="2020"/>
    <n v="6"/>
    <d v="2019-12-23T00:00:00"/>
    <x v="1"/>
    <m/>
    <x v="1"/>
    <s v="390004"/>
    <x v="9"/>
    <x v="0"/>
    <m/>
    <s v="CIPPS Journal Upload - DOA"/>
    <n v="242.58"/>
    <m/>
    <s v="00001335 2019-12-31"/>
    <s v="CIP1403721"/>
    <n v="280"/>
    <m/>
    <m/>
    <m/>
    <m/>
    <m/>
    <m/>
    <m/>
    <m/>
    <m/>
    <m/>
    <m/>
    <m/>
    <m/>
    <m/>
    <m/>
    <m/>
    <m/>
    <m/>
    <s v="CIP1403721"/>
    <n v="280"/>
    <d v="2019-12-23T00:00:00"/>
    <s v="140070"/>
    <s v="10410"/>
    <m/>
    <m/>
    <s v="CIP"/>
    <s v="ACTUALS"/>
    <s v="11"/>
    <s v="14000"/>
    <s v="5"/>
    <s v="39004"/>
    <s v="390"/>
    <s v="04"/>
    <m/>
    <s v="11120"/>
    <s v="07040390004CJS7101601"/>
    <s v="CIPPS Journal Upload - DOA"/>
    <m/>
    <m/>
  </r>
  <r>
    <s v="Byrne Justice Assistance Grant"/>
    <s v="2016-DJ-BX-0482"/>
    <n v="2020"/>
    <n v="6"/>
    <d v="2019-12-12T00:00:00"/>
    <x v="0"/>
    <m/>
    <x v="1"/>
    <m/>
    <x v="1"/>
    <x v="0"/>
    <m/>
    <s v="To charge November indirect co"/>
    <n v="-422.56"/>
    <m/>
    <s v="Cash With The Treasurer Of VA"/>
    <s v="0001394059"/>
    <n v="109"/>
    <m/>
    <m/>
    <m/>
    <m/>
    <m/>
    <m/>
    <m/>
    <m/>
    <m/>
    <m/>
    <m/>
    <m/>
    <m/>
    <m/>
    <m/>
    <m/>
    <m/>
    <m/>
    <s v="0001394059"/>
    <n v="109"/>
    <d v="2019-12-12T00:00:00"/>
    <m/>
    <s v="99999"/>
    <m/>
    <m/>
    <s v="SPJ"/>
    <s v="ACTUALS"/>
    <s v="10"/>
    <s v="14000"/>
    <s v="1"/>
    <m/>
    <m/>
    <m/>
    <m/>
    <s v="01010"/>
    <s v="07040CJS7101601"/>
    <s v="To charge November indirect co"/>
    <m/>
    <m/>
  </r>
  <r>
    <s v="Byrne Justice Assistance Grant"/>
    <s v="2016-DJ-BX-0482"/>
    <n v="2020"/>
    <n v="6"/>
    <d v="2019-12-12T00:00:00"/>
    <x v="0"/>
    <m/>
    <x v="1"/>
    <m/>
    <x v="27"/>
    <x v="0"/>
    <m/>
    <s v="To reclass federal revenue to"/>
    <n v="-3227.56"/>
    <m/>
    <s v="Reclass Federal IDC Revenue"/>
    <s v="0001394075"/>
    <n v="2"/>
    <m/>
    <m/>
    <m/>
    <m/>
    <m/>
    <m/>
    <m/>
    <m/>
    <m/>
    <m/>
    <m/>
    <m/>
    <m/>
    <m/>
    <m/>
    <m/>
    <m/>
    <m/>
    <s v="0001394075"/>
    <n v="2"/>
    <d v="2019-12-12T00:00:00"/>
    <m/>
    <s v="90000"/>
    <m/>
    <m/>
    <s v="SPJ"/>
    <s v="ACTUALS"/>
    <s v="09"/>
    <s v="14000"/>
    <s v="4"/>
    <m/>
    <m/>
    <m/>
    <m/>
    <s v="09070"/>
    <s v="07040CJS7101601"/>
    <s v="To reclass federal revenue to"/>
    <m/>
    <m/>
  </r>
  <r>
    <s v="Byrne Justice Assistance Grant"/>
    <s v="2016-DJ-BX-0482"/>
    <n v="2020"/>
    <n v="6"/>
    <d v="2019-12-13T00:00:00"/>
    <x v="0"/>
    <m/>
    <x v="1"/>
    <m/>
    <x v="3"/>
    <x v="0"/>
    <m/>
    <s v="AP Payments"/>
    <n v="30052.89"/>
    <m/>
    <s v="Accounts Payable"/>
    <s v="AP01394685"/>
    <n v="6"/>
    <m/>
    <m/>
    <m/>
    <m/>
    <m/>
    <m/>
    <m/>
    <m/>
    <m/>
    <m/>
    <m/>
    <m/>
    <m/>
    <m/>
    <m/>
    <m/>
    <m/>
    <m/>
    <s v="AP01394685"/>
    <n v="6"/>
    <d v="2019-12-13T00:00:00"/>
    <s v="00020100"/>
    <s v="99999"/>
    <m/>
    <m/>
    <s v="AP"/>
    <s v="ACTUALS"/>
    <s v="50"/>
    <s v="14000"/>
    <s v="2"/>
    <m/>
    <m/>
    <m/>
    <m/>
    <s v="05025"/>
    <s v="07040CJS7101601"/>
    <s v="AP Payments"/>
    <m/>
    <m/>
  </r>
  <r>
    <s v="Byrne Justice Assistance Grant"/>
    <s v="2016-DJ-BX-0482"/>
    <n v="2020"/>
    <n v="6"/>
    <d v="2019-12-13T00:00:00"/>
    <x v="0"/>
    <m/>
    <x v="1"/>
    <m/>
    <x v="3"/>
    <x v="0"/>
    <m/>
    <s v="Accounts Payable"/>
    <n v="-14425"/>
    <m/>
    <s v="Accounts Payable"/>
    <s v="AP01395510"/>
    <n v="30"/>
    <m/>
    <m/>
    <m/>
    <m/>
    <m/>
    <m/>
    <m/>
    <m/>
    <m/>
    <m/>
    <m/>
    <m/>
    <m/>
    <m/>
    <m/>
    <m/>
    <m/>
    <m/>
    <s v="AP01395510"/>
    <n v="30"/>
    <d v="2019-12-13T00:00:00"/>
    <s v="00020159"/>
    <s v="99999"/>
    <m/>
    <m/>
    <s v="AP"/>
    <s v="ACTUALS"/>
    <s v="50"/>
    <s v="14000"/>
    <s v="2"/>
    <m/>
    <m/>
    <m/>
    <m/>
    <s v="05025"/>
    <s v="07040CJS7101601"/>
    <s v="Accounts Payable"/>
    <m/>
    <m/>
  </r>
  <r>
    <s v="Byrne Justice Assistance Grant"/>
    <s v="2016-DJ-BX-0482"/>
    <n v="2020"/>
    <n v="6"/>
    <d v="2019-12-14T00:00:00"/>
    <x v="0"/>
    <m/>
    <x v="1"/>
    <m/>
    <x v="3"/>
    <x v="0"/>
    <m/>
    <s v="AP Payments"/>
    <n v="19587"/>
    <m/>
    <s v="Accounts Payable"/>
    <s v="AP01395850"/>
    <n v="33"/>
    <m/>
    <m/>
    <m/>
    <m/>
    <m/>
    <m/>
    <m/>
    <m/>
    <m/>
    <m/>
    <m/>
    <m/>
    <m/>
    <m/>
    <m/>
    <m/>
    <m/>
    <m/>
    <s v="AP01395850"/>
    <n v="33"/>
    <d v="2019-12-14T00:00:00"/>
    <s v="00020161"/>
    <s v="99999"/>
    <m/>
    <m/>
    <s v="AP"/>
    <s v="ACTUALS"/>
    <s v="50"/>
    <s v="14000"/>
    <s v="2"/>
    <m/>
    <m/>
    <m/>
    <m/>
    <s v="05025"/>
    <s v="07040CJS7101601"/>
    <s v="AP Payments"/>
    <m/>
    <m/>
  </r>
  <r>
    <s v="Byrne Justice Assistance Grant"/>
    <s v="2016-DJ-BX-0482"/>
    <n v="2020"/>
    <n v="6"/>
    <d v="2019-12-19T00:00:00"/>
    <x v="0"/>
    <m/>
    <x v="1"/>
    <m/>
    <x v="3"/>
    <x v="0"/>
    <m/>
    <s v="Accounts Payable"/>
    <n v="-2116.2199999999998"/>
    <m/>
    <s v="Accounts Payable"/>
    <s v="AP01400549"/>
    <n v="137"/>
    <m/>
    <m/>
    <m/>
    <m/>
    <m/>
    <m/>
    <m/>
    <m/>
    <m/>
    <m/>
    <m/>
    <m/>
    <m/>
    <m/>
    <m/>
    <m/>
    <m/>
    <m/>
    <s v="AP01400549"/>
    <n v="137"/>
    <d v="2019-12-19T00:00:00"/>
    <s v="00020173"/>
    <s v="99999"/>
    <m/>
    <m/>
    <s v="AP"/>
    <s v="ACTUALS"/>
    <s v="50"/>
    <s v="14000"/>
    <s v="2"/>
    <m/>
    <m/>
    <m/>
    <m/>
    <s v="05025"/>
    <s v="07040CJS7101601"/>
    <s v="Accounts Payable"/>
    <m/>
    <m/>
  </r>
  <r>
    <s v="Byrne Justice Assistance Grant"/>
    <s v="2016-DJ-BX-0482"/>
    <n v="2020"/>
    <n v="6"/>
    <d v="2019-12-20T00:00:00"/>
    <x v="0"/>
    <m/>
    <x v="1"/>
    <m/>
    <x v="1"/>
    <x v="0"/>
    <m/>
    <s v="AP Payments"/>
    <n v="-2116.2199999999998"/>
    <m/>
    <s v="Cash With The Treasurer Of VA"/>
    <s v="AP01400954"/>
    <n v="32"/>
    <m/>
    <m/>
    <m/>
    <m/>
    <m/>
    <m/>
    <m/>
    <m/>
    <m/>
    <m/>
    <m/>
    <m/>
    <m/>
    <m/>
    <m/>
    <m/>
    <m/>
    <m/>
    <s v="AP01400954"/>
    <n v="32"/>
    <d v="2019-12-20T00:00:00"/>
    <s v="00020173"/>
    <s v="99999"/>
    <m/>
    <m/>
    <s v="AP"/>
    <s v="ACTUALS"/>
    <s v="10"/>
    <s v="14000"/>
    <s v="1"/>
    <m/>
    <m/>
    <m/>
    <m/>
    <s v="01010"/>
    <s v="07040CJS7101601"/>
    <s v="AP Payments"/>
    <m/>
    <m/>
  </r>
  <r>
    <s v="Byrne Justice Assistance Grant"/>
    <s v="2016-DJ-BX-0482"/>
    <n v="2020"/>
    <n v="6"/>
    <d v="2019-12-20T00:00:00"/>
    <x v="0"/>
    <m/>
    <x v="1"/>
    <m/>
    <x v="1"/>
    <x v="0"/>
    <m/>
    <s v="AP Payments"/>
    <n v="-19622.900000000001"/>
    <m/>
    <s v="Cash With The Treasurer Of VA"/>
    <s v="AP01400954"/>
    <n v="37"/>
    <m/>
    <m/>
    <m/>
    <m/>
    <m/>
    <m/>
    <m/>
    <m/>
    <m/>
    <m/>
    <m/>
    <m/>
    <m/>
    <m/>
    <m/>
    <m/>
    <m/>
    <m/>
    <s v="AP01400954"/>
    <n v="37"/>
    <d v="2019-12-20T00:00:00"/>
    <s v="00020175"/>
    <s v="99999"/>
    <m/>
    <m/>
    <s v="AP"/>
    <s v="ACTUALS"/>
    <s v="10"/>
    <s v="14000"/>
    <s v="1"/>
    <m/>
    <m/>
    <m/>
    <m/>
    <s v="01010"/>
    <s v="07040CJS7101601"/>
    <s v="AP Payments"/>
    <m/>
    <m/>
  </r>
  <r>
    <s v="Byrne Justice Assistance Grant"/>
    <s v="2016-DJ-BX-0482"/>
    <n v="2020"/>
    <n v="6"/>
    <d v="2019-12-23T00:00:00"/>
    <x v="1"/>
    <m/>
    <x v="1"/>
    <s v="390004"/>
    <x v="13"/>
    <x v="0"/>
    <m/>
    <s v="CIPPS Journal Upload - DOA"/>
    <n v="3354.92"/>
    <m/>
    <s v="00001335 2019-12-31"/>
    <s v="CIP1403721"/>
    <n v="275"/>
    <m/>
    <m/>
    <m/>
    <m/>
    <m/>
    <m/>
    <m/>
    <m/>
    <m/>
    <m/>
    <m/>
    <m/>
    <m/>
    <m/>
    <m/>
    <m/>
    <m/>
    <m/>
    <s v="CIP1403721"/>
    <n v="275"/>
    <d v="2019-12-23T00:00:00"/>
    <s v="140070"/>
    <s v="10410"/>
    <m/>
    <m/>
    <s v="CIP"/>
    <s v="ACTUALS"/>
    <s v="11"/>
    <s v="14000"/>
    <s v="5"/>
    <s v="39004"/>
    <s v="390"/>
    <s v="04"/>
    <m/>
    <s v="11230"/>
    <s v="07040390004CJS7101601"/>
    <s v="CIPPS Journal Upload - DOA"/>
    <m/>
    <m/>
  </r>
  <r>
    <s v="Byrne Justice Assistance Grant"/>
    <s v="2016-DJ-BX-0482"/>
    <n v="2020"/>
    <n v="6"/>
    <d v="2019-12-23T00:00:00"/>
    <x v="1"/>
    <m/>
    <x v="1"/>
    <s v="390004"/>
    <x v="14"/>
    <x v="0"/>
    <m/>
    <s v="CIPPS Journal Upload - DOA"/>
    <n v="39.25"/>
    <m/>
    <s v="00001335 2019-12-31"/>
    <s v="CIP1403721"/>
    <n v="285"/>
    <m/>
    <m/>
    <m/>
    <m/>
    <m/>
    <m/>
    <m/>
    <m/>
    <m/>
    <m/>
    <m/>
    <m/>
    <m/>
    <m/>
    <m/>
    <m/>
    <m/>
    <m/>
    <s v="CIP1403721"/>
    <n v="285"/>
    <d v="2019-12-23T00:00:00"/>
    <s v="140070"/>
    <s v="10410"/>
    <m/>
    <m/>
    <s v="CIP"/>
    <s v="ACTUALS"/>
    <s v="11"/>
    <s v="14000"/>
    <s v="5"/>
    <s v="39004"/>
    <s v="390"/>
    <s v="04"/>
    <m/>
    <s v="11160"/>
    <s v="07040390004CJS7101601"/>
    <s v="CIPPS Journal Upload - DOA"/>
    <m/>
    <m/>
  </r>
  <r>
    <s v="Byrne Justice Assistance Grant"/>
    <s v="2016-DJ-BX-0482"/>
    <n v="2020"/>
    <n v="6"/>
    <d v="2019-12-23T00:00:00"/>
    <x v="0"/>
    <m/>
    <x v="1"/>
    <m/>
    <x v="1"/>
    <x v="0"/>
    <m/>
    <s v="CIPPS Journal Upload - DOA"/>
    <n v="-9837.32"/>
    <m/>
    <s v="Cash With The Treasurer Of VA"/>
    <s v="CIP1403721"/>
    <n v="356"/>
    <m/>
    <m/>
    <m/>
    <m/>
    <m/>
    <m/>
    <m/>
    <m/>
    <m/>
    <m/>
    <m/>
    <m/>
    <m/>
    <m/>
    <m/>
    <m/>
    <m/>
    <m/>
    <s v="CIP1403721"/>
    <n v="356"/>
    <d v="2019-12-23T00:00:00"/>
    <m/>
    <s v="99999"/>
    <m/>
    <m/>
    <s v="CIP"/>
    <s v="ACTUALS"/>
    <s v="10"/>
    <s v="14000"/>
    <s v="1"/>
    <m/>
    <m/>
    <m/>
    <m/>
    <s v="01010"/>
    <s v="07040CJS7101601"/>
    <s v="CIPPS Journal Upload - DOA"/>
    <m/>
    <m/>
  </r>
  <r>
    <s v="Byrne Justice Assistance Grant"/>
    <s v="2016-DJ-BX-0482"/>
    <n v="2020"/>
    <n v="6"/>
    <d v="2019-12-04T00:00:00"/>
    <x v="0"/>
    <m/>
    <x v="1"/>
    <m/>
    <x v="3"/>
    <x v="0"/>
    <m/>
    <s v="Expense Accrual Journal"/>
    <n v="-1.29"/>
    <m/>
    <s v="GMIS REPLACEMENT SITE VISITS"/>
    <s v="EX01387159"/>
    <n v="84"/>
    <m/>
    <m/>
    <m/>
    <m/>
    <m/>
    <m/>
    <m/>
    <m/>
    <m/>
    <m/>
    <m/>
    <m/>
    <m/>
    <m/>
    <m/>
    <m/>
    <m/>
    <m/>
    <s v="EX01387159"/>
    <n v="84"/>
    <d v="2019-12-04T00:00:00"/>
    <s v="0000264284"/>
    <s v="99999"/>
    <m/>
    <m/>
    <s v="EX"/>
    <s v="ACTUALS"/>
    <s v="50"/>
    <s v="14000"/>
    <s v="2"/>
    <m/>
    <m/>
    <m/>
    <m/>
    <s v="05025"/>
    <s v="07040CJS7101601"/>
    <s v="Expense Accrual Journal"/>
    <m/>
    <m/>
  </r>
  <r>
    <s v="Byrne Justice Assistance Grant"/>
    <s v="2016-DJ-BX-0482"/>
    <n v="2020"/>
    <n v="6"/>
    <d v="2019-12-04T00:00:00"/>
    <x v="1"/>
    <m/>
    <x v="1"/>
    <s v="390004"/>
    <x v="44"/>
    <x v="0"/>
    <m/>
    <s v="Expense Accrual Journal"/>
    <n v="1.26"/>
    <m/>
    <s v="GMIS REPLACEMENT SITE VISITS"/>
    <s v="EX01387159"/>
    <n v="23"/>
    <m/>
    <m/>
    <m/>
    <m/>
    <m/>
    <m/>
    <m/>
    <m/>
    <m/>
    <m/>
    <s v="0000264284"/>
    <n v="1"/>
    <d v="2019-12-03T00:00:00"/>
    <s v="GMIS REPLACEMENT SITE VISITS"/>
    <s v="00011"/>
    <s v="14000"/>
    <s v="00374703700"/>
    <s v="MEALS"/>
    <s v="0000264284"/>
    <n v="1"/>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4"/>
    <x v="0"/>
    <m/>
    <s v="Expense Accrual Journal"/>
    <n v="1.29"/>
    <m/>
    <s v="GMIS REPLACEMENT SITE VISITS"/>
    <s v="EX01387159"/>
    <n v="53"/>
    <m/>
    <m/>
    <m/>
    <m/>
    <m/>
    <m/>
    <m/>
    <m/>
    <m/>
    <m/>
    <s v="0000264284"/>
    <n v="4"/>
    <d v="2019-12-03T00:00:00"/>
    <s v="GMIS REPLACEMENT SITE VISITS"/>
    <s v="00011"/>
    <s v="14000"/>
    <s v="00374703700"/>
    <s v="MEALS"/>
    <s v="0000264284"/>
    <n v="4"/>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3"/>
    <x v="0"/>
    <m/>
    <s v="Expense Accrual Journal"/>
    <n v="0.9"/>
    <m/>
    <s v="GMIS REPLACEMENT SITE VISITS"/>
    <s v="EX01387159"/>
    <n v="123"/>
    <m/>
    <m/>
    <m/>
    <m/>
    <m/>
    <m/>
    <m/>
    <m/>
    <m/>
    <m/>
    <s v="0000264284"/>
    <n v="11"/>
    <d v="2019-12-03T00:00:00"/>
    <s v="GMIS REPLACEMENT SITE VISITS"/>
    <s v="00011"/>
    <s v="14000"/>
    <s v="00374703700"/>
    <s v="LUGGAGE FEE"/>
    <s v="0000264284"/>
    <n v="11"/>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3"/>
    <x v="0"/>
    <m/>
    <s v="Expense Accrual Journal"/>
    <n v="0.9"/>
    <m/>
    <s v="GMIS REPLACEMENT SITE VISITS"/>
    <s v="EX01387159"/>
    <n v="143"/>
    <m/>
    <m/>
    <m/>
    <m/>
    <m/>
    <m/>
    <m/>
    <m/>
    <m/>
    <m/>
    <s v="0000264284"/>
    <n v="13"/>
    <d v="2019-12-03T00:00:00"/>
    <s v="GMIS REPLACEMENT SITE VISITS"/>
    <s v="00011"/>
    <s v="14000"/>
    <s v="00374703700"/>
    <s v="LUGGAGE FEE"/>
    <s v="0000264284"/>
    <n v="13"/>
    <d v="2019-12-03T00:00:00"/>
    <s v="0000264284"/>
    <s v="10220"/>
    <m/>
    <m/>
    <s v="EX"/>
    <s v="ACTUALS"/>
    <s v="12"/>
    <s v="14000"/>
    <s v="5"/>
    <s v="39004"/>
    <s v="390"/>
    <s v="04"/>
    <s v="WILLIAMS,DEANDREA"/>
    <s v="12850"/>
    <s v="07040390004CJS7101601"/>
    <s v="WILLIAMS,DEANDREA"/>
    <m/>
    <m/>
  </r>
  <r>
    <s v="Byrne Justice Assistance Grant"/>
    <s v="2016-DJ-BX-0482"/>
    <n v="2020"/>
    <n v="6"/>
    <d v="2019-12-04T00:00:00"/>
    <x v="0"/>
    <m/>
    <x v="1"/>
    <m/>
    <x v="3"/>
    <x v="0"/>
    <m/>
    <s v="Expense Accrual Journal"/>
    <n v="-0.9"/>
    <m/>
    <s v="GMIS REPLACEMENT SITE VISITS"/>
    <s v="EX01387159"/>
    <n v="144"/>
    <m/>
    <m/>
    <m/>
    <m/>
    <m/>
    <m/>
    <m/>
    <m/>
    <m/>
    <m/>
    <m/>
    <m/>
    <m/>
    <m/>
    <m/>
    <m/>
    <m/>
    <m/>
    <s v="EX01387159"/>
    <n v="14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3"/>
    <m/>
    <s v="GMIS REPLACEMENT SITE VISITS"/>
    <s v="EX01387159"/>
    <n v="154"/>
    <m/>
    <m/>
    <m/>
    <m/>
    <m/>
    <m/>
    <m/>
    <m/>
    <m/>
    <m/>
    <m/>
    <m/>
    <m/>
    <m/>
    <m/>
    <m/>
    <m/>
    <m/>
    <s v="EX01387159"/>
    <n v="15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41"/>
    <m/>
    <s v="GMIS REPLACEMENT SITE VISITS"/>
    <s v="EX01387159"/>
    <n v="184"/>
    <m/>
    <m/>
    <m/>
    <m/>
    <m/>
    <m/>
    <m/>
    <m/>
    <m/>
    <m/>
    <m/>
    <m/>
    <m/>
    <m/>
    <m/>
    <m/>
    <m/>
    <m/>
    <s v="EX01387159"/>
    <n v="18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41"/>
    <m/>
    <s v="GMIS REPLACEMENT SITE VISITS"/>
    <s v="EX01387159"/>
    <n v="194"/>
    <m/>
    <m/>
    <m/>
    <m/>
    <m/>
    <m/>
    <m/>
    <m/>
    <m/>
    <m/>
    <m/>
    <m/>
    <m/>
    <m/>
    <m/>
    <m/>
    <m/>
    <m/>
    <s v="EX01387159"/>
    <n v="19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0.53"/>
    <m/>
    <s v="GMIS REPLACEMENT SITE VISITS"/>
    <s v="EX01387159"/>
    <n v="203"/>
    <m/>
    <m/>
    <m/>
    <m/>
    <m/>
    <m/>
    <m/>
    <m/>
    <m/>
    <m/>
    <s v="0000264284"/>
    <n v="19"/>
    <d v="2019-12-03T00:00:00"/>
    <s v="GMIS REPLACEMENT SITE VISITS"/>
    <s v="00011"/>
    <s v="14000"/>
    <s v="00374703700"/>
    <s v="HOTEL"/>
    <s v="0000264284"/>
    <n v="19"/>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4"/>
    <x v="0"/>
    <m/>
    <s v="Expense Accrual Journal"/>
    <n v="1.53"/>
    <m/>
    <s v="GMIS REPLACEMENT SITE VISITS"/>
    <s v="EX01387159"/>
    <n v="63"/>
    <m/>
    <m/>
    <m/>
    <m/>
    <m/>
    <m/>
    <m/>
    <m/>
    <m/>
    <m/>
    <s v="0000264284"/>
    <n v="5"/>
    <d v="2019-12-03T00:00:00"/>
    <s v="GMIS REPLACEMENT SITE VISITS"/>
    <s v="00011"/>
    <s v="14000"/>
    <s v="00374703700"/>
    <s v="MEALS"/>
    <s v="0000264284"/>
    <n v="5"/>
    <d v="2019-12-03T00:00:00"/>
    <s v="0000264284"/>
    <s v="10220"/>
    <m/>
    <m/>
    <s v="EX"/>
    <s v="ACTUALS"/>
    <s v="12"/>
    <s v="14000"/>
    <s v="5"/>
    <s v="39004"/>
    <s v="390"/>
    <s v="04"/>
    <s v="WILLIAMS,DEANDREA"/>
    <s v="12880"/>
    <s v="07040390004CJS7101601"/>
    <s v="WILLIAMS,DEANDREA"/>
    <m/>
    <m/>
  </r>
  <r>
    <s v="Byrne Justice Assistance Grant"/>
    <s v="2016-DJ-BX-0482"/>
    <n v="2020"/>
    <n v="6"/>
    <d v="2019-12-04T00:00:00"/>
    <x v="0"/>
    <m/>
    <x v="1"/>
    <m/>
    <x v="3"/>
    <x v="0"/>
    <m/>
    <s v="Expense Accrual Journal"/>
    <n v="-0.15"/>
    <m/>
    <s v="GMIS REPLACEMENT SITE VISITS"/>
    <s v="EX01387159"/>
    <n v="74"/>
    <m/>
    <m/>
    <m/>
    <m/>
    <m/>
    <m/>
    <m/>
    <m/>
    <m/>
    <m/>
    <m/>
    <m/>
    <m/>
    <m/>
    <m/>
    <m/>
    <m/>
    <m/>
    <s v="EX01387159"/>
    <n v="74"/>
    <d v="2019-12-04T00:00:00"/>
    <s v="0000264284"/>
    <s v="99999"/>
    <m/>
    <m/>
    <s v="EX"/>
    <s v="ACTUALS"/>
    <s v="50"/>
    <s v="14000"/>
    <s v="2"/>
    <m/>
    <m/>
    <m/>
    <m/>
    <s v="05025"/>
    <s v="07040CJS7101601"/>
    <s v="Expense Accrual Journal"/>
    <m/>
    <m/>
  </r>
  <r>
    <s v="Byrne Justice Assistance Grant"/>
    <s v="2016-DJ-BX-0482"/>
    <n v="2020"/>
    <n v="6"/>
    <d v="2019-12-04T00:00:00"/>
    <x v="1"/>
    <m/>
    <x v="1"/>
    <s v="390004"/>
    <x v="44"/>
    <x v="0"/>
    <m/>
    <s v="Expense Accrual Journal"/>
    <n v="1.29"/>
    <m/>
    <s v="GMIS REPLACEMENT SITE VISITS"/>
    <s v="EX01387159"/>
    <n v="83"/>
    <m/>
    <m/>
    <m/>
    <m/>
    <m/>
    <m/>
    <m/>
    <m/>
    <m/>
    <m/>
    <s v="0000264284"/>
    <n v="7"/>
    <d v="2019-12-03T00:00:00"/>
    <s v="GMIS REPLACEMENT SITE VISITS"/>
    <s v="00011"/>
    <s v="14000"/>
    <s v="00374703700"/>
    <s v="MEALS"/>
    <s v="0000264284"/>
    <n v="7"/>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4"/>
    <x v="0"/>
    <m/>
    <s v="Expense Accrual Journal"/>
    <n v="1.26"/>
    <m/>
    <s v="GMIS REPLACEMENT SITE VISITS"/>
    <s v="EX01387159"/>
    <n v="93"/>
    <m/>
    <m/>
    <m/>
    <m/>
    <m/>
    <m/>
    <m/>
    <m/>
    <m/>
    <m/>
    <s v="0000264284"/>
    <n v="8"/>
    <d v="2019-12-03T00:00:00"/>
    <s v="GMIS REPLACEMENT SITE VISITS"/>
    <s v="00011"/>
    <s v="14000"/>
    <s v="00374703700"/>
    <s v="MEALS"/>
    <s v="0000264284"/>
    <n v="8"/>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3"/>
    <x v="0"/>
    <m/>
    <s v="Expense Accrual Journal"/>
    <n v="0.9"/>
    <m/>
    <s v="GMIS REPLACEMENT SITE VISITS"/>
    <s v="EX01387159"/>
    <n v="133"/>
    <m/>
    <m/>
    <m/>
    <m/>
    <m/>
    <m/>
    <m/>
    <m/>
    <m/>
    <m/>
    <s v="0000264284"/>
    <n v="12"/>
    <d v="2019-12-03T00:00:00"/>
    <s v="GMIS REPLACEMENT SITE VISITS"/>
    <s v="00011"/>
    <s v="14000"/>
    <s v="00374703700"/>
    <s v="LUGGAGE FEE"/>
    <s v="0000264284"/>
    <n v="12"/>
    <d v="2019-12-03T00:00:00"/>
    <s v="0000264284"/>
    <s v="10220"/>
    <m/>
    <m/>
    <s v="EX"/>
    <s v="ACTUALS"/>
    <s v="12"/>
    <s v="14000"/>
    <s v="5"/>
    <s v="39004"/>
    <s v="390"/>
    <s v="04"/>
    <s v="WILLIAMS,DEANDREA"/>
    <s v="12850"/>
    <s v="07040390004CJS7101601"/>
    <s v="WILLIAMS,DEANDREA"/>
    <m/>
    <m/>
  </r>
  <r>
    <s v="Byrne Justice Assistance Grant"/>
    <s v="2016-DJ-BX-0482"/>
    <n v="2020"/>
    <n v="6"/>
    <d v="2019-12-05T00:00:00"/>
    <x v="0"/>
    <m/>
    <x v="1"/>
    <m/>
    <x v="3"/>
    <x v="0"/>
    <m/>
    <s v="Expense Payment Journal"/>
    <n v="1.29"/>
    <m/>
    <s v="GMIS REPLACEMENT SITE VISITS"/>
    <s v="EX01388382"/>
    <n v="43"/>
    <m/>
    <m/>
    <m/>
    <m/>
    <m/>
    <m/>
    <m/>
    <m/>
    <m/>
    <m/>
    <m/>
    <m/>
    <m/>
    <m/>
    <m/>
    <m/>
    <m/>
    <m/>
    <s v="EX01388382"/>
    <n v="4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15"/>
    <m/>
    <s v="GMIS REPLACEMENT SITE VISITS"/>
    <s v="EX01388382"/>
    <n v="74"/>
    <m/>
    <m/>
    <m/>
    <m/>
    <m/>
    <m/>
    <m/>
    <m/>
    <m/>
    <m/>
    <m/>
    <m/>
    <m/>
    <m/>
    <m/>
    <m/>
    <m/>
    <m/>
    <s v="EX01388382"/>
    <n v="7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3.27"/>
    <m/>
    <s v="GMIS REPLACEMENT SITE VISITS"/>
    <s v="EX01388382"/>
    <n v="103"/>
    <m/>
    <m/>
    <m/>
    <m/>
    <m/>
    <m/>
    <m/>
    <m/>
    <m/>
    <m/>
    <m/>
    <m/>
    <m/>
    <m/>
    <m/>
    <m/>
    <m/>
    <m/>
    <s v="EX01388382"/>
    <n v="10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9"/>
    <m/>
    <s v="GMIS REPLACEMENT SITE VISITS"/>
    <s v="EX01388382"/>
    <n v="134"/>
    <m/>
    <m/>
    <m/>
    <m/>
    <m/>
    <m/>
    <m/>
    <m/>
    <m/>
    <m/>
    <m/>
    <m/>
    <m/>
    <m/>
    <m/>
    <m/>
    <m/>
    <m/>
    <s v="EX01388382"/>
    <n v="13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
    <m/>
    <s v="GMIS REPLACEMENT SITE VISITS"/>
    <s v="EX01388382"/>
    <n v="164"/>
    <m/>
    <m/>
    <m/>
    <m/>
    <m/>
    <m/>
    <m/>
    <m/>
    <m/>
    <m/>
    <m/>
    <m/>
    <m/>
    <m/>
    <m/>
    <m/>
    <m/>
    <m/>
    <s v="EX01388382"/>
    <n v="164"/>
    <d v="2019-12-05T00:00:00"/>
    <s v="0000264284"/>
    <s v="99999"/>
    <m/>
    <m/>
    <s v="EX"/>
    <s v="ACTUALS"/>
    <s v="10"/>
    <s v="14000"/>
    <s v="1"/>
    <m/>
    <m/>
    <m/>
    <m/>
    <s v="01010"/>
    <s v="07040CJS7101601"/>
    <s v="Expense Payment Journal"/>
    <m/>
    <m/>
  </r>
  <r>
    <s v="Byrne Justice Assistance Grant"/>
    <s v="2016-DJ-BX-0482"/>
    <n v="2020"/>
    <n v="6"/>
    <d v="2019-12-06T00:00:00"/>
    <x v="1"/>
    <m/>
    <x v="1"/>
    <s v="390004"/>
    <x v="44"/>
    <x v="0"/>
    <m/>
    <s v="Expense Accrual Journal"/>
    <n v="1.26"/>
    <m/>
    <s v="GMIS REPLACEMENT SITE VISITS"/>
    <s v="EX01390242"/>
    <n v="5"/>
    <m/>
    <m/>
    <m/>
    <m/>
    <m/>
    <m/>
    <m/>
    <m/>
    <m/>
    <m/>
    <s v="0000264308"/>
    <n v="1"/>
    <d v="2019-12-04T00:00:00"/>
    <s v="GMIS REPLACEMENT SITE VISITS"/>
    <s v="00011"/>
    <s v="14000"/>
    <s v="00590421300"/>
    <s v="MEALS"/>
    <s v="0000264308"/>
    <n v="1"/>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36.979999999999997"/>
    <m/>
    <s v="GMIS REPLACEMENT SITE VISITS"/>
    <s v="EX01390242"/>
    <n v="36"/>
    <m/>
    <m/>
    <m/>
    <m/>
    <m/>
    <m/>
    <m/>
    <m/>
    <m/>
    <m/>
    <m/>
    <m/>
    <m/>
    <m/>
    <m/>
    <m/>
    <m/>
    <m/>
    <s v="EX01390242"/>
    <n v="3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4.3"/>
    <m/>
    <s v="GMIS REPLACEMENT SITE VISITS"/>
    <s v="EX01390242"/>
    <n v="76"/>
    <m/>
    <m/>
    <m/>
    <m/>
    <m/>
    <m/>
    <m/>
    <m/>
    <m/>
    <m/>
    <m/>
    <m/>
    <m/>
    <m/>
    <m/>
    <m/>
    <m/>
    <m/>
    <s v="EX01390242"/>
    <n v="76"/>
    <d v="2019-12-06T00:00:00"/>
    <s v="0000264308"/>
    <s v="99999"/>
    <m/>
    <m/>
    <s v="EX"/>
    <s v="ACTUALS"/>
    <s v="50"/>
    <s v="14000"/>
    <s v="2"/>
    <m/>
    <m/>
    <m/>
    <m/>
    <s v="05025"/>
    <s v="07040CJS7101601"/>
    <s v="Expense Accrual Journal"/>
    <m/>
    <m/>
  </r>
  <r>
    <s v="Byrne Justice Assistance Grant"/>
    <s v="2016-DJ-BX-0482"/>
    <n v="2020"/>
    <n v="6"/>
    <d v="2019-12-05T00:00:00"/>
    <x v="0"/>
    <m/>
    <x v="1"/>
    <m/>
    <x v="3"/>
    <x v="0"/>
    <m/>
    <s v="Expense Payment Journal"/>
    <n v="0.15"/>
    <m/>
    <s v="GMIS REPLACEMENT SITE VISITS"/>
    <s v="EX01388382"/>
    <n v="73"/>
    <m/>
    <m/>
    <m/>
    <m/>
    <m/>
    <m/>
    <m/>
    <m/>
    <m/>
    <m/>
    <m/>
    <m/>
    <m/>
    <m/>
    <m/>
    <m/>
    <m/>
    <m/>
    <s v="EX01388382"/>
    <n v="7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1.29"/>
    <m/>
    <s v="GMIS REPLACEMENT SITE VISITS"/>
    <s v="EX01388382"/>
    <n v="84"/>
    <m/>
    <m/>
    <m/>
    <m/>
    <m/>
    <m/>
    <m/>
    <m/>
    <m/>
    <m/>
    <m/>
    <m/>
    <m/>
    <m/>
    <m/>
    <m/>
    <m/>
    <m/>
    <s v="EX01388382"/>
    <n v="8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27"/>
    <m/>
    <s v="GMIS REPLACEMENT SITE VISITS"/>
    <s v="EX01388382"/>
    <n v="104"/>
    <m/>
    <m/>
    <m/>
    <m/>
    <m/>
    <m/>
    <m/>
    <m/>
    <m/>
    <m/>
    <m/>
    <m/>
    <m/>
    <m/>
    <m/>
    <m/>
    <m/>
    <m/>
    <s v="EX01388382"/>
    <n v="10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9"/>
    <m/>
    <s v="GMIS REPLACEMENT SITE VISITS"/>
    <s v="EX01388382"/>
    <n v="123"/>
    <m/>
    <m/>
    <m/>
    <m/>
    <m/>
    <m/>
    <m/>
    <m/>
    <m/>
    <m/>
    <m/>
    <m/>
    <m/>
    <m/>
    <m/>
    <m/>
    <m/>
    <m/>
    <s v="EX01388382"/>
    <n v="12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41"/>
    <m/>
    <s v="GMIS REPLACEMENT SITE VISITS"/>
    <s v="EX01388382"/>
    <n v="194"/>
    <m/>
    <m/>
    <m/>
    <m/>
    <m/>
    <m/>
    <m/>
    <m/>
    <m/>
    <m/>
    <m/>
    <m/>
    <m/>
    <m/>
    <m/>
    <m/>
    <m/>
    <m/>
    <s v="EX01388382"/>
    <n v="194"/>
    <d v="2019-12-05T00:00:00"/>
    <s v="0000264284"/>
    <s v="99999"/>
    <m/>
    <m/>
    <s v="EX"/>
    <s v="ACTUALS"/>
    <s v="10"/>
    <s v="14000"/>
    <s v="1"/>
    <m/>
    <m/>
    <m/>
    <m/>
    <s v="01010"/>
    <s v="07040CJS7101601"/>
    <s v="Expense Payment Journal"/>
    <m/>
    <m/>
  </r>
  <r>
    <s v="Byrne Justice Assistance Grant"/>
    <s v="2016-DJ-BX-0482"/>
    <n v="2020"/>
    <n v="6"/>
    <d v="2019-12-06T00:00:00"/>
    <x v="1"/>
    <m/>
    <x v="1"/>
    <s v="390004"/>
    <x v="44"/>
    <x v="0"/>
    <m/>
    <s v="Expense Accrual Journal"/>
    <n v="43.86"/>
    <m/>
    <s v="GMIS REPLACEMENT SITE VISITS"/>
    <s v="EX01390242"/>
    <n v="45"/>
    <m/>
    <m/>
    <m/>
    <m/>
    <m/>
    <m/>
    <m/>
    <m/>
    <m/>
    <m/>
    <s v="0000264308"/>
    <n v="9"/>
    <d v="2019-12-04T00:00:00"/>
    <s v="GMIS REPLACEMENT SITE VISITS"/>
    <s v="00011"/>
    <s v="14000"/>
    <s v="00590421300"/>
    <s v="MEALS"/>
    <s v="0000264308"/>
    <n v="9"/>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36.979999999999997"/>
    <m/>
    <s v="GMIS REPLACEMENT SITE VISITS"/>
    <s v="EX01390242"/>
    <n v="56"/>
    <m/>
    <m/>
    <m/>
    <m/>
    <m/>
    <m/>
    <m/>
    <m/>
    <m/>
    <m/>
    <m/>
    <m/>
    <m/>
    <m/>
    <m/>
    <m/>
    <m/>
    <m/>
    <s v="EX01390242"/>
    <n v="5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4.2"/>
    <m/>
    <s v="GMIS REPLACEMENT SITE VISITS"/>
    <s v="EX01390242"/>
    <n v="126"/>
    <m/>
    <m/>
    <m/>
    <m/>
    <m/>
    <m/>
    <m/>
    <m/>
    <m/>
    <m/>
    <m/>
    <m/>
    <m/>
    <m/>
    <m/>
    <m/>
    <m/>
    <m/>
    <s v="EX01390242"/>
    <n v="126"/>
    <d v="2019-12-06T00:00:00"/>
    <s v="0000264308"/>
    <s v="99999"/>
    <m/>
    <m/>
    <s v="EX"/>
    <s v="ACTUALS"/>
    <s v="50"/>
    <s v="14000"/>
    <s v="2"/>
    <m/>
    <m/>
    <m/>
    <m/>
    <s v="05025"/>
    <s v="07040CJS7101601"/>
    <s v="Expense Accrual Journal"/>
    <m/>
    <m/>
  </r>
  <r>
    <s v="Byrne Justice Assistance Grant"/>
    <s v="2016-DJ-BX-0482"/>
    <n v="2020"/>
    <n v="6"/>
    <d v="2019-12-06T00:00:00"/>
    <x v="1"/>
    <m/>
    <x v="1"/>
    <s v="390004"/>
    <x v="43"/>
    <x v="0"/>
    <m/>
    <s v="Expense Accrual Journal"/>
    <n v="0.59"/>
    <m/>
    <s v="GMIS REPLACEMENT SITE VISITS"/>
    <s v="EX01390242"/>
    <n v="135"/>
    <m/>
    <m/>
    <m/>
    <m/>
    <m/>
    <m/>
    <m/>
    <m/>
    <m/>
    <m/>
    <s v="0000264308"/>
    <n v="18"/>
    <d v="2019-12-04T00:00:00"/>
    <s v="GMIS REPLACEMENT SITE VISITS"/>
    <s v="00011"/>
    <s v="14000"/>
    <s v="00590421300"/>
    <s v="HOTEL"/>
    <s v="0000264308"/>
    <n v="18"/>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0.9"/>
    <m/>
    <s v="GMIS REPLACEMENT SITE VISITS"/>
    <s v="EX01390242"/>
    <n v="186"/>
    <m/>
    <m/>
    <m/>
    <m/>
    <m/>
    <m/>
    <m/>
    <m/>
    <m/>
    <m/>
    <m/>
    <m/>
    <m/>
    <m/>
    <m/>
    <m/>
    <m/>
    <m/>
    <s v="EX01390242"/>
    <n v="186"/>
    <d v="2019-12-06T00:00:00"/>
    <s v="0000264308"/>
    <s v="99999"/>
    <m/>
    <m/>
    <s v="EX"/>
    <s v="ACTUALS"/>
    <s v="50"/>
    <s v="14000"/>
    <s v="2"/>
    <m/>
    <m/>
    <m/>
    <m/>
    <s v="05025"/>
    <s v="07040CJS7101601"/>
    <s v="Expense Accrual Journal"/>
    <m/>
    <m/>
  </r>
  <r>
    <s v="Byrne Justice Assistance Grant"/>
    <s v="2016-DJ-BX-0482"/>
    <n v="2020"/>
    <n v="6"/>
    <d v="2019-12-07T00:00:00"/>
    <x v="0"/>
    <m/>
    <x v="1"/>
    <m/>
    <x v="3"/>
    <x v="0"/>
    <m/>
    <s v="Expense Payment Journal"/>
    <n v="36.979999999999997"/>
    <m/>
    <s v="GMIS REPLACEMENT SITE VISITS"/>
    <s v="EX01391136"/>
    <n v="35"/>
    <m/>
    <m/>
    <m/>
    <m/>
    <m/>
    <m/>
    <m/>
    <m/>
    <m/>
    <m/>
    <m/>
    <m/>
    <m/>
    <m/>
    <m/>
    <m/>
    <m/>
    <m/>
    <s v="EX01391136"/>
    <n v="3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0.4"/>
    <m/>
    <s v="GMIS REPLACEMENT SITE VISITS"/>
    <s v="EX01391136"/>
    <n v="96"/>
    <m/>
    <m/>
    <m/>
    <m/>
    <m/>
    <m/>
    <m/>
    <m/>
    <m/>
    <m/>
    <m/>
    <m/>
    <m/>
    <m/>
    <m/>
    <m/>
    <m/>
    <m/>
    <s v="EX01391136"/>
    <n v="9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0.74"/>
    <m/>
    <s v="GMIS REPLACEMENT SITE VISITS"/>
    <s v="EX01391136"/>
    <n v="175"/>
    <m/>
    <m/>
    <m/>
    <m/>
    <m/>
    <m/>
    <m/>
    <m/>
    <m/>
    <m/>
    <m/>
    <m/>
    <m/>
    <m/>
    <m/>
    <m/>
    <m/>
    <m/>
    <s v="EX01391136"/>
    <n v="17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0.9"/>
    <m/>
    <s v="GMIS REPLACEMENT SITE VISITS"/>
    <s v="EX01391136"/>
    <n v="185"/>
    <m/>
    <m/>
    <m/>
    <m/>
    <m/>
    <m/>
    <m/>
    <m/>
    <m/>
    <m/>
    <m/>
    <m/>
    <m/>
    <m/>
    <m/>
    <m/>
    <m/>
    <m/>
    <s v="EX01391136"/>
    <n v="18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1.05"/>
    <m/>
    <s v="GMIS REPLACEMENT SITE VISITS"/>
    <s v="EX01391136"/>
    <n v="195"/>
    <m/>
    <m/>
    <m/>
    <m/>
    <m/>
    <m/>
    <m/>
    <m/>
    <m/>
    <m/>
    <m/>
    <m/>
    <m/>
    <m/>
    <m/>
    <m/>
    <m/>
    <m/>
    <s v="EX01391136"/>
    <n v="195"/>
    <d v="2019-12-07T00:00:00"/>
    <s v="0000264308"/>
    <s v="99999"/>
    <m/>
    <m/>
    <s v="EX"/>
    <s v="ACTUALS"/>
    <s v="50"/>
    <s v="14000"/>
    <s v="2"/>
    <m/>
    <m/>
    <m/>
    <m/>
    <s v="05025"/>
    <s v="07040CJS7101601"/>
    <s v="Expense Payment Journal"/>
    <m/>
    <m/>
  </r>
  <r>
    <s v="Byrne Justice Assistance Grant"/>
    <s v="2016-DJ-BX-0482"/>
    <n v="2020"/>
    <n v="6"/>
    <d v="2019-12-10T00:00:00"/>
    <x v="1"/>
    <m/>
    <x v="1"/>
    <s v="390004"/>
    <x v="8"/>
    <x v="0"/>
    <m/>
    <s v="Bank of America Travel Card Se"/>
    <n v="29.47"/>
    <m/>
    <s v="Employee Training Travel"/>
    <s v="0001391377"/>
    <n v="27"/>
    <m/>
    <m/>
    <m/>
    <m/>
    <m/>
    <m/>
    <m/>
    <m/>
    <m/>
    <m/>
    <m/>
    <m/>
    <m/>
    <m/>
    <m/>
    <m/>
    <m/>
    <m/>
    <s v="0001391377"/>
    <n v="27"/>
    <d v="2019-12-10T00:00:00"/>
    <m/>
    <s v="10330"/>
    <m/>
    <m/>
    <s v="ONL"/>
    <s v="ACTUALS"/>
    <s v="12"/>
    <s v="14000"/>
    <s v="5"/>
    <s v="39004"/>
    <s v="390"/>
    <s v="04"/>
    <m/>
    <s v="12270"/>
    <s v="07040390004CJS7101601"/>
    <s v="Bank of America Travel Card Se"/>
    <m/>
    <m/>
  </r>
  <r>
    <s v="Byrne Justice Assistance Grant"/>
    <s v="2016-DJ-BX-0482"/>
    <n v="2020"/>
    <n v="6"/>
    <d v="2019-12-10T00:00:00"/>
    <x v="1"/>
    <m/>
    <x v="1"/>
    <s v="390004"/>
    <x v="21"/>
    <x v="0"/>
    <m/>
    <s v="CIPPS Journal Upload - DOA"/>
    <n v="452.78"/>
    <m/>
    <s v="00001332 2019-12-16"/>
    <s v="CIP1392586"/>
    <n v="276"/>
    <m/>
    <m/>
    <m/>
    <m/>
    <m/>
    <m/>
    <m/>
    <m/>
    <m/>
    <m/>
    <m/>
    <m/>
    <m/>
    <m/>
    <m/>
    <m/>
    <m/>
    <m/>
    <s v="CIP1392586"/>
    <n v="276"/>
    <d v="2019-12-10T00:00:00"/>
    <s v="140070"/>
    <s v="10410"/>
    <m/>
    <m/>
    <s v="CIP"/>
    <s v="ACTUALS"/>
    <s v="11"/>
    <s v="14000"/>
    <s v="5"/>
    <s v="39004"/>
    <s v="390"/>
    <s v="04"/>
    <m/>
    <s v="11110"/>
    <s v="07040390004CJS7101601"/>
    <s v="CIPPS Journal Upload - DOA"/>
    <m/>
    <m/>
  </r>
  <r>
    <s v="Byrne Justice Assistance Grant"/>
    <s v="2016-DJ-BX-0482"/>
    <n v="2020"/>
    <n v="6"/>
    <d v="2019-12-10T00:00:00"/>
    <x v="1"/>
    <m/>
    <x v="1"/>
    <s v="390004"/>
    <x v="10"/>
    <x v="0"/>
    <m/>
    <s v="CIPPS Journal Upload - DOA"/>
    <n v="20.8"/>
    <m/>
    <s v="00001332 2019-12-16"/>
    <s v="CIP1392586"/>
    <n v="285"/>
    <m/>
    <m/>
    <m/>
    <m/>
    <m/>
    <m/>
    <m/>
    <m/>
    <m/>
    <m/>
    <m/>
    <m/>
    <m/>
    <m/>
    <m/>
    <m/>
    <m/>
    <m/>
    <s v="CIP1392586"/>
    <n v="285"/>
    <d v="2019-12-10T00:00:00"/>
    <s v="140070"/>
    <s v="10410"/>
    <m/>
    <m/>
    <s v="CIP"/>
    <s v="ACTUALS"/>
    <s v="11"/>
    <s v="14000"/>
    <s v="5"/>
    <s v="39004"/>
    <s v="390"/>
    <s v="04"/>
    <m/>
    <s v="11170"/>
    <s v="07040390004CJS7101601"/>
    <s v="CIPPS Journal Upload - DOA"/>
    <m/>
    <m/>
  </r>
  <r>
    <s v="Byrne Justice Assistance Grant"/>
    <s v="2016-DJ-BX-0482"/>
    <n v="2020"/>
    <n v="6"/>
    <d v="2019-12-10T00:00:00"/>
    <x v="1"/>
    <m/>
    <x v="1"/>
    <s v="390004"/>
    <x v="10"/>
    <x v="0"/>
    <m/>
    <s v="CIPPS Journal Upload - DOA"/>
    <n v="20.76"/>
    <m/>
    <s v="00001332 2019-12-16"/>
    <s v="CIP1392586"/>
    <n v="286"/>
    <m/>
    <m/>
    <m/>
    <m/>
    <m/>
    <m/>
    <m/>
    <m/>
    <m/>
    <m/>
    <m/>
    <m/>
    <m/>
    <m/>
    <m/>
    <m/>
    <m/>
    <m/>
    <s v="CIP1392586"/>
    <n v="286"/>
    <d v="2019-12-10T00:00:00"/>
    <s v="140070"/>
    <s v="10410"/>
    <m/>
    <m/>
    <s v="CIP"/>
    <s v="ACTUALS"/>
    <s v="11"/>
    <s v="14000"/>
    <s v="5"/>
    <s v="39004"/>
    <s v="390"/>
    <s v="04"/>
    <m/>
    <s v="11170"/>
    <s v="07040390004CJS7101601"/>
    <s v="CIPPS Journal Upload - DOA"/>
    <m/>
    <m/>
  </r>
  <r>
    <s v="Byrne Justice Assistance Grant"/>
    <s v="2016-DJ-BX-0482"/>
    <n v="2020"/>
    <n v="6"/>
    <d v="2019-12-12T00:00:00"/>
    <x v="0"/>
    <m/>
    <x v="1"/>
    <m/>
    <x v="1"/>
    <x v="0"/>
    <m/>
    <s v="To charge November indirect co"/>
    <n v="16.11"/>
    <m/>
    <s v="Cash With The Treasurer Of VA"/>
    <s v="0001394059"/>
    <n v="69"/>
    <m/>
    <m/>
    <m/>
    <m/>
    <m/>
    <m/>
    <m/>
    <m/>
    <m/>
    <m/>
    <m/>
    <m/>
    <m/>
    <m/>
    <m/>
    <m/>
    <m/>
    <m/>
    <s v="0001394059"/>
    <n v="6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3175.95"/>
    <m/>
    <s v="Cash With The Treasurer Of VA"/>
    <s v="0001394059"/>
    <n v="79"/>
    <m/>
    <m/>
    <m/>
    <m/>
    <m/>
    <m/>
    <m/>
    <m/>
    <m/>
    <m/>
    <m/>
    <m/>
    <m/>
    <m/>
    <m/>
    <m/>
    <m/>
    <m/>
    <s v="0001394059"/>
    <n v="79"/>
    <d v="2019-12-12T00:00:00"/>
    <m/>
    <s v="99999"/>
    <m/>
    <m/>
    <s v="SPJ"/>
    <s v="ACTUALS"/>
    <s v="10"/>
    <s v="14000"/>
    <s v="1"/>
    <m/>
    <m/>
    <m/>
    <m/>
    <s v="01010"/>
    <s v="07040CJS7101601"/>
    <s v="To charge November indirect co"/>
    <m/>
    <m/>
  </r>
  <r>
    <s v="Byrne Justice Assistance Grant"/>
    <s v="2016-DJ-BX-0482"/>
    <n v="2020"/>
    <n v="6"/>
    <d v="2019-12-06T00:00:00"/>
    <x v="1"/>
    <m/>
    <x v="1"/>
    <s v="390004"/>
    <x v="43"/>
    <x v="0"/>
    <m/>
    <s v="Expense Accrual Journal"/>
    <n v="0.53"/>
    <m/>
    <s v="GMIS REPLACEMENT SITE VISITS"/>
    <s v="EX01390242"/>
    <n v="115"/>
    <m/>
    <m/>
    <m/>
    <m/>
    <m/>
    <m/>
    <m/>
    <m/>
    <m/>
    <m/>
    <s v="0000264308"/>
    <n v="16"/>
    <d v="2019-12-04T00:00:00"/>
    <s v="GMIS REPLACEMENT SITE VISITS"/>
    <s v="00011"/>
    <s v="14000"/>
    <s v="00590421300"/>
    <s v="HOTEL"/>
    <s v="0000264308"/>
    <n v="16"/>
    <d v="2019-12-04T00:00:00"/>
    <s v="0000264308"/>
    <s v="10520"/>
    <m/>
    <m/>
    <s v="EX"/>
    <s v="ACTUALS"/>
    <s v="12"/>
    <s v="14000"/>
    <s v="5"/>
    <s v="39004"/>
    <s v="390"/>
    <s v="04"/>
    <s v="STOKES,ALBERT"/>
    <s v="12850"/>
    <s v="07040390004CJS7101601"/>
    <s v="STOKES,ALBERT"/>
    <m/>
    <m/>
  </r>
  <r>
    <s v="Byrne Justice Assistance Grant"/>
    <s v="2016-DJ-BX-0482"/>
    <n v="2020"/>
    <n v="6"/>
    <d v="2019-12-06T00:00:00"/>
    <x v="1"/>
    <m/>
    <x v="1"/>
    <s v="390004"/>
    <x v="46"/>
    <x v="0"/>
    <m/>
    <s v="Expense Accrual Journal"/>
    <n v="0.65"/>
    <m/>
    <s v="GMIS REPLACEMENT SITE VISITS"/>
    <s v="EX01390242"/>
    <n v="145"/>
    <m/>
    <m/>
    <m/>
    <m/>
    <m/>
    <m/>
    <m/>
    <m/>
    <m/>
    <m/>
    <s v="0000264308"/>
    <n v="19"/>
    <d v="2019-12-04T00:00:00"/>
    <s v="GMIS REPLACEMENT SITE VISITS"/>
    <s v="00011"/>
    <s v="14000"/>
    <s v="00590421300"/>
    <s v="UBER"/>
    <s v="0000264308"/>
    <n v="19"/>
    <d v="2019-12-04T00:00:00"/>
    <s v="0000264308"/>
    <s v="10520"/>
    <m/>
    <m/>
    <s v="EX"/>
    <s v="ACTUALS"/>
    <s v="12"/>
    <s v="14000"/>
    <s v="5"/>
    <s v="39004"/>
    <s v="390"/>
    <s v="04"/>
    <s v="STOKES,ALBERT"/>
    <s v="12830"/>
    <s v="07040390004CJS7101601"/>
    <s v="STOKES,ALBERT"/>
    <m/>
    <m/>
  </r>
  <r>
    <s v="Byrne Justice Assistance Grant"/>
    <s v="2016-DJ-BX-0482"/>
    <n v="2020"/>
    <n v="6"/>
    <d v="2019-12-06T00:00:00"/>
    <x v="0"/>
    <m/>
    <x v="1"/>
    <m/>
    <x v="3"/>
    <x v="0"/>
    <m/>
    <s v="Expense Accrual Journal"/>
    <n v="-1.89"/>
    <m/>
    <s v="GMIS REPLACEMENT SITE VISITS"/>
    <s v="EX01390242"/>
    <n v="156"/>
    <m/>
    <m/>
    <m/>
    <m/>
    <m/>
    <m/>
    <m/>
    <m/>
    <m/>
    <m/>
    <m/>
    <m/>
    <m/>
    <m/>
    <m/>
    <m/>
    <m/>
    <m/>
    <s v="EX01390242"/>
    <n v="156"/>
    <d v="2019-12-06T00:00:00"/>
    <s v="0000264308"/>
    <s v="99999"/>
    <m/>
    <m/>
    <s v="EX"/>
    <s v="ACTUALS"/>
    <s v="50"/>
    <s v="14000"/>
    <s v="2"/>
    <m/>
    <m/>
    <m/>
    <m/>
    <s v="05025"/>
    <s v="07040CJS7101601"/>
    <s v="Expense Accrual Journal"/>
    <m/>
    <m/>
  </r>
  <r>
    <s v="Byrne Justice Assistance Grant"/>
    <s v="2016-DJ-BX-0482"/>
    <n v="2020"/>
    <n v="6"/>
    <d v="2019-12-07T00:00:00"/>
    <x v="0"/>
    <m/>
    <x v="1"/>
    <m/>
    <x v="3"/>
    <x v="0"/>
    <m/>
    <s v="Expense Payment Journal"/>
    <n v="3.23"/>
    <m/>
    <s v="GMIS REPLACEMENT SITE VISITS"/>
    <s v="EX01391136"/>
    <n v="25"/>
    <m/>
    <m/>
    <m/>
    <m/>
    <m/>
    <m/>
    <m/>
    <m/>
    <m/>
    <m/>
    <m/>
    <m/>
    <m/>
    <m/>
    <m/>
    <m/>
    <m/>
    <m/>
    <s v="EX01391136"/>
    <n v="2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3.23"/>
    <m/>
    <s v="GMIS REPLACEMENT SITE VISITS"/>
    <s v="EX01391136"/>
    <n v="26"/>
    <m/>
    <m/>
    <m/>
    <m/>
    <m/>
    <m/>
    <m/>
    <m/>
    <m/>
    <m/>
    <m/>
    <m/>
    <m/>
    <m/>
    <m/>
    <m/>
    <m/>
    <m/>
    <s v="EX01391136"/>
    <n v="2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43.86"/>
    <m/>
    <s v="GMIS REPLACEMENT SITE VISITS"/>
    <s v="EX01391136"/>
    <n v="46"/>
    <m/>
    <m/>
    <m/>
    <m/>
    <m/>
    <m/>
    <m/>
    <m/>
    <m/>
    <m/>
    <m/>
    <m/>
    <m/>
    <m/>
    <m/>
    <m/>
    <m/>
    <m/>
    <s v="EX01391136"/>
    <n v="4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3.81"/>
    <m/>
    <s v="GMIS REPLACEMENT SITE VISITS"/>
    <s v="EX01391136"/>
    <n v="106"/>
    <m/>
    <m/>
    <m/>
    <m/>
    <m/>
    <m/>
    <m/>
    <m/>
    <m/>
    <m/>
    <m/>
    <m/>
    <m/>
    <m/>
    <m/>
    <m/>
    <m/>
    <m/>
    <s v="EX01391136"/>
    <n v="106"/>
    <d v="2019-12-07T00:00:00"/>
    <s v="0000264308"/>
    <s v="99999"/>
    <m/>
    <m/>
    <s v="EX"/>
    <s v="ACTUALS"/>
    <s v="10"/>
    <s v="14000"/>
    <s v="1"/>
    <m/>
    <m/>
    <m/>
    <m/>
    <s v="01010"/>
    <s v="07040CJS7101601"/>
    <s v="Expense Payment Journal"/>
    <m/>
    <m/>
  </r>
  <r>
    <s v="Byrne Justice Assistance Grant"/>
    <s v="2016-DJ-BX-0482"/>
    <n v="2020"/>
    <n v="6"/>
    <d v="2019-12-12T00:00:00"/>
    <x v="0"/>
    <m/>
    <x v="1"/>
    <m/>
    <x v="1"/>
    <x v="0"/>
    <m/>
    <s v="To charge November indirect co"/>
    <n v="-169.52"/>
    <m/>
    <s v="Cash With The Treasurer Of VA"/>
    <s v="0001394059"/>
    <n v="87"/>
    <m/>
    <m/>
    <m/>
    <m/>
    <m/>
    <m/>
    <m/>
    <m/>
    <m/>
    <m/>
    <m/>
    <m/>
    <m/>
    <m/>
    <m/>
    <m/>
    <m/>
    <m/>
    <s v="0001394059"/>
    <n v="8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589.62"/>
    <m/>
    <s v="Cash With The Treasurer Of VA"/>
    <s v="0001394059"/>
    <n v="93"/>
    <m/>
    <m/>
    <m/>
    <m/>
    <m/>
    <m/>
    <m/>
    <m/>
    <m/>
    <m/>
    <m/>
    <m/>
    <m/>
    <m/>
    <m/>
    <m/>
    <m/>
    <m/>
    <s v="0001394059"/>
    <n v="93"/>
    <d v="2019-12-12T00:00:00"/>
    <m/>
    <s v="99999"/>
    <m/>
    <m/>
    <s v="SPJ"/>
    <s v="ACTUALS"/>
    <s v="10"/>
    <s v="14000"/>
    <s v="1"/>
    <m/>
    <m/>
    <m/>
    <m/>
    <s v="01010"/>
    <s v="07040CJS7101601"/>
    <s v="To charge November indirect co"/>
    <m/>
    <m/>
  </r>
  <r>
    <s v="Byrne Justice Assistance Grant"/>
    <s v="2016-DJ-BX-0482"/>
    <n v="2020"/>
    <n v="6"/>
    <d v="2019-12-12T00:00:00"/>
    <x v="0"/>
    <m/>
    <x v="1"/>
    <m/>
    <x v="22"/>
    <x v="0"/>
    <m/>
    <s v="To reclass federal revenue to"/>
    <n v="-593.4"/>
    <m/>
    <s v="Reclass Federal IDC Revenue"/>
    <s v="0001394075"/>
    <n v="3"/>
    <m/>
    <m/>
    <m/>
    <m/>
    <m/>
    <m/>
    <m/>
    <m/>
    <m/>
    <m/>
    <m/>
    <m/>
    <m/>
    <m/>
    <m/>
    <m/>
    <m/>
    <m/>
    <s v="0001394075"/>
    <n v="3"/>
    <d v="2019-12-12T00:00:00"/>
    <m/>
    <s v="90000"/>
    <m/>
    <m/>
    <s v="SPJ"/>
    <s v="ACTUALS"/>
    <s v="09"/>
    <s v="14000"/>
    <s v="4"/>
    <m/>
    <m/>
    <m/>
    <m/>
    <s v="09071"/>
    <s v="07040CJS7101601"/>
    <s v="To reclass federal revenue to"/>
    <m/>
    <m/>
  </r>
  <r>
    <s v="Byrne Justice Assistance Grant"/>
    <s v="2016-DJ-BX-0482"/>
    <n v="2020"/>
    <n v="6"/>
    <d v="2019-12-12T00:00:00"/>
    <x v="0"/>
    <m/>
    <x v="1"/>
    <m/>
    <x v="27"/>
    <x v="3"/>
    <m/>
    <s v="To reclass federal revenue to"/>
    <n v="-275.57"/>
    <m/>
    <s v="Reclass Federal IDC Revenue"/>
    <s v="0001394075"/>
    <n v="5"/>
    <m/>
    <m/>
    <m/>
    <m/>
    <m/>
    <m/>
    <m/>
    <m/>
    <m/>
    <m/>
    <m/>
    <m/>
    <m/>
    <m/>
    <m/>
    <m/>
    <m/>
    <m/>
    <s v="0001394075"/>
    <n v="5"/>
    <d v="2019-12-12T00:00:00"/>
    <m/>
    <s v="90000"/>
    <m/>
    <m/>
    <s v="SPJ"/>
    <s v="ACTUALS"/>
    <s v="09"/>
    <s v="14000"/>
    <s v="4"/>
    <m/>
    <m/>
    <m/>
    <m/>
    <s v="09070"/>
    <s v="07040CJS7101602"/>
    <s v="To reclass federal revenue to"/>
    <m/>
    <m/>
  </r>
  <r>
    <s v="Byrne Justice Assistance Grant"/>
    <s v="2016-DJ-BX-0482"/>
    <n v="2020"/>
    <n v="6"/>
    <d v="2019-12-12T00:00:00"/>
    <x v="0"/>
    <m/>
    <x v="1"/>
    <m/>
    <x v="3"/>
    <x v="0"/>
    <m/>
    <s v="Accounts Payable"/>
    <n v="-29938.01"/>
    <m/>
    <s v="Accounts Payable"/>
    <s v="AP01394303"/>
    <n v="2"/>
    <m/>
    <m/>
    <m/>
    <m/>
    <m/>
    <m/>
    <m/>
    <m/>
    <m/>
    <m/>
    <m/>
    <m/>
    <m/>
    <m/>
    <m/>
    <m/>
    <m/>
    <m/>
    <s v="AP01394303"/>
    <n v="2"/>
    <d v="2019-12-12T00:00:00"/>
    <s v="00020098"/>
    <s v="99999"/>
    <m/>
    <m/>
    <s v="AP"/>
    <s v="ACTUALS"/>
    <s v="50"/>
    <s v="14000"/>
    <s v="2"/>
    <m/>
    <m/>
    <m/>
    <m/>
    <s v="05025"/>
    <s v="07040CJS7101601"/>
    <s v="Accounts Payable"/>
    <m/>
    <m/>
  </r>
  <r>
    <s v="Byrne Justice Assistance Grant"/>
    <s v="2016-DJ-BX-0482"/>
    <n v="2020"/>
    <n v="6"/>
    <d v="2019-12-12T00:00:00"/>
    <x v="0"/>
    <m/>
    <x v="1"/>
    <s v="390002"/>
    <x v="47"/>
    <x v="0"/>
    <m/>
    <s v="Accounts Payable"/>
    <n v="99144.8"/>
    <m/>
    <s v="2016-DJ-BX-0482"/>
    <s v="AP01394303"/>
    <n v="7"/>
    <s v="00020099"/>
    <d v="2019-12-10T00:00:00"/>
    <s v="City of Petersburg"/>
    <s v="2016-DJ-BX-0482"/>
    <s v="14000"/>
    <m/>
    <m/>
    <m/>
    <m/>
    <m/>
    <m/>
    <m/>
    <m/>
    <m/>
    <m/>
    <m/>
    <m/>
    <m/>
    <s v="00020099"/>
    <n v="1"/>
    <d v="2019-12-10T00:00:00"/>
    <s v="00020099"/>
    <s v="90000"/>
    <s v="730"/>
    <m/>
    <s v="AP"/>
    <s v="ACTUALS"/>
    <s v="14"/>
    <s v="14000"/>
    <s v="5"/>
    <s v="39002"/>
    <s v="390"/>
    <s v="02"/>
    <m/>
    <s v="14510"/>
    <s v="07040390002CJS7101601"/>
    <s v="City of Petersburg"/>
    <n v="1"/>
    <s v="546001502"/>
  </r>
  <r>
    <s v="Byrne Justice Assistance Grant"/>
    <s v="2016-DJ-BX-0482"/>
    <n v="2020"/>
    <n v="6"/>
    <d v="2019-12-13T00:00:00"/>
    <x v="0"/>
    <m/>
    <x v="1"/>
    <m/>
    <x v="1"/>
    <x v="0"/>
    <m/>
    <s v="AP Payments"/>
    <n v="-29938.01"/>
    <m/>
    <s v="Cash With The Treasurer Of VA"/>
    <s v="AP01394685"/>
    <n v="1"/>
    <m/>
    <m/>
    <m/>
    <m/>
    <m/>
    <m/>
    <m/>
    <m/>
    <m/>
    <m/>
    <m/>
    <m/>
    <m/>
    <m/>
    <m/>
    <m/>
    <m/>
    <m/>
    <s v="AP01394685"/>
    <n v="1"/>
    <d v="2019-12-13T00:00:00"/>
    <s v="00020098"/>
    <s v="99999"/>
    <m/>
    <m/>
    <s v="AP"/>
    <s v="ACTUALS"/>
    <s v="10"/>
    <s v="14000"/>
    <s v="1"/>
    <m/>
    <m/>
    <m/>
    <m/>
    <s v="01010"/>
    <s v="07040CJS7101601"/>
    <s v="AP Payments"/>
    <m/>
    <m/>
  </r>
  <r>
    <s v="Byrne Justice Assistance Grant"/>
    <s v="2016-DJ-BX-0482"/>
    <n v="2020"/>
    <n v="6"/>
    <d v="2019-12-04T00:00:00"/>
    <x v="1"/>
    <m/>
    <x v="1"/>
    <s v="390004"/>
    <x v="43"/>
    <x v="0"/>
    <m/>
    <s v="Expense Accrual Journal"/>
    <n v="0.39"/>
    <m/>
    <s v="GMIS REPLACEMENT SITE VISITS"/>
    <s v="EX01387159"/>
    <n v="113"/>
    <m/>
    <m/>
    <m/>
    <m/>
    <m/>
    <m/>
    <m/>
    <m/>
    <m/>
    <m/>
    <s v="0000264284"/>
    <n v="10"/>
    <d v="2019-12-03T00:00:00"/>
    <s v="GMIS REPLACEMENT SITE VISITS"/>
    <s v="00011"/>
    <s v="14000"/>
    <s v="00374703700"/>
    <s v="HOTEL"/>
    <s v="0000264284"/>
    <n v="10"/>
    <d v="2019-12-03T00:00:00"/>
    <s v="0000264284"/>
    <s v="10220"/>
    <m/>
    <m/>
    <s v="EX"/>
    <s v="ACTUALS"/>
    <s v="12"/>
    <s v="14000"/>
    <s v="5"/>
    <s v="39004"/>
    <s v="390"/>
    <s v="04"/>
    <s v="WILLIAMS,DEANDREA"/>
    <s v="12850"/>
    <s v="07040390004CJS7101601"/>
    <s v="WILLIAMS,DEANDREA"/>
    <m/>
    <m/>
  </r>
  <r>
    <s v="Byrne Justice Assistance Grant"/>
    <s v="2016-DJ-BX-0482"/>
    <n v="2020"/>
    <n v="6"/>
    <d v="2019-12-04T00:00:00"/>
    <x v="0"/>
    <m/>
    <x v="1"/>
    <m/>
    <x v="3"/>
    <x v="0"/>
    <m/>
    <s v="Expense Accrual Journal"/>
    <n v="-3.81"/>
    <m/>
    <s v="GMIS REPLACEMENT SITE VISITS"/>
    <s v="EX01387159"/>
    <n v="174"/>
    <m/>
    <m/>
    <m/>
    <m/>
    <m/>
    <m/>
    <m/>
    <m/>
    <m/>
    <m/>
    <m/>
    <m/>
    <m/>
    <m/>
    <m/>
    <m/>
    <m/>
    <m/>
    <s v="EX01387159"/>
    <n v="174"/>
    <d v="2019-12-04T00:00:00"/>
    <s v="0000264284"/>
    <s v="99999"/>
    <m/>
    <m/>
    <s v="EX"/>
    <s v="ACTUALS"/>
    <s v="50"/>
    <s v="14000"/>
    <s v="2"/>
    <m/>
    <m/>
    <m/>
    <m/>
    <s v="05025"/>
    <s v="07040CJS7101601"/>
    <s v="Expense Accrual Journal"/>
    <m/>
    <m/>
  </r>
  <r>
    <s v="Byrne Justice Assistance Grant"/>
    <s v="2016-DJ-BX-0482"/>
    <n v="2020"/>
    <n v="6"/>
    <d v="2019-12-13T00:00:00"/>
    <x v="0"/>
    <m/>
    <x v="1"/>
    <s v="390002"/>
    <x v="47"/>
    <x v="0"/>
    <m/>
    <s v="Accounts Payable"/>
    <n v="2223"/>
    <m/>
    <s v="2016-DJ-BX-0482"/>
    <s v="AP01395510"/>
    <n v="40"/>
    <s v="00020162"/>
    <d v="2019-12-13T00:00:00"/>
    <s v="Crater Criminal Justice Training Academy"/>
    <s v="2016-DJ-BX-0482"/>
    <s v="14000"/>
    <m/>
    <m/>
    <m/>
    <m/>
    <m/>
    <m/>
    <m/>
    <m/>
    <m/>
    <m/>
    <m/>
    <m/>
    <m/>
    <s v="00020162"/>
    <n v="1"/>
    <d v="2019-12-13T00:00:00"/>
    <s v="00020162"/>
    <s v="90000"/>
    <s v="730"/>
    <m/>
    <s v="AP"/>
    <s v="ACTUALS"/>
    <s v="14"/>
    <s v="14000"/>
    <s v="5"/>
    <s v="39002"/>
    <s v="390"/>
    <s v="02"/>
    <m/>
    <s v="14510"/>
    <s v="07040390002CJS7101601"/>
    <s v="Crater Criminal Justice Training Academy"/>
    <n v="1"/>
    <s v="540982894"/>
  </r>
  <r>
    <s v="Byrne Justice Assistance Grant"/>
    <s v="2016-DJ-BX-0482"/>
    <n v="2020"/>
    <n v="6"/>
    <d v="2019-12-14T00:00:00"/>
    <x v="0"/>
    <m/>
    <x v="1"/>
    <m/>
    <x v="1"/>
    <x v="0"/>
    <m/>
    <s v="AP Payments"/>
    <n v="-37565.769999999997"/>
    <m/>
    <s v="Cash With The Treasurer Of VA"/>
    <s v="AP01395850"/>
    <n v="11"/>
    <m/>
    <m/>
    <m/>
    <m/>
    <m/>
    <m/>
    <m/>
    <m/>
    <m/>
    <m/>
    <m/>
    <m/>
    <m/>
    <m/>
    <m/>
    <m/>
    <m/>
    <m/>
    <s v="AP01395850"/>
    <n v="11"/>
    <d v="2019-12-14T00:00:00"/>
    <s v="00020158"/>
    <s v="99999"/>
    <m/>
    <m/>
    <s v="AP"/>
    <s v="ACTUALS"/>
    <s v="10"/>
    <s v="14000"/>
    <s v="1"/>
    <m/>
    <m/>
    <m/>
    <m/>
    <s v="01010"/>
    <s v="07040CJS7101601"/>
    <s v="AP Payments"/>
    <m/>
    <m/>
  </r>
  <r>
    <s v="Byrne Justice Assistance Grant"/>
    <s v="2016-DJ-BX-0482"/>
    <n v="2020"/>
    <n v="6"/>
    <d v="2019-12-23T00:00:00"/>
    <x v="1"/>
    <m/>
    <x v="1"/>
    <s v="390004"/>
    <x v="21"/>
    <x v="0"/>
    <m/>
    <s v="CIPPS Journal Upload - DOA"/>
    <n v="453.59"/>
    <m/>
    <s v="00001335 2019-12-31"/>
    <s v="CIP1403721"/>
    <n v="277"/>
    <m/>
    <m/>
    <m/>
    <m/>
    <m/>
    <m/>
    <m/>
    <m/>
    <m/>
    <m/>
    <m/>
    <m/>
    <m/>
    <m/>
    <m/>
    <m/>
    <m/>
    <m/>
    <s v="CIP1403721"/>
    <n v="277"/>
    <d v="2019-12-23T00:00:00"/>
    <s v="140070"/>
    <s v="10410"/>
    <m/>
    <m/>
    <s v="CIP"/>
    <s v="ACTUALS"/>
    <s v="11"/>
    <s v="14000"/>
    <s v="5"/>
    <s v="39004"/>
    <s v="390"/>
    <s v="04"/>
    <m/>
    <s v="11110"/>
    <s v="07040390004CJS7101601"/>
    <s v="CIPPS Journal Upload - DOA"/>
    <m/>
    <m/>
  </r>
  <r>
    <s v="Byrne Justice Assistance Grant"/>
    <s v="2016-DJ-BX-0482"/>
    <n v="2020"/>
    <n v="6"/>
    <d v="2019-12-23T00:00:00"/>
    <x v="1"/>
    <m/>
    <x v="1"/>
    <s v="390004"/>
    <x v="10"/>
    <x v="0"/>
    <m/>
    <s v="CIPPS Journal Upload - DOA"/>
    <n v="20.76"/>
    <m/>
    <s v="00001335 2019-12-31"/>
    <s v="CIP1403721"/>
    <n v="288"/>
    <m/>
    <m/>
    <m/>
    <m/>
    <m/>
    <m/>
    <m/>
    <m/>
    <m/>
    <m/>
    <m/>
    <m/>
    <m/>
    <m/>
    <m/>
    <m/>
    <m/>
    <m/>
    <s v="CIP1403721"/>
    <n v="288"/>
    <d v="2019-12-23T00:00:00"/>
    <s v="140070"/>
    <s v="10410"/>
    <m/>
    <m/>
    <s v="CIP"/>
    <s v="ACTUALS"/>
    <s v="11"/>
    <s v="14000"/>
    <s v="5"/>
    <s v="39004"/>
    <s v="390"/>
    <s v="04"/>
    <m/>
    <s v="11170"/>
    <s v="07040390004CJS7101601"/>
    <s v="CIPPS Journal Upload - DOA"/>
    <m/>
    <m/>
  </r>
  <r>
    <s v="Byrne Justice Assistance Grant"/>
    <s v="2016-DJ-BX-0482"/>
    <n v="2020"/>
    <n v="6"/>
    <d v="2019-12-04T00:00:00"/>
    <x v="0"/>
    <m/>
    <x v="1"/>
    <m/>
    <x v="3"/>
    <x v="0"/>
    <m/>
    <s v="Expense Accrual Journal"/>
    <n v="-0.53"/>
    <m/>
    <s v="GMIS REPLACEMENT SITE VISITS"/>
    <s v="EX01387159"/>
    <n v="204"/>
    <m/>
    <m/>
    <m/>
    <m/>
    <m/>
    <m/>
    <m/>
    <m/>
    <m/>
    <m/>
    <m/>
    <m/>
    <m/>
    <m/>
    <m/>
    <m/>
    <m/>
    <m/>
    <s v="EX01387159"/>
    <n v="204"/>
    <d v="2019-12-04T00:00:00"/>
    <s v="0000264284"/>
    <s v="99999"/>
    <m/>
    <m/>
    <s v="EX"/>
    <s v="ACTUALS"/>
    <s v="50"/>
    <s v="14000"/>
    <s v="2"/>
    <m/>
    <m/>
    <m/>
    <m/>
    <s v="05025"/>
    <s v="07040CJS7101601"/>
    <s v="Expense Accrual Journal"/>
    <m/>
    <m/>
  </r>
  <r>
    <s v="Byrne Justice Assistance Grant"/>
    <s v="2016-DJ-BX-0482"/>
    <n v="2020"/>
    <n v="6"/>
    <d v="2019-12-05T00:00:00"/>
    <x v="0"/>
    <m/>
    <x v="1"/>
    <m/>
    <x v="1"/>
    <x v="0"/>
    <m/>
    <s v="Correct Grant Payment to Suffo"/>
    <n v="-4298.2"/>
    <m/>
    <s v="Cash With The Treasurer Of VA"/>
    <s v="0001388691"/>
    <n v="4"/>
    <m/>
    <m/>
    <m/>
    <m/>
    <m/>
    <m/>
    <m/>
    <m/>
    <m/>
    <m/>
    <m/>
    <m/>
    <m/>
    <m/>
    <m/>
    <m/>
    <m/>
    <m/>
    <s v="0001388691"/>
    <n v="4"/>
    <d v="2019-12-05T00:00:00"/>
    <m/>
    <s v="99999"/>
    <m/>
    <m/>
    <s v="ONL"/>
    <s v="ACTUALS"/>
    <s v="10"/>
    <s v="14000"/>
    <s v="1"/>
    <m/>
    <m/>
    <m/>
    <m/>
    <s v="01010"/>
    <s v="07040CJS7101601"/>
    <s v="Correct Grant Payment to Suffo"/>
    <m/>
    <m/>
  </r>
  <r>
    <s v="Byrne Justice Assistance Grant"/>
    <s v="2016-DJ-BX-0482"/>
    <n v="2020"/>
    <n v="6"/>
    <d v="2019-12-05T00:00:00"/>
    <x v="0"/>
    <m/>
    <x v="1"/>
    <m/>
    <x v="1"/>
    <x v="0"/>
    <m/>
    <s v="Expense Payment Journal"/>
    <n v="-1.29"/>
    <m/>
    <s v="GMIS REPLACEMENT SITE VISITS"/>
    <s v="EX01388382"/>
    <n v="44"/>
    <m/>
    <m/>
    <m/>
    <m/>
    <m/>
    <m/>
    <m/>
    <m/>
    <m/>
    <m/>
    <m/>
    <m/>
    <m/>
    <m/>
    <m/>
    <m/>
    <m/>
    <m/>
    <s v="EX01388382"/>
    <n v="4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1.29"/>
    <m/>
    <s v="GMIS REPLACEMENT SITE VISITS"/>
    <s v="EX01388382"/>
    <n v="53"/>
    <m/>
    <m/>
    <m/>
    <m/>
    <m/>
    <m/>
    <m/>
    <m/>
    <m/>
    <m/>
    <m/>
    <m/>
    <m/>
    <m/>
    <m/>
    <m/>
    <m/>
    <m/>
    <s v="EX01388382"/>
    <n v="5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1.53"/>
    <m/>
    <s v="GMIS REPLACEMENT SITE VISITS"/>
    <s v="EX01388382"/>
    <n v="63"/>
    <m/>
    <m/>
    <m/>
    <m/>
    <m/>
    <m/>
    <m/>
    <m/>
    <m/>
    <m/>
    <m/>
    <m/>
    <m/>
    <m/>
    <m/>
    <m/>
    <m/>
    <m/>
    <s v="EX01388382"/>
    <n v="6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1.26"/>
    <m/>
    <s v="GMIS REPLACEMENT SITE VISITS"/>
    <s v="EX01388382"/>
    <n v="93"/>
    <m/>
    <m/>
    <m/>
    <m/>
    <m/>
    <m/>
    <m/>
    <m/>
    <m/>
    <m/>
    <m/>
    <m/>
    <m/>
    <m/>
    <m/>
    <m/>
    <m/>
    <m/>
    <s v="EX01388382"/>
    <n v="9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1.26"/>
    <m/>
    <s v="GMIS REPLACEMENT SITE VISITS"/>
    <s v="EX01388382"/>
    <n v="94"/>
    <m/>
    <m/>
    <m/>
    <m/>
    <m/>
    <m/>
    <m/>
    <m/>
    <m/>
    <m/>
    <m/>
    <m/>
    <m/>
    <m/>
    <m/>
    <m/>
    <m/>
    <m/>
    <s v="EX01388382"/>
    <n v="94"/>
    <d v="2019-12-05T00:00:00"/>
    <s v="0000264284"/>
    <s v="99999"/>
    <m/>
    <m/>
    <s v="EX"/>
    <s v="ACTUALS"/>
    <s v="10"/>
    <s v="14000"/>
    <s v="1"/>
    <m/>
    <m/>
    <m/>
    <m/>
    <s v="01010"/>
    <s v="07040CJS7101601"/>
    <s v="Expense Payment Journal"/>
    <m/>
    <m/>
  </r>
  <r>
    <s v="Byrne Justice Assistance Grant"/>
    <s v="2016-DJ-BX-0482"/>
    <n v="2020"/>
    <n v="6"/>
    <d v="2019-12-10T00:00:00"/>
    <x v="1"/>
    <m/>
    <x v="1"/>
    <s v="390004"/>
    <x v="8"/>
    <x v="0"/>
    <m/>
    <s v="Bank of America Travel Card Se"/>
    <n v="29.47"/>
    <m/>
    <s v="Employee Training Travel"/>
    <s v="0001391377"/>
    <n v="15"/>
    <m/>
    <m/>
    <m/>
    <m/>
    <m/>
    <m/>
    <m/>
    <m/>
    <m/>
    <m/>
    <m/>
    <m/>
    <m/>
    <m/>
    <m/>
    <m/>
    <m/>
    <m/>
    <s v="0001391377"/>
    <n v="15"/>
    <d v="2019-12-10T00:00:00"/>
    <m/>
    <s v="10230"/>
    <m/>
    <m/>
    <s v="ONL"/>
    <s v="ACTUALS"/>
    <s v="12"/>
    <s v="14000"/>
    <s v="5"/>
    <s v="39004"/>
    <s v="390"/>
    <s v="04"/>
    <m/>
    <s v="12270"/>
    <s v="07040390004CJS7101601"/>
    <s v="Bank of America Travel Card Se"/>
    <m/>
    <m/>
  </r>
  <r>
    <s v="Byrne Justice Assistance Grant"/>
    <s v="2016-DJ-BX-0482"/>
    <n v="2020"/>
    <n v="6"/>
    <d v="2019-12-10T00:00:00"/>
    <x v="1"/>
    <m/>
    <x v="1"/>
    <s v="390004"/>
    <x v="24"/>
    <x v="0"/>
    <m/>
    <s v="CIPPS Journal Upload - DOA"/>
    <n v="901"/>
    <m/>
    <s v="00001332 2019-12-16"/>
    <s v="CIP1392586"/>
    <n v="281"/>
    <m/>
    <m/>
    <m/>
    <m/>
    <m/>
    <m/>
    <m/>
    <m/>
    <m/>
    <m/>
    <m/>
    <m/>
    <m/>
    <m/>
    <m/>
    <m/>
    <m/>
    <m/>
    <s v="CIP1392586"/>
    <n v="281"/>
    <d v="2019-12-10T00:00:00"/>
    <s v="140070"/>
    <s v="10410"/>
    <m/>
    <m/>
    <s v="CIP"/>
    <s v="ACTUALS"/>
    <s v="11"/>
    <s v="14000"/>
    <s v="5"/>
    <s v="39004"/>
    <s v="390"/>
    <s v="04"/>
    <m/>
    <s v="11150"/>
    <s v="07040390004CJS7101601"/>
    <s v="CIPPS Journal Upload - DOA"/>
    <m/>
    <m/>
  </r>
  <r>
    <s v="Byrne Justice Assistance Grant"/>
    <s v="2016-DJ-BX-0482"/>
    <n v="2020"/>
    <n v="6"/>
    <d v="2019-12-12T00:00:00"/>
    <x v="0"/>
    <m/>
    <x v="1"/>
    <s v="390004"/>
    <x v="26"/>
    <x v="0"/>
    <m/>
    <s v="To charge November indirect co"/>
    <n v="3227.56"/>
    <m/>
    <s v="Charge FY20 November IDC"/>
    <s v="0001394059"/>
    <n v="1"/>
    <m/>
    <m/>
    <m/>
    <m/>
    <m/>
    <m/>
    <m/>
    <m/>
    <m/>
    <m/>
    <m/>
    <m/>
    <m/>
    <m/>
    <m/>
    <m/>
    <m/>
    <m/>
    <s v="0001394059"/>
    <n v="1"/>
    <d v="2019-12-12T00:00:00"/>
    <m/>
    <s v="10530"/>
    <m/>
    <m/>
    <s v="SPJ"/>
    <s v="ACTUALS"/>
    <s v="14"/>
    <s v="14000"/>
    <s v="5"/>
    <s v="39004"/>
    <s v="390"/>
    <s v="04"/>
    <m/>
    <s v="14820"/>
    <s v="07040390004CJS7101601"/>
    <s v="To charge November indirect co"/>
    <m/>
    <m/>
  </r>
  <r>
    <s v="Byrne Justice Assistance Grant"/>
    <s v="2016-DJ-BX-0482"/>
    <n v="2020"/>
    <n v="6"/>
    <d v="2019-12-12T00:00:00"/>
    <x v="0"/>
    <m/>
    <x v="2"/>
    <m/>
    <x v="22"/>
    <x v="3"/>
    <m/>
    <s v="To charge November indirect co"/>
    <n v="-50.66"/>
    <m/>
    <s v="Charge FY20 November IDC"/>
    <s v="0001394059"/>
    <n v="8"/>
    <m/>
    <m/>
    <m/>
    <m/>
    <m/>
    <m/>
    <m/>
    <m/>
    <m/>
    <m/>
    <m/>
    <m/>
    <m/>
    <m/>
    <m/>
    <m/>
    <m/>
    <m/>
    <s v="0001394059"/>
    <n v="8"/>
    <d v="2019-12-12T00:00:00"/>
    <m/>
    <s v="10530"/>
    <m/>
    <m/>
    <s v="SPJ"/>
    <s v="ACTUALS"/>
    <s v="09"/>
    <s v="14000"/>
    <s v="4"/>
    <m/>
    <m/>
    <m/>
    <m/>
    <s v="09071"/>
    <s v="01000CJS7101602"/>
    <s v="To charge November indirect co"/>
    <m/>
    <m/>
  </r>
  <r>
    <s v="Byrne Justice Assistance Grant"/>
    <s v="2016-DJ-BX-0482"/>
    <n v="2020"/>
    <n v="6"/>
    <d v="2019-12-12T00:00:00"/>
    <x v="0"/>
    <m/>
    <x v="1"/>
    <m/>
    <x v="1"/>
    <x v="0"/>
    <m/>
    <s v="To charge November indirect co"/>
    <n v="2405.02"/>
    <m/>
    <s v="Cash With The Treasurer Of VA"/>
    <s v="0001394059"/>
    <n v="71"/>
    <m/>
    <m/>
    <m/>
    <m/>
    <m/>
    <m/>
    <m/>
    <m/>
    <m/>
    <m/>
    <m/>
    <m/>
    <m/>
    <m/>
    <m/>
    <m/>
    <m/>
    <m/>
    <s v="0001394059"/>
    <n v="7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031.52"/>
    <m/>
    <s v="Cash With The Treasurer Of VA"/>
    <s v="0001394059"/>
    <n v="73"/>
    <m/>
    <m/>
    <m/>
    <m/>
    <m/>
    <m/>
    <m/>
    <m/>
    <m/>
    <m/>
    <m/>
    <m/>
    <m/>
    <m/>
    <m/>
    <m/>
    <m/>
    <m/>
    <s v="0001394059"/>
    <n v="7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4260.95"/>
    <m/>
    <s v="Cash With The Treasurer Of VA"/>
    <s v="0001394059"/>
    <n v="81"/>
    <m/>
    <m/>
    <m/>
    <m/>
    <m/>
    <m/>
    <m/>
    <m/>
    <m/>
    <m/>
    <m/>
    <m/>
    <m/>
    <m/>
    <m/>
    <m/>
    <m/>
    <m/>
    <s v="0001394059"/>
    <n v="81"/>
    <d v="2019-12-12T00:00:00"/>
    <m/>
    <s v="99999"/>
    <m/>
    <m/>
    <s v="SPJ"/>
    <s v="ACTUALS"/>
    <s v="10"/>
    <s v="14000"/>
    <s v="1"/>
    <m/>
    <m/>
    <m/>
    <m/>
    <s v="01010"/>
    <s v="07040CJS7101601"/>
    <s v="To charge November indirect co"/>
    <m/>
    <m/>
  </r>
  <r>
    <s v="Byrne Justice Assistance Grant"/>
    <s v="2016-DJ-BX-0482"/>
    <n v="2020"/>
    <n v="6"/>
    <d v="2019-12-05T00:00:00"/>
    <x v="0"/>
    <m/>
    <x v="1"/>
    <m/>
    <x v="1"/>
    <x v="0"/>
    <m/>
    <s v="Expense Payment Journal"/>
    <n v="-0.9"/>
    <m/>
    <s v="GMIS REPLACEMENT SITE VISITS"/>
    <s v="EX01388382"/>
    <n v="144"/>
    <m/>
    <m/>
    <m/>
    <m/>
    <m/>
    <m/>
    <m/>
    <m/>
    <m/>
    <m/>
    <m/>
    <m/>
    <m/>
    <m/>
    <m/>
    <m/>
    <m/>
    <m/>
    <s v="EX01388382"/>
    <n v="14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
    <m/>
    <s v="GMIS REPLACEMENT SITE VISITS"/>
    <s v="EX01388382"/>
    <n v="154"/>
    <m/>
    <m/>
    <m/>
    <m/>
    <m/>
    <m/>
    <m/>
    <m/>
    <m/>
    <m/>
    <m/>
    <m/>
    <m/>
    <m/>
    <m/>
    <m/>
    <m/>
    <m/>
    <s v="EX01388382"/>
    <n v="15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81"/>
    <m/>
    <s v="GMIS REPLACEMENT SITE VISITS"/>
    <s v="EX01388382"/>
    <n v="174"/>
    <m/>
    <m/>
    <m/>
    <m/>
    <m/>
    <m/>
    <m/>
    <m/>
    <m/>
    <m/>
    <m/>
    <m/>
    <m/>
    <m/>
    <m/>
    <m/>
    <m/>
    <m/>
    <s v="EX01388382"/>
    <n v="17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0.41"/>
    <m/>
    <s v="GMIS REPLACEMENT SITE VISITS"/>
    <s v="EX01388382"/>
    <n v="184"/>
    <m/>
    <m/>
    <m/>
    <m/>
    <m/>
    <m/>
    <m/>
    <m/>
    <m/>
    <m/>
    <m/>
    <m/>
    <m/>
    <m/>
    <m/>
    <m/>
    <m/>
    <m/>
    <s v="EX01388382"/>
    <n v="18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0.53"/>
    <m/>
    <s v="GMIS REPLACEMENT SITE VISITS"/>
    <s v="EX01388382"/>
    <n v="204"/>
    <m/>
    <m/>
    <m/>
    <m/>
    <m/>
    <m/>
    <m/>
    <m/>
    <m/>
    <m/>
    <m/>
    <m/>
    <m/>
    <m/>
    <m/>
    <m/>
    <m/>
    <m/>
    <s v="EX01388382"/>
    <n v="204"/>
    <d v="2019-12-05T00:00:00"/>
    <s v="0000264284"/>
    <s v="99999"/>
    <m/>
    <m/>
    <s v="EX"/>
    <s v="ACTUALS"/>
    <s v="10"/>
    <s v="14000"/>
    <s v="1"/>
    <m/>
    <m/>
    <m/>
    <m/>
    <s v="01010"/>
    <s v="07040CJS7101601"/>
    <s v="Expense Payment Journal"/>
    <m/>
    <m/>
  </r>
  <r>
    <s v="Byrne Justice Assistance Grant"/>
    <s v="2016-DJ-BX-0482"/>
    <n v="2020"/>
    <n v="6"/>
    <d v="2019-12-06T00:00:00"/>
    <x v="0"/>
    <m/>
    <x v="1"/>
    <m/>
    <x v="3"/>
    <x v="0"/>
    <m/>
    <s v="Expense Accrual Journal"/>
    <n v="-3.23"/>
    <m/>
    <s v="GMIS REPLACEMENT SITE VISITS"/>
    <s v="EX01390242"/>
    <n v="26"/>
    <m/>
    <m/>
    <m/>
    <m/>
    <m/>
    <m/>
    <m/>
    <m/>
    <m/>
    <m/>
    <m/>
    <m/>
    <m/>
    <m/>
    <m/>
    <m/>
    <m/>
    <m/>
    <s v="EX01390242"/>
    <n v="2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1.27"/>
    <m/>
    <s v="GMIS REPLACEMENT SITE VISITS"/>
    <s v="EX01390242"/>
    <n v="66"/>
    <m/>
    <m/>
    <m/>
    <m/>
    <m/>
    <m/>
    <m/>
    <m/>
    <m/>
    <m/>
    <m/>
    <m/>
    <m/>
    <m/>
    <m/>
    <m/>
    <m/>
    <m/>
    <s v="EX01390242"/>
    <n v="6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0.53"/>
    <m/>
    <s v="GMIS REPLACEMENT SITE VISITS"/>
    <s v="EX01390242"/>
    <n v="116"/>
    <m/>
    <m/>
    <m/>
    <m/>
    <m/>
    <m/>
    <m/>
    <m/>
    <m/>
    <m/>
    <m/>
    <m/>
    <m/>
    <m/>
    <m/>
    <m/>
    <m/>
    <m/>
    <s v="EX01390242"/>
    <n v="11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0.74"/>
    <m/>
    <s v="GMIS REPLACEMENT SITE VISITS"/>
    <s v="EX01390242"/>
    <n v="176"/>
    <m/>
    <m/>
    <m/>
    <m/>
    <m/>
    <m/>
    <m/>
    <m/>
    <m/>
    <m/>
    <m/>
    <m/>
    <m/>
    <m/>
    <m/>
    <m/>
    <m/>
    <m/>
    <s v="EX01390242"/>
    <n v="176"/>
    <d v="2019-12-06T00:00:00"/>
    <s v="0000264308"/>
    <s v="99999"/>
    <m/>
    <m/>
    <s v="EX"/>
    <s v="ACTUALS"/>
    <s v="50"/>
    <s v="14000"/>
    <s v="2"/>
    <m/>
    <m/>
    <m/>
    <m/>
    <s v="05025"/>
    <s v="07040CJS7101601"/>
    <s v="Expense Accrual Journal"/>
    <m/>
    <m/>
  </r>
  <r>
    <s v="Byrne Justice Assistance Grant"/>
    <s v="2016-DJ-BX-0482"/>
    <n v="2020"/>
    <n v="6"/>
    <d v="2019-12-07T00:00:00"/>
    <x v="0"/>
    <m/>
    <x v="1"/>
    <m/>
    <x v="1"/>
    <x v="0"/>
    <m/>
    <s v="Expense Payment Journal"/>
    <n v="-36.979999999999997"/>
    <m/>
    <s v="GMIS REPLACEMENT SITE VISITS"/>
    <s v="EX01391136"/>
    <n v="16"/>
    <m/>
    <m/>
    <m/>
    <m/>
    <m/>
    <m/>
    <m/>
    <m/>
    <m/>
    <m/>
    <m/>
    <m/>
    <m/>
    <m/>
    <m/>
    <m/>
    <m/>
    <m/>
    <s v="EX01391136"/>
    <n v="1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36.979999999999997"/>
    <m/>
    <s v="GMIS REPLACEMENT SITE VISITS"/>
    <s v="EX01391136"/>
    <n v="36"/>
    <m/>
    <m/>
    <m/>
    <m/>
    <m/>
    <m/>
    <m/>
    <m/>
    <m/>
    <m/>
    <m/>
    <m/>
    <m/>
    <m/>
    <m/>
    <m/>
    <m/>
    <m/>
    <s v="EX01391136"/>
    <n v="3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1.27"/>
    <m/>
    <s v="GMIS REPLACEMENT SITE VISITS"/>
    <s v="EX01391136"/>
    <n v="65"/>
    <m/>
    <m/>
    <m/>
    <m/>
    <m/>
    <m/>
    <m/>
    <m/>
    <m/>
    <m/>
    <m/>
    <m/>
    <m/>
    <m/>
    <m/>
    <m/>
    <m/>
    <m/>
    <s v="EX01391136"/>
    <n v="6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1.27"/>
    <m/>
    <s v="GMIS REPLACEMENT SITE VISITS"/>
    <s v="EX01391136"/>
    <n v="66"/>
    <m/>
    <m/>
    <m/>
    <m/>
    <m/>
    <m/>
    <m/>
    <m/>
    <m/>
    <m/>
    <m/>
    <m/>
    <m/>
    <m/>
    <m/>
    <m/>
    <m/>
    <m/>
    <s v="EX01391136"/>
    <n v="6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0.4"/>
    <m/>
    <s v="GMIS REPLACEMENT SITE VISITS"/>
    <s v="EX01391136"/>
    <n v="95"/>
    <m/>
    <m/>
    <m/>
    <m/>
    <m/>
    <m/>
    <m/>
    <m/>
    <m/>
    <m/>
    <m/>
    <m/>
    <m/>
    <m/>
    <m/>
    <m/>
    <m/>
    <m/>
    <s v="EX01391136"/>
    <n v="95"/>
    <d v="2019-12-07T00:00:00"/>
    <s v="0000264308"/>
    <s v="99999"/>
    <m/>
    <m/>
    <s v="EX"/>
    <s v="ACTUALS"/>
    <s v="50"/>
    <s v="14000"/>
    <s v="2"/>
    <m/>
    <m/>
    <m/>
    <m/>
    <s v="05025"/>
    <s v="07040CJS7101601"/>
    <s v="Expense Payment Journal"/>
    <m/>
    <m/>
  </r>
  <r>
    <s v="Byrne Justice Assistance Grant"/>
    <s v="2016-DJ-BX-0482"/>
    <n v="2020"/>
    <n v="6"/>
    <d v="2019-12-12T00:00:00"/>
    <x v="0"/>
    <m/>
    <x v="1"/>
    <m/>
    <x v="1"/>
    <x v="0"/>
    <m/>
    <s v="To charge November indirect co"/>
    <n v="2472.14"/>
    <m/>
    <s v="Cash With The Treasurer Of VA"/>
    <s v="0001394059"/>
    <n v="101"/>
    <m/>
    <m/>
    <m/>
    <m/>
    <m/>
    <m/>
    <m/>
    <m/>
    <m/>
    <m/>
    <m/>
    <m/>
    <m/>
    <m/>
    <m/>
    <m/>
    <m/>
    <m/>
    <s v="0001394059"/>
    <n v="10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500.24"/>
    <m/>
    <s v="Cash With The Treasurer Of VA"/>
    <s v="0001394059"/>
    <n v="107"/>
    <m/>
    <m/>
    <m/>
    <m/>
    <m/>
    <m/>
    <m/>
    <m/>
    <m/>
    <m/>
    <m/>
    <m/>
    <m/>
    <m/>
    <m/>
    <m/>
    <m/>
    <m/>
    <s v="0001394059"/>
    <n v="10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392.72"/>
    <m/>
    <s v="Cash With The Treasurer Of VA"/>
    <s v="0001394059"/>
    <n v="113"/>
    <m/>
    <m/>
    <m/>
    <m/>
    <m/>
    <m/>
    <m/>
    <m/>
    <m/>
    <m/>
    <m/>
    <m/>
    <m/>
    <m/>
    <m/>
    <m/>
    <m/>
    <m/>
    <s v="0001394059"/>
    <n v="113"/>
    <d v="2019-12-12T00:00:00"/>
    <m/>
    <s v="99999"/>
    <m/>
    <m/>
    <s v="SPJ"/>
    <s v="ACTUALS"/>
    <s v="10"/>
    <s v="14000"/>
    <s v="1"/>
    <m/>
    <m/>
    <m/>
    <m/>
    <s v="01010"/>
    <s v="07040CJS7101601"/>
    <s v="To charge November indirect co"/>
    <m/>
    <m/>
  </r>
  <r>
    <s v="Byrne Justice Assistance Grant"/>
    <s v="2016-DJ-BX-0482"/>
    <n v="2020"/>
    <n v="6"/>
    <d v="2019-12-12T00:00:00"/>
    <x v="0"/>
    <m/>
    <x v="1"/>
    <s v="390002"/>
    <x v="47"/>
    <x v="0"/>
    <m/>
    <s v="Accounts Payable"/>
    <n v="30052.89"/>
    <m/>
    <s v="2016-DJ-BX-0482"/>
    <s v="AP01394303"/>
    <n v="8"/>
    <s v="00020100"/>
    <d v="2019-12-10T00:00:00"/>
    <s v="Rappahannock Reg Crim Justice Academy"/>
    <s v="2016-DJ-BX-0482"/>
    <s v="14000"/>
    <m/>
    <m/>
    <m/>
    <m/>
    <m/>
    <m/>
    <m/>
    <m/>
    <m/>
    <m/>
    <m/>
    <m/>
    <m/>
    <s v="00020100"/>
    <n v="1"/>
    <d v="2019-12-10T00:00:00"/>
    <s v="00020100"/>
    <s v="90000"/>
    <s v="630"/>
    <m/>
    <s v="AP"/>
    <s v="ACTUALS"/>
    <s v="14"/>
    <s v="14000"/>
    <s v="5"/>
    <s v="39002"/>
    <s v="390"/>
    <s v="02"/>
    <m/>
    <s v="14510"/>
    <s v="07040390002CJS7101601"/>
    <s v="Rappahannock Reg Crim Justice Academy"/>
    <n v="1"/>
    <s v="541254282"/>
  </r>
  <r>
    <s v="Byrne Justice Assistance Grant"/>
    <s v="2016-DJ-BX-0482"/>
    <n v="2020"/>
    <n v="6"/>
    <d v="2019-12-13T00:00:00"/>
    <x v="0"/>
    <m/>
    <x v="1"/>
    <s v="390002"/>
    <x v="47"/>
    <x v="0"/>
    <m/>
    <s v="Accounts Payable"/>
    <n v="37565.769999999997"/>
    <m/>
    <s v="2016-DJ-BX-0482"/>
    <s v="AP01395510"/>
    <n v="49"/>
    <s v="00020158"/>
    <d v="2019-12-13T00:00:00"/>
    <s v="City of Danville"/>
    <s v="2016-DJ-BX-0482"/>
    <s v="14000"/>
    <m/>
    <m/>
    <m/>
    <m/>
    <m/>
    <m/>
    <m/>
    <m/>
    <m/>
    <m/>
    <m/>
    <m/>
    <m/>
    <s v="00020158"/>
    <n v="1"/>
    <d v="2019-12-13T00:00:00"/>
    <s v="00020158"/>
    <s v="90000"/>
    <s v="590"/>
    <m/>
    <s v="AP"/>
    <s v="ACTUALS"/>
    <s v="14"/>
    <s v="14000"/>
    <s v="5"/>
    <s v="39002"/>
    <s v="390"/>
    <s v="02"/>
    <m/>
    <s v="14510"/>
    <s v="07040390002CJS7101601"/>
    <s v="City of Danville"/>
    <n v="1"/>
    <s v="546001243"/>
  </r>
  <r>
    <s v="Byrne Justice Assistance Grant"/>
    <s v="2016-DJ-BX-0482"/>
    <n v="2020"/>
    <n v="6"/>
    <d v="2019-12-20T00:00:00"/>
    <x v="0"/>
    <m/>
    <x v="1"/>
    <m/>
    <x v="1"/>
    <x v="0"/>
    <m/>
    <s v="AR Direct Cash Journal"/>
    <n v="688.09"/>
    <m/>
    <s v="19-12-18AR_DIRJRNL4341"/>
    <s v="AR01401858"/>
    <n v="43"/>
    <m/>
    <m/>
    <m/>
    <m/>
    <m/>
    <m/>
    <m/>
    <m/>
    <m/>
    <m/>
    <m/>
    <m/>
    <m/>
    <m/>
    <m/>
    <m/>
    <m/>
    <m/>
    <s v="AR01401858"/>
    <n v="43"/>
    <d v="2019-12-20T00:00:00"/>
    <s v="51401689"/>
    <s v="99999"/>
    <m/>
    <m/>
    <s v="AR"/>
    <s v="ACTUALS"/>
    <s v="10"/>
    <s v="14000"/>
    <s v="1"/>
    <m/>
    <m/>
    <m/>
    <m/>
    <s v="01010"/>
    <s v="07040CJS7101601"/>
    <s v="AR Direct Cash Journal"/>
    <m/>
    <m/>
  </r>
  <r>
    <s v="Byrne Justice Assistance Grant"/>
    <s v="2016-DJ-BX-0482"/>
    <n v="2020"/>
    <n v="6"/>
    <d v="2019-12-23T00:00:00"/>
    <x v="1"/>
    <m/>
    <x v="1"/>
    <s v="390004"/>
    <x v="21"/>
    <x v="0"/>
    <m/>
    <s v="CIPPS Journal Upload - DOA"/>
    <n v="452.78"/>
    <m/>
    <s v="00001335 2019-12-31"/>
    <s v="CIP1403721"/>
    <n v="278"/>
    <m/>
    <m/>
    <m/>
    <m/>
    <m/>
    <m/>
    <m/>
    <m/>
    <m/>
    <m/>
    <m/>
    <m/>
    <m/>
    <m/>
    <m/>
    <m/>
    <m/>
    <m/>
    <s v="CIP1403721"/>
    <n v="278"/>
    <d v="2019-12-23T00:00:00"/>
    <s v="140070"/>
    <s v="10410"/>
    <m/>
    <m/>
    <s v="CIP"/>
    <s v="ACTUALS"/>
    <s v="11"/>
    <s v="14000"/>
    <s v="5"/>
    <s v="39004"/>
    <s v="390"/>
    <s v="04"/>
    <m/>
    <s v="11110"/>
    <s v="07040390004CJS7101601"/>
    <s v="CIPPS Journal Upload - DOA"/>
    <m/>
    <m/>
  </r>
  <r>
    <s v="Byrne Justice Assistance Grant"/>
    <s v="2016-DJ-BX-0482"/>
    <n v="2020"/>
    <n v="6"/>
    <d v="2019-12-07T00:00:00"/>
    <x v="0"/>
    <m/>
    <x v="1"/>
    <m/>
    <x v="3"/>
    <x v="0"/>
    <m/>
    <s v="Expense Payment Journal"/>
    <n v="0.76"/>
    <m/>
    <s v="GMIS REPLACEMENT SITE VISITS"/>
    <s v="EX01391136"/>
    <n v="165"/>
    <m/>
    <m/>
    <m/>
    <m/>
    <m/>
    <m/>
    <m/>
    <m/>
    <m/>
    <m/>
    <m/>
    <m/>
    <m/>
    <m/>
    <m/>
    <m/>
    <m/>
    <m/>
    <s v="EX01391136"/>
    <n v="16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0.9"/>
    <m/>
    <s v="GMIS REPLACEMENT SITE VISITS"/>
    <s v="EX01391136"/>
    <n v="186"/>
    <m/>
    <m/>
    <m/>
    <m/>
    <m/>
    <m/>
    <m/>
    <m/>
    <m/>
    <m/>
    <m/>
    <m/>
    <m/>
    <m/>
    <m/>
    <m/>
    <m/>
    <m/>
    <s v="EX01391136"/>
    <n v="186"/>
    <d v="2019-12-07T00:00:00"/>
    <s v="0000264308"/>
    <s v="99999"/>
    <m/>
    <m/>
    <s v="EX"/>
    <s v="ACTUALS"/>
    <s v="10"/>
    <s v="14000"/>
    <s v="1"/>
    <m/>
    <m/>
    <m/>
    <m/>
    <s v="01010"/>
    <s v="07040CJS7101601"/>
    <s v="Expense Payment Journal"/>
    <m/>
    <m/>
  </r>
  <r>
    <s v="Byrne Justice Assistance Grant"/>
    <s v="2016-DJ-BX-0482"/>
    <n v="2020"/>
    <n v="6"/>
    <d v="2019-12-10T00:00:00"/>
    <x v="1"/>
    <m/>
    <x v="1"/>
    <s v="390004"/>
    <x v="8"/>
    <x v="0"/>
    <m/>
    <s v="Bank of America Travel Card Se"/>
    <n v="29.47"/>
    <m/>
    <s v="Employee Training Travel"/>
    <s v="0001391377"/>
    <n v="21"/>
    <m/>
    <m/>
    <m/>
    <m/>
    <m/>
    <m/>
    <m/>
    <m/>
    <m/>
    <m/>
    <m/>
    <m/>
    <m/>
    <m/>
    <m/>
    <m/>
    <m/>
    <m/>
    <s v="0001391377"/>
    <n v="21"/>
    <d v="2019-12-10T00:00:00"/>
    <m/>
    <s v="10220"/>
    <m/>
    <m/>
    <s v="ONL"/>
    <s v="ACTUALS"/>
    <s v="12"/>
    <s v="14000"/>
    <s v="5"/>
    <s v="39004"/>
    <s v="390"/>
    <s v="04"/>
    <m/>
    <s v="12270"/>
    <s v="07040390004CJS7101601"/>
    <s v="Bank of America Travel Card Se"/>
    <m/>
    <m/>
  </r>
  <r>
    <s v="Byrne Justice Assistance Grant"/>
    <s v="2016-DJ-BX-0482"/>
    <n v="2020"/>
    <n v="6"/>
    <d v="2019-12-10T00:00:00"/>
    <x v="1"/>
    <m/>
    <x v="1"/>
    <s v="390004"/>
    <x v="9"/>
    <x v="0"/>
    <m/>
    <s v="CIPPS Journal Upload - DOA"/>
    <n v="246.26"/>
    <m/>
    <s v="00001332 2019-12-16"/>
    <s v="CIP1392586"/>
    <n v="278"/>
    <m/>
    <m/>
    <m/>
    <m/>
    <m/>
    <m/>
    <m/>
    <m/>
    <m/>
    <m/>
    <m/>
    <m/>
    <m/>
    <m/>
    <m/>
    <m/>
    <m/>
    <m/>
    <s v="CIP1392586"/>
    <n v="278"/>
    <d v="2019-12-10T00:00:00"/>
    <s v="140070"/>
    <s v="10410"/>
    <m/>
    <m/>
    <s v="CIP"/>
    <s v="ACTUALS"/>
    <s v="11"/>
    <s v="14000"/>
    <s v="5"/>
    <s v="39004"/>
    <s v="390"/>
    <s v="04"/>
    <m/>
    <s v="11120"/>
    <s v="07040390004CJS7101601"/>
    <s v="CIPPS Journal Upload - DOA"/>
    <m/>
    <m/>
  </r>
  <r>
    <s v="Byrne Justice Assistance Grant"/>
    <s v="2016-DJ-BX-0482"/>
    <n v="2020"/>
    <n v="6"/>
    <d v="2019-12-10T00:00:00"/>
    <x v="1"/>
    <m/>
    <x v="1"/>
    <s v="390004"/>
    <x v="24"/>
    <x v="0"/>
    <m/>
    <s v="CIPPS Journal Upload - DOA"/>
    <n v="614.5"/>
    <m/>
    <s v="00001332 2019-12-16"/>
    <s v="CIP1392586"/>
    <n v="282"/>
    <m/>
    <m/>
    <m/>
    <m/>
    <m/>
    <m/>
    <m/>
    <m/>
    <m/>
    <m/>
    <m/>
    <m/>
    <m/>
    <m/>
    <m/>
    <m/>
    <m/>
    <m/>
    <s v="CIP1392586"/>
    <n v="282"/>
    <d v="2019-12-10T00:00:00"/>
    <s v="140070"/>
    <s v="10410"/>
    <m/>
    <m/>
    <s v="CIP"/>
    <s v="ACTUALS"/>
    <s v="11"/>
    <s v="14000"/>
    <s v="5"/>
    <s v="39004"/>
    <s v="390"/>
    <s v="04"/>
    <m/>
    <s v="11150"/>
    <s v="07040390004CJS7101601"/>
    <s v="CIPPS Journal Upload - DOA"/>
    <m/>
    <m/>
  </r>
  <r>
    <s v="Byrne Justice Assistance Grant"/>
    <s v="2016-DJ-BX-0482"/>
    <n v="2020"/>
    <n v="6"/>
    <d v="2019-12-12T00:00:00"/>
    <x v="0"/>
    <m/>
    <x v="1"/>
    <s v="390004"/>
    <x v="26"/>
    <x v="3"/>
    <m/>
    <s v="To charge November indirect co"/>
    <n v="275.57"/>
    <m/>
    <s v="Charge FY20 November IDC"/>
    <s v="0001394059"/>
    <n v="5"/>
    <m/>
    <m/>
    <m/>
    <m/>
    <m/>
    <m/>
    <m/>
    <m/>
    <m/>
    <m/>
    <m/>
    <m/>
    <m/>
    <m/>
    <m/>
    <m/>
    <m/>
    <m/>
    <s v="0001394059"/>
    <n v="5"/>
    <d v="2019-12-12T00:00:00"/>
    <m/>
    <s v="10530"/>
    <m/>
    <m/>
    <s v="SPJ"/>
    <s v="ACTUALS"/>
    <s v="14"/>
    <s v="14000"/>
    <s v="5"/>
    <s v="39004"/>
    <s v="390"/>
    <s v="04"/>
    <m/>
    <s v="14820"/>
    <s v="07040390004CJS7101602"/>
    <s v="To charge November indirect co"/>
    <m/>
    <m/>
  </r>
  <r>
    <s v="Byrne Justice Assistance Grant"/>
    <s v="2016-DJ-BX-0482"/>
    <n v="2020"/>
    <n v="6"/>
    <d v="2019-12-12T00:00:00"/>
    <x v="0"/>
    <m/>
    <x v="3"/>
    <m/>
    <x v="1"/>
    <x v="0"/>
    <m/>
    <s v="To charge November indirect co"/>
    <n v="3227.56"/>
    <m/>
    <s v="Cash With The Treasurer Of VA"/>
    <s v="0001394059"/>
    <n v="50"/>
    <m/>
    <m/>
    <m/>
    <m/>
    <m/>
    <m/>
    <m/>
    <m/>
    <m/>
    <m/>
    <m/>
    <m/>
    <m/>
    <m/>
    <m/>
    <m/>
    <m/>
    <m/>
    <s v="0001394059"/>
    <n v="50"/>
    <d v="2019-12-12T00:00:00"/>
    <m/>
    <s v="99999"/>
    <m/>
    <m/>
    <s v="SPJ"/>
    <s v="ACTUALS"/>
    <s v="10"/>
    <s v="14000"/>
    <s v="1"/>
    <m/>
    <m/>
    <m/>
    <m/>
    <s v="01010"/>
    <s v="02800CJS7101601"/>
    <s v="To charge November indirect co"/>
    <m/>
    <m/>
  </r>
  <r>
    <s v="Byrne Justice Assistance Grant"/>
    <s v="2016-DJ-BX-0482"/>
    <n v="2020"/>
    <n v="6"/>
    <d v="2019-12-23T00:00:00"/>
    <x v="1"/>
    <m/>
    <x v="1"/>
    <s v="390004"/>
    <x v="24"/>
    <x v="0"/>
    <m/>
    <s v="CIPPS Journal Upload - DOA"/>
    <n v="901"/>
    <m/>
    <s v="00001335 2019-12-31"/>
    <s v="CIP1403721"/>
    <n v="283"/>
    <m/>
    <m/>
    <m/>
    <m/>
    <m/>
    <m/>
    <m/>
    <m/>
    <m/>
    <m/>
    <m/>
    <m/>
    <m/>
    <m/>
    <m/>
    <m/>
    <m/>
    <m/>
    <s v="CIP1403721"/>
    <n v="283"/>
    <d v="2019-12-23T00:00:00"/>
    <s v="140070"/>
    <s v="10410"/>
    <m/>
    <m/>
    <s v="CIP"/>
    <s v="ACTUALS"/>
    <s v="11"/>
    <s v="14000"/>
    <s v="5"/>
    <s v="39004"/>
    <s v="390"/>
    <s v="04"/>
    <m/>
    <s v="11150"/>
    <s v="07040390004CJS7101601"/>
    <s v="CIPPS Journal Upload - DOA"/>
    <m/>
    <m/>
  </r>
  <r>
    <s v="Byrne Justice Assistance Grant"/>
    <s v="2016-DJ-BX-0482"/>
    <n v="2020"/>
    <n v="6"/>
    <d v="2019-12-23T00:00:00"/>
    <x v="1"/>
    <m/>
    <x v="1"/>
    <s v="390004"/>
    <x v="37"/>
    <x v="0"/>
    <m/>
    <s v="CIPPS Journal Upload - DOA"/>
    <n v="10"/>
    <m/>
    <s v="00001335 2019-12-31"/>
    <s v="CIP1403721"/>
    <n v="290"/>
    <m/>
    <m/>
    <m/>
    <m/>
    <m/>
    <m/>
    <m/>
    <m/>
    <m/>
    <m/>
    <m/>
    <m/>
    <m/>
    <m/>
    <m/>
    <m/>
    <m/>
    <m/>
    <s v="CIP1403721"/>
    <n v="290"/>
    <d v="2019-12-23T00:00:00"/>
    <s v="140070"/>
    <s v="10410"/>
    <m/>
    <m/>
    <s v="CIP"/>
    <s v="ACTUALS"/>
    <s v="11"/>
    <s v="14000"/>
    <s v="5"/>
    <s v="39004"/>
    <s v="390"/>
    <s v="04"/>
    <m/>
    <s v="11380"/>
    <s v="07040390004CJS7101601"/>
    <s v="CIPPS Journal Upload - DOA"/>
    <m/>
    <m/>
  </r>
  <r>
    <s v="Byrne Justice Assistance Grant"/>
    <s v="2016-DJ-BX-0482"/>
    <n v="2020"/>
    <n v="6"/>
    <d v="2019-12-12T00:00:00"/>
    <x v="0"/>
    <m/>
    <x v="1"/>
    <m/>
    <x v="3"/>
    <x v="0"/>
    <m/>
    <s v="Accounts Payable"/>
    <n v="-99144.8"/>
    <m/>
    <s v="Accounts Payable"/>
    <s v="AP01394303"/>
    <n v="3"/>
    <m/>
    <m/>
    <m/>
    <m/>
    <m/>
    <m/>
    <m/>
    <m/>
    <m/>
    <m/>
    <m/>
    <m/>
    <m/>
    <m/>
    <m/>
    <m/>
    <m/>
    <m/>
    <s v="AP01394303"/>
    <n v="3"/>
    <d v="2019-12-12T00:00:00"/>
    <s v="00020099"/>
    <s v="99999"/>
    <m/>
    <m/>
    <s v="AP"/>
    <s v="ACTUALS"/>
    <s v="50"/>
    <s v="14000"/>
    <s v="2"/>
    <m/>
    <m/>
    <m/>
    <m/>
    <s v="05025"/>
    <s v="07040CJS7101601"/>
    <s v="Accounts Payable"/>
    <m/>
    <m/>
  </r>
  <r>
    <s v="Byrne Justice Assistance Grant"/>
    <s v="2016-DJ-BX-0482"/>
    <n v="2020"/>
    <n v="6"/>
    <d v="2019-12-12T00:00:00"/>
    <x v="0"/>
    <m/>
    <x v="1"/>
    <s v="390002"/>
    <x v="47"/>
    <x v="0"/>
    <m/>
    <s v="Accounts Payable"/>
    <n v="29938.01"/>
    <m/>
    <s v="2016-DJ-BX-0482"/>
    <s v="AP01394303"/>
    <n v="6"/>
    <s v="00020098"/>
    <d v="2019-12-10T00:00:00"/>
    <s v="CITY OF FALLS CHURCH"/>
    <s v="2016-DJ-BX-0482"/>
    <s v="14000"/>
    <m/>
    <m/>
    <m/>
    <m/>
    <m/>
    <m/>
    <m/>
    <m/>
    <m/>
    <m/>
    <m/>
    <m/>
    <m/>
    <s v="00020098"/>
    <n v="1"/>
    <d v="2019-12-10T00:00:00"/>
    <s v="00020098"/>
    <s v="90000"/>
    <s v="610"/>
    <m/>
    <s v="AP"/>
    <s v="ACTUALS"/>
    <s v="14"/>
    <s v="14000"/>
    <s v="5"/>
    <s v="39002"/>
    <s v="390"/>
    <s v="02"/>
    <m/>
    <s v="14510"/>
    <s v="07040390002CJS7101601"/>
    <s v="CITY OF FALLS CHURCH"/>
    <n v="1"/>
    <s v="546001271"/>
  </r>
  <r>
    <s v="Byrne Justice Assistance Grant"/>
    <s v="2016-DJ-BX-0482"/>
    <n v="2020"/>
    <n v="6"/>
    <d v="2019-12-13T00:00:00"/>
    <x v="0"/>
    <m/>
    <x v="1"/>
    <m/>
    <x v="3"/>
    <x v="0"/>
    <m/>
    <s v="Accounts Payable"/>
    <n v="-19587"/>
    <m/>
    <s v="Accounts Payable"/>
    <s v="AP01395510"/>
    <n v="2"/>
    <m/>
    <m/>
    <m/>
    <m/>
    <m/>
    <m/>
    <m/>
    <m/>
    <m/>
    <m/>
    <m/>
    <m/>
    <m/>
    <m/>
    <m/>
    <m/>
    <m/>
    <m/>
    <s v="AP01395510"/>
    <n v="2"/>
    <d v="2019-12-13T00:00:00"/>
    <s v="00020161"/>
    <s v="99999"/>
    <m/>
    <m/>
    <s v="AP"/>
    <s v="ACTUALS"/>
    <s v="50"/>
    <s v="14000"/>
    <s v="2"/>
    <m/>
    <m/>
    <m/>
    <m/>
    <s v="05025"/>
    <s v="07040CJS7101601"/>
    <s v="Accounts Payable"/>
    <m/>
    <m/>
  </r>
  <r>
    <s v="Byrne Justice Assistance Grant"/>
    <s v="2016-DJ-BX-0482"/>
    <n v="2020"/>
    <n v="6"/>
    <d v="2019-12-13T00:00:00"/>
    <x v="0"/>
    <m/>
    <x v="1"/>
    <m/>
    <x v="3"/>
    <x v="0"/>
    <m/>
    <s v="Accounts Payable"/>
    <n v="-2223"/>
    <m/>
    <s v="Accounts Payable"/>
    <s v="AP01395510"/>
    <n v="3"/>
    <m/>
    <m/>
    <m/>
    <m/>
    <m/>
    <m/>
    <m/>
    <m/>
    <m/>
    <m/>
    <m/>
    <m/>
    <m/>
    <m/>
    <m/>
    <m/>
    <m/>
    <m/>
    <s v="AP01395510"/>
    <n v="3"/>
    <d v="2019-12-13T00:00:00"/>
    <s v="00020162"/>
    <s v="99999"/>
    <m/>
    <m/>
    <s v="AP"/>
    <s v="ACTUALS"/>
    <s v="50"/>
    <s v="14000"/>
    <s v="2"/>
    <m/>
    <m/>
    <m/>
    <m/>
    <s v="05025"/>
    <s v="07040CJS7101601"/>
    <s v="Accounts Payable"/>
    <m/>
    <m/>
  </r>
  <r>
    <s v="Byrne Justice Assistance Grant"/>
    <s v="2016-DJ-BX-0482"/>
    <n v="2020"/>
    <n v="6"/>
    <d v="2019-12-14T00:00:00"/>
    <x v="0"/>
    <m/>
    <x v="1"/>
    <m/>
    <x v="1"/>
    <x v="0"/>
    <m/>
    <s v="AP Payments"/>
    <n v="-2223"/>
    <m/>
    <s v="Cash With The Treasurer Of VA"/>
    <s v="AP01395850"/>
    <n v="17"/>
    <m/>
    <m/>
    <m/>
    <m/>
    <m/>
    <m/>
    <m/>
    <m/>
    <m/>
    <m/>
    <m/>
    <m/>
    <m/>
    <m/>
    <m/>
    <m/>
    <m/>
    <m/>
    <s v="AP01395850"/>
    <n v="17"/>
    <d v="2019-12-14T00:00:00"/>
    <s v="00020162"/>
    <s v="99999"/>
    <m/>
    <m/>
    <s v="AP"/>
    <s v="ACTUALS"/>
    <s v="10"/>
    <s v="14000"/>
    <s v="1"/>
    <m/>
    <m/>
    <m/>
    <m/>
    <s v="01010"/>
    <s v="07040CJS7101601"/>
    <s v="AP Payments"/>
    <m/>
    <m/>
  </r>
  <r>
    <s v="Byrne Justice Assistance Grant"/>
    <s v="2016-DJ-BX-0482"/>
    <n v="2020"/>
    <n v="6"/>
    <d v="2019-12-14T00:00:00"/>
    <x v="0"/>
    <m/>
    <x v="1"/>
    <m/>
    <x v="3"/>
    <x v="0"/>
    <m/>
    <s v="AP Payments"/>
    <n v="37565.769999999997"/>
    <m/>
    <s v="Accounts Payable"/>
    <s v="AP01395850"/>
    <n v="29"/>
    <m/>
    <m/>
    <m/>
    <m/>
    <m/>
    <m/>
    <m/>
    <m/>
    <m/>
    <m/>
    <m/>
    <m/>
    <m/>
    <m/>
    <m/>
    <m/>
    <m/>
    <m/>
    <s v="AP01395850"/>
    <n v="29"/>
    <d v="2019-12-14T00:00:00"/>
    <s v="00020158"/>
    <s v="99999"/>
    <m/>
    <m/>
    <s v="AP"/>
    <s v="ACTUALS"/>
    <s v="50"/>
    <s v="14000"/>
    <s v="2"/>
    <m/>
    <m/>
    <m/>
    <m/>
    <s v="05025"/>
    <s v="07040CJS7101601"/>
    <s v="AP Payments"/>
    <m/>
    <m/>
  </r>
  <r>
    <s v="Byrne Justice Assistance Grant"/>
    <s v="2016-DJ-BX-0482"/>
    <n v="2020"/>
    <n v="6"/>
    <d v="2019-12-14T00:00:00"/>
    <x v="0"/>
    <m/>
    <x v="1"/>
    <m/>
    <x v="3"/>
    <x v="0"/>
    <m/>
    <s v="AP Payments"/>
    <n v="14425"/>
    <m/>
    <s v="Accounts Payable"/>
    <s v="AP01395850"/>
    <n v="31"/>
    <m/>
    <m/>
    <m/>
    <m/>
    <m/>
    <m/>
    <m/>
    <m/>
    <m/>
    <m/>
    <m/>
    <m/>
    <m/>
    <m/>
    <m/>
    <m/>
    <m/>
    <m/>
    <s v="AP01395850"/>
    <n v="31"/>
    <d v="2019-12-14T00:00:00"/>
    <s v="00020159"/>
    <s v="99999"/>
    <m/>
    <m/>
    <s v="AP"/>
    <s v="ACTUALS"/>
    <s v="50"/>
    <s v="14000"/>
    <s v="2"/>
    <m/>
    <m/>
    <m/>
    <m/>
    <s v="05025"/>
    <s v="07040CJS7101601"/>
    <s v="AP Payments"/>
    <m/>
    <m/>
  </r>
  <r>
    <s v="Byrne Justice Assistance Grant"/>
    <s v="2016-DJ-BX-0482"/>
    <n v="2020"/>
    <n v="6"/>
    <d v="2019-12-14T00:00:00"/>
    <x v="0"/>
    <m/>
    <x v="1"/>
    <m/>
    <x v="3"/>
    <x v="0"/>
    <m/>
    <s v="AP Payments"/>
    <n v="6468"/>
    <m/>
    <s v="Accounts Payable"/>
    <s v="AP01395850"/>
    <n v="32"/>
    <m/>
    <m/>
    <m/>
    <m/>
    <m/>
    <m/>
    <m/>
    <m/>
    <m/>
    <m/>
    <m/>
    <m/>
    <m/>
    <m/>
    <m/>
    <m/>
    <m/>
    <m/>
    <s v="AP01395850"/>
    <n v="32"/>
    <d v="2019-12-14T00:00:00"/>
    <s v="00020160"/>
    <s v="99999"/>
    <m/>
    <m/>
    <s v="AP"/>
    <s v="ACTUALS"/>
    <s v="50"/>
    <s v="14000"/>
    <s v="2"/>
    <m/>
    <m/>
    <m/>
    <m/>
    <s v="05025"/>
    <s v="07040CJS7101601"/>
    <s v="AP Payments"/>
    <m/>
    <m/>
  </r>
  <r>
    <s v="Byrne Justice Assistance Grant"/>
    <s v="2016-DJ-BX-0482"/>
    <n v="2020"/>
    <n v="6"/>
    <d v="2019-12-19T00:00:00"/>
    <x v="0"/>
    <m/>
    <x v="1"/>
    <s v="390002"/>
    <x v="47"/>
    <x v="0"/>
    <m/>
    <s v="Accounts Payable"/>
    <n v="2116.2199999999998"/>
    <m/>
    <s v="19-A4688AD16 LE STAFF RECRUIT"/>
    <s v="AP01400549"/>
    <n v="282"/>
    <s v="00020173"/>
    <d v="2019-12-17T00:00:00"/>
    <s v="City of Richmond"/>
    <s v="19-A4688AD16 LE STAFF RECRUIT"/>
    <s v="14000"/>
    <m/>
    <m/>
    <m/>
    <m/>
    <m/>
    <m/>
    <m/>
    <m/>
    <m/>
    <m/>
    <m/>
    <m/>
    <m/>
    <s v="00020173"/>
    <n v="1"/>
    <d v="2019-12-17T00:00:00"/>
    <s v="00020173"/>
    <s v="90000"/>
    <s v="760"/>
    <m/>
    <s v="AP"/>
    <s v="ACTUALS"/>
    <s v="14"/>
    <s v="14000"/>
    <s v="5"/>
    <s v="39002"/>
    <s v="390"/>
    <s v="02"/>
    <m/>
    <s v="14510"/>
    <s v="07040390002CJS7101601"/>
    <s v="City of Richmond"/>
    <n v="1"/>
    <s v="546001556"/>
  </r>
  <r>
    <s v="Byrne Justice Assistance Grant"/>
    <s v="2016-DJ-BX-0482"/>
    <n v="2020"/>
    <n v="6"/>
    <d v="2019-12-20T00:00:00"/>
    <x v="0"/>
    <m/>
    <x v="1"/>
    <m/>
    <x v="3"/>
    <x v="0"/>
    <m/>
    <s v="AP Payments"/>
    <n v="19622.900000000001"/>
    <m/>
    <s v="Accounts Payable"/>
    <s v="AP01400954"/>
    <n v="71"/>
    <m/>
    <m/>
    <m/>
    <m/>
    <m/>
    <m/>
    <m/>
    <m/>
    <m/>
    <m/>
    <m/>
    <m/>
    <m/>
    <m/>
    <m/>
    <m/>
    <m/>
    <m/>
    <s v="AP01400954"/>
    <n v="71"/>
    <d v="2019-12-20T00:00:00"/>
    <s v="00020175"/>
    <s v="99999"/>
    <m/>
    <m/>
    <s v="AP"/>
    <s v="ACTUALS"/>
    <s v="50"/>
    <s v="14000"/>
    <s v="2"/>
    <m/>
    <m/>
    <m/>
    <m/>
    <s v="05025"/>
    <s v="07040CJS7101601"/>
    <s v="AP Payments"/>
    <m/>
    <m/>
  </r>
  <r>
    <s v="Byrne Justice Assistance Grant"/>
    <s v="2016-DJ-BX-0482"/>
    <n v="2020"/>
    <n v="6"/>
    <d v="2019-12-23T00:00:00"/>
    <x v="1"/>
    <m/>
    <x v="1"/>
    <s v="390004"/>
    <x v="24"/>
    <x v="0"/>
    <m/>
    <s v="CIPPS Journal Upload - DOA"/>
    <n v="614.5"/>
    <m/>
    <s v="00001335 2019-12-31"/>
    <s v="CIP1403721"/>
    <n v="284"/>
    <m/>
    <m/>
    <m/>
    <m/>
    <m/>
    <m/>
    <m/>
    <m/>
    <m/>
    <m/>
    <m/>
    <m/>
    <m/>
    <m/>
    <m/>
    <m/>
    <m/>
    <m/>
    <s v="CIP1403721"/>
    <n v="284"/>
    <d v="2019-12-23T00:00:00"/>
    <s v="140070"/>
    <s v="10410"/>
    <m/>
    <m/>
    <s v="CIP"/>
    <s v="ACTUALS"/>
    <s v="11"/>
    <s v="14000"/>
    <s v="5"/>
    <s v="39004"/>
    <s v="390"/>
    <s v="04"/>
    <m/>
    <s v="11150"/>
    <s v="07040390004CJS7101601"/>
    <s v="CIPPS Journal Upload - DOA"/>
    <m/>
    <m/>
  </r>
  <r>
    <s v="Byrne Justice Assistance Grant"/>
    <s v="2016-DJ-BX-0482"/>
    <n v="2020"/>
    <n v="6"/>
    <d v="2019-12-04T00:00:00"/>
    <x v="1"/>
    <m/>
    <x v="1"/>
    <s v="390004"/>
    <x v="44"/>
    <x v="0"/>
    <m/>
    <s v="Expense Accrual Journal"/>
    <n v="0.11"/>
    <m/>
    <s v="GMIS REPLACEMENT SITE VISITS"/>
    <s v="EX01387159"/>
    <n v="33"/>
    <m/>
    <m/>
    <m/>
    <m/>
    <m/>
    <m/>
    <m/>
    <m/>
    <m/>
    <m/>
    <s v="0000264284"/>
    <n v="2"/>
    <d v="2019-12-03T00:00:00"/>
    <s v="GMIS REPLACEMENT SITE VISITS"/>
    <s v="00011"/>
    <s v="14000"/>
    <s v="00374703700"/>
    <s v="MEALS"/>
    <s v="0000264284"/>
    <n v="2"/>
    <d v="2019-12-03T00:00:00"/>
    <s v="0000264284"/>
    <s v="10220"/>
    <m/>
    <m/>
    <s v="EX"/>
    <s v="ACTUALS"/>
    <s v="12"/>
    <s v="14000"/>
    <s v="5"/>
    <s v="39004"/>
    <s v="390"/>
    <s v="04"/>
    <s v="WILLIAMS,DEANDREA"/>
    <s v="12880"/>
    <s v="07040390004CJS7101601"/>
    <s v="WILLIAMS,DEANDREA"/>
    <m/>
    <m/>
  </r>
  <r>
    <s v="Byrne Justice Assistance Grant"/>
    <s v="2016-DJ-BX-0482"/>
    <n v="2020"/>
    <n v="6"/>
    <d v="2019-12-04T00:00:00"/>
    <x v="0"/>
    <m/>
    <x v="1"/>
    <m/>
    <x v="3"/>
    <x v="0"/>
    <m/>
    <s v="Expense Accrual Journal"/>
    <n v="-1.29"/>
    <m/>
    <s v="GMIS REPLACEMENT SITE VISITS"/>
    <s v="EX01387159"/>
    <n v="44"/>
    <m/>
    <m/>
    <m/>
    <m/>
    <m/>
    <m/>
    <m/>
    <m/>
    <m/>
    <m/>
    <m/>
    <m/>
    <m/>
    <m/>
    <m/>
    <m/>
    <m/>
    <m/>
    <s v="EX01387159"/>
    <n v="4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1.29"/>
    <m/>
    <s v="GMIS REPLACEMENT SITE VISITS"/>
    <s v="EX01387159"/>
    <n v="54"/>
    <m/>
    <m/>
    <m/>
    <m/>
    <m/>
    <m/>
    <m/>
    <m/>
    <m/>
    <m/>
    <m/>
    <m/>
    <m/>
    <m/>
    <m/>
    <m/>
    <m/>
    <m/>
    <s v="EX01387159"/>
    <n v="5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3.27"/>
    <m/>
    <s v="GMIS REPLACEMENT SITE VISITS"/>
    <s v="EX01387159"/>
    <n v="104"/>
    <m/>
    <m/>
    <m/>
    <m/>
    <m/>
    <m/>
    <m/>
    <m/>
    <m/>
    <m/>
    <m/>
    <m/>
    <m/>
    <m/>
    <m/>
    <m/>
    <m/>
    <m/>
    <s v="EX01387159"/>
    <n v="104"/>
    <d v="2019-12-04T00:00:00"/>
    <s v="0000264284"/>
    <s v="99999"/>
    <m/>
    <m/>
    <s v="EX"/>
    <s v="ACTUALS"/>
    <s v="50"/>
    <s v="14000"/>
    <s v="2"/>
    <m/>
    <m/>
    <m/>
    <m/>
    <s v="05025"/>
    <s v="07040CJS7101601"/>
    <s v="Expense Accrual Journal"/>
    <m/>
    <m/>
  </r>
  <r>
    <s v="Byrne Justice Assistance Grant"/>
    <s v="2016-DJ-BX-0482"/>
    <n v="2020"/>
    <n v="6"/>
    <d v="2019-12-05T00:00:00"/>
    <x v="0"/>
    <m/>
    <x v="1"/>
    <m/>
    <x v="3"/>
    <x v="0"/>
    <m/>
    <s v="Expense Payment Journal"/>
    <n v="3.81"/>
    <m/>
    <s v="GMIS REPLACEMENT SITE VISITS"/>
    <s v="EX01388382"/>
    <n v="173"/>
    <m/>
    <m/>
    <m/>
    <m/>
    <m/>
    <m/>
    <m/>
    <m/>
    <m/>
    <m/>
    <m/>
    <m/>
    <m/>
    <m/>
    <m/>
    <m/>
    <m/>
    <m/>
    <s v="EX01388382"/>
    <n v="173"/>
    <d v="2019-12-05T00:00:00"/>
    <s v="0000264284"/>
    <s v="99999"/>
    <m/>
    <m/>
    <s v="EX"/>
    <s v="ACTUALS"/>
    <s v="50"/>
    <s v="14000"/>
    <s v="2"/>
    <m/>
    <m/>
    <m/>
    <m/>
    <s v="05025"/>
    <s v="07040CJS7101601"/>
    <s v="Expense Payment Journal"/>
    <m/>
    <m/>
  </r>
  <r>
    <s v="Byrne Justice Assistance Grant"/>
    <s v="2016-DJ-BX-0482"/>
    <n v="2020"/>
    <n v="6"/>
    <d v="2019-12-06T00:00:00"/>
    <x v="1"/>
    <m/>
    <x v="1"/>
    <s v="390004"/>
    <x v="44"/>
    <x v="0"/>
    <m/>
    <s v="Expense Accrual Journal"/>
    <n v="36.979999999999997"/>
    <m/>
    <s v="GMIS REPLACEMENT SITE VISITS"/>
    <s v="EX01390242"/>
    <n v="15"/>
    <m/>
    <m/>
    <m/>
    <m/>
    <m/>
    <m/>
    <m/>
    <m/>
    <m/>
    <m/>
    <s v="0000264308"/>
    <n v="2"/>
    <d v="2019-12-04T00:00:00"/>
    <s v="GMIS REPLACEMENT SITE VISITS"/>
    <s v="00011"/>
    <s v="14000"/>
    <s v="00590421300"/>
    <s v="MEALS"/>
    <s v="0000264308"/>
    <n v="2"/>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43.86"/>
    <m/>
    <s v="GMIS REPLACEMENT SITE VISITS"/>
    <s v="EX01390242"/>
    <n v="46"/>
    <m/>
    <m/>
    <m/>
    <m/>
    <m/>
    <m/>
    <m/>
    <m/>
    <m/>
    <m/>
    <m/>
    <m/>
    <m/>
    <m/>
    <m/>
    <m/>
    <m/>
    <m/>
    <s v="EX01390242"/>
    <n v="46"/>
    <d v="2019-12-06T00:00:00"/>
    <s v="0000264308"/>
    <s v="99999"/>
    <m/>
    <m/>
    <s v="EX"/>
    <s v="ACTUALS"/>
    <s v="50"/>
    <s v="14000"/>
    <s v="2"/>
    <m/>
    <m/>
    <m/>
    <m/>
    <s v="05025"/>
    <s v="07040CJS7101601"/>
    <s v="Expense Accrual Journal"/>
    <m/>
    <m/>
  </r>
  <r>
    <s v="Byrne Justice Assistance Grant"/>
    <s v="2016-DJ-BX-0482"/>
    <n v="2020"/>
    <n v="6"/>
    <d v="2019-12-06T00:00:00"/>
    <x v="1"/>
    <m/>
    <x v="1"/>
    <s v="390004"/>
    <x v="43"/>
    <x v="0"/>
    <m/>
    <s v="Expense Accrual Journal"/>
    <n v="0.4"/>
    <m/>
    <s v="GMIS REPLACEMENT SITE VISITS"/>
    <s v="EX01390242"/>
    <n v="95"/>
    <m/>
    <m/>
    <m/>
    <m/>
    <m/>
    <m/>
    <m/>
    <m/>
    <m/>
    <m/>
    <s v="0000264308"/>
    <n v="14"/>
    <d v="2019-12-04T00:00:00"/>
    <s v="GMIS REPLACEMENT SITE VISITS"/>
    <s v="00011"/>
    <s v="14000"/>
    <s v="00590421300"/>
    <s v="HOTEL"/>
    <s v="0000264308"/>
    <n v="14"/>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0.65"/>
    <m/>
    <s v="GMIS REPLACEMENT SITE VISITS"/>
    <s v="EX01390242"/>
    <n v="146"/>
    <m/>
    <m/>
    <m/>
    <m/>
    <m/>
    <m/>
    <m/>
    <m/>
    <m/>
    <m/>
    <m/>
    <m/>
    <m/>
    <m/>
    <m/>
    <m/>
    <m/>
    <m/>
    <s v="EX01390242"/>
    <n v="146"/>
    <d v="2019-12-06T00:00:00"/>
    <s v="0000264308"/>
    <s v="99999"/>
    <m/>
    <m/>
    <s v="EX"/>
    <s v="ACTUALS"/>
    <s v="50"/>
    <s v="14000"/>
    <s v="2"/>
    <m/>
    <m/>
    <m/>
    <m/>
    <s v="05025"/>
    <s v="07040CJS7101601"/>
    <s v="Expense Accrual Journal"/>
    <m/>
    <m/>
  </r>
  <r>
    <s v="Byrne Justice Assistance Grant"/>
    <s v="2016-DJ-BX-0482"/>
    <n v="2020"/>
    <n v="6"/>
    <d v="2019-12-06T00:00:00"/>
    <x v="1"/>
    <m/>
    <x v="1"/>
    <s v="390004"/>
    <x v="46"/>
    <x v="0"/>
    <m/>
    <s v="Expense Accrual Journal"/>
    <n v="1.89"/>
    <m/>
    <s v="GMIS REPLACEMENT SITE VISITS"/>
    <s v="EX01390242"/>
    <n v="155"/>
    <m/>
    <m/>
    <m/>
    <m/>
    <m/>
    <m/>
    <m/>
    <m/>
    <m/>
    <m/>
    <s v="0000264308"/>
    <n v="20"/>
    <d v="2019-12-04T00:00:00"/>
    <s v="GMIS REPLACEMENT SITE VISITS"/>
    <s v="00011"/>
    <s v="14000"/>
    <s v="00590421300"/>
    <s v="UBER"/>
    <s v="0000264308"/>
    <n v="20"/>
    <d v="2019-12-04T00:00:00"/>
    <s v="0000264308"/>
    <s v="10520"/>
    <m/>
    <m/>
    <s v="EX"/>
    <s v="ACTUALS"/>
    <s v="12"/>
    <s v="14000"/>
    <s v="5"/>
    <s v="39004"/>
    <s v="390"/>
    <s v="04"/>
    <s v="STOKES,ALBERT"/>
    <s v="12830"/>
    <s v="07040390004CJS7101601"/>
    <s v="STOKES,ALBERT"/>
    <m/>
    <m/>
  </r>
  <r>
    <s v="Byrne Justice Assistance Grant"/>
    <s v="2016-DJ-BX-0482"/>
    <n v="2020"/>
    <n v="6"/>
    <d v="2019-12-06T00:00:00"/>
    <x v="1"/>
    <m/>
    <x v="1"/>
    <s v="390004"/>
    <x v="46"/>
    <x v="0"/>
    <m/>
    <s v="Expense Accrual Journal"/>
    <n v="0.74"/>
    <m/>
    <s v="GMIS REPLACEMENT SITE VISITS"/>
    <s v="EX01390242"/>
    <n v="175"/>
    <m/>
    <m/>
    <m/>
    <m/>
    <m/>
    <m/>
    <m/>
    <m/>
    <m/>
    <m/>
    <s v="0000264308"/>
    <n v="23"/>
    <d v="2019-12-04T00:00:00"/>
    <s v="GMIS REPLACEMENT SITE VISITS"/>
    <s v="00011"/>
    <s v="14000"/>
    <s v="00590421300"/>
    <s v="UBER"/>
    <s v="0000264308"/>
    <n v="23"/>
    <d v="2019-12-04T00:00:00"/>
    <s v="0000264308"/>
    <s v="10520"/>
    <m/>
    <m/>
    <s v="EX"/>
    <s v="ACTUALS"/>
    <s v="12"/>
    <s v="14000"/>
    <s v="5"/>
    <s v="39004"/>
    <s v="390"/>
    <s v="04"/>
    <s v="STOKES,ALBERT"/>
    <s v="12830"/>
    <s v="07040390004CJS7101601"/>
    <s v="STOKES,ALBERT"/>
    <m/>
    <m/>
  </r>
  <r>
    <s v="Byrne Justice Assistance Grant"/>
    <s v="2016-DJ-BX-0482"/>
    <n v="2020"/>
    <n v="6"/>
    <d v="2019-12-07T00:00:00"/>
    <x v="0"/>
    <m/>
    <x v="1"/>
    <m/>
    <x v="3"/>
    <x v="0"/>
    <m/>
    <s v="Expense Payment Journal"/>
    <n v="4.3"/>
    <m/>
    <s v="GMIS REPLACEMENT SITE VISITS"/>
    <s v="EX01391136"/>
    <n v="75"/>
    <m/>
    <m/>
    <m/>
    <m/>
    <m/>
    <m/>
    <m/>
    <m/>
    <m/>
    <m/>
    <m/>
    <m/>
    <m/>
    <m/>
    <m/>
    <m/>
    <m/>
    <m/>
    <s v="EX01391136"/>
    <n v="7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4.3"/>
    <m/>
    <s v="GMIS REPLACEMENT SITE VISITS"/>
    <s v="EX01391136"/>
    <n v="76"/>
    <m/>
    <m/>
    <m/>
    <m/>
    <m/>
    <m/>
    <m/>
    <m/>
    <m/>
    <m/>
    <m/>
    <m/>
    <m/>
    <m/>
    <m/>
    <m/>
    <m/>
    <m/>
    <s v="EX01391136"/>
    <n v="7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3.81"/>
    <m/>
    <s v="GMIS REPLACEMENT SITE VISITS"/>
    <s v="EX01391136"/>
    <n v="105"/>
    <m/>
    <m/>
    <m/>
    <m/>
    <m/>
    <m/>
    <m/>
    <m/>
    <m/>
    <m/>
    <m/>
    <m/>
    <m/>
    <m/>
    <m/>
    <m/>
    <m/>
    <m/>
    <s v="EX01391136"/>
    <n v="10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0.53"/>
    <m/>
    <s v="GMIS REPLACEMENT SITE VISITS"/>
    <s v="EX01391136"/>
    <n v="115"/>
    <m/>
    <m/>
    <m/>
    <m/>
    <m/>
    <m/>
    <m/>
    <m/>
    <m/>
    <m/>
    <m/>
    <m/>
    <m/>
    <m/>
    <m/>
    <m/>
    <m/>
    <m/>
    <s v="EX01391136"/>
    <n v="11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4.2"/>
    <m/>
    <s v="GMIS REPLACEMENT SITE VISITS"/>
    <s v="EX01391136"/>
    <n v="126"/>
    <m/>
    <m/>
    <m/>
    <m/>
    <m/>
    <m/>
    <m/>
    <m/>
    <m/>
    <m/>
    <m/>
    <m/>
    <m/>
    <m/>
    <m/>
    <m/>
    <m/>
    <m/>
    <s v="EX01391136"/>
    <n v="12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0.59"/>
    <m/>
    <s v="GMIS REPLACEMENT SITE VISITS"/>
    <s v="EX01391136"/>
    <n v="135"/>
    <m/>
    <m/>
    <m/>
    <m/>
    <m/>
    <m/>
    <m/>
    <m/>
    <m/>
    <m/>
    <m/>
    <m/>
    <m/>
    <m/>
    <m/>
    <m/>
    <m/>
    <m/>
    <s v="EX01391136"/>
    <n v="13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0.65"/>
    <m/>
    <s v="GMIS REPLACEMENT SITE VISITS"/>
    <s v="EX01391136"/>
    <n v="145"/>
    <m/>
    <m/>
    <m/>
    <m/>
    <m/>
    <m/>
    <m/>
    <m/>
    <m/>
    <m/>
    <m/>
    <m/>
    <m/>
    <m/>
    <m/>
    <m/>
    <m/>
    <m/>
    <s v="EX01391136"/>
    <n v="145"/>
    <d v="2019-12-07T00:00:00"/>
    <s v="0000264308"/>
    <s v="99999"/>
    <m/>
    <m/>
    <s v="EX"/>
    <s v="ACTUALS"/>
    <s v="50"/>
    <s v="14000"/>
    <s v="2"/>
    <m/>
    <m/>
    <m/>
    <m/>
    <s v="05025"/>
    <s v="07040CJS7101601"/>
    <s v="Expense Payment Journal"/>
    <m/>
    <m/>
  </r>
  <r>
    <s v="Byrne Justice Assistance Grant"/>
    <s v="2016-DJ-BX-0482"/>
    <n v="2020"/>
    <n v="6"/>
    <d v="2019-12-10T00:00:00"/>
    <x v="1"/>
    <m/>
    <x v="1"/>
    <s v="390004"/>
    <x v="20"/>
    <x v="0"/>
    <m/>
    <s v="CIPPS Journal Upload - DOA"/>
    <n v="43.95"/>
    <m/>
    <s v="00001332 2019-12-16"/>
    <s v="CIP1392586"/>
    <n v="279"/>
    <m/>
    <m/>
    <m/>
    <m/>
    <m/>
    <m/>
    <m/>
    <m/>
    <m/>
    <m/>
    <m/>
    <m/>
    <m/>
    <m/>
    <m/>
    <m/>
    <m/>
    <m/>
    <s v="CIP1392586"/>
    <n v="279"/>
    <d v="2019-12-10T00:00:00"/>
    <s v="140070"/>
    <s v="10410"/>
    <m/>
    <m/>
    <s v="CIP"/>
    <s v="ACTUALS"/>
    <s v="11"/>
    <s v="14000"/>
    <s v="5"/>
    <s v="39004"/>
    <s v="390"/>
    <s v="04"/>
    <m/>
    <s v="11140"/>
    <s v="07040390004CJS7101601"/>
    <s v="CIPPS Journal Upload - DOA"/>
    <m/>
    <m/>
  </r>
  <r>
    <s v="Byrne Justice Assistance Grant"/>
    <s v="2016-DJ-BX-0482"/>
    <n v="2020"/>
    <n v="6"/>
    <d v="2019-12-12T00:00:00"/>
    <x v="0"/>
    <m/>
    <x v="1"/>
    <m/>
    <x v="1"/>
    <x v="0"/>
    <m/>
    <s v="To charge November indirect co"/>
    <n v="326.23"/>
    <m/>
    <s v="Cash With The Treasurer Of VA"/>
    <s v="0001394059"/>
    <n v="53"/>
    <m/>
    <m/>
    <m/>
    <m/>
    <m/>
    <m/>
    <m/>
    <m/>
    <m/>
    <m/>
    <m/>
    <m/>
    <m/>
    <m/>
    <m/>
    <m/>
    <m/>
    <m/>
    <s v="0001394059"/>
    <n v="5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19"/>
    <m/>
    <s v="Cash With The Treasurer Of VA"/>
    <s v="0001394059"/>
    <n v="63"/>
    <m/>
    <m/>
    <m/>
    <m/>
    <m/>
    <m/>
    <m/>
    <m/>
    <m/>
    <m/>
    <m/>
    <m/>
    <m/>
    <m/>
    <m/>
    <m/>
    <m/>
    <m/>
    <s v="0001394059"/>
    <n v="6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87.61"/>
    <m/>
    <s v="Cash With The Treasurer Of VA"/>
    <s v="0001394059"/>
    <n v="67"/>
    <m/>
    <m/>
    <m/>
    <m/>
    <m/>
    <m/>
    <m/>
    <m/>
    <m/>
    <m/>
    <m/>
    <m/>
    <m/>
    <m/>
    <m/>
    <m/>
    <m/>
    <m/>
    <s v="0001394059"/>
    <n v="6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83.92"/>
    <m/>
    <s v="Cash With The Treasurer Of VA"/>
    <s v="0001394059"/>
    <n v="105"/>
    <m/>
    <m/>
    <m/>
    <m/>
    <m/>
    <m/>
    <m/>
    <m/>
    <m/>
    <m/>
    <m/>
    <m/>
    <m/>
    <m/>
    <m/>
    <m/>
    <m/>
    <m/>
    <s v="0001394059"/>
    <n v="10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16.29"/>
    <m/>
    <s v="Cash With The Treasurer Of VA"/>
    <s v="0001394059"/>
    <n v="117"/>
    <m/>
    <m/>
    <m/>
    <m/>
    <m/>
    <m/>
    <m/>
    <m/>
    <m/>
    <m/>
    <m/>
    <m/>
    <m/>
    <m/>
    <m/>
    <m/>
    <m/>
    <m/>
    <s v="0001394059"/>
    <n v="117"/>
    <d v="2019-12-12T00:00:00"/>
    <m/>
    <s v="99999"/>
    <m/>
    <m/>
    <s v="SPJ"/>
    <s v="ACTUALS"/>
    <s v="10"/>
    <s v="14000"/>
    <s v="1"/>
    <m/>
    <m/>
    <m/>
    <m/>
    <s v="01010"/>
    <s v="07040CJS7101601"/>
    <s v="To charge November indirect co"/>
    <m/>
    <m/>
  </r>
  <r>
    <s v="Byrne Justice Assistance Grant"/>
    <s v="2016-DJ-BX-0482"/>
    <n v="2020"/>
    <n v="6"/>
    <d v="2019-12-12T00:00:00"/>
    <x v="0"/>
    <m/>
    <x v="1"/>
    <m/>
    <x v="0"/>
    <x v="0"/>
    <m/>
    <s v="To reclass federal revenue to"/>
    <n v="3820.96"/>
    <m/>
    <s v="Reclass Federal IDC Revenue"/>
    <s v="0001394075"/>
    <n v="1"/>
    <m/>
    <m/>
    <m/>
    <m/>
    <m/>
    <m/>
    <m/>
    <m/>
    <m/>
    <m/>
    <m/>
    <m/>
    <m/>
    <m/>
    <m/>
    <m/>
    <m/>
    <m/>
    <s v="0001394075"/>
    <n v="1"/>
    <d v="2019-12-12T00:00:00"/>
    <m/>
    <s v="90000"/>
    <m/>
    <m/>
    <s v="SPJ"/>
    <s v="ACTUALS"/>
    <s v="16"/>
    <s v="14000"/>
    <s v="4"/>
    <m/>
    <m/>
    <m/>
    <m/>
    <s v="16738"/>
    <s v="07040CJS7101601"/>
    <s v="To reclass federal revenue to"/>
    <m/>
    <m/>
  </r>
  <r>
    <s v="Byrne Justice Assistance Grant"/>
    <s v="2016-DJ-BX-0482"/>
    <n v="2020"/>
    <n v="6"/>
    <d v="2019-12-13T00:00:00"/>
    <x v="0"/>
    <m/>
    <x v="1"/>
    <s v="390002"/>
    <x v="47"/>
    <x v="0"/>
    <m/>
    <s v="Accounts Payable"/>
    <n v="19587"/>
    <m/>
    <s v="2016-DJ-BX-0482"/>
    <s v="AP01395510"/>
    <n v="39"/>
    <s v="00020161"/>
    <d v="2019-12-13T00:00:00"/>
    <s v="Crater Criminal Justice Training Academy"/>
    <s v="2016-DJ-BX-0482"/>
    <s v="14000"/>
    <m/>
    <m/>
    <m/>
    <m/>
    <m/>
    <m/>
    <m/>
    <m/>
    <m/>
    <m/>
    <m/>
    <m/>
    <m/>
    <s v="00020161"/>
    <n v="1"/>
    <d v="2019-12-13T00:00:00"/>
    <s v="00020161"/>
    <s v="90000"/>
    <s v="730"/>
    <m/>
    <s v="AP"/>
    <s v="ACTUALS"/>
    <s v="14"/>
    <s v="14000"/>
    <s v="5"/>
    <s v="39002"/>
    <s v="390"/>
    <s v="02"/>
    <m/>
    <s v="14510"/>
    <s v="07040390002CJS7101601"/>
    <s v="Crater Criminal Justice Training Academy"/>
    <n v="1"/>
    <s v="540982894"/>
  </r>
  <r>
    <s v="Byrne Justice Assistance Grant"/>
    <s v="2016-DJ-BX-0482"/>
    <n v="2020"/>
    <n v="6"/>
    <d v="2019-12-04T00:00:00"/>
    <x v="1"/>
    <m/>
    <x v="1"/>
    <s v="390004"/>
    <x v="44"/>
    <x v="0"/>
    <m/>
    <s v="Expense Accrual Journal"/>
    <n v="1.29"/>
    <m/>
    <s v="GMIS REPLACEMENT SITE VISITS"/>
    <s v="EX01387159"/>
    <n v="43"/>
    <m/>
    <m/>
    <m/>
    <m/>
    <m/>
    <m/>
    <m/>
    <m/>
    <m/>
    <m/>
    <s v="0000264284"/>
    <n v="3"/>
    <d v="2019-12-03T00:00:00"/>
    <s v="GMIS REPLACEMENT SITE VISITS"/>
    <s v="00011"/>
    <s v="14000"/>
    <s v="00374703700"/>
    <s v="MEALS"/>
    <s v="0000264284"/>
    <n v="3"/>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4"/>
    <x v="0"/>
    <m/>
    <s v="Expense Accrual Journal"/>
    <n v="0.15"/>
    <m/>
    <s v="GMIS REPLACEMENT SITE VISITS"/>
    <s v="EX01387159"/>
    <n v="73"/>
    <m/>
    <m/>
    <m/>
    <m/>
    <m/>
    <m/>
    <m/>
    <m/>
    <m/>
    <m/>
    <s v="0000264284"/>
    <n v="6"/>
    <d v="2019-12-03T00:00:00"/>
    <s v="GMIS REPLACEMENT SITE VISITS"/>
    <s v="00011"/>
    <s v="14000"/>
    <s v="00374703700"/>
    <s v="MEALS"/>
    <s v="0000264284"/>
    <n v="6"/>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3"/>
    <x v="0"/>
    <m/>
    <s v="Expense Accrual Journal"/>
    <n v="3.27"/>
    <m/>
    <s v="GMIS REPLACEMENT SITE VISITS"/>
    <s v="EX01387159"/>
    <n v="103"/>
    <m/>
    <m/>
    <m/>
    <m/>
    <m/>
    <m/>
    <m/>
    <m/>
    <m/>
    <m/>
    <s v="0000264284"/>
    <n v="9"/>
    <d v="2019-12-03T00:00:00"/>
    <s v="GMIS REPLACEMENT SITE VISITS"/>
    <s v="00011"/>
    <s v="14000"/>
    <s v="00374703700"/>
    <s v="HOTEL"/>
    <s v="0000264284"/>
    <n v="9"/>
    <d v="2019-12-03T00:00:00"/>
    <s v="0000264284"/>
    <s v="10220"/>
    <m/>
    <m/>
    <s v="EX"/>
    <s v="ACTUALS"/>
    <s v="12"/>
    <s v="14000"/>
    <s v="5"/>
    <s v="39004"/>
    <s v="390"/>
    <s v="04"/>
    <s v="WILLIAMS,DEANDREA"/>
    <s v="12850"/>
    <s v="07040390004CJS7101601"/>
    <s v="WILLIAMS,DEANDREA"/>
    <m/>
    <m/>
  </r>
  <r>
    <s v="Byrne Justice Assistance Grant"/>
    <s v="2016-DJ-BX-0482"/>
    <n v="2020"/>
    <n v="6"/>
    <d v="2019-12-04T00:00:00"/>
    <x v="0"/>
    <m/>
    <x v="1"/>
    <m/>
    <x v="3"/>
    <x v="0"/>
    <m/>
    <s v="Expense Accrual Journal"/>
    <n v="-3"/>
    <m/>
    <s v="GMIS REPLACEMENT SITE VISITS"/>
    <s v="EX01387159"/>
    <n v="164"/>
    <m/>
    <m/>
    <m/>
    <m/>
    <m/>
    <m/>
    <m/>
    <m/>
    <m/>
    <m/>
    <m/>
    <m/>
    <m/>
    <m/>
    <m/>
    <m/>
    <m/>
    <m/>
    <s v="EX01387159"/>
    <n v="164"/>
    <d v="2019-12-04T00:00:00"/>
    <s v="0000264284"/>
    <s v="99999"/>
    <m/>
    <m/>
    <s v="EX"/>
    <s v="ACTUALS"/>
    <s v="50"/>
    <s v="14000"/>
    <s v="2"/>
    <m/>
    <m/>
    <m/>
    <m/>
    <s v="05025"/>
    <s v="07040CJS7101601"/>
    <s v="Expense Accrual Journal"/>
    <m/>
    <m/>
  </r>
  <r>
    <s v="Byrne Justice Assistance Grant"/>
    <s v="2016-DJ-BX-0482"/>
    <n v="2020"/>
    <n v="6"/>
    <d v="2019-12-05T00:00:00"/>
    <x v="0"/>
    <m/>
    <x v="1"/>
    <m/>
    <x v="3"/>
    <x v="0"/>
    <m/>
    <s v="Expense Payment Journal"/>
    <n v="1.26"/>
    <m/>
    <s v="GMIS REPLACEMENT SITE VISITS"/>
    <s v="EX01388382"/>
    <n v="23"/>
    <m/>
    <m/>
    <m/>
    <m/>
    <m/>
    <m/>
    <m/>
    <m/>
    <m/>
    <m/>
    <m/>
    <m/>
    <m/>
    <m/>
    <m/>
    <m/>
    <m/>
    <m/>
    <s v="EX01388382"/>
    <n v="2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0.11"/>
    <m/>
    <s v="GMIS REPLACEMENT SITE VISITS"/>
    <s v="EX01388382"/>
    <n v="33"/>
    <m/>
    <m/>
    <m/>
    <m/>
    <m/>
    <m/>
    <m/>
    <m/>
    <m/>
    <m/>
    <m/>
    <m/>
    <m/>
    <m/>
    <m/>
    <m/>
    <m/>
    <m/>
    <s v="EX01388382"/>
    <n v="3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1.29"/>
    <m/>
    <s v="GMIS REPLACEMENT SITE VISITS"/>
    <s v="EX01388382"/>
    <n v="54"/>
    <m/>
    <m/>
    <m/>
    <m/>
    <m/>
    <m/>
    <m/>
    <m/>
    <m/>
    <m/>
    <m/>
    <m/>
    <m/>
    <m/>
    <m/>
    <m/>
    <m/>
    <m/>
    <s v="EX01388382"/>
    <n v="5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9"/>
    <m/>
    <s v="GMIS REPLACEMENT SITE VISITS"/>
    <s v="EX01388382"/>
    <n v="133"/>
    <m/>
    <m/>
    <m/>
    <m/>
    <m/>
    <m/>
    <m/>
    <m/>
    <m/>
    <m/>
    <m/>
    <m/>
    <m/>
    <m/>
    <m/>
    <m/>
    <m/>
    <m/>
    <s v="EX01388382"/>
    <n v="13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0.9"/>
    <m/>
    <s v="GMIS REPLACEMENT SITE VISITS"/>
    <s v="EX01388382"/>
    <n v="143"/>
    <m/>
    <m/>
    <m/>
    <m/>
    <m/>
    <m/>
    <m/>
    <m/>
    <m/>
    <m/>
    <m/>
    <m/>
    <m/>
    <m/>
    <m/>
    <m/>
    <m/>
    <m/>
    <s v="EX01388382"/>
    <n v="143"/>
    <d v="2019-12-05T00:00:00"/>
    <s v="0000264284"/>
    <s v="99999"/>
    <m/>
    <m/>
    <s v="EX"/>
    <s v="ACTUALS"/>
    <s v="50"/>
    <s v="14000"/>
    <s v="2"/>
    <m/>
    <m/>
    <m/>
    <m/>
    <s v="05025"/>
    <s v="07040CJS7101601"/>
    <s v="Expense Payment Journal"/>
    <m/>
    <m/>
  </r>
  <r>
    <s v="Byrne Justice Assistance Grant"/>
    <s v="2016-DJ-BX-0482"/>
    <n v="2020"/>
    <n v="6"/>
    <d v="2019-12-14T00:00:00"/>
    <x v="0"/>
    <m/>
    <x v="1"/>
    <m/>
    <x v="1"/>
    <x v="0"/>
    <m/>
    <s v="AP Payments"/>
    <n v="-14425"/>
    <m/>
    <s v="Cash With The Treasurer Of VA"/>
    <s v="AP01395850"/>
    <n v="13"/>
    <m/>
    <m/>
    <m/>
    <m/>
    <m/>
    <m/>
    <m/>
    <m/>
    <m/>
    <m/>
    <m/>
    <m/>
    <m/>
    <m/>
    <m/>
    <m/>
    <m/>
    <m/>
    <s v="AP01395850"/>
    <n v="13"/>
    <d v="2019-12-14T00:00:00"/>
    <s v="00020159"/>
    <s v="99999"/>
    <m/>
    <m/>
    <s v="AP"/>
    <s v="ACTUALS"/>
    <s v="10"/>
    <s v="14000"/>
    <s v="1"/>
    <m/>
    <m/>
    <m/>
    <m/>
    <s v="01010"/>
    <s v="07040CJS7101601"/>
    <s v="AP Payments"/>
    <m/>
    <m/>
  </r>
  <r>
    <s v="Byrne Justice Assistance Grant"/>
    <s v="2016-DJ-BX-0482"/>
    <n v="2020"/>
    <n v="6"/>
    <d v="2019-12-14T00:00:00"/>
    <x v="0"/>
    <m/>
    <x v="1"/>
    <m/>
    <x v="3"/>
    <x v="0"/>
    <m/>
    <s v="AP Payments"/>
    <n v="2223"/>
    <m/>
    <s v="Accounts Payable"/>
    <s v="AP01395850"/>
    <n v="34"/>
    <m/>
    <m/>
    <m/>
    <m/>
    <m/>
    <m/>
    <m/>
    <m/>
    <m/>
    <m/>
    <m/>
    <m/>
    <m/>
    <m/>
    <m/>
    <m/>
    <m/>
    <m/>
    <s v="AP01395850"/>
    <n v="34"/>
    <d v="2019-12-14T00:00:00"/>
    <s v="00020162"/>
    <s v="99999"/>
    <m/>
    <m/>
    <s v="AP"/>
    <s v="ACTUALS"/>
    <s v="50"/>
    <s v="14000"/>
    <s v="2"/>
    <m/>
    <m/>
    <m/>
    <m/>
    <s v="05025"/>
    <s v="07040CJS7101601"/>
    <s v="AP Payments"/>
    <m/>
    <m/>
  </r>
  <r>
    <s v="Byrne Justice Assistance Grant"/>
    <s v="2016-DJ-BX-0482"/>
    <n v="2020"/>
    <n v="6"/>
    <d v="2019-12-20T00:00:00"/>
    <x v="0"/>
    <m/>
    <x v="1"/>
    <m/>
    <x v="3"/>
    <x v="0"/>
    <m/>
    <s v="AP Payments"/>
    <n v="2116.2199999999998"/>
    <m/>
    <s v="Accounts Payable"/>
    <s v="AP01400954"/>
    <n v="70"/>
    <m/>
    <m/>
    <m/>
    <m/>
    <m/>
    <m/>
    <m/>
    <m/>
    <m/>
    <m/>
    <m/>
    <m/>
    <m/>
    <m/>
    <m/>
    <m/>
    <m/>
    <m/>
    <s v="AP01400954"/>
    <n v="70"/>
    <d v="2019-12-20T00:00:00"/>
    <s v="00020173"/>
    <s v="99999"/>
    <m/>
    <m/>
    <s v="AP"/>
    <s v="ACTUALS"/>
    <s v="50"/>
    <s v="14000"/>
    <s v="2"/>
    <m/>
    <m/>
    <m/>
    <m/>
    <s v="05025"/>
    <s v="07040CJS7101601"/>
    <s v="AP Payments"/>
    <m/>
    <m/>
  </r>
  <r>
    <s v="Byrne Justice Assistance Grant"/>
    <s v="2016-DJ-BX-0482"/>
    <n v="2020"/>
    <n v="6"/>
    <d v="2019-12-23T00:00:00"/>
    <x v="1"/>
    <m/>
    <x v="1"/>
    <s v="390004"/>
    <x v="9"/>
    <x v="0"/>
    <m/>
    <s v="CIPPS Journal Upload - DOA"/>
    <n v="231.14"/>
    <m/>
    <s v="00001335 2019-12-31"/>
    <s v="CIP1403721"/>
    <n v="279"/>
    <m/>
    <m/>
    <m/>
    <m/>
    <m/>
    <m/>
    <m/>
    <m/>
    <m/>
    <m/>
    <m/>
    <m/>
    <m/>
    <m/>
    <m/>
    <m/>
    <m/>
    <m/>
    <s v="CIP1403721"/>
    <n v="279"/>
    <d v="2019-12-23T00:00:00"/>
    <s v="140070"/>
    <s v="10410"/>
    <m/>
    <m/>
    <s v="CIP"/>
    <s v="ACTUALS"/>
    <s v="11"/>
    <s v="14000"/>
    <s v="5"/>
    <s v="39004"/>
    <s v="390"/>
    <s v="04"/>
    <m/>
    <s v="11120"/>
    <s v="07040390004CJS7101601"/>
    <s v="CIPPS Journal Upload - DOA"/>
    <m/>
    <m/>
  </r>
  <r>
    <s v="Byrne Justice Assistance Grant"/>
    <s v="2016-DJ-BX-0482"/>
    <n v="2020"/>
    <n v="6"/>
    <d v="2019-12-23T00:00:00"/>
    <x v="1"/>
    <m/>
    <x v="1"/>
    <s v="390004"/>
    <x v="14"/>
    <x v="0"/>
    <m/>
    <s v="CIPPS Journal Upload - DOA"/>
    <n v="39.18"/>
    <m/>
    <s v="00001335 2019-12-31"/>
    <s v="CIP1403721"/>
    <n v="286"/>
    <m/>
    <m/>
    <m/>
    <m/>
    <m/>
    <m/>
    <m/>
    <m/>
    <m/>
    <m/>
    <m/>
    <m/>
    <m/>
    <m/>
    <m/>
    <m/>
    <m/>
    <m/>
    <s v="CIP1403721"/>
    <n v="286"/>
    <d v="2019-12-23T00:00:00"/>
    <s v="140070"/>
    <s v="10410"/>
    <m/>
    <m/>
    <s v="CIP"/>
    <s v="ACTUALS"/>
    <s v="11"/>
    <s v="14000"/>
    <s v="5"/>
    <s v="39004"/>
    <s v="390"/>
    <s v="04"/>
    <m/>
    <s v="11160"/>
    <s v="07040390004CJS7101601"/>
    <s v="CIPPS Journal Upload - DOA"/>
    <m/>
    <m/>
  </r>
  <r>
    <s v="Byrne Justice Assistance Grant"/>
    <s v="2016-DJ-BX-0482"/>
    <n v="2020"/>
    <n v="6"/>
    <d v="2019-12-30T00:00:00"/>
    <x v="0"/>
    <m/>
    <x v="1"/>
    <m/>
    <x v="3"/>
    <x v="0"/>
    <m/>
    <s v="Accounts Payable"/>
    <n v="-9600"/>
    <m/>
    <s v="Accounts Payable"/>
    <s v="AP01405843"/>
    <n v="11"/>
    <m/>
    <m/>
    <m/>
    <m/>
    <m/>
    <m/>
    <m/>
    <m/>
    <m/>
    <m/>
    <m/>
    <m/>
    <m/>
    <m/>
    <m/>
    <m/>
    <m/>
    <m/>
    <s v="AP01405843"/>
    <n v="11"/>
    <d v="2019-12-30T00:00:00"/>
    <s v="00020493"/>
    <s v="99999"/>
    <m/>
    <m/>
    <s v="AP"/>
    <s v="ACTUALS"/>
    <s v="50"/>
    <s v="14000"/>
    <s v="2"/>
    <m/>
    <m/>
    <m/>
    <m/>
    <s v="05025"/>
    <s v="07040CJS7101601"/>
    <s v="Accounts Payable"/>
    <m/>
    <m/>
  </r>
  <r>
    <s v="Byrne Justice Assistance Grant"/>
    <s v="2016-DJ-BX-0482"/>
    <n v="2020"/>
    <n v="6"/>
    <d v="2019-12-05T00:00:00"/>
    <x v="0"/>
    <m/>
    <x v="1"/>
    <m/>
    <x v="3"/>
    <x v="0"/>
    <m/>
    <s v="Expense Payment Journal"/>
    <n v="0.53"/>
    <m/>
    <s v="GMIS REPLACEMENT SITE VISITS"/>
    <s v="EX01388382"/>
    <n v="203"/>
    <m/>
    <m/>
    <m/>
    <m/>
    <m/>
    <m/>
    <m/>
    <m/>
    <m/>
    <m/>
    <m/>
    <m/>
    <m/>
    <m/>
    <m/>
    <m/>
    <m/>
    <m/>
    <s v="EX01388382"/>
    <n v="203"/>
    <d v="2019-12-05T00:00:00"/>
    <s v="0000264284"/>
    <s v="99999"/>
    <m/>
    <m/>
    <s v="EX"/>
    <s v="ACTUALS"/>
    <s v="50"/>
    <s v="14000"/>
    <s v="2"/>
    <m/>
    <m/>
    <m/>
    <m/>
    <s v="05025"/>
    <s v="07040CJS7101601"/>
    <s v="Expense Payment Journal"/>
    <m/>
    <m/>
  </r>
  <r>
    <s v="Byrne Justice Assistance Grant"/>
    <s v="2016-DJ-BX-0482"/>
    <n v="2020"/>
    <n v="6"/>
    <d v="2019-12-06T00:00:00"/>
    <x v="0"/>
    <m/>
    <x v="1"/>
    <m/>
    <x v="3"/>
    <x v="0"/>
    <m/>
    <s v="Expense Accrual Journal"/>
    <n v="-1.26"/>
    <m/>
    <s v="GMIS REPLACEMENT SITE VISITS"/>
    <s v="EX01390242"/>
    <n v="6"/>
    <m/>
    <m/>
    <m/>
    <m/>
    <m/>
    <m/>
    <m/>
    <m/>
    <m/>
    <m/>
    <m/>
    <m/>
    <m/>
    <m/>
    <m/>
    <m/>
    <m/>
    <m/>
    <s v="EX01390242"/>
    <n v="6"/>
    <d v="2019-12-06T00:00:00"/>
    <s v="0000264308"/>
    <s v="99999"/>
    <m/>
    <m/>
    <s v="EX"/>
    <s v="ACTUALS"/>
    <s v="50"/>
    <s v="14000"/>
    <s v="2"/>
    <m/>
    <m/>
    <m/>
    <m/>
    <s v="05025"/>
    <s v="07040CJS7101601"/>
    <s v="Expense Accrual Journal"/>
    <m/>
    <m/>
  </r>
  <r>
    <s v="Byrne Justice Assistance Grant"/>
    <s v="2016-DJ-BX-0482"/>
    <n v="2020"/>
    <n v="6"/>
    <d v="2019-12-06T00:00:00"/>
    <x v="1"/>
    <m/>
    <x v="1"/>
    <s v="390004"/>
    <x v="44"/>
    <x v="0"/>
    <m/>
    <s v="Expense Accrual Journal"/>
    <n v="1.27"/>
    <m/>
    <s v="GMIS REPLACEMENT SITE VISITS"/>
    <s v="EX01390242"/>
    <n v="65"/>
    <m/>
    <m/>
    <m/>
    <m/>
    <m/>
    <m/>
    <m/>
    <m/>
    <m/>
    <m/>
    <s v="0000264308"/>
    <n v="11"/>
    <d v="2019-12-04T00:00:00"/>
    <s v="GMIS REPLACEMENT SITE VISITS"/>
    <s v="00011"/>
    <s v="14000"/>
    <s v="00590421300"/>
    <s v="MEALS"/>
    <s v="0000264308"/>
    <n v="11"/>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3"/>
    <x v="0"/>
    <m/>
    <s v="Expense Accrual Journal"/>
    <n v="3.81"/>
    <m/>
    <s v="GMIS REPLACEMENT SITE VISITS"/>
    <s v="EX01390242"/>
    <n v="105"/>
    <m/>
    <m/>
    <m/>
    <m/>
    <m/>
    <m/>
    <m/>
    <m/>
    <m/>
    <m/>
    <s v="0000264308"/>
    <n v="15"/>
    <d v="2019-12-04T00:00:00"/>
    <s v="GMIS REPLACEMENT SITE VISITS"/>
    <s v="00011"/>
    <s v="14000"/>
    <s v="00590421300"/>
    <s v="HOTEL"/>
    <s v="0000264308"/>
    <n v="15"/>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0.76"/>
    <m/>
    <s v="GMIS REPLACEMENT SITE VISITS"/>
    <s v="EX01390242"/>
    <n v="166"/>
    <m/>
    <m/>
    <m/>
    <m/>
    <m/>
    <m/>
    <m/>
    <m/>
    <m/>
    <m/>
    <m/>
    <m/>
    <m/>
    <m/>
    <m/>
    <m/>
    <m/>
    <m/>
    <s v="EX01390242"/>
    <n v="16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1.05"/>
    <m/>
    <s v="GMIS REPLACEMENT SITE VISITS"/>
    <s v="EX01390242"/>
    <n v="196"/>
    <m/>
    <m/>
    <m/>
    <m/>
    <m/>
    <m/>
    <m/>
    <m/>
    <m/>
    <m/>
    <m/>
    <m/>
    <m/>
    <m/>
    <m/>
    <m/>
    <m/>
    <m/>
    <s v="EX01390242"/>
    <n v="196"/>
    <d v="2019-12-06T00:00:00"/>
    <s v="0000264308"/>
    <s v="99999"/>
    <m/>
    <m/>
    <s v="EX"/>
    <s v="ACTUALS"/>
    <s v="50"/>
    <s v="14000"/>
    <s v="2"/>
    <m/>
    <m/>
    <m/>
    <m/>
    <s v="05025"/>
    <s v="07040CJS7101601"/>
    <s v="Expense Accrual Journal"/>
    <m/>
    <m/>
  </r>
  <r>
    <s v="Byrne Justice Assistance Grant"/>
    <s v="2016-DJ-BX-0482"/>
    <n v="2020"/>
    <n v="6"/>
    <d v="2019-12-07T00:00:00"/>
    <x v="0"/>
    <m/>
    <x v="1"/>
    <m/>
    <x v="3"/>
    <x v="0"/>
    <m/>
    <s v="Expense Payment Journal"/>
    <n v="36.979999999999997"/>
    <m/>
    <s v="GMIS REPLACEMENT SITE VISITS"/>
    <s v="EX01391136"/>
    <n v="15"/>
    <m/>
    <m/>
    <m/>
    <m/>
    <m/>
    <m/>
    <m/>
    <m/>
    <m/>
    <m/>
    <m/>
    <m/>
    <m/>
    <m/>
    <m/>
    <m/>
    <m/>
    <m/>
    <s v="EX01391136"/>
    <n v="1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1.89"/>
    <m/>
    <s v="GMIS REPLACEMENT SITE VISITS"/>
    <s v="EX01391136"/>
    <n v="155"/>
    <m/>
    <m/>
    <m/>
    <m/>
    <m/>
    <m/>
    <m/>
    <m/>
    <m/>
    <m/>
    <m/>
    <m/>
    <m/>
    <m/>
    <m/>
    <m/>
    <m/>
    <m/>
    <s v="EX01391136"/>
    <n v="155"/>
    <d v="2019-12-07T00:00:00"/>
    <s v="0000264308"/>
    <s v="99999"/>
    <m/>
    <m/>
    <s v="EX"/>
    <s v="ACTUALS"/>
    <s v="50"/>
    <s v="14000"/>
    <s v="2"/>
    <m/>
    <m/>
    <m/>
    <m/>
    <s v="05025"/>
    <s v="07040CJS7101601"/>
    <s v="Expense Payment Journal"/>
    <m/>
    <m/>
  </r>
  <r>
    <s v="Byrne Justice Assistance Grant"/>
    <s v="2016-DJ-BX-0482"/>
    <n v="2020"/>
    <n v="6"/>
    <d v="2019-12-10T00:00:00"/>
    <x v="1"/>
    <m/>
    <x v="1"/>
    <s v="390004"/>
    <x v="8"/>
    <x v="0"/>
    <m/>
    <s v="Bank of America Travel Card Se"/>
    <n v="29.47"/>
    <m/>
    <s v="Employee Training Travel"/>
    <s v="0001391377"/>
    <n v="32"/>
    <m/>
    <m/>
    <m/>
    <m/>
    <m/>
    <m/>
    <m/>
    <m/>
    <m/>
    <m/>
    <m/>
    <m/>
    <m/>
    <m/>
    <m/>
    <m/>
    <m/>
    <m/>
    <s v="0001391377"/>
    <n v="32"/>
    <d v="2019-12-10T00:00:00"/>
    <m/>
    <s v="10260"/>
    <m/>
    <m/>
    <s v="ONL"/>
    <s v="ACTUALS"/>
    <s v="12"/>
    <s v="14000"/>
    <s v="5"/>
    <s v="39004"/>
    <s v="390"/>
    <s v="04"/>
    <m/>
    <s v="12270"/>
    <s v="07040390004CJS7101601"/>
    <s v="Bank of America Travel Card Se"/>
    <m/>
    <m/>
  </r>
  <r>
    <s v="Byrne Justice Assistance Grant"/>
    <s v="2016-DJ-BX-0482"/>
    <n v="2020"/>
    <n v="6"/>
    <d v="2019-12-10T00:00:00"/>
    <x v="1"/>
    <m/>
    <x v="1"/>
    <s v="390004"/>
    <x v="13"/>
    <x v="0"/>
    <m/>
    <s v="CIPPS Journal Upload - DOA"/>
    <n v="3349"/>
    <m/>
    <s v="00001332 2019-12-16"/>
    <s v="CIP1392586"/>
    <n v="274"/>
    <m/>
    <m/>
    <m/>
    <m/>
    <m/>
    <m/>
    <m/>
    <m/>
    <m/>
    <m/>
    <m/>
    <m/>
    <m/>
    <m/>
    <m/>
    <m/>
    <m/>
    <m/>
    <s v="CIP1392586"/>
    <n v="274"/>
    <d v="2019-12-10T00:00:00"/>
    <s v="140070"/>
    <s v="10410"/>
    <m/>
    <m/>
    <s v="CIP"/>
    <s v="ACTUALS"/>
    <s v="11"/>
    <s v="14000"/>
    <s v="5"/>
    <s v="39004"/>
    <s v="390"/>
    <s v="04"/>
    <m/>
    <s v="11230"/>
    <s v="07040390004CJS7101601"/>
    <s v="CIPPS Journal Upload - DOA"/>
    <m/>
    <m/>
  </r>
  <r>
    <s v="Byrne Justice Assistance Grant"/>
    <s v="2016-DJ-BX-0482"/>
    <n v="2020"/>
    <n v="6"/>
    <d v="2019-12-10T00:00:00"/>
    <x v="1"/>
    <m/>
    <x v="1"/>
    <s v="390004"/>
    <x v="9"/>
    <x v="0"/>
    <m/>
    <s v="CIPPS Journal Upload - DOA"/>
    <n v="269.42"/>
    <m/>
    <s v="00001332 2019-12-16"/>
    <s v="CIP1392586"/>
    <n v="277"/>
    <m/>
    <m/>
    <m/>
    <m/>
    <m/>
    <m/>
    <m/>
    <m/>
    <m/>
    <m/>
    <m/>
    <m/>
    <m/>
    <m/>
    <m/>
    <m/>
    <m/>
    <m/>
    <s v="CIP1392586"/>
    <n v="277"/>
    <d v="2019-12-10T00:00:00"/>
    <s v="140070"/>
    <s v="10410"/>
    <m/>
    <m/>
    <s v="CIP"/>
    <s v="ACTUALS"/>
    <s v="11"/>
    <s v="14000"/>
    <s v="5"/>
    <s v="39004"/>
    <s v="390"/>
    <s v="04"/>
    <m/>
    <s v="11120"/>
    <s v="07040390004CJS7101601"/>
    <s v="CIPPS Journal Upload - DOA"/>
    <m/>
    <m/>
  </r>
  <r>
    <s v="Byrne Justice Assistance Grant"/>
    <s v="2016-DJ-BX-0482"/>
    <n v="2020"/>
    <n v="6"/>
    <d v="2019-12-10T00:00:00"/>
    <x v="1"/>
    <m/>
    <x v="1"/>
    <s v="390004"/>
    <x v="14"/>
    <x v="0"/>
    <m/>
    <s v="CIPPS Journal Upload - DOA"/>
    <n v="39.25"/>
    <m/>
    <s v="00001332 2019-12-16"/>
    <s v="CIP1392586"/>
    <n v="283"/>
    <m/>
    <m/>
    <m/>
    <m/>
    <m/>
    <m/>
    <m/>
    <m/>
    <m/>
    <m/>
    <m/>
    <m/>
    <m/>
    <m/>
    <m/>
    <m/>
    <m/>
    <m/>
    <s v="CIP1392586"/>
    <n v="283"/>
    <d v="2019-12-10T00:00:00"/>
    <s v="140070"/>
    <s v="10410"/>
    <m/>
    <m/>
    <s v="CIP"/>
    <s v="ACTUALS"/>
    <s v="11"/>
    <s v="14000"/>
    <s v="5"/>
    <s v="39004"/>
    <s v="390"/>
    <s v="04"/>
    <m/>
    <s v="11160"/>
    <s v="07040390004CJS7101601"/>
    <s v="CIPPS Journal Upload - DOA"/>
    <m/>
    <m/>
  </r>
  <r>
    <s v="Byrne Justice Assistance Grant"/>
    <s v="2016-DJ-BX-0482"/>
    <n v="2020"/>
    <n v="6"/>
    <d v="2019-12-12T00:00:00"/>
    <x v="0"/>
    <m/>
    <x v="1"/>
    <s v="390004"/>
    <x v="23"/>
    <x v="3"/>
    <m/>
    <s v="To charge November indirect co"/>
    <n v="50.66"/>
    <m/>
    <s v="Charge FY20 November IDC"/>
    <s v="0001394059"/>
    <n v="6"/>
    <m/>
    <m/>
    <m/>
    <m/>
    <m/>
    <m/>
    <m/>
    <m/>
    <m/>
    <m/>
    <m/>
    <m/>
    <m/>
    <m/>
    <m/>
    <m/>
    <m/>
    <m/>
    <s v="0001394059"/>
    <n v="6"/>
    <d v="2019-12-12T00:00:00"/>
    <m/>
    <s v="10530"/>
    <m/>
    <m/>
    <s v="SPJ"/>
    <s v="ACTUALS"/>
    <s v="14"/>
    <s v="14000"/>
    <s v="5"/>
    <s v="39004"/>
    <s v="390"/>
    <s v="04"/>
    <m/>
    <s v="14810"/>
    <s v="07040390004CJS7101602"/>
    <s v="To charge November indirect co"/>
    <m/>
    <m/>
  </r>
  <r>
    <s v="Byrne Justice Assistance Grant"/>
    <s v="2016-DJ-BX-0482"/>
    <n v="2020"/>
    <n v="6"/>
    <d v="2019-12-12T00:00:00"/>
    <x v="0"/>
    <m/>
    <x v="1"/>
    <m/>
    <x v="1"/>
    <x v="0"/>
    <m/>
    <s v="To charge November indirect co"/>
    <n v="1091.56"/>
    <m/>
    <s v="Cash With The Treasurer Of VA"/>
    <s v="0001394059"/>
    <n v="83"/>
    <m/>
    <m/>
    <m/>
    <m/>
    <m/>
    <m/>
    <m/>
    <m/>
    <m/>
    <m/>
    <m/>
    <m/>
    <m/>
    <m/>
    <m/>
    <m/>
    <m/>
    <m/>
    <s v="0001394059"/>
    <n v="8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77.680000000000007"/>
    <m/>
    <s v="Cash With The Treasurer Of VA"/>
    <s v="0001394059"/>
    <n v="111"/>
    <m/>
    <m/>
    <m/>
    <m/>
    <m/>
    <m/>
    <m/>
    <m/>
    <m/>
    <m/>
    <m/>
    <m/>
    <m/>
    <m/>
    <m/>
    <m/>
    <m/>
    <m/>
    <s v="0001394059"/>
    <n v="11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176.43"/>
    <m/>
    <s v="Cash With The Treasurer Of VA"/>
    <s v="0001394059"/>
    <n v="115"/>
    <m/>
    <m/>
    <m/>
    <m/>
    <m/>
    <m/>
    <m/>
    <m/>
    <m/>
    <m/>
    <m/>
    <m/>
    <m/>
    <m/>
    <m/>
    <m/>
    <m/>
    <m/>
    <s v="0001394059"/>
    <n v="115"/>
    <d v="2019-12-12T00:00:00"/>
    <m/>
    <s v="99999"/>
    <m/>
    <m/>
    <s v="SPJ"/>
    <s v="ACTUALS"/>
    <s v="10"/>
    <s v="14000"/>
    <s v="1"/>
    <m/>
    <m/>
    <m/>
    <m/>
    <s v="01010"/>
    <s v="07040CJS7101601"/>
    <s v="To charge November indirect co"/>
    <m/>
    <m/>
  </r>
  <r>
    <s v="Byrne Justice Assistance Grant"/>
    <s v="2016-DJ-BX-0482"/>
    <n v="2020"/>
    <n v="6"/>
    <d v="2019-12-12T00:00:00"/>
    <x v="0"/>
    <m/>
    <x v="1"/>
    <m/>
    <x v="0"/>
    <x v="3"/>
    <m/>
    <s v="To reclass federal revenue to"/>
    <n v="326.23"/>
    <m/>
    <s v="Reclass Federal IDC Revenue"/>
    <s v="0001394075"/>
    <n v="4"/>
    <m/>
    <m/>
    <m/>
    <m/>
    <m/>
    <m/>
    <m/>
    <m/>
    <m/>
    <m/>
    <m/>
    <m/>
    <m/>
    <m/>
    <m/>
    <m/>
    <m/>
    <m/>
    <s v="0001394075"/>
    <n v="4"/>
    <d v="2019-12-12T00:00:00"/>
    <m/>
    <s v="90000"/>
    <m/>
    <m/>
    <s v="SPJ"/>
    <s v="ACTUALS"/>
    <s v="16"/>
    <s v="14000"/>
    <s v="4"/>
    <m/>
    <m/>
    <m/>
    <m/>
    <s v="16738"/>
    <s v="07040CJS7101602"/>
    <s v="To reclass federal revenue to"/>
    <m/>
    <m/>
  </r>
  <r>
    <s v="Byrne Justice Assistance Grant"/>
    <s v="2016-DJ-BX-0482"/>
    <n v="2020"/>
    <n v="6"/>
    <d v="2019-12-12T00:00:00"/>
    <x v="0"/>
    <m/>
    <x v="1"/>
    <m/>
    <x v="22"/>
    <x v="3"/>
    <m/>
    <s v="To reclass federal revenue to"/>
    <n v="-50.66"/>
    <m/>
    <s v="Reclass Federal IDC Revenue"/>
    <s v="0001394075"/>
    <n v="6"/>
    <m/>
    <m/>
    <m/>
    <m/>
    <m/>
    <m/>
    <m/>
    <m/>
    <m/>
    <m/>
    <m/>
    <m/>
    <m/>
    <m/>
    <m/>
    <m/>
    <m/>
    <m/>
    <s v="0001394075"/>
    <n v="6"/>
    <d v="2019-12-12T00:00:00"/>
    <m/>
    <s v="90000"/>
    <m/>
    <m/>
    <s v="SPJ"/>
    <s v="ACTUALS"/>
    <s v="09"/>
    <s v="14000"/>
    <s v="4"/>
    <m/>
    <m/>
    <m/>
    <m/>
    <s v="09071"/>
    <s v="07040CJS7101602"/>
    <s v="To reclass federal revenue to"/>
    <m/>
    <m/>
  </r>
  <r>
    <s v="Byrne Justice Assistance Grant"/>
    <s v="2016-DJ-BX-0482"/>
    <n v="2020"/>
    <n v="6"/>
    <d v="2019-12-13T00:00:00"/>
    <x v="0"/>
    <m/>
    <x v="1"/>
    <m/>
    <x v="3"/>
    <x v="0"/>
    <m/>
    <s v="Accounts Payable"/>
    <n v="-6468"/>
    <m/>
    <s v="Accounts Payable"/>
    <s v="AP01395510"/>
    <n v="31"/>
    <m/>
    <m/>
    <m/>
    <m/>
    <m/>
    <m/>
    <m/>
    <m/>
    <m/>
    <m/>
    <m/>
    <m/>
    <m/>
    <m/>
    <m/>
    <m/>
    <m/>
    <m/>
    <s v="AP01395510"/>
    <n v="31"/>
    <d v="2019-12-13T00:00:00"/>
    <s v="00020160"/>
    <s v="99999"/>
    <m/>
    <m/>
    <s v="AP"/>
    <s v="ACTUALS"/>
    <s v="50"/>
    <s v="14000"/>
    <s v="2"/>
    <m/>
    <m/>
    <m/>
    <m/>
    <s v="05025"/>
    <s v="07040CJS7101601"/>
    <s v="Accounts Payable"/>
    <m/>
    <m/>
  </r>
  <r>
    <s v="Byrne Justice Assistance Grant"/>
    <s v="2016-DJ-BX-0482"/>
    <n v="2020"/>
    <n v="6"/>
    <d v="2019-12-13T00:00:00"/>
    <x v="0"/>
    <m/>
    <x v="1"/>
    <s v="390002"/>
    <x v="47"/>
    <x v="0"/>
    <m/>
    <s v="Accounts Payable"/>
    <n v="14425"/>
    <m/>
    <s v="2016-DJ-BX-0482"/>
    <s v="AP01395510"/>
    <n v="51"/>
    <s v="00020159"/>
    <d v="2019-12-13T00:00:00"/>
    <s v="City of Newport News"/>
    <s v="2016-DJ-BX-0482"/>
    <s v="14000"/>
    <m/>
    <m/>
    <m/>
    <m/>
    <m/>
    <m/>
    <m/>
    <m/>
    <m/>
    <m/>
    <m/>
    <m/>
    <m/>
    <s v="00020159"/>
    <n v="1"/>
    <d v="2019-12-13T00:00:00"/>
    <s v="00020159"/>
    <s v="90000"/>
    <s v="700"/>
    <m/>
    <s v="AP"/>
    <s v="ACTUALS"/>
    <s v="14"/>
    <s v="14000"/>
    <s v="5"/>
    <s v="39002"/>
    <s v="390"/>
    <s v="02"/>
    <m/>
    <s v="14510"/>
    <s v="07040390002CJS7101601"/>
    <s v="City of Newport News"/>
    <n v="1"/>
    <s v="546022059"/>
  </r>
  <r>
    <s v="Byrne Justice Assistance Grant"/>
    <s v="2016-DJ-BX-0482"/>
    <n v="2020"/>
    <n v="6"/>
    <d v="2019-12-14T00:00:00"/>
    <x v="0"/>
    <m/>
    <x v="1"/>
    <m/>
    <x v="1"/>
    <x v="0"/>
    <m/>
    <s v="AP Payments"/>
    <n v="-6468"/>
    <m/>
    <s v="Cash With The Treasurer Of VA"/>
    <s v="AP01395850"/>
    <n v="15"/>
    <m/>
    <m/>
    <m/>
    <m/>
    <m/>
    <m/>
    <m/>
    <m/>
    <m/>
    <m/>
    <m/>
    <m/>
    <m/>
    <m/>
    <m/>
    <m/>
    <m/>
    <m/>
    <s v="AP01395850"/>
    <n v="15"/>
    <d v="2019-12-14T00:00:00"/>
    <s v="00020160"/>
    <s v="99999"/>
    <m/>
    <m/>
    <s v="AP"/>
    <s v="ACTUALS"/>
    <s v="10"/>
    <s v="14000"/>
    <s v="1"/>
    <m/>
    <m/>
    <m/>
    <m/>
    <s v="01010"/>
    <s v="07040CJS7101601"/>
    <s v="AP Payments"/>
    <m/>
    <m/>
  </r>
  <r>
    <s v="Byrne Justice Assistance Grant"/>
    <s v="2016-DJ-BX-0482"/>
    <n v="2020"/>
    <n v="6"/>
    <d v="2019-12-14T00:00:00"/>
    <x v="0"/>
    <m/>
    <x v="1"/>
    <m/>
    <x v="1"/>
    <x v="0"/>
    <m/>
    <s v="AP Payments"/>
    <n v="-19587"/>
    <m/>
    <s v="Cash With The Treasurer Of VA"/>
    <s v="AP01395850"/>
    <n v="16"/>
    <m/>
    <m/>
    <m/>
    <m/>
    <m/>
    <m/>
    <m/>
    <m/>
    <m/>
    <m/>
    <m/>
    <m/>
    <m/>
    <m/>
    <m/>
    <m/>
    <m/>
    <m/>
    <s v="AP01395850"/>
    <n v="16"/>
    <d v="2019-12-14T00:00:00"/>
    <s v="00020161"/>
    <s v="99999"/>
    <m/>
    <m/>
    <s v="AP"/>
    <s v="ACTUALS"/>
    <s v="10"/>
    <s v="14000"/>
    <s v="1"/>
    <m/>
    <m/>
    <m/>
    <m/>
    <s v="01010"/>
    <s v="07040CJS7101601"/>
    <s v="AP Payments"/>
    <m/>
    <m/>
  </r>
  <r>
    <s v="Byrne Justice Assistance Grant"/>
    <s v="2016-DJ-BX-0482"/>
    <n v="2020"/>
    <n v="6"/>
    <d v="2019-12-19T00:00:00"/>
    <x v="0"/>
    <m/>
    <x v="1"/>
    <m/>
    <x v="3"/>
    <x v="0"/>
    <m/>
    <s v="Accounts Payable"/>
    <n v="-19622.900000000001"/>
    <m/>
    <s v="Accounts Payable"/>
    <s v="AP01400549"/>
    <n v="139"/>
    <m/>
    <m/>
    <m/>
    <m/>
    <m/>
    <m/>
    <m/>
    <m/>
    <m/>
    <m/>
    <m/>
    <m/>
    <m/>
    <m/>
    <m/>
    <m/>
    <m/>
    <m/>
    <s v="AP01400549"/>
    <n v="139"/>
    <d v="2019-12-19T00:00:00"/>
    <s v="00020175"/>
    <s v="99999"/>
    <m/>
    <m/>
    <s v="AP"/>
    <s v="ACTUALS"/>
    <s v="50"/>
    <s v="14000"/>
    <s v="2"/>
    <m/>
    <m/>
    <m/>
    <m/>
    <s v="05025"/>
    <s v="07040CJS7101601"/>
    <s v="Accounts Payable"/>
    <m/>
    <m/>
  </r>
  <r>
    <s v="Byrne Justice Assistance Grant"/>
    <s v="2016-DJ-BX-0482"/>
    <n v="2020"/>
    <n v="6"/>
    <d v="2019-12-19T00:00:00"/>
    <x v="0"/>
    <m/>
    <x v="1"/>
    <s v="390002"/>
    <x v="47"/>
    <x v="0"/>
    <m/>
    <s v="Accounts Payable"/>
    <n v="19622.900000000001"/>
    <m/>
    <s v="20-A4700AD16 FORENSIC UNIT IMP"/>
    <s v="AP01400549"/>
    <n v="284"/>
    <s v="00020175"/>
    <d v="2019-12-17T00:00:00"/>
    <s v="City of Suffolk"/>
    <s v="20-A4700AD16 FORENSIC UNIT IMP"/>
    <s v="14000"/>
    <m/>
    <m/>
    <m/>
    <m/>
    <m/>
    <m/>
    <m/>
    <m/>
    <m/>
    <m/>
    <m/>
    <m/>
    <m/>
    <s v="00020175"/>
    <n v="1"/>
    <d v="2019-12-17T00:00:00"/>
    <s v="00020175"/>
    <s v="90000"/>
    <s v="800"/>
    <m/>
    <s v="AP"/>
    <s v="ACTUALS"/>
    <s v="14"/>
    <s v="14000"/>
    <s v="5"/>
    <s v="39002"/>
    <s v="390"/>
    <s v="02"/>
    <m/>
    <s v="14510"/>
    <s v="07040390002CJS7101601"/>
    <s v="City of Suffolk"/>
    <n v="1"/>
    <s v="546001636"/>
  </r>
  <r>
    <s v="Byrne Justice Assistance Grant"/>
    <s v="2016-DJ-BX-0482"/>
    <n v="2020"/>
    <n v="6"/>
    <d v="2019-12-20T00:00:00"/>
    <x v="2"/>
    <m/>
    <x v="1"/>
    <s v="390002"/>
    <x v="47"/>
    <x v="0"/>
    <m/>
    <s v="AR Direct Cash Journal"/>
    <n v="-688.09"/>
    <m/>
    <s v="19-12-18AR_DIRJRNL4341"/>
    <s v="AR01401858"/>
    <n v="48"/>
    <m/>
    <m/>
    <m/>
    <m/>
    <m/>
    <s v="4341"/>
    <n v="5"/>
    <d v="2019-12-18T00:00:00"/>
    <s v="51401689"/>
    <s v="CHK"/>
    <m/>
    <m/>
    <m/>
    <m/>
    <m/>
    <m/>
    <m/>
    <m/>
    <s v="4341"/>
    <n v="5"/>
    <d v="2019-12-18T00:00:00"/>
    <s v="51401689"/>
    <s v="90000"/>
    <s v="710"/>
    <m/>
    <s v="AR"/>
    <s v="ACTUALS"/>
    <s v="14"/>
    <s v="14000"/>
    <s v="5"/>
    <s v="39002"/>
    <s v="390"/>
    <s v="02"/>
    <m/>
    <s v="14510"/>
    <s v="07040390002CJS7101601"/>
    <s v="51401689"/>
    <m/>
    <m/>
  </r>
  <r>
    <s v="Byrne Justice Assistance Grant"/>
    <s v="2016-DJ-BX-0482"/>
    <n v="2020"/>
    <n v="6"/>
    <d v="2019-12-04T00:00:00"/>
    <x v="0"/>
    <m/>
    <x v="1"/>
    <m/>
    <x v="3"/>
    <x v="0"/>
    <m/>
    <s v="Expense Accrual Journal"/>
    <n v="-1.26"/>
    <m/>
    <s v="GMIS REPLACEMENT SITE VISITS"/>
    <s v="EX01387159"/>
    <n v="24"/>
    <m/>
    <m/>
    <m/>
    <m/>
    <m/>
    <m/>
    <m/>
    <m/>
    <m/>
    <m/>
    <m/>
    <m/>
    <m/>
    <m/>
    <m/>
    <m/>
    <m/>
    <m/>
    <s v="EX01387159"/>
    <n v="2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3"/>
    <m/>
    <s v="GMIS REPLACEMENT SITE VISITS"/>
    <s v="EX01387159"/>
    <n v="153"/>
    <m/>
    <m/>
    <m/>
    <m/>
    <m/>
    <m/>
    <m/>
    <m/>
    <m/>
    <m/>
    <s v="0000264284"/>
    <n v="14"/>
    <d v="2019-12-03T00:00:00"/>
    <s v="GMIS REPLACEMENT SITE VISITS"/>
    <s v="00011"/>
    <s v="14000"/>
    <s v="00374703700"/>
    <s v="HOTEL"/>
    <s v="0000264284"/>
    <n v="14"/>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3"/>
    <x v="0"/>
    <m/>
    <s v="Expense Accrual Journal"/>
    <n v="3.81"/>
    <m/>
    <s v="GMIS REPLACEMENT SITE VISITS"/>
    <s v="EX01387159"/>
    <n v="173"/>
    <m/>
    <m/>
    <m/>
    <m/>
    <m/>
    <m/>
    <m/>
    <m/>
    <m/>
    <m/>
    <s v="0000264284"/>
    <n v="16"/>
    <d v="2019-12-03T00:00:00"/>
    <s v="GMIS REPLACEMENT SITE VISITS"/>
    <s v="00011"/>
    <s v="14000"/>
    <s v="00374703700"/>
    <s v="HOTEL"/>
    <s v="0000264284"/>
    <n v="16"/>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3"/>
    <x v="0"/>
    <m/>
    <s v="Expense Accrual Journal"/>
    <n v="0.41"/>
    <m/>
    <s v="GMIS REPLACEMENT SITE VISITS"/>
    <s v="EX01387159"/>
    <n v="193"/>
    <m/>
    <m/>
    <m/>
    <m/>
    <m/>
    <m/>
    <m/>
    <m/>
    <m/>
    <m/>
    <s v="0000264284"/>
    <n v="18"/>
    <d v="2019-12-03T00:00:00"/>
    <s v="GMIS REPLACEMENT SITE VISITS"/>
    <s v="00011"/>
    <s v="14000"/>
    <s v="00374703700"/>
    <s v="HOTEL"/>
    <s v="0000264284"/>
    <n v="18"/>
    <d v="2019-12-03T00:00:00"/>
    <s v="0000264284"/>
    <s v="10220"/>
    <m/>
    <m/>
    <s v="EX"/>
    <s v="ACTUALS"/>
    <s v="12"/>
    <s v="14000"/>
    <s v="5"/>
    <s v="39004"/>
    <s v="390"/>
    <s v="04"/>
    <s v="WILLIAMS,DEANDREA"/>
    <s v="12850"/>
    <s v="07040390004CJS7101601"/>
    <s v="WILLIAMS,DEANDREA"/>
    <m/>
    <m/>
  </r>
  <r>
    <s v="Byrne Justice Assistance Grant"/>
    <s v="2016-DJ-BX-0482"/>
    <n v="2020"/>
    <n v="6"/>
    <d v="2019-12-05T00:00:00"/>
    <x v="0"/>
    <m/>
    <x v="1"/>
    <m/>
    <x v="1"/>
    <x v="0"/>
    <m/>
    <s v="Expense Payment Journal"/>
    <n v="-1.26"/>
    <m/>
    <s v="GMIS REPLACEMENT SITE VISITS"/>
    <s v="EX01388382"/>
    <n v="24"/>
    <m/>
    <m/>
    <m/>
    <m/>
    <m/>
    <m/>
    <m/>
    <m/>
    <m/>
    <m/>
    <m/>
    <m/>
    <m/>
    <m/>
    <m/>
    <m/>
    <m/>
    <m/>
    <s v="EX01388382"/>
    <n v="2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41"/>
    <m/>
    <s v="GMIS REPLACEMENT SITE VISITS"/>
    <s v="EX01388382"/>
    <n v="193"/>
    <m/>
    <m/>
    <m/>
    <m/>
    <m/>
    <m/>
    <m/>
    <m/>
    <m/>
    <m/>
    <m/>
    <m/>
    <m/>
    <m/>
    <m/>
    <m/>
    <m/>
    <m/>
    <s v="EX01388382"/>
    <n v="193"/>
    <d v="2019-12-05T00:00:00"/>
    <s v="0000264284"/>
    <s v="99999"/>
    <m/>
    <m/>
    <s v="EX"/>
    <s v="ACTUALS"/>
    <s v="50"/>
    <s v="14000"/>
    <s v="2"/>
    <m/>
    <m/>
    <m/>
    <m/>
    <s v="05025"/>
    <s v="07040CJS7101601"/>
    <s v="Expense Payment Journal"/>
    <m/>
    <m/>
  </r>
  <r>
    <s v="Byrne Justice Assistance Grant"/>
    <s v="2016-DJ-BX-0482"/>
    <n v="2020"/>
    <n v="6"/>
    <d v="2019-12-06T00:00:00"/>
    <x v="0"/>
    <m/>
    <x v="1"/>
    <m/>
    <x v="3"/>
    <x v="0"/>
    <m/>
    <s v="Expense Accrual Journal"/>
    <n v="-36.979999999999997"/>
    <m/>
    <s v="GMIS REPLACEMENT SITE VISITS"/>
    <s v="EX01390242"/>
    <n v="16"/>
    <m/>
    <m/>
    <m/>
    <m/>
    <m/>
    <m/>
    <m/>
    <m/>
    <m/>
    <m/>
    <m/>
    <m/>
    <m/>
    <m/>
    <m/>
    <m/>
    <m/>
    <m/>
    <s v="EX01390242"/>
    <n v="16"/>
    <d v="2019-12-06T00:00:00"/>
    <s v="0000264308"/>
    <s v="99999"/>
    <m/>
    <m/>
    <s v="EX"/>
    <s v="ACTUALS"/>
    <s v="50"/>
    <s v="14000"/>
    <s v="2"/>
    <m/>
    <m/>
    <m/>
    <m/>
    <s v="05025"/>
    <s v="07040CJS7101601"/>
    <s v="Expense Accrual Journal"/>
    <m/>
    <m/>
  </r>
  <r>
    <s v="Byrne Justice Assistance Grant"/>
    <s v="2016-DJ-BX-0482"/>
    <n v="2020"/>
    <n v="6"/>
    <d v="2019-12-06T00:00:00"/>
    <x v="1"/>
    <m/>
    <x v="1"/>
    <s v="390004"/>
    <x v="44"/>
    <x v="0"/>
    <m/>
    <s v="Expense Accrual Journal"/>
    <n v="3.23"/>
    <m/>
    <s v="GMIS REPLACEMENT SITE VISITS"/>
    <s v="EX01390242"/>
    <n v="25"/>
    <m/>
    <m/>
    <m/>
    <m/>
    <m/>
    <m/>
    <m/>
    <m/>
    <m/>
    <m/>
    <s v="0000264308"/>
    <n v="7"/>
    <d v="2019-12-04T00:00:00"/>
    <s v="GMIS REPLACEMENT SITE VISITS"/>
    <s v="00011"/>
    <s v="14000"/>
    <s v="00590421300"/>
    <s v="MEALS"/>
    <s v="0000264308"/>
    <n v="7"/>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4"/>
    <x v="0"/>
    <m/>
    <s v="Expense Accrual Journal"/>
    <n v="36.979999999999997"/>
    <m/>
    <s v="GMIS REPLACEMENT SITE VISITS"/>
    <s v="EX01390242"/>
    <n v="35"/>
    <m/>
    <m/>
    <m/>
    <m/>
    <m/>
    <m/>
    <m/>
    <m/>
    <m/>
    <m/>
    <s v="0000264308"/>
    <n v="8"/>
    <d v="2019-12-04T00:00:00"/>
    <s v="GMIS REPLACEMENT SITE VISITS"/>
    <s v="00011"/>
    <s v="14000"/>
    <s v="00590421300"/>
    <s v="MEALS"/>
    <s v="0000264308"/>
    <n v="8"/>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0.4"/>
    <m/>
    <s v="GMIS REPLACEMENT SITE VISITS"/>
    <s v="EX01390242"/>
    <n v="96"/>
    <m/>
    <m/>
    <m/>
    <m/>
    <m/>
    <m/>
    <m/>
    <m/>
    <m/>
    <m/>
    <m/>
    <m/>
    <m/>
    <m/>
    <m/>
    <m/>
    <m/>
    <m/>
    <s v="EX01390242"/>
    <n v="96"/>
    <d v="2019-12-06T00:00:00"/>
    <s v="0000264308"/>
    <s v="99999"/>
    <m/>
    <m/>
    <s v="EX"/>
    <s v="ACTUALS"/>
    <s v="50"/>
    <s v="14000"/>
    <s v="2"/>
    <m/>
    <m/>
    <m/>
    <m/>
    <s v="05025"/>
    <s v="07040CJS7101601"/>
    <s v="Expense Accrual Journal"/>
    <m/>
    <m/>
  </r>
  <r>
    <s v="Byrne Justice Assistance Grant"/>
    <s v="2016-DJ-BX-0482"/>
    <n v="2020"/>
    <n v="6"/>
    <d v="2019-12-07T00:00:00"/>
    <x v="0"/>
    <m/>
    <x v="1"/>
    <m/>
    <x v="1"/>
    <x v="0"/>
    <m/>
    <s v="Expense Payment Journal"/>
    <n v="-0.59"/>
    <m/>
    <s v="GMIS REPLACEMENT SITE VISITS"/>
    <s v="EX01391136"/>
    <n v="136"/>
    <m/>
    <m/>
    <m/>
    <m/>
    <m/>
    <m/>
    <m/>
    <m/>
    <m/>
    <m/>
    <m/>
    <m/>
    <m/>
    <m/>
    <m/>
    <m/>
    <m/>
    <m/>
    <s v="EX01391136"/>
    <n v="13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0.65"/>
    <m/>
    <s v="GMIS REPLACEMENT SITE VISITS"/>
    <s v="EX01391136"/>
    <n v="146"/>
    <m/>
    <m/>
    <m/>
    <m/>
    <m/>
    <m/>
    <m/>
    <m/>
    <m/>
    <m/>
    <m/>
    <m/>
    <m/>
    <m/>
    <m/>
    <m/>
    <m/>
    <m/>
    <s v="EX01391136"/>
    <n v="146"/>
    <d v="2019-12-07T00:00:00"/>
    <s v="0000264308"/>
    <s v="99999"/>
    <m/>
    <m/>
    <s v="EX"/>
    <s v="ACTUALS"/>
    <s v="10"/>
    <s v="14000"/>
    <s v="1"/>
    <m/>
    <m/>
    <m/>
    <m/>
    <s v="01010"/>
    <s v="07040CJS7101601"/>
    <s v="Expense Payment Journal"/>
    <m/>
    <m/>
  </r>
  <r>
    <s v="Byrne Justice Assistance Grant"/>
    <s v="2016-DJ-BX-0482"/>
    <n v="2020"/>
    <n v="6"/>
    <d v="2019-12-10T00:00:00"/>
    <x v="1"/>
    <m/>
    <x v="1"/>
    <s v="390004"/>
    <x v="8"/>
    <x v="0"/>
    <m/>
    <s v="Bank of America Travel Card Se"/>
    <n v="29.47"/>
    <m/>
    <s v="Employee Training Travel"/>
    <s v="0001391377"/>
    <n v="8"/>
    <m/>
    <m/>
    <m/>
    <m/>
    <m/>
    <m/>
    <m/>
    <m/>
    <m/>
    <m/>
    <m/>
    <m/>
    <m/>
    <m/>
    <m/>
    <m/>
    <m/>
    <m/>
    <s v="0001391377"/>
    <n v="8"/>
    <d v="2019-12-10T00:00:00"/>
    <m/>
    <s v="10220"/>
    <m/>
    <m/>
    <s v="ONL"/>
    <s v="ACTUALS"/>
    <s v="12"/>
    <s v="14000"/>
    <s v="5"/>
    <s v="39004"/>
    <s v="390"/>
    <s v="04"/>
    <m/>
    <s v="12270"/>
    <s v="07040390004CJS7101601"/>
    <s v="Bank of America Travel Card Se"/>
    <m/>
    <m/>
  </r>
  <r>
    <s v="Byrne Justice Assistance Grant"/>
    <s v="2016-DJ-BX-0482"/>
    <n v="2020"/>
    <n v="6"/>
    <d v="2019-12-10T00:00:00"/>
    <x v="0"/>
    <m/>
    <x v="1"/>
    <m/>
    <x v="1"/>
    <x v="0"/>
    <m/>
    <s v="Bank of America Travel Card Se"/>
    <n v="-147.35"/>
    <m/>
    <s v="Cash With The Treasurer Of VA"/>
    <s v="0001391377"/>
    <n v="43"/>
    <m/>
    <m/>
    <m/>
    <m/>
    <m/>
    <m/>
    <m/>
    <m/>
    <m/>
    <m/>
    <m/>
    <m/>
    <m/>
    <m/>
    <m/>
    <m/>
    <m/>
    <m/>
    <s v="0001391377"/>
    <n v="43"/>
    <d v="2019-12-10T00:00:00"/>
    <m/>
    <s v="99999"/>
    <m/>
    <m/>
    <s v="ONL"/>
    <s v="ACTUALS"/>
    <s v="10"/>
    <s v="14000"/>
    <s v="1"/>
    <m/>
    <m/>
    <m/>
    <m/>
    <s v="01010"/>
    <s v="07040CJS7101601"/>
    <s v="Bank of America Travel Card Se"/>
    <m/>
    <m/>
  </r>
  <r>
    <s v="Byrne Justice Assistance Grant"/>
    <s v="2016-DJ-BX-0482"/>
    <n v="2020"/>
    <n v="6"/>
    <d v="2019-12-12T00:00:00"/>
    <x v="0"/>
    <m/>
    <x v="3"/>
    <m/>
    <x v="27"/>
    <x v="0"/>
    <m/>
    <s v="To charge November indirect co"/>
    <n v="-3227.56"/>
    <m/>
    <s v="Charge FY20 November IDC"/>
    <s v="0001394059"/>
    <n v="3"/>
    <m/>
    <m/>
    <m/>
    <m/>
    <m/>
    <m/>
    <m/>
    <m/>
    <m/>
    <m/>
    <m/>
    <m/>
    <m/>
    <m/>
    <m/>
    <m/>
    <m/>
    <m/>
    <s v="0001394059"/>
    <n v="3"/>
    <d v="2019-12-12T00:00:00"/>
    <m/>
    <s v="10530"/>
    <m/>
    <m/>
    <s v="SPJ"/>
    <s v="ACTUALS"/>
    <s v="09"/>
    <s v="14000"/>
    <s v="4"/>
    <m/>
    <m/>
    <m/>
    <m/>
    <s v="09070"/>
    <s v="02800CJS7101601"/>
    <s v="To charge November indirect co"/>
    <m/>
    <m/>
  </r>
  <r>
    <s v="Byrne Justice Assistance Grant"/>
    <s v="2016-DJ-BX-0482"/>
    <n v="2020"/>
    <n v="6"/>
    <d v="2019-12-12T00:00:00"/>
    <x v="0"/>
    <m/>
    <x v="1"/>
    <m/>
    <x v="1"/>
    <x v="0"/>
    <m/>
    <s v="To charge November indirect co"/>
    <n v="-50.66"/>
    <m/>
    <s v="Cash With The Treasurer Of VA"/>
    <s v="0001394059"/>
    <n v="57"/>
    <m/>
    <m/>
    <m/>
    <m/>
    <m/>
    <m/>
    <m/>
    <m/>
    <m/>
    <m/>
    <m/>
    <m/>
    <m/>
    <m/>
    <m/>
    <m/>
    <m/>
    <m/>
    <s v="0001394059"/>
    <n v="5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03.72"/>
    <m/>
    <s v="Cash With The Treasurer Of VA"/>
    <s v="0001394059"/>
    <n v="65"/>
    <m/>
    <m/>
    <m/>
    <m/>
    <m/>
    <m/>
    <m/>
    <m/>
    <m/>
    <m/>
    <m/>
    <m/>
    <m/>
    <m/>
    <m/>
    <m/>
    <m/>
    <m/>
    <s v="0001394059"/>
    <n v="6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796.67"/>
    <m/>
    <s v="Cash With The Treasurer Of VA"/>
    <s v="0001394059"/>
    <n v="89"/>
    <m/>
    <m/>
    <m/>
    <m/>
    <m/>
    <m/>
    <m/>
    <m/>
    <m/>
    <m/>
    <m/>
    <m/>
    <m/>
    <m/>
    <m/>
    <m/>
    <m/>
    <m/>
    <s v="0001394059"/>
    <n v="8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070.08"/>
    <m/>
    <s v="Cash With The Treasurer Of VA"/>
    <s v="0001394059"/>
    <n v="95"/>
    <m/>
    <m/>
    <m/>
    <m/>
    <m/>
    <m/>
    <m/>
    <m/>
    <m/>
    <m/>
    <m/>
    <m/>
    <m/>
    <m/>
    <m/>
    <m/>
    <m/>
    <m/>
    <s v="0001394059"/>
    <n v="9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593.3000000000002"/>
    <m/>
    <s v="Cash With The Treasurer Of VA"/>
    <s v="0001394059"/>
    <n v="97"/>
    <m/>
    <m/>
    <m/>
    <m/>
    <m/>
    <m/>
    <m/>
    <m/>
    <m/>
    <m/>
    <m/>
    <m/>
    <m/>
    <m/>
    <m/>
    <m/>
    <m/>
    <m/>
    <s v="0001394059"/>
    <n v="9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476.78"/>
    <m/>
    <s v="Cash With The Treasurer Of VA"/>
    <s v="0001394059"/>
    <n v="99"/>
    <m/>
    <m/>
    <m/>
    <m/>
    <m/>
    <m/>
    <m/>
    <m/>
    <m/>
    <m/>
    <m/>
    <m/>
    <m/>
    <m/>
    <m/>
    <m/>
    <m/>
    <m/>
    <s v="0001394059"/>
    <n v="99"/>
    <d v="2019-12-12T00:00:00"/>
    <m/>
    <s v="99999"/>
    <m/>
    <m/>
    <s v="SPJ"/>
    <s v="ACTUALS"/>
    <s v="10"/>
    <s v="14000"/>
    <s v="1"/>
    <m/>
    <m/>
    <m/>
    <m/>
    <s v="01010"/>
    <s v="07040CJS7101601"/>
    <s v="To charge November indirect co"/>
    <m/>
    <m/>
  </r>
  <r>
    <s v="Byrne Justice Assistance Grant"/>
    <s v="2016-DJ-BX-0482"/>
    <n v="2020"/>
    <n v="6"/>
    <d v="2019-12-12T00:00:00"/>
    <x v="0"/>
    <m/>
    <x v="1"/>
    <m/>
    <x v="3"/>
    <x v="0"/>
    <m/>
    <s v="Accounts Payable"/>
    <n v="-30052.89"/>
    <m/>
    <s v="Accounts Payable"/>
    <s v="AP01394303"/>
    <n v="4"/>
    <m/>
    <m/>
    <m/>
    <m/>
    <m/>
    <m/>
    <m/>
    <m/>
    <m/>
    <m/>
    <m/>
    <m/>
    <m/>
    <m/>
    <m/>
    <m/>
    <m/>
    <m/>
    <s v="AP01394303"/>
    <n v="4"/>
    <d v="2019-12-12T00:00:00"/>
    <s v="00020100"/>
    <s v="99999"/>
    <m/>
    <m/>
    <s v="AP"/>
    <s v="ACTUALS"/>
    <s v="50"/>
    <s v="14000"/>
    <s v="2"/>
    <m/>
    <m/>
    <m/>
    <m/>
    <s v="05025"/>
    <s v="07040CJS7101601"/>
    <s v="Accounts Payable"/>
    <m/>
    <m/>
  </r>
  <r>
    <s v="Byrne Justice Assistance Grant"/>
    <s v="2016-DJ-BX-0482"/>
    <n v="2020"/>
    <n v="6"/>
    <d v="2019-12-13T00:00:00"/>
    <x v="0"/>
    <m/>
    <x v="1"/>
    <m/>
    <x v="1"/>
    <x v="0"/>
    <m/>
    <s v="AP Payments"/>
    <n v="-99144.8"/>
    <m/>
    <s v="Cash With The Treasurer Of VA"/>
    <s v="AP01394685"/>
    <n v="2"/>
    <m/>
    <m/>
    <m/>
    <m/>
    <m/>
    <m/>
    <m/>
    <m/>
    <m/>
    <m/>
    <m/>
    <m/>
    <m/>
    <m/>
    <m/>
    <m/>
    <m/>
    <m/>
    <s v="AP01394685"/>
    <n v="2"/>
    <d v="2019-12-13T00:00:00"/>
    <s v="00020099"/>
    <s v="99999"/>
    <m/>
    <m/>
    <s v="AP"/>
    <s v="ACTUALS"/>
    <s v="10"/>
    <s v="14000"/>
    <s v="1"/>
    <m/>
    <m/>
    <m/>
    <m/>
    <s v="01010"/>
    <s v="07040CJS7101601"/>
    <s v="AP Payments"/>
    <m/>
    <m/>
  </r>
  <r>
    <s v="Byrne Justice Assistance Grant"/>
    <s v="2016-DJ-BX-0482"/>
    <n v="2020"/>
    <n v="6"/>
    <d v="2019-12-13T00:00:00"/>
    <x v="0"/>
    <m/>
    <x v="1"/>
    <m/>
    <x v="1"/>
    <x v="0"/>
    <m/>
    <s v="AP Payments"/>
    <n v="-30052.89"/>
    <m/>
    <s v="Cash With The Treasurer Of VA"/>
    <s v="AP01394685"/>
    <n v="3"/>
    <m/>
    <m/>
    <m/>
    <m/>
    <m/>
    <m/>
    <m/>
    <m/>
    <m/>
    <m/>
    <m/>
    <m/>
    <m/>
    <m/>
    <m/>
    <m/>
    <m/>
    <m/>
    <s v="AP01394685"/>
    <n v="3"/>
    <d v="2019-12-13T00:00:00"/>
    <s v="00020100"/>
    <s v="99999"/>
    <m/>
    <m/>
    <s v="AP"/>
    <s v="ACTUALS"/>
    <s v="10"/>
    <s v="14000"/>
    <s v="1"/>
    <m/>
    <m/>
    <m/>
    <m/>
    <s v="01010"/>
    <s v="07040CJS7101601"/>
    <s v="AP Payments"/>
    <m/>
    <m/>
  </r>
  <r>
    <s v="Byrne Justice Assistance Grant"/>
    <s v="2016-DJ-BX-0482"/>
    <n v="2020"/>
    <n v="6"/>
    <d v="2019-12-13T00:00:00"/>
    <x v="0"/>
    <m/>
    <x v="1"/>
    <m/>
    <x v="3"/>
    <x v="0"/>
    <m/>
    <s v="AP Payments"/>
    <n v="29938.01"/>
    <m/>
    <s v="Accounts Payable"/>
    <s v="AP01394685"/>
    <n v="4"/>
    <m/>
    <m/>
    <m/>
    <m/>
    <m/>
    <m/>
    <m/>
    <m/>
    <m/>
    <m/>
    <m/>
    <m/>
    <m/>
    <m/>
    <m/>
    <m/>
    <m/>
    <m/>
    <s v="AP01394685"/>
    <n v="4"/>
    <d v="2019-12-13T00:00:00"/>
    <s v="00020098"/>
    <s v="99999"/>
    <m/>
    <m/>
    <s v="AP"/>
    <s v="ACTUALS"/>
    <s v="50"/>
    <s v="14000"/>
    <s v="2"/>
    <m/>
    <m/>
    <m/>
    <m/>
    <s v="05025"/>
    <s v="07040CJS7101601"/>
    <s v="AP Payments"/>
    <m/>
    <m/>
  </r>
  <r>
    <s v="Byrne Justice Assistance Grant"/>
    <s v="2016-DJ-BX-0482"/>
    <n v="2020"/>
    <n v="6"/>
    <d v="2019-12-13T00:00:00"/>
    <x v="0"/>
    <m/>
    <x v="1"/>
    <s v="390002"/>
    <x v="47"/>
    <x v="0"/>
    <m/>
    <s v="Accounts Payable"/>
    <n v="6468"/>
    <m/>
    <s v="2016-DJ-BX-0482"/>
    <s v="AP01395510"/>
    <n v="52"/>
    <s v="00020160"/>
    <d v="2019-12-13T00:00:00"/>
    <s v="City of Newport News"/>
    <s v="2016-DJ-BX-0482"/>
    <s v="14000"/>
    <m/>
    <m/>
    <m/>
    <m/>
    <m/>
    <m/>
    <m/>
    <m/>
    <m/>
    <m/>
    <m/>
    <m/>
    <m/>
    <s v="00020160"/>
    <n v="1"/>
    <d v="2019-12-13T00:00:00"/>
    <s v="00020160"/>
    <s v="90000"/>
    <s v="700"/>
    <m/>
    <s v="AP"/>
    <s v="ACTUALS"/>
    <s v="14"/>
    <s v="14000"/>
    <s v="5"/>
    <s v="39002"/>
    <s v="390"/>
    <s v="02"/>
    <m/>
    <s v="14510"/>
    <s v="07040390002CJS7101601"/>
    <s v="City of Newport News"/>
    <n v="1"/>
    <s v="546022059"/>
  </r>
  <r>
    <s v="Byrne Justice Assistance Grant"/>
    <s v="2016-DJ-BX-0482"/>
    <n v="2020"/>
    <n v="6"/>
    <d v="2019-12-23T00:00:00"/>
    <x v="1"/>
    <m/>
    <x v="1"/>
    <s v="390004"/>
    <x v="20"/>
    <x v="0"/>
    <m/>
    <s v="CIPPS Journal Upload - DOA"/>
    <n v="43.95"/>
    <m/>
    <s v="00001335 2019-12-31"/>
    <s v="CIP1403721"/>
    <n v="281"/>
    <m/>
    <m/>
    <m/>
    <m/>
    <m/>
    <m/>
    <m/>
    <m/>
    <m/>
    <m/>
    <m/>
    <m/>
    <m/>
    <m/>
    <m/>
    <m/>
    <m/>
    <m/>
    <s v="CIP1403721"/>
    <n v="281"/>
    <d v="2019-12-23T00:00:00"/>
    <s v="140070"/>
    <s v="10410"/>
    <m/>
    <m/>
    <s v="CIP"/>
    <s v="ACTUALS"/>
    <s v="11"/>
    <s v="14000"/>
    <s v="5"/>
    <s v="39004"/>
    <s v="390"/>
    <s v="04"/>
    <m/>
    <s v="11140"/>
    <s v="07040390004CJS7101601"/>
    <s v="CIPPS Journal Upload - DOA"/>
    <m/>
    <m/>
  </r>
  <r>
    <s v="Byrne Justice Assistance Grant"/>
    <s v="2016-DJ-BX-0482"/>
    <n v="2020"/>
    <n v="6"/>
    <d v="2019-12-23T00:00:00"/>
    <x v="1"/>
    <m/>
    <x v="1"/>
    <s v="390004"/>
    <x v="20"/>
    <x v="0"/>
    <m/>
    <s v="CIPPS Journal Upload - DOA"/>
    <n v="43.87"/>
    <m/>
    <s v="00001335 2019-12-31"/>
    <s v="CIP1403721"/>
    <n v="282"/>
    <m/>
    <m/>
    <m/>
    <m/>
    <m/>
    <m/>
    <m/>
    <m/>
    <m/>
    <m/>
    <m/>
    <m/>
    <m/>
    <m/>
    <m/>
    <m/>
    <m/>
    <m/>
    <s v="CIP1403721"/>
    <n v="282"/>
    <d v="2019-12-23T00:00:00"/>
    <s v="140070"/>
    <s v="10410"/>
    <m/>
    <m/>
    <s v="CIP"/>
    <s v="ACTUALS"/>
    <s v="11"/>
    <s v="14000"/>
    <s v="5"/>
    <s v="39004"/>
    <s v="390"/>
    <s v="04"/>
    <m/>
    <s v="11140"/>
    <s v="07040390004CJS7101601"/>
    <s v="CIPPS Journal Upload - DOA"/>
    <m/>
    <m/>
  </r>
  <r>
    <s v="Byrne Justice Assistance Grant"/>
    <s v="2016-DJ-BX-0482"/>
    <n v="2020"/>
    <n v="6"/>
    <d v="2019-12-23T00:00:00"/>
    <x v="1"/>
    <m/>
    <x v="1"/>
    <s v="390004"/>
    <x v="10"/>
    <x v="0"/>
    <m/>
    <s v="CIPPS Journal Upload - DOA"/>
    <n v="20.8"/>
    <m/>
    <s v="00001335 2019-12-31"/>
    <s v="CIP1403721"/>
    <n v="287"/>
    <m/>
    <m/>
    <m/>
    <m/>
    <m/>
    <m/>
    <m/>
    <m/>
    <m/>
    <m/>
    <m/>
    <m/>
    <m/>
    <m/>
    <m/>
    <m/>
    <m/>
    <m/>
    <s v="CIP1403721"/>
    <n v="287"/>
    <d v="2019-12-23T00:00:00"/>
    <s v="140070"/>
    <s v="10410"/>
    <m/>
    <m/>
    <s v="CIP"/>
    <s v="ACTUALS"/>
    <s v="11"/>
    <s v="14000"/>
    <s v="5"/>
    <s v="39004"/>
    <s v="390"/>
    <s v="04"/>
    <m/>
    <s v="11170"/>
    <s v="07040390004CJS7101601"/>
    <s v="CIPPS Journal Upload - DOA"/>
    <m/>
    <m/>
  </r>
  <r>
    <s v="Byrne Justice Assistance Grant"/>
    <s v="2016-DJ-BX-0482"/>
    <n v="2020"/>
    <n v="6"/>
    <d v="2019-12-23T00:00:00"/>
    <x v="1"/>
    <m/>
    <x v="1"/>
    <s v="390004"/>
    <x v="37"/>
    <x v="0"/>
    <m/>
    <s v="CIPPS Journal Upload - DOA"/>
    <n v="20"/>
    <m/>
    <s v="00001335 2019-12-31"/>
    <s v="CIP1403721"/>
    <n v="289"/>
    <m/>
    <m/>
    <m/>
    <m/>
    <m/>
    <m/>
    <m/>
    <m/>
    <m/>
    <m/>
    <m/>
    <m/>
    <m/>
    <m/>
    <m/>
    <m/>
    <m/>
    <m/>
    <s v="CIP1403721"/>
    <n v="289"/>
    <d v="2019-12-23T00:00:00"/>
    <s v="140070"/>
    <s v="10410"/>
    <m/>
    <m/>
    <s v="CIP"/>
    <s v="ACTUALS"/>
    <s v="11"/>
    <s v="14000"/>
    <s v="5"/>
    <s v="39004"/>
    <s v="390"/>
    <s v="04"/>
    <m/>
    <s v="11380"/>
    <s v="07040390004CJS7101601"/>
    <s v="CIPPS Journal Upload - DOA"/>
    <m/>
    <m/>
  </r>
  <r>
    <s v="Byrne Justice Assistance Grant"/>
    <s v="2016-DJ-BX-0482"/>
    <n v="2020"/>
    <n v="6"/>
    <d v="2019-12-30T00:00:00"/>
    <x v="1"/>
    <m/>
    <x v="1"/>
    <s v="390004"/>
    <x v="48"/>
    <x v="0"/>
    <m/>
    <s v="Accounts Payable"/>
    <n v="9600"/>
    <m/>
    <s v="EP3125231"/>
    <s v="AP01405843"/>
    <n v="65"/>
    <s v="00020493"/>
    <d v="2019-12-30T00:00:00"/>
    <s v="Virginia Gang Investigators Association"/>
    <s v="EP3125231"/>
    <s v="14000"/>
    <m/>
    <m/>
    <m/>
    <m/>
    <m/>
    <m/>
    <m/>
    <m/>
    <m/>
    <m/>
    <m/>
    <m/>
    <m/>
    <s v="00020493"/>
    <n v="1"/>
    <d v="2019-12-30T00:00:00"/>
    <s v="00020493"/>
    <s v="10220"/>
    <m/>
    <m/>
    <s v="AP"/>
    <s v="ACTUALS"/>
    <s v="14"/>
    <s v="14000"/>
    <s v="5"/>
    <s v="39004"/>
    <s v="390"/>
    <s v="04"/>
    <m/>
    <s v="14520"/>
    <s v="07040390004CJS7101601"/>
    <s v="Virginia Gang Investigators Association"/>
    <n v="1"/>
    <s v="541884060"/>
  </r>
  <r>
    <s v="Byrne Justice Assistance Grant"/>
    <s v="2016-DJ-BX-0482"/>
    <n v="2020"/>
    <n v="7"/>
    <d v="2020-01-10T00:00:00"/>
    <x v="1"/>
    <m/>
    <x v="1"/>
    <s v="390004"/>
    <x v="13"/>
    <x v="0"/>
    <m/>
    <s v="CIPPS Journal Upload - DOA"/>
    <n v="3354.92"/>
    <m/>
    <s v="00001337 2020-01-16"/>
    <s v="CIP1416769"/>
    <n v="274"/>
    <m/>
    <m/>
    <m/>
    <m/>
    <m/>
    <m/>
    <m/>
    <m/>
    <m/>
    <m/>
    <m/>
    <m/>
    <m/>
    <m/>
    <m/>
    <m/>
    <m/>
    <m/>
    <s v="CIP1416769"/>
    <n v="274"/>
    <d v="2020-01-10T00:00:00"/>
    <s v="140070"/>
    <s v="10410"/>
    <m/>
    <m/>
    <s v="CIP"/>
    <s v="ACTUALS"/>
    <s v="11"/>
    <s v="14000"/>
    <s v="5"/>
    <s v="39004"/>
    <s v="390"/>
    <s v="04"/>
    <m/>
    <s v="11230"/>
    <s v="07040390004CJS7101601"/>
    <s v="CIPPS Journal Upload - DOA"/>
    <m/>
    <m/>
  </r>
  <r>
    <s v="Byrne Justice Assistance Grant"/>
    <s v="2016-DJ-BX-0482"/>
    <n v="2020"/>
    <n v="7"/>
    <d v="2020-01-10T00:00:00"/>
    <x v="1"/>
    <m/>
    <x v="1"/>
    <s v="390004"/>
    <x v="14"/>
    <x v="0"/>
    <m/>
    <s v="CIPPS Journal Upload - DOA"/>
    <n v="39.18"/>
    <m/>
    <s v="00001337 2020-01-16"/>
    <s v="CIP1416769"/>
    <n v="285"/>
    <m/>
    <m/>
    <m/>
    <m/>
    <m/>
    <m/>
    <m/>
    <m/>
    <m/>
    <m/>
    <m/>
    <m/>
    <m/>
    <m/>
    <m/>
    <m/>
    <m/>
    <m/>
    <s v="CIP1416769"/>
    <n v="285"/>
    <d v="2020-01-10T00:00:00"/>
    <s v="140070"/>
    <s v="10410"/>
    <m/>
    <m/>
    <s v="CIP"/>
    <s v="ACTUALS"/>
    <s v="11"/>
    <s v="14000"/>
    <s v="5"/>
    <s v="39004"/>
    <s v="390"/>
    <s v="04"/>
    <m/>
    <s v="11160"/>
    <s v="07040390004CJS7101601"/>
    <s v="CIPPS Journal Upload - DOA"/>
    <m/>
    <m/>
  </r>
  <r>
    <s v="Byrne Justice Assistance Grant"/>
    <s v="2016-DJ-BX-0482"/>
    <n v="2020"/>
    <n v="7"/>
    <d v="2020-01-16T00:00:00"/>
    <x v="0"/>
    <m/>
    <x v="1"/>
    <m/>
    <x v="1"/>
    <x v="0"/>
    <m/>
    <s v="To charge December indirect co"/>
    <n v="-2601.4499999999998"/>
    <m/>
    <s v="Cash With The Treasurer Of VA"/>
    <s v="0001420499"/>
    <n v="25"/>
    <m/>
    <m/>
    <m/>
    <m/>
    <m/>
    <m/>
    <m/>
    <m/>
    <m/>
    <m/>
    <m/>
    <m/>
    <m/>
    <m/>
    <m/>
    <m/>
    <m/>
    <m/>
    <s v="0001420499"/>
    <n v="25"/>
    <d v="2020-01-16T00:00:00"/>
    <m/>
    <s v="99999"/>
    <m/>
    <m/>
    <s v="SPJ"/>
    <s v="ACTUALS"/>
    <s v="10"/>
    <s v="14000"/>
    <s v="1"/>
    <m/>
    <m/>
    <m/>
    <m/>
    <s v="01010"/>
    <s v="07040CJS7101601"/>
    <s v="To charge December indirect co"/>
    <m/>
    <m/>
  </r>
  <r>
    <s v="Byrne Justice Assistance Grant"/>
    <s v="2016-DJ-BX-0482"/>
    <n v="2020"/>
    <n v="7"/>
    <d v="2020-01-16T00:00:00"/>
    <x v="0"/>
    <m/>
    <x v="3"/>
    <m/>
    <x v="1"/>
    <x v="0"/>
    <m/>
    <s v="To charge December indirect co"/>
    <n v="2601.4499999999998"/>
    <m/>
    <s v="Cash With The Treasurer Of VA"/>
    <s v="0001420499"/>
    <n v="26"/>
    <m/>
    <m/>
    <m/>
    <m/>
    <m/>
    <m/>
    <m/>
    <m/>
    <m/>
    <m/>
    <m/>
    <m/>
    <m/>
    <m/>
    <m/>
    <m/>
    <m/>
    <m/>
    <s v="0001420499"/>
    <n v="26"/>
    <d v="2020-01-16T00:00:00"/>
    <m/>
    <s v="99999"/>
    <m/>
    <m/>
    <s v="SPJ"/>
    <s v="ACTUALS"/>
    <s v="10"/>
    <s v="14000"/>
    <s v="1"/>
    <m/>
    <m/>
    <m/>
    <m/>
    <s v="01010"/>
    <s v="02800CJS7101601"/>
    <s v="To charge December indirect co"/>
    <m/>
    <m/>
  </r>
  <r>
    <s v="Byrne Justice Assistance Grant"/>
    <s v="2016-DJ-BX-0482"/>
    <n v="2020"/>
    <n v="7"/>
    <d v="2020-01-16T00:00:00"/>
    <x v="0"/>
    <m/>
    <x v="1"/>
    <m/>
    <x v="1"/>
    <x v="0"/>
    <m/>
    <s v="To charge December indirect co"/>
    <n v="-1157.31"/>
    <m/>
    <s v="Cash With The Treasurer Of VA"/>
    <s v="0001420499"/>
    <n v="43"/>
    <m/>
    <m/>
    <m/>
    <m/>
    <m/>
    <m/>
    <m/>
    <m/>
    <m/>
    <m/>
    <m/>
    <m/>
    <m/>
    <m/>
    <m/>
    <m/>
    <m/>
    <m/>
    <s v="0001420499"/>
    <n v="43"/>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32.19999999999999"/>
    <m/>
    <s v="Cash With The Treasurer Of VA"/>
    <s v="0001420499"/>
    <n v="37"/>
    <m/>
    <m/>
    <m/>
    <m/>
    <m/>
    <m/>
    <m/>
    <m/>
    <m/>
    <m/>
    <m/>
    <m/>
    <m/>
    <m/>
    <m/>
    <m/>
    <m/>
    <m/>
    <s v="0001420499"/>
    <n v="37"/>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24.3"/>
    <m/>
    <s v="Cash With The Treasurer Of VA"/>
    <s v="0001420499"/>
    <n v="39"/>
    <m/>
    <m/>
    <m/>
    <m/>
    <m/>
    <m/>
    <m/>
    <m/>
    <m/>
    <m/>
    <m/>
    <m/>
    <m/>
    <m/>
    <m/>
    <m/>
    <m/>
    <m/>
    <s v="0001420499"/>
    <n v="39"/>
    <d v="2020-01-16T00:00:00"/>
    <m/>
    <s v="99999"/>
    <m/>
    <m/>
    <s v="SPJ"/>
    <s v="ACTUALS"/>
    <s v="10"/>
    <s v="14000"/>
    <s v="1"/>
    <m/>
    <m/>
    <m/>
    <m/>
    <s v="01010"/>
    <s v="07040CJS7101601"/>
    <s v="To charge December indirect co"/>
    <m/>
    <m/>
  </r>
  <r>
    <s v="Byrne Justice Assistance Grant"/>
    <s v="2016-DJ-BX-0482"/>
    <n v="2020"/>
    <n v="7"/>
    <d v="2020-01-16T00:00:00"/>
    <x v="0"/>
    <m/>
    <x v="1"/>
    <m/>
    <x v="0"/>
    <x v="0"/>
    <m/>
    <s v="To reclass federal revenue to"/>
    <n v="3079.73"/>
    <m/>
    <s v="Reclass Federal IDC Revenue"/>
    <s v="0001420502"/>
    <n v="1"/>
    <m/>
    <m/>
    <m/>
    <m/>
    <m/>
    <m/>
    <m/>
    <m/>
    <m/>
    <m/>
    <m/>
    <m/>
    <m/>
    <m/>
    <m/>
    <m/>
    <m/>
    <m/>
    <s v="0001420502"/>
    <n v="1"/>
    <d v="2020-01-16T00:00:00"/>
    <m/>
    <s v="90000"/>
    <m/>
    <m/>
    <s v="SPJ"/>
    <s v="ACTUALS"/>
    <s v="16"/>
    <s v="14000"/>
    <s v="4"/>
    <m/>
    <m/>
    <m/>
    <m/>
    <s v="16738"/>
    <s v="07040CJS7101601"/>
    <s v="To reclass federal revenue to"/>
    <m/>
    <m/>
  </r>
  <r>
    <s v="Byrne Justice Assistance Grant"/>
    <s v="2016-DJ-BX-0482"/>
    <n v="2020"/>
    <n v="7"/>
    <d v="2020-01-16T00:00:00"/>
    <x v="0"/>
    <m/>
    <x v="1"/>
    <m/>
    <x v="22"/>
    <x v="0"/>
    <m/>
    <s v="To reclass federal revenue to"/>
    <n v="-478.28"/>
    <m/>
    <s v="Reclass Federal IDC Revenue"/>
    <s v="0001420502"/>
    <n v="3"/>
    <m/>
    <m/>
    <m/>
    <m/>
    <m/>
    <m/>
    <m/>
    <m/>
    <m/>
    <m/>
    <m/>
    <m/>
    <m/>
    <m/>
    <m/>
    <m/>
    <m/>
    <m/>
    <s v="0001420502"/>
    <n v="3"/>
    <d v="2020-01-16T00:00:00"/>
    <m/>
    <s v="90000"/>
    <m/>
    <m/>
    <s v="SPJ"/>
    <s v="ACTUALS"/>
    <s v="09"/>
    <s v="14000"/>
    <s v="4"/>
    <m/>
    <m/>
    <m/>
    <m/>
    <s v="09071"/>
    <s v="07040CJS7101601"/>
    <s v="To reclass federal revenue to"/>
    <m/>
    <m/>
  </r>
  <r>
    <s v="Byrne Justice Assistance Grant"/>
    <s v="2016-DJ-BX-0482"/>
    <n v="2020"/>
    <n v="7"/>
    <d v="2020-01-31T00:00:00"/>
    <x v="1"/>
    <m/>
    <x v="1"/>
    <s v="390004"/>
    <x v="29"/>
    <x v="0"/>
    <m/>
    <s v="To allocate 2nd Quarter DGS Ma"/>
    <n v="3.24"/>
    <m/>
    <s v="To allocate 2nd Qtr Charges"/>
    <s v="0001435412"/>
    <n v="87"/>
    <m/>
    <m/>
    <m/>
    <m/>
    <m/>
    <m/>
    <m/>
    <m/>
    <m/>
    <m/>
    <m/>
    <m/>
    <m/>
    <m/>
    <m/>
    <m/>
    <m/>
    <m/>
    <s v="0001435412"/>
    <n v="87"/>
    <d v="2020-01-31T00:00:00"/>
    <m/>
    <s v="10410"/>
    <m/>
    <m/>
    <s v="SPJ"/>
    <s v="ACTUALS"/>
    <s v="12"/>
    <s v="14000"/>
    <s v="5"/>
    <s v="39004"/>
    <s v="390"/>
    <s v="04"/>
    <m/>
    <s v="12520"/>
    <s v="07040390004CJS7101601"/>
    <s v="To allocate 2nd Quarter DGS Ma"/>
    <m/>
    <m/>
  </r>
  <r>
    <s v="Byrne Justice Assistance Grant"/>
    <s v="2016-DJ-BX-0482"/>
    <n v="2020"/>
    <n v="7"/>
    <d v="2020-01-31T00:00:00"/>
    <x v="1"/>
    <m/>
    <x v="1"/>
    <s v="390004"/>
    <x v="31"/>
    <x v="0"/>
    <m/>
    <s v="To allocate 2nd Quarter Surplu"/>
    <n v="6.94"/>
    <m/>
    <s v="To allocate 2nd Qtr Charges"/>
    <s v="0001435415"/>
    <n v="14"/>
    <m/>
    <m/>
    <m/>
    <m/>
    <m/>
    <m/>
    <m/>
    <m/>
    <m/>
    <m/>
    <m/>
    <m/>
    <m/>
    <m/>
    <m/>
    <m/>
    <m/>
    <m/>
    <s v="0001435415"/>
    <n v="14"/>
    <d v="2020-01-31T00:00:00"/>
    <m/>
    <s v="10410"/>
    <m/>
    <m/>
    <s v="SPJ"/>
    <s v="ACTUALS"/>
    <s v="12"/>
    <s v="14000"/>
    <s v="5"/>
    <s v="39004"/>
    <s v="390"/>
    <s v="04"/>
    <m/>
    <s v="12660"/>
    <s v="07040390004CJS7101601"/>
    <s v="To allocate 2nd Quarter Surplu"/>
    <m/>
    <m/>
  </r>
  <r>
    <s v="Byrne Justice Assistance Grant"/>
    <s v="2016-DJ-BX-0482"/>
    <n v="2020"/>
    <n v="7"/>
    <d v="2020-01-31T00:00:00"/>
    <x v="1"/>
    <m/>
    <x v="1"/>
    <s v="390004"/>
    <x v="31"/>
    <x v="0"/>
    <m/>
    <s v="To allocate 2nd Quarter Surplu"/>
    <n v="1.74"/>
    <m/>
    <s v="To allocate 2nd Qtr Charges"/>
    <s v="0001435415"/>
    <n v="88"/>
    <m/>
    <m/>
    <m/>
    <m/>
    <m/>
    <m/>
    <m/>
    <m/>
    <m/>
    <m/>
    <m/>
    <m/>
    <m/>
    <m/>
    <m/>
    <m/>
    <m/>
    <m/>
    <s v="0001435415"/>
    <n v="88"/>
    <d v="2020-01-31T00:00:00"/>
    <m/>
    <s v="10410"/>
    <m/>
    <m/>
    <s v="SPJ"/>
    <s v="ACTUALS"/>
    <s v="12"/>
    <s v="14000"/>
    <s v="5"/>
    <s v="39004"/>
    <s v="390"/>
    <s v="04"/>
    <m/>
    <s v="12660"/>
    <s v="07040390004CJS7101601"/>
    <s v="To allocate 2nd Quarter Surplu"/>
    <m/>
    <m/>
  </r>
  <r>
    <s v="Byrne Justice Assistance Grant"/>
    <s v="2016-DJ-BX-0482"/>
    <n v="2020"/>
    <n v="7"/>
    <d v="2020-01-31T00:00:00"/>
    <x v="1"/>
    <m/>
    <x v="1"/>
    <s v="390004"/>
    <x v="31"/>
    <x v="0"/>
    <m/>
    <s v="To allocate 2nd Quarter Surplu"/>
    <n v="0.35"/>
    <m/>
    <s v="To allocate 2nd Qtr Charges"/>
    <s v="0001435415"/>
    <n v="182"/>
    <m/>
    <m/>
    <m/>
    <m/>
    <m/>
    <m/>
    <m/>
    <m/>
    <m/>
    <m/>
    <m/>
    <m/>
    <m/>
    <m/>
    <m/>
    <m/>
    <m/>
    <m/>
    <s v="0001435415"/>
    <n v="182"/>
    <d v="2020-01-31T00:00:00"/>
    <m/>
    <s v="10220"/>
    <m/>
    <m/>
    <s v="SPJ"/>
    <s v="ACTUALS"/>
    <s v="12"/>
    <s v="14000"/>
    <s v="5"/>
    <s v="39004"/>
    <s v="390"/>
    <s v="04"/>
    <m/>
    <s v="12660"/>
    <s v="07040390004CJS7101601"/>
    <s v="To allocate 2nd Quarter Surplu"/>
    <m/>
    <m/>
  </r>
  <r>
    <s v="Byrne Justice Assistance Grant"/>
    <s v="2016-DJ-BX-0482"/>
    <n v="2020"/>
    <n v="7"/>
    <d v="2020-01-31T00:00:00"/>
    <x v="0"/>
    <m/>
    <x v="1"/>
    <m/>
    <x v="1"/>
    <x v="0"/>
    <m/>
    <s v="To allocate 2nd Quarter Surplu"/>
    <n v="-21.53"/>
    <m/>
    <s v="Cash With The Treasurer Of VA"/>
    <s v="0001435415"/>
    <n v="211"/>
    <m/>
    <m/>
    <m/>
    <m/>
    <m/>
    <m/>
    <m/>
    <m/>
    <m/>
    <m/>
    <m/>
    <m/>
    <m/>
    <m/>
    <m/>
    <m/>
    <m/>
    <m/>
    <s v="0001435415"/>
    <n v="211"/>
    <d v="2020-01-31T00:00:00"/>
    <m/>
    <s v="99999"/>
    <m/>
    <m/>
    <s v="SPJ"/>
    <s v="ACTUALS"/>
    <s v="10"/>
    <s v="14000"/>
    <s v="1"/>
    <m/>
    <m/>
    <m/>
    <m/>
    <s v="01010"/>
    <s v="07040CJS7101601"/>
    <s v="To allocate 2nd Quarter Surplu"/>
    <m/>
    <m/>
  </r>
  <r>
    <s v="Byrne Justice Assistance Grant"/>
    <s v="2016-DJ-BX-0482"/>
    <n v="2020"/>
    <n v="7"/>
    <d v="2020-01-31T00:00:00"/>
    <x v="1"/>
    <m/>
    <x v="1"/>
    <s v="390004"/>
    <x v="30"/>
    <x v="0"/>
    <m/>
    <s v="To allocate 2nd Quarter Office"/>
    <n v="2.66"/>
    <m/>
    <s v="To allocate 2nd Qtr Charges"/>
    <s v="0001435425"/>
    <n v="87"/>
    <m/>
    <m/>
    <m/>
    <m/>
    <m/>
    <m/>
    <m/>
    <m/>
    <m/>
    <m/>
    <m/>
    <m/>
    <m/>
    <m/>
    <m/>
    <m/>
    <m/>
    <m/>
    <s v="0001435425"/>
    <n v="87"/>
    <d v="2020-01-31T00:00:00"/>
    <m/>
    <s v="10410"/>
    <m/>
    <m/>
    <s v="SPJ"/>
    <s v="ACTUALS"/>
    <s v="13"/>
    <s v="14000"/>
    <s v="5"/>
    <s v="39004"/>
    <s v="390"/>
    <s v="04"/>
    <m/>
    <s v="13120"/>
    <s v="07040390004CJS7101601"/>
    <s v="To allocate 2nd Quarter Office"/>
    <m/>
    <m/>
  </r>
  <r>
    <s v="Byrne Justice Assistance Grant"/>
    <s v="2016-DJ-BX-0482"/>
    <n v="2020"/>
    <n v="7"/>
    <d v="2020-01-31T00:00:00"/>
    <x v="1"/>
    <m/>
    <x v="1"/>
    <s v="390004"/>
    <x v="30"/>
    <x v="0"/>
    <m/>
    <s v="To allocate 2nd Quarter Office"/>
    <n v="0.89"/>
    <m/>
    <s v="To allocate 2nd Qtr Charges"/>
    <s v="0001435425"/>
    <n v="88"/>
    <m/>
    <m/>
    <m/>
    <m/>
    <m/>
    <m/>
    <m/>
    <m/>
    <m/>
    <m/>
    <m/>
    <m/>
    <m/>
    <m/>
    <m/>
    <m/>
    <m/>
    <m/>
    <s v="0001435425"/>
    <n v="88"/>
    <d v="2020-01-31T00:00:00"/>
    <m/>
    <s v="10410"/>
    <m/>
    <m/>
    <s v="SPJ"/>
    <s v="ACTUALS"/>
    <s v="13"/>
    <s v="14000"/>
    <s v="5"/>
    <s v="39004"/>
    <s v="390"/>
    <s v="04"/>
    <m/>
    <s v="13120"/>
    <s v="07040390004CJS7101601"/>
    <s v="To allocate 2nd Quarter Office"/>
    <m/>
    <m/>
  </r>
  <r>
    <s v="Byrne Justice Assistance Grant"/>
    <s v="2016-DJ-BX-0482"/>
    <n v="2020"/>
    <n v="7"/>
    <d v="2020-01-31T00:00:00"/>
    <x v="1"/>
    <m/>
    <x v="1"/>
    <s v="390004"/>
    <x v="17"/>
    <x v="0"/>
    <m/>
    <s v="To allocate 2nd Quarter eVA fe"/>
    <n v="95.76"/>
    <m/>
    <s v="To allocate 2nd Qtr Charges"/>
    <s v="0001435430"/>
    <n v="87"/>
    <m/>
    <m/>
    <m/>
    <m/>
    <m/>
    <m/>
    <m/>
    <m/>
    <m/>
    <m/>
    <m/>
    <m/>
    <m/>
    <m/>
    <m/>
    <m/>
    <m/>
    <m/>
    <s v="0001435430"/>
    <n v="87"/>
    <d v="2020-01-31T00:00:00"/>
    <m/>
    <s v="1041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eVA fe"/>
    <n v="31.92"/>
    <m/>
    <s v="To allocate 2nd Qtr Charges"/>
    <s v="0001435430"/>
    <n v="88"/>
    <m/>
    <m/>
    <m/>
    <m/>
    <m/>
    <m/>
    <m/>
    <m/>
    <m/>
    <m/>
    <m/>
    <m/>
    <m/>
    <m/>
    <m/>
    <m/>
    <m/>
    <m/>
    <s v="0001435430"/>
    <n v="88"/>
    <d v="2020-01-31T00:00:00"/>
    <m/>
    <s v="1041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eVA fe"/>
    <n v="127.67"/>
    <m/>
    <s v="To allocate 2nd Qtr Charges"/>
    <s v="0001435430"/>
    <n v="137"/>
    <m/>
    <m/>
    <m/>
    <m/>
    <m/>
    <m/>
    <m/>
    <m/>
    <m/>
    <m/>
    <m/>
    <m/>
    <m/>
    <m/>
    <m/>
    <m/>
    <m/>
    <m/>
    <s v="0001435430"/>
    <n v="137"/>
    <d v="2020-01-31T00:00:00"/>
    <m/>
    <s v="10530"/>
    <m/>
    <m/>
    <s v="SPJ"/>
    <s v="ACTUALS"/>
    <s v="15"/>
    <s v="14000"/>
    <s v="5"/>
    <s v="39004"/>
    <s v="390"/>
    <s v="04"/>
    <m/>
    <s v="15410"/>
    <s v="07040390004CJS7101601"/>
    <s v="To allocate 2nd Quarter eVA fe"/>
    <m/>
    <m/>
  </r>
  <r>
    <s v="Byrne Justice Assistance Grant"/>
    <s v="2016-DJ-BX-0482"/>
    <n v="2020"/>
    <n v="7"/>
    <d v="2020-01-31T00:00:00"/>
    <x v="0"/>
    <m/>
    <x v="1"/>
    <m/>
    <x v="1"/>
    <x v="0"/>
    <m/>
    <s v="To allocate 2nd Quarter eVA fe"/>
    <n v="-395.78"/>
    <m/>
    <s v="Cash With The Treasurer Of VA"/>
    <s v="0001435430"/>
    <n v="211"/>
    <m/>
    <m/>
    <m/>
    <m/>
    <m/>
    <m/>
    <m/>
    <m/>
    <m/>
    <m/>
    <m/>
    <m/>
    <m/>
    <m/>
    <m/>
    <m/>
    <m/>
    <m/>
    <s v="0001435430"/>
    <n v="211"/>
    <d v="2020-01-31T00:00:00"/>
    <m/>
    <s v="99999"/>
    <m/>
    <m/>
    <s v="SPJ"/>
    <s v="ACTUALS"/>
    <s v="10"/>
    <s v="14000"/>
    <s v="1"/>
    <m/>
    <m/>
    <m/>
    <m/>
    <s v="01010"/>
    <s v="07040CJS7101601"/>
    <s v="To allocate 2nd Quarter eVA fe"/>
    <m/>
    <m/>
  </r>
  <r>
    <s v="Byrne Justice Assistance Grant"/>
    <s v="2016-DJ-BX-0482"/>
    <n v="2020"/>
    <n v="7"/>
    <d v="2020-01-31T00:00:00"/>
    <x v="1"/>
    <m/>
    <x v="1"/>
    <s v="390004"/>
    <x v="17"/>
    <x v="0"/>
    <m/>
    <s v="To allocate 2nd Quarter PMIS,"/>
    <n v="181.13"/>
    <m/>
    <s v="To allocate 2nd Qtr Charges"/>
    <s v="0001435435"/>
    <n v="87"/>
    <m/>
    <m/>
    <m/>
    <m/>
    <m/>
    <m/>
    <m/>
    <m/>
    <m/>
    <m/>
    <m/>
    <m/>
    <m/>
    <m/>
    <m/>
    <m/>
    <m/>
    <m/>
    <s v="0001435435"/>
    <n v="87"/>
    <d v="2020-01-31T00:00:00"/>
    <m/>
    <s v="10410"/>
    <m/>
    <m/>
    <s v="SPJ"/>
    <s v="ACTUALS"/>
    <s v="15"/>
    <s v="14000"/>
    <s v="5"/>
    <s v="39004"/>
    <s v="390"/>
    <s v="04"/>
    <m/>
    <s v="15410"/>
    <s v="07040390004CJS7101601"/>
    <s v="To allocate 2nd Quarter PMIS,"/>
    <m/>
    <m/>
  </r>
  <r>
    <s v="Byrne Justice Assistance Grant"/>
    <s v="2016-DJ-BX-0482"/>
    <n v="2020"/>
    <n v="7"/>
    <d v="2020-01-27T00:00:00"/>
    <x v="1"/>
    <m/>
    <x v="1"/>
    <s v="390004"/>
    <x v="20"/>
    <x v="0"/>
    <m/>
    <s v="CIPPS Journal Upload - DOA"/>
    <n v="43.95"/>
    <m/>
    <s v="00001339 2020-01-31"/>
    <s v="CIP1427346"/>
    <n v="273"/>
    <m/>
    <m/>
    <m/>
    <m/>
    <m/>
    <m/>
    <m/>
    <m/>
    <m/>
    <m/>
    <m/>
    <m/>
    <m/>
    <m/>
    <m/>
    <m/>
    <m/>
    <m/>
    <s v="CIP1427346"/>
    <n v="273"/>
    <d v="2020-01-27T00:00:00"/>
    <s v="140070"/>
    <s v="10410"/>
    <m/>
    <m/>
    <s v="CIP"/>
    <s v="ACTUALS"/>
    <s v="11"/>
    <s v="14000"/>
    <s v="5"/>
    <s v="39004"/>
    <s v="390"/>
    <s v="04"/>
    <m/>
    <s v="11140"/>
    <s v="07040390004CJS7101601"/>
    <s v="CIPPS Journal Upload - DOA"/>
    <m/>
    <m/>
  </r>
  <r>
    <s v="Byrne Justice Assistance Grant"/>
    <s v="2016-DJ-BX-0482"/>
    <n v="2020"/>
    <n v="7"/>
    <d v="2020-01-27T00:00:00"/>
    <x v="1"/>
    <m/>
    <x v="1"/>
    <s v="390004"/>
    <x v="24"/>
    <x v="0"/>
    <m/>
    <s v="CIPPS Journal Upload - DOA"/>
    <n v="901"/>
    <m/>
    <s v="00001339 2020-01-31"/>
    <s v="CIP1427346"/>
    <n v="275"/>
    <m/>
    <m/>
    <m/>
    <m/>
    <m/>
    <m/>
    <m/>
    <m/>
    <m/>
    <m/>
    <m/>
    <m/>
    <m/>
    <m/>
    <m/>
    <m/>
    <m/>
    <m/>
    <s v="CIP1427346"/>
    <n v="275"/>
    <d v="2020-01-27T00:00:00"/>
    <s v="140070"/>
    <s v="10410"/>
    <m/>
    <m/>
    <s v="CIP"/>
    <s v="ACTUALS"/>
    <s v="11"/>
    <s v="14000"/>
    <s v="5"/>
    <s v="39004"/>
    <s v="390"/>
    <s v="04"/>
    <m/>
    <s v="11150"/>
    <s v="07040390004CJS7101601"/>
    <s v="CIPPS Journal Upload - DOA"/>
    <m/>
    <m/>
  </r>
  <r>
    <s v="Byrne Justice Assistance Grant"/>
    <s v="2016-DJ-BX-0482"/>
    <n v="2020"/>
    <n v="7"/>
    <d v="2020-01-27T00:00:00"/>
    <x v="1"/>
    <m/>
    <x v="1"/>
    <s v="390004"/>
    <x v="24"/>
    <x v="0"/>
    <m/>
    <s v="CIPPS Journal Upload - DOA"/>
    <n v="614.5"/>
    <m/>
    <s v="00001339 2020-01-31"/>
    <s v="CIP1427346"/>
    <n v="276"/>
    <m/>
    <m/>
    <m/>
    <m/>
    <m/>
    <m/>
    <m/>
    <m/>
    <m/>
    <m/>
    <m/>
    <m/>
    <m/>
    <m/>
    <m/>
    <m/>
    <m/>
    <m/>
    <s v="CIP1427346"/>
    <n v="276"/>
    <d v="2020-01-27T00:00:00"/>
    <s v="140070"/>
    <s v="10410"/>
    <m/>
    <m/>
    <s v="CIP"/>
    <s v="ACTUALS"/>
    <s v="11"/>
    <s v="14000"/>
    <s v="5"/>
    <s v="39004"/>
    <s v="390"/>
    <s v="04"/>
    <m/>
    <s v="11150"/>
    <s v="07040390004CJS7101601"/>
    <s v="CIPPS Journal Upload - DOA"/>
    <m/>
    <m/>
  </r>
  <r>
    <s v="Byrne Justice Assistance Grant"/>
    <s v="2016-DJ-BX-0482"/>
    <n v="2020"/>
    <n v="7"/>
    <d v="2020-01-27T00:00:00"/>
    <x v="1"/>
    <m/>
    <x v="1"/>
    <s v="390004"/>
    <x v="10"/>
    <x v="0"/>
    <m/>
    <s v="CIPPS Journal Upload - DOA"/>
    <n v="20.76"/>
    <m/>
    <s v="00001339 2020-01-31"/>
    <s v="CIP1427346"/>
    <n v="280"/>
    <m/>
    <m/>
    <m/>
    <m/>
    <m/>
    <m/>
    <m/>
    <m/>
    <m/>
    <m/>
    <m/>
    <m/>
    <m/>
    <m/>
    <m/>
    <m/>
    <m/>
    <m/>
    <s v="CIP1427346"/>
    <n v="280"/>
    <d v="2020-01-27T00:00:00"/>
    <s v="140070"/>
    <s v="10410"/>
    <m/>
    <m/>
    <s v="CIP"/>
    <s v="ACTUALS"/>
    <s v="11"/>
    <s v="14000"/>
    <s v="5"/>
    <s v="39004"/>
    <s v="390"/>
    <s v="04"/>
    <m/>
    <s v="11170"/>
    <s v="07040390004CJS7101601"/>
    <s v="CIPPS Journal Upload - DOA"/>
    <m/>
    <m/>
  </r>
  <r>
    <s v="Byrne Justice Assistance Grant"/>
    <s v="2016-DJ-BX-0482"/>
    <n v="2020"/>
    <n v="7"/>
    <d v="2020-01-27T00:00:00"/>
    <x v="0"/>
    <m/>
    <x v="1"/>
    <m/>
    <x v="1"/>
    <x v="0"/>
    <m/>
    <s v="CIPPS Journal Upload - DOA"/>
    <n v="-9837.32"/>
    <m/>
    <s v="Cash With The Treasurer Of VA"/>
    <s v="CIP1427346"/>
    <n v="348"/>
    <m/>
    <m/>
    <m/>
    <m/>
    <m/>
    <m/>
    <m/>
    <m/>
    <m/>
    <m/>
    <m/>
    <m/>
    <m/>
    <m/>
    <m/>
    <m/>
    <m/>
    <m/>
    <s v="CIP1427346"/>
    <n v="348"/>
    <d v="2020-01-27T00:00:00"/>
    <m/>
    <s v="99999"/>
    <m/>
    <m/>
    <s v="CIP"/>
    <s v="ACTUALS"/>
    <s v="10"/>
    <s v="14000"/>
    <s v="1"/>
    <m/>
    <m/>
    <m/>
    <m/>
    <s v="01010"/>
    <s v="07040CJS7101601"/>
    <s v="CIPPS Journal Upload - DOA"/>
    <m/>
    <m/>
  </r>
  <r>
    <s v="Byrne Justice Assistance Grant"/>
    <s v="2016-DJ-BX-0482"/>
    <n v="2020"/>
    <n v="7"/>
    <d v="2020-01-31T00:00:00"/>
    <x v="1"/>
    <m/>
    <x v="1"/>
    <s v="390004"/>
    <x v="49"/>
    <x v="0"/>
    <m/>
    <s v="To allocate 2nd Quarter First"/>
    <n v="7.3"/>
    <m/>
    <s v="To allocate 2nd Qtr Charges"/>
    <s v="0001435404"/>
    <n v="137"/>
    <m/>
    <m/>
    <m/>
    <m/>
    <m/>
    <m/>
    <m/>
    <m/>
    <m/>
    <m/>
    <m/>
    <m/>
    <m/>
    <m/>
    <m/>
    <m/>
    <m/>
    <m/>
    <s v="0001435404"/>
    <n v="137"/>
    <d v="2020-01-31T00:00:00"/>
    <m/>
    <s v="10530"/>
    <m/>
    <m/>
    <s v="SPJ"/>
    <s v="ACTUALS"/>
    <s v="12"/>
    <s v="14000"/>
    <s v="5"/>
    <s v="39004"/>
    <s v="390"/>
    <s v="04"/>
    <m/>
    <s v="12240"/>
    <s v="07040390004CJS7101601"/>
    <s v="To allocate 2nd Quarter First"/>
    <m/>
    <m/>
  </r>
  <r>
    <s v="Byrne Justice Assistance Grant"/>
    <s v="2016-DJ-BX-0482"/>
    <n v="2020"/>
    <n v="7"/>
    <d v="2020-01-31T00:00:00"/>
    <x v="1"/>
    <m/>
    <x v="1"/>
    <s v="390004"/>
    <x v="39"/>
    <x v="0"/>
    <m/>
    <s v="To allocate 2nd Quarter Comput"/>
    <n v="15.79"/>
    <m/>
    <s v="To allocate 2nd Qtr Charges"/>
    <s v="0001435417"/>
    <n v="14"/>
    <m/>
    <m/>
    <m/>
    <m/>
    <m/>
    <m/>
    <m/>
    <m/>
    <m/>
    <m/>
    <m/>
    <m/>
    <m/>
    <m/>
    <m/>
    <m/>
    <m/>
    <m/>
    <s v="0001435417"/>
    <n v="14"/>
    <d v="2020-01-31T00:00:00"/>
    <m/>
    <s v="10410"/>
    <m/>
    <m/>
    <s v="SPJ"/>
    <s v="ACTUALS"/>
    <s v="12"/>
    <s v="14000"/>
    <s v="5"/>
    <s v="39004"/>
    <s v="390"/>
    <s v="04"/>
    <m/>
    <s v="12740"/>
    <s v="07040390004CJS7101601"/>
    <s v="To allocate 2nd Quarter Comput"/>
    <m/>
    <m/>
  </r>
  <r>
    <s v="Byrne Justice Assistance Grant"/>
    <s v="2016-DJ-BX-0482"/>
    <n v="2020"/>
    <n v="7"/>
    <d v="2020-01-31T00:00:00"/>
    <x v="1"/>
    <m/>
    <x v="1"/>
    <s v="390004"/>
    <x v="39"/>
    <x v="0"/>
    <m/>
    <s v="To allocate 2nd Quarter Comput"/>
    <n v="0.79"/>
    <m/>
    <s v="To allocate 2nd Qtr Charges"/>
    <s v="0001435417"/>
    <n v="185"/>
    <m/>
    <m/>
    <m/>
    <m/>
    <m/>
    <m/>
    <m/>
    <m/>
    <m/>
    <m/>
    <m/>
    <m/>
    <m/>
    <m/>
    <m/>
    <m/>
    <m/>
    <m/>
    <s v="0001435417"/>
    <n v="185"/>
    <d v="2020-01-31T00:00:00"/>
    <m/>
    <s v="10220"/>
    <m/>
    <m/>
    <s v="SPJ"/>
    <s v="ACTUALS"/>
    <s v="12"/>
    <s v="14000"/>
    <s v="5"/>
    <s v="39004"/>
    <s v="390"/>
    <s v="04"/>
    <m/>
    <s v="12740"/>
    <s v="07040390004CJS7101601"/>
    <s v="To allocate 2nd Quarter Comput"/>
    <m/>
    <m/>
  </r>
  <r>
    <s v="Byrne Justice Assistance Grant"/>
    <s v="2016-DJ-BX-0482"/>
    <n v="2020"/>
    <n v="7"/>
    <d v="2020-01-31T00:00:00"/>
    <x v="1"/>
    <m/>
    <x v="1"/>
    <s v="390004"/>
    <x v="16"/>
    <x v="0"/>
    <m/>
    <s v="To allocate 2nd Quarter VITA C"/>
    <n v="1032.27"/>
    <m/>
    <s v="To allocate 2nd Qtr Charges"/>
    <s v="0001435424"/>
    <n v="137"/>
    <m/>
    <m/>
    <m/>
    <m/>
    <m/>
    <m/>
    <m/>
    <m/>
    <m/>
    <m/>
    <m/>
    <m/>
    <m/>
    <m/>
    <m/>
    <m/>
    <m/>
    <m/>
    <s v="0001435424"/>
    <n v="137"/>
    <d v="2020-01-31T00:00:00"/>
    <m/>
    <s v="10530"/>
    <m/>
    <m/>
    <s v="SPJ"/>
    <s v="ACTUALS"/>
    <s v="12"/>
    <s v="14000"/>
    <s v="5"/>
    <s v="39004"/>
    <s v="390"/>
    <s v="04"/>
    <m/>
    <s v="12780"/>
    <s v="07040390004CJS7101601"/>
    <s v="To allocate 2nd Quarter VITA C"/>
    <m/>
    <m/>
  </r>
  <r>
    <s v="Byrne Justice Assistance Grant"/>
    <s v="2016-DJ-BX-0482"/>
    <n v="2020"/>
    <n v="7"/>
    <d v="2020-01-31T00:00:00"/>
    <x v="0"/>
    <m/>
    <x v="1"/>
    <m/>
    <x v="1"/>
    <x v="0"/>
    <m/>
    <s v="To allocate 2nd Quarter Agency"/>
    <n v="-23.28"/>
    <m/>
    <s v="Cash With The Treasurer Of VA"/>
    <s v="0001435429"/>
    <n v="211"/>
    <m/>
    <m/>
    <m/>
    <m/>
    <m/>
    <m/>
    <m/>
    <m/>
    <m/>
    <m/>
    <m/>
    <m/>
    <m/>
    <m/>
    <m/>
    <m/>
    <m/>
    <m/>
    <s v="0001435429"/>
    <n v="211"/>
    <d v="2020-01-31T00:00:00"/>
    <m/>
    <s v="99999"/>
    <m/>
    <m/>
    <s v="SPJ"/>
    <s v="ACTUALS"/>
    <s v="10"/>
    <s v="14000"/>
    <s v="1"/>
    <m/>
    <m/>
    <m/>
    <m/>
    <s v="01010"/>
    <s v="07040CJS7101601"/>
    <s v="To allocate 2nd Quarter Agency"/>
    <m/>
    <m/>
  </r>
  <r>
    <s v="Byrne Justice Assistance Grant"/>
    <s v="2016-DJ-BX-0482"/>
    <n v="2020"/>
    <n v="7"/>
    <d v="2020-01-31T00:00:00"/>
    <x v="1"/>
    <m/>
    <x v="1"/>
    <s v="390004"/>
    <x v="17"/>
    <x v="0"/>
    <m/>
    <s v="To allocate 2nd Quarter eVA fe"/>
    <n v="6.38"/>
    <m/>
    <s v="To allocate 2nd Qtr Charges"/>
    <s v="0001435430"/>
    <n v="185"/>
    <m/>
    <m/>
    <m/>
    <m/>
    <m/>
    <m/>
    <m/>
    <m/>
    <m/>
    <m/>
    <m/>
    <m/>
    <m/>
    <m/>
    <m/>
    <m/>
    <m/>
    <m/>
    <s v="0001435430"/>
    <n v="185"/>
    <d v="2020-01-31T00:00:00"/>
    <m/>
    <s v="10220"/>
    <m/>
    <m/>
    <s v="SPJ"/>
    <s v="ACTUALS"/>
    <s v="15"/>
    <s v="14000"/>
    <s v="5"/>
    <s v="39004"/>
    <s v="390"/>
    <s v="04"/>
    <m/>
    <s v="15410"/>
    <s v="07040390004CJS7101601"/>
    <s v="To allocate 2nd Quarter eVA fe"/>
    <m/>
    <m/>
  </r>
  <r>
    <s v="Byrne Justice Assistance Grant"/>
    <s v="2016-DJ-BX-0482"/>
    <n v="2020"/>
    <n v="7"/>
    <d v="2020-01-31T00:00:00"/>
    <x v="0"/>
    <m/>
    <x v="1"/>
    <m/>
    <x v="5"/>
    <x v="0"/>
    <m/>
    <s v="To allocate FY 2020 2nd Quarte"/>
    <n v="-9260.19"/>
    <m/>
    <s v="Allocate 2nd Q Interest"/>
    <s v="0001435432"/>
    <n v="16"/>
    <m/>
    <m/>
    <m/>
    <m/>
    <m/>
    <m/>
    <m/>
    <m/>
    <m/>
    <m/>
    <m/>
    <m/>
    <m/>
    <m/>
    <m/>
    <m/>
    <m/>
    <m/>
    <s v="0001435432"/>
    <n v="16"/>
    <d v="2020-01-31T00:00:00"/>
    <m/>
    <s v="10230"/>
    <m/>
    <m/>
    <s v="ONL"/>
    <s v="ACTUALS"/>
    <s v="07"/>
    <s v="14000"/>
    <s v="4"/>
    <m/>
    <m/>
    <m/>
    <m/>
    <s v="07108"/>
    <s v="07040CJS7101601"/>
    <s v="To allocate FY 2020 2nd Quarte"/>
    <m/>
    <m/>
  </r>
  <r>
    <s v="Byrne Justice Assistance Grant"/>
    <s v="2016-DJ-BX-0482"/>
    <n v="2020"/>
    <n v="7"/>
    <d v="2020-01-31T00:00:00"/>
    <x v="0"/>
    <m/>
    <x v="1"/>
    <m/>
    <x v="1"/>
    <x v="0"/>
    <m/>
    <s v="To allocate FY 2020 2nd Quarte"/>
    <n v="9260.19"/>
    <m/>
    <s v="Cash With The Treasurer Of VA"/>
    <s v="0001435432"/>
    <n v="50"/>
    <m/>
    <m/>
    <m/>
    <m/>
    <m/>
    <m/>
    <m/>
    <m/>
    <m/>
    <m/>
    <m/>
    <m/>
    <m/>
    <m/>
    <m/>
    <m/>
    <m/>
    <m/>
    <s v="0001435432"/>
    <n v="50"/>
    <d v="2020-01-31T00:00:00"/>
    <m/>
    <s v="99999"/>
    <m/>
    <m/>
    <s v="ONL"/>
    <s v="ACTUALS"/>
    <s v="10"/>
    <s v="14000"/>
    <s v="1"/>
    <m/>
    <m/>
    <m/>
    <m/>
    <s v="01010"/>
    <s v="07040CJS7101601"/>
    <s v="To allocate FY 2020 2nd Quarte"/>
    <m/>
    <m/>
  </r>
  <r>
    <s v="Byrne Justice Assistance Grant"/>
    <s v="2016-DJ-BX-0482"/>
    <n v="2020"/>
    <n v="7"/>
    <d v="2020-01-03T00:00:00"/>
    <x v="0"/>
    <m/>
    <x v="1"/>
    <m/>
    <x v="1"/>
    <x v="0"/>
    <m/>
    <s v="AP Payments"/>
    <n v="-29867.4"/>
    <m/>
    <s v="Cash With The Treasurer Of VA"/>
    <s v="AP01410139"/>
    <n v="15"/>
    <m/>
    <m/>
    <m/>
    <m/>
    <m/>
    <m/>
    <m/>
    <m/>
    <m/>
    <m/>
    <m/>
    <m/>
    <m/>
    <m/>
    <m/>
    <m/>
    <m/>
    <m/>
    <s v="AP01410139"/>
    <n v="15"/>
    <d v="2020-01-03T00:00:00"/>
    <s v="00020492"/>
    <s v="99999"/>
    <m/>
    <m/>
    <s v="AP"/>
    <s v="ACTUALS"/>
    <s v="10"/>
    <s v="14000"/>
    <s v="1"/>
    <m/>
    <m/>
    <m/>
    <m/>
    <s v="01010"/>
    <s v="07040CJS7101601"/>
    <s v="AP Payments"/>
    <m/>
    <m/>
  </r>
  <r>
    <s v="Byrne Justice Assistance Grant"/>
    <s v="2016-DJ-BX-0482"/>
    <n v="2020"/>
    <n v="7"/>
    <d v="2020-01-10T00:00:00"/>
    <x v="1"/>
    <m/>
    <x v="1"/>
    <s v="390004"/>
    <x v="20"/>
    <x v="0"/>
    <m/>
    <s v="CIPPS Journal Upload - DOA"/>
    <n v="43.87"/>
    <m/>
    <s v="00001337 2020-01-16"/>
    <s v="CIP1416769"/>
    <n v="281"/>
    <m/>
    <m/>
    <m/>
    <m/>
    <m/>
    <m/>
    <m/>
    <m/>
    <m/>
    <m/>
    <m/>
    <m/>
    <m/>
    <m/>
    <m/>
    <m/>
    <m/>
    <m/>
    <s v="CIP1416769"/>
    <n v="281"/>
    <d v="2020-01-10T00:00:00"/>
    <s v="140070"/>
    <s v="10410"/>
    <m/>
    <m/>
    <s v="CIP"/>
    <s v="ACTUALS"/>
    <s v="11"/>
    <s v="14000"/>
    <s v="5"/>
    <s v="39004"/>
    <s v="390"/>
    <s v="04"/>
    <m/>
    <s v="11140"/>
    <s v="07040390004CJS7101601"/>
    <s v="CIPPS Journal Upload - DOA"/>
    <m/>
    <m/>
  </r>
  <r>
    <s v="Byrne Justice Assistance Grant"/>
    <s v="2016-DJ-BX-0482"/>
    <n v="2020"/>
    <n v="7"/>
    <d v="2020-01-10T00:00:00"/>
    <x v="1"/>
    <m/>
    <x v="1"/>
    <s v="390004"/>
    <x v="24"/>
    <x v="0"/>
    <m/>
    <s v="CIPPS Journal Upload - DOA"/>
    <n v="614.5"/>
    <m/>
    <s v="00001337 2020-01-16"/>
    <s v="CIP1416769"/>
    <n v="283"/>
    <m/>
    <m/>
    <m/>
    <m/>
    <m/>
    <m/>
    <m/>
    <m/>
    <m/>
    <m/>
    <m/>
    <m/>
    <m/>
    <m/>
    <m/>
    <m/>
    <m/>
    <m/>
    <s v="CIP1416769"/>
    <n v="283"/>
    <d v="2020-01-10T00:00:00"/>
    <s v="140070"/>
    <s v="10410"/>
    <m/>
    <m/>
    <s v="CIP"/>
    <s v="ACTUALS"/>
    <s v="11"/>
    <s v="14000"/>
    <s v="5"/>
    <s v="39004"/>
    <s v="390"/>
    <s v="04"/>
    <m/>
    <s v="11150"/>
    <s v="07040390004CJS7101601"/>
    <s v="CIPPS Journal Upload - DOA"/>
    <m/>
    <m/>
  </r>
  <r>
    <s v="Byrne Justice Assistance Grant"/>
    <s v="2016-DJ-BX-0482"/>
    <n v="2020"/>
    <n v="7"/>
    <d v="2020-01-10T00:00:00"/>
    <x v="1"/>
    <m/>
    <x v="1"/>
    <s v="390004"/>
    <x v="37"/>
    <x v="0"/>
    <m/>
    <s v="CIPPS Journal Upload - DOA"/>
    <n v="10"/>
    <m/>
    <s v="00001337 2020-01-16"/>
    <s v="CIP1416769"/>
    <n v="289"/>
    <m/>
    <m/>
    <m/>
    <m/>
    <m/>
    <m/>
    <m/>
    <m/>
    <m/>
    <m/>
    <m/>
    <m/>
    <m/>
    <m/>
    <m/>
    <m/>
    <m/>
    <m/>
    <s v="CIP1416769"/>
    <n v="289"/>
    <d v="2020-01-10T00:00:00"/>
    <s v="140070"/>
    <s v="10410"/>
    <m/>
    <m/>
    <s v="CIP"/>
    <s v="ACTUALS"/>
    <s v="11"/>
    <s v="14000"/>
    <s v="5"/>
    <s v="39004"/>
    <s v="390"/>
    <s v="04"/>
    <m/>
    <s v="11380"/>
    <s v="07040390004CJS7101601"/>
    <s v="CIPPS Journal Upload - DOA"/>
    <m/>
    <m/>
  </r>
  <r>
    <s v="Byrne Justice Assistance Grant"/>
    <s v="2016-DJ-BX-0482"/>
    <n v="2020"/>
    <n v="7"/>
    <d v="2020-01-16T00:00:00"/>
    <x v="0"/>
    <m/>
    <x v="1"/>
    <m/>
    <x v="1"/>
    <x v="0"/>
    <m/>
    <s v="To charge December indirect co"/>
    <n v="-247.7"/>
    <m/>
    <s v="Cash With The Treasurer Of VA"/>
    <s v="0001420499"/>
    <n v="33"/>
    <m/>
    <m/>
    <m/>
    <m/>
    <m/>
    <m/>
    <m/>
    <m/>
    <m/>
    <m/>
    <m/>
    <m/>
    <m/>
    <m/>
    <m/>
    <m/>
    <m/>
    <m/>
    <s v="0001420499"/>
    <n v="33"/>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188.82"/>
    <m/>
    <s v="Cash With The Treasurer Of VA"/>
    <s v="0001420499"/>
    <n v="49"/>
    <m/>
    <m/>
    <m/>
    <m/>
    <m/>
    <m/>
    <m/>
    <m/>
    <m/>
    <m/>
    <m/>
    <m/>
    <m/>
    <m/>
    <m/>
    <m/>
    <m/>
    <m/>
    <s v="0001420499"/>
    <n v="49"/>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218.57"/>
    <m/>
    <s v="Cash With The Treasurer Of VA"/>
    <s v="0001420499"/>
    <n v="51"/>
    <m/>
    <m/>
    <m/>
    <m/>
    <m/>
    <m/>
    <m/>
    <m/>
    <m/>
    <m/>
    <m/>
    <m/>
    <m/>
    <m/>
    <m/>
    <m/>
    <m/>
    <m/>
    <s v="0001420499"/>
    <n v="51"/>
    <d v="2020-01-16T00:00:00"/>
    <m/>
    <s v="99999"/>
    <m/>
    <m/>
    <s v="SPJ"/>
    <s v="ACTUALS"/>
    <s v="10"/>
    <s v="14000"/>
    <s v="1"/>
    <m/>
    <m/>
    <m/>
    <m/>
    <s v="01010"/>
    <s v="07040CJS7101601"/>
    <s v="To charge December indirect co"/>
    <m/>
    <m/>
  </r>
  <r>
    <s v="Byrne Justice Assistance Grant"/>
    <s v="2016-DJ-BX-0482"/>
    <n v="2020"/>
    <n v="7"/>
    <d v="2020-01-27T00:00:00"/>
    <x v="1"/>
    <m/>
    <x v="1"/>
    <s v="390004"/>
    <x v="13"/>
    <x v="0"/>
    <m/>
    <s v="CIPPS Journal Upload - DOA"/>
    <n v="3354.92"/>
    <m/>
    <s v="00001339 2020-01-31"/>
    <s v="CIP1427346"/>
    <n v="267"/>
    <m/>
    <m/>
    <m/>
    <m/>
    <m/>
    <m/>
    <m/>
    <m/>
    <m/>
    <m/>
    <m/>
    <m/>
    <m/>
    <m/>
    <m/>
    <m/>
    <m/>
    <m/>
    <s v="CIP1427346"/>
    <n v="267"/>
    <d v="2020-01-27T00:00:00"/>
    <s v="140070"/>
    <s v="10410"/>
    <m/>
    <m/>
    <s v="CIP"/>
    <s v="ACTUALS"/>
    <s v="11"/>
    <s v="14000"/>
    <s v="5"/>
    <s v="39004"/>
    <s v="390"/>
    <s v="04"/>
    <m/>
    <s v="11230"/>
    <s v="07040390004CJS7101601"/>
    <s v="CIPPS Journal Upload - DOA"/>
    <m/>
    <m/>
  </r>
  <r>
    <s v="Byrne Justice Assistance Grant"/>
    <s v="2016-DJ-BX-0482"/>
    <n v="2020"/>
    <n v="7"/>
    <d v="2020-01-27T00:00:00"/>
    <x v="1"/>
    <m/>
    <x v="1"/>
    <s v="390004"/>
    <x v="21"/>
    <x v="0"/>
    <m/>
    <s v="CIPPS Journal Upload - DOA"/>
    <n v="453.59"/>
    <m/>
    <s v="00001339 2020-01-31"/>
    <s v="CIP1427346"/>
    <n v="269"/>
    <m/>
    <m/>
    <m/>
    <m/>
    <m/>
    <m/>
    <m/>
    <m/>
    <m/>
    <m/>
    <m/>
    <m/>
    <m/>
    <m/>
    <m/>
    <m/>
    <m/>
    <m/>
    <s v="CIP1427346"/>
    <n v="269"/>
    <d v="2020-01-27T00:00:00"/>
    <s v="140070"/>
    <s v="10410"/>
    <m/>
    <m/>
    <s v="CIP"/>
    <s v="ACTUALS"/>
    <s v="11"/>
    <s v="14000"/>
    <s v="5"/>
    <s v="39004"/>
    <s v="390"/>
    <s v="04"/>
    <m/>
    <s v="11110"/>
    <s v="07040390004CJS7101601"/>
    <s v="CIPPS Journal Upload - DOA"/>
    <m/>
    <m/>
  </r>
  <r>
    <s v="Byrne Justice Assistance Grant"/>
    <s v="2016-DJ-BX-0482"/>
    <n v="2020"/>
    <n v="7"/>
    <d v="2020-01-31T00:00:00"/>
    <x v="1"/>
    <m/>
    <x v="1"/>
    <s v="390004"/>
    <x v="50"/>
    <x v="0"/>
    <m/>
    <s v="To allocate 2nd Quarter Printi"/>
    <n v="3.05"/>
    <m/>
    <s v="To allocate 2nd Qtr Charges"/>
    <s v="0001435398"/>
    <n v="87"/>
    <m/>
    <m/>
    <m/>
    <m/>
    <m/>
    <m/>
    <m/>
    <m/>
    <m/>
    <m/>
    <m/>
    <m/>
    <m/>
    <m/>
    <m/>
    <m/>
    <m/>
    <m/>
    <s v="0001435398"/>
    <n v="87"/>
    <d v="2020-01-31T00:00:00"/>
    <m/>
    <s v="10410"/>
    <m/>
    <m/>
    <s v="SPJ"/>
    <s v="ACTUALS"/>
    <s v="12"/>
    <s v="14000"/>
    <s v="5"/>
    <s v="39004"/>
    <s v="390"/>
    <s v="04"/>
    <m/>
    <s v="12150"/>
    <s v="07040390004CJS7101601"/>
    <s v="To allocate 2nd Quarter Printi"/>
    <m/>
    <m/>
  </r>
  <r>
    <s v="Byrne Justice Assistance Grant"/>
    <s v="2016-DJ-BX-0482"/>
    <n v="2020"/>
    <n v="7"/>
    <d v="2020-01-31T00:00:00"/>
    <x v="1"/>
    <m/>
    <x v="1"/>
    <s v="390004"/>
    <x v="11"/>
    <x v="0"/>
    <m/>
    <s v="To allocate 2nd Quarter VITA P"/>
    <n v="204.34"/>
    <m/>
    <s v="To allocate 2nd Qtr Charges"/>
    <s v="0001435401"/>
    <n v="87"/>
    <m/>
    <m/>
    <m/>
    <m/>
    <m/>
    <m/>
    <m/>
    <m/>
    <m/>
    <m/>
    <m/>
    <m/>
    <m/>
    <m/>
    <m/>
    <m/>
    <m/>
    <m/>
    <s v="0001435401"/>
    <n v="87"/>
    <d v="2020-01-31T00:00:00"/>
    <m/>
    <s v="10410"/>
    <m/>
    <m/>
    <s v="SPJ"/>
    <s v="ACTUALS"/>
    <s v="12"/>
    <s v="14000"/>
    <s v="5"/>
    <s v="39004"/>
    <s v="390"/>
    <s v="04"/>
    <m/>
    <s v="12160"/>
    <s v="07040390004CJS7101601"/>
    <s v="To allocate 2nd Quarter VITA P"/>
    <m/>
    <m/>
  </r>
  <r>
    <s v="Byrne Justice Assistance Grant"/>
    <s v="2016-DJ-BX-0482"/>
    <n v="2020"/>
    <n v="7"/>
    <d v="2020-01-31T00:00:00"/>
    <x v="1"/>
    <m/>
    <x v="1"/>
    <s v="390004"/>
    <x v="11"/>
    <x v="0"/>
    <m/>
    <s v="To allocate 2nd Quarter VITA P"/>
    <n v="68.11"/>
    <m/>
    <s v="To allocate 2nd Qtr Charges"/>
    <s v="0001435401"/>
    <n v="88"/>
    <m/>
    <m/>
    <m/>
    <m/>
    <m/>
    <m/>
    <m/>
    <m/>
    <m/>
    <m/>
    <m/>
    <m/>
    <m/>
    <m/>
    <m/>
    <m/>
    <m/>
    <m/>
    <s v="0001435401"/>
    <n v="88"/>
    <d v="2020-01-31T00:00:00"/>
    <m/>
    <s v="10410"/>
    <m/>
    <m/>
    <s v="SPJ"/>
    <s v="ACTUALS"/>
    <s v="12"/>
    <s v="14000"/>
    <s v="5"/>
    <s v="39004"/>
    <s v="390"/>
    <s v="04"/>
    <m/>
    <s v="12160"/>
    <s v="07040390004CJS7101601"/>
    <s v="To allocate 2nd Quarter VITA P"/>
    <m/>
    <m/>
  </r>
  <r>
    <s v="Byrne Justice Assistance Grant"/>
    <s v="2016-DJ-BX-0482"/>
    <n v="2020"/>
    <n v="7"/>
    <d v="2020-01-31T00:00:00"/>
    <x v="1"/>
    <m/>
    <x v="1"/>
    <s v="390004"/>
    <x v="11"/>
    <x v="0"/>
    <m/>
    <s v="To allocate 2nd Quarter VITA P"/>
    <n v="13.62"/>
    <m/>
    <s v="To allocate 2nd Qtr Charges"/>
    <s v="0001435401"/>
    <n v="182"/>
    <m/>
    <m/>
    <m/>
    <m/>
    <m/>
    <m/>
    <m/>
    <m/>
    <m/>
    <m/>
    <m/>
    <m/>
    <m/>
    <m/>
    <m/>
    <m/>
    <m/>
    <m/>
    <s v="0001435401"/>
    <n v="182"/>
    <d v="2020-01-31T00:00:00"/>
    <m/>
    <s v="10220"/>
    <m/>
    <m/>
    <s v="SPJ"/>
    <s v="ACTUALS"/>
    <s v="12"/>
    <s v="14000"/>
    <s v="5"/>
    <s v="39004"/>
    <s v="390"/>
    <s v="04"/>
    <m/>
    <s v="12160"/>
    <s v="07040390004CJS7101601"/>
    <s v="To allocate 2nd Quarter VITA P"/>
    <m/>
    <m/>
  </r>
  <r>
    <s v="Byrne Justice Assistance Grant"/>
    <s v="2016-DJ-BX-0482"/>
    <n v="2020"/>
    <n v="7"/>
    <d v="2020-01-31T00:00:00"/>
    <x v="1"/>
    <m/>
    <x v="1"/>
    <s v="390004"/>
    <x v="49"/>
    <x v="0"/>
    <m/>
    <s v="To allocate 2nd Quarter First"/>
    <n v="7.29"/>
    <m/>
    <s v="To allocate 2nd Qtr Charges"/>
    <s v="0001435404"/>
    <n v="14"/>
    <m/>
    <m/>
    <m/>
    <m/>
    <m/>
    <m/>
    <m/>
    <m/>
    <m/>
    <m/>
    <m/>
    <m/>
    <m/>
    <m/>
    <m/>
    <m/>
    <m/>
    <m/>
    <s v="0001435404"/>
    <n v="14"/>
    <d v="2020-01-31T00:00:00"/>
    <m/>
    <s v="10410"/>
    <m/>
    <m/>
    <s v="SPJ"/>
    <s v="ACTUALS"/>
    <s v="12"/>
    <s v="14000"/>
    <s v="5"/>
    <s v="39004"/>
    <s v="390"/>
    <s v="04"/>
    <m/>
    <s v="12240"/>
    <s v="07040390004CJS7101601"/>
    <s v="To allocate 2nd Quarter First"/>
    <m/>
    <m/>
  </r>
  <r>
    <s v="Byrne Justice Assistance Grant"/>
    <s v="2016-DJ-BX-0482"/>
    <n v="2020"/>
    <n v="7"/>
    <d v="2020-01-31T00:00:00"/>
    <x v="1"/>
    <m/>
    <x v="1"/>
    <s v="390004"/>
    <x v="49"/>
    <x v="0"/>
    <m/>
    <s v="To allocate 2nd Quarter First"/>
    <n v="5.47"/>
    <m/>
    <s v="To allocate 2nd Qtr Charges"/>
    <s v="0001435404"/>
    <n v="87"/>
    <m/>
    <m/>
    <m/>
    <m/>
    <m/>
    <m/>
    <m/>
    <m/>
    <m/>
    <m/>
    <m/>
    <m/>
    <m/>
    <m/>
    <m/>
    <m/>
    <m/>
    <m/>
    <s v="0001435404"/>
    <n v="87"/>
    <d v="2020-01-31T00:00:00"/>
    <m/>
    <s v="10410"/>
    <m/>
    <m/>
    <s v="SPJ"/>
    <s v="ACTUALS"/>
    <s v="12"/>
    <s v="14000"/>
    <s v="5"/>
    <s v="39004"/>
    <s v="390"/>
    <s v="04"/>
    <m/>
    <s v="12240"/>
    <s v="07040390004CJS7101601"/>
    <s v="To allocate 2nd Quarter First"/>
    <m/>
    <m/>
  </r>
  <r>
    <s v="Byrne Justice Assistance Grant"/>
    <s v="2016-DJ-BX-0482"/>
    <n v="2020"/>
    <n v="7"/>
    <d v="2020-01-31T00:00:00"/>
    <x v="0"/>
    <m/>
    <x v="1"/>
    <m/>
    <x v="1"/>
    <x v="0"/>
    <m/>
    <s v="To allocate 2nd Quarter First"/>
    <n v="-22.6"/>
    <m/>
    <s v="Cash With The Treasurer Of VA"/>
    <s v="0001435404"/>
    <n v="211"/>
    <m/>
    <m/>
    <m/>
    <m/>
    <m/>
    <m/>
    <m/>
    <m/>
    <m/>
    <m/>
    <m/>
    <m/>
    <m/>
    <m/>
    <m/>
    <m/>
    <m/>
    <m/>
    <s v="0001435404"/>
    <n v="211"/>
    <d v="2020-01-31T00:00:00"/>
    <m/>
    <s v="99999"/>
    <m/>
    <m/>
    <s v="SPJ"/>
    <s v="ACTUALS"/>
    <s v="10"/>
    <s v="14000"/>
    <s v="1"/>
    <m/>
    <m/>
    <m/>
    <m/>
    <s v="01010"/>
    <s v="07040CJS7101601"/>
    <s v="To allocate 2nd Quarter First"/>
    <m/>
    <m/>
  </r>
  <r>
    <s v="Byrne Justice Assistance Grant"/>
    <s v="2016-DJ-BX-0482"/>
    <n v="2020"/>
    <n v="7"/>
    <d v="2020-01-31T00:00:00"/>
    <x v="1"/>
    <m/>
    <x v="1"/>
    <s v="390004"/>
    <x v="39"/>
    <x v="0"/>
    <m/>
    <s v="To allocate 2nd Quarter Comput"/>
    <n v="11.84"/>
    <m/>
    <s v="To allocate 2nd Qtr Charges"/>
    <s v="0001435417"/>
    <n v="87"/>
    <m/>
    <m/>
    <m/>
    <m/>
    <m/>
    <m/>
    <m/>
    <m/>
    <m/>
    <m/>
    <m/>
    <m/>
    <m/>
    <m/>
    <m/>
    <m/>
    <m/>
    <m/>
    <s v="0001435417"/>
    <n v="87"/>
    <d v="2020-01-31T00:00:00"/>
    <m/>
    <s v="10410"/>
    <m/>
    <m/>
    <s v="SPJ"/>
    <s v="ACTUALS"/>
    <s v="12"/>
    <s v="14000"/>
    <s v="5"/>
    <s v="39004"/>
    <s v="390"/>
    <s v="04"/>
    <m/>
    <s v="12740"/>
    <s v="07040390004CJS7101601"/>
    <s v="To allocate 2nd Quarter Comput"/>
    <m/>
    <m/>
  </r>
  <r>
    <s v="Byrne Justice Assistance Grant"/>
    <s v="2016-DJ-BX-0482"/>
    <n v="2020"/>
    <n v="7"/>
    <d v="2020-01-03T00:00:00"/>
    <x v="0"/>
    <m/>
    <x v="1"/>
    <m/>
    <x v="3"/>
    <x v="0"/>
    <m/>
    <s v="Accounts Payable"/>
    <n v="-29867.4"/>
    <m/>
    <s v="Accounts Payable"/>
    <s v="AP01409288"/>
    <n v="3"/>
    <m/>
    <m/>
    <m/>
    <m/>
    <m/>
    <m/>
    <m/>
    <m/>
    <m/>
    <m/>
    <m/>
    <m/>
    <m/>
    <m/>
    <m/>
    <m/>
    <m/>
    <m/>
    <s v="AP01409288"/>
    <n v="3"/>
    <d v="2020-01-03T00:00:00"/>
    <s v="00020492"/>
    <s v="99999"/>
    <m/>
    <m/>
    <s v="AP"/>
    <s v="ACTUALS"/>
    <s v="50"/>
    <s v="14000"/>
    <s v="2"/>
    <m/>
    <m/>
    <m/>
    <m/>
    <s v="05025"/>
    <s v="07040CJS7101601"/>
    <s v="Accounts Payable"/>
    <m/>
    <m/>
  </r>
  <r>
    <s v="Byrne Justice Assistance Grant"/>
    <s v="2016-DJ-BX-0482"/>
    <n v="2020"/>
    <n v="7"/>
    <d v="2020-01-10T00:00:00"/>
    <x v="1"/>
    <m/>
    <x v="1"/>
    <s v="390004"/>
    <x v="21"/>
    <x v="0"/>
    <m/>
    <s v="CIPPS Journal Upload - DOA"/>
    <n v="452.78"/>
    <m/>
    <s v="00001337 2020-01-16"/>
    <s v="CIP1416769"/>
    <n v="277"/>
    <m/>
    <m/>
    <m/>
    <m/>
    <m/>
    <m/>
    <m/>
    <m/>
    <m/>
    <m/>
    <m/>
    <m/>
    <m/>
    <m/>
    <m/>
    <m/>
    <m/>
    <m/>
    <s v="CIP1416769"/>
    <n v="277"/>
    <d v="2020-01-10T00:00:00"/>
    <s v="140070"/>
    <s v="10410"/>
    <m/>
    <m/>
    <s v="CIP"/>
    <s v="ACTUALS"/>
    <s v="11"/>
    <s v="14000"/>
    <s v="5"/>
    <s v="39004"/>
    <s v="390"/>
    <s v="04"/>
    <m/>
    <s v="11110"/>
    <s v="07040390004CJS7101601"/>
    <s v="CIPPS Journal Upload - DOA"/>
    <m/>
    <m/>
  </r>
  <r>
    <s v="Byrne Justice Assistance Grant"/>
    <s v="2016-DJ-BX-0482"/>
    <n v="2020"/>
    <n v="7"/>
    <d v="2020-01-16T00:00:00"/>
    <x v="0"/>
    <m/>
    <x v="2"/>
    <m/>
    <x v="22"/>
    <x v="0"/>
    <m/>
    <s v="To charge December indirect co"/>
    <n v="-478.28"/>
    <m/>
    <s v="Charge FY20 December IDC"/>
    <s v="0001420499"/>
    <n v="4"/>
    <m/>
    <m/>
    <m/>
    <m/>
    <m/>
    <m/>
    <m/>
    <m/>
    <m/>
    <m/>
    <m/>
    <m/>
    <m/>
    <m/>
    <m/>
    <m/>
    <m/>
    <m/>
    <s v="0001420499"/>
    <n v="4"/>
    <d v="2020-01-16T00:00:00"/>
    <m/>
    <s v="10740"/>
    <m/>
    <m/>
    <s v="SPJ"/>
    <s v="ACTUALS"/>
    <s v="09"/>
    <s v="14000"/>
    <s v="4"/>
    <m/>
    <m/>
    <m/>
    <m/>
    <s v="09071"/>
    <s v="01000CJS7101601"/>
    <s v="To charge December indirect co"/>
    <m/>
    <m/>
  </r>
  <r>
    <s v="Byrne Justice Assistance Grant"/>
    <s v="2016-DJ-BX-0482"/>
    <n v="2020"/>
    <n v="7"/>
    <d v="2020-01-16T00:00:00"/>
    <x v="0"/>
    <m/>
    <x v="1"/>
    <m/>
    <x v="1"/>
    <x v="0"/>
    <m/>
    <s v="To charge December indirect co"/>
    <n v="1407.39"/>
    <m/>
    <s v="Cash With The Treasurer Of VA"/>
    <s v="0001420499"/>
    <n v="47"/>
    <m/>
    <m/>
    <m/>
    <m/>
    <m/>
    <m/>
    <m/>
    <m/>
    <m/>
    <m/>
    <m/>
    <m/>
    <m/>
    <m/>
    <m/>
    <m/>
    <m/>
    <m/>
    <s v="0001420499"/>
    <n v="47"/>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504.45"/>
    <m/>
    <s v="Cash With The Treasurer Of VA"/>
    <s v="0001420499"/>
    <n v="53"/>
    <m/>
    <m/>
    <m/>
    <m/>
    <m/>
    <m/>
    <m/>
    <m/>
    <m/>
    <m/>
    <m/>
    <m/>
    <m/>
    <m/>
    <m/>
    <m/>
    <m/>
    <m/>
    <s v="0001420499"/>
    <n v="53"/>
    <d v="2020-01-16T00:00:00"/>
    <m/>
    <s v="99999"/>
    <m/>
    <m/>
    <s v="SPJ"/>
    <s v="ACTUALS"/>
    <s v="10"/>
    <s v="14000"/>
    <s v="1"/>
    <m/>
    <m/>
    <m/>
    <m/>
    <s v="01010"/>
    <s v="07040CJS7101601"/>
    <s v="To charge December indirect co"/>
    <m/>
    <m/>
  </r>
  <r>
    <s v="Byrne Justice Assistance Grant"/>
    <s v="2016-DJ-BX-0482"/>
    <n v="2020"/>
    <n v="7"/>
    <d v="2020-01-03T00:00:00"/>
    <x v="0"/>
    <m/>
    <x v="1"/>
    <m/>
    <x v="3"/>
    <x v="0"/>
    <m/>
    <s v="AP Payments"/>
    <n v="29867.4"/>
    <m/>
    <s v="Accounts Payable"/>
    <s v="AP01410139"/>
    <n v="30"/>
    <m/>
    <m/>
    <m/>
    <m/>
    <m/>
    <m/>
    <m/>
    <m/>
    <m/>
    <m/>
    <m/>
    <m/>
    <m/>
    <m/>
    <m/>
    <m/>
    <m/>
    <m/>
    <s v="AP01410139"/>
    <n v="30"/>
    <d v="2020-01-03T00:00:00"/>
    <s v="00020492"/>
    <s v="99999"/>
    <m/>
    <m/>
    <s v="AP"/>
    <s v="ACTUALS"/>
    <s v="50"/>
    <s v="14000"/>
    <s v="2"/>
    <m/>
    <m/>
    <m/>
    <m/>
    <s v="05025"/>
    <s v="07040CJS7101601"/>
    <s v="AP Payments"/>
    <m/>
    <m/>
  </r>
  <r>
    <s v="Byrne Justice Assistance Grant"/>
    <s v="2016-DJ-BX-0482"/>
    <n v="2020"/>
    <n v="7"/>
    <d v="2020-01-10T00:00:00"/>
    <x v="1"/>
    <m/>
    <x v="1"/>
    <s v="390004"/>
    <x v="9"/>
    <x v="0"/>
    <m/>
    <s v="CIPPS Journal Upload - DOA"/>
    <n v="232.26"/>
    <m/>
    <s v="00001337 2020-01-16"/>
    <s v="CIP1416769"/>
    <n v="278"/>
    <m/>
    <m/>
    <m/>
    <m/>
    <m/>
    <m/>
    <m/>
    <m/>
    <m/>
    <m/>
    <m/>
    <m/>
    <m/>
    <m/>
    <m/>
    <m/>
    <m/>
    <m/>
    <s v="CIP1416769"/>
    <n v="278"/>
    <d v="2020-01-10T00:00:00"/>
    <s v="140070"/>
    <s v="10410"/>
    <m/>
    <m/>
    <s v="CIP"/>
    <s v="ACTUALS"/>
    <s v="11"/>
    <s v="14000"/>
    <s v="5"/>
    <s v="39004"/>
    <s v="390"/>
    <s v="04"/>
    <m/>
    <s v="11120"/>
    <s v="07040390004CJS7101601"/>
    <s v="CIPPS Journal Upload - DOA"/>
    <m/>
    <m/>
  </r>
  <r>
    <s v="Byrne Justice Assistance Grant"/>
    <s v="2016-DJ-BX-0482"/>
    <n v="2020"/>
    <n v="7"/>
    <d v="2020-01-10T00:00:00"/>
    <x v="0"/>
    <m/>
    <x v="1"/>
    <m/>
    <x v="1"/>
    <x v="0"/>
    <m/>
    <s v="CIPPS Journal Upload - DOA"/>
    <n v="-9842.1299999999992"/>
    <m/>
    <s v="Cash With The Treasurer Of VA"/>
    <s v="CIP1416769"/>
    <n v="355"/>
    <m/>
    <m/>
    <m/>
    <m/>
    <m/>
    <m/>
    <m/>
    <m/>
    <m/>
    <m/>
    <m/>
    <m/>
    <m/>
    <m/>
    <m/>
    <m/>
    <m/>
    <m/>
    <s v="CIP1416769"/>
    <n v="355"/>
    <d v="2020-01-10T00:00:00"/>
    <m/>
    <s v="99999"/>
    <m/>
    <m/>
    <s v="CIP"/>
    <s v="ACTUALS"/>
    <s v="10"/>
    <s v="14000"/>
    <s v="1"/>
    <m/>
    <m/>
    <m/>
    <m/>
    <s v="01010"/>
    <s v="07040CJS7101601"/>
    <s v="CIPPS Journal Upload - DOA"/>
    <m/>
    <m/>
  </r>
  <r>
    <s v="Byrne Justice Assistance Grant"/>
    <s v="2016-DJ-BX-0482"/>
    <n v="2020"/>
    <n v="7"/>
    <d v="2020-01-16T00:00:00"/>
    <x v="0"/>
    <m/>
    <x v="1"/>
    <s v="390004"/>
    <x v="23"/>
    <x v="0"/>
    <m/>
    <s v="To charge December indirect co"/>
    <n v="478.28"/>
    <m/>
    <s v="Charge FY20 December IDC"/>
    <s v="0001420499"/>
    <n v="2"/>
    <m/>
    <m/>
    <m/>
    <m/>
    <m/>
    <m/>
    <m/>
    <m/>
    <m/>
    <m/>
    <m/>
    <m/>
    <m/>
    <m/>
    <m/>
    <m/>
    <m/>
    <m/>
    <s v="0001420499"/>
    <n v="2"/>
    <d v="2020-01-16T00:00:00"/>
    <m/>
    <s v="10740"/>
    <m/>
    <m/>
    <s v="SPJ"/>
    <s v="ACTUALS"/>
    <s v="14"/>
    <s v="14000"/>
    <s v="5"/>
    <s v="39004"/>
    <s v="390"/>
    <s v="04"/>
    <m/>
    <s v="14810"/>
    <s v="07040390004CJS7101601"/>
    <s v="To charge December indirect co"/>
    <m/>
    <m/>
  </r>
  <r>
    <s v="Byrne Justice Assistance Grant"/>
    <s v="2016-DJ-BX-0482"/>
    <n v="2020"/>
    <n v="7"/>
    <d v="2020-01-27T00:00:00"/>
    <x v="1"/>
    <m/>
    <x v="1"/>
    <s v="390004"/>
    <x v="13"/>
    <x v="0"/>
    <m/>
    <s v="CIPPS Journal Upload - DOA"/>
    <n v="3349"/>
    <m/>
    <s v="00001339 2020-01-31"/>
    <s v="CIP1427346"/>
    <n v="268"/>
    <m/>
    <m/>
    <m/>
    <m/>
    <m/>
    <m/>
    <m/>
    <m/>
    <m/>
    <m/>
    <m/>
    <m/>
    <m/>
    <m/>
    <m/>
    <m/>
    <m/>
    <m/>
    <s v="CIP1427346"/>
    <n v="268"/>
    <d v="2020-01-27T00:00:00"/>
    <s v="140070"/>
    <s v="10410"/>
    <m/>
    <m/>
    <s v="CIP"/>
    <s v="ACTUALS"/>
    <s v="11"/>
    <s v="14000"/>
    <s v="5"/>
    <s v="39004"/>
    <s v="390"/>
    <s v="04"/>
    <m/>
    <s v="11230"/>
    <s v="07040390004CJS7101601"/>
    <s v="CIPPS Journal Upload - DOA"/>
    <m/>
    <m/>
  </r>
  <r>
    <s v="Byrne Justice Assistance Grant"/>
    <s v="2016-DJ-BX-0482"/>
    <n v="2020"/>
    <n v="7"/>
    <d v="2020-01-27T00:00:00"/>
    <x v="1"/>
    <m/>
    <x v="1"/>
    <s v="390004"/>
    <x v="9"/>
    <x v="0"/>
    <m/>
    <s v="CIPPS Journal Upload - DOA"/>
    <n v="231.14"/>
    <m/>
    <s v="00001339 2020-01-31"/>
    <s v="CIP1427346"/>
    <n v="271"/>
    <m/>
    <m/>
    <m/>
    <m/>
    <m/>
    <m/>
    <m/>
    <m/>
    <m/>
    <m/>
    <m/>
    <m/>
    <m/>
    <m/>
    <m/>
    <m/>
    <m/>
    <m/>
    <s v="CIP1427346"/>
    <n v="271"/>
    <d v="2020-01-27T00:00:00"/>
    <s v="140070"/>
    <s v="10410"/>
    <m/>
    <m/>
    <s v="CIP"/>
    <s v="ACTUALS"/>
    <s v="11"/>
    <s v="14000"/>
    <s v="5"/>
    <s v="39004"/>
    <s v="390"/>
    <s v="04"/>
    <m/>
    <s v="11120"/>
    <s v="07040390004CJS7101601"/>
    <s v="CIPPS Journal Upload - DOA"/>
    <m/>
    <m/>
  </r>
  <r>
    <s v="Byrne Justice Assistance Grant"/>
    <s v="2016-DJ-BX-0482"/>
    <n v="2020"/>
    <n v="7"/>
    <d v="2020-01-27T00:00:00"/>
    <x v="1"/>
    <m/>
    <x v="1"/>
    <s v="390004"/>
    <x v="9"/>
    <x v="0"/>
    <m/>
    <s v="CIPPS Journal Upload - DOA"/>
    <n v="242.58"/>
    <m/>
    <s v="00001339 2020-01-31"/>
    <s v="CIP1427346"/>
    <n v="272"/>
    <m/>
    <m/>
    <m/>
    <m/>
    <m/>
    <m/>
    <m/>
    <m/>
    <m/>
    <m/>
    <m/>
    <m/>
    <m/>
    <m/>
    <m/>
    <m/>
    <m/>
    <m/>
    <s v="CIP1427346"/>
    <n v="272"/>
    <d v="2020-01-27T00:00:00"/>
    <s v="140070"/>
    <s v="10410"/>
    <m/>
    <m/>
    <s v="CIP"/>
    <s v="ACTUALS"/>
    <s v="11"/>
    <s v="14000"/>
    <s v="5"/>
    <s v="39004"/>
    <s v="390"/>
    <s v="04"/>
    <m/>
    <s v="11120"/>
    <s v="07040390004CJS7101601"/>
    <s v="CIPPS Journal Upload - DOA"/>
    <m/>
    <m/>
  </r>
  <r>
    <s v="Byrne Justice Assistance Grant"/>
    <s v="2016-DJ-BX-0482"/>
    <n v="2020"/>
    <n v="7"/>
    <d v="2020-01-27T00:00:00"/>
    <x v="1"/>
    <m/>
    <x v="1"/>
    <s v="390004"/>
    <x v="20"/>
    <x v="0"/>
    <m/>
    <s v="CIPPS Journal Upload - DOA"/>
    <n v="43.87"/>
    <m/>
    <s v="00001339 2020-01-31"/>
    <s v="CIP1427346"/>
    <n v="274"/>
    <m/>
    <m/>
    <m/>
    <m/>
    <m/>
    <m/>
    <m/>
    <m/>
    <m/>
    <m/>
    <m/>
    <m/>
    <m/>
    <m/>
    <m/>
    <m/>
    <m/>
    <m/>
    <s v="CIP1427346"/>
    <n v="274"/>
    <d v="2020-01-27T00:00:00"/>
    <s v="140070"/>
    <s v="10410"/>
    <m/>
    <m/>
    <s v="CIP"/>
    <s v="ACTUALS"/>
    <s v="11"/>
    <s v="14000"/>
    <s v="5"/>
    <s v="39004"/>
    <s v="390"/>
    <s v="04"/>
    <m/>
    <s v="11140"/>
    <s v="07040390004CJS7101601"/>
    <s v="CIPPS Journal Upload - DOA"/>
    <m/>
    <m/>
  </r>
  <r>
    <s v="Byrne Justice Assistance Grant"/>
    <s v="2016-DJ-BX-0482"/>
    <n v="2020"/>
    <n v="7"/>
    <d v="2020-01-31T00:00:00"/>
    <x v="1"/>
    <m/>
    <x v="1"/>
    <s v="390004"/>
    <x v="50"/>
    <x v="0"/>
    <m/>
    <s v="To allocate 2nd Quarter Printi"/>
    <n v="4.0599999999999996"/>
    <m/>
    <s v="To allocate 2nd Qtr Charges"/>
    <s v="0001435398"/>
    <n v="14"/>
    <m/>
    <m/>
    <m/>
    <m/>
    <m/>
    <m/>
    <m/>
    <m/>
    <m/>
    <m/>
    <m/>
    <m/>
    <m/>
    <m/>
    <m/>
    <m/>
    <m/>
    <m/>
    <s v="0001435398"/>
    <n v="14"/>
    <d v="2020-01-31T00:00:00"/>
    <m/>
    <s v="10410"/>
    <m/>
    <m/>
    <s v="SPJ"/>
    <s v="ACTUALS"/>
    <s v="12"/>
    <s v="14000"/>
    <s v="5"/>
    <s v="39004"/>
    <s v="390"/>
    <s v="04"/>
    <m/>
    <s v="12150"/>
    <s v="07040390004CJS7101601"/>
    <s v="To allocate 2nd Quarter Printi"/>
    <m/>
    <m/>
  </r>
  <r>
    <s v="Byrne Justice Assistance Grant"/>
    <s v="2016-DJ-BX-0482"/>
    <n v="2020"/>
    <n v="7"/>
    <d v="2020-01-31T00:00:00"/>
    <x v="1"/>
    <m/>
    <x v="1"/>
    <s v="390004"/>
    <x v="50"/>
    <x v="0"/>
    <m/>
    <s v="To allocate 2nd Quarter Printi"/>
    <n v="0.2"/>
    <m/>
    <s v="To allocate 2nd Qtr Charges"/>
    <s v="0001435398"/>
    <n v="182"/>
    <m/>
    <m/>
    <m/>
    <m/>
    <m/>
    <m/>
    <m/>
    <m/>
    <m/>
    <m/>
    <m/>
    <m/>
    <m/>
    <m/>
    <m/>
    <m/>
    <m/>
    <m/>
    <s v="0001435398"/>
    <n v="182"/>
    <d v="2020-01-31T00:00:00"/>
    <m/>
    <s v="10220"/>
    <m/>
    <m/>
    <s v="SPJ"/>
    <s v="ACTUALS"/>
    <s v="12"/>
    <s v="14000"/>
    <s v="5"/>
    <s v="39004"/>
    <s v="390"/>
    <s v="04"/>
    <m/>
    <s v="12150"/>
    <s v="07040390004CJS7101601"/>
    <s v="To allocate 2nd Quarter Printi"/>
    <m/>
    <m/>
  </r>
  <r>
    <s v="Byrne Justice Assistance Grant"/>
    <s v="2016-DJ-BX-0482"/>
    <n v="2020"/>
    <n v="7"/>
    <d v="2020-01-31T00:00:00"/>
    <x v="0"/>
    <m/>
    <x v="1"/>
    <m/>
    <x v="1"/>
    <x v="0"/>
    <m/>
    <s v="To allocate 2nd Quarter DGS Ma"/>
    <n v="-13.41"/>
    <m/>
    <s v="Cash With The Treasurer Of VA"/>
    <s v="0001435412"/>
    <n v="212"/>
    <m/>
    <m/>
    <m/>
    <m/>
    <m/>
    <m/>
    <m/>
    <m/>
    <m/>
    <m/>
    <m/>
    <m/>
    <m/>
    <m/>
    <m/>
    <m/>
    <m/>
    <m/>
    <s v="0001435412"/>
    <n v="212"/>
    <d v="2020-01-31T00:00:00"/>
    <m/>
    <s v="99999"/>
    <m/>
    <m/>
    <s v="SPJ"/>
    <s v="ACTUALS"/>
    <s v="10"/>
    <s v="14000"/>
    <s v="1"/>
    <m/>
    <m/>
    <m/>
    <m/>
    <s v="01010"/>
    <s v="07040CJS7101601"/>
    <s v="To allocate 2nd Quarter DGS Ma"/>
    <m/>
    <m/>
  </r>
  <r>
    <s v="Byrne Justice Assistance Grant"/>
    <s v="2016-DJ-BX-0482"/>
    <n v="2020"/>
    <n v="7"/>
    <d v="2020-01-31T00:00:00"/>
    <x v="1"/>
    <m/>
    <x v="1"/>
    <s v="390004"/>
    <x v="31"/>
    <x v="0"/>
    <m/>
    <s v="To allocate 2nd Quarter Surplu"/>
    <n v="0.35"/>
    <m/>
    <s v="To allocate 2nd Qtr Charges"/>
    <s v="0001435415"/>
    <n v="185"/>
    <m/>
    <m/>
    <m/>
    <m/>
    <m/>
    <m/>
    <m/>
    <m/>
    <m/>
    <m/>
    <m/>
    <m/>
    <m/>
    <m/>
    <m/>
    <m/>
    <m/>
    <m/>
    <s v="0001435415"/>
    <n v="185"/>
    <d v="2020-01-31T00:00:00"/>
    <m/>
    <s v="10220"/>
    <m/>
    <m/>
    <s v="SPJ"/>
    <s v="ACTUALS"/>
    <s v="12"/>
    <s v="14000"/>
    <s v="5"/>
    <s v="39004"/>
    <s v="390"/>
    <s v="04"/>
    <m/>
    <s v="12660"/>
    <s v="07040390004CJS7101601"/>
    <s v="To allocate 2nd Quarter Surplu"/>
    <m/>
    <m/>
  </r>
  <r>
    <s v="Byrne Justice Assistance Grant"/>
    <s v="2016-DJ-BX-0482"/>
    <n v="2020"/>
    <n v="7"/>
    <d v="2020-01-31T00:00:00"/>
    <x v="1"/>
    <m/>
    <x v="1"/>
    <s v="390004"/>
    <x v="16"/>
    <x v="0"/>
    <m/>
    <s v="To allocate 2nd Quarter VITA C"/>
    <n v="51.61"/>
    <m/>
    <s v="To allocate 2nd Qtr Charges"/>
    <s v="0001435424"/>
    <n v="185"/>
    <m/>
    <m/>
    <m/>
    <m/>
    <m/>
    <m/>
    <m/>
    <m/>
    <m/>
    <m/>
    <m/>
    <m/>
    <m/>
    <m/>
    <m/>
    <m/>
    <m/>
    <m/>
    <s v="0001435424"/>
    <n v="185"/>
    <d v="2020-01-31T00:00:00"/>
    <m/>
    <s v="10220"/>
    <m/>
    <m/>
    <s v="SPJ"/>
    <s v="ACTUALS"/>
    <s v="12"/>
    <s v="14000"/>
    <s v="5"/>
    <s v="39004"/>
    <s v="390"/>
    <s v="04"/>
    <m/>
    <s v="12780"/>
    <s v="07040390004CJS7101601"/>
    <s v="To allocate 2nd Quarter VITA C"/>
    <m/>
    <m/>
  </r>
  <r>
    <s v="Byrne Justice Assistance Grant"/>
    <s v="2016-DJ-BX-0482"/>
    <n v="2020"/>
    <n v="7"/>
    <d v="2020-01-31T00:00:00"/>
    <x v="1"/>
    <m/>
    <x v="1"/>
    <s v="390004"/>
    <x v="30"/>
    <x v="0"/>
    <m/>
    <s v="To allocate 2nd Quarter Office"/>
    <n v="0.18"/>
    <m/>
    <s v="To allocate 2nd Qtr Charges"/>
    <s v="0001435425"/>
    <n v="182"/>
    <m/>
    <m/>
    <m/>
    <m/>
    <m/>
    <m/>
    <m/>
    <m/>
    <m/>
    <m/>
    <m/>
    <m/>
    <m/>
    <m/>
    <m/>
    <m/>
    <m/>
    <m/>
    <s v="0001435425"/>
    <n v="182"/>
    <d v="2020-01-31T00:00:00"/>
    <m/>
    <s v="10220"/>
    <m/>
    <m/>
    <s v="SPJ"/>
    <s v="ACTUALS"/>
    <s v="13"/>
    <s v="14000"/>
    <s v="5"/>
    <s v="39004"/>
    <s v="390"/>
    <s v="04"/>
    <m/>
    <s v="13120"/>
    <s v="07040390004CJS7101601"/>
    <s v="To allocate 2nd Quarter Office"/>
    <m/>
    <m/>
  </r>
  <r>
    <s v="Byrne Justice Assistance Grant"/>
    <s v="2016-DJ-BX-0482"/>
    <n v="2020"/>
    <n v="7"/>
    <d v="2020-01-31T00:00:00"/>
    <x v="1"/>
    <m/>
    <x v="1"/>
    <s v="390004"/>
    <x v="28"/>
    <x v="0"/>
    <m/>
    <s v="To allocate 2nd Quarter Agency"/>
    <n v="1.88"/>
    <m/>
    <s v="To allocate 2nd Qtr Charges"/>
    <s v="0001435429"/>
    <n v="88"/>
    <m/>
    <m/>
    <m/>
    <m/>
    <m/>
    <m/>
    <m/>
    <m/>
    <m/>
    <m/>
    <m/>
    <m/>
    <m/>
    <m/>
    <m/>
    <m/>
    <m/>
    <m/>
    <s v="0001435429"/>
    <n v="88"/>
    <d v="2020-01-31T00:00:00"/>
    <m/>
    <s v="10410"/>
    <m/>
    <m/>
    <s v="SPJ"/>
    <s v="ACTUALS"/>
    <s v="13"/>
    <s v="14000"/>
    <s v="5"/>
    <s v="39004"/>
    <s v="390"/>
    <s v="04"/>
    <m/>
    <s v="13130"/>
    <s v="07040390004CJS7101601"/>
    <s v="To allocate 2nd Quarter Agency"/>
    <m/>
    <m/>
  </r>
  <r>
    <s v="Byrne Justice Assistance Grant"/>
    <s v="2016-DJ-BX-0482"/>
    <n v="2020"/>
    <n v="7"/>
    <d v="2020-01-31T00:00:00"/>
    <x v="1"/>
    <m/>
    <x v="1"/>
    <s v="390004"/>
    <x v="28"/>
    <x v="0"/>
    <m/>
    <s v="To allocate 2nd Quarter Agency"/>
    <n v="0.38"/>
    <m/>
    <s v="To allocate 2nd Qtr Charges"/>
    <s v="0001435429"/>
    <n v="185"/>
    <m/>
    <m/>
    <m/>
    <m/>
    <m/>
    <m/>
    <m/>
    <m/>
    <m/>
    <m/>
    <m/>
    <m/>
    <m/>
    <m/>
    <m/>
    <m/>
    <m/>
    <m/>
    <s v="0001435429"/>
    <n v="185"/>
    <d v="2020-01-31T00:00:00"/>
    <m/>
    <s v="10220"/>
    <m/>
    <m/>
    <s v="SPJ"/>
    <s v="ACTUALS"/>
    <s v="13"/>
    <s v="14000"/>
    <s v="5"/>
    <s v="39004"/>
    <s v="390"/>
    <s v="04"/>
    <m/>
    <s v="13130"/>
    <s v="07040390004CJS7101601"/>
    <s v="To allocate 2nd Quarter Agency"/>
    <m/>
    <m/>
  </r>
  <r>
    <s v="Byrne Justice Assistance Grant"/>
    <s v="2016-DJ-BX-0482"/>
    <n v="2020"/>
    <n v="7"/>
    <d v="2020-01-16T00:00:00"/>
    <x v="0"/>
    <m/>
    <x v="1"/>
    <m/>
    <x v="1"/>
    <x v="0"/>
    <m/>
    <s v="To charge December indirect co"/>
    <n v="-426.11"/>
    <m/>
    <s v="Cash With The Treasurer Of VA"/>
    <s v="0001420499"/>
    <n v="55"/>
    <m/>
    <m/>
    <m/>
    <m/>
    <m/>
    <m/>
    <m/>
    <m/>
    <m/>
    <m/>
    <m/>
    <m/>
    <m/>
    <m/>
    <m/>
    <m/>
    <m/>
    <m/>
    <s v="0001420499"/>
    <n v="55"/>
    <d v="2020-01-16T00:00:00"/>
    <m/>
    <s v="99999"/>
    <m/>
    <m/>
    <s v="SPJ"/>
    <s v="ACTUALS"/>
    <s v="10"/>
    <s v="14000"/>
    <s v="1"/>
    <m/>
    <m/>
    <m/>
    <m/>
    <s v="01010"/>
    <s v="07040CJS7101601"/>
    <s v="To charge December indirect co"/>
    <m/>
    <m/>
  </r>
  <r>
    <s v="Byrne Justice Assistance Grant"/>
    <s v="2016-DJ-BX-0482"/>
    <n v="2020"/>
    <n v="7"/>
    <d v="2020-01-27T00:00:00"/>
    <x v="1"/>
    <m/>
    <x v="1"/>
    <s v="390004"/>
    <x v="37"/>
    <x v="0"/>
    <m/>
    <s v="CIPPS Journal Upload - DOA"/>
    <n v="10"/>
    <m/>
    <s v="00001339 2020-01-31"/>
    <s v="CIP1427346"/>
    <n v="282"/>
    <m/>
    <m/>
    <m/>
    <m/>
    <m/>
    <m/>
    <m/>
    <m/>
    <m/>
    <m/>
    <m/>
    <m/>
    <m/>
    <m/>
    <m/>
    <m/>
    <m/>
    <m/>
    <s v="CIP1427346"/>
    <n v="282"/>
    <d v="2020-01-27T00:00:00"/>
    <s v="140070"/>
    <s v="10410"/>
    <m/>
    <m/>
    <s v="CIP"/>
    <s v="ACTUALS"/>
    <s v="11"/>
    <s v="14000"/>
    <s v="5"/>
    <s v="39004"/>
    <s v="390"/>
    <s v="04"/>
    <m/>
    <s v="11380"/>
    <s v="07040390004CJS7101601"/>
    <s v="CIPPS Journal Upload - DOA"/>
    <m/>
    <m/>
  </r>
  <r>
    <s v="Byrne Justice Assistance Grant"/>
    <s v="2016-DJ-BX-0482"/>
    <n v="2020"/>
    <n v="7"/>
    <d v="2020-01-31T00:00:00"/>
    <x v="1"/>
    <m/>
    <x v="1"/>
    <s v="390004"/>
    <x v="50"/>
    <x v="0"/>
    <m/>
    <s v="To allocate 2nd Quarter Printi"/>
    <n v="1.02"/>
    <m/>
    <s v="To allocate 2nd Qtr Charges"/>
    <s v="0001435398"/>
    <n v="88"/>
    <m/>
    <m/>
    <m/>
    <m/>
    <m/>
    <m/>
    <m/>
    <m/>
    <m/>
    <m/>
    <m/>
    <m/>
    <m/>
    <m/>
    <m/>
    <m/>
    <m/>
    <m/>
    <s v="0001435398"/>
    <n v="88"/>
    <d v="2020-01-31T00:00:00"/>
    <m/>
    <s v="10410"/>
    <m/>
    <m/>
    <s v="SPJ"/>
    <s v="ACTUALS"/>
    <s v="12"/>
    <s v="14000"/>
    <s v="5"/>
    <s v="39004"/>
    <s v="390"/>
    <s v="04"/>
    <m/>
    <s v="12150"/>
    <s v="07040390004CJS7101601"/>
    <s v="To allocate 2nd Quarter Printi"/>
    <m/>
    <m/>
  </r>
  <r>
    <s v="Byrne Justice Assistance Grant"/>
    <s v="2016-DJ-BX-0482"/>
    <n v="2020"/>
    <n v="7"/>
    <d v="2020-01-31T00:00:00"/>
    <x v="1"/>
    <m/>
    <x v="1"/>
    <s v="390004"/>
    <x v="11"/>
    <x v="0"/>
    <m/>
    <s v="To allocate 2nd Quarter VITA P"/>
    <n v="13.62"/>
    <m/>
    <s v="To allocate 2nd Qtr Charges"/>
    <s v="0001435401"/>
    <n v="185"/>
    <m/>
    <m/>
    <m/>
    <m/>
    <m/>
    <m/>
    <m/>
    <m/>
    <m/>
    <m/>
    <m/>
    <m/>
    <m/>
    <m/>
    <m/>
    <m/>
    <m/>
    <m/>
    <s v="0001435401"/>
    <n v="185"/>
    <d v="2020-01-31T00:00:00"/>
    <m/>
    <s v="10220"/>
    <m/>
    <m/>
    <s v="SPJ"/>
    <s v="ACTUALS"/>
    <s v="12"/>
    <s v="14000"/>
    <s v="5"/>
    <s v="39004"/>
    <s v="390"/>
    <s v="04"/>
    <m/>
    <s v="12160"/>
    <s v="07040390004CJS7101601"/>
    <s v="To allocate 2nd Quarter VITA P"/>
    <m/>
    <m/>
  </r>
  <r>
    <s v="Byrne Justice Assistance Grant"/>
    <s v="2016-DJ-BX-0482"/>
    <n v="2020"/>
    <n v="7"/>
    <d v="2020-01-31T00:00:00"/>
    <x v="0"/>
    <m/>
    <x v="1"/>
    <m/>
    <x v="1"/>
    <x v="0"/>
    <m/>
    <s v="To allocate 2nd Quarter VITA P"/>
    <n v="-844.59"/>
    <m/>
    <s v="Cash With The Treasurer Of VA"/>
    <s v="0001435401"/>
    <n v="211"/>
    <m/>
    <m/>
    <m/>
    <m/>
    <m/>
    <m/>
    <m/>
    <m/>
    <m/>
    <m/>
    <m/>
    <m/>
    <m/>
    <m/>
    <m/>
    <m/>
    <m/>
    <m/>
    <s v="0001435401"/>
    <n v="211"/>
    <d v="2020-01-31T00:00:00"/>
    <m/>
    <s v="99999"/>
    <m/>
    <m/>
    <s v="SPJ"/>
    <s v="ACTUALS"/>
    <s v="10"/>
    <s v="14000"/>
    <s v="1"/>
    <m/>
    <m/>
    <m/>
    <m/>
    <s v="01010"/>
    <s v="07040CJS7101601"/>
    <s v="To allocate 2nd Quarter VITA P"/>
    <m/>
    <m/>
  </r>
  <r>
    <s v="Byrne Justice Assistance Grant"/>
    <s v="2016-DJ-BX-0482"/>
    <n v="2020"/>
    <n v="7"/>
    <d v="2020-01-31T00:00:00"/>
    <x v="1"/>
    <m/>
    <x v="1"/>
    <s v="390004"/>
    <x v="49"/>
    <x v="0"/>
    <m/>
    <s v="To allocate 2nd Quarter First"/>
    <n v="0.36"/>
    <m/>
    <s v="To allocate 2nd Qtr Charges"/>
    <s v="0001435404"/>
    <n v="185"/>
    <m/>
    <m/>
    <m/>
    <m/>
    <m/>
    <m/>
    <m/>
    <m/>
    <m/>
    <m/>
    <m/>
    <m/>
    <m/>
    <m/>
    <m/>
    <m/>
    <m/>
    <m/>
    <s v="0001435404"/>
    <n v="185"/>
    <d v="2020-01-31T00:00:00"/>
    <m/>
    <s v="10220"/>
    <m/>
    <m/>
    <s v="SPJ"/>
    <s v="ACTUALS"/>
    <s v="12"/>
    <s v="14000"/>
    <s v="5"/>
    <s v="39004"/>
    <s v="390"/>
    <s v="04"/>
    <m/>
    <s v="12240"/>
    <s v="07040390004CJS7101601"/>
    <s v="To allocate 2nd Quarter First"/>
    <m/>
    <m/>
  </r>
  <r>
    <s v="Byrne Justice Assistance Grant"/>
    <s v="2016-DJ-BX-0482"/>
    <n v="2020"/>
    <n v="7"/>
    <d v="2020-01-31T00:00:00"/>
    <x v="1"/>
    <m/>
    <x v="1"/>
    <s v="390002"/>
    <x v="30"/>
    <x v="0"/>
    <m/>
    <s v="To allocate 2nd Quarter Office"/>
    <n v="3.55"/>
    <m/>
    <s v="To allocate 2nd Qtr Charges"/>
    <s v="0001435425"/>
    <n v="14"/>
    <m/>
    <m/>
    <m/>
    <m/>
    <m/>
    <m/>
    <m/>
    <m/>
    <m/>
    <m/>
    <m/>
    <m/>
    <m/>
    <m/>
    <m/>
    <m/>
    <m/>
    <m/>
    <s v="0001435425"/>
    <n v="14"/>
    <d v="2020-01-31T00:00:00"/>
    <m/>
    <s v="10410"/>
    <m/>
    <m/>
    <s v="SPJ"/>
    <s v="ACTUALS"/>
    <s v="13"/>
    <s v="14000"/>
    <s v="5"/>
    <s v="39002"/>
    <s v="390"/>
    <s v="02"/>
    <m/>
    <s v="13120"/>
    <s v="07040390002CJS7101601"/>
    <s v="To allocate 2nd Quarter Office"/>
    <m/>
    <m/>
  </r>
  <r>
    <s v="Byrne Justice Assistance Grant"/>
    <s v="2016-DJ-BX-0482"/>
    <n v="2020"/>
    <n v="7"/>
    <d v="2020-01-31T00:00:00"/>
    <x v="1"/>
    <m/>
    <x v="1"/>
    <s v="390004"/>
    <x v="39"/>
    <x v="0"/>
    <m/>
    <s v="To allocate 2nd Quarter Comput"/>
    <n v="3.95"/>
    <m/>
    <s v="To allocate 2nd Qtr Charges"/>
    <s v="0001435417"/>
    <n v="88"/>
    <m/>
    <m/>
    <m/>
    <m/>
    <m/>
    <m/>
    <m/>
    <m/>
    <m/>
    <m/>
    <m/>
    <m/>
    <m/>
    <m/>
    <m/>
    <m/>
    <m/>
    <m/>
    <s v="0001435417"/>
    <n v="88"/>
    <d v="2020-01-31T00:00:00"/>
    <m/>
    <s v="10410"/>
    <m/>
    <m/>
    <s v="SPJ"/>
    <s v="ACTUALS"/>
    <s v="12"/>
    <s v="14000"/>
    <s v="5"/>
    <s v="39004"/>
    <s v="390"/>
    <s v="04"/>
    <m/>
    <s v="12740"/>
    <s v="07040390004CJS7101601"/>
    <s v="To allocate 2nd Quarter Comput"/>
    <m/>
    <m/>
  </r>
  <r>
    <s v="Byrne Justice Assistance Grant"/>
    <s v="2016-DJ-BX-0482"/>
    <n v="2020"/>
    <n v="7"/>
    <d v="2020-01-31T00:00:00"/>
    <x v="1"/>
    <m/>
    <x v="1"/>
    <s v="390004"/>
    <x v="39"/>
    <x v="0"/>
    <m/>
    <s v="To allocate 2nd Quarter Comput"/>
    <n v="0.79"/>
    <m/>
    <s v="To allocate 2nd Qtr Charges"/>
    <s v="0001435417"/>
    <n v="182"/>
    <m/>
    <m/>
    <m/>
    <m/>
    <m/>
    <m/>
    <m/>
    <m/>
    <m/>
    <m/>
    <m/>
    <m/>
    <m/>
    <m/>
    <m/>
    <m/>
    <m/>
    <m/>
    <s v="0001435417"/>
    <n v="182"/>
    <d v="2020-01-31T00:00:00"/>
    <m/>
    <s v="10220"/>
    <m/>
    <m/>
    <s v="SPJ"/>
    <s v="ACTUALS"/>
    <s v="12"/>
    <s v="14000"/>
    <s v="5"/>
    <s v="39004"/>
    <s v="390"/>
    <s v="04"/>
    <m/>
    <s v="12740"/>
    <s v="07040390004CJS7101601"/>
    <s v="To allocate 2nd Quarter Comput"/>
    <m/>
    <m/>
  </r>
  <r>
    <s v="Byrne Justice Assistance Grant"/>
    <s v="2016-DJ-BX-0482"/>
    <n v="2020"/>
    <n v="7"/>
    <d v="2020-01-31T00:00:00"/>
    <x v="0"/>
    <m/>
    <x v="1"/>
    <m/>
    <x v="1"/>
    <x v="0"/>
    <m/>
    <s v="To allocate 2nd Quarter VITA C"/>
    <n v="-3200.03"/>
    <m/>
    <s v="Cash With The Treasurer Of VA"/>
    <s v="0001435424"/>
    <n v="212"/>
    <m/>
    <m/>
    <m/>
    <m/>
    <m/>
    <m/>
    <m/>
    <m/>
    <m/>
    <m/>
    <m/>
    <m/>
    <m/>
    <m/>
    <m/>
    <m/>
    <m/>
    <m/>
    <s v="0001435424"/>
    <n v="212"/>
    <d v="2020-01-31T00:00:00"/>
    <m/>
    <s v="99999"/>
    <m/>
    <m/>
    <s v="SPJ"/>
    <s v="ACTUALS"/>
    <s v="10"/>
    <s v="14000"/>
    <s v="1"/>
    <m/>
    <m/>
    <m/>
    <m/>
    <s v="01010"/>
    <s v="07040CJS7101601"/>
    <s v="To allocate 2nd Quarter VITA C"/>
    <m/>
    <m/>
  </r>
  <r>
    <s v="Byrne Justice Assistance Grant"/>
    <s v="2016-DJ-BX-0482"/>
    <n v="2020"/>
    <n v="7"/>
    <d v="2020-01-31T00:00:00"/>
    <x v="1"/>
    <m/>
    <x v="1"/>
    <s v="390004"/>
    <x v="28"/>
    <x v="0"/>
    <m/>
    <s v="To allocate 2nd Quarter Agency"/>
    <n v="7.5"/>
    <m/>
    <s v="To allocate 2nd Qtr Charges"/>
    <s v="0001435429"/>
    <n v="137"/>
    <m/>
    <m/>
    <m/>
    <m/>
    <m/>
    <m/>
    <m/>
    <m/>
    <m/>
    <m/>
    <m/>
    <m/>
    <m/>
    <m/>
    <m/>
    <m/>
    <m/>
    <m/>
    <s v="0001435429"/>
    <n v="137"/>
    <d v="2020-01-31T00:00:00"/>
    <m/>
    <s v="10530"/>
    <m/>
    <m/>
    <s v="SPJ"/>
    <s v="ACTUALS"/>
    <s v="13"/>
    <s v="14000"/>
    <s v="5"/>
    <s v="39004"/>
    <s v="390"/>
    <s v="04"/>
    <m/>
    <s v="13130"/>
    <s v="07040390004CJS7101601"/>
    <s v="To allocate 2nd Quarter Agency"/>
    <m/>
    <m/>
  </r>
  <r>
    <s v="Byrne Justice Assistance Grant"/>
    <s v="2016-DJ-BX-0482"/>
    <n v="2020"/>
    <n v="7"/>
    <d v="2020-01-31T00:00:00"/>
    <x v="1"/>
    <m/>
    <x v="1"/>
    <s v="390004"/>
    <x v="28"/>
    <x v="0"/>
    <m/>
    <s v="To allocate 2nd Quarter Agency"/>
    <n v="7.51"/>
    <m/>
    <s v="To allocate 2nd Qtr Charges"/>
    <s v="0001435429"/>
    <n v="14"/>
    <m/>
    <m/>
    <m/>
    <m/>
    <m/>
    <m/>
    <m/>
    <m/>
    <m/>
    <m/>
    <m/>
    <m/>
    <m/>
    <m/>
    <m/>
    <m/>
    <m/>
    <m/>
    <s v="0001435429"/>
    <n v="14"/>
    <d v="2020-01-31T00:00:00"/>
    <m/>
    <s v="10410"/>
    <m/>
    <m/>
    <s v="SPJ"/>
    <s v="ACTUALS"/>
    <s v="13"/>
    <s v="14000"/>
    <s v="5"/>
    <s v="39004"/>
    <s v="390"/>
    <s v="04"/>
    <m/>
    <s v="13130"/>
    <s v="07040390004CJS7101601"/>
    <s v="To allocate 2nd Quarter Agency"/>
    <m/>
    <m/>
  </r>
  <r>
    <s v="Byrne Justice Assistance Grant"/>
    <s v="2016-DJ-BX-0482"/>
    <n v="2020"/>
    <n v="7"/>
    <d v="2020-01-31T00:00:00"/>
    <x v="1"/>
    <m/>
    <x v="1"/>
    <s v="390004"/>
    <x v="28"/>
    <x v="0"/>
    <m/>
    <s v="To allocate 2nd Quarter Agency"/>
    <n v="0.38"/>
    <m/>
    <s v="To allocate 2nd Qtr Charges"/>
    <s v="0001435429"/>
    <n v="182"/>
    <m/>
    <m/>
    <m/>
    <m/>
    <m/>
    <m/>
    <m/>
    <m/>
    <m/>
    <m/>
    <m/>
    <m/>
    <m/>
    <m/>
    <m/>
    <m/>
    <m/>
    <m/>
    <s v="0001435429"/>
    <n v="182"/>
    <d v="2020-01-31T00:00:00"/>
    <m/>
    <s v="10220"/>
    <m/>
    <m/>
    <s v="SPJ"/>
    <s v="ACTUALS"/>
    <s v="13"/>
    <s v="14000"/>
    <s v="5"/>
    <s v="39004"/>
    <s v="390"/>
    <s v="04"/>
    <m/>
    <s v="13130"/>
    <s v="07040390004CJS7101601"/>
    <s v="To allocate 2nd Quarter Agency"/>
    <m/>
    <m/>
  </r>
  <r>
    <s v="Byrne Justice Assistance Grant"/>
    <s v="2016-DJ-BX-0482"/>
    <n v="2020"/>
    <n v="7"/>
    <d v="2020-01-31T00:00:00"/>
    <x v="0"/>
    <m/>
    <x v="1"/>
    <m/>
    <x v="5"/>
    <x v="1"/>
    <m/>
    <s v="To allocate FY 2020 2nd Quarte"/>
    <n v="-170.63"/>
    <m/>
    <s v="Allocate 2nd Q Interest"/>
    <s v="0001435432"/>
    <n v="17"/>
    <m/>
    <m/>
    <m/>
    <m/>
    <m/>
    <m/>
    <m/>
    <m/>
    <m/>
    <m/>
    <m/>
    <m/>
    <m/>
    <m/>
    <m/>
    <m/>
    <m/>
    <m/>
    <s v="0001435432"/>
    <n v="17"/>
    <d v="2020-01-31T00:00:00"/>
    <m/>
    <s v="10230"/>
    <m/>
    <m/>
    <s v="ONL"/>
    <s v="ACTUALS"/>
    <s v="07"/>
    <s v="14000"/>
    <s v="4"/>
    <m/>
    <m/>
    <m/>
    <m/>
    <s v="07108"/>
    <s v="07040CJS7101607"/>
    <s v="To allocate FY 2020 2nd Quarte"/>
    <m/>
    <m/>
  </r>
  <r>
    <s v="Byrne Justice Assistance Grant"/>
    <s v="2016-DJ-BX-0482"/>
    <n v="2020"/>
    <n v="7"/>
    <d v="2020-01-31T00:00:00"/>
    <x v="0"/>
    <m/>
    <x v="1"/>
    <m/>
    <x v="1"/>
    <x v="0"/>
    <m/>
    <s v="To allocate 2nd Quarter PMIS,"/>
    <n v="-748.69"/>
    <m/>
    <s v="Cash With The Treasurer Of VA"/>
    <s v="0001435435"/>
    <n v="213"/>
    <m/>
    <m/>
    <m/>
    <m/>
    <m/>
    <m/>
    <m/>
    <m/>
    <m/>
    <m/>
    <m/>
    <m/>
    <m/>
    <m/>
    <m/>
    <m/>
    <m/>
    <m/>
    <s v="0001435435"/>
    <n v="213"/>
    <d v="2020-01-31T00:00:00"/>
    <m/>
    <s v="99999"/>
    <m/>
    <m/>
    <s v="SPJ"/>
    <s v="ACTUALS"/>
    <s v="10"/>
    <s v="14000"/>
    <s v="1"/>
    <m/>
    <m/>
    <m/>
    <m/>
    <s v="01010"/>
    <s v="07040CJS7101601"/>
    <s v="To allocate 2nd Quarter PMIS,"/>
    <m/>
    <m/>
  </r>
  <r>
    <s v="Byrne Justice Assistance Grant"/>
    <s v="2016-DJ-BX-0482"/>
    <n v="2020"/>
    <n v="7"/>
    <d v="2020-01-03T00:00:00"/>
    <x v="0"/>
    <m/>
    <x v="1"/>
    <s v="390002"/>
    <x v="47"/>
    <x v="0"/>
    <m/>
    <s v="Accounts Payable"/>
    <n v="29867.4"/>
    <m/>
    <s v="2016DJBX0482"/>
    <s v="AP01409288"/>
    <n v="30"/>
    <s v="00020492"/>
    <d v="2019-12-30T00:00:00"/>
    <s v="NEW RIVER CRIMINAL JUSTICE TRAINING ACAD"/>
    <s v="2016DJBX0482"/>
    <s v="14000"/>
    <m/>
    <m/>
    <m/>
    <m/>
    <m/>
    <m/>
    <m/>
    <m/>
    <m/>
    <m/>
    <m/>
    <m/>
    <m/>
    <s v="00020492"/>
    <n v="1"/>
    <d v="2019-12-30T00:00:00"/>
    <s v="00020492"/>
    <s v="90000"/>
    <s v="750"/>
    <m/>
    <s v="AP"/>
    <s v="ACTUALS"/>
    <s v="14"/>
    <s v="14000"/>
    <s v="5"/>
    <s v="39002"/>
    <s v="390"/>
    <s v="02"/>
    <m/>
    <s v="14510"/>
    <s v="07040390002CJS7101601"/>
    <s v="NEW RIVER CRIMINAL JUSTICE TRAINING ACAD"/>
    <n v="1"/>
    <s v="541241119"/>
  </r>
  <r>
    <s v="Byrne Justice Assistance Grant"/>
    <s v="2016-DJ-BX-0482"/>
    <n v="2020"/>
    <n v="7"/>
    <d v="2020-01-10T00:00:00"/>
    <x v="1"/>
    <m/>
    <x v="1"/>
    <s v="390004"/>
    <x v="14"/>
    <x v="0"/>
    <m/>
    <s v="CIPPS Journal Upload - DOA"/>
    <n v="39.25"/>
    <m/>
    <s v="00001337 2020-01-16"/>
    <s v="CIP1416769"/>
    <n v="284"/>
    <m/>
    <m/>
    <m/>
    <m/>
    <m/>
    <m/>
    <m/>
    <m/>
    <m/>
    <m/>
    <m/>
    <m/>
    <m/>
    <m/>
    <m/>
    <m/>
    <m/>
    <m/>
    <s v="CIP1416769"/>
    <n v="284"/>
    <d v="2020-01-10T00:00:00"/>
    <s v="140070"/>
    <s v="10410"/>
    <m/>
    <m/>
    <s v="CIP"/>
    <s v="ACTUALS"/>
    <s v="11"/>
    <s v="14000"/>
    <s v="5"/>
    <s v="39004"/>
    <s v="390"/>
    <s v="04"/>
    <m/>
    <s v="11160"/>
    <s v="07040390004CJS7101601"/>
    <s v="CIPPS Journal Upload - DOA"/>
    <m/>
    <m/>
  </r>
  <r>
    <s v="Byrne Justice Assistance Grant"/>
    <s v="2016-DJ-BX-0482"/>
    <n v="2020"/>
    <n v="7"/>
    <d v="2020-01-10T00:00:00"/>
    <x v="1"/>
    <m/>
    <x v="1"/>
    <s v="390004"/>
    <x v="10"/>
    <x v="0"/>
    <m/>
    <s v="CIPPS Journal Upload - DOA"/>
    <n v="20.76"/>
    <m/>
    <s v="00001337 2020-01-16"/>
    <s v="CIP1416769"/>
    <n v="287"/>
    <m/>
    <m/>
    <m/>
    <m/>
    <m/>
    <m/>
    <m/>
    <m/>
    <m/>
    <m/>
    <m/>
    <m/>
    <m/>
    <m/>
    <m/>
    <m/>
    <m/>
    <m/>
    <s v="CIP1416769"/>
    <n v="287"/>
    <d v="2020-01-10T00:00:00"/>
    <s v="140070"/>
    <s v="10410"/>
    <m/>
    <m/>
    <s v="CIP"/>
    <s v="ACTUALS"/>
    <s v="11"/>
    <s v="14000"/>
    <s v="5"/>
    <s v="39004"/>
    <s v="390"/>
    <s v="04"/>
    <m/>
    <s v="11170"/>
    <s v="07040390004CJS7101601"/>
    <s v="CIPPS Journal Upload - DOA"/>
    <m/>
    <m/>
  </r>
  <r>
    <s v="Byrne Justice Assistance Grant"/>
    <s v="2016-DJ-BX-0482"/>
    <n v="2020"/>
    <n v="7"/>
    <d v="2020-01-10T00:00:00"/>
    <x v="1"/>
    <m/>
    <x v="1"/>
    <s v="390004"/>
    <x v="37"/>
    <x v="0"/>
    <m/>
    <s v="CIPPS Journal Upload - DOA"/>
    <n v="20"/>
    <m/>
    <s v="00001337 2020-01-16"/>
    <s v="CIP1416769"/>
    <n v="288"/>
    <m/>
    <m/>
    <m/>
    <m/>
    <m/>
    <m/>
    <m/>
    <m/>
    <m/>
    <m/>
    <m/>
    <m/>
    <m/>
    <m/>
    <m/>
    <m/>
    <m/>
    <m/>
    <s v="CIP1416769"/>
    <n v="288"/>
    <d v="2020-01-10T00:00:00"/>
    <s v="140070"/>
    <s v="10410"/>
    <m/>
    <m/>
    <s v="CIP"/>
    <s v="ACTUALS"/>
    <s v="11"/>
    <s v="14000"/>
    <s v="5"/>
    <s v="39004"/>
    <s v="390"/>
    <s v="04"/>
    <m/>
    <s v="11380"/>
    <s v="07040390004CJS7101601"/>
    <s v="CIPPS Journal Upload - DOA"/>
    <m/>
    <m/>
  </r>
  <r>
    <s v="Byrne Justice Assistance Grant"/>
    <s v="2016-DJ-BX-0482"/>
    <n v="2020"/>
    <n v="7"/>
    <d v="2020-01-16T00:00:00"/>
    <x v="0"/>
    <m/>
    <x v="1"/>
    <m/>
    <x v="1"/>
    <x v="0"/>
    <m/>
    <s v="To charge December indirect co"/>
    <n v="-478.28"/>
    <m/>
    <s v="Cash With The Treasurer Of VA"/>
    <s v="0001420499"/>
    <n v="27"/>
    <m/>
    <m/>
    <m/>
    <m/>
    <m/>
    <m/>
    <m/>
    <m/>
    <m/>
    <m/>
    <m/>
    <m/>
    <m/>
    <m/>
    <m/>
    <m/>
    <m/>
    <m/>
    <s v="0001420499"/>
    <n v="27"/>
    <d v="2020-01-16T00:00:00"/>
    <m/>
    <s v="99999"/>
    <m/>
    <m/>
    <s v="SPJ"/>
    <s v="ACTUALS"/>
    <s v="10"/>
    <s v="14000"/>
    <s v="1"/>
    <m/>
    <m/>
    <m/>
    <m/>
    <s v="01010"/>
    <s v="07040CJS7101601"/>
    <s v="To charge December indirect co"/>
    <m/>
    <m/>
  </r>
  <r>
    <s v="Byrne Justice Assistance Grant"/>
    <s v="2016-DJ-BX-0482"/>
    <n v="2020"/>
    <n v="7"/>
    <d v="2020-01-16T00:00:00"/>
    <x v="0"/>
    <m/>
    <x v="2"/>
    <m/>
    <x v="1"/>
    <x v="0"/>
    <m/>
    <s v="To charge December indirect co"/>
    <n v="478.28"/>
    <m/>
    <s v="Cash With The Treasurer Of VA"/>
    <s v="0001420499"/>
    <n v="28"/>
    <m/>
    <m/>
    <m/>
    <m/>
    <m/>
    <m/>
    <m/>
    <m/>
    <m/>
    <m/>
    <m/>
    <m/>
    <m/>
    <m/>
    <m/>
    <m/>
    <m/>
    <m/>
    <s v="0001420499"/>
    <n v="28"/>
    <d v="2020-01-16T00:00:00"/>
    <m/>
    <s v="99999"/>
    <m/>
    <m/>
    <s v="SPJ"/>
    <s v="ACTUALS"/>
    <s v="10"/>
    <s v="14000"/>
    <s v="1"/>
    <m/>
    <m/>
    <m/>
    <m/>
    <s v="01010"/>
    <s v="01000CJS7101601"/>
    <s v="To charge December indirect co"/>
    <m/>
    <m/>
  </r>
  <r>
    <s v="Byrne Justice Assistance Grant"/>
    <s v="2016-DJ-BX-0482"/>
    <n v="2020"/>
    <n v="7"/>
    <d v="2020-01-16T00:00:00"/>
    <x v="0"/>
    <m/>
    <x v="1"/>
    <m/>
    <x v="1"/>
    <x v="0"/>
    <m/>
    <s v="To charge December indirect co"/>
    <n v="156.5"/>
    <m/>
    <s v="Cash With The Treasurer Of VA"/>
    <s v="0001420499"/>
    <n v="35"/>
    <m/>
    <m/>
    <m/>
    <m/>
    <m/>
    <m/>
    <m/>
    <m/>
    <m/>
    <m/>
    <m/>
    <m/>
    <m/>
    <m/>
    <m/>
    <m/>
    <m/>
    <m/>
    <s v="0001420499"/>
    <n v="35"/>
    <d v="2020-01-16T00:00:00"/>
    <m/>
    <s v="99999"/>
    <m/>
    <m/>
    <s v="SPJ"/>
    <s v="ACTUALS"/>
    <s v="10"/>
    <s v="14000"/>
    <s v="1"/>
    <m/>
    <m/>
    <m/>
    <m/>
    <s v="01010"/>
    <s v="07040CJS7101601"/>
    <s v="To charge December indirect co"/>
    <m/>
    <m/>
  </r>
  <r>
    <s v="Byrne Justice Assistance Grant"/>
    <s v="2016-DJ-BX-0482"/>
    <n v="2020"/>
    <n v="7"/>
    <d v="2020-01-16T00:00:00"/>
    <x v="0"/>
    <m/>
    <x v="1"/>
    <m/>
    <x v="27"/>
    <x v="0"/>
    <m/>
    <s v="To reclass federal revenue to"/>
    <n v="-2601.4499999999998"/>
    <m/>
    <s v="Reclass Federal IDC Revenue"/>
    <s v="0001420502"/>
    <n v="2"/>
    <m/>
    <m/>
    <m/>
    <m/>
    <m/>
    <m/>
    <m/>
    <m/>
    <m/>
    <m/>
    <m/>
    <m/>
    <m/>
    <m/>
    <m/>
    <m/>
    <m/>
    <m/>
    <s v="0001420502"/>
    <n v="2"/>
    <d v="2020-01-16T00:00:00"/>
    <m/>
    <s v="90000"/>
    <m/>
    <m/>
    <s v="SPJ"/>
    <s v="ACTUALS"/>
    <s v="09"/>
    <s v="14000"/>
    <s v="4"/>
    <m/>
    <m/>
    <m/>
    <m/>
    <s v="09070"/>
    <s v="07040CJS7101601"/>
    <s v="To reclass federal revenue to"/>
    <m/>
    <m/>
  </r>
  <r>
    <s v="Byrne Justice Assistance Grant"/>
    <s v="2016-DJ-BX-0482"/>
    <n v="2020"/>
    <n v="7"/>
    <d v="2020-01-27T00:00:00"/>
    <x v="1"/>
    <m/>
    <x v="1"/>
    <s v="390004"/>
    <x v="14"/>
    <x v="0"/>
    <m/>
    <s v="CIPPS Journal Upload - DOA"/>
    <n v="39.25"/>
    <m/>
    <s v="00001339 2020-01-31"/>
    <s v="CIP1427346"/>
    <n v="277"/>
    <m/>
    <m/>
    <m/>
    <m/>
    <m/>
    <m/>
    <m/>
    <m/>
    <m/>
    <m/>
    <m/>
    <m/>
    <m/>
    <m/>
    <m/>
    <m/>
    <m/>
    <m/>
    <s v="CIP1427346"/>
    <n v="277"/>
    <d v="2020-01-27T00:00:00"/>
    <s v="140070"/>
    <s v="10410"/>
    <m/>
    <m/>
    <s v="CIP"/>
    <s v="ACTUALS"/>
    <s v="11"/>
    <s v="14000"/>
    <s v="5"/>
    <s v="39004"/>
    <s v="390"/>
    <s v="04"/>
    <m/>
    <s v="11160"/>
    <s v="07040390004CJS7101601"/>
    <s v="CIPPS Journal Upload - DOA"/>
    <m/>
    <m/>
  </r>
  <r>
    <s v="Byrne Justice Assistance Grant"/>
    <s v="2016-DJ-BX-0482"/>
    <n v="2020"/>
    <n v="7"/>
    <d v="2020-01-27T00:00:00"/>
    <x v="1"/>
    <m/>
    <x v="1"/>
    <s v="390004"/>
    <x v="14"/>
    <x v="0"/>
    <m/>
    <s v="CIPPS Journal Upload - DOA"/>
    <n v="39.18"/>
    <m/>
    <s v="00001339 2020-01-31"/>
    <s v="CIP1427346"/>
    <n v="278"/>
    <m/>
    <m/>
    <m/>
    <m/>
    <m/>
    <m/>
    <m/>
    <m/>
    <m/>
    <m/>
    <m/>
    <m/>
    <m/>
    <m/>
    <m/>
    <m/>
    <m/>
    <m/>
    <s v="CIP1427346"/>
    <n v="278"/>
    <d v="2020-01-27T00:00:00"/>
    <s v="140070"/>
    <s v="10410"/>
    <m/>
    <m/>
    <s v="CIP"/>
    <s v="ACTUALS"/>
    <s v="11"/>
    <s v="14000"/>
    <s v="5"/>
    <s v="39004"/>
    <s v="390"/>
    <s v="04"/>
    <m/>
    <s v="11160"/>
    <s v="07040390004CJS7101601"/>
    <s v="CIPPS Journal Upload - DOA"/>
    <m/>
    <m/>
  </r>
  <r>
    <s v="Byrne Justice Assistance Grant"/>
    <s v="2016-DJ-BX-0482"/>
    <n v="2020"/>
    <n v="7"/>
    <d v="2020-01-27T00:00:00"/>
    <x v="1"/>
    <m/>
    <x v="1"/>
    <s v="390004"/>
    <x v="10"/>
    <x v="0"/>
    <m/>
    <s v="CIPPS Journal Upload - DOA"/>
    <n v="20.8"/>
    <m/>
    <s v="00001339 2020-01-31"/>
    <s v="CIP1427346"/>
    <n v="279"/>
    <m/>
    <m/>
    <m/>
    <m/>
    <m/>
    <m/>
    <m/>
    <m/>
    <m/>
    <m/>
    <m/>
    <m/>
    <m/>
    <m/>
    <m/>
    <m/>
    <m/>
    <m/>
    <s v="CIP1427346"/>
    <n v="279"/>
    <d v="2020-01-27T00:00:00"/>
    <s v="140070"/>
    <s v="10410"/>
    <m/>
    <m/>
    <s v="CIP"/>
    <s v="ACTUALS"/>
    <s v="11"/>
    <s v="14000"/>
    <s v="5"/>
    <s v="39004"/>
    <s v="390"/>
    <s v="04"/>
    <m/>
    <s v="11170"/>
    <s v="07040390004CJS7101601"/>
    <s v="CIPPS Journal Upload - DOA"/>
    <m/>
    <m/>
  </r>
  <r>
    <s v="Byrne Justice Assistance Grant"/>
    <s v="2016-DJ-BX-0482"/>
    <n v="2020"/>
    <n v="7"/>
    <d v="2020-01-27T00:00:00"/>
    <x v="1"/>
    <m/>
    <x v="1"/>
    <s v="390004"/>
    <x v="37"/>
    <x v="0"/>
    <m/>
    <s v="CIPPS Journal Upload - DOA"/>
    <n v="20"/>
    <m/>
    <s v="00001339 2020-01-31"/>
    <s v="CIP1427346"/>
    <n v="281"/>
    <m/>
    <m/>
    <m/>
    <m/>
    <m/>
    <m/>
    <m/>
    <m/>
    <m/>
    <m/>
    <m/>
    <m/>
    <m/>
    <m/>
    <m/>
    <m/>
    <m/>
    <m/>
    <s v="CIP1427346"/>
    <n v="281"/>
    <d v="2020-01-27T00:00:00"/>
    <s v="140070"/>
    <s v="10410"/>
    <m/>
    <m/>
    <s v="CIP"/>
    <s v="ACTUALS"/>
    <s v="11"/>
    <s v="14000"/>
    <s v="5"/>
    <s v="39004"/>
    <s v="390"/>
    <s v="04"/>
    <m/>
    <s v="11380"/>
    <s v="07040390004CJS7101601"/>
    <s v="CIPPS Journal Upload - DOA"/>
    <m/>
    <m/>
  </r>
  <r>
    <s v="Byrne Justice Assistance Grant"/>
    <s v="2016-DJ-BX-0482"/>
    <n v="2020"/>
    <n v="7"/>
    <d v="2020-01-31T00:00:00"/>
    <x v="1"/>
    <m/>
    <x v="1"/>
    <s v="390004"/>
    <x v="29"/>
    <x v="0"/>
    <m/>
    <s v="To allocate 2nd Quarter DGS Ma"/>
    <n v="4.33"/>
    <m/>
    <s v="To allocate 2nd Qtr Charges"/>
    <s v="0001435412"/>
    <n v="14"/>
    <m/>
    <m/>
    <m/>
    <m/>
    <m/>
    <m/>
    <m/>
    <m/>
    <m/>
    <m/>
    <m/>
    <m/>
    <m/>
    <m/>
    <m/>
    <m/>
    <m/>
    <m/>
    <s v="0001435412"/>
    <n v="14"/>
    <d v="2020-01-31T00:00:00"/>
    <m/>
    <s v="10410"/>
    <m/>
    <m/>
    <s v="SPJ"/>
    <s v="ACTUALS"/>
    <s v="12"/>
    <s v="14000"/>
    <s v="5"/>
    <s v="39004"/>
    <s v="390"/>
    <s v="04"/>
    <m/>
    <s v="12520"/>
    <s v="07040390004CJS7101601"/>
    <s v="To allocate 2nd Quarter DGS Ma"/>
    <m/>
    <m/>
  </r>
  <r>
    <s v="Byrne Justice Assistance Grant"/>
    <s v="2016-DJ-BX-0482"/>
    <n v="2020"/>
    <n v="7"/>
    <d v="2020-01-31T00:00:00"/>
    <x v="1"/>
    <m/>
    <x v="1"/>
    <s v="390004"/>
    <x v="29"/>
    <x v="0"/>
    <m/>
    <s v="To allocate 2nd Quarter DGS Ma"/>
    <n v="1.08"/>
    <m/>
    <s v="To allocate 2nd Qtr Charges"/>
    <s v="0001435412"/>
    <n v="88"/>
    <m/>
    <m/>
    <m/>
    <m/>
    <m/>
    <m/>
    <m/>
    <m/>
    <m/>
    <m/>
    <m/>
    <m/>
    <m/>
    <m/>
    <m/>
    <m/>
    <m/>
    <m/>
    <s v="0001435412"/>
    <n v="88"/>
    <d v="2020-01-31T00:00:00"/>
    <m/>
    <s v="10410"/>
    <m/>
    <m/>
    <s v="SPJ"/>
    <s v="ACTUALS"/>
    <s v="12"/>
    <s v="14000"/>
    <s v="5"/>
    <s v="39004"/>
    <s v="390"/>
    <s v="04"/>
    <m/>
    <s v="12520"/>
    <s v="07040390004CJS7101601"/>
    <s v="To allocate 2nd Quarter DGS Ma"/>
    <m/>
    <m/>
  </r>
  <r>
    <s v="Byrne Justice Assistance Grant"/>
    <s v="2016-DJ-BX-0482"/>
    <n v="2020"/>
    <n v="7"/>
    <d v="2020-01-31T00:00:00"/>
    <x v="1"/>
    <m/>
    <x v="1"/>
    <s v="390004"/>
    <x v="29"/>
    <x v="0"/>
    <m/>
    <s v="To allocate 2nd Quarter DGS Ma"/>
    <n v="0.22"/>
    <m/>
    <s v="To allocate 2nd Qtr Charges"/>
    <s v="0001435412"/>
    <n v="182"/>
    <m/>
    <m/>
    <m/>
    <m/>
    <m/>
    <m/>
    <m/>
    <m/>
    <m/>
    <m/>
    <m/>
    <m/>
    <m/>
    <m/>
    <m/>
    <m/>
    <m/>
    <m/>
    <s v="0001435412"/>
    <n v="182"/>
    <d v="2020-01-31T00:00:00"/>
    <m/>
    <s v="10220"/>
    <m/>
    <m/>
    <s v="SPJ"/>
    <s v="ACTUALS"/>
    <s v="12"/>
    <s v="14000"/>
    <s v="5"/>
    <s v="39004"/>
    <s v="390"/>
    <s v="04"/>
    <m/>
    <s v="12520"/>
    <s v="07040390004CJS7101601"/>
    <s v="To allocate 2nd Quarter DGS Ma"/>
    <m/>
    <m/>
  </r>
  <r>
    <s v="Byrne Justice Assistance Grant"/>
    <s v="2016-DJ-BX-0482"/>
    <n v="2020"/>
    <n v="7"/>
    <d v="2020-01-02T00:00:00"/>
    <x v="0"/>
    <m/>
    <x v="1"/>
    <m/>
    <x v="3"/>
    <x v="0"/>
    <m/>
    <s v="AP Payments"/>
    <n v="9600"/>
    <m/>
    <s v="Accounts Payable"/>
    <s v="AP01406162"/>
    <n v="41"/>
    <m/>
    <m/>
    <m/>
    <m/>
    <m/>
    <m/>
    <m/>
    <m/>
    <m/>
    <m/>
    <m/>
    <m/>
    <m/>
    <m/>
    <m/>
    <m/>
    <m/>
    <m/>
    <s v="AP01406162"/>
    <n v="41"/>
    <d v="2020-01-02T00:00:00"/>
    <s v="00020493"/>
    <s v="99999"/>
    <m/>
    <m/>
    <s v="AP"/>
    <s v="ACTUALS"/>
    <s v="50"/>
    <s v="14000"/>
    <s v="2"/>
    <m/>
    <m/>
    <m/>
    <m/>
    <s v="05025"/>
    <s v="07040CJS7101601"/>
    <s v="AP Payments"/>
    <m/>
    <m/>
  </r>
  <r>
    <s v="Byrne Justice Assistance Grant"/>
    <s v="2016-DJ-BX-0482"/>
    <n v="2020"/>
    <n v="7"/>
    <d v="2020-01-10T00:00:00"/>
    <x v="1"/>
    <m/>
    <x v="1"/>
    <s v="390004"/>
    <x v="21"/>
    <x v="0"/>
    <m/>
    <s v="CIPPS Journal Upload - DOA"/>
    <n v="453.59"/>
    <m/>
    <s v="00001337 2020-01-16"/>
    <s v="CIP1416769"/>
    <n v="276"/>
    <m/>
    <m/>
    <m/>
    <m/>
    <m/>
    <m/>
    <m/>
    <m/>
    <m/>
    <m/>
    <m/>
    <m/>
    <m/>
    <m/>
    <m/>
    <m/>
    <m/>
    <m/>
    <s v="CIP1416769"/>
    <n v="276"/>
    <d v="2020-01-10T00:00:00"/>
    <s v="140070"/>
    <s v="10410"/>
    <m/>
    <m/>
    <s v="CIP"/>
    <s v="ACTUALS"/>
    <s v="11"/>
    <s v="14000"/>
    <s v="5"/>
    <s v="39004"/>
    <s v="390"/>
    <s v="04"/>
    <m/>
    <s v="11110"/>
    <s v="07040390004CJS7101601"/>
    <s v="CIPPS Journal Upload - DOA"/>
    <m/>
    <m/>
  </r>
  <r>
    <s v="Byrne Justice Assistance Grant"/>
    <s v="2016-DJ-BX-0482"/>
    <n v="2020"/>
    <n v="7"/>
    <d v="2020-01-10T00:00:00"/>
    <x v="1"/>
    <m/>
    <x v="1"/>
    <s v="390004"/>
    <x v="9"/>
    <x v="0"/>
    <m/>
    <s v="CIPPS Journal Upload - DOA"/>
    <n v="246.27"/>
    <m/>
    <s v="00001337 2020-01-16"/>
    <s v="CIP1416769"/>
    <n v="279"/>
    <m/>
    <m/>
    <m/>
    <m/>
    <m/>
    <m/>
    <m/>
    <m/>
    <m/>
    <m/>
    <m/>
    <m/>
    <m/>
    <m/>
    <m/>
    <m/>
    <m/>
    <m/>
    <s v="CIP1416769"/>
    <n v="279"/>
    <d v="2020-01-10T00:00:00"/>
    <s v="140070"/>
    <s v="10410"/>
    <m/>
    <m/>
    <s v="CIP"/>
    <s v="ACTUALS"/>
    <s v="11"/>
    <s v="14000"/>
    <s v="5"/>
    <s v="39004"/>
    <s v="390"/>
    <s v="04"/>
    <m/>
    <s v="11120"/>
    <s v="07040390004CJS7101601"/>
    <s v="CIPPS Journal Upload - DOA"/>
    <m/>
    <m/>
  </r>
  <r>
    <s v="Byrne Justice Assistance Grant"/>
    <s v="2016-DJ-BX-0482"/>
    <n v="2020"/>
    <n v="7"/>
    <d v="2020-01-10T00:00:00"/>
    <x v="1"/>
    <m/>
    <x v="1"/>
    <s v="390004"/>
    <x v="20"/>
    <x v="0"/>
    <m/>
    <s v="CIPPS Journal Upload - DOA"/>
    <n v="43.95"/>
    <m/>
    <s v="00001337 2020-01-16"/>
    <s v="CIP1416769"/>
    <n v="280"/>
    <m/>
    <m/>
    <m/>
    <m/>
    <m/>
    <m/>
    <m/>
    <m/>
    <m/>
    <m/>
    <m/>
    <m/>
    <m/>
    <m/>
    <m/>
    <m/>
    <m/>
    <m/>
    <s v="CIP1416769"/>
    <n v="280"/>
    <d v="2020-01-10T00:00:00"/>
    <s v="140070"/>
    <s v="10410"/>
    <m/>
    <m/>
    <s v="CIP"/>
    <s v="ACTUALS"/>
    <s v="11"/>
    <s v="14000"/>
    <s v="5"/>
    <s v="39004"/>
    <s v="390"/>
    <s v="04"/>
    <m/>
    <s v="11140"/>
    <s v="07040390004CJS7101601"/>
    <s v="CIPPS Journal Upload - DOA"/>
    <m/>
    <m/>
  </r>
  <r>
    <s v="Byrne Justice Assistance Grant"/>
    <s v="2016-DJ-BX-0482"/>
    <n v="2020"/>
    <n v="7"/>
    <d v="2020-01-10T00:00:00"/>
    <x v="1"/>
    <m/>
    <x v="1"/>
    <s v="390004"/>
    <x v="10"/>
    <x v="0"/>
    <m/>
    <s v="CIPPS Journal Upload - DOA"/>
    <n v="20.8"/>
    <m/>
    <s v="00001337 2020-01-16"/>
    <s v="CIP1416769"/>
    <n v="286"/>
    <m/>
    <m/>
    <m/>
    <m/>
    <m/>
    <m/>
    <m/>
    <m/>
    <m/>
    <m/>
    <m/>
    <m/>
    <m/>
    <m/>
    <m/>
    <m/>
    <m/>
    <m/>
    <s v="CIP1416769"/>
    <n v="286"/>
    <d v="2020-01-10T00:00:00"/>
    <s v="140070"/>
    <s v="10410"/>
    <m/>
    <m/>
    <s v="CIP"/>
    <s v="ACTUALS"/>
    <s v="11"/>
    <s v="14000"/>
    <s v="5"/>
    <s v="39004"/>
    <s v="390"/>
    <s v="04"/>
    <m/>
    <s v="11170"/>
    <s v="07040390004CJS7101601"/>
    <s v="CIPPS Journal Upload - DOA"/>
    <m/>
    <m/>
  </r>
  <r>
    <s v="Byrne Justice Assistance Grant"/>
    <s v="2016-DJ-BX-0482"/>
    <n v="2020"/>
    <n v="7"/>
    <d v="2020-01-16T00:00:00"/>
    <x v="0"/>
    <m/>
    <x v="1"/>
    <m/>
    <x v="1"/>
    <x v="0"/>
    <m/>
    <s v="To charge December indirect co"/>
    <n v="-212.77"/>
    <m/>
    <s v="Cash With The Treasurer Of VA"/>
    <s v="0001420499"/>
    <n v="45"/>
    <m/>
    <m/>
    <m/>
    <m/>
    <m/>
    <m/>
    <m/>
    <m/>
    <m/>
    <m/>
    <m/>
    <m/>
    <m/>
    <m/>
    <m/>
    <m/>
    <m/>
    <m/>
    <s v="0001420499"/>
    <n v="45"/>
    <d v="2020-01-16T00:00:00"/>
    <m/>
    <s v="99999"/>
    <m/>
    <m/>
    <s v="SPJ"/>
    <s v="ACTUALS"/>
    <s v="10"/>
    <s v="14000"/>
    <s v="1"/>
    <m/>
    <m/>
    <m/>
    <m/>
    <s v="01010"/>
    <s v="07040CJS7101601"/>
    <s v="To charge December indirect co"/>
    <m/>
    <m/>
  </r>
  <r>
    <s v="Byrne Justice Assistance Grant"/>
    <s v="2016-DJ-BX-0482"/>
    <n v="2020"/>
    <n v="7"/>
    <d v="2020-01-27T00:00:00"/>
    <x v="1"/>
    <m/>
    <x v="1"/>
    <s v="390004"/>
    <x v="21"/>
    <x v="0"/>
    <m/>
    <s v="CIPPS Journal Upload - DOA"/>
    <n v="452.78"/>
    <m/>
    <s v="00001339 2020-01-31"/>
    <s v="CIP1427346"/>
    <n v="270"/>
    <m/>
    <m/>
    <m/>
    <m/>
    <m/>
    <m/>
    <m/>
    <m/>
    <m/>
    <m/>
    <m/>
    <m/>
    <m/>
    <m/>
    <m/>
    <m/>
    <m/>
    <m/>
    <s v="CIP1427346"/>
    <n v="270"/>
    <d v="2020-01-27T00:00:00"/>
    <s v="140070"/>
    <s v="10410"/>
    <m/>
    <m/>
    <s v="CIP"/>
    <s v="ACTUALS"/>
    <s v="11"/>
    <s v="14000"/>
    <s v="5"/>
    <s v="39004"/>
    <s v="390"/>
    <s v="04"/>
    <m/>
    <s v="11110"/>
    <s v="07040390004CJS7101601"/>
    <s v="CIPPS Journal Upload - DOA"/>
    <m/>
    <m/>
  </r>
  <r>
    <s v="Byrne Justice Assistance Grant"/>
    <s v="2016-DJ-BX-0482"/>
    <n v="2020"/>
    <n v="7"/>
    <d v="2020-01-31T00:00:00"/>
    <x v="1"/>
    <m/>
    <x v="1"/>
    <s v="390004"/>
    <x v="50"/>
    <x v="0"/>
    <m/>
    <s v="To allocate 2nd Quarter Printi"/>
    <n v="0.2"/>
    <m/>
    <s v="To allocate 2nd Qtr Charges"/>
    <s v="0001435398"/>
    <n v="185"/>
    <m/>
    <m/>
    <m/>
    <m/>
    <m/>
    <m/>
    <m/>
    <m/>
    <m/>
    <m/>
    <m/>
    <m/>
    <m/>
    <m/>
    <m/>
    <m/>
    <m/>
    <m/>
    <s v="0001435398"/>
    <n v="185"/>
    <d v="2020-01-31T00:00:00"/>
    <m/>
    <s v="10220"/>
    <m/>
    <m/>
    <s v="SPJ"/>
    <s v="ACTUALS"/>
    <s v="12"/>
    <s v="14000"/>
    <s v="5"/>
    <s v="39004"/>
    <s v="390"/>
    <s v="04"/>
    <m/>
    <s v="12150"/>
    <s v="07040390004CJS7101601"/>
    <s v="To allocate 2nd Quarter Printi"/>
    <m/>
    <m/>
  </r>
  <r>
    <s v="Byrne Justice Assistance Grant"/>
    <s v="2016-DJ-BX-0482"/>
    <n v="2020"/>
    <n v="7"/>
    <d v="2020-01-31T00:00:00"/>
    <x v="1"/>
    <m/>
    <x v="1"/>
    <s v="390004"/>
    <x v="11"/>
    <x v="0"/>
    <m/>
    <s v="To allocate 2nd Quarter VITA P"/>
    <n v="272.45"/>
    <m/>
    <s v="To allocate 2nd Qtr Charges"/>
    <s v="0001435401"/>
    <n v="137"/>
    <m/>
    <m/>
    <m/>
    <m/>
    <m/>
    <m/>
    <m/>
    <m/>
    <m/>
    <m/>
    <m/>
    <m/>
    <m/>
    <m/>
    <m/>
    <m/>
    <m/>
    <m/>
    <s v="0001435401"/>
    <n v="137"/>
    <d v="2020-01-31T00:00:00"/>
    <m/>
    <s v="10530"/>
    <m/>
    <m/>
    <s v="SPJ"/>
    <s v="ACTUALS"/>
    <s v="12"/>
    <s v="14000"/>
    <s v="5"/>
    <s v="39004"/>
    <s v="390"/>
    <s v="04"/>
    <m/>
    <s v="12160"/>
    <s v="07040390004CJS7101601"/>
    <s v="To allocate 2nd Quarter VITA P"/>
    <m/>
    <m/>
  </r>
  <r>
    <s v="Byrne Justice Assistance Grant"/>
    <s v="2016-DJ-BX-0482"/>
    <n v="2020"/>
    <n v="7"/>
    <d v="2020-01-31T00:00:00"/>
    <x v="1"/>
    <m/>
    <x v="1"/>
    <s v="390004"/>
    <x v="49"/>
    <x v="0"/>
    <m/>
    <s v="To allocate 2nd Quarter First"/>
    <n v="1.82"/>
    <m/>
    <s v="To allocate 2nd Qtr Charges"/>
    <s v="0001435404"/>
    <n v="88"/>
    <m/>
    <m/>
    <m/>
    <m/>
    <m/>
    <m/>
    <m/>
    <m/>
    <m/>
    <m/>
    <m/>
    <m/>
    <m/>
    <m/>
    <m/>
    <m/>
    <m/>
    <m/>
    <s v="0001435404"/>
    <n v="88"/>
    <d v="2020-01-31T00:00:00"/>
    <m/>
    <s v="10410"/>
    <m/>
    <m/>
    <s v="SPJ"/>
    <s v="ACTUALS"/>
    <s v="12"/>
    <s v="14000"/>
    <s v="5"/>
    <s v="39004"/>
    <s v="390"/>
    <s v="04"/>
    <m/>
    <s v="12240"/>
    <s v="07040390004CJS7101601"/>
    <s v="To allocate 2nd Quarter First"/>
    <m/>
    <m/>
  </r>
  <r>
    <s v="Byrne Justice Assistance Grant"/>
    <s v="2016-DJ-BX-0482"/>
    <n v="2020"/>
    <n v="7"/>
    <d v="2020-01-31T00:00:00"/>
    <x v="1"/>
    <m/>
    <x v="1"/>
    <s v="390004"/>
    <x v="49"/>
    <x v="0"/>
    <m/>
    <s v="To allocate 2nd Quarter First"/>
    <n v="0.36"/>
    <m/>
    <s v="To allocate 2nd Qtr Charges"/>
    <s v="0001435404"/>
    <n v="182"/>
    <m/>
    <m/>
    <m/>
    <m/>
    <m/>
    <m/>
    <m/>
    <m/>
    <m/>
    <m/>
    <m/>
    <m/>
    <m/>
    <m/>
    <m/>
    <m/>
    <m/>
    <m/>
    <s v="0001435404"/>
    <n v="182"/>
    <d v="2020-01-31T00:00:00"/>
    <m/>
    <s v="10220"/>
    <m/>
    <m/>
    <s v="SPJ"/>
    <s v="ACTUALS"/>
    <s v="12"/>
    <s v="14000"/>
    <s v="5"/>
    <s v="39004"/>
    <s v="390"/>
    <s v="04"/>
    <m/>
    <s v="12240"/>
    <s v="07040390004CJS7101601"/>
    <s v="To allocate 2nd Quarter First"/>
    <m/>
    <m/>
  </r>
  <r>
    <s v="Byrne Justice Assistance Grant"/>
    <s v="2016-DJ-BX-0482"/>
    <n v="2020"/>
    <n v="7"/>
    <d v="2020-01-31T00:00:00"/>
    <x v="1"/>
    <m/>
    <x v="1"/>
    <s v="390004"/>
    <x v="29"/>
    <x v="0"/>
    <m/>
    <s v="To allocate 2nd Quarter DGS Ma"/>
    <n v="4.32"/>
    <m/>
    <s v="To allocate 2nd Qtr Charges"/>
    <s v="0001435412"/>
    <n v="137"/>
    <m/>
    <m/>
    <m/>
    <m/>
    <m/>
    <m/>
    <m/>
    <m/>
    <m/>
    <m/>
    <m/>
    <m/>
    <m/>
    <m/>
    <m/>
    <m/>
    <m/>
    <m/>
    <s v="0001435412"/>
    <n v="137"/>
    <d v="2020-01-31T00:00:00"/>
    <m/>
    <s v="10530"/>
    <m/>
    <m/>
    <s v="SPJ"/>
    <s v="ACTUALS"/>
    <s v="12"/>
    <s v="14000"/>
    <s v="5"/>
    <s v="39004"/>
    <s v="390"/>
    <s v="04"/>
    <m/>
    <s v="12520"/>
    <s v="07040390004CJS7101601"/>
    <s v="To allocate 2nd Quarter DGS Ma"/>
    <m/>
    <m/>
  </r>
  <r>
    <s v="Byrne Justice Assistance Grant"/>
    <s v="2016-DJ-BX-0482"/>
    <n v="2020"/>
    <n v="7"/>
    <d v="2020-01-31T00:00:00"/>
    <x v="1"/>
    <m/>
    <x v="1"/>
    <s v="390004"/>
    <x v="39"/>
    <x v="0"/>
    <m/>
    <s v="To allocate 2nd Quarter Comput"/>
    <n v="15.79"/>
    <m/>
    <s v="To allocate 2nd Qtr Charges"/>
    <s v="0001435417"/>
    <n v="137"/>
    <m/>
    <m/>
    <m/>
    <m/>
    <m/>
    <m/>
    <m/>
    <m/>
    <m/>
    <m/>
    <m/>
    <m/>
    <m/>
    <m/>
    <m/>
    <m/>
    <m/>
    <m/>
    <s v="0001435417"/>
    <n v="137"/>
    <d v="2020-01-31T00:00:00"/>
    <m/>
    <s v="10530"/>
    <m/>
    <m/>
    <s v="SPJ"/>
    <s v="ACTUALS"/>
    <s v="12"/>
    <s v="14000"/>
    <s v="5"/>
    <s v="39004"/>
    <s v="390"/>
    <s v="04"/>
    <m/>
    <s v="12740"/>
    <s v="07040390004CJS7101601"/>
    <s v="To allocate 2nd Quarter Comput"/>
    <m/>
    <m/>
  </r>
  <r>
    <s v="Byrne Justice Assistance Grant"/>
    <s v="2016-DJ-BX-0482"/>
    <n v="2020"/>
    <n v="7"/>
    <d v="2020-01-31T00:00:00"/>
    <x v="1"/>
    <m/>
    <x v="1"/>
    <s v="390004"/>
    <x v="16"/>
    <x v="0"/>
    <m/>
    <s v="To allocate 2nd Quarter VITA C"/>
    <n v="774.2"/>
    <m/>
    <s v="To allocate 2nd Qtr Charges"/>
    <s v="0001435424"/>
    <n v="87"/>
    <m/>
    <m/>
    <m/>
    <m/>
    <m/>
    <m/>
    <m/>
    <m/>
    <m/>
    <m/>
    <m/>
    <m/>
    <m/>
    <m/>
    <m/>
    <m/>
    <m/>
    <m/>
    <s v="0001435424"/>
    <n v="87"/>
    <d v="2020-01-31T00:00:00"/>
    <m/>
    <s v="10410"/>
    <m/>
    <m/>
    <s v="SPJ"/>
    <s v="ACTUALS"/>
    <s v="12"/>
    <s v="14000"/>
    <s v="5"/>
    <s v="39004"/>
    <s v="390"/>
    <s v="04"/>
    <m/>
    <s v="12780"/>
    <s v="07040390004CJS7101601"/>
    <s v="To allocate 2nd Quarter VITA C"/>
    <m/>
    <m/>
  </r>
  <r>
    <s v="Byrne Justice Assistance Grant"/>
    <s v="2016-DJ-BX-0482"/>
    <n v="2020"/>
    <n v="7"/>
    <d v="2020-01-31T00:00:00"/>
    <x v="1"/>
    <m/>
    <x v="1"/>
    <s v="390002"/>
    <x v="16"/>
    <x v="0"/>
    <m/>
    <s v="To allocate 2nd Quarter VITA C"/>
    <n v="258.07"/>
    <m/>
    <s v="To allocate 2nd Qtr Charges"/>
    <s v="0001435424"/>
    <n v="88"/>
    <m/>
    <m/>
    <m/>
    <m/>
    <m/>
    <m/>
    <m/>
    <m/>
    <m/>
    <m/>
    <m/>
    <m/>
    <m/>
    <m/>
    <m/>
    <m/>
    <m/>
    <m/>
    <s v="0001435424"/>
    <n v="88"/>
    <d v="2020-01-31T00:00:00"/>
    <m/>
    <s v="10410"/>
    <m/>
    <m/>
    <s v="SPJ"/>
    <s v="ACTUALS"/>
    <s v="12"/>
    <s v="14000"/>
    <s v="5"/>
    <s v="39002"/>
    <s v="390"/>
    <s v="02"/>
    <m/>
    <s v="12780"/>
    <s v="07040390002CJS7101601"/>
    <s v="To allocate 2nd Quarter VITA C"/>
    <m/>
    <m/>
  </r>
  <r>
    <s v="Byrne Justice Assistance Grant"/>
    <s v="2016-DJ-BX-0482"/>
    <n v="2020"/>
    <n v="7"/>
    <d v="2020-01-31T00:00:00"/>
    <x v="1"/>
    <m/>
    <x v="1"/>
    <s v="390004"/>
    <x v="16"/>
    <x v="0"/>
    <m/>
    <s v="To allocate 2nd Quarter VITA C"/>
    <n v="51.61"/>
    <m/>
    <s v="To allocate 2nd Qtr Charges"/>
    <s v="0001435424"/>
    <n v="182"/>
    <m/>
    <m/>
    <m/>
    <m/>
    <m/>
    <m/>
    <m/>
    <m/>
    <m/>
    <m/>
    <m/>
    <m/>
    <m/>
    <m/>
    <m/>
    <m/>
    <m/>
    <m/>
    <s v="0001435424"/>
    <n v="182"/>
    <d v="2020-01-31T00:00:00"/>
    <m/>
    <s v="10220"/>
    <m/>
    <m/>
    <s v="SPJ"/>
    <s v="ACTUALS"/>
    <s v="12"/>
    <s v="14000"/>
    <s v="5"/>
    <s v="39004"/>
    <s v="390"/>
    <s v="04"/>
    <m/>
    <s v="12780"/>
    <s v="07040390004CJS7101601"/>
    <s v="To allocate 2nd Quarter VITA C"/>
    <m/>
    <m/>
  </r>
  <r>
    <s v="Byrne Justice Assistance Grant"/>
    <s v="2016-DJ-BX-0482"/>
    <n v="2020"/>
    <n v="7"/>
    <d v="2020-01-31T00:00:00"/>
    <x v="1"/>
    <m/>
    <x v="1"/>
    <s v="390004"/>
    <x v="30"/>
    <x v="0"/>
    <m/>
    <s v="To allocate 2nd Quarter Office"/>
    <n v="0.18"/>
    <m/>
    <s v="To allocate 2nd Qtr Charges"/>
    <s v="0001435425"/>
    <n v="185"/>
    <m/>
    <m/>
    <m/>
    <m/>
    <m/>
    <m/>
    <m/>
    <m/>
    <m/>
    <m/>
    <m/>
    <m/>
    <m/>
    <m/>
    <m/>
    <m/>
    <m/>
    <m/>
    <s v="0001435425"/>
    <n v="185"/>
    <d v="2020-01-31T00:00:00"/>
    <m/>
    <s v="10220"/>
    <m/>
    <m/>
    <s v="SPJ"/>
    <s v="ACTUALS"/>
    <s v="13"/>
    <s v="14000"/>
    <s v="5"/>
    <s v="39004"/>
    <s v="390"/>
    <s v="04"/>
    <m/>
    <s v="13120"/>
    <s v="07040390004CJS7101601"/>
    <s v="To allocate 2nd Quarter Office"/>
    <m/>
    <m/>
  </r>
  <r>
    <s v="Byrne Justice Assistance Grant"/>
    <s v="2016-DJ-BX-0482"/>
    <n v="2020"/>
    <n v="7"/>
    <d v="2020-01-31T00:00:00"/>
    <x v="1"/>
    <m/>
    <x v="1"/>
    <s v="390004"/>
    <x v="31"/>
    <x v="0"/>
    <m/>
    <s v="To allocate 2nd Quarter Surplu"/>
    <n v="5.21"/>
    <m/>
    <s v="To allocate 2nd Qtr Charges"/>
    <s v="0001435415"/>
    <n v="87"/>
    <m/>
    <m/>
    <m/>
    <m/>
    <m/>
    <m/>
    <m/>
    <m/>
    <m/>
    <m/>
    <m/>
    <m/>
    <m/>
    <m/>
    <m/>
    <m/>
    <m/>
    <m/>
    <s v="0001435415"/>
    <n v="87"/>
    <d v="2020-01-31T00:00:00"/>
    <m/>
    <s v="10410"/>
    <m/>
    <m/>
    <s v="SPJ"/>
    <s v="ACTUALS"/>
    <s v="12"/>
    <s v="14000"/>
    <s v="5"/>
    <s v="39004"/>
    <s v="390"/>
    <s v="04"/>
    <m/>
    <s v="12660"/>
    <s v="07040390004CJS7101601"/>
    <s v="To allocate 2nd Quarter Surplu"/>
    <m/>
    <m/>
  </r>
  <r>
    <s v="Byrne Justice Assistance Grant"/>
    <s v="2016-DJ-BX-0482"/>
    <n v="2020"/>
    <n v="7"/>
    <d v="2020-01-31T00:00:00"/>
    <x v="1"/>
    <m/>
    <x v="1"/>
    <s v="390004"/>
    <x v="31"/>
    <x v="0"/>
    <m/>
    <s v="To allocate 2nd Quarter Surplu"/>
    <n v="6.94"/>
    <m/>
    <s v="To allocate 2nd Qtr Charges"/>
    <s v="0001435415"/>
    <n v="137"/>
    <m/>
    <m/>
    <m/>
    <m/>
    <m/>
    <m/>
    <m/>
    <m/>
    <m/>
    <m/>
    <m/>
    <m/>
    <m/>
    <m/>
    <m/>
    <m/>
    <m/>
    <m/>
    <s v="0001435415"/>
    <n v="137"/>
    <d v="2020-01-31T00:00:00"/>
    <m/>
    <s v="10530"/>
    <m/>
    <m/>
    <s v="SPJ"/>
    <s v="ACTUALS"/>
    <s v="12"/>
    <s v="14000"/>
    <s v="5"/>
    <s v="39004"/>
    <s v="390"/>
    <s v="04"/>
    <m/>
    <s v="12660"/>
    <s v="07040390004CJS7101601"/>
    <s v="To allocate 2nd Quarter Surplu"/>
    <m/>
    <m/>
  </r>
  <r>
    <s v="Byrne Justice Assistance Grant"/>
    <s v="2016-DJ-BX-0482"/>
    <n v="2020"/>
    <n v="7"/>
    <d v="2020-01-31T00:00:00"/>
    <x v="1"/>
    <m/>
    <x v="1"/>
    <s v="390004"/>
    <x v="16"/>
    <x v="0"/>
    <m/>
    <s v="To allocate 2nd Quarter VITA C"/>
    <n v="1032.27"/>
    <m/>
    <s v="To allocate 2nd Qtr Charges"/>
    <s v="0001435424"/>
    <n v="14"/>
    <m/>
    <m/>
    <m/>
    <m/>
    <m/>
    <m/>
    <m/>
    <m/>
    <m/>
    <m/>
    <m/>
    <m/>
    <m/>
    <m/>
    <m/>
    <m/>
    <m/>
    <m/>
    <s v="0001435424"/>
    <n v="14"/>
    <d v="2020-01-31T00:00:00"/>
    <m/>
    <s v="10410"/>
    <m/>
    <m/>
    <s v="SPJ"/>
    <s v="ACTUALS"/>
    <s v="12"/>
    <s v="14000"/>
    <s v="5"/>
    <s v="39004"/>
    <s v="390"/>
    <s v="04"/>
    <m/>
    <s v="12780"/>
    <s v="07040390004CJS7101601"/>
    <s v="To allocate 2nd Quarter VITA C"/>
    <m/>
    <m/>
  </r>
  <r>
    <s v="Byrne Justice Assistance Grant"/>
    <s v="2016-DJ-BX-0482"/>
    <n v="2020"/>
    <n v="7"/>
    <d v="2020-01-31T00:00:00"/>
    <x v="1"/>
    <m/>
    <x v="1"/>
    <s v="390004"/>
    <x v="30"/>
    <x v="0"/>
    <m/>
    <s v="To allocate 2nd Quarter Office"/>
    <n v="3.54"/>
    <m/>
    <s v="To allocate 2nd Qtr Charges"/>
    <s v="0001435425"/>
    <n v="137"/>
    <m/>
    <m/>
    <m/>
    <m/>
    <m/>
    <m/>
    <m/>
    <m/>
    <m/>
    <m/>
    <m/>
    <m/>
    <m/>
    <m/>
    <m/>
    <m/>
    <m/>
    <m/>
    <s v="0001435425"/>
    <n v="137"/>
    <d v="2020-01-31T00:00:00"/>
    <m/>
    <s v="10530"/>
    <m/>
    <m/>
    <s v="SPJ"/>
    <s v="ACTUALS"/>
    <s v="13"/>
    <s v="14000"/>
    <s v="5"/>
    <s v="39004"/>
    <s v="390"/>
    <s v="04"/>
    <m/>
    <s v="13120"/>
    <s v="07040390004CJS7101601"/>
    <s v="To allocate 2nd Quarter Office"/>
    <m/>
    <m/>
  </r>
  <r>
    <s v="Byrne Justice Assistance Grant"/>
    <s v="2016-DJ-BX-0482"/>
    <n v="2020"/>
    <n v="7"/>
    <d v="2020-01-31T00:00:00"/>
    <x v="0"/>
    <m/>
    <x v="1"/>
    <m/>
    <x v="1"/>
    <x v="0"/>
    <m/>
    <s v="To allocate 2nd Quarter Office"/>
    <n v="-11"/>
    <m/>
    <s v="Cash With The Treasurer Of VA"/>
    <s v="0001435425"/>
    <n v="212"/>
    <m/>
    <m/>
    <m/>
    <m/>
    <m/>
    <m/>
    <m/>
    <m/>
    <m/>
    <m/>
    <m/>
    <m/>
    <m/>
    <m/>
    <m/>
    <m/>
    <m/>
    <m/>
    <s v="0001435425"/>
    <n v="212"/>
    <d v="2020-01-31T00:00:00"/>
    <m/>
    <s v="99999"/>
    <m/>
    <m/>
    <s v="SPJ"/>
    <s v="ACTUALS"/>
    <s v="10"/>
    <s v="14000"/>
    <s v="1"/>
    <m/>
    <m/>
    <m/>
    <m/>
    <s v="01010"/>
    <s v="07040CJS7101601"/>
    <s v="To allocate 2nd Quarter Office"/>
    <m/>
    <m/>
  </r>
  <r>
    <s v="Byrne Justice Assistance Grant"/>
    <s v="2016-DJ-BX-0482"/>
    <n v="2020"/>
    <n v="7"/>
    <d v="2020-01-31T00:00:00"/>
    <x v="0"/>
    <m/>
    <x v="1"/>
    <m/>
    <x v="1"/>
    <x v="1"/>
    <m/>
    <s v="To allocate FY 2020 2nd Quarte"/>
    <n v="170.63"/>
    <m/>
    <s v="Cash With The Treasurer Of VA"/>
    <s v="0001435432"/>
    <n v="52"/>
    <m/>
    <m/>
    <m/>
    <m/>
    <m/>
    <m/>
    <m/>
    <m/>
    <m/>
    <m/>
    <m/>
    <m/>
    <m/>
    <m/>
    <m/>
    <m/>
    <m/>
    <m/>
    <s v="0001435432"/>
    <n v="52"/>
    <d v="2020-01-31T00:00:00"/>
    <m/>
    <s v="99999"/>
    <m/>
    <m/>
    <s v="ONL"/>
    <s v="ACTUALS"/>
    <s v="10"/>
    <s v="14000"/>
    <s v="1"/>
    <m/>
    <m/>
    <m/>
    <m/>
    <s v="01010"/>
    <s v="07040CJS7101607"/>
    <s v="To allocate FY 2020 2nd Quarte"/>
    <m/>
    <m/>
  </r>
  <r>
    <s v="Byrne Justice Assistance Grant"/>
    <s v="2016-DJ-BX-0482"/>
    <n v="2020"/>
    <n v="7"/>
    <d v="2020-01-31T00:00:00"/>
    <x v="1"/>
    <m/>
    <x v="1"/>
    <s v="390004"/>
    <x v="17"/>
    <x v="0"/>
    <m/>
    <s v="To allocate 2nd Quarter PMIS,"/>
    <n v="241.51"/>
    <m/>
    <s v="To allocate 2nd Qtr Charges"/>
    <s v="0001435435"/>
    <n v="14"/>
    <m/>
    <m/>
    <m/>
    <m/>
    <m/>
    <m/>
    <m/>
    <m/>
    <m/>
    <m/>
    <m/>
    <m/>
    <m/>
    <m/>
    <m/>
    <m/>
    <m/>
    <m/>
    <s v="0001435435"/>
    <n v="14"/>
    <d v="2020-01-31T00:00:00"/>
    <m/>
    <s v="10410"/>
    <m/>
    <m/>
    <s v="SPJ"/>
    <s v="ACTUALS"/>
    <s v="15"/>
    <s v="14000"/>
    <s v="5"/>
    <s v="39004"/>
    <s v="390"/>
    <s v="04"/>
    <m/>
    <s v="15410"/>
    <s v="07040390004CJS7101601"/>
    <s v="To allocate 2nd Quarter PMIS,"/>
    <m/>
    <m/>
  </r>
  <r>
    <s v="Byrne Justice Assistance Grant"/>
    <s v="2016-DJ-BX-0482"/>
    <n v="2020"/>
    <n v="7"/>
    <d v="2020-01-31T00:00:00"/>
    <x v="1"/>
    <m/>
    <x v="1"/>
    <s v="390004"/>
    <x v="28"/>
    <x v="0"/>
    <m/>
    <s v="To allocate 2nd Quarter Agency"/>
    <n v="5.63"/>
    <m/>
    <s v="To allocate 2nd Qtr Charges"/>
    <s v="0001435429"/>
    <n v="87"/>
    <m/>
    <m/>
    <m/>
    <m/>
    <m/>
    <m/>
    <m/>
    <m/>
    <m/>
    <m/>
    <m/>
    <m/>
    <m/>
    <m/>
    <m/>
    <m/>
    <m/>
    <m/>
    <s v="0001435429"/>
    <n v="87"/>
    <d v="2020-01-31T00:00:00"/>
    <m/>
    <s v="10410"/>
    <m/>
    <m/>
    <s v="SPJ"/>
    <s v="ACTUALS"/>
    <s v="13"/>
    <s v="14000"/>
    <s v="5"/>
    <s v="39004"/>
    <s v="390"/>
    <s v="04"/>
    <m/>
    <s v="13130"/>
    <s v="07040390004CJS7101601"/>
    <s v="To allocate 2nd Quarter Agency"/>
    <m/>
    <m/>
  </r>
  <r>
    <s v="Byrne Justice Assistance Grant"/>
    <s v="2016-DJ-BX-0482"/>
    <n v="2020"/>
    <n v="7"/>
    <d v="2020-01-31T00:00:00"/>
    <x v="1"/>
    <m/>
    <x v="1"/>
    <s v="390004"/>
    <x v="17"/>
    <x v="0"/>
    <m/>
    <s v="To allocate 2nd Quarter PMIS,"/>
    <n v="60.38"/>
    <m/>
    <s v="To allocate 2nd Qtr Charges"/>
    <s v="0001435435"/>
    <n v="88"/>
    <m/>
    <m/>
    <m/>
    <m/>
    <m/>
    <m/>
    <m/>
    <m/>
    <m/>
    <m/>
    <m/>
    <m/>
    <m/>
    <m/>
    <m/>
    <m/>
    <m/>
    <m/>
    <s v="0001435435"/>
    <n v="88"/>
    <d v="2020-01-31T00:00:00"/>
    <m/>
    <s v="10410"/>
    <m/>
    <m/>
    <s v="SPJ"/>
    <s v="ACTUALS"/>
    <s v="15"/>
    <s v="14000"/>
    <s v="5"/>
    <s v="39004"/>
    <s v="390"/>
    <s v="04"/>
    <m/>
    <s v="15410"/>
    <s v="07040390004CJS7101601"/>
    <s v="To allocate 2nd Quarter PMIS,"/>
    <m/>
    <m/>
  </r>
  <r>
    <s v="Byrne Justice Assistance Grant"/>
    <s v="2016-DJ-BX-0482"/>
    <n v="2020"/>
    <n v="7"/>
    <d v="2020-01-31T00:00:00"/>
    <x v="1"/>
    <m/>
    <x v="1"/>
    <s v="390004"/>
    <x v="17"/>
    <x v="0"/>
    <m/>
    <s v="To allocate 2nd Quarter PMIS,"/>
    <n v="241.51"/>
    <m/>
    <s v="To allocate 2nd Qtr Charges"/>
    <s v="0001435435"/>
    <n v="137"/>
    <m/>
    <m/>
    <m/>
    <m/>
    <m/>
    <m/>
    <m/>
    <m/>
    <m/>
    <m/>
    <m/>
    <m/>
    <m/>
    <m/>
    <m/>
    <m/>
    <m/>
    <m/>
    <s v="0001435435"/>
    <n v="137"/>
    <d v="2020-01-31T00:00:00"/>
    <m/>
    <s v="10530"/>
    <m/>
    <m/>
    <s v="SPJ"/>
    <s v="ACTUALS"/>
    <s v="15"/>
    <s v="14000"/>
    <s v="5"/>
    <s v="39004"/>
    <s v="390"/>
    <s v="04"/>
    <m/>
    <s v="15410"/>
    <s v="07040390004CJS7101601"/>
    <s v="To allocate 2nd Quarter PMIS,"/>
    <m/>
    <m/>
  </r>
  <r>
    <s v="Byrne Justice Assistance Grant"/>
    <s v="2016-DJ-BX-0482"/>
    <n v="2020"/>
    <n v="7"/>
    <d v="2020-01-31T00:00:00"/>
    <x v="1"/>
    <m/>
    <x v="1"/>
    <s v="390004"/>
    <x v="17"/>
    <x v="0"/>
    <m/>
    <s v="To allocate 2nd Quarter PMIS,"/>
    <n v="12.08"/>
    <m/>
    <s v="To allocate 2nd Qtr Charges"/>
    <s v="0001435435"/>
    <n v="182"/>
    <m/>
    <m/>
    <m/>
    <m/>
    <m/>
    <m/>
    <m/>
    <m/>
    <m/>
    <m/>
    <m/>
    <m/>
    <m/>
    <m/>
    <m/>
    <m/>
    <m/>
    <m/>
    <s v="0001435435"/>
    <n v="182"/>
    <d v="2020-01-31T00:00:00"/>
    <m/>
    <s v="10220"/>
    <m/>
    <m/>
    <s v="SPJ"/>
    <s v="ACTUALS"/>
    <s v="15"/>
    <s v="14000"/>
    <s v="5"/>
    <s v="39004"/>
    <s v="390"/>
    <s v="04"/>
    <m/>
    <s v="15410"/>
    <s v="07040390004CJS7101601"/>
    <s v="To allocate 2nd Quarter PMIS,"/>
    <m/>
    <m/>
  </r>
  <r>
    <s v="Byrne Justice Assistance Grant"/>
    <s v="2016-DJ-BX-0482"/>
    <n v="2020"/>
    <n v="7"/>
    <d v="2020-01-02T00:00:00"/>
    <x v="0"/>
    <m/>
    <x v="1"/>
    <m/>
    <x v="1"/>
    <x v="0"/>
    <m/>
    <s v="AP Payments"/>
    <n v="-9600"/>
    <m/>
    <s v="Cash With The Treasurer Of VA"/>
    <s v="AP01406162"/>
    <n v="15"/>
    <m/>
    <m/>
    <m/>
    <m/>
    <m/>
    <m/>
    <m/>
    <m/>
    <m/>
    <m/>
    <m/>
    <m/>
    <m/>
    <m/>
    <m/>
    <m/>
    <m/>
    <m/>
    <s v="AP01406162"/>
    <n v="15"/>
    <d v="2020-01-02T00:00:00"/>
    <s v="00020493"/>
    <s v="99999"/>
    <m/>
    <m/>
    <s v="AP"/>
    <s v="ACTUALS"/>
    <s v="10"/>
    <s v="14000"/>
    <s v="1"/>
    <m/>
    <m/>
    <m/>
    <m/>
    <s v="01010"/>
    <s v="07040CJS7101601"/>
    <s v="AP Payments"/>
    <m/>
    <m/>
  </r>
  <r>
    <s v="Byrne Justice Assistance Grant"/>
    <s v="2016-DJ-BX-0482"/>
    <n v="2020"/>
    <n v="7"/>
    <d v="2020-01-10T00:00:00"/>
    <x v="1"/>
    <m/>
    <x v="1"/>
    <s v="390004"/>
    <x v="13"/>
    <x v="0"/>
    <m/>
    <s v="CIPPS Journal Upload - DOA"/>
    <n v="3349"/>
    <m/>
    <s v="00001337 2020-01-16"/>
    <s v="CIP1416769"/>
    <n v="275"/>
    <m/>
    <m/>
    <m/>
    <m/>
    <m/>
    <m/>
    <m/>
    <m/>
    <m/>
    <m/>
    <m/>
    <m/>
    <m/>
    <m/>
    <m/>
    <m/>
    <m/>
    <m/>
    <s v="CIP1416769"/>
    <n v="275"/>
    <d v="2020-01-10T00:00:00"/>
    <s v="140070"/>
    <s v="10410"/>
    <m/>
    <m/>
    <s v="CIP"/>
    <s v="ACTUALS"/>
    <s v="11"/>
    <s v="14000"/>
    <s v="5"/>
    <s v="39004"/>
    <s v="390"/>
    <s v="04"/>
    <m/>
    <s v="11230"/>
    <s v="07040390004CJS7101601"/>
    <s v="CIPPS Journal Upload - DOA"/>
    <m/>
    <m/>
  </r>
  <r>
    <s v="Byrne Justice Assistance Grant"/>
    <s v="2016-DJ-BX-0482"/>
    <n v="2020"/>
    <n v="7"/>
    <d v="2020-01-10T00:00:00"/>
    <x v="1"/>
    <m/>
    <x v="1"/>
    <s v="390004"/>
    <x v="24"/>
    <x v="0"/>
    <m/>
    <s v="CIPPS Journal Upload - DOA"/>
    <n v="901"/>
    <m/>
    <s v="00001337 2020-01-16"/>
    <s v="CIP1416769"/>
    <n v="282"/>
    <m/>
    <m/>
    <m/>
    <m/>
    <m/>
    <m/>
    <m/>
    <m/>
    <m/>
    <m/>
    <m/>
    <m/>
    <m/>
    <m/>
    <m/>
    <m/>
    <m/>
    <m/>
    <s v="CIP1416769"/>
    <n v="282"/>
    <d v="2020-01-10T00:00:00"/>
    <s v="140070"/>
    <s v="10410"/>
    <m/>
    <m/>
    <s v="CIP"/>
    <s v="ACTUALS"/>
    <s v="11"/>
    <s v="14000"/>
    <s v="5"/>
    <s v="39004"/>
    <s v="390"/>
    <s v="04"/>
    <m/>
    <s v="11150"/>
    <s v="07040390004CJS7101601"/>
    <s v="CIPPS Journal Upload - DOA"/>
    <m/>
    <m/>
  </r>
  <r>
    <s v="Byrne Justice Assistance Grant"/>
    <s v="2016-DJ-BX-0482"/>
    <n v="2020"/>
    <n v="7"/>
    <d v="2020-01-16T00:00:00"/>
    <x v="0"/>
    <m/>
    <x v="1"/>
    <s v="390004"/>
    <x v="26"/>
    <x v="0"/>
    <m/>
    <s v="To charge December indirect co"/>
    <n v="2601.4499999999998"/>
    <m/>
    <s v="Charge FY20 December IDC"/>
    <s v="0001420499"/>
    <n v="1"/>
    <m/>
    <m/>
    <m/>
    <m/>
    <m/>
    <m/>
    <m/>
    <m/>
    <m/>
    <m/>
    <m/>
    <m/>
    <m/>
    <m/>
    <m/>
    <m/>
    <m/>
    <m/>
    <s v="0001420499"/>
    <n v="1"/>
    <d v="2020-01-16T00:00:00"/>
    <m/>
    <s v="10740"/>
    <m/>
    <m/>
    <s v="SPJ"/>
    <s v="ACTUALS"/>
    <s v="14"/>
    <s v="14000"/>
    <s v="5"/>
    <s v="39004"/>
    <s v="390"/>
    <s v="04"/>
    <m/>
    <s v="14820"/>
    <s v="07040390004CJS7101601"/>
    <s v="To charge December indirect co"/>
    <m/>
    <m/>
  </r>
  <r>
    <s v="Byrne Justice Assistance Grant"/>
    <s v="2016-DJ-BX-0482"/>
    <n v="2020"/>
    <n v="7"/>
    <d v="2020-01-16T00:00:00"/>
    <x v="0"/>
    <m/>
    <x v="3"/>
    <m/>
    <x v="27"/>
    <x v="0"/>
    <m/>
    <s v="To charge December indirect co"/>
    <n v="-2601.4499999999998"/>
    <m/>
    <s v="Charge FY20 December IDC"/>
    <s v="0001420499"/>
    <n v="3"/>
    <m/>
    <m/>
    <m/>
    <m/>
    <m/>
    <m/>
    <m/>
    <m/>
    <m/>
    <m/>
    <m/>
    <m/>
    <m/>
    <m/>
    <m/>
    <m/>
    <m/>
    <m/>
    <s v="0001420499"/>
    <n v="3"/>
    <d v="2020-01-16T00:00:00"/>
    <m/>
    <s v="10740"/>
    <m/>
    <m/>
    <s v="SPJ"/>
    <s v="ACTUALS"/>
    <s v="09"/>
    <s v="14000"/>
    <s v="4"/>
    <m/>
    <m/>
    <m/>
    <m/>
    <s v="09070"/>
    <s v="02800CJS7101601"/>
    <s v="To charge December indirect co"/>
    <m/>
    <m/>
  </r>
  <r>
    <s v="Byrne Justice Assistance Grant"/>
    <s v="2016-DJ-BX-0482"/>
    <n v="2020"/>
    <n v="7"/>
    <d v="2020-01-16T00:00:00"/>
    <x v="0"/>
    <m/>
    <x v="1"/>
    <m/>
    <x v="1"/>
    <x v="0"/>
    <m/>
    <s v="To charge December indirect co"/>
    <n v="1595.03"/>
    <m/>
    <s v="Cash With The Treasurer Of VA"/>
    <s v="0001420499"/>
    <n v="29"/>
    <m/>
    <m/>
    <m/>
    <m/>
    <m/>
    <m/>
    <m/>
    <m/>
    <m/>
    <m/>
    <m/>
    <m/>
    <m/>
    <m/>
    <m/>
    <m/>
    <m/>
    <m/>
    <s v="0001420499"/>
    <n v="29"/>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347.33"/>
    <m/>
    <s v="Cash With The Treasurer Of VA"/>
    <s v="0001420499"/>
    <n v="31"/>
    <m/>
    <m/>
    <m/>
    <m/>
    <m/>
    <m/>
    <m/>
    <m/>
    <m/>
    <m/>
    <m/>
    <m/>
    <m/>
    <m/>
    <m/>
    <m/>
    <m/>
    <m/>
    <s v="0001420499"/>
    <n v="31"/>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370.08"/>
    <m/>
    <s v="Cash With The Treasurer Of VA"/>
    <s v="0001420499"/>
    <n v="41"/>
    <m/>
    <m/>
    <m/>
    <m/>
    <m/>
    <m/>
    <m/>
    <m/>
    <m/>
    <m/>
    <m/>
    <m/>
    <m/>
    <m/>
    <m/>
    <m/>
    <m/>
    <m/>
    <s v="0001420499"/>
    <n v="41"/>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78.34"/>
    <m/>
    <s v="Cash With The Treasurer Of VA"/>
    <s v="0001420499"/>
    <n v="57"/>
    <m/>
    <m/>
    <m/>
    <m/>
    <m/>
    <m/>
    <m/>
    <m/>
    <m/>
    <m/>
    <m/>
    <m/>
    <m/>
    <m/>
    <m/>
    <m/>
    <m/>
    <m/>
    <s v="0001420499"/>
    <n v="57"/>
    <d v="2020-01-16T00:00:00"/>
    <m/>
    <s v="99999"/>
    <m/>
    <m/>
    <s v="SPJ"/>
    <s v="ACTUALS"/>
    <s v="10"/>
    <s v="14000"/>
    <s v="1"/>
    <m/>
    <m/>
    <m/>
    <m/>
    <s v="01010"/>
    <s v="07040CJS7101601"/>
    <s v="To charge December indirect co"/>
    <m/>
    <m/>
  </r>
  <r>
    <s v="Byrne Justice Assistance Grant"/>
    <s v="2016-DJ-BX-0482"/>
    <n v="2020"/>
    <n v="7"/>
    <d v="2020-01-31T00:00:00"/>
    <x v="1"/>
    <m/>
    <x v="1"/>
    <s v="390004"/>
    <x v="50"/>
    <x v="0"/>
    <m/>
    <s v="To allocate 2nd Quarter Printi"/>
    <n v="4.0599999999999996"/>
    <m/>
    <s v="To allocate 2nd Qtr Charges"/>
    <s v="0001435398"/>
    <n v="137"/>
    <m/>
    <m/>
    <m/>
    <m/>
    <m/>
    <m/>
    <m/>
    <m/>
    <m/>
    <m/>
    <m/>
    <m/>
    <m/>
    <m/>
    <m/>
    <m/>
    <m/>
    <m/>
    <s v="0001435398"/>
    <n v="137"/>
    <d v="2020-01-31T00:00:00"/>
    <m/>
    <s v="10530"/>
    <m/>
    <m/>
    <s v="SPJ"/>
    <s v="ACTUALS"/>
    <s v="12"/>
    <s v="14000"/>
    <s v="5"/>
    <s v="39004"/>
    <s v="390"/>
    <s v="04"/>
    <m/>
    <s v="12150"/>
    <s v="07040390004CJS7101601"/>
    <s v="To allocate 2nd Quarter Printi"/>
    <m/>
    <m/>
  </r>
  <r>
    <s v="Byrne Justice Assistance Grant"/>
    <s v="2016-DJ-BX-0482"/>
    <n v="2020"/>
    <n v="7"/>
    <d v="2020-01-31T00:00:00"/>
    <x v="0"/>
    <m/>
    <x v="1"/>
    <m/>
    <x v="1"/>
    <x v="0"/>
    <m/>
    <s v="To allocate 2nd Quarter Printi"/>
    <n v="-12.59"/>
    <m/>
    <s v="Cash With The Treasurer Of VA"/>
    <s v="0001435398"/>
    <n v="211"/>
    <m/>
    <m/>
    <m/>
    <m/>
    <m/>
    <m/>
    <m/>
    <m/>
    <m/>
    <m/>
    <m/>
    <m/>
    <m/>
    <m/>
    <m/>
    <m/>
    <m/>
    <m/>
    <s v="0001435398"/>
    <n v="211"/>
    <d v="2020-01-31T00:00:00"/>
    <m/>
    <s v="99999"/>
    <m/>
    <m/>
    <s v="SPJ"/>
    <s v="ACTUALS"/>
    <s v="10"/>
    <s v="14000"/>
    <s v="1"/>
    <m/>
    <m/>
    <m/>
    <m/>
    <s v="01010"/>
    <s v="07040CJS7101601"/>
    <s v="To allocate 2nd Quarter Printi"/>
    <m/>
    <m/>
  </r>
  <r>
    <s v="Byrne Justice Assistance Grant"/>
    <s v="2016-DJ-BX-0482"/>
    <n v="2020"/>
    <n v="7"/>
    <d v="2020-01-31T00:00:00"/>
    <x v="1"/>
    <m/>
    <x v="1"/>
    <s v="390004"/>
    <x v="11"/>
    <x v="0"/>
    <m/>
    <s v="To allocate 2nd Quarter VITA P"/>
    <n v="272.45"/>
    <m/>
    <s v="To allocate 2nd Qtr Charges"/>
    <s v="0001435401"/>
    <n v="14"/>
    <m/>
    <m/>
    <m/>
    <m/>
    <m/>
    <m/>
    <m/>
    <m/>
    <m/>
    <m/>
    <m/>
    <m/>
    <m/>
    <m/>
    <m/>
    <m/>
    <m/>
    <m/>
    <s v="0001435401"/>
    <n v="14"/>
    <d v="2020-01-31T00:00:00"/>
    <m/>
    <s v="10410"/>
    <m/>
    <m/>
    <s v="SPJ"/>
    <s v="ACTUALS"/>
    <s v="12"/>
    <s v="14000"/>
    <s v="5"/>
    <s v="39004"/>
    <s v="390"/>
    <s v="04"/>
    <m/>
    <s v="12160"/>
    <s v="07040390004CJS7101601"/>
    <s v="To allocate 2nd Quarter VITA P"/>
    <m/>
    <m/>
  </r>
  <r>
    <s v="Byrne Justice Assistance Grant"/>
    <s v="2016-DJ-BX-0482"/>
    <n v="2020"/>
    <n v="7"/>
    <d v="2020-01-31T00:00:00"/>
    <x v="1"/>
    <m/>
    <x v="1"/>
    <s v="390004"/>
    <x v="29"/>
    <x v="0"/>
    <m/>
    <s v="To allocate 2nd Quarter DGS Ma"/>
    <n v="0.22"/>
    <m/>
    <s v="To allocate 2nd Qtr Charges"/>
    <s v="0001435412"/>
    <n v="185"/>
    <m/>
    <m/>
    <m/>
    <m/>
    <m/>
    <m/>
    <m/>
    <m/>
    <m/>
    <m/>
    <m/>
    <m/>
    <m/>
    <m/>
    <m/>
    <m/>
    <m/>
    <m/>
    <s v="0001435412"/>
    <n v="185"/>
    <d v="2020-01-31T00:00:00"/>
    <m/>
    <s v="10220"/>
    <m/>
    <m/>
    <s v="SPJ"/>
    <s v="ACTUALS"/>
    <s v="12"/>
    <s v="14000"/>
    <s v="5"/>
    <s v="39004"/>
    <s v="390"/>
    <s v="04"/>
    <m/>
    <s v="12520"/>
    <s v="07040390004CJS7101601"/>
    <s v="To allocate 2nd Quarter DGS Ma"/>
    <m/>
    <m/>
  </r>
  <r>
    <s v="Byrne Justice Assistance Grant"/>
    <s v="2016-DJ-BX-0482"/>
    <n v="2020"/>
    <n v="7"/>
    <d v="2020-01-31T00:00:00"/>
    <x v="0"/>
    <m/>
    <x v="1"/>
    <m/>
    <x v="1"/>
    <x v="0"/>
    <m/>
    <s v="To allocate 2nd Quarter Comput"/>
    <n v="-48.95"/>
    <m/>
    <s v="Cash With The Treasurer Of VA"/>
    <s v="0001435417"/>
    <n v="211"/>
    <m/>
    <m/>
    <m/>
    <m/>
    <m/>
    <m/>
    <m/>
    <m/>
    <m/>
    <m/>
    <m/>
    <m/>
    <m/>
    <m/>
    <m/>
    <m/>
    <m/>
    <m/>
    <s v="0001435417"/>
    <n v="211"/>
    <d v="2020-01-31T00:00:00"/>
    <m/>
    <s v="99999"/>
    <m/>
    <m/>
    <s v="SPJ"/>
    <s v="ACTUALS"/>
    <s v="10"/>
    <s v="14000"/>
    <s v="1"/>
    <m/>
    <m/>
    <m/>
    <m/>
    <s v="01010"/>
    <s v="07040CJS7101601"/>
    <s v="To allocate 2nd Quarter Comput"/>
    <m/>
    <m/>
  </r>
  <r>
    <s v="Byrne Justice Assistance Grant"/>
    <s v="2016-DJ-BX-0482"/>
    <n v="2020"/>
    <n v="7"/>
    <d v="2020-01-31T00:00:00"/>
    <x v="1"/>
    <m/>
    <x v="1"/>
    <s v="390004"/>
    <x v="17"/>
    <x v="0"/>
    <m/>
    <s v="To allocate 2nd Quarter eVA fe"/>
    <n v="127.67"/>
    <m/>
    <s v="To allocate 2nd Qtr Charges"/>
    <s v="0001435430"/>
    <n v="14"/>
    <m/>
    <m/>
    <m/>
    <m/>
    <m/>
    <m/>
    <m/>
    <m/>
    <m/>
    <m/>
    <m/>
    <m/>
    <m/>
    <m/>
    <m/>
    <m/>
    <m/>
    <m/>
    <s v="0001435430"/>
    <n v="14"/>
    <d v="2020-01-31T00:00:00"/>
    <m/>
    <s v="1041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eVA fe"/>
    <n v="6.38"/>
    <m/>
    <s v="To allocate 2nd Qtr Charges"/>
    <s v="0001435430"/>
    <n v="182"/>
    <m/>
    <m/>
    <m/>
    <m/>
    <m/>
    <m/>
    <m/>
    <m/>
    <m/>
    <m/>
    <m/>
    <m/>
    <m/>
    <m/>
    <m/>
    <m/>
    <m/>
    <m/>
    <s v="0001435430"/>
    <n v="182"/>
    <d v="2020-01-31T00:00:00"/>
    <m/>
    <s v="1022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PMIS,"/>
    <n v="12.08"/>
    <m/>
    <s v="To allocate 2nd Qtr Charges"/>
    <s v="0001435435"/>
    <n v="185"/>
    <m/>
    <m/>
    <m/>
    <m/>
    <m/>
    <m/>
    <m/>
    <m/>
    <m/>
    <m/>
    <m/>
    <m/>
    <m/>
    <m/>
    <m/>
    <m/>
    <m/>
    <m/>
    <s v="0001435435"/>
    <n v="185"/>
    <d v="2020-01-31T00:00:00"/>
    <m/>
    <s v="10220"/>
    <m/>
    <m/>
    <s v="SPJ"/>
    <s v="ACTUALS"/>
    <s v="15"/>
    <s v="14000"/>
    <s v="5"/>
    <s v="39004"/>
    <s v="390"/>
    <s v="04"/>
    <m/>
    <s v="15410"/>
    <s v="07040390004CJS7101601"/>
    <s v="To allocate 2nd Quarter PMIS,"/>
    <m/>
    <m/>
  </r>
  <r>
    <s v="Byrne Justice Assistance Grant"/>
    <s v="2016-DJ-BX-0482"/>
    <n v="2020"/>
    <n v="8"/>
    <d v="2020-02-03T00:00:00"/>
    <x v="0"/>
    <m/>
    <x v="1"/>
    <s v="390002"/>
    <x v="48"/>
    <x v="0"/>
    <m/>
    <s v="Accounts Payable"/>
    <n v="30000"/>
    <m/>
    <s v="2016-DJ-BX--0482"/>
    <s v="AP01432909"/>
    <n v="52"/>
    <s v="00020834"/>
    <d v="2020-02-03T00:00:00"/>
    <s v="City of Salem"/>
    <s v="2016-DJ-BX--0482"/>
    <s v="14000"/>
    <m/>
    <m/>
    <m/>
    <m/>
    <m/>
    <m/>
    <m/>
    <m/>
    <m/>
    <m/>
    <m/>
    <m/>
    <m/>
    <s v="00020834"/>
    <n v="1"/>
    <d v="2020-02-03T00:00:00"/>
    <s v="00020834"/>
    <s v="90000"/>
    <s v="775"/>
    <m/>
    <s v="AP"/>
    <s v="ACTUALS"/>
    <s v="14"/>
    <s v="14000"/>
    <s v="5"/>
    <s v="39002"/>
    <s v="390"/>
    <s v="02"/>
    <m/>
    <s v="14520"/>
    <s v="07040390002CJS7101601"/>
    <s v="City of Salem"/>
    <n v="1"/>
    <s v="546001593"/>
  </r>
  <r>
    <s v="Byrne Justice Assistance Grant"/>
    <s v="2016-DJ-BX-0482"/>
    <n v="2020"/>
    <n v="8"/>
    <d v="2020-02-04T00:00:00"/>
    <x v="0"/>
    <m/>
    <x v="1"/>
    <m/>
    <x v="3"/>
    <x v="0"/>
    <m/>
    <s v="AP Payments"/>
    <n v="30000"/>
    <m/>
    <s v="Accounts Payable"/>
    <s v="AP01433232"/>
    <n v="19"/>
    <m/>
    <m/>
    <m/>
    <m/>
    <m/>
    <m/>
    <m/>
    <m/>
    <m/>
    <m/>
    <m/>
    <m/>
    <m/>
    <m/>
    <m/>
    <m/>
    <m/>
    <m/>
    <s v="AP01433232"/>
    <n v="19"/>
    <d v="2020-02-04T00:00:00"/>
    <s v="00020834"/>
    <s v="99999"/>
    <m/>
    <m/>
    <s v="AP"/>
    <s v="ACTUALS"/>
    <s v="50"/>
    <s v="14000"/>
    <s v="2"/>
    <m/>
    <m/>
    <m/>
    <m/>
    <s v="05025"/>
    <s v="07040CJS7101601"/>
    <s v="AP Payments"/>
    <m/>
    <m/>
  </r>
  <r>
    <s v="Byrne Justice Assistance Grant"/>
    <s v="2016-DJ-BX-0482"/>
    <n v="2020"/>
    <n v="8"/>
    <d v="2020-02-10T00:00:00"/>
    <x v="0"/>
    <m/>
    <x v="1"/>
    <m/>
    <x v="1"/>
    <x v="0"/>
    <m/>
    <s v="To charge January Indirect Cos"/>
    <n v="-34446.31"/>
    <m/>
    <s v="Cash With The Treasurer Of VA"/>
    <s v="0001439380"/>
    <n v="35"/>
    <m/>
    <m/>
    <m/>
    <m/>
    <m/>
    <m/>
    <m/>
    <m/>
    <m/>
    <m/>
    <m/>
    <m/>
    <m/>
    <m/>
    <m/>
    <m/>
    <m/>
    <m/>
    <s v="0001439380"/>
    <n v="35"/>
    <d v="2020-02-10T00:00:00"/>
    <m/>
    <s v="99999"/>
    <m/>
    <m/>
    <s v="SPJ"/>
    <s v="ACTUALS"/>
    <s v="10"/>
    <s v="14000"/>
    <s v="1"/>
    <m/>
    <m/>
    <m/>
    <m/>
    <s v="01010"/>
    <s v="07040CJS7101601"/>
    <s v="To charge January Indirect Cos"/>
    <m/>
    <m/>
  </r>
  <r>
    <s v="Byrne Justice Assistance Grant"/>
    <s v="2016-DJ-BX-0482"/>
    <n v="2020"/>
    <n v="8"/>
    <d v="2020-02-10T00:00:00"/>
    <x v="0"/>
    <m/>
    <x v="1"/>
    <m/>
    <x v="22"/>
    <x v="0"/>
    <m/>
    <s v="To reclass federal revenue to"/>
    <n v="-477.38"/>
    <m/>
    <s v="Reclass Federal IDC Revenue"/>
    <s v="0001439394"/>
    <n v="3"/>
    <m/>
    <m/>
    <m/>
    <m/>
    <m/>
    <m/>
    <m/>
    <m/>
    <m/>
    <m/>
    <m/>
    <m/>
    <m/>
    <m/>
    <m/>
    <m/>
    <m/>
    <m/>
    <s v="0001439394"/>
    <n v="3"/>
    <d v="2020-02-10T00:00:00"/>
    <m/>
    <s v="90000"/>
    <m/>
    <m/>
    <s v="ONL"/>
    <s v="ACTUALS"/>
    <s v="09"/>
    <s v="14000"/>
    <s v="4"/>
    <m/>
    <m/>
    <m/>
    <m/>
    <s v="09071"/>
    <s v="07040CJS7101601"/>
    <s v="To reclass federal revenue to"/>
    <m/>
    <m/>
  </r>
  <r>
    <s v="Byrne Justice Assistance Grant"/>
    <s v="2016-DJ-BX-0482"/>
    <n v="2020"/>
    <n v="8"/>
    <d v="2020-02-19T00:00:00"/>
    <x v="0"/>
    <m/>
    <x v="1"/>
    <m/>
    <x v="3"/>
    <x v="0"/>
    <m/>
    <s v="Expense Accrual Journal"/>
    <n v="-4.26"/>
    <m/>
    <s v="BJA Monitor Patrick"/>
    <s v="EX01446548"/>
    <n v="48"/>
    <m/>
    <m/>
    <m/>
    <m/>
    <m/>
    <m/>
    <m/>
    <m/>
    <m/>
    <m/>
    <m/>
    <m/>
    <m/>
    <m/>
    <m/>
    <m/>
    <m/>
    <m/>
    <s v="EX01446548"/>
    <n v="48"/>
    <d v="2020-02-19T00:00:00"/>
    <s v="0000272734"/>
    <s v="99999"/>
    <m/>
    <m/>
    <s v="EX"/>
    <s v="ACTUALS"/>
    <s v="50"/>
    <s v="14000"/>
    <s v="2"/>
    <m/>
    <m/>
    <m/>
    <m/>
    <s v="05025"/>
    <s v="07040CJS7101601"/>
    <s v="Expense Accrual Journal"/>
    <m/>
    <m/>
  </r>
  <r>
    <s v="Byrne Justice Assistance Grant"/>
    <s v="2016-DJ-BX-0482"/>
    <n v="2020"/>
    <n v="8"/>
    <d v="2020-02-24T00:00:00"/>
    <x v="1"/>
    <m/>
    <x v="1"/>
    <s v="390004"/>
    <x v="14"/>
    <x v="0"/>
    <m/>
    <s v="CIPPS Journal Upload - DOA"/>
    <n v="39.25"/>
    <m/>
    <s v="00001344 2020-02-28"/>
    <s v="CIP1450771"/>
    <n v="278"/>
    <m/>
    <m/>
    <m/>
    <m/>
    <m/>
    <m/>
    <m/>
    <m/>
    <m/>
    <m/>
    <m/>
    <m/>
    <m/>
    <m/>
    <m/>
    <m/>
    <m/>
    <m/>
    <s v="CIP1450771"/>
    <n v="278"/>
    <d v="2020-02-24T00:00:00"/>
    <s v="140070"/>
    <s v="10410"/>
    <m/>
    <m/>
    <s v="CIP"/>
    <s v="ACTUALS"/>
    <s v="11"/>
    <s v="14000"/>
    <s v="5"/>
    <s v="39004"/>
    <s v="390"/>
    <s v="04"/>
    <m/>
    <s v="11160"/>
    <s v="07040390004CJS7101601"/>
    <s v="CIPPS Journal Upload - DOA"/>
    <m/>
    <m/>
  </r>
  <r>
    <s v="Byrne Justice Assistance Grant"/>
    <s v="2016-DJ-BX-0482"/>
    <n v="2020"/>
    <n v="8"/>
    <d v="2020-02-24T00:00:00"/>
    <x v="1"/>
    <m/>
    <x v="1"/>
    <s v="390004"/>
    <x v="13"/>
    <x v="0"/>
    <m/>
    <s v="CIPPS Journal Upload - DOA"/>
    <n v="2500"/>
    <m/>
    <s v="00001344 2020-02-28"/>
    <s v="CIP1450771"/>
    <n v="328"/>
    <m/>
    <m/>
    <m/>
    <m/>
    <m/>
    <m/>
    <m/>
    <m/>
    <m/>
    <m/>
    <m/>
    <m/>
    <m/>
    <m/>
    <m/>
    <m/>
    <m/>
    <m/>
    <s v="CIP1450771"/>
    <n v="328"/>
    <d v="2020-02-24T00:00:00"/>
    <s v="140070"/>
    <s v="10740"/>
    <m/>
    <m/>
    <s v="CIP"/>
    <s v="ACTUALS"/>
    <s v="11"/>
    <s v="14000"/>
    <s v="5"/>
    <s v="39004"/>
    <s v="390"/>
    <s v="04"/>
    <m/>
    <s v="11230"/>
    <s v="07040390004CJS7101601"/>
    <s v="CIPPS Journal Upload - DOA"/>
    <m/>
    <m/>
  </r>
  <r>
    <s v="Byrne Justice Assistance Grant"/>
    <s v="2016-DJ-BX-0482"/>
    <n v="2020"/>
    <n v="8"/>
    <d v="2020-02-29T00:00:00"/>
    <x v="1"/>
    <m/>
    <x v="1"/>
    <s v="390004"/>
    <x v="11"/>
    <x v="0"/>
    <m/>
    <s v="To prorate the OH Charged in F"/>
    <n v="238.89"/>
    <m/>
    <s v="Prorate Feb/Mar2020 OH"/>
    <s v="0001462220"/>
    <n v="13"/>
    <m/>
    <m/>
    <m/>
    <m/>
    <m/>
    <m/>
    <m/>
    <m/>
    <m/>
    <m/>
    <m/>
    <m/>
    <m/>
    <m/>
    <m/>
    <m/>
    <m/>
    <m/>
    <s v="0001462220"/>
    <n v="13"/>
    <d v="2020-02-29T00:00:00"/>
    <m/>
    <s v="10410"/>
    <m/>
    <m/>
    <s v="SPJ"/>
    <s v="ACTUALS"/>
    <s v="12"/>
    <s v="14000"/>
    <s v="5"/>
    <s v="39004"/>
    <s v="390"/>
    <s v="04"/>
    <m/>
    <s v="12160"/>
    <s v="07040390004CJS7101601"/>
    <s v="To prorate the OH Charged in F"/>
    <m/>
    <m/>
  </r>
  <r>
    <s v="Byrne Justice Assistance Grant"/>
    <s v="2016-DJ-BX-0482"/>
    <n v="2020"/>
    <n v="8"/>
    <d v="2020-02-29T00:00:00"/>
    <x v="1"/>
    <m/>
    <x v="1"/>
    <s v="390004"/>
    <x v="11"/>
    <x v="0"/>
    <m/>
    <s v="To prorate the OH Charged in F"/>
    <n v="238.89"/>
    <m/>
    <s v="Prorate Feb/Mar2020 OH"/>
    <s v="0001462220"/>
    <n v="76"/>
    <m/>
    <m/>
    <m/>
    <m/>
    <m/>
    <m/>
    <m/>
    <m/>
    <m/>
    <m/>
    <m/>
    <m/>
    <m/>
    <m/>
    <m/>
    <m/>
    <m/>
    <m/>
    <s v="0001462220"/>
    <n v="76"/>
    <d v="2020-02-29T00:00:00"/>
    <m/>
    <s v="10540"/>
    <m/>
    <m/>
    <s v="SPJ"/>
    <s v="ACTUALS"/>
    <s v="12"/>
    <s v="14000"/>
    <s v="5"/>
    <s v="39004"/>
    <s v="390"/>
    <s v="04"/>
    <m/>
    <s v="12160"/>
    <s v="07040390004CJS7101601"/>
    <s v="To prorate the OH Charged in F"/>
    <m/>
    <m/>
  </r>
  <r>
    <s v="Byrne Justice Assistance Grant"/>
    <s v="2016-DJ-BX-0482"/>
    <n v="2020"/>
    <n v="8"/>
    <d v="2020-02-29T00:00:00"/>
    <x v="1"/>
    <m/>
    <x v="1"/>
    <s v="390004"/>
    <x v="11"/>
    <x v="0"/>
    <m/>
    <s v="To prorate the OH Charged in F"/>
    <n v="238.89"/>
    <m/>
    <s v="Prorate Feb/Mar2020 OH"/>
    <s v="0001462220"/>
    <n v="89"/>
    <m/>
    <m/>
    <m/>
    <m/>
    <m/>
    <m/>
    <m/>
    <m/>
    <m/>
    <m/>
    <m/>
    <m/>
    <m/>
    <m/>
    <m/>
    <m/>
    <m/>
    <m/>
    <s v="0001462220"/>
    <n v="89"/>
    <d v="2020-02-29T00:00:00"/>
    <m/>
    <s v="10410"/>
    <m/>
    <m/>
    <s v="SPJ"/>
    <s v="ACTUALS"/>
    <s v="12"/>
    <s v="14000"/>
    <s v="5"/>
    <s v="39004"/>
    <s v="390"/>
    <s v="04"/>
    <m/>
    <s v="12160"/>
    <s v="07040390004CJS7101601"/>
    <s v="To prorate the OH Charged in F"/>
    <m/>
    <m/>
  </r>
  <r>
    <s v="Byrne Justice Assistance Grant"/>
    <s v="2016-DJ-BX-0482"/>
    <n v="2020"/>
    <n v="8"/>
    <d v="2020-02-29T00:00:00"/>
    <x v="1"/>
    <m/>
    <x v="1"/>
    <s v="390004"/>
    <x v="28"/>
    <x v="0"/>
    <m/>
    <s v="To prorate the OH Charged in J"/>
    <n v="0.98"/>
    <m/>
    <s v="Prorate Jan/Feb2020 OH"/>
    <s v="0001462225"/>
    <n v="189"/>
    <m/>
    <m/>
    <m/>
    <m/>
    <m/>
    <m/>
    <m/>
    <m/>
    <m/>
    <m/>
    <m/>
    <m/>
    <m/>
    <m/>
    <m/>
    <m/>
    <m/>
    <m/>
    <s v="0001462225"/>
    <n v="189"/>
    <d v="2020-02-29T00:00:00"/>
    <m/>
    <s v="10220"/>
    <m/>
    <m/>
    <s v="SPJ"/>
    <s v="ACTUALS"/>
    <s v="13"/>
    <s v="14000"/>
    <s v="5"/>
    <s v="39004"/>
    <s v="390"/>
    <s v="04"/>
    <m/>
    <s v="13130"/>
    <s v="07040390004CJS7101601"/>
    <s v="To prorate the OH Charged in J"/>
    <m/>
    <m/>
  </r>
  <r>
    <s v="Byrne Justice Assistance Grant"/>
    <s v="2016-DJ-BX-0482"/>
    <n v="2020"/>
    <n v="8"/>
    <d v="2020-02-29T00:00:00"/>
    <x v="1"/>
    <m/>
    <x v="1"/>
    <s v="390004"/>
    <x v="30"/>
    <x v="0"/>
    <m/>
    <s v="To prorate the OH Charged in J"/>
    <n v="9.34"/>
    <m/>
    <s v="Prorate Jan/Feb2020 OH"/>
    <s v="0001462251"/>
    <n v="76"/>
    <m/>
    <m/>
    <m/>
    <m/>
    <m/>
    <m/>
    <m/>
    <m/>
    <m/>
    <m/>
    <m/>
    <m/>
    <m/>
    <m/>
    <m/>
    <m/>
    <m/>
    <m/>
    <s v="0001462251"/>
    <n v="76"/>
    <d v="2020-02-29T00:00:00"/>
    <m/>
    <s v="10540"/>
    <m/>
    <m/>
    <s v="SPJ"/>
    <s v="ACTUALS"/>
    <s v="13"/>
    <s v="14000"/>
    <s v="5"/>
    <s v="39004"/>
    <s v="390"/>
    <s v="04"/>
    <m/>
    <s v="13120"/>
    <s v="07040390004CJS7101601"/>
    <s v="To prorate the OH Charged in J"/>
    <m/>
    <m/>
  </r>
  <r>
    <s v="Byrne Justice Assistance Grant"/>
    <s v="2016-DJ-BX-0482"/>
    <n v="2020"/>
    <n v="8"/>
    <d v="2020-02-29T00:00:00"/>
    <x v="1"/>
    <m/>
    <x v="1"/>
    <s v="390004"/>
    <x v="30"/>
    <x v="0"/>
    <m/>
    <s v="To prorate the OH Charged in J"/>
    <n v="9.34"/>
    <m/>
    <s v="Prorate Jan/Feb2020 OH"/>
    <s v="0001462251"/>
    <n v="140"/>
    <m/>
    <m/>
    <m/>
    <m/>
    <m/>
    <m/>
    <m/>
    <m/>
    <m/>
    <m/>
    <m/>
    <m/>
    <m/>
    <m/>
    <m/>
    <m/>
    <m/>
    <m/>
    <s v="0001462251"/>
    <n v="140"/>
    <d v="2020-02-29T00:00:00"/>
    <m/>
    <s v="10740"/>
    <m/>
    <m/>
    <s v="SPJ"/>
    <s v="ACTUALS"/>
    <s v="13"/>
    <s v="14000"/>
    <s v="5"/>
    <s v="39004"/>
    <s v="390"/>
    <s v="04"/>
    <m/>
    <s v="13120"/>
    <s v="07040390004CJS7101601"/>
    <s v="To prorate the OH Charged in J"/>
    <m/>
    <m/>
  </r>
  <r>
    <s v="Byrne Justice Assistance Grant"/>
    <s v="2016-DJ-BX-0482"/>
    <n v="2020"/>
    <n v="8"/>
    <d v="2020-02-10T00:00:00"/>
    <x v="0"/>
    <m/>
    <x v="3"/>
    <m/>
    <x v="27"/>
    <x v="0"/>
    <m/>
    <s v="To charge January Indirect Cos"/>
    <n v="-2596.5500000000002"/>
    <m/>
    <s v="Charge FY20 January IDC"/>
    <s v="0001439380"/>
    <n v="3"/>
    <m/>
    <m/>
    <m/>
    <m/>
    <m/>
    <m/>
    <m/>
    <m/>
    <m/>
    <m/>
    <m/>
    <m/>
    <m/>
    <m/>
    <m/>
    <m/>
    <m/>
    <m/>
    <s v="0001439380"/>
    <n v="3"/>
    <d v="2020-02-10T00:00:00"/>
    <m/>
    <s v="10740"/>
    <m/>
    <m/>
    <s v="SPJ"/>
    <s v="ACTUALS"/>
    <s v="09"/>
    <s v="14000"/>
    <s v="4"/>
    <m/>
    <m/>
    <m/>
    <m/>
    <s v="09070"/>
    <s v="02800CJS7101601"/>
    <s v="To charge January Indirect Cos"/>
    <m/>
    <m/>
  </r>
  <r>
    <s v="Byrne Justice Assistance Grant"/>
    <s v="2016-DJ-BX-0482"/>
    <n v="2020"/>
    <n v="8"/>
    <d v="2020-02-10T00:00:00"/>
    <x v="0"/>
    <m/>
    <x v="1"/>
    <m/>
    <x v="1"/>
    <x v="0"/>
    <m/>
    <s v="To charge January Indirect Cos"/>
    <n v="-2596.5500000000002"/>
    <m/>
    <s v="Cash With The Treasurer Of VA"/>
    <s v="0001439380"/>
    <n v="29"/>
    <m/>
    <m/>
    <m/>
    <m/>
    <m/>
    <m/>
    <m/>
    <m/>
    <m/>
    <m/>
    <m/>
    <m/>
    <m/>
    <m/>
    <m/>
    <m/>
    <m/>
    <m/>
    <s v="0001439380"/>
    <n v="29"/>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477.38"/>
    <m/>
    <s v="Cash With The Treasurer Of VA"/>
    <s v="0001439380"/>
    <n v="31"/>
    <m/>
    <m/>
    <m/>
    <m/>
    <m/>
    <m/>
    <m/>
    <m/>
    <m/>
    <m/>
    <m/>
    <m/>
    <m/>
    <m/>
    <m/>
    <m/>
    <m/>
    <m/>
    <s v="0001439380"/>
    <n v="31"/>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334.64"/>
    <m/>
    <s v="Cash With The Treasurer Of VA"/>
    <s v="0001439380"/>
    <n v="41"/>
    <m/>
    <m/>
    <m/>
    <m/>
    <m/>
    <m/>
    <m/>
    <m/>
    <m/>
    <m/>
    <m/>
    <m/>
    <m/>
    <m/>
    <m/>
    <m/>
    <m/>
    <m/>
    <s v="0001439380"/>
    <n v="41"/>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886.99"/>
    <m/>
    <s v="Cash With The Treasurer Of VA"/>
    <s v="0001439380"/>
    <n v="57"/>
    <m/>
    <m/>
    <m/>
    <m/>
    <m/>
    <m/>
    <m/>
    <m/>
    <m/>
    <m/>
    <m/>
    <m/>
    <m/>
    <m/>
    <m/>
    <m/>
    <m/>
    <m/>
    <s v="0001439380"/>
    <n v="57"/>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3112.54"/>
    <m/>
    <s v="Cash With The Treasurer Of VA"/>
    <s v="0001439380"/>
    <n v="65"/>
    <m/>
    <m/>
    <m/>
    <m/>
    <m/>
    <m/>
    <m/>
    <m/>
    <m/>
    <m/>
    <m/>
    <m/>
    <m/>
    <m/>
    <m/>
    <m/>
    <m/>
    <m/>
    <s v="0001439380"/>
    <n v="65"/>
    <d v="2020-02-10T00:00:00"/>
    <m/>
    <s v="99999"/>
    <m/>
    <m/>
    <s v="SPJ"/>
    <s v="ACTUALS"/>
    <s v="10"/>
    <s v="14000"/>
    <s v="1"/>
    <m/>
    <m/>
    <m/>
    <m/>
    <s v="01010"/>
    <s v="07040CJS7101601"/>
    <s v="To charge January Indirect Cos"/>
    <m/>
    <m/>
  </r>
  <r>
    <s v="Byrne Justice Assistance Grant"/>
    <s v="2016-DJ-BX-0482"/>
    <n v="2020"/>
    <n v="8"/>
    <d v="2020-02-10T00:00:00"/>
    <x v="1"/>
    <m/>
    <x v="1"/>
    <s v="390004"/>
    <x v="14"/>
    <x v="0"/>
    <m/>
    <s v="CIPPS Journal Upload - DOA"/>
    <n v="39.25"/>
    <m/>
    <s v="00001342 2020-02-14"/>
    <s v="CIP1440431"/>
    <n v="285"/>
    <m/>
    <m/>
    <m/>
    <m/>
    <m/>
    <m/>
    <m/>
    <m/>
    <m/>
    <m/>
    <m/>
    <m/>
    <m/>
    <m/>
    <m/>
    <m/>
    <m/>
    <m/>
    <s v="CIP1440431"/>
    <n v="285"/>
    <d v="2020-02-10T00:00:00"/>
    <s v="140070"/>
    <s v="10410"/>
    <m/>
    <m/>
    <s v="CIP"/>
    <s v="ACTUALS"/>
    <s v="11"/>
    <s v="14000"/>
    <s v="5"/>
    <s v="39004"/>
    <s v="390"/>
    <s v="04"/>
    <m/>
    <s v="11160"/>
    <s v="07040390004CJS7101601"/>
    <s v="CIPPS Journal Upload - DOA"/>
    <m/>
    <m/>
  </r>
  <r>
    <s v="Byrne Justice Assistance Grant"/>
    <s v="2016-DJ-BX-0482"/>
    <n v="2020"/>
    <n v="8"/>
    <d v="2020-02-10T00:00:00"/>
    <x v="1"/>
    <m/>
    <x v="1"/>
    <s v="390004"/>
    <x v="37"/>
    <x v="0"/>
    <m/>
    <s v="CIPPS Journal Upload - DOA"/>
    <n v="10"/>
    <m/>
    <s v="00001342 2020-02-14"/>
    <s v="CIP1440431"/>
    <n v="290"/>
    <m/>
    <m/>
    <m/>
    <m/>
    <m/>
    <m/>
    <m/>
    <m/>
    <m/>
    <m/>
    <m/>
    <m/>
    <m/>
    <m/>
    <m/>
    <m/>
    <m/>
    <m/>
    <s v="CIP1440431"/>
    <n v="290"/>
    <d v="2020-02-10T00:00:00"/>
    <s v="140070"/>
    <s v="10410"/>
    <m/>
    <m/>
    <s v="CIP"/>
    <s v="ACTUALS"/>
    <s v="11"/>
    <s v="14000"/>
    <s v="5"/>
    <s v="39004"/>
    <s v="390"/>
    <s v="04"/>
    <m/>
    <s v="11380"/>
    <s v="07040390004CJS7101601"/>
    <s v="CIPPS Journal Upload - DOA"/>
    <m/>
    <m/>
  </r>
  <r>
    <s v="Byrne Justice Assistance Grant"/>
    <s v="2016-DJ-BX-0482"/>
    <n v="2020"/>
    <n v="8"/>
    <d v="2020-02-10T00:00:00"/>
    <x v="1"/>
    <m/>
    <x v="1"/>
    <s v="390004"/>
    <x v="14"/>
    <x v="0"/>
    <m/>
    <s v="CIPPS Journal Upload - DOA"/>
    <n v="29.25"/>
    <m/>
    <s v="00001342 2020-02-14"/>
    <s v="CIP1440431"/>
    <n v="338"/>
    <m/>
    <m/>
    <m/>
    <m/>
    <m/>
    <m/>
    <m/>
    <m/>
    <m/>
    <m/>
    <m/>
    <m/>
    <m/>
    <m/>
    <m/>
    <m/>
    <m/>
    <m/>
    <s v="CIP1440431"/>
    <n v="338"/>
    <d v="2020-02-10T00:00:00"/>
    <s v="140070"/>
    <s v="10740"/>
    <m/>
    <m/>
    <s v="CIP"/>
    <s v="ACTUALS"/>
    <s v="11"/>
    <s v="14000"/>
    <s v="5"/>
    <s v="39004"/>
    <s v="390"/>
    <s v="04"/>
    <m/>
    <s v="11160"/>
    <s v="07040390004CJS7101601"/>
    <s v="CIPPS Journal Upload - DOA"/>
    <m/>
    <m/>
  </r>
  <r>
    <s v="Byrne Justice Assistance Grant"/>
    <s v="2016-DJ-BX-0482"/>
    <n v="2020"/>
    <n v="8"/>
    <d v="2020-02-24T00:00:00"/>
    <x v="1"/>
    <m/>
    <x v="1"/>
    <s v="390004"/>
    <x v="21"/>
    <x v="0"/>
    <m/>
    <s v="CIPPS Journal Upload - DOA"/>
    <n v="453.59"/>
    <m/>
    <s v="00001344 2020-02-28"/>
    <s v="CIP1450771"/>
    <n v="270"/>
    <m/>
    <m/>
    <m/>
    <m/>
    <m/>
    <m/>
    <m/>
    <m/>
    <m/>
    <m/>
    <m/>
    <m/>
    <m/>
    <m/>
    <m/>
    <m/>
    <m/>
    <m/>
    <s v="CIP1450771"/>
    <n v="270"/>
    <d v="2020-02-24T00:00:00"/>
    <s v="140070"/>
    <s v="10410"/>
    <m/>
    <m/>
    <s v="CIP"/>
    <s v="ACTUALS"/>
    <s v="11"/>
    <s v="14000"/>
    <s v="5"/>
    <s v="39004"/>
    <s v="390"/>
    <s v="04"/>
    <m/>
    <s v="11110"/>
    <s v="07040390004CJS7101601"/>
    <s v="CIPPS Journal Upload - DOA"/>
    <m/>
    <m/>
  </r>
  <r>
    <s v="Byrne Justice Assistance Grant"/>
    <s v="2016-DJ-BX-0482"/>
    <n v="2020"/>
    <n v="8"/>
    <d v="2020-02-24T00:00:00"/>
    <x v="1"/>
    <m/>
    <x v="1"/>
    <s v="390004"/>
    <x v="10"/>
    <x v="0"/>
    <m/>
    <s v="CIPPS Journal Upload - DOA"/>
    <n v="20.76"/>
    <m/>
    <s v="00001344 2020-02-28"/>
    <s v="CIP1450771"/>
    <n v="281"/>
    <m/>
    <m/>
    <m/>
    <m/>
    <m/>
    <m/>
    <m/>
    <m/>
    <m/>
    <m/>
    <m/>
    <m/>
    <m/>
    <m/>
    <m/>
    <m/>
    <m/>
    <m/>
    <s v="CIP1450771"/>
    <n v="281"/>
    <d v="2020-02-24T00:00:00"/>
    <s v="140070"/>
    <s v="10410"/>
    <m/>
    <m/>
    <s v="CIP"/>
    <s v="ACTUALS"/>
    <s v="11"/>
    <s v="14000"/>
    <s v="5"/>
    <s v="39004"/>
    <s v="390"/>
    <s v="04"/>
    <m/>
    <s v="11170"/>
    <s v="07040390004CJS7101601"/>
    <s v="CIPPS Journal Upload - DOA"/>
    <m/>
    <m/>
  </r>
  <r>
    <s v="Byrne Justice Assistance Grant"/>
    <s v="2016-DJ-BX-0482"/>
    <n v="2020"/>
    <n v="8"/>
    <d v="2020-02-29T00:00:00"/>
    <x v="1"/>
    <m/>
    <x v="1"/>
    <s v="390004"/>
    <x v="16"/>
    <x v="0"/>
    <m/>
    <s v="To prorate the Overhead charge"/>
    <n v="917.25"/>
    <m/>
    <s v="Prorate Feb2020 OH"/>
    <s v="0001462209"/>
    <n v="89"/>
    <m/>
    <m/>
    <m/>
    <m/>
    <m/>
    <m/>
    <m/>
    <m/>
    <m/>
    <m/>
    <m/>
    <m/>
    <m/>
    <m/>
    <m/>
    <m/>
    <m/>
    <m/>
    <s v="0001462209"/>
    <n v="89"/>
    <d v="2020-02-29T00:00:00"/>
    <m/>
    <s v="10410"/>
    <m/>
    <m/>
    <s v="SPJ"/>
    <s v="ACTUALS"/>
    <s v="12"/>
    <s v="14000"/>
    <s v="5"/>
    <s v="39004"/>
    <s v="390"/>
    <s v="04"/>
    <m/>
    <s v="12780"/>
    <s v="07040390004CJS7101601"/>
    <s v="To prorate the Overhead charge"/>
    <m/>
    <m/>
  </r>
  <r>
    <s v="Byrne Justice Assistance Grant"/>
    <s v="2016-DJ-BX-0482"/>
    <n v="2020"/>
    <n v="8"/>
    <d v="2020-02-29T00:00:00"/>
    <x v="1"/>
    <m/>
    <x v="1"/>
    <s v="390004"/>
    <x v="16"/>
    <x v="0"/>
    <m/>
    <s v="To prorate the Overhead charge"/>
    <n v="45.86"/>
    <m/>
    <s v="Prorate Feb2020 OH"/>
    <s v="0001462209"/>
    <n v="189"/>
    <m/>
    <m/>
    <m/>
    <m/>
    <m/>
    <m/>
    <m/>
    <m/>
    <m/>
    <m/>
    <m/>
    <m/>
    <m/>
    <m/>
    <m/>
    <m/>
    <m/>
    <m/>
    <s v="0001462209"/>
    <n v="189"/>
    <d v="2020-02-29T00:00:00"/>
    <m/>
    <s v="10220"/>
    <m/>
    <m/>
    <s v="SPJ"/>
    <s v="ACTUALS"/>
    <s v="12"/>
    <s v="14000"/>
    <s v="5"/>
    <s v="39004"/>
    <s v="390"/>
    <s v="04"/>
    <m/>
    <s v="12780"/>
    <s v="07040390004CJS7101601"/>
    <s v="To prorate the Overhead charge"/>
    <m/>
    <m/>
  </r>
  <r>
    <s v="Byrne Justice Assistance Grant"/>
    <s v="2016-DJ-BX-0482"/>
    <n v="2020"/>
    <n v="8"/>
    <d v="2020-02-03T00:00:00"/>
    <x v="0"/>
    <m/>
    <x v="1"/>
    <m/>
    <x v="3"/>
    <x v="0"/>
    <m/>
    <s v="Accounts Payable"/>
    <n v="-30000"/>
    <m/>
    <s v="Accounts Payable"/>
    <s v="AP01432909"/>
    <n v="26"/>
    <m/>
    <m/>
    <m/>
    <m/>
    <m/>
    <m/>
    <m/>
    <m/>
    <m/>
    <m/>
    <m/>
    <m/>
    <m/>
    <m/>
    <m/>
    <m/>
    <m/>
    <m/>
    <s v="AP01432909"/>
    <n v="26"/>
    <d v="2020-02-03T00:00:00"/>
    <s v="00020834"/>
    <s v="99999"/>
    <m/>
    <m/>
    <s v="AP"/>
    <s v="ACTUALS"/>
    <s v="50"/>
    <s v="14000"/>
    <s v="2"/>
    <m/>
    <m/>
    <m/>
    <m/>
    <s v="05025"/>
    <s v="07040CJS7101601"/>
    <s v="Accounts Payable"/>
    <m/>
    <m/>
  </r>
  <r>
    <s v="Byrne Justice Assistance Grant"/>
    <s v="2016-DJ-BX-0482"/>
    <n v="2020"/>
    <n v="8"/>
    <d v="2020-02-04T00:00:00"/>
    <x v="0"/>
    <m/>
    <x v="1"/>
    <m/>
    <x v="1"/>
    <x v="0"/>
    <m/>
    <s v="AP Payments"/>
    <n v="-30000"/>
    <m/>
    <s v="Cash With The Treasurer Of VA"/>
    <s v="AP01433232"/>
    <n v="1"/>
    <m/>
    <m/>
    <m/>
    <m/>
    <m/>
    <m/>
    <m/>
    <m/>
    <m/>
    <m/>
    <m/>
    <m/>
    <m/>
    <m/>
    <m/>
    <m/>
    <m/>
    <m/>
    <s v="AP01433232"/>
    <n v="1"/>
    <d v="2020-02-04T00:00:00"/>
    <s v="00020834"/>
    <s v="99999"/>
    <m/>
    <m/>
    <s v="AP"/>
    <s v="ACTUALS"/>
    <s v="10"/>
    <s v="14000"/>
    <s v="1"/>
    <m/>
    <m/>
    <m/>
    <m/>
    <s v="01010"/>
    <s v="07040CJS7101601"/>
    <s v="AP Payments"/>
    <m/>
    <m/>
  </r>
  <r>
    <s v="Byrne Justice Assistance Grant"/>
    <s v="2016-DJ-BX-0482"/>
    <n v="2020"/>
    <n v="8"/>
    <d v="2020-02-10T00:00:00"/>
    <x v="0"/>
    <m/>
    <x v="1"/>
    <s v="390004"/>
    <x v="23"/>
    <x v="0"/>
    <m/>
    <s v="To charge January Indirect Cos"/>
    <n v="477.38"/>
    <m/>
    <s v="Charge FY20 January IDC"/>
    <s v="0001439380"/>
    <n v="2"/>
    <m/>
    <m/>
    <m/>
    <m/>
    <m/>
    <m/>
    <m/>
    <m/>
    <m/>
    <m/>
    <m/>
    <m/>
    <m/>
    <m/>
    <m/>
    <m/>
    <m/>
    <m/>
    <s v="0001439380"/>
    <n v="2"/>
    <d v="2020-02-10T00:00:00"/>
    <m/>
    <s v="10740"/>
    <m/>
    <m/>
    <s v="SPJ"/>
    <s v="ACTUALS"/>
    <s v="14"/>
    <s v="14000"/>
    <s v="5"/>
    <s v="39004"/>
    <s v="390"/>
    <s v="04"/>
    <m/>
    <s v="14810"/>
    <s v="07040390004CJS7101601"/>
    <s v="To charge January Indirect Cos"/>
    <m/>
    <m/>
  </r>
  <r>
    <s v="Byrne Justice Assistance Grant"/>
    <s v="2016-DJ-BX-0482"/>
    <n v="2020"/>
    <n v="8"/>
    <d v="2020-02-10T00:00:00"/>
    <x v="0"/>
    <m/>
    <x v="2"/>
    <m/>
    <x v="22"/>
    <x v="0"/>
    <m/>
    <s v="To charge January Indirect Cos"/>
    <n v="-477.38"/>
    <m/>
    <s v="Charge FY20 January IDC"/>
    <s v="0001439380"/>
    <n v="4"/>
    <m/>
    <m/>
    <m/>
    <m/>
    <m/>
    <m/>
    <m/>
    <m/>
    <m/>
    <m/>
    <m/>
    <m/>
    <m/>
    <m/>
    <m/>
    <m/>
    <m/>
    <m/>
    <s v="0001439380"/>
    <n v="4"/>
    <d v="2020-02-10T00:00:00"/>
    <m/>
    <s v="10740"/>
    <m/>
    <m/>
    <s v="SPJ"/>
    <s v="ACTUALS"/>
    <s v="09"/>
    <s v="14000"/>
    <s v="4"/>
    <m/>
    <m/>
    <m/>
    <m/>
    <s v="09071"/>
    <s v="01000CJS7101601"/>
    <s v="To charge January Indirect Cos"/>
    <m/>
    <m/>
  </r>
  <r>
    <s v="Byrne Justice Assistance Grant"/>
    <s v="2016-DJ-BX-0482"/>
    <n v="2020"/>
    <n v="8"/>
    <d v="2020-02-10T00:00:00"/>
    <x v="0"/>
    <m/>
    <x v="2"/>
    <m/>
    <x v="1"/>
    <x v="0"/>
    <m/>
    <s v="To charge January Indirect Cos"/>
    <n v="477.38"/>
    <m/>
    <s v="Cash With The Treasurer Of VA"/>
    <s v="0001439380"/>
    <n v="32"/>
    <m/>
    <m/>
    <m/>
    <m/>
    <m/>
    <m/>
    <m/>
    <m/>
    <m/>
    <m/>
    <m/>
    <m/>
    <m/>
    <m/>
    <m/>
    <m/>
    <m/>
    <m/>
    <s v="0001439380"/>
    <n v="32"/>
    <d v="2020-02-10T00:00:00"/>
    <m/>
    <s v="99999"/>
    <m/>
    <m/>
    <s v="SPJ"/>
    <s v="ACTUALS"/>
    <s v="10"/>
    <s v="14000"/>
    <s v="1"/>
    <m/>
    <m/>
    <m/>
    <m/>
    <s v="01010"/>
    <s v="01000CJS7101601"/>
    <s v="To charge January Indirect Cos"/>
    <m/>
    <m/>
  </r>
  <r>
    <s v="Byrne Justice Assistance Grant"/>
    <s v="2016-DJ-BX-0482"/>
    <n v="2020"/>
    <n v="8"/>
    <d v="2020-02-10T00:00:00"/>
    <x v="1"/>
    <m/>
    <x v="1"/>
    <s v="390004"/>
    <x v="21"/>
    <x v="0"/>
    <m/>
    <s v="CIPPS Journal Upload - DOA"/>
    <n v="452.78"/>
    <m/>
    <s v="00001342 2020-02-14"/>
    <s v="CIP1440431"/>
    <n v="278"/>
    <m/>
    <m/>
    <m/>
    <m/>
    <m/>
    <m/>
    <m/>
    <m/>
    <m/>
    <m/>
    <m/>
    <m/>
    <m/>
    <m/>
    <m/>
    <m/>
    <m/>
    <m/>
    <s v="CIP1440431"/>
    <n v="278"/>
    <d v="2020-02-10T00:00:00"/>
    <s v="140070"/>
    <s v="10410"/>
    <m/>
    <m/>
    <s v="CIP"/>
    <s v="ACTUALS"/>
    <s v="11"/>
    <s v="14000"/>
    <s v="5"/>
    <s v="39004"/>
    <s v="390"/>
    <s v="04"/>
    <m/>
    <s v="11110"/>
    <s v="07040390004CJS7101601"/>
    <s v="CIPPS Journal Upload - DOA"/>
    <m/>
    <m/>
  </r>
  <r>
    <s v="Byrne Justice Assistance Grant"/>
    <s v="2016-DJ-BX-0482"/>
    <n v="2020"/>
    <n v="8"/>
    <d v="2020-02-10T00:00:00"/>
    <x v="1"/>
    <m/>
    <x v="1"/>
    <s v="390004"/>
    <x v="24"/>
    <x v="0"/>
    <m/>
    <s v="CIPPS Journal Upload - DOA"/>
    <n v="901"/>
    <m/>
    <s v="00001342 2020-02-14"/>
    <s v="CIP1440431"/>
    <n v="283"/>
    <m/>
    <m/>
    <m/>
    <m/>
    <m/>
    <m/>
    <m/>
    <m/>
    <m/>
    <m/>
    <m/>
    <m/>
    <m/>
    <m/>
    <m/>
    <m/>
    <m/>
    <m/>
    <s v="CIP1440431"/>
    <n v="283"/>
    <d v="2020-02-10T00:00:00"/>
    <s v="140070"/>
    <s v="10410"/>
    <m/>
    <m/>
    <s v="CIP"/>
    <s v="ACTUALS"/>
    <s v="11"/>
    <s v="14000"/>
    <s v="5"/>
    <s v="39004"/>
    <s v="390"/>
    <s v="04"/>
    <m/>
    <s v="11150"/>
    <s v="07040390004CJS7101601"/>
    <s v="CIPPS Journal Upload - DOA"/>
    <m/>
    <m/>
  </r>
  <r>
    <s v="Byrne Justice Assistance Grant"/>
    <s v="2016-DJ-BX-0482"/>
    <n v="2020"/>
    <n v="8"/>
    <d v="2020-02-10T00:00:00"/>
    <x v="1"/>
    <m/>
    <x v="1"/>
    <s v="390004"/>
    <x v="24"/>
    <x v="0"/>
    <m/>
    <s v="CIPPS Journal Upload - DOA"/>
    <n v="614.5"/>
    <m/>
    <s v="00001342 2020-02-14"/>
    <s v="CIP1440431"/>
    <n v="284"/>
    <m/>
    <m/>
    <m/>
    <m/>
    <m/>
    <m/>
    <m/>
    <m/>
    <m/>
    <m/>
    <m/>
    <m/>
    <m/>
    <m/>
    <m/>
    <m/>
    <m/>
    <m/>
    <s v="CIP1440431"/>
    <n v="284"/>
    <d v="2020-02-10T00:00:00"/>
    <s v="140070"/>
    <s v="10410"/>
    <m/>
    <m/>
    <s v="CIP"/>
    <s v="ACTUALS"/>
    <s v="11"/>
    <s v="14000"/>
    <s v="5"/>
    <s v="39004"/>
    <s v="390"/>
    <s v="04"/>
    <m/>
    <s v="11150"/>
    <s v="07040390004CJS7101601"/>
    <s v="CIPPS Journal Upload - DOA"/>
    <m/>
    <m/>
  </r>
  <r>
    <s v="Byrne Justice Assistance Grant"/>
    <s v="2016-DJ-BX-0482"/>
    <n v="2020"/>
    <n v="8"/>
    <d v="2020-02-10T00:00:00"/>
    <x v="1"/>
    <m/>
    <x v="1"/>
    <s v="390004"/>
    <x v="24"/>
    <x v="0"/>
    <m/>
    <s v="CIPPS Journal Upload - DOA"/>
    <n v="614.5"/>
    <m/>
    <s v="00001342 2020-02-14"/>
    <s v="CIP1440431"/>
    <n v="337"/>
    <m/>
    <m/>
    <m/>
    <m/>
    <m/>
    <m/>
    <m/>
    <m/>
    <m/>
    <m/>
    <m/>
    <m/>
    <m/>
    <m/>
    <m/>
    <m/>
    <m/>
    <m/>
    <s v="CIP1440431"/>
    <n v="337"/>
    <d v="2020-02-10T00:00:00"/>
    <s v="140070"/>
    <s v="10740"/>
    <m/>
    <m/>
    <s v="CIP"/>
    <s v="ACTUALS"/>
    <s v="11"/>
    <s v="14000"/>
    <s v="5"/>
    <s v="39004"/>
    <s v="390"/>
    <s v="04"/>
    <m/>
    <s v="11150"/>
    <s v="07040390004CJS7101601"/>
    <s v="CIPPS Journal Upload - DOA"/>
    <m/>
    <m/>
  </r>
  <r>
    <s v="Byrne Justice Assistance Grant"/>
    <s v="2016-DJ-BX-0482"/>
    <n v="2020"/>
    <n v="8"/>
    <d v="2020-02-19T00:00:00"/>
    <x v="1"/>
    <m/>
    <x v="1"/>
    <s v="390004"/>
    <x v="51"/>
    <x v="0"/>
    <m/>
    <s v="Expense Accrual Journal"/>
    <n v="4.26"/>
    <m/>
    <s v="BJA Monitor Patrick"/>
    <s v="EX01446548"/>
    <n v="47"/>
    <m/>
    <m/>
    <m/>
    <m/>
    <m/>
    <m/>
    <m/>
    <m/>
    <m/>
    <m/>
    <s v="0000272734"/>
    <n v="1"/>
    <d v="2020-02-18T00:00:00"/>
    <s v="BJA Monitor Patrick"/>
    <s v="00007"/>
    <s v="14000"/>
    <s v="00445037100"/>
    <s v="Fuel"/>
    <s v="0000272734"/>
    <n v="1"/>
    <d v="2020-02-18T00:00:00"/>
    <s v="0000272734"/>
    <s v="10330"/>
    <m/>
    <m/>
    <s v="EX"/>
    <s v="ACTUALS"/>
    <s v="13"/>
    <s v="14000"/>
    <s v="5"/>
    <s v="39004"/>
    <s v="390"/>
    <s v="04"/>
    <s v="FOSTER,PATRICIA"/>
    <s v="13230"/>
    <s v="07040390004CJS7101601"/>
    <s v="FOSTER,PATRICIA"/>
    <m/>
    <m/>
  </r>
  <r>
    <s v="Byrne Justice Assistance Grant"/>
    <s v="2016-DJ-BX-0482"/>
    <n v="2020"/>
    <n v="8"/>
    <d v="2020-02-20T00:00:00"/>
    <x v="0"/>
    <m/>
    <x v="1"/>
    <m/>
    <x v="3"/>
    <x v="0"/>
    <m/>
    <s v="Expense Payment Journal"/>
    <n v="4.26"/>
    <m/>
    <s v="BJA Monitor Patrick"/>
    <s v="EX01447418"/>
    <n v="47"/>
    <m/>
    <m/>
    <m/>
    <m/>
    <m/>
    <m/>
    <m/>
    <m/>
    <m/>
    <m/>
    <m/>
    <m/>
    <m/>
    <m/>
    <m/>
    <m/>
    <m/>
    <m/>
    <s v="EX01447418"/>
    <n v="47"/>
    <d v="2020-02-20T00:00:00"/>
    <s v="0000272734"/>
    <s v="99999"/>
    <m/>
    <m/>
    <s v="EX"/>
    <s v="ACTUALS"/>
    <s v="50"/>
    <s v="14000"/>
    <s v="2"/>
    <m/>
    <m/>
    <m/>
    <m/>
    <s v="05025"/>
    <s v="07040CJS7101601"/>
    <s v="Expense Payment Journal"/>
    <m/>
    <m/>
  </r>
  <r>
    <s v="Byrne Justice Assistance Grant"/>
    <s v="2016-DJ-BX-0482"/>
    <n v="2020"/>
    <n v="8"/>
    <d v="2020-02-29T00:00:00"/>
    <x v="1"/>
    <m/>
    <x v="1"/>
    <s v="390004"/>
    <x v="16"/>
    <x v="0"/>
    <m/>
    <s v="To prorate the Overhead charge"/>
    <n v="917.25"/>
    <m/>
    <s v="Prorate Feb2020 OH"/>
    <s v="0001462209"/>
    <n v="140"/>
    <m/>
    <m/>
    <m/>
    <m/>
    <m/>
    <m/>
    <m/>
    <m/>
    <m/>
    <m/>
    <m/>
    <m/>
    <m/>
    <m/>
    <m/>
    <m/>
    <m/>
    <m/>
    <s v="0001462209"/>
    <n v="140"/>
    <d v="2020-02-29T00:00:00"/>
    <m/>
    <s v="10740"/>
    <m/>
    <m/>
    <s v="SPJ"/>
    <s v="ACTUALS"/>
    <s v="12"/>
    <s v="14000"/>
    <s v="5"/>
    <s v="39004"/>
    <s v="390"/>
    <s v="04"/>
    <m/>
    <s v="12780"/>
    <s v="07040390004CJS7101601"/>
    <s v="To prorate the Overhead charge"/>
    <m/>
    <m/>
  </r>
  <r>
    <s v="Byrne Justice Assistance Grant"/>
    <s v="2016-DJ-BX-0482"/>
    <n v="2020"/>
    <n v="8"/>
    <d v="2020-02-10T00:00:00"/>
    <x v="0"/>
    <m/>
    <x v="1"/>
    <m/>
    <x v="1"/>
    <x v="0"/>
    <m/>
    <s v="To charge January Indirect Cos"/>
    <n v="4785.43"/>
    <m/>
    <s v="Cash With The Treasurer Of VA"/>
    <s v="0001439380"/>
    <n v="45"/>
    <m/>
    <m/>
    <m/>
    <m/>
    <m/>
    <m/>
    <m/>
    <m/>
    <m/>
    <m/>
    <m/>
    <m/>
    <m/>
    <m/>
    <m/>
    <m/>
    <m/>
    <m/>
    <s v="0001439380"/>
    <n v="45"/>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218.62"/>
    <m/>
    <s v="Cash With The Treasurer Of VA"/>
    <s v="0001439380"/>
    <n v="55"/>
    <m/>
    <m/>
    <m/>
    <m/>
    <m/>
    <m/>
    <m/>
    <m/>
    <m/>
    <m/>
    <m/>
    <m/>
    <m/>
    <m/>
    <m/>
    <m/>
    <m/>
    <m/>
    <s v="0001439380"/>
    <n v="55"/>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37.75"/>
    <m/>
    <s v="Cash With The Treasurer Of VA"/>
    <s v="0001439380"/>
    <n v="61"/>
    <m/>
    <m/>
    <m/>
    <m/>
    <m/>
    <m/>
    <m/>
    <m/>
    <m/>
    <m/>
    <m/>
    <m/>
    <m/>
    <m/>
    <m/>
    <m/>
    <m/>
    <m/>
    <s v="0001439380"/>
    <n v="61"/>
    <d v="2020-02-10T00:00:00"/>
    <m/>
    <s v="99999"/>
    <m/>
    <m/>
    <s v="SPJ"/>
    <s v="ACTUALS"/>
    <s v="10"/>
    <s v="14000"/>
    <s v="1"/>
    <m/>
    <m/>
    <m/>
    <m/>
    <s v="01010"/>
    <s v="07040CJS7101601"/>
    <s v="To charge January Indirect Cos"/>
    <m/>
    <m/>
  </r>
  <r>
    <s v="Byrne Justice Assistance Grant"/>
    <s v="2016-DJ-BX-0482"/>
    <n v="2020"/>
    <n v="8"/>
    <d v="2020-02-10T00:00:00"/>
    <x v="1"/>
    <m/>
    <x v="1"/>
    <s v="390004"/>
    <x v="9"/>
    <x v="0"/>
    <m/>
    <s v="CIPPS Journal Upload - DOA"/>
    <n v="246.27"/>
    <m/>
    <s v="00001342 2020-02-14"/>
    <s v="CIP1440431"/>
    <n v="280"/>
    <m/>
    <m/>
    <m/>
    <m/>
    <m/>
    <m/>
    <m/>
    <m/>
    <m/>
    <m/>
    <m/>
    <m/>
    <m/>
    <m/>
    <m/>
    <m/>
    <m/>
    <m/>
    <s v="CIP1440431"/>
    <n v="280"/>
    <d v="2020-02-10T00:00:00"/>
    <s v="140070"/>
    <s v="10410"/>
    <m/>
    <m/>
    <s v="CIP"/>
    <s v="ACTUALS"/>
    <s v="11"/>
    <s v="14000"/>
    <s v="5"/>
    <s v="39004"/>
    <s v="390"/>
    <s v="04"/>
    <m/>
    <s v="11120"/>
    <s v="07040390004CJS7101601"/>
    <s v="CIPPS Journal Upload - DOA"/>
    <m/>
    <m/>
  </r>
  <r>
    <s v="Byrne Justice Assistance Grant"/>
    <s v="2016-DJ-BX-0482"/>
    <n v="2020"/>
    <n v="8"/>
    <d v="2020-02-24T00:00:00"/>
    <x v="1"/>
    <m/>
    <x v="1"/>
    <s v="390004"/>
    <x v="9"/>
    <x v="0"/>
    <m/>
    <s v="CIPPS Journal Upload - DOA"/>
    <n v="242.57"/>
    <m/>
    <s v="00001344 2020-02-28"/>
    <s v="CIP1450771"/>
    <n v="273"/>
    <m/>
    <m/>
    <m/>
    <m/>
    <m/>
    <m/>
    <m/>
    <m/>
    <m/>
    <m/>
    <m/>
    <m/>
    <m/>
    <m/>
    <m/>
    <m/>
    <m/>
    <m/>
    <s v="CIP1450771"/>
    <n v="273"/>
    <d v="2020-02-24T00:00:00"/>
    <s v="140070"/>
    <s v="10410"/>
    <m/>
    <m/>
    <s v="CIP"/>
    <s v="ACTUALS"/>
    <s v="11"/>
    <s v="14000"/>
    <s v="5"/>
    <s v="39004"/>
    <s v="390"/>
    <s v="04"/>
    <m/>
    <s v="11120"/>
    <s v="07040390004CJS7101601"/>
    <s v="CIPPS Journal Upload - DOA"/>
    <m/>
    <m/>
  </r>
  <r>
    <s v="Byrne Justice Assistance Grant"/>
    <s v="2016-DJ-BX-0482"/>
    <n v="2020"/>
    <n v="8"/>
    <d v="2020-02-24T00:00:00"/>
    <x v="1"/>
    <m/>
    <x v="1"/>
    <s v="390004"/>
    <x v="20"/>
    <x v="0"/>
    <m/>
    <s v="CIPPS Journal Upload - DOA"/>
    <n v="43.87"/>
    <m/>
    <s v="00001344 2020-02-28"/>
    <s v="CIP1450771"/>
    <n v="275"/>
    <m/>
    <m/>
    <m/>
    <m/>
    <m/>
    <m/>
    <m/>
    <m/>
    <m/>
    <m/>
    <m/>
    <m/>
    <m/>
    <m/>
    <m/>
    <m/>
    <m/>
    <m/>
    <s v="CIP1450771"/>
    <n v="275"/>
    <d v="2020-02-24T00:00:00"/>
    <s v="140070"/>
    <s v="10410"/>
    <m/>
    <m/>
    <s v="CIP"/>
    <s v="ACTUALS"/>
    <s v="11"/>
    <s v="14000"/>
    <s v="5"/>
    <s v="39004"/>
    <s v="390"/>
    <s v="04"/>
    <m/>
    <s v="11140"/>
    <s v="07040390004CJS7101601"/>
    <s v="CIPPS Journal Upload - DOA"/>
    <m/>
    <m/>
  </r>
  <r>
    <s v="Byrne Justice Assistance Grant"/>
    <s v="2016-DJ-BX-0482"/>
    <n v="2020"/>
    <n v="8"/>
    <d v="2020-02-24T00:00:00"/>
    <x v="1"/>
    <m/>
    <x v="1"/>
    <s v="390004"/>
    <x v="24"/>
    <x v="0"/>
    <m/>
    <s v="CIPPS Journal Upload - DOA"/>
    <n v="901"/>
    <m/>
    <s v="00001344 2020-02-28"/>
    <s v="CIP1450771"/>
    <n v="276"/>
    <m/>
    <m/>
    <m/>
    <m/>
    <m/>
    <m/>
    <m/>
    <m/>
    <m/>
    <m/>
    <m/>
    <m/>
    <m/>
    <m/>
    <m/>
    <m/>
    <m/>
    <m/>
    <s v="CIP1450771"/>
    <n v="276"/>
    <d v="2020-02-24T00:00:00"/>
    <s v="140070"/>
    <s v="10410"/>
    <m/>
    <m/>
    <s v="CIP"/>
    <s v="ACTUALS"/>
    <s v="11"/>
    <s v="14000"/>
    <s v="5"/>
    <s v="39004"/>
    <s v="390"/>
    <s v="04"/>
    <m/>
    <s v="11150"/>
    <s v="07040390004CJS7101601"/>
    <s v="CIPPS Journal Upload - DOA"/>
    <m/>
    <m/>
  </r>
  <r>
    <s v="Byrne Justice Assistance Grant"/>
    <s v="2016-DJ-BX-0482"/>
    <n v="2020"/>
    <n v="8"/>
    <d v="2020-02-10T00:00:00"/>
    <x v="0"/>
    <m/>
    <x v="3"/>
    <m/>
    <x v="1"/>
    <x v="0"/>
    <m/>
    <s v="To charge January Indirect Cos"/>
    <n v="2596.5500000000002"/>
    <m/>
    <s v="Cash With The Treasurer Of VA"/>
    <s v="0001439380"/>
    <n v="30"/>
    <m/>
    <m/>
    <m/>
    <m/>
    <m/>
    <m/>
    <m/>
    <m/>
    <m/>
    <m/>
    <m/>
    <m/>
    <m/>
    <m/>
    <m/>
    <m/>
    <m/>
    <m/>
    <s v="0001439380"/>
    <n v="30"/>
    <d v="2020-02-10T00:00:00"/>
    <m/>
    <s v="99999"/>
    <m/>
    <m/>
    <s v="SPJ"/>
    <s v="ACTUALS"/>
    <s v="10"/>
    <s v="14000"/>
    <s v="1"/>
    <m/>
    <m/>
    <m/>
    <m/>
    <s v="01010"/>
    <s v="02800CJS7101601"/>
    <s v="To charge January Indirect Cos"/>
    <m/>
    <m/>
  </r>
  <r>
    <s v="Byrne Justice Assistance Grant"/>
    <s v="2016-DJ-BX-0482"/>
    <n v="2020"/>
    <n v="8"/>
    <d v="2020-02-10T00:00:00"/>
    <x v="0"/>
    <m/>
    <x v="1"/>
    <m/>
    <x v="1"/>
    <x v="0"/>
    <m/>
    <s v="To charge January Indirect Cos"/>
    <n v="-743.18"/>
    <m/>
    <s v="Cash With The Treasurer Of VA"/>
    <s v="0001439380"/>
    <n v="49"/>
    <m/>
    <m/>
    <m/>
    <m/>
    <m/>
    <m/>
    <m/>
    <m/>
    <m/>
    <m/>
    <m/>
    <m/>
    <m/>
    <m/>
    <m/>
    <m/>
    <m/>
    <m/>
    <s v="0001439380"/>
    <n v="49"/>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407.7"/>
    <m/>
    <s v="Cash With The Treasurer Of VA"/>
    <s v="0001439380"/>
    <n v="51"/>
    <m/>
    <m/>
    <m/>
    <m/>
    <m/>
    <m/>
    <m/>
    <m/>
    <m/>
    <m/>
    <m/>
    <m/>
    <m/>
    <m/>
    <m/>
    <m/>
    <m/>
    <m/>
    <s v="0001439380"/>
    <n v="51"/>
    <d v="2020-02-10T00:00:00"/>
    <m/>
    <s v="99999"/>
    <m/>
    <m/>
    <s v="SPJ"/>
    <s v="ACTUALS"/>
    <s v="10"/>
    <s v="14000"/>
    <s v="1"/>
    <m/>
    <m/>
    <m/>
    <m/>
    <s v="01010"/>
    <s v="07040CJS7101601"/>
    <s v="To charge January Indirect Cos"/>
    <m/>
    <m/>
  </r>
  <r>
    <s v="Byrne Justice Assistance Grant"/>
    <s v="2016-DJ-BX-0482"/>
    <n v="2020"/>
    <n v="8"/>
    <d v="2020-02-29T00:00:00"/>
    <x v="1"/>
    <m/>
    <x v="1"/>
    <s v="390004"/>
    <x v="11"/>
    <x v="0"/>
    <m/>
    <s v="To prorate the OH Charged in F"/>
    <n v="238.89"/>
    <m/>
    <s v="Prorate Feb/Mar2020 OH"/>
    <s v="0001462220"/>
    <n v="140"/>
    <m/>
    <m/>
    <m/>
    <m/>
    <m/>
    <m/>
    <m/>
    <m/>
    <m/>
    <m/>
    <m/>
    <m/>
    <m/>
    <m/>
    <m/>
    <m/>
    <m/>
    <m/>
    <s v="0001462220"/>
    <n v="140"/>
    <d v="2020-02-29T00:00:00"/>
    <m/>
    <s v="10740"/>
    <m/>
    <m/>
    <s v="SPJ"/>
    <s v="ACTUALS"/>
    <s v="12"/>
    <s v="14000"/>
    <s v="5"/>
    <s v="39004"/>
    <s v="390"/>
    <s v="04"/>
    <m/>
    <s v="12160"/>
    <s v="07040390004CJS7101601"/>
    <s v="To prorate the OH Charged in F"/>
    <m/>
    <m/>
  </r>
  <r>
    <s v="Byrne Justice Assistance Grant"/>
    <s v="2016-DJ-BX-0482"/>
    <n v="2020"/>
    <n v="8"/>
    <d v="2020-02-29T00:00:00"/>
    <x v="1"/>
    <m/>
    <x v="1"/>
    <s v="390004"/>
    <x v="28"/>
    <x v="0"/>
    <m/>
    <s v="To prorate the OH Charged in J"/>
    <n v="19.55"/>
    <m/>
    <s v="Prorate Feb/Mar2020 OH"/>
    <s v="0001462225"/>
    <n v="13"/>
    <m/>
    <m/>
    <m/>
    <m/>
    <m/>
    <m/>
    <m/>
    <m/>
    <m/>
    <m/>
    <m/>
    <m/>
    <m/>
    <m/>
    <m/>
    <m/>
    <m/>
    <m/>
    <s v="0001462225"/>
    <n v="13"/>
    <d v="2020-02-29T00:00:00"/>
    <m/>
    <s v="10410"/>
    <m/>
    <m/>
    <s v="SPJ"/>
    <s v="ACTUALS"/>
    <s v="13"/>
    <s v="14000"/>
    <s v="5"/>
    <s v="39004"/>
    <s v="390"/>
    <s v="04"/>
    <m/>
    <s v="13130"/>
    <s v="07040390004CJS7101601"/>
    <s v="To prorate the OH Charged in J"/>
    <m/>
    <m/>
  </r>
  <r>
    <s v="Byrne Justice Assistance Grant"/>
    <s v="2016-DJ-BX-0482"/>
    <n v="2020"/>
    <n v="8"/>
    <d v="2020-02-29T00:00:00"/>
    <x v="1"/>
    <m/>
    <x v="1"/>
    <s v="390004"/>
    <x v="28"/>
    <x v="0"/>
    <m/>
    <s v="To prorate the OH Charged in J"/>
    <n v="19.55"/>
    <m/>
    <s v="Prorate Feb/Mar2020 OH"/>
    <s v="0001462225"/>
    <n v="76"/>
    <m/>
    <m/>
    <m/>
    <m/>
    <m/>
    <m/>
    <m/>
    <m/>
    <m/>
    <m/>
    <m/>
    <m/>
    <m/>
    <m/>
    <m/>
    <m/>
    <m/>
    <m/>
    <s v="0001462225"/>
    <n v="76"/>
    <d v="2020-02-29T00:00:00"/>
    <m/>
    <s v="10540"/>
    <m/>
    <m/>
    <s v="SPJ"/>
    <s v="ACTUALS"/>
    <s v="13"/>
    <s v="14000"/>
    <s v="5"/>
    <s v="39004"/>
    <s v="390"/>
    <s v="04"/>
    <m/>
    <s v="13130"/>
    <s v="07040390004CJS7101601"/>
    <s v="To prorate the OH Charged in J"/>
    <m/>
    <m/>
  </r>
  <r>
    <s v="Byrne Justice Assistance Grant"/>
    <s v="2016-DJ-BX-0482"/>
    <n v="2020"/>
    <n v="8"/>
    <d v="2020-02-29T00:00:00"/>
    <x v="1"/>
    <m/>
    <x v="1"/>
    <s v="390004"/>
    <x v="30"/>
    <x v="0"/>
    <m/>
    <s v="To prorate the OH Charged in J"/>
    <n v="9.34"/>
    <m/>
    <s v="Prorate Jan/Feb2020 OH"/>
    <s v="0001462251"/>
    <n v="13"/>
    <m/>
    <m/>
    <m/>
    <m/>
    <m/>
    <m/>
    <m/>
    <m/>
    <m/>
    <m/>
    <m/>
    <m/>
    <m/>
    <m/>
    <m/>
    <m/>
    <m/>
    <m/>
    <s v="0001462251"/>
    <n v="13"/>
    <d v="2020-02-29T00:00:00"/>
    <m/>
    <s v="10410"/>
    <m/>
    <m/>
    <s v="SPJ"/>
    <s v="ACTUALS"/>
    <s v="13"/>
    <s v="14000"/>
    <s v="5"/>
    <s v="39004"/>
    <s v="390"/>
    <s v="04"/>
    <m/>
    <s v="13120"/>
    <s v="07040390004CJS7101601"/>
    <s v="To prorate the OH Charged in J"/>
    <m/>
    <m/>
  </r>
  <r>
    <s v="Byrne Justice Assistance Grant"/>
    <s v="2016-DJ-BX-0482"/>
    <n v="2020"/>
    <n v="8"/>
    <d v="2020-02-10T00:00:00"/>
    <x v="0"/>
    <m/>
    <x v="1"/>
    <m/>
    <x v="1"/>
    <x v="0"/>
    <m/>
    <s v="To charge January Indirect Cos"/>
    <n v="-1189.08"/>
    <m/>
    <s v="Cash With The Treasurer Of VA"/>
    <s v="0001439380"/>
    <n v="53"/>
    <m/>
    <m/>
    <m/>
    <m/>
    <m/>
    <m/>
    <m/>
    <m/>
    <m/>
    <m/>
    <m/>
    <m/>
    <m/>
    <m/>
    <m/>
    <m/>
    <m/>
    <m/>
    <s v="0001439380"/>
    <n v="53"/>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3684.78"/>
    <m/>
    <s v="Cash With The Treasurer Of VA"/>
    <s v="0001439380"/>
    <n v="63"/>
    <m/>
    <m/>
    <m/>
    <m/>
    <m/>
    <m/>
    <m/>
    <m/>
    <m/>
    <m/>
    <m/>
    <m/>
    <m/>
    <m/>
    <m/>
    <m/>
    <m/>
    <m/>
    <s v="0001439380"/>
    <n v="63"/>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572.24"/>
    <m/>
    <s v="Cash With The Treasurer Of VA"/>
    <s v="0001439380"/>
    <n v="67"/>
    <m/>
    <m/>
    <m/>
    <m/>
    <m/>
    <m/>
    <m/>
    <m/>
    <m/>
    <m/>
    <m/>
    <m/>
    <m/>
    <m/>
    <m/>
    <m/>
    <m/>
    <m/>
    <s v="0001439380"/>
    <n v="67"/>
    <d v="2020-02-10T00:00:00"/>
    <m/>
    <s v="99999"/>
    <m/>
    <m/>
    <s v="SPJ"/>
    <s v="ACTUALS"/>
    <s v="10"/>
    <s v="14000"/>
    <s v="1"/>
    <m/>
    <m/>
    <m/>
    <m/>
    <s v="01010"/>
    <s v="07040CJS7101601"/>
    <s v="To charge January Indirect Cos"/>
    <m/>
    <m/>
  </r>
  <r>
    <s v="Byrne Justice Assistance Grant"/>
    <s v="2016-DJ-BX-0482"/>
    <n v="2020"/>
    <n v="8"/>
    <d v="2020-02-10T00:00:00"/>
    <x v="0"/>
    <m/>
    <x v="1"/>
    <m/>
    <x v="27"/>
    <x v="0"/>
    <m/>
    <s v="To reclass federal revenue to"/>
    <n v="-2596.5500000000002"/>
    <m/>
    <s v="Reclass Federal IDC Revenue"/>
    <s v="0001439394"/>
    <n v="2"/>
    <m/>
    <m/>
    <m/>
    <m/>
    <m/>
    <m/>
    <m/>
    <m/>
    <m/>
    <m/>
    <m/>
    <m/>
    <m/>
    <m/>
    <m/>
    <m/>
    <m/>
    <m/>
    <s v="0001439394"/>
    <n v="2"/>
    <d v="2020-02-10T00:00:00"/>
    <m/>
    <s v="90000"/>
    <m/>
    <m/>
    <s v="ONL"/>
    <s v="ACTUALS"/>
    <s v="09"/>
    <s v="14000"/>
    <s v="4"/>
    <m/>
    <m/>
    <m/>
    <m/>
    <s v="09070"/>
    <s v="07040CJS7101601"/>
    <s v="To reclass federal revenue to"/>
    <m/>
    <m/>
  </r>
  <r>
    <s v="Byrne Justice Assistance Grant"/>
    <s v="2016-DJ-BX-0482"/>
    <n v="2020"/>
    <n v="8"/>
    <d v="2020-02-10T00:00:00"/>
    <x v="1"/>
    <m/>
    <x v="1"/>
    <s v="390004"/>
    <x v="13"/>
    <x v="0"/>
    <m/>
    <s v="CIPPS Journal Upload - DOA"/>
    <n v="3354.92"/>
    <m/>
    <s v="00001342 2020-02-14"/>
    <s v="CIP1440431"/>
    <n v="275"/>
    <m/>
    <m/>
    <m/>
    <m/>
    <m/>
    <m/>
    <m/>
    <m/>
    <m/>
    <m/>
    <m/>
    <m/>
    <m/>
    <m/>
    <m/>
    <m/>
    <m/>
    <m/>
    <s v="CIP1440431"/>
    <n v="275"/>
    <d v="2020-02-10T00:00:00"/>
    <s v="140070"/>
    <s v="10410"/>
    <m/>
    <m/>
    <s v="CIP"/>
    <s v="ACTUALS"/>
    <s v="11"/>
    <s v="14000"/>
    <s v="5"/>
    <s v="39004"/>
    <s v="390"/>
    <s v="04"/>
    <m/>
    <s v="11230"/>
    <s v="07040390004CJS7101601"/>
    <s v="CIPPS Journal Upload - DOA"/>
    <m/>
    <m/>
  </r>
  <r>
    <s v="Byrne Justice Assistance Grant"/>
    <s v="2016-DJ-BX-0482"/>
    <n v="2020"/>
    <n v="8"/>
    <d v="2020-02-10T00:00:00"/>
    <x v="1"/>
    <m/>
    <x v="1"/>
    <s v="390004"/>
    <x v="13"/>
    <x v="0"/>
    <m/>
    <s v="CIPPS Journal Upload - DOA"/>
    <n v="3349"/>
    <m/>
    <s v="00001342 2020-02-14"/>
    <s v="CIP1440431"/>
    <n v="276"/>
    <m/>
    <m/>
    <m/>
    <m/>
    <m/>
    <m/>
    <m/>
    <m/>
    <m/>
    <m/>
    <m/>
    <m/>
    <m/>
    <m/>
    <m/>
    <m/>
    <m/>
    <m/>
    <s v="CIP1440431"/>
    <n v="276"/>
    <d v="2020-02-10T00:00:00"/>
    <s v="140070"/>
    <s v="10410"/>
    <m/>
    <m/>
    <s v="CIP"/>
    <s v="ACTUALS"/>
    <s v="11"/>
    <s v="14000"/>
    <s v="5"/>
    <s v="39004"/>
    <s v="390"/>
    <s v="04"/>
    <m/>
    <s v="11230"/>
    <s v="07040390004CJS7101601"/>
    <s v="CIPPS Journal Upload - DOA"/>
    <m/>
    <m/>
  </r>
  <r>
    <s v="Byrne Justice Assistance Grant"/>
    <s v="2016-DJ-BX-0482"/>
    <n v="2020"/>
    <n v="8"/>
    <d v="2020-02-10T00:00:00"/>
    <x v="1"/>
    <m/>
    <x v="1"/>
    <s v="390004"/>
    <x v="20"/>
    <x v="0"/>
    <m/>
    <s v="CIPPS Journal Upload - DOA"/>
    <n v="43.95"/>
    <m/>
    <s v="00001342 2020-02-14"/>
    <s v="CIP1440431"/>
    <n v="281"/>
    <m/>
    <m/>
    <m/>
    <m/>
    <m/>
    <m/>
    <m/>
    <m/>
    <m/>
    <m/>
    <m/>
    <m/>
    <m/>
    <m/>
    <m/>
    <m/>
    <m/>
    <m/>
    <s v="CIP1440431"/>
    <n v="281"/>
    <d v="2020-02-10T00:00:00"/>
    <s v="140070"/>
    <s v="10410"/>
    <m/>
    <m/>
    <s v="CIP"/>
    <s v="ACTUALS"/>
    <s v="11"/>
    <s v="14000"/>
    <s v="5"/>
    <s v="39004"/>
    <s v="390"/>
    <s v="04"/>
    <m/>
    <s v="11140"/>
    <s v="07040390004CJS7101601"/>
    <s v="CIPPS Journal Upload - DOA"/>
    <m/>
    <m/>
  </r>
  <r>
    <s v="Byrne Justice Assistance Grant"/>
    <s v="2016-DJ-BX-0482"/>
    <n v="2020"/>
    <n v="8"/>
    <d v="2020-02-24T00:00:00"/>
    <x v="1"/>
    <m/>
    <x v="1"/>
    <s v="390004"/>
    <x v="24"/>
    <x v="0"/>
    <m/>
    <s v="CIPPS Journal Upload - DOA"/>
    <n v="614.5"/>
    <m/>
    <s v="00001344 2020-02-28"/>
    <s v="CIP1450771"/>
    <n v="277"/>
    <m/>
    <m/>
    <m/>
    <m/>
    <m/>
    <m/>
    <m/>
    <m/>
    <m/>
    <m/>
    <m/>
    <m/>
    <m/>
    <m/>
    <m/>
    <m/>
    <m/>
    <m/>
    <s v="CIP1450771"/>
    <n v="277"/>
    <d v="2020-02-24T00:00:00"/>
    <s v="140070"/>
    <s v="10410"/>
    <m/>
    <m/>
    <s v="CIP"/>
    <s v="ACTUALS"/>
    <s v="11"/>
    <s v="14000"/>
    <s v="5"/>
    <s v="39004"/>
    <s v="390"/>
    <s v="04"/>
    <m/>
    <s v="11150"/>
    <s v="07040390004CJS7101601"/>
    <s v="CIPPS Journal Upload - DOA"/>
    <m/>
    <m/>
  </r>
  <r>
    <s v="Byrne Justice Assistance Grant"/>
    <s v="2016-DJ-BX-0482"/>
    <n v="2020"/>
    <n v="8"/>
    <d v="2020-02-24T00:00:00"/>
    <x v="1"/>
    <m/>
    <x v="1"/>
    <s v="390004"/>
    <x v="14"/>
    <x v="0"/>
    <m/>
    <s v="CIPPS Journal Upload - DOA"/>
    <n v="39.18"/>
    <m/>
    <s v="00001344 2020-02-28"/>
    <s v="CIP1450771"/>
    <n v="279"/>
    <m/>
    <m/>
    <m/>
    <m/>
    <m/>
    <m/>
    <m/>
    <m/>
    <m/>
    <m/>
    <m/>
    <m/>
    <m/>
    <m/>
    <m/>
    <m/>
    <m/>
    <m/>
    <s v="CIP1450771"/>
    <n v="279"/>
    <d v="2020-02-24T00:00:00"/>
    <s v="140070"/>
    <s v="10410"/>
    <m/>
    <m/>
    <s v="CIP"/>
    <s v="ACTUALS"/>
    <s v="11"/>
    <s v="14000"/>
    <s v="5"/>
    <s v="39004"/>
    <s v="390"/>
    <s v="04"/>
    <m/>
    <s v="11160"/>
    <s v="07040390004CJS7101601"/>
    <s v="CIPPS Journal Upload - DOA"/>
    <m/>
    <m/>
  </r>
  <r>
    <s v="Byrne Justice Assistance Grant"/>
    <s v="2016-DJ-BX-0482"/>
    <n v="2020"/>
    <n v="8"/>
    <d v="2020-02-24T00:00:00"/>
    <x v="1"/>
    <m/>
    <x v="1"/>
    <s v="390004"/>
    <x v="24"/>
    <x v="0"/>
    <m/>
    <s v="CIPPS Journal Upload - DOA"/>
    <n v="614.5"/>
    <m/>
    <s v="00001344 2020-02-28"/>
    <s v="CIP1450771"/>
    <n v="332"/>
    <m/>
    <m/>
    <m/>
    <m/>
    <m/>
    <m/>
    <m/>
    <m/>
    <m/>
    <m/>
    <m/>
    <m/>
    <m/>
    <m/>
    <m/>
    <m/>
    <m/>
    <m/>
    <s v="CIP1450771"/>
    <n v="332"/>
    <d v="2020-02-24T00:00:00"/>
    <s v="140070"/>
    <s v="10740"/>
    <m/>
    <m/>
    <s v="CIP"/>
    <s v="ACTUALS"/>
    <s v="11"/>
    <s v="14000"/>
    <s v="5"/>
    <s v="39004"/>
    <s v="390"/>
    <s v="04"/>
    <m/>
    <s v="11150"/>
    <s v="07040390004CJS7101601"/>
    <s v="CIPPS Journal Upload - DOA"/>
    <m/>
    <m/>
  </r>
  <r>
    <s v="Byrne Justice Assistance Grant"/>
    <s v="2016-DJ-BX-0482"/>
    <n v="2020"/>
    <n v="8"/>
    <d v="2020-02-24T00:00:00"/>
    <x v="1"/>
    <m/>
    <x v="1"/>
    <s v="390004"/>
    <x v="10"/>
    <x v="0"/>
    <m/>
    <s v="CIPPS Journal Upload - DOA"/>
    <n v="15.5"/>
    <m/>
    <s v="00001344 2020-02-28"/>
    <s v="CIP1450771"/>
    <n v="334"/>
    <m/>
    <m/>
    <m/>
    <m/>
    <m/>
    <m/>
    <m/>
    <m/>
    <m/>
    <m/>
    <m/>
    <m/>
    <m/>
    <m/>
    <m/>
    <m/>
    <m/>
    <m/>
    <s v="CIP1450771"/>
    <n v="334"/>
    <d v="2020-02-24T00:00:00"/>
    <s v="140070"/>
    <s v="10740"/>
    <m/>
    <m/>
    <s v="CIP"/>
    <s v="ACTUALS"/>
    <s v="11"/>
    <s v="14000"/>
    <s v="5"/>
    <s v="39004"/>
    <s v="390"/>
    <s v="04"/>
    <m/>
    <s v="11170"/>
    <s v="07040390004CJS7101601"/>
    <s v="CIPPS Journal Upload - DOA"/>
    <m/>
    <m/>
  </r>
  <r>
    <s v="Byrne Justice Assistance Grant"/>
    <s v="2016-DJ-BX-0482"/>
    <n v="2020"/>
    <n v="8"/>
    <d v="2020-02-24T00:00:00"/>
    <x v="0"/>
    <m/>
    <x v="1"/>
    <m/>
    <x v="1"/>
    <x v="0"/>
    <m/>
    <s v="CIPPS Journal Upload - DOA"/>
    <n v="-13546.91"/>
    <m/>
    <s v="Cash With The Treasurer Of VA"/>
    <s v="CIP1450771"/>
    <n v="358"/>
    <m/>
    <m/>
    <m/>
    <m/>
    <m/>
    <m/>
    <m/>
    <m/>
    <m/>
    <m/>
    <m/>
    <m/>
    <m/>
    <m/>
    <m/>
    <m/>
    <m/>
    <m/>
    <s v="CIP1450771"/>
    <n v="358"/>
    <d v="2020-02-24T00:00:00"/>
    <m/>
    <s v="99999"/>
    <m/>
    <m/>
    <s v="CIP"/>
    <s v="ACTUALS"/>
    <s v="10"/>
    <s v="14000"/>
    <s v="1"/>
    <m/>
    <m/>
    <m/>
    <m/>
    <s v="01010"/>
    <s v="07040CJS7101601"/>
    <s v="CIPPS Journal Upload - DOA"/>
    <m/>
    <m/>
  </r>
  <r>
    <s v="Byrne Justice Assistance Grant"/>
    <s v="2016-DJ-BX-0482"/>
    <n v="2020"/>
    <n v="8"/>
    <d v="2020-02-29T00:00:00"/>
    <x v="0"/>
    <m/>
    <x v="1"/>
    <m/>
    <x v="1"/>
    <x v="0"/>
    <m/>
    <s v="To prorate the OH Charged in F"/>
    <n v="-979.44"/>
    <m/>
    <s v="Cash With The Treasurer Of VA"/>
    <s v="0001462220"/>
    <n v="224"/>
    <m/>
    <m/>
    <m/>
    <m/>
    <m/>
    <m/>
    <m/>
    <m/>
    <m/>
    <m/>
    <m/>
    <m/>
    <m/>
    <m/>
    <m/>
    <m/>
    <m/>
    <m/>
    <s v="0001462220"/>
    <n v="224"/>
    <d v="2020-02-29T00:00:00"/>
    <m/>
    <s v="99999"/>
    <m/>
    <m/>
    <s v="SPJ"/>
    <s v="ACTUALS"/>
    <s v="10"/>
    <s v="14000"/>
    <s v="1"/>
    <m/>
    <m/>
    <m/>
    <m/>
    <s v="01010"/>
    <s v="07040CJS7101601"/>
    <s v="To prorate the OH Charged in F"/>
    <m/>
    <m/>
  </r>
  <r>
    <s v="Byrne Justice Assistance Grant"/>
    <s v="2016-DJ-BX-0482"/>
    <n v="2020"/>
    <n v="8"/>
    <d v="2020-02-29T00:00:00"/>
    <x v="1"/>
    <m/>
    <x v="1"/>
    <s v="390004"/>
    <x v="28"/>
    <x v="0"/>
    <m/>
    <s v="To prorate the OH Charged in J"/>
    <n v="19.55"/>
    <m/>
    <s v="Prorate Feb/Mar2020 OH"/>
    <s v="0001462225"/>
    <n v="89"/>
    <m/>
    <m/>
    <m/>
    <m/>
    <m/>
    <m/>
    <m/>
    <m/>
    <m/>
    <m/>
    <m/>
    <m/>
    <m/>
    <m/>
    <m/>
    <m/>
    <m/>
    <m/>
    <s v="0001462225"/>
    <n v="89"/>
    <d v="2020-02-29T00:00:00"/>
    <m/>
    <s v="10410"/>
    <m/>
    <m/>
    <s v="SPJ"/>
    <s v="ACTUALS"/>
    <s v="13"/>
    <s v="14000"/>
    <s v="5"/>
    <s v="39004"/>
    <s v="390"/>
    <s v="04"/>
    <m/>
    <s v="13130"/>
    <s v="07040390004CJS7101601"/>
    <s v="To prorate the OH Charged in J"/>
    <m/>
    <m/>
  </r>
  <r>
    <s v="Byrne Justice Assistance Grant"/>
    <s v="2016-DJ-BX-0482"/>
    <n v="2020"/>
    <n v="8"/>
    <d v="2020-02-10T00:00:00"/>
    <x v="1"/>
    <m/>
    <x v="1"/>
    <s v="390004"/>
    <x v="20"/>
    <x v="0"/>
    <m/>
    <s v="CIPPS Journal Upload - DOA"/>
    <n v="32.75"/>
    <m/>
    <s v="00001342 2020-02-14"/>
    <s v="CIP1440431"/>
    <n v="336"/>
    <m/>
    <m/>
    <m/>
    <m/>
    <m/>
    <m/>
    <m/>
    <m/>
    <m/>
    <m/>
    <m/>
    <m/>
    <m/>
    <m/>
    <m/>
    <m/>
    <m/>
    <m/>
    <s v="CIP1440431"/>
    <n v="336"/>
    <d v="2020-02-10T00:00:00"/>
    <s v="140070"/>
    <s v="10740"/>
    <m/>
    <m/>
    <s v="CIP"/>
    <s v="ACTUALS"/>
    <s v="11"/>
    <s v="14000"/>
    <s v="5"/>
    <s v="39004"/>
    <s v="390"/>
    <s v="04"/>
    <m/>
    <s v="11140"/>
    <s v="07040390004CJS7101601"/>
    <s v="CIPPS Journal Upload - DOA"/>
    <m/>
    <m/>
  </r>
  <r>
    <s v="Byrne Justice Assistance Grant"/>
    <s v="2016-DJ-BX-0482"/>
    <n v="2020"/>
    <n v="8"/>
    <d v="2020-02-20T00:00:00"/>
    <x v="0"/>
    <m/>
    <x v="1"/>
    <m/>
    <x v="1"/>
    <x v="0"/>
    <m/>
    <s v="Expense Payment Journal"/>
    <n v="-4.26"/>
    <m/>
    <s v="BJA Monitor Patrick"/>
    <s v="EX01447418"/>
    <n v="48"/>
    <m/>
    <m/>
    <m/>
    <m/>
    <m/>
    <m/>
    <m/>
    <m/>
    <m/>
    <m/>
    <m/>
    <m/>
    <m/>
    <m/>
    <m/>
    <m/>
    <m/>
    <m/>
    <s v="EX01447418"/>
    <n v="48"/>
    <d v="2020-02-20T00:00:00"/>
    <s v="0000272734"/>
    <s v="99999"/>
    <m/>
    <m/>
    <s v="EX"/>
    <s v="ACTUALS"/>
    <s v="10"/>
    <s v="14000"/>
    <s v="1"/>
    <m/>
    <m/>
    <m/>
    <m/>
    <s v="01010"/>
    <s v="07040CJS7101601"/>
    <s v="Expense Payment Journal"/>
    <m/>
    <m/>
  </r>
  <r>
    <s v="Byrne Justice Assistance Grant"/>
    <s v="2016-DJ-BX-0482"/>
    <n v="2020"/>
    <n v="8"/>
    <d v="2020-02-24T00:00:00"/>
    <x v="1"/>
    <m/>
    <x v="1"/>
    <s v="390004"/>
    <x v="37"/>
    <x v="0"/>
    <m/>
    <s v="CIPPS Journal Upload - DOA"/>
    <n v="20"/>
    <m/>
    <s v="00001344 2020-02-28"/>
    <s v="CIP1450771"/>
    <n v="282"/>
    <m/>
    <m/>
    <m/>
    <m/>
    <m/>
    <m/>
    <m/>
    <m/>
    <m/>
    <m/>
    <m/>
    <m/>
    <m/>
    <m/>
    <m/>
    <m/>
    <m/>
    <m/>
    <s v="CIP1450771"/>
    <n v="282"/>
    <d v="2020-02-24T00:00:00"/>
    <s v="140070"/>
    <s v="10410"/>
    <m/>
    <m/>
    <s v="CIP"/>
    <s v="ACTUALS"/>
    <s v="11"/>
    <s v="14000"/>
    <s v="5"/>
    <s v="39004"/>
    <s v="390"/>
    <s v="04"/>
    <m/>
    <s v="11380"/>
    <s v="07040390004CJS7101601"/>
    <s v="CIPPS Journal Upload - DOA"/>
    <m/>
    <m/>
  </r>
  <r>
    <s v="Byrne Justice Assistance Grant"/>
    <s v="2016-DJ-BX-0482"/>
    <n v="2020"/>
    <n v="8"/>
    <d v="2020-02-24T00:00:00"/>
    <x v="1"/>
    <m/>
    <x v="1"/>
    <s v="390004"/>
    <x v="20"/>
    <x v="0"/>
    <m/>
    <s v="CIPPS Journal Upload - DOA"/>
    <n v="32.75"/>
    <m/>
    <s v="00001344 2020-02-28"/>
    <s v="CIP1450771"/>
    <n v="331"/>
    <m/>
    <m/>
    <m/>
    <m/>
    <m/>
    <m/>
    <m/>
    <m/>
    <m/>
    <m/>
    <m/>
    <m/>
    <m/>
    <m/>
    <m/>
    <m/>
    <m/>
    <m/>
    <s v="CIP1450771"/>
    <n v="331"/>
    <d v="2020-02-24T00:00:00"/>
    <s v="140070"/>
    <s v="10740"/>
    <m/>
    <m/>
    <s v="CIP"/>
    <s v="ACTUALS"/>
    <s v="11"/>
    <s v="14000"/>
    <s v="5"/>
    <s v="39004"/>
    <s v="390"/>
    <s v="04"/>
    <m/>
    <s v="11140"/>
    <s v="07040390004CJS7101601"/>
    <s v="CIPPS Journal Upload - DOA"/>
    <m/>
    <m/>
  </r>
  <r>
    <s v="Byrne Justice Assistance Grant"/>
    <s v="2016-DJ-BX-0482"/>
    <n v="2020"/>
    <n v="8"/>
    <d v="2020-02-29T00:00:00"/>
    <x v="1"/>
    <m/>
    <x v="1"/>
    <s v="390004"/>
    <x v="16"/>
    <x v="0"/>
    <m/>
    <s v="To prorate the Overhead charge"/>
    <n v="917.25"/>
    <m/>
    <s v="Prorate Feb2020 OH"/>
    <s v="0001462209"/>
    <n v="13"/>
    <m/>
    <m/>
    <m/>
    <m/>
    <m/>
    <m/>
    <m/>
    <m/>
    <m/>
    <m/>
    <m/>
    <m/>
    <m/>
    <m/>
    <m/>
    <m/>
    <m/>
    <m/>
    <s v="0001462209"/>
    <n v="13"/>
    <d v="2020-02-29T00:00:00"/>
    <m/>
    <s v="10410"/>
    <m/>
    <m/>
    <s v="SPJ"/>
    <s v="ACTUALS"/>
    <s v="12"/>
    <s v="14000"/>
    <s v="5"/>
    <s v="39004"/>
    <s v="390"/>
    <s v="04"/>
    <m/>
    <s v="12780"/>
    <s v="07040390004CJS7101601"/>
    <s v="To prorate the Overhead charge"/>
    <m/>
    <m/>
  </r>
  <r>
    <s v="Byrne Justice Assistance Grant"/>
    <s v="2016-DJ-BX-0482"/>
    <n v="2020"/>
    <n v="8"/>
    <d v="2020-02-29T00:00:00"/>
    <x v="1"/>
    <m/>
    <x v="1"/>
    <s v="390004"/>
    <x v="16"/>
    <x v="0"/>
    <m/>
    <s v="To prorate the Overhead charge"/>
    <n v="917.25"/>
    <m/>
    <s v="Prorate Feb2020 OH"/>
    <s v="0001462209"/>
    <n v="76"/>
    <m/>
    <m/>
    <m/>
    <m/>
    <m/>
    <m/>
    <m/>
    <m/>
    <m/>
    <m/>
    <m/>
    <m/>
    <m/>
    <m/>
    <m/>
    <m/>
    <m/>
    <m/>
    <s v="0001462209"/>
    <n v="76"/>
    <d v="2020-02-29T00:00:00"/>
    <m/>
    <s v="10540"/>
    <m/>
    <m/>
    <s v="SPJ"/>
    <s v="ACTUALS"/>
    <s v="12"/>
    <s v="14000"/>
    <s v="5"/>
    <s v="39004"/>
    <s v="390"/>
    <s v="04"/>
    <m/>
    <s v="12780"/>
    <s v="07040390004CJS7101601"/>
    <s v="To prorate the Overhead charge"/>
    <m/>
    <m/>
  </r>
  <r>
    <s v="Byrne Justice Assistance Grant"/>
    <s v="2016-DJ-BX-0482"/>
    <n v="2020"/>
    <n v="8"/>
    <d v="2020-02-29T00:00:00"/>
    <x v="1"/>
    <m/>
    <x v="1"/>
    <s v="390004"/>
    <x v="11"/>
    <x v="0"/>
    <m/>
    <s v="To prorate the OH Charged in F"/>
    <n v="11.94"/>
    <m/>
    <s v="Prorate Feb/Mar2020 OH"/>
    <s v="0001462220"/>
    <n v="189"/>
    <m/>
    <m/>
    <m/>
    <m/>
    <m/>
    <m/>
    <m/>
    <m/>
    <m/>
    <m/>
    <m/>
    <m/>
    <m/>
    <m/>
    <m/>
    <m/>
    <m/>
    <m/>
    <s v="0001462220"/>
    <n v="189"/>
    <d v="2020-02-29T00:00:00"/>
    <m/>
    <s v="10220"/>
    <m/>
    <m/>
    <s v="SPJ"/>
    <s v="ACTUALS"/>
    <s v="12"/>
    <s v="14000"/>
    <s v="5"/>
    <s v="39004"/>
    <s v="390"/>
    <s v="04"/>
    <m/>
    <s v="12160"/>
    <s v="07040390004CJS7101601"/>
    <s v="To prorate the OH Charged in F"/>
    <m/>
    <m/>
  </r>
  <r>
    <s v="Byrne Justice Assistance Grant"/>
    <s v="2016-DJ-BX-0482"/>
    <n v="2020"/>
    <n v="8"/>
    <d v="2020-02-29T00:00:00"/>
    <x v="1"/>
    <m/>
    <x v="1"/>
    <s v="390004"/>
    <x v="28"/>
    <x v="0"/>
    <m/>
    <s v="To prorate the OH Charged in J"/>
    <n v="0.98"/>
    <m/>
    <s v="Prorate Jan/Feb2020 OH"/>
    <s v="0001462225"/>
    <n v="186"/>
    <m/>
    <m/>
    <m/>
    <m/>
    <m/>
    <m/>
    <m/>
    <m/>
    <m/>
    <m/>
    <m/>
    <m/>
    <m/>
    <m/>
    <m/>
    <m/>
    <m/>
    <m/>
    <s v="0001462225"/>
    <n v="186"/>
    <d v="2020-02-29T00:00:00"/>
    <m/>
    <s v="10220"/>
    <m/>
    <m/>
    <s v="SPJ"/>
    <s v="ACTUALS"/>
    <s v="13"/>
    <s v="14000"/>
    <s v="5"/>
    <s v="39004"/>
    <s v="390"/>
    <s v="04"/>
    <m/>
    <s v="13130"/>
    <s v="07040390004CJS7101601"/>
    <s v="To prorate the OH Charged in J"/>
    <m/>
    <m/>
  </r>
  <r>
    <s v="Byrne Justice Assistance Grant"/>
    <s v="2016-DJ-BX-0482"/>
    <n v="2020"/>
    <n v="8"/>
    <d v="2020-02-29T00:00:00"/>
    <x v="1"/>
    <m/>
    <x v="1"/>
    <s v="390004"/>
    <x v="30"/>
    <x v="0"/>
    <m/>
    <s v="To prorate the OH Charged in J"/>
    <n v="0.47"/>
    <m/>
    <s v="Prorate Jan/Feb2020 OH"/>
    <s v="0001462251"/>
    <n v="189"/>
    <m/>
    <m/>
    <m/>
    <m/>
    <m/>
    <m/>
    <m/>
    <m/>
    <m/>
    <m/>
    <m/>
    <m/>
    <m/>
    <m/>
    <m/>
    <m/>
    <m/>
    <m/>
    <s v="0001462251"/>
    <n v="189"/>
    <d v="2020-02-29T00:00:00"/>
    <m/>
    <s v="10220"/>
    <m/>
    <m/>
    <s v="SPJ"/>
    <s v="ACTUALS"/>
    <s v="13"/>
    <s v="14000"/>
    <s v="5"/>
    <s v="39004"/>
    <s v="390"/>
    <s v="04"/>
    <m/>
    <s v="13120"/>
    <s v="07040390004CJS7101601"/>
    <s v="To prorate the OH Charged in J"/>
    <m/>
    <m/>
  </r>
  <r>
    <s v="Byrne Justice Assistance Grant"/>
    <s v="2016-DJ-BX-0482"/>
    <n v="2020"/>
    <n v="8"/>
    <d v="2020-02-29T00:00:00"/>
    <x v="1"/>
    <m/>
    <x v="1"/>
    <s v="390004"/>
    <x v="28"/>
    <x v="0"/>
    <m/>
    <s v="To prorate the OH Charged in J"/>
    <n v="19.55"/>
    <m/>
    <s v="Prorate Jan/Feb2020 OH"/>
    <s v="0001462225"/>
    <n v="140"/>
    <m/>
    <m/>
    <m/>
    <m/>
    <m/>
    <m/>
    <m/>
    <m/>
    <m/>
    <m/>
    <m/>
    <m/>
    <m/>
    <m/>
    <m/>
    <m/>
    <m/>
    <m/>
    <s v="0001462225"/>
    <n v="140"/>
    <d v="2020-02-29T00:00:00"/>
    <m/>
    <s v="10740"/>
    <m/>
    <m/>
    <s v="SPJ"/>
    <s v="ACTUALS"/>
    <s v="13"/>
    <s v="14000"/>
    <s v="5"/>
    <s v="39004"/>
    <s v="390"/>
    <s v="04"/>
    <m/>
    <s v="13130"/>
    <s v="07040390004CJS7101601"/>
    <s v="To prorate the OH Charged in J"/>
    <m/>
    <m/>
  </r>
  <r>
    <s v="Byrne Justice Assistance Grant"/>
    <s v="2016-DJ-BX-0482"/>
    <n v="2020"/>
    <n v="8"/>
    <d v="2020-02-10T00:00:00"/>
    <x v="0"/>
    <m/>
    <x v="1"/>
    <m/>
    <x v="1"/>
    <x v="0"/>
    <m/>
    <s v="To charge January Indirect Cos"/>
    <n v="40779.339999999997"/>
    <m/>
    <s v="Cash With The Treasurer Of VA"/>
    <s v="0001439380"/>
    <n v="33"/>
    <m/>
    <m/>
    <m/>
    <m/>
    <m/>
    <m/>
    <m/>
    <m/>
    <m/>
    <m/>
    <m/>
    <m/>
    <m/>
    <m/>
    <m/>
    <m/>
    <m/>
    <m/>
    <s v="0001439380"/>
    <n v="33"/>
    <d v="2020-02-10T00:00:00"/>
    <m/>
    <s v="99999"/>
    <m/>
    <m/>
    <s v="SPJ"/>
    <s v="ACTUALS"/>
    <s v="10"/>
    <s v="14000"/>
    <s v="1"/>
    <m/>
    <m/>
    <m/>
    <m/>
    <s v="01010"/>
    <s v="07040CJS7101601"/>
    <s v="To charge January Indirect Cos"/>
    <m/>
    <m/>
  </r>
  <r>
    <s v="Byrne Justice Assistance Grant"/>
    <s v="2016-DJ-BX-0482"/>
    <n v="2020"/>
    <n v="8"/>
    <d v="2020-02-10T00:00:00"/>
    <x v="0"/>
    <m/>
    <x v="1"/>
    <m/>
    <x v="0"/>
    <x v="0"/>
    <m/>
    <s v="To reclass federal revenue to"/>
    <n v="3073.93"/>
    <m/>
    <s v="Reclass Federal IDC Revenue"/>
    <s v="0001439394"/>
    <n v="1"/>
    <m/>
    <m/>
    <m/>
    <m/>
    <m/>
    <m/>
    <m/>
    <m/>
    <m/>
    <m/>
    <m/>
    <m/>
    <m/>
    <m/>
    <m/>
    <m/>
    <m/>
    <m/>
    <s v="0001439394"/>
    <n v="1"/>
    <d v="2020-02-10T00:00:00"/>
    <m/>
    <s v="90000"/>
    <m/>
    <m/>
    <s v="ONL"/>
    <s v="ACTUALS"/>
    <s v="16"/>
    <s v="14000"/>
    <s v="4"/>
    <m/>
    <m/>
    <m/>
    <m/>
    <s v="16738"/>
    <s v="07040CJS7101601"/>
    <s v="To reclass federal revenue to"/>
    <m/>
    <m/>
  </r>
  <r>
    <s v="Byrne Justice Assistance Grant"/>
    <s v="2016-DJ-BX-0482"/>
    <n v="2020"/>
    <n v="8"/>
    <d v="2020-02-10T00:00:00"/>
    <x v="1"/>
    <m/>
    <x v="1"/>
    <s v="390004"/>
    <x v="21"/>
    <x v="0"/>
    <m/>
    <s v="CIPPS Journal Upload - DOA"/>
    <n v="453.59"/>
    <m/>
    <s v="00001342 2020-02-14"/>
    <s v="CIP1440431"/>
    <n v="277"/>
    <m/>
    <m/>
    <m/>
    <m/>
    <m/>
    <m/>
    <m/>
    <m/>
    <m/>
    <m/>
    <m/>
    <m/>
    <m/>
    <m/>
    <m/>
    <m/>
    <m/>
    <m/>
    <s v="CIP1440431"/>
    <n v="277"/>
    <d v="2020-02-10T00:00:00"/>
    <s v="140070"/>
    <s v="10410"/>
    <m/>
    <m/>
    <s v="CIP"/>
    <s v="ACTUALS"/>
    <s v="11"/>
    <s v="14000"/>
    <s v="5"/>
    <s v="39004"/>
    <s v="390"/>
    <s v="04"/>
    <m/>
    <s v="11110"/>
    <s v="07040390004CJS7101601"/>
    <s v="CIPPS Journal Upload - DOA"/>
    <m/>
    <m/>
  </r>
  <r>
    <s v="Byrne Justice Assistance Grant"/>
    <s v="2016-DJ-BX-0482"/>
    <n v="2020"/>
    <n v="8"/>
    <d v="2020-02-10T00:00:00"/>
    <x v="1"/>
    <m/>
    <x v="1"/>
    <s v="390004"/>
    <x v="13"/>
    <x v="0"/>
    <m/>
    <s v="CIPPS Journal Upload - DOA"/>
    <n v="2500"/>
    <m/>
    <s v="00001342 2020-02-14"/>
    <s v="CIP1440431"/>
    <n v="333"/>
    <m/>
    <m/>
    <m/>
    <m/>
    <m/>
    <m/>
    <m/>
    <m/>
    <m/>
    <m/>
    <m/>
    <m/>
    <m/>
    <m/>
    <m/>
    <m/>
    <m/>
    <m/>
    <s v="CIP1440431"/>
    <n v="333"/>
    <d v="2020-02-10T00:00:00"/>
    <s v="140070"/>
    <s v="10740"/>
    <m/>
    <m/>
    <s v="CIP"/>
    <s v="ACTUALS"/>
    <s v="11"/>
    <s v="14000"/>
    <s v="5"/>
    <s v="39004"/>
    <s v="390"/>
    <s v="04"/>
    <m/>
    <s v="11230"/>
    <s v="07040390004CJS7101601"/>
    <s v="CIPPS Journal Upload - DOA"/>
    <m/>
    <m/>
  </r>
  <r>
    <s v="Byrne Justice Assistance Grant"/>
    <s v="2016-DJ-BX-0482"/>
    <n v="2020"/>
    <n v="8"/>
    <d v="2020-02-10T00:00:00"/>
    <x v="1"/>
    <m/>
    <x v="1"/>
    <s v="390004"/>
    <x v="9"/>
    <x v="0"/>
    <m/>
    <s v="CIPPS Journal Upload - DOA"/>
    <n v="180.11"/>
    <m/>
    <s v="00001342 2020-02-14"/>
    <s v="CIP1440431"/>
    <n v="335"/>
    <m/>
    <m/>
    <m/>
    <m/>
    <m/>
    <m/>
    <m/>
    <m/>
    <m/>
    <m/>
    <m/>
    <m/>
    <m/>
    <m/>
    <m/>
    <m/>
    <m/>
    <m/>
    <s v="CIP1440431"/>
    <n v="335"/>
    <d v="2020-02-10T00:00:00"/>
    <s v="140070"/>
    <s v="10740"/>
    <m/>
    <m/>
    <s v="CIP"/>
    <s v="ACTUALS"/>
    <s v="11"/>
    <s v="14000"/>
    <s v="5"/>
    <s v="39004"/>
    <s v="390"/>
    <s v="04"/>
    <m/>
    <s v="11120"/>
    <s v="07040390004CJS7101601"/>
    <s v="CIPPS Journal Upload - DOA"/>
    <m/>
    <m/>
  </r>
  <r>
    <s v="Byrne Justice Assistance Grant"/>
    <s v="2016-DJ-BX-0482"/>
    <n v="2020"/>
    <n v="8"/>
    <d v="2020-02-10T00:00:00"/>
    <x v="0"/>
    <m/>
    <x v="1"/>
    <m/>
    <x v="1"/>
    <x v="0"/>
    <m/>
    <s v="CIPPS Journal Upload - DOA"/>
    <n v="-13552.25"/>
    <m/>
    <s v="Cash With The Treasurer Of VA"/>
    <s v="CIP1440431"/>
    <n v="363"/>
    <m/>
    <m/>
    <m/>
    <m/>
    <m/>
    <m/>
    <m/>
    <m/>
    <m/>
    <m/>
    <m/>
    <m/>
    <m/>
    <m/>
    <m/>
    <m/>
    <m/>
    <m/>
    <s v="CIP1440431"/>
    <n v="363"/>
    <d v="2020-02-10T00:00:00"/>
    <m/>
    <s v="99999"/>
    <m/>
    <m/>
    <s v="CIP"/>
    <s v="ACTUALS"/>
    <s v="10"/>
    <s v="14000"/>
    <s v="1"/>
    <m/>
    <m/>
    <m/>
    <m/>
    <s v="01010"/>
    <s v="07040CJS7101601"/>
    <s v="CIPPS Journal Upload - DOA"/>
    <m/>
    <m/>
  </r>
  <r>
    <s v="Byrne Justice Assistance Grant"/>
    <s v="2016-DJ-BX-0482"/>
    <n v="2020"/>
    <n v="8"/>
    <d v="2020-02-24T00:00:00"/>
    <x v="1"/>
    <m/>
    <x v="1"/>
    <s v="390004"/>
    <x v="21"/>
    <x v="0"/>
    <m/>
    <s v="CIPPS Journal Upload - DOA"/>
    <n v="452.78"/>
    <m/>
    <s v="00001344 2020-02-28"/>
    <s v="CIP1450771"/>
    <n v="271"/>
    <m/>
    <m/>
    <m/>
    <m/>
    <m/>
    <m/>
    <m/>
    <m/>
    <m/>
    <m/>
    <m/>
    <m/>
    <m/>
    <m/>
    <m/>
    <m/>
    <m/>
    <m/>
    <s v="CIP1450771"/>
    <n v="271"/>
    <d v="2020-02-24T00:00:00"/>
    <s v="140070"/>
    <s v="10410"/>
    <m/>
    <m/>
    <s v="CIP"/>
    <s v="ACTUALS"/>
    <s v="11"/>
    <s v="14000"/>
    <s v="5"/>
    <s v="39004"/>
    <s v="390"/>
    <s v="04"/>
    <m/>
    <s v="11110"/>
    <s v="07040390004CJS7101601"/>
    <s v="CIPPS Journal Upload - DOA"/>
    <m/>
    <m/>
  </r>
  <r>
    <s v="Byrne Justice Assistance Grant"/>
    <s v="2016-DJ-BX-0482"/>
    <n v="2020"/>
    <n v="8"/>
    <d v="2020-02-24T00:00:00"/>
    <x v="1"/>
    <m/>
    <x v="1"/>
    <s v="390004"/>
    <x v="37"/>
    <x v="0"/>
    <m/>
    <s v="CIPPS Journal Upload - DOA"/>
    <n v="10"/>
    <m/>
    <s v="00001344 2020-02-28"/>
    <s v="CIP1450771"/>
    <n v="283"/>
    <m/>
    <m/>
    <m/>
    <m/>
    <m/>
    <m/>
    <m/>
    <m/>
    <m/>
    <m/>
    <m/>
    <m/>
    <m/>
    <m/>
    <m/>
    <m/>
    <m/>
    <m/>
    <s v="CIP1450771"/>
    <n v="283"/>
    <d v="2020-02-24T00:00:00"/>
    <s v="140070"/>
    <s v="10410"/>
    <m/>
    <m/>
    <s v="CIP"/>
    <s v="ACTUALS"/>
    <s v="11"/>
    <s v="14000"/>
    <s v="5"/>
    <s v="39004"/>
    <s v="390"/>
    <s v="04"/>
    <m/>
    <s v="11380"/>
    <s v="07040390004CJS7101601"/>
    <s v="CIPPS Journal Upload - DOA"/>
    <m/>
    <m/>
  </r>
  <r>
    <s v="Byrne Justice Assistance Grant"/>
    <s v="2016-DJ-BX-0482"/>
    <n v="2020"/>
    <n v="8"/>
    <d v="2020-02-24T00:00:00"/>
    <x v="1"/>
    <m/>
    <x v="1"/>
    <s v="390004"/>
    <x v="9"/>
    <x v="0"/>
    <m/>
    <s v="CIPPS Journal Upload - DOA"/>
    <n v="179.61"/>
    <m/>
    <s v="00001344 2020-02-28"/>
    <s v="CIP1450771"/>
    <n v="330"/>
    <m/>
    <m/>
    <m/>
    <m/>
    <m/>
    <m/>
    <m/>
    <m/>
    <m/>
    <m/>
    <m/>
    <m/>
    <m/>
    <m/>
    <m/>
    <m/>
    <m/>
    <m/>
    <s v="CIP1450771"/>
    <n v="330"/>
    <d v="2020-02-24T00:00:00"/>
    <s v="140070"/>
    <s v="10740"/>
    <m/>
    <m/>
    <s v="CIP"/>
    <s v="ACTUALS"/>
    <s v="11"/>
    <s v="14000"/>
    <s v="5"/>
    <s v="39004"/>
    <s v="390"/>
    <s v="04"/>
    <m/>
    <s v="11120"/>
    <s v="07040390004CJS7101601"/>
    <s v="CIPPS Journal Upload - DOA"/>
    <m/>
    <m/>
  </r>
  <r>
    <s v="Byrne Justice Assistance Grant"/>
    <s v="2016-DJ-BX-0482"/>
    <n v="2020"/>
    <n v="8"/>
    <d v="2020-02-29T00:00:00"/>
    <x v="1"/>
    <m/>
    <x v="1"/>
    <s v="390004"/>
    <x v="16"/>
    <x v="0"/>
    <m/>
    <s v="To prorate the Overhead charge"/>
    <n v="45.86"/>
    <m/>
    <s v="Prorate Feb2020 OH"/>
    <s v="0001462209"/>
    <n v="186"/>
    <m/>
    <m/>
    <m/>
    <m/>
    <m/>
    <m/>
    <m/>
    <m/>
    <m/>
    <m/>
    <m/>
    <m/>
    <m/>
    <m/>
    <m/>
    <m/>
    <m/>
    <m/>
    <s v="0001462209"/>
    <n v="186"/>
    <d v="2020-02-29T00:00:00"/>
    <m/>
    <s v="10220"/>
    <m/>
    <m/>
    <s v="SPJ"/>
    <s v="ACTUALS"/>
    <s v="12"/>
    <s v="14000"/>
    <s v="5"/>
    <s v="39004"/>
    <s v="390"/>
    <s v="04"/>
    <m/>
    <s v="12780"/>
    <s v="07040390004CJS7101601"/>
    <s v="To prorate the Overhead charge"/>
    <m/>
    <m/>
  </r>
  <r>
    <s v="Byrne Justice Assistance Grant"/>
    <s v="2016-DJ-BX-0482"/>
    <n v="2020"/>
    <n v="8"/>
    <d v="2020-02-29T00:00:00"/>
    <x v="0"/>
    <m/>
    <x v="1"/>
    <m/>
    <x v="1"/>
    <x v="0"/>
    <m/>
    <s v="To prorate the OH Charged in J"/>
    <n v="-38.299999999999997"/>
    <m/>
    <s v="Cash With The Treasurer Of VA"/>
    <s v="0001462251"/>
    <n v="225"/>
    <m/>
    <m/>
    <m/>
    <m/>
    <m/>
    <m/>
    <m/>
    <m/>
    <m/>
    <m/>
    <m/>
    <m/>
    <m/>
    <m/>
    <m/>
    <m/>
    <m/>
    <m/>
    <s v="0001462251"/>
    <n v="225"/>
    <d v="2020-02-29T00:00:00"/>
    <m/>
    <s v="99999"/>
    <m/>
    <m/>
    <s v="SPJ"/>
    <s v="ACTUALS"/>
    <s v="10"/>
    <s v="14000"/>
    <s v="1"/>
    <m/>
    <m/>
    <m/>
    <m/>
    <s v="01010"/>
    <s v="07040CJS7101601"/>
    <s v="To prorate the OH Charged in J"/>
    <m/>
    <m/>
  </r>
  <r>
    <s v="Byrne Justice Assistance Grant"/>
    <s v="2016-DJ-BX-0482"/>
    <n v="2020"/>
    <n v="8"/>
    <d v="2020-02-10T00:00:00"/>
    <x v="0"/>
    <m/>
    <x v="1"/>
    <s v="390004"/>
    <x v="26"/>
    <x v="0"/>
    <m/>
    <s v="To charge January Indirect Cos"/>
    <n v="2596.5500000000002"/>
    <m/>
    <s v="Charge FY20 January IDC"/>
    <s v="0001439380"/>
    <n v="1"/>
    <m/>
    <m/>
    <m/>
    <m/>
    <m/>
    <m/>
    <m/>
    <m/>
    <m/>
    <m/>
    <m/>
    <m/>
    <m/>
    <m/>
    <m/>
    <m/>
    <m/>
    <m/>
    <s v="0001439380"/>
    <n v="1"/>
    <d v="2020-02-10T00:00:00"/>
    <m/>
    <s v="10740"/>
    <m/>
    <m/>
    <s v="SPJ"/>
    <s v="ACTUALS"/>
    <s v="14"/>
    <s v="14000"/>
    <s v="5"/>
    <s v="39004"/>
    <s v="390"/>
    <s v="04"/>
    <m/>
    <s v="14820"/>
    <s v="07040390004CJS7101601"/>
    <s v="To charge January Indirect Cos"/>
    <m/>
    <m/>
  </r>
  <r>
    <s v="Byrne Justice Assistance Grant"/>
    <s v="2016-DJ-BX-0482"/>
    <n v="2020"/>
    <n v="8"/>
    <d v="2020-02-10T00:00:00"/>
    <x v="1"/>
    <m/>
    <x v="1"/>
    <s v="390004"/>
    <x v="21"/>
    <x v="0"/>
    <m/>
    <s v="CIPPS Journal Upload - DOA"/>
    <n v="338"/>
    <m/>
    <s v="00001342 2020-02-14"/>
    <s v="CIP1440431"/>
    <n v="334"/>
    <m/>
    <m/>
    <m/>
    <m/>
    <m/>
    <m/>
    <m/>
    <m/>
    <m/>
    <m/>
    <m/>
    <m/>
    <m/>
    <m/>
    <m/>
    <m/>
    <m/>
    <m/>
    <s v="CIP1440431"/>
    <n v="334"/>
    <d v="2020-02-10T00:00:00"/>
    <s v="140070"/>
    <s v="10740"/>
    <m/>
    <m/>
    <s v="CIP"/>
    <s v="ACTUALS"/>
    <s v="11"/>
    <s v="14000"/>
    <s v="5"/>
    <s v="39004"/>
    <s v="390"/>
    <s v="04"/>
    <m/>
    <s v="11110"/>
    <s v="07040390004CJS7101601"/>
    <s v="CIPPS Journal Upload - DOA"/>
    <m/>
    <m/>
  </r>
  <r>
    <s v="Byrne Justice Assistance Grant"/>
    <s v="2016-DJ-BX-0482"/>
    <n v="2020"/>
    <n v="8"/>
    <d v="2020-02-24T00:00:00"/>
    <x v="1"/>
    <m/>
    <x v="1"/>
    <s v="390004"/>
    <x v="13"/>
    <x v="0"/>
    <m/>
    <s v="CIPPS Journal Upload - DOA"/>
    <n v="3349"/>
    <m/>
    <s v="00001344 2020-02-28"/>
    <s v="CIP1450771"/>
    <n v="269"/>
    <m/>
    <m/>
    <m/>
    <m/>
    <m/>
    <m/>
    <m/>
    <m/>
    <m/>
    <m/>
    <m/>
    <m/>
    <m/>
    <m/>
    <m/>
    <m/>
    <m/>
    <m/>
    <s v="CIP1450771"/>
    <n v="269"/>
    <d v="2020-02-24T00:00:00"/>
    <s v="140070"/>
    <s v="10410"/>
    <m/>
    <m/>
    <s v="CIP"/>
    <s v="ACTUALS"/>
    <s v="11"/>
    <s v="14000"/>
    <s v="5"/>
    <s v="39004"/>
    <s v="390"/>
    <s v="04"/>
    <m/>
    <s v="11230"/>
    <s v="07040390004CJS7101601"/>
    <s v="CIPPS Journal Upload - DOA"/>
    <m/>
    <m/>
  </r>
  <r>
    <s v="Byrne Justice Assistance Grant"/>
    <s v="2016-DJ-BX-0482"/>
    <n v="2020"/>
    <n v="8"/>
    <d v="2020-02-24T00:00:00"/>
    <x v="1"/>
    <m/>
    <x v="1"/>
    <s v="390004"/>
    <x v="10"/>
    <x v="0"/>
    <m/>
    <s v="CIPPS Journal Upload - DOA"/>
    <n v="20.8"/>
    <m/>
    <s v="00001344 2020-02-28"/>
    <s v="CIP1450771"/>
    <n v="280"/>
    <m/>
    <m/>
    <m/>
    <m/>
    <m/>
    <m/>
    <m/>
    <m/>
    <m/>
    <m/>
    <m/>
    <m/>
    <m/>
    <m/>
    <m/>
    <m/>
    <m/>
    <m/>
    <s v="CIP1450771"/>
    <n v="280"/>
    <d v="2020-02-24T00:00:00"/>
    <s v="140070"/>
    <s v="10410"/>
    <m/>
    <m/>
    <s v="CIP"/>
    <s v="ACTUALS"/>
    <s v="11"/>
    <s v="14000"/>
    <s v="5"/>
    <s v="39004"/>
    <s v="390"/>
    <s v="04"/>
    <m/>
    <s v="11170"/>
    <s v="07040390004CJS7101601"/>
    <s v="CIPPS Journal Upload - DOA"/>
    <m/>
    <m/>
  </r>
  <r>
    <s v="Byrne Justice Assistance Grant"/>
    <s v="2016-DJ-BX-0482"/>
    <n v="2020"/>
    <n v="8"/>
    <d v="2020-02-24T00:00:00"/>
    <x v="1"/>
    <m/>
    <x v="1"/>
    <s v="390004"/>
    <x v="21"/>
    <x v="0"/>
    <m/>
    <s v="CIPPS Journal Upload - DOA"/>
    <n v="338"/>
    <m/>
    <s v="00001344 2020-02-28"/>
    <s v="CIP1450771"/>
    <n v="329"/>
    <m/>
    <m/>
    <m/>
    <m/>
    <m/>
    <m/>
    <m/>
    <m/>
    <m/>
    <m/>
    <m/>
    <m/>
    <m/>
    <m/>
    <m/>
    <m/>
    <m/>
    <m/>
    <s v="CIP1450771"/>
    <n v="329"/>
    <d v="2020-02-24T00:00:00"/>
    <s v="140070"/>
    <s v="10740"/>
    <m/>
    <m/>
    <s v="CIP"/>
    <s v="ACTUALS"/>
    <s v="11"/>
    <s v="14000"/>
    <s v="5"/>
    <s v="39004"/>
    <s v="390"/>
    <s v="04"/>
    <m/>
    <s v="11110"/>
    <s v="07040390004CJS7101601"/>
    <s v="CIPPS Journal Upload - DOA"/>
    <m/>
    <m/>
  </r>
  <r>
    <s v="Byrne Justice Assistance Grant"/>
    <s v="2016-DJ-BX-0482"/>
    <n v="2020"/>
    <n v="8"/>
    <d v="2020-02-24T00:00:00"/>
    <x v="1"/>
    <m/>
    <x v="1"/>
    <s v="390004"/>
    <x v="14"/>
    <x v="0"/>
    <m/>
    <s v="CIPPS Journal Upload - DOA"/>
    <n v="29.25"/>
    <m/>
    <s v="00001344 2020-02-28"/>
    <s v="CIP1450771"/>
    <n v="333"/>
    <m/>
    <m/>
    <m/>
    <m/>
    <m/>
    <m/>
    <m/>
    <m/>
    <m/>
    <m/>
    <m/>
    <m/>
    <m/>
    <m/>
    <m/>
    <m/>
    <m/>
    <m/>
    <s v="CIP1450771"/>
    <n v="333"/>
    <d v="2020-02-24T00:00:00"/>
    <s v="140070"/>
    <s v="10740"/>
    <m/>
    <m/>
    <s v="CIP"/>
    <s v="ACTUALS"/>
    <s v="11"/>
    <s v="14000"/>
    <s v="5"/>
    <s v="39004"/>
    <s v="390"/>
    <s v="04"/>
    <m/>
    <s v="11160"/>
    <s v="07040390004CJS7101601"/>
    <s v="CIPPS Journal Upload - DOA"/>
    <m/>
    <m/>
  </r>
  <r>
    <s v="Byrne Justice Assistance Grant"/>
    <s v="2016-DJ-BX-0482"/>
    <n v="2020"/>
    <n v="8"/>
    <d v="2020-02-29T00:00:00"/>
    <x v="0"/>
    <m/>
    <x v="1"/>
    <m/>
    <x v="1"/>
    <x v="0"/>
    <m/>
    <s v="To prorate the Overhead charge"/>
    <n v="-3760.72"/>
    <m/>
    <s v="Cash With The Treasurer Of VA"/>
    <s v="0001462209"/>
    <n v="222"/>
    <m/>
    <m/>
    <m/>
    <m/>
    <m/>
    <m/>
    <m/>
    <m/>
    <m/>
    <m/>
    <m/>
    <m/>
    <m/>
    <m/>
    <m/>
    <m/>
    <m/>
    <m/>
    <s v="0001462209"/>
    <n v="222"/>
    <d v="2020-02-29T00:00:00"/>
    <m/>
    <s v="99999"/>
    <m/>
    <m/>
    <s v="SPJ"/>
    <s v="ACTUALS"/>
    <s v="10"/>
    <s v="14000"/>
    <s v="1"/>
    <m/>
    <m/>
    <m/>
    <m/>
    <s v="01010"/>
    <s v="07040CJS7101601"/>
    <s v="To prorate the Overhead charge"/>
    <m/>
    <m/>
  </r>
  <r>
    <s v="Byrne Justice Assistance Grant"/>
    <s v="2016-DJ-BX-0482"/>
    <n v="2020"/>
    <n v="8"/>
    <d v="2020-02-29T00:00:00"/>
    <x v="1"/>
    <m/>
    <x v="1"/>
    <s v="390004"/>
    <x v="11"/>
    <x v="0"/>
    <m/>
    <s v="To prorate the OH Charged in F"/>
    <n v="11.94"/>
    <m/>
    <s v="Prorate Feb/Mar2020 OH"/>
    <s v="0001462220"/>
    <n v="186"/>
    <m/>
    <m/>
    <m/>
    <m/>
    <m/>
    <m/>
    <m/>
    <m/>
    <m/>
    <m/>
    <m/>
    <m/>
    <m/>
    <m/>
    <m/>
    <m/>
    <m/>
    <m/>
    <s v="0001462220"/>
    <n v="186"/>
    <d v="2020-02-29T00:00:00"/>
    <m/>
    <s v="10220"/>
    <m/>
    <m/>
    <s v="SPJ"/>
    <s v="ACTUALS"/>
    <s v="12"/>
    <s v="14000"/>
    <s v="5"/>
    <s v="39004"/>
    <s v="390"/>
    <s v="04"/>
    <m/>
    <s v="12160"/>
    <s v="07040390004CJS7101601"/>
    <s v="To prorate the OH Charged in F"/>
    <m/>
    <m/>
  </r>
  <r>
    <s v="Byrne Justice Assistance Grant"/>
    <s v="2016-DJ-BX-0482"/>
    <n v="2020"/>
    <n v="8"/>
    <d v="2020-02-29T00:00:00"/>
    <x v="1"/>
    <m/>
    <x v="1"/>
    <s v="390004"/>
    <x v="30"/>
    <x v="0"/>
    <m/>
    <s v="To prorate the OH Charged in J"/>
    <n v="9.34"/>
    <m/>
    <s v="Prorate Jan/Feb2020 OH"/>
    <s v="0001462251"/>
    <n v="89"/>
    <m/>
    <m/>
    <m/>
    <m/>
    <m/>
    <m/>
    <m/>
    <m/>
    <m/>
    <m/>
    <m/>
    <m/>
    <m/>
    <m/>
    <m/>
    <m/>
    <m/>
    <m/>
    <s v="0001462251"/>
    <n v="89"/>
    <d v="2020-02-29T00:00:00"/>
    <m/>
    <s v="10410"/>
    <m/>
    <m/>
    <s v="SPJ"/>
    <s v="ACTUALS"/>
    <s v="13"/>
    <s v="14000"/>
    <s v="5"/>
    <s v="39004"/>
    <s v="390"/>
    <s v="04"/>
    <m/>
    <s v="13120"/>
    <s v="07040390004CJS7101601"/>
    <s v="To prorate the OH Charged in J"/>
    <m/>
    <m/>
  </r>
  <r>
    <s v="Byrne Justice Assistance Grant"/>
    <s v="2016-DJ-BX-0482"/>
    <n v="2020"/>
    <n v="8"/>
    <d v="2020-02-29T00:00:00"/>
    <x v="1"/>
    <m/>
    <x v="1"/>
    <s v="390004"/>
    <x v="30"/>
    <x v="0"/>
    <m/>
    <s v="To prorate the OH Charged in J"/>
    <n v="0.47"/>
    <m/>
    <s v="Prorate Jan/Feb2020 OH"/>
    <s v="0001462251"/>
    <n v="186"/>
    <m/>
    <m/>
    <m/>
    <m/>
    <m/>
    <m/>
    <m/>
    <m/>
    <m/>
    <m/>
    <m/>
    <m/>
    <m/>
    <m/>
    <m/>
    <m/>
    <m/>
    <m/>
    <s v="0001462251"/>
    <n v="186"/>
    <d v="2020-02-29T00:00:00"/>
    <m/>
    <s v="10220"/>
    <m/>
    <m/>
    <s v="SPJ"/>
    <s v="ACTUALS"/>
    <s v="13"/>
    <s v="14000"/>
    <s v="5"/>
    <s v="39004"/>
    <s v="390"/>
    <s v="04"/>
    <m/>
    <s v="13120"/>
    <s v="07040390004CJS7101601"/>
    <s v="To prorate the OH Charged in J"/>
    <m/>
    <m/>
  </r>
  <r>
    <s v="Byrne Justice Assistance Grant"/>
    <s v="2016-DJ-BX-0482"/>
    <n v="2020"/>
    <n v="8"/>
    <d v="2020-02-10T00:00:00"/>
    <x v="0"/>
    <m/>
    <x v="1"/>
    <m/>
    <x v="1"/>
    <x v="0"/>
    <m/>
    <s v="To charge January Indirect Cos"/>
    <n v="-6333.03"/>
    <m/>
    <s v="Cash With The Treasurer Of VA"/>
    <s v="0001439380"/>
    <n v="37"/>
    <m/>
    <m/>
    <m/>
    <m/>
    <m/>
    <m/>
    <m/>
    <m/>
    <m/>
    <m/>
    <m/>
    <m/>
    <m/>
    <m/>
    <m/>
    <m/>
    <m/>
    <m/>
    <s v="0001439380"/>
    <n v="37"/>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580.02"/>
    <m/>
    <s v="Cash With The Treasurer Of VA"/>
    <s v="0001439380"/>
    <n v="39"/>
    <m/>
    <m/>
    <m/>
    <m/>
    <m/>
    <m/>
    <m/>
    <m/>
    <m/>
    <m/>
    <m/>
    <m/>
    <m/>
    <m/>
    <m/>
    <m/>
    <m/>
    <m/>
    <s v="0001439380"/>
    <n v="39"/>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245.38"/>
    <m/>
    <s v="Cash With The Treasurer Of VA"/>
    <s v="0001439380"/>
    <n v="43"/>
    <m/>
    <m/>
    <m/>
    <m/>
    <m/>
    <m/>
    <m/>
    <m/>
    <m/>
    <m/>
    <m/>
    <m/>
    <m/>
    <m/>
    <m/>
    <m/>
    <m/>
    <m/>
    <s v="0001439380"/>
    <n v="43"/>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4042.25"/>
    <m/>
    <s v="Cash With The Treasurer Of VA"/>
    <s v="0001439380"/>
    <n v="47"/>
    <m/>
    <m/>
    <m/>
    <m/>
    <m/>
    <m/>
    <m/>
    <m/>
    <m/>
    <m/>
    <m/>
    <m/>
    <m/>
    <m/>
    <m/>
    <m/>
    <m/>
    <m/>
    <s v="0001439380"/>
    <n v="47"/>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749.24"/>
    <m/>
    <s v="Cash With The Treasurer Of VA"/>
    <s v="0001439380"/>
    <n v="59"/>
    <m/>
    <m/>
    <m/>
    <m/>
    <m/>
    <m/>
    <m/>
    <m/>
    <m/>
    <m/>
    <m/>
    <m/>
    <m/>
    <m/>
    <m/>
    <m/>
    <m/>
    <m/>
    <s v="0001439380"/>
    <n v="59"/>
    <d v="2020-02-10T00:00:00"/>
    <m/>
    <s v="99999"/>
    <m/>
    <m/>
    <s v="SPJ"/>
    <s v="ACTUALS"/>
    <s v="10"/>
    <s v="14000"/>
    <s v="1"/>
    <m/>
    <m/>
    <m/>
    <m/>
    <s v="01010"/>
    <s v="07040CJS7101601"/>
    <s v="To charge January Indirect Cos"/>
    <m/>
    <m/>
  </r>
  <r>
    <s v="Byrne Justice Assistance Grant"/>
    <s v="2016-DJ-BX-0482"/>
    <n v="2020"/>
    <n v="8"/>
    <d v="2020-02-10T00:00:00"/>
    <x v="1"/>
    <m/>
    <x v="1"/>
    <s v="390004"/>
    <x v="9"/>
    <x v="0"/>
    <m/>
    <s v="CIPPS Journal Upload - DOA"/>
    <n v="232.27"/>
    <m/>
    <s v="00001342 2020-02-14"/>
    <s v="CIP1440431"/>
    <n v="279"/>
    <m/>
    <m/>
    <m/>
    <m/>
    <m/>
    <m/>
    <m/>
    <m/>
    <m/>
    <m/>
    <m/>
    <m/>
    <m/>
    <m/>
    <m/>
    <m/>
    <m/>
    <m/>
    <s v="CIP1440431"/>
    <n v="279"/>
    <d v="2020-02-10T00:00:00"/>
    <s v="140070"/>
    <s v="10410"/>
    <m/>
    <m/>
    <s v="CIP"/>
    <s v="ACTUALS"/>
    <s v="11"/>
    <s v="14000"/>
    <s v="5"/>
    <s v="39004"/>
    <s v="390"/>
    <s v="04"/>
    <m/>
    <s v="11120"/>
    <s v="07040390004CJS7101601"/>
    <s v="CIPPS Journal Upload - DOA"/>
    <m/>
    <m/>
  </r>
  <r>
    <s v="Byrne Justice Assistance Grant"/>
    <s v="2016-DJ-BX-0482"/>
    <n v="2020"/>
    <n v="8"/>
    <d v="2020-02-10T00:00:00"/>
    <x v="1"/>
    <m/>
    <x v="1"/>
    <s v="390004"/>
    <x v="20"/>
    <x v="0"/>
    <m/>
    <s v="CIPPS Journal Upload - DOA"/>
    <n v="43.87"/>
    <m/>
    <s v="00001342 2020-02-14"/>
    <s v="CIP1440431"/>
    <n v="282"/>
    <m/>
    <m/>
    <m/>
    <m/>
    <m/>
    <m/>
    <m/>
    <m/>
    <m/>
    <m/>
    <m/>
    <m/>
    <m/>
    <m/>
    <m/>
    <m/>
    <m/>
    <m/>
    <s v="CIP1440431"/>
    <n v="282"/>
    <d v="2020-02-10T00:00:00"/>
    <s v="140070"/>
    <s v="10410"/>
    <m/>
    <m/>
    <s v="CIP"/>
    <s v="ACTUALS"/>
    <s v="11"/>
    <s v="14000"/>
    <s v="5"/>
    <s v="39004"/>
    <s v="390"/>
    <s v="04"/>
    <m/>
    <s v="11140"/>
    <s v="07040390004CJS7101601"/>
    <s v="CIPPS Journal Upload - DOA"/>
    <m/>
    <m/>
  </r>
  <r>
    <s v="Byrne Justice Assistance Grant"/>
    <s v="2016-DJ-BX-0482"/>
    <n v="2020"/>
    <n v="8"/>
    <d v="2020-02-10T00:00:00"/>
    <x v="1"/>
    <m/>
    <x v="1"/>
    <s v="390004"/>
    <x v="14"/>
    <x v="0"/>
    <m/>
    <s v="CIPPS Journal Upload - DOA"/>
    <n v="39.18"/>
    <m/>
    <s v="00001342 2020-02-14"/>
    <s v="CIP1440431"/>
    <n v="286"/>
    <m/>
    <m/>
    <m/>
    <m/>
    <m/>
    <m/>
    <m/>
    <m/>
    <m/>
    <m/>
    <m/>
    <m/>
    <m/>
    <m/>
    <m/>
    <m/>
    <m/>
    <m/>
    <s v="CIP1440431"/>
    <n v="286"/>
    <d v="2020-02-10T00:00:00"/>
    <s v="140070"/>
    <s v="10410"/>
    <m/>
    <m/>
    <s v="CIP"/>
    <s v="ACTUALS"/>
    <s v="11"/>
    <s v="14000"/>
    <s v="5"/>
    <s v="39004"/>
    <s v="390"/>
    <s v="04"/>
    <m/>
    <s v="11160"/>
    <s v="07040390004CJS7101601"/>
    <s v="CIPPS Journal Upload - DOA"/>
    <m/>
    <m/>
  </r>
  <r>
    <s v="Byrne Justice Assistance Grant"/>
    <s v="2016-DJ-BX-0482"/>
    <n v="2020"/>
    <n v="8"/>
    <d v="2020-02-10T00:00:00"/>
    <x v="1"/>
    <m/>
    <x v="1"/>
    <s v="390004"/>
    <x v="10"/>
    <x v="0"/>
    <m/>
    <s v="CIPPS Journal Upload - DOA"/>
    <n v="20.8"/>
    <m/>
    <s v="00001342 2020-02-14"/>
    <s v="CIP1440431"/>
    <n v="287"/>
    <m/>
    <m/>
    <m/>
    <m/>
    <m/>
    <m/>
    <m/>
    <m/>
    <m/>
    <m/>
    <m/>
    <m/>
    <m/>
    <m/>
    <m/>
    <m/>
    <m/>
    <m/>
    <s v="CIP1440431"/>
    <n v="287"/>
    <d v="2020-02-10T00:00:00"/>
    <s v="140070"/>
    <s v="10410"/>
    <m/>
    <m/>
    <s v="CIP"/>
    <s v="ACTUALS"/>
    <s v="11"/>
    <s v="14000"/>
    <s v="5"/>
    <s v="39004"/>
    <s v="390"/>
    <s v="04"/>
    <m/>
    <s v="11170"/>
    <s v="07040390004CJS7101601"/>
    <s v="CIPPS Journal Upload - DOA"/>
    <m/>
    <m/>
  </r>
  <r>
    <s v="Byrne Justice Assistance Grant"/>
    <s v="2016-DJ-BX-0482"/>
    <n v="2020"/>
    <n v="8"/>
    <d v="2020-02-10T00:00:00"/>
    <x v="1"/>
    <m/>
    <x v="1"/>
    <s v="390004"/>
    <x v="10"/>
    <x v="0"/>
    <m/>
    <s v="CIPPS Journal Upload - DOA"/>
    <n v="20.76"/>
    <m/>
    <s v="00001342 2020-02-14"/>
    <s v="CIP1440431"/>
    <n v="288"/>
    <m/>
    <m/>
    <m/>
    <m/>
    <m/>
    <m/>
    <m/>
    <m/>
    <m/>
    <m/>
    <m/>
    <m/>
    <m/>
    <m/>
    <m/>
    <m/>
    <m/>
    <m/>
    <s v="CIP1440431"/>
    <n v="288"/>
    <d v="2020-02-10T00:00:00"/>
    <s v="140070"/>
    <s v="10410"/>
    <m/>
    <m/>
    <s v="CIP"/>
    <s v="ACTUALS"/>
    <s v="11"/>
    <s v="14000"/>
    <s v="5"/>
    <s v="39004"/>
    <s v="390"/>
    <s v="04"/>
    <m/>
    <s v="11170"/>
    <s v="07040390004CJS7101601"/>
    <s v="CIPPS Journal Upload - DOA"/>
    <m/>
    <m/>
  </r>
  <r>
    <s v="Byrne Justice Assistance Grant"/>
    <s v="2016-DJ-BX-0482"/>
    <n v="2020"/>
    <n v="8"/>
    <d v="2020-02-10T00:00:00"/>
    <x v="1"/>
    <m/>
    <x v="1"/>
    <s v="390004"/>
    <x v="37"/>
    <x v="0"/>
    <m/>
    <s v="CIPPS Journal Upload - DOA"/>
    <n v="20"/>
    <m/>
    <s v="00001342 2020-02-14"/>
    <s v="CIP1440431"/>
    <n v="289"/>
    <m/>
    <m/>
    <m/>
    <m/>
    <m/>
    <m/>
    <m/>
    <m/>
    <m/>
    <m/>
    <m/>
    <m/>
    <m/>
    <m/>
    <m/>
    <m/>
    <m/>
    <m/>
    <s v="CIP1440431"/>
    <n v="289"/>
    <d v="2020-02-10T00:00:00"/>
    <s v="140070"/>
    <s v="10410"/>
    <m/>
    <m/>
    <s v="CIP"/>
    <s v="ACTUALS"/>
    <s v="11"/>
    <s v="14000"/>
    <s v="5"/>
    <s v="39004"/>
    <s v="390"/>
    <s v="04"/>
    <m/>
    <s v="11380"/>
    <s v="07040390004CJS7101601"/>
    <s v="CIPPS Journal Upload - DOA"/>
    <m/>
    <m/>
  </r>
  <r>
    <s v="Byrne Justice Assistance Grant"/>
    <s v="2016-DJ-BX-0482"/>
    <n v="2020"/>
    <n v="8"/>
    <d v="2020-02-10T00:00:00"/>
    <x v="1"/>
    <m/>
    <x v="1"/>
    <s v="390004"/>
    <x v="10"/>
    <x v="0"/>
    <m/>
    <s v="CIPPS Journal Upload - DOA"/>
    <n v="15.5"/>
    <m/>
    <s v="00001342 2020-02-14"/>
    <s v="CIP1440431"/>
    <n v="339"/>
    <m/>
    <m/>
    <m/>
    <m/>
    <m/>
    <m/>
    <m/>
    <m/>
    <m/>
    <m/>
    <m/>
    <m/>
    <m/>
    <m/>
    <m/>
    <m/>
    <m/>
    <m/>
    <s v="CIP1440431"/>
    <n v="339"/>
    <d v="2020-02-10T00:00:00"/>
    <s v="140070"/>
    <s v="10740"/>
    <m/>
    <m/>
    <s v="CIP"/>
    <s v="ACTUALS"/>
    <s v="11"/>
    <s v="14000"/>
    <s v="5"/>
    <s v="39004"/>
    <s v="390"/>
    <s v="04"/>
    <m/>
    <s v="11170"/>
    <s v="07040390004CJS7101601"/>
    <s v="CIPPS Journal Upload - DOA"/>
    <m/>
    <m/>
  </r>
  <r>
    <s v="Byrne Justice Assistance Grant"/>
    <s v="2016-DJ-BX-0482"/>
    <n v="2020"/>
    <n v="8"/>
    <d v="2020-02-24T00:00:00"/>
    <x v="1"/>
    <m/>
    <x v="1"/>
    <s v="390004"/>
    <x v="13"/>
    <x v="0"/>
    <m/>
    <s v="CIPPS Journal Upload - DOA"/>
    <n v="3354.92"/>
    <m/>
    <s v="00001344 2020-02-28"/>
    <s v="CIP1450771"/>
    <n v="268"/>
    <m/>
    <m/>
    <m/>
    <m/>
    <m/>
    <m/>
    <m/>
    <m/>
    <m/>
    <m/>
    <m/>
    <m/>
    <m/>
    <m/>
    <m/>
    <m/>
    <m/>
    <m/>
    <s v="CIP1450771"/>
    <n v="268"/>
    <d v="2020-02-24T00:00:00"/>
    <s v="140070"/>
    <s v="10410"/>
    <m/>
    <m/>
    <s v="CIP"/>
    <s v="ACTUALS"/>
    <s v="11"/>
    <s v="14000"/>
    <s v="5"/>
    <s v="39004"/>
    <s v="390"/>
    <s v="04"/>
    <m/>
    <s v="11230"/>
    <s v="07040390004CJS7101601"/>
    <s v="CIPPS Journal Upload - DOA"/>
    <m/>
    <m/>
  </r>
  <r>
    <s v="Byrne Justice Assistance Grant"/>
    <s v="2016-DJ-BX-0482"/>
    <n v="2020"/>
    <n v="8"/>
    <d v="2020-02-24T00:00:00"/>
    <x v="1"/>
    <m/>
    <x v="1"/>
    <s v="390004"/>
    <x v="9"/>
    <x v="0"/>
    <m/>
    <s v="CIPPS Journal Upload - DOA"/>
    <n v="231.13"/>
    <m/>
    <s v="00001344 2020-02-28"/>
    <s v="CIP1450771"/>
    <n v="272"/>
    <m/>
    <m/>
    <m/>
    <m/>
    <m/>
    <m/>
    <m/>
    <m/>
    <m/>
    <m/>
    <m/>
    <m/>
    <m/>
    <m/>
    <m/>
    <m/>
    <m/>
    <m/>
    <s v="CIP1450771"/>
    <n v="272"/>
    <d v="2020-02-24T00:00:00"/>
    <s v="140070"/>
    <s v="10410"/>
    <m/>
    <m/>
    <s v="CIP"/>
    <s v="ACTUALS"/>
    <s v="11"/>
    <s v="14000"/>
    <s v="5"/>
    <s v="39004"/>
    <s v="390"/>
    <s v="04"/>
    <m/>
    <s v="11120"/>
    <s v="07040390004CJS7101601"/>
    <s v="CIPPS Journal Upload - DOA"/>
    <m/>
    <m/>
  </r>
  <r>
    <s v="Byrne Justice Assistance Grant"/>
    <s v="2016-DJ-BX-0482"/>
    <n v="2020"/>
    <n v="8"/>
    <d v="2020-02-24T00:00:00"/>
    <x v="1"/>
    <m/>
    <x v="1"/>
    <s v="390004"/>
    <x v="20"/>
    <x v="0"/>
    <m/>
    <s v="CIPPS Journal Upload - DOA"/>
    <n v="43.95"/>
    <m/>
    <s v="00001344 2020-02-28"/>
    <s v="CIP1450771"/>
    <n v="274"/>
    <m/>
    <m/>
    <m/>
    <m/>
    <m/>
    <m/>
    <m/>
    <m/>
    <m/>
    <m/>
    <m/>
    <m/>
    <m/>
    <m/>
    <m/>
    <m/>
    <m/>
    <m/>
    <s v="CIP1450771"/>
    <n v="274"/>
    <d v="2020-02-24T00:00:00"/>
    <s v="140070"/>
    <s v="10410"/>
    <m/>
    <m/>
    <s v="CIP"/>
    <s v="ACTUALS"/>
    <s v="11"/>
    <s v="14000"/>
    <s v="5"/>
    <s v="39004"/>
    <s v="390"/>
    <s v="04"/>
    <m/>
    <s v="11140"/>
    <s v="07040390004CJS7101601"/>
    <s v="CIPPS Journal Upload - DOA"/>
    <m/>
    <m/>
  </r>
  <r>
    <s v="Byrne Justice Assistance Grant"/>
    <s v="2016-DJ-BX-0482"/>
    <n v="2020"/>
    <n v="8"/>
    <d v="2020-02-29T00:00:00"/>
    <x v="0"/>
    <m/>
    <x v="1"/>
    <m/>
    <x v="1"/>
    <x v="0"/>
    <m/>
    <s v="To prorate the OH Charged in J"/>
    <n v="-80.16"/>
    <m/>
    <s v="Cash With The Treasurer Of VA"/>
    <s v="0001462225"/>
    <n v="223"/>
    <m/>
    <m/>
    <m/>
    <m/>
    <m/>
    <m/>
    <m/>
    <m/>
    <m/>
    <m/>
    <m/>
    <m/>
    <m/>
    <m/>
    <m/>
    <m/>
    <m/>
    <m/>
    <s v="0001462225"/>
    <n v="223"/>
    <d v="2020-02-29T00:00:00"/>
    <m/>
    <s v="99999"/>
    <m/>
    <m/>
    <s v="SPJ"/>
    <s v="ACTUALS"/>
    <s v="10"/>
    <s v="14000"/>
    <s v="1"/>
    <m/>
    <m/>
    <m/>
    <m/>
    <s v="01010"/>
    <s v="07040CJS7101601"/>
    <s v="To prorate the OH Charged in J"/>
    <m/>
    <m/>
  </r>
  <r>
    <s v="Byrne Justice Assistance Grant"/>
    <s v="2016-DJ-BX-0482"/>
    <n v="2020"/>
    <n v="9"/>
    <d v="2020-03-06T00:00:00"/>
    <x v="0"/>
    <m/>
    <x v="1"/>
    <s v="390002"/>
    <x v="47"/>
    <x v="0"/>
    <m/>
    <s v="Accounts Payable"/>
    <n v="9900"/>
    <m/>
    <s v="20-C4209AD16 NALOXONE FOR LE"/>
    <s v="AP01462418"/>
    <n v="36"/>
    <s v="00021310"/>
    <d v="2020-03-05T00:00:00"/>
    <s v="CHESTERFIELD COUNTY"/>
    <s v="20-C4209AD16 NALOXONE FOR LE"/>
    <s v="14000"/>
    <m/>
    <m/>
    <m/>
    <m/>
    <m/>
    <m/>
    <m/>
    <m/>
    <m/>
    <m/>
    <m/>
    <m/>
    <m/>
    <s v="00021310"/>
    <n v="1"/>
    <d v="2020-03-05T00:00:00"/>
    <s v="00021310"/>
    <s v="90000"/>
    <s v="041"/>
    <m/>
    <s v="AP"/>
    <s v="ACTUALS"/>
    <s v="14"/>
    <s v="14000"/>
    <s v="5"/>
    <s v="39002"/>
    <s v="390"/>
    <s v="02"/>
    <m/>
    <s v="14510"/>
    <s v="07040390002CJS7101601"/>
    <s v="CHESTERFIELD COUNTY"/>
    <n v="1"/>
    <s v="546001208"/>
  </r>
  <r>
    <s v="Byrne Justice Assistance Grant"/>
    <s v="2016-DJ-BX-0482"/>
    <n v="2020"/>
    <n v="9"/>
    <d v="2020-03-06T00:00:00"/>
    <x v="0"/>
    <m/>
    <x v="1"/>
    <s v="390002"/>
    <x v="47"/>
    <x v="0"/>
    <m/>
    <s v="Accounts Payable"/>
    <n v="9375"/>
    <m/>
    <s v="20-D4049AD16 SPECIALIZED PROSE"/>
    <s v="AP01462418"/>
    <n v="37"/>
    <s v="00021311"/>
    <d v="2020-03-05T00:00:00"/>
    <s v="PATRICK COUNTY BOARD OF SUPERVISORS"/>
    <s v="20-D4049AD16 SPECIALIZED PROSE"/>
    <s v="14000"/>
    <m/>
    <m/>
    <m/>
    <m/>
    <m/>
    <m/>
    <m/>
    <m/>
    <m/>
    <m/>
    <m/>
    <m/>
    <m/>
    <s v="00021311"/>
    <n v="1"/>
    <d v="2020-03-05T00:00:00"/>
    <s v="00021311"/>
    <s v="90000"/>
    <s v="141"/>
    <m/>
    <s v="AP"/>
    <s v="ACTUALS"/>
    <s v="14"/>
    <s v="14000"/>
    <s v="5"/>
    <s v="39002"/>
    <s v="390"/>
    <s v="02"/>
    <m/>
    <s v="14510"/>
    <s v="07040390002CJS7101601"/>
    <s v="PATRICK COUNTY BOARD OF SUPERVISORS"/>
    <n v="1"/>
    <s v="546001496"/>
  </r>
  <r>
    <s v="Byrne Justice Assistance Grant"/>
    <s v="2016-DJ-BX-0482"/>
    <n v="2020"/>
    <n v="9"/>
    <d v="2020-03-09T00:00:00"/>
    <x v="1"/>
    <m/>
    <x v="1"/>
    <s v="390004"/>
    <x v="29"/>
    <x v="0"/>
    <m/>
    <s v="To prorate the OH Charged in J"/>
    <n v="4.1399999999999997"/>
    <m/>
    <s v="Prorate Jan/Feb/Mar2020 OH"/>
    <s v="0001463218"/>
    <n v="89"/>
    <m/>
    <m/>
    <m/>
    <m/>
    <m/>
    <m/>
    <m/>
    <m/>
    <m/>
    <m/>
    <m/>
    <m/>
    <m/>
    <m/>
    <m/>
    <m/>
    <m/>
    <m/>
    <s v="0001463218"/>
    <n v="89"/>
    <d v="2020-03-09T00:00:00"/>
    <m/>
    <s v="10410"/>
    <m/>
    <m/>
    <s v="SPJ"/>
    <s v="ACTUALS"/>
    <s v="12"/>
    <s v="14000"/>
    <s v="5"/>
    <s v="39004"/>
    <s v="390"/>
    <s v="04"/>
    <m/>
    <s v="12520"/>
    <s v="07040390004CJS7101601"/>
    <s v="To prorate the OH Charged in J"/>
    <m/>
    <m/>
  </r>
  <r>
    <s v="Byrne Justice Assistance Grant"/>
    <s v="2016-DJ-BX-0482"/>
    <n v="2020"/>
    <n v="9"/>
    <d v="2020-03-09T00:00:00"/>
    <x v="1"/>
    <m/>
    <x v="1"/>
    <s v="390004"/>
    <x v="29"/>
    <x v="0"/>
    <m/>
    <s v="To prorate the OH Charged in J"/>
    <n v="4.1399999999999997"/>
    <m/>
    <s v="Prorate Jan/Feb/Mar2020 OH"/>
    <s v="0001463218"/>
    <n v="140"/>
    <m/>
    <m/>
    <m/>
    <m/>
    <m/>
    <m/>
    <m/>
    <m/>
    <m/>
    <m/>
    <m/>
    <m/>
    <m/>
    <m/>
    <m/>
    <m/>
    <m/>
    <m/>
    <s v="0001463218"/>
    <n v="140"/>
    <d v="2020-03-09T00:00:00"/>
    <m/>
    <s v="10740"/>
    <m/>
    <m/>
    <s v="SPJ"/>
    <s v="ACTUALS"/>
    <s v="12"/>
    <s v="14000"/>
    <s v="5"/>
    <s v="39004"/>
    <s v="390"/>
    <s v="04"/>
    <m/>
    <s v="12520"/>
    <s v="07040390004CJS7101601"/>
    <s v="To prorate the OH Charged in J"/>
    <m/>
    <m/>
  </r>
  <r>
    <s v="Byrne Justice Assistance Grant"/>
    <s v="2016-DJ-BX-0482"/>
    <n v="2020"/>
    <n v="9"/>
    <d v="2020-03-09T00:00:00"/>
    <x v="1"/>
    <m/>
    <x v="1"/>
    <s v="390004"/>
    <x v="31"/>
    <x v="0"/>
    <m/>
    <s v="To prorate OH costs Incurred i"/>
    <n v="1.08"/>
    <m/>
    <s v="Prorate Aug2019 OH costs"/>
    <s v="0001463227"/>
    <n v="13"/>
    <m/>
    <m/>
    <m/>
    <m/>
    <m/>
    <m/>
    <m/>
    <m/>
    <m/>
    <m/>
    <m/>
    <m/>
    <m/>
    <m/>
    <m/>
    <m/>
    <m/>
    <m/>
    <s v="0001463227"/>
    <n v="13"/>
    <d v="2020-03-09T00:00:00"/>
    <m/>
    <s v="10410"/>
    <m/>
    <m/>
    <s v="SPJ"/>
    <s v="ACTUALS"/>
    <s v="12"/>
    <s v="14000"/>
    <s v="5"/>
    <s v="39004"/>
    <s v="390"/>
    <s v="04"/>
    <m/>
    <s v="12660"/>
    <s v="07040390004CJS7101601"/>
    <s v="To prorate OH costs Incurred i"/>
    <m/>
    <m/>
  </r>
  <r>
    <s v="Byrne Justice Assistance Grant"/>
    <s v="2016-DJ-BX-0482"/>
    <n v="2020"/>
    <n v="9"/>
    <d v="2020-03-09T00:00:00"/>
    <x v="1"/>
    <m/>
    <x v="1"/>
    <s v="390004"/>
    <x v="31"/>
    <x v="0"/>
    <m/>
    <s v="To prorate OH costs Incurred i"/>
    <n v="0.05"/>
    <m/>
    <s v="Prorate Aug2019 OH costs"/>
    <s v="0001463227"/>
    <n v="186"/>
    <m/>
    <m/>
    <m/>
    <m/>
    <m/>
    <m/>
    <m/>
    <m/>
    <m/>
    <m/>
    <m/>
    <m/>
    <m/>
    <m/>
    <m/>
    <m/>
    <m/>
    <m/>
    <s v="0001463227"/>
    <n v="186"/>
    <d v="2020-03-09T00:00:00"/>
    <m/>
    <s v="10220"/>
    <m/>
    <m/>
    <s v="SPJ"/>
    <s v="ACTUALS"/>
    <s v="12"/>
    <s v="14000"/>
    <s v="5"/>
    <s v="39004"/>
    <s v="390"/>
    <s v="04"/>
    <m/>
    <s v="12660"/>
    <s v="07040390004CJS7101601"/>
    <s v="To prorate OH costs Incurred i"/>
    <m/>
    <m/>
  </r>
  <r>
    <s v="Byrne Justice Assistance Grant"/>
    <s v="2016-DJ-BX-0482"/>
    <n v="2020"/>
    <n v="9"/>
    <d v="2020-03-09T00:00:00"/>
    <x v="0"/>
    <m/>
    <x v="1"/>
    <m/>
    <x v="1"/>
    <x v="0"/>
    <m/>
    <s v="To prorate OH costs Incurred i"/>
    <n v="-4.42"/>
    <m/>
    <s v="Cash With The Treasurer Of VA"/>
    <s v="0001463227"/>
    <n v="221"/>
    <m/>
    <m/>
    <m/>
    <m/>
    <m/>
    <m/>
    <m/>
    <m/>
    <m/>
    <m/>
    <m/>
    <m/>
    <m/>
    <m/>
    <m/>
    <m/>
    <m/>
    <m/>
    <s v="0001463227"/>
    <n v="221"/>
    <d v="2020-03-09T00:00:00"/>
    <m/>
    <s v="99999"/>
    <m/>
    <m/>
    <s v="SPJ"/>
    <s v="ACTUALS"/>
    <s v="10"/>
    <s v="14000"/>
    <s v="1"/>
    <m/>
    <m/>
    <m/>
    <m/>
    <s v="01010"/>
    <s v="07040CJS7101601"/>
    <s v="To prorate OH costs Incurred i"/>
    <m/>
    <m/>
  </r>
  <r>
    <s v="Byrne Justice Assistance Grant"/>
    <s v="2016-DJ-BX-0482"/>
    <n v="2020"/>
    <n v="9"/>
    <d v="2020-03-09T00:00:00"/>
    <x v="1"/>
    <m/>
    <x v="1"/>
    <s v="390004"/>
    <x v="52"/>
    <x v="0"/>
    <m/>
    <s v="To prorate FY20 Q2 OH Charged"/>
    <n v="1.93"/>
    <m/>
    <s v="Prorate FY20 Q2 OH"/>
    <s v="0001463283"/>
    <n v="13"/>
    <m/>
    <m/>
    <m/>
    <m/>
    <m/>
    <m/>
    <m/>
    <m/>
    <m/>
    <m/>
    <m/>
    <m/>
    <m/>
    <m/>
    <m/>
    <m/>
    <m/>
    <m/>
    <s v="0001463283"/>
    <n v="13"/>
    <d v="2020-03-09T00:00:00"/>
    <m/>
    <s v="10410"/>
    <m/>
    <m/>
    <s v="SPJ"/>
    <s v="ACTUALS"/>
    <s v="13"/>
    <s v="14000"/>
    <s v="5"/>
    <s v="39004"/>
    <s v="390"/>
    <s v="04"/>
    <m/>
    <s v="13520"/>
    <s v="07040390004CJS7101601"/>
    <s v="To prorate FY20 Q2 OH Charged"/>
    <m/>
    <m/>
  </r>
  <r>
    <s v="Byrne Justice Assistance Grant"/>
    <s v="2016-DJ-BX-0482"/>
    <n v="2020"/>
    <n v="9"/>
    <d v="2020-03-09T00:00:00"/>
    <x v="1"/>
    <m/>
    <x v="1"/>
    <s v="390004"/>
    <x v="52"/>
    <x v="0"/>
    <m/>
    <s v="To prorate FY20 Q2 OH Charged"/>
    <n v="1.93"/>
    <m/>
    <s v="Prorate FY20 Q2 OH"/>
    <s v="0001463283"/>
    <n v="76"/>
    <m/>
    <m/>
    <m/>
    <m/>
    <m/>
    <m/>
    <m/>
    <m/>
    <m/>
    <m/>
    <m/>
    <m/>
    <m/>
    <m/>
    <m/>
    <m/>
    <m/>
    <m/>
    <s v="0001463283"/>
    <n v="76"/>
    <d v="2020-03-09T00:00:00"/>
    <m/>
    <s v="10540"/>
    <m/>
    <m/>
    <s v="SPJ"/>
    <s v="ACTUALS"/>
    <s v="13"/>
    <s v="14000"/>
    <s v="5"/>
    <s v="39004"/>
    <s v="390"/>
    <s v="04"/>
    <m/>
    <s v="13520"/>
    <s v="07040390004CJS7101601"/>
    <s v="To prorate FY20 Q2 OH Charged"/>
    <m/>
    <m/>
  </r>
  <r>
    <s v="Byrne Justice Assistance Grant"/>
    <s v="2016-DJ-BX-0482"/>
    <n v="2020"/>
    <n v="9"/>
    <d v="2020-03-09T00:00:00"/>
    <x v="1"/>
    <m/>
    <x v="1"/>
    <s v="390004"/>
    <x v="52"/>
    <x v="0"/>
    <m/>
    <s v="To prorate FY20 Q2 OH Charged"/>
    <n v="0.1"/>
    <m/>
    <s v="Prorate FY20 Q2 OH"/>
    <s v="0001463283"/>
    <n v="186"/>
    <m/>
    <m/>
    <m/>
    <m/>
    <m/>
    <m/>
    <m/>
    <m/>
    <m/>
    <m/>
    <m/>
    <m/>
    <m/>
    <m/>
    <m/>
    <m/>
    <m/>
    <m/>
    <s v="0001463283"/>
    <n v="186"/>
    <d v="2020-03-09T00:00:00"/>
    <m/>
    <s v="10220"/>
    <m/>
    <m/>
    <s v="SPJ"/>
    <s v="ACTUALS"/>
    <s v="13"/>
    <s v="14000"/>
    <s v="5"/>
    <s v="39004"/>
    <s v="390"/>
    <s v="04"/>
    <m/>
    <s v="13520"/>
    <s v="07040390004CJS7101601"/>
    <s v="To prorate FY20 Q2 OH Charged"/>
    <m/>
    <m/>
  </r>
  <r>
    <s v="Byrne Justice Assistance Grant"/>
    <s v="2016-DJ-BX-0482"/>
    <n v="2020"/>
    <n v="9"/>
    <d v="2020-03-10T00:00:00"/>
    <x v="1"/>
    <m/>
    <x v="1"/>
    <s v="390004"/>
    <x v="24"/>
    <x v="0"/>
    <m/>
    <s v="CIPPS Journal Upload - DOA"/>
    <n v="901"/>
    <m/>
    <s v="00001346 2020-03-16"/>
    <s v="CIP1465374"/>
    <n v="293"/>
    <m/>
    <m/>
    <m/>
    <m/>
    <m/>
    <m/>
    <m/>
    <m/>
    <m/>
    <m/>
    <m/>
    <m/>
    <m/>
    <m/>
    <m/>
    <m/>
    <m/>
    <m/>
    <s v="CIP1465374"/>
    <n v="293"/>
    <d v="2020-03-10T00:00:00"/>
    <s v="140070"/>
    <s v="10410"/>
    <m/>
    <m/>
    <s v="CIP"/>
    <s v="ACTUALS"/>
    <s v="11"/>
    <s v="14000"/>
    <s v="5"/>
    <s v="39004"/>
    <s v="390"/>
    <s v="04"/>
    <m/>
    <s v="11150"/>
    <s v="07040390004CJS7101601"/>
    <s v="CIPPS Journal Upload - DOA"/>
    <m/>
    <m/>
  </r>
  <r>
    <s v="Byrne Justice Assistance Grant"/>
    <s v="2016-DJ-BX-0482"/>
    <n v="2020"/>
    <n v="9"/>
    <d v="2020-03-12T00:00:00"/>
    <x v="0"/>
    <m/>
    <x v="1"/>
    <m/>
    <x v="1"/>
    <x v="0"/>
    <m/>
    <s v="Federal Cash Pass Thru"/>
    <n v="-4466.43"/>
    <m/>
    <s v="Cash With The Treasurer Of VA"/>
    <s v="0001468771"/>
    <n v="11"/>
    <m/>
    <m/>
    <m/>
    <m/>
    <m/>
    <m/>
    <m/>
    <m/>
    <m/>
    <m/>
    <m/>
    <m/>
    <m/>
    <m/>
    <m/>
    <m/>
    <m/>
    <m/>
    <s v="0001468771"/>
    <n v="11"/>
    <d v="2020-03-12T00:00:00"/>
    <m/>
    <s v="99999"/>
    <m/>
    <m/>
    <s v="ATA"/>
    <s v="ACTUALS"/>
    <s v="10"/>
    <s v="14000"/>
    <s v="1"/>
    <m/>
    <m/>
    <m/>
    <m/>
    <s v="01010"/>
    <s v="07040CJS7101601"/>
    <s v="Federal Cash Pass Thru"/>
    <m/>
    <m/>
  </r>
  <r>
    <s v="Byrne Justice Assistance Grant"/>
    <s v="2016-DJ-BX-0482"/>
    <n v="2020"/>
    <n v="9"/>
    <d v="2020-03-12T00:00:00"/>
    <x v="0"/>
    <m/>
    <x v="1"/>
    <m/>
    <x v="3"/>
    <x v="0"/>
    <m/>
    <s v="AP Payments"/>
    <n v="28942"/>
    <m/>
    <s v="Accounts Payable"/>
    <s v="AP01466202"/>
    <n v="9"/>
    <m/>
    <m/>
    <m/>
    <m/>
    <m/>
    <m/>
    <m/>
    <m/>
    <m/>
    <m/>
    <m/>
    <m/>
    <m/>
    <m/>
    <m/>
    <m/>
    <m/>
    <m/>
    <s v="AP01466202"/>
    <n v="9"/>
    <d v="2020-03-12T00:00:00"/>
    <s v="00021368"/>
    <s v="99999"/>
    <m/>
    <m/>
    <s v="AP"/>
    <s v="ACTUALS"/>
    <s v="50"/>
    <s v="14000"/>
    <s v="2"/>
    <m/>
    <m/>
    <m/>
    <m/>
    <s v="05025"/>
    <s v="07040CJS7101601"/>
    <s v="AP Payments"/>
    <m/>
    <m/>
  </r>
  <r>
    <s v="Byrne Justice Assistance Grant"/>
    <s v="2016-DJ-BX-0482"/>
    <n v="2020"/>
    <n v="9"/>
    <d v="2020-03-16T00:00:00"/>
    <x v="0"/>
    <m/>
    <x v="1"/>
    <s v="390002"/>
    <x v="6"/>
    <x v="2"/>
    <m/>
    <s v="To correct V# 00010533 account"/>
    <n v="-1829"/>
    <m/>
    <s v="To correct grant account code"/>
    <s v="0001468788"/>
    <n v="1"/>
    <m/>
    <m/>
    <m/>
    <m/>
    <m/>
    <m/>
    <m/>
    <m/>
    <m/>
    <m/>
    <m/>
    <m/>
    <m/>
    <m/>
    <m/>
    <m/>
    <m/>
    <m/>
    <s v="0001468788"/>
    <n v="1"/>
    <d v="2020-03-16T00:00:00"/>
    <m/>
    <s v="10220"/>
    <s v="403"/>
    <m/>
    <s v="ONL"/>
    <s v="ACTUALS"/>
    <s v="14"/>
    <s v="14000"/>
    <s v="5"/>
    <s v="39002"/>
    <s v="390"/>
    <s v="02"/>
    <m/>
    <s v="14130"/>
    <s v="07040390002CJS7101608"/>
    <s v="To correct V# 00010533 account"/>
    <m/>
    <m/>
  </r>
  <r>
    <s v="Byrne Justice Assistance Grant"/>
    <s v="2016-DJ-BX-0482"/>
    <n v="2020"/>
    <n v="9"/>
    <d v="2020-03-19T00:00:00"/>
    <x v="0"/>
    <m/>
    <x v="1"/>
    <s v="390004"/>
    <x v="23"/>
    <x v="0"/>
    <m/>
    <s v="To charge February Indirect Co"/>
    <n v="657.37"/>
    <m/>
    <s v="Charge FY20 February IDC"/>
    <s v="0001472139"/>
    <n v="2"/>
    <m/>
    <m/>
    <m/>
    <m/>
    <m/>
    <m/>
    <m/>
    <m/>
    <m/>
    <m/>
    <m/>
    <m/>
    <m/>
    <m/>
    <m/>
    <m/>
    <m/>
    <m/>
    <s v="0001472139"/>
    <n v="2"/>
    <d v="2020-03-19T00:00:00"/>
    <m/>
    <s v="10740"/>
    <m/>
    <m/>
    <s v="SPJ"/>
    <s v="ACTUALS"/>
    <s v="14"/>
    <s v="14000"/>
    <s v="5"/>
    <s v="39004"/>
    <s v="390"/>
    <s v="04"/>
    <m/>
    <s v="14810"/>
    <s v="07040390004CJS7101601"/>
    <s v="To charge February Indirect Co"/>
    <m/>
    <m/>
  </r>
  <r>
    <s v="Byrne Justice Assistance Grant"/>
    <s v="2016-DJ-BX-0482"/>
    <n v="2020"/>
    <n v="9"/>
    <d v="2020-03-19T00:00:00"/>
    <x v="0"/>
    <m/>
    <x v="3"/>
    <m/>
    <x v="1"/>
    <x v="0"/>
    <m/>
    <s v="To charge February Indirect Co"/>
    <n v="3575.52"/>
    <m/>
    <s v="Cash With The Treasurer Of VA"/>
    <s v="0001472139"/>
    <n v="30"/>
    <m/>
    <m/>
    <m/>
    <m/>
    <m/>
    <m/>
    <m/>
    <m/>
    <m/>
    <m/>
    <m/>
    <m/>
    <m/>
    <m/>
    <m/>
    <m/>
    <m/>
    <m/>
    <s v="0001472139"/>
    <n v="30"/>
    <d v="2020-03-19T00:00:00"/>
    <m/>
    <s v="99999"/>
    <m/>
    <m/>
    <s v="SPJ"/>
    <s v="ACTUALS"/>
    <s v="10"/>
    <s v="14000"/>
    <s v="1"/>
    <m/>
    <m/>
    <m/>
    <m/>
    <s v="01010"/>
    <s v="02800CJS7101601"/>
    <s v="To charge February Indirect Co"/>
    <m/>
    <m/>
  </r>
  <r>
    <s v="Byrne Justice Assistance Grant"/>
    <s v="2016-DJ-BX-0482"/>
    <n v="2020"/>
    <n v="9"/>
    <d v="2020-03-19T00:00:00"/>
    <x v="0"/>
    <m/>
    <x v="2"/>
    <m/>
    <x v="1"/>
    <x v="0"/>
    <m/>
    <s v="To charge February Indirect Co"/>
    <n v="657.37"/>
    <m/>
    <s v="Cash With The Treasurer Of VA"/>
    <s v="0001472139"/>
    <n v="32"/>
    <m/>
    <m/>
    <m/>
    <m/>
    <m/>
    <m/>
    <m/>
    <m/>
    <m/>
    <m/>
    <m/>
    <m/>
    <m/>
    <m/>
    <m/>
    <m/>
    <m/>
    <m/>
    <s v="0001472139"/>
    <n v="32"/>
    <d v="2020-03-19T00:00:00"/>
    <m/>
    <s v="99999"/>
    <m/>
    <m/>
    <s v="SPJ"/>
    <s v="ACTUALS"/>
    <s v="10"/>
    <s v="14000"/>
    <s v="1"/>
    <m/>
    <m/>
    <m/>
    <m/>
    <s v="01010"/>
    <s v="01000CJS7101601"/>
    <s v="To charge February Indirect Co"/>
    <m/>
    <m/>
  </r>
  <r>
    <s v="Byrne Justice Assistance Grant"/>
    <s v="2016-DJ-BX-0482"/>
    <n v="2020"/>
    <n v="9"/>
    <d v="2020-03-19T00:00:00"/>
    <x v="0"/>
    <m/>
    <x v="1"/>
    <m/>
    <x v="1"/>
    <x v="0"/>
    <m/>
    <s v="To charge February Indirect Co"/>
    <n v="2847.3"/>
    <m/>
    <s v="Cash With The Treasurer Of VA"/>
    <s v="0001472139"/>
    <n v="45"/>
    <m/>
    <m/>
    <m/>
    <m/>
    <m/>
    <m/>
    <m/>
    <m/>
    <m/>
    <m/>
    <m/>
    <m/>
    <m/>
    <m/>
    <m/>
    <m/>
    <m/>
    <m/>
    <s v="0001472139"/>
    <n v="45"/>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442.19"/>
    <m/>
    <s v="Cash With The Treasurer Of VA"/>
    <s v="0001472139"/>
    <n v="49"/>
    <m/>
    <m/>
    <m/>
    <m/>
    <m/>
    <m/>
    <m/>
    <m/>
    <m/>
    <m/>
    <m/>
    <m/>
    <m/>
    <m/>
    <m/>
    <m/>
    <m/>
    <m/>
    <s v="0001472139"/>
    <n v="4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218.62"/>
    <m/>
    <s v="Cash With The Treasurer Of VA"/>
    <s v="0001472139"/>
    <n v="55"/>
    <m/>
    <m/>
    <m/>
    <m/>
    <m/>
    <m/>
    <m/>
    <m/>
    <m/>
    <m/>
    <m/>
    <m/>
    <m/>
    <m/>
    <m/>
    <m/>
    <m/>
    <m/>
    <s v="0001472139"/>
    <n v="55"/>
    <d v="2020-03-19T00:00:00"/>
    <m/>
    <s v="99999"/>
    <m/>
    <m/>
    <s v="SPJ"/>
    <s v="ACTUALS"/>
    <s v="10"/>
    <s v="14000"/>
    <s v="1"/>
    <m/>
    <m/>
    <m/>
    <m/>
    <s v="01010"/>
    <s v="07040CJS7101601"/>
    <s v="To charge February Indirect Co"/>
    <m/>
    <m/>
  </r>
  <r>
    <s v="Byrne Justice Assistance Grant"/>
    <s v="2016-DJ-BX-0482"/>
    <n v="2020"/>
    <n v="9"/>
    <d v="2020-03-19T00:00:00"/>
    <x v="0"/>
    <m/>
    <x v="1"/>
    <m/>
    <x v="22"/>
    <x v="0"/>
    <m/>
    <s v="To reclass federal revenue for"/>
    <n v="-657.37"/>
    <m/>
    <s v="Reclass Federal IDC Revenue"/>
    <s v="0001472141"/>
    <n v="3"/>
    <m/>
    <m/>
    <m/>
    <m/>
    <m/>
    <m/>
    <m/>
    <m/>
    <m/>
    <m/>
    <m/>
    <m/>
    <m/>
    <m/>
    <m/>
    <m/>
    <m/>
    <m/>
    <s v="0001472141"/>
    <n v="3"/>
    <d v="2020-03-19T00:00:00"/>
    <m/>
    <s v="90000"/>
    <m/>
    <m/>
    <s v="ONL"/>
    <s v="ACTUALS"/>
    <s v="09"/>
    <s v="14000"/>
    <s v="4"/>
    <m/>
    <m/>
    <m/>
    <m/>
    <s v="09071"/>
    <s v="07040CJS7101601"/>
    <s v="To reclass federal revenue for"/>
    <m/>
    <m/>
  </r>
  <r>
    <s v="Byrne Justice Assistance Grant"/>
    <s v="2016-DJ-BX-0482"/>
    <n v="2020"/>
    <n v="9"/>
    <d v="2020-03-25T00:00:00"/>
    <x v="1"/>
    <m/>
    <x v="1"/>
    <s v="390004"/>
    <x v="13"/>
    <x v="0"/>
    <m/>
    <s v="CIPPS Journal Upload - DOA"/>
    <n v="3354.92"/>
    <m/>
    <s v="00001349 2020-03-31"/>
    <s v="CIP1477225"/>
    <n v="260"/>
    <m/>
    <m/>
    <m/>
    <m/>
    <m/>
    <m/>
    <m/>
    <m/>
    <m/>
    <m/>
    <m/>
    <m/>
    <m/>
    <m/>
    <m/>
    <m/>
    <m/>
    <m/>
    <s v="CIP1477225"/>
    <n v="260"/>
    <d v="2020-03-25T00:00:00"/>
    <s v="140070"/>
    <s v="10410"/>
    <m/>
    <m/>
    <s v="CIP"/>
    <s v="ACTUALS"/>
    <s v="11"/>
    <s v="14000"/>
    <s v="5"/>
    <s v="39004"/>
    <s v="390"/>
    <s v="04"/>
    <m/>
    <s v="11230"/>
    <s v="07040390004CJS7101601"/>
    <s v="CIPPS Journal Upload - DOA"/>
    <m/>
    <m/>
  </r>
  <r>
    <s v="Byrne Justice Assistance Grant"/>
    <s v="2016-DJ-BX-0482"/>
    <n v="2020"/>
    <n v="9"/>
    <d v="2020-03-25T00:00:00"/>
    <x v="1"/>
    <m/>
    <x v="1"/>
    <s v="390004"/>
    <x v="20"/>
    <x v="0"/>
    <m/>
    <s v="CIPPS Journal Upload - DOA"/>
    <n v="43.87"/>
    <m/>
    <s v="00001349 2020-03-31"/>
    <s v="CIP1477225"/>
    <n v="267"/>
    <m/>
    <m/>
    <m/>
    <m/>
    <m/>
    <m/>
    <m/>
    <m/>
    <m/>
    <m/>
    <m/>
    <m/>
    <m/>
    <m/>
    <m/>
    <m/>
    <m/>
    <m/>
    <s v="CIP1477225"/>
    <n v="267"/>
    <d v="2020-03-25T00:00:00"/>
    <s v="140070"/>
    <s v="10410"/>
    <m/>
    <m/>
    <s v="CIP"/>
    <s v="ACTUALS"/>
    <s v="11"/>
    <s v="14000"/>
    <s v="5"/>
    <s v="39004"/>
    <s v="390"/>
    <s v="04"/>
    <m/>
    <s v="11140"/>
    <s v="07040390004CJS7101601"/>
    <s v="CIPPS Journal Upload - DOA"/>
    <m/>
    <m/>
  </r>
  <r>
    <s v="Byrne Justice Assistance Grant"/>
    <s v="2016-DJ-BX-0482"/>
    <n v="2020"/>
    <n v="9"/>
    <d v="2020-03-06T00:00:00"/>
    <x v="0"/>
    <m/>
    <x v="1"/>
    <m/>
    <x v="3"/>
    <x v="0"/>
    <m/>
    <s v="AP Payments"/>
    <n v="9375"/>
    <m/>
    <s v="Accounts Payable"/>
    <s v="AP01462803"/>
    <n v="44"/>
    <m/>
    <m/>
    <m/>
    <m/>
    <m/>
    <m/>
    <m/>
    <m/>
    <m/>
    <m/>
    <m/>
    <m/>
    <m/>
    <m/>
    <m/>
    <m/>
    <m/>
    <m/>
    <s v="AP01462803"/>
    <n v="44"/>
    <d v="2020-03-06T00:00:00"/>
    <s v="00021311"/>
    <s v="99999"/>
    <m/>
    <m/>
    <s v="AP"/>
    <s v="ACTUALS"/>
    <s v="50"/>
    <s v="14000"/>
    <s v="2"/>
    <m/>
    <m/>
    <m/>
    <m/>
    <s v="05025"/>
    <s v="07040CJS7101601"/>
    <s v="AP Payments"/>
    <m/>
    <m/>
  </r>
  <r>
    <s v="Byrne Justice Assistance Grant"/>
    <s v="2016-DJ-BX-0482"/>
    <n v="2020"/>
    <n v="9"/>
    <d v="2020-03-09T00:00:00"/>
    <x v="1"/>
    <m/>
    <x v="1"/>
    <s v="390004"/>
    <x v="29"/>
    <x v="0"/>
    <m/>
    <s v="To prorate the OH Charged in J"/>
    <n v="0.21"/>
    <m/>
    <s v="Prorate Jan/Feb/Mar2020 OH"/>
    <s v="0001463218"/>
    <n v="189"/>
    <m/>
    <m/>
    <m/>
    <m/>
    <m/>
    <m/>
    <m/>
    <m/>
    <m/>
    <m/>
    <m/>
    <m/>
    <m/>
    <m/>
    <m/>
    <m/>
    <m/>
    <m/>
    <s v="0001463218"/>
    <n v="189"/>
    <d v="2020-03-09T00:00:00"/>
    <m/>
    <s v="10220"/>
    <m/>
    <m/>
    <s v="SPJ"/>
    <s v="ACTUALS"/>
    <s v="12"/>
    <s v="14000"/>
    <s v="5"/>
    <s v="39004"/>
    <s v="390"/>
    <s v="04"/>
    <m/>
    <s v="12520"/>
    <s v="07040390004CJS7101601"/>
    <s v="To prorate the OH Charged in J"/>
    <m/>
    <m/>
  </r>
  <r>
    <s v="Byrne Justice Assistance Grant"/>
    <s v="2016-DJ-BX-0482"/>
    <n v="2020"/>
    <n v="9"/>
    <d v="2020-03-09T00:00:00"/>
    <x v="0"/>
    <m/>
    <x v="1"/>
    <m/>
    <x v="1"/>
    <x v="0"/>
    <m/>
    <s v="To prorate FY20 Q2 OH Charged"/>
    <n v="-13.44"/>
    <m/>
    <s v="Cash With The Treasurer Of VA"/>
    <s v="0001463268"/>
    <n v="222"/>
    <m/>
    <m/>
    <m/>
    <m/>
    <m/>
    <m/>
    <m/>
    <m/>
    <m/>
    <m/>
    <m/>
    <m/>
    <m/>
    <m/>
    <m/>
    <m/>
    <m/>
    <m/>
    <s v="0001463268"/>
    <n v="222"/>
    <d v="2020-03-09T00:00:00"/>
    <m/>
    <s v="99999"/>
    <m/>
    <m/>
    <s v="SPJ"/>
    <s v="ACTUALS"/>
    <s v="10"/>
    <s v="14000"/>
    <s v="1"/>
    <m/>
    <m/>
    <m/>
    <m/>
    <s v="01010"/>
    <s v="07040CJS7101601"/>
    <s v="To prorate FY20 Q2 OH Charged"/>
    <m/>
    <m/>
  </r>
  <r>
    <s v="Byrne Justice Assistance Grant"/>
    <s v="2016-DJ-BX-0482"/>
    <n v="2020"/>
    <n v="9"/>
    <d v="2020-03-09T00:00:00"/>
    <x v="1"/>
    <m/>
    <x v="1"/>
    <s v="390004"/>
    <x v="53"/>
    <x v="0"/>
    <m/>
    <s v="To prorate FY20 OH Expenditure"/>
    <n v="-0.03"/>
    <m/>
    <s v="Prorate FY20 OH"/>
    <s v="0001463364"/>
    <n v="189"/>
    <m/>
    <m/>
    <m/>
    <m/>
    <m/>
    <m/>
    <m/>
    <m/>
    <m/>
    <m/>
    <m/>
    <m/>
    <m/>
    <m/>
    <m/>
    <m/>
    <m/>
    <m/>
    <s v="0001463364"/>
    <n v="189"/>
    <d v="2020-03-09T00:00:00"/>
    <m/>
    <s v="10220"/>
    <m/>
    <m/>
    <s v="SPJ"/>
    <s v="ACTUALS"/>
    <s v="13"/>
    <s v="14000"/>
    <s v="5"/>
    <s v="39004"/>
    <s v="390"/>
    <s v="04"/>
    <m/>
    <s v="13420"/>
    <s v="07040390004CJS7101601"/>
    <s v="To prorate FY20 OH Expenditure"/>
    <m/>
    <m/>
  </r>
  <r>
    <s v="Byrne Justice Assistance Grant"/>
    <s v="2016-DJ-BX-0482"/>
    <n v="2020"/>
    <n v="9"/>
    <d v="2020-03-09T00:00:00"/>
    <x v="1"/>
    <m/>
    <x v="1"/>
    <s v="390004"/>
    <x v="54"/>
    <x v="0"/>
    <m/>
    <s v="To prorate FY20 OH Expenditure"/>
    <n v="7.41"/>
    <m/>
    <s v="Prorate FY20 OH"/>
    <s v="0001463366"/>
    <n v="76"/>
    <m/>
    <m/>
    <m/>
    <m/>
    <m/>
    <m/>
    <m/>
    <m/>
    <m/>
    <m/>
    <m/>
    <m/>
    <m/>
    <m/>
    <m/>
    <m/>
    <m/>
    <m/>
    <s v="0001463366"/>
    <n v="76"/>
    <d v="2020-03-09T00:00:00"/>
    <m/>
    <s v="10540"/>
    <m/>
    <m/>
    <s v="SPJ"/>
    <s v="ACTUALS"/>
    <s v="13"/>
    <s v="14000"/>
    <s v="5"/>
    <s v="39004"/>
    <s v="390"/>
    <s v="04"/>
    <m/>
    <s v="13740"/>
    <s v="07040390004CJS7101601"/>
    <s v="To prorate FY20 OH Expenditure"/>
    <m/>
    <m/>
  </r>
  <r>
    <s v="Byrne Justice Assistance Grant"/>
    <s v="2016-DJ-BX-0482"/>
    <n v="2020"/>
    <n v="9"/>
    <d v="2020-03-09T00:00:00"/>
    <x v="1"/>
    <m/>
    <x v="1"/>
    <s v="390004"/>
    <x v="54"/>
    <x v="0"/>
    <m/>
    <s v="To prorate FY20 OH Expenditure"/>
    <n v="0.37"/>
    <m/>
    <s v="Prorate FY20 OH"/>
    <s v="0001463366"/>
    <n v="186"/>
    <m/>
    <m/>
    <m/>
    <m/>
    <m/>
    <m/>
    <m/>
    <m/>
    <m/>
    <m/>
    <m/>
    <m/>
    <m/>
    <m/>
    <m/>
    <m/>
    <m/>
    <m/>
    <s v="0001463366"/>
    <n v="186"/>
    <d v="2020-03-09T00:00:00"/>
    <m/>
    <s v="10220"/>
    <m/>
    <m/>
    <s v="SPJ"/>
    <s v="ACTUALS"/>
    <s v="13"/>
    <s v="14000"/>
    <s v="5"/>
    <s v="39004"/>
    <s v="390"/>
    <s v="04"/>
    <m/>
    <s v="13740"/>
    <s v="07040390004CJS7101601"/>
    <s v="To prorate FY20 OH Expenditure"/>
    <m/>
    <m/>
  </r>
  <r>
    <s v="Byrne Justice Assistance Grant"/>
    <s v="2016-DJ-BX-0482"/>
    <n v="2020"/>
    <n v="9"/>
    <d v="2020-03-10T00:00:00"/>
    <x v="1"/>
    <m/>
    <x v="1"/>
    <s v="390004"/>
    <x v="21"/>
    <x v="0"/>
    <m/>
    <s v="CIPPS Journal Upload - DOA"/>
    <n v="453.59"/>
    <m/>
    <s v="00001346 2020-03-16"/>
    <s v="CIP1465374"/>
    <n v="287"/>
    <m/>
    <m/>
    <m/>
    <m/>
    <m/>
    <m/>
    <m/>
    <m/>
    <m/>
    <m/>
    <m/>
    <m/>
    <m/>
    <m/>
    <m/>
    <m/>
    <m/>
    <m/>
    <s v="CIP1465374"/>
    <n v="287"/>
    <d v="2020-03-10T00:00:00"/>
    <s v="140070"/>
    <s v="10410"/>
    <m/>
    <m/>
    <s v="CIP"/>
    <s v="ACTUALS"/>
    <s v="11"/>
    <s v="14000"/>
    <s v="5"/>
    <s v="39004"/>
    <s v="390"/>
    <s v="04"/>
    <m/>
    <s v="11110"/>
    <s v="07040390004CJS7101601"/>
    <s v="CIPPS Journal Upload - DOA"/>
    <m/>
    <m/>
  </r>
  <r>
    <s v="Byrne Justice Assistance Grant"/>
    <s v="2016-DJ-BX-0482"/>
    <n v="2020"/>
    <n v="9"/>
    <d v="2020-03-10T00:00:00"/>
    <x v="1"/>
    <m/>
    <x v="1"/>
    <s v="390004"/>
    <x v="21"/>
    <x v="0"/>
    <m/>
    <s v="CIPPS Journal Upload - DOA"/>
    <n v="452.78"/>
    <m/>
    <s v="00001346 2020-03-16"/>
    <s v="CIP1465374"/>
    <n v="288"/>
    <m/>
    <m/>
    <m/>
    <m/>
    <m/>
    <m/>
    <m/>
    <m/>
    <m/>
    <m/>
    <m/>
    <m/>
    <m/>
    <m/>
    <m/>
    <m/>
    <m/>
    <m/>
    <s v="CIP1465374"/>
    <n v="288"/>
    <d v="2020-03-10T00:00:00"/>
    <s v="140070"/>
    <s v="10410"/>
    <m/>
    <m/>
    <s v="CIP"/>
    <s v="ACTUALS"/>
    <s v="11"/>
    <s v="14000"/>
    <s v="5"/>
    <s v="39004"/>
    <s v="390"/>
    <s v="04"/>
    <m/>
    <s v="11110"/>
    <s v="07040390004CJS7101601"/>
    <s v="CIPPS Journal Upload - DOA"/>
    <m/>
    <m/>
  </r>
  <r>
    <s v="Byrne Justice Assistance Grant"/>
    <s v="2016-DJ-BX-0482"/>
    <n v="2020"/>
    <n v="9"/>
    <d v="2020-03-10T00:00:00"/>
    <x v="1"/>
    <m/>
    <x v="1"/>
    <s v="390004"/>
    <x v="20"/>
    <x v="0"/>
    <m/>
    <s v="CIPPS Journal Upload - DOA"/>
    <n v="43.95"/>
    <m/>
    <s v="00001346 2020-03-16"/>
    <s v="CIP1465374"/>
    <n v="291"/>
    <m/>
    <m/>
    <m/>
    <m/>
    <m/>
    <m/>
    <m/>
    <m/>
    <m/>
    <m/>
    <m/>
    <m/>
    <m/>
    <m/>
    <m/>
    <m/>
    <m/>
    <m/>
    <s v="CIP1465374"/>
    <n v="291"/>
    <d v="2020-03-10T00:00:00"/>
    <s v="140070"/>
    <s v="10410"/>
    <m/>
    <m/>
    <s v="CIP"/>
    <s v="ACTUALS"/>
    <s v="11"/>
    <s v="14000"/>
    <s v="5"/>
    <s v="39004"/>
    <s v="390"/>
    <s v="04"/>
    <m/>
    <s v="11140"/>
    <s v="07040390004CJS7101601"/>
    <s v="CIPPS Journal Upload - DOA"/>
    <m/>
    <m/>
  </r>
  <r>
    <s v="Byrne Justice Assistance Grant"/>
    <s v="2016-DJ-BX-0482"/>
    <n v="2020"/>
    <n v="9"/>
    <d v="2020-03-10T00:00:00"/>
    <x v="1"/>
    <m/>
    <x v="1"/>
    <s v="390004"/>
    <x v="20"/>
    <x v="0"/>
    <m/>
    <s v="CIPPS Journal Upload - DOA"/>
    <n v="43.87"/>
    <m/>
    <s v="00001346 2020-03-16"/>
    <s v="CIP1465374"/>
    <n v="292"/>
    <m/>
    <m/>
    <m/>
    <m/>
    <m/>
    <m/>
    <m/>
    <m/>
    <m/>
    <m/>
    <m/>
    <m/>
    <m/>
    <m/>
    <m/>
    <m/>
    <m/>
    <m/>
    <s v="CIP1465374"/>
    <n v="292"/>
    <d v="2020-03-10T00:00:00"/>
    <s v="140070"/>
    <s v="10410"/>
    <m/>
    <m/>
    <s v="CIP"/>
    <s v="ACTUALS"/>
    <s v="11"/>
    <s v="14000"/>
    <s v="5"/>
    <s v="39004"/>
    <s v="390"/>
    <s v="04"/>
    <m/>
    <s v="11140"/>
    <s v="07040390004CJS7101601"/>
    <s v="CIPPS Journal Upload - DOA"/>
    <m/>
    <m/>
  </r>
  <r>
    <s v="Byrne Justice Assistance Grant"/>
    <s v="2016-DJ-BX-0482"/>
    <n v="2020"/>
    <n v="9"/>
    <d v="2020-03-10T00:00:00"/>
    <x v="1"/>
    <m/>
    <x v="1"/>
    <s v="390004"/>
    <x v="37"/>
    <x v="0"/>
    <m/>
    <s v="CIPPS Journal Upload - DOA"/>
    <n v="10"/>
    <m/>
    <s v="00001346 2020-03-16"/>
    <s v="CIP1465374"/>
    <n v="300"/>
    <m/>
    <m/>
    <m/>
    <m/>
    <m/>
    <m/>
    <m/>
    <m/>
    <m/>
    <m/>
    <m/>
    <m/>
    <m/>
    <m/>
    <m/>
    <m/>
    <m/>
    <m/>
    <s v="CIP1465374"/>
    <n v="300"/>
    <d v="2020-03-10T00:00:00"/>
    <s v="140070"/>
    <s v="10410"/>
    <m/>
    <m/>
    <s v="CIP"/>
    <s v="ACTUALS"/>
    <s v="11"/>
    <s v="14000"/>
    <s v="5"/>
    <s v="39004"/>
    <s v="390"/>
    <s v="04"/>
    <m/>
    <s v="11380"/>
    <s v="07040390004CJS7101601"/>
    <s v="CIPPS Journal Upload - DOA"/>
    <m/>
    <m/>
  </r>
  <r>
    <s v="Byrne Justice Assistance Grant"/>
    <s v="2016-DJ-BX-0482"/>
    <n v="2020"/>
    <n v="9"/>
    <d v="2020-03-10T00:00:00"/>
    <x v="1"/>
    <m/>
    <x v="1"/>
    <s v="390004"/>
    <x v="9"/>
    <x v="0"/>
    <m/>
    <s v="CIPPS Journal Upload - DOA"/>
    <n v="180.11"/>
    <m/>
    <s v="00001346 2020-03-16"/>
    <s v="CIP1465374"/>
    <n v="353"/>
    <m/>
    <m/>
    <m/>
    <m/>
    <m/>
    <m/>
    <m/>
    <m/>
    <m/>
    <m/>
    <m/>
    <m/>
    <m/>
    <m/>
    <m/>
    <m/>
    <m/>
    <m/>
    <s v="CIP1465374"/>
    <n v="353"/>
    <d v="2020-03-10T00:00:00"/>
    <s v="140070"/>
    <s v="10740"/>
    <m/>
    <m/>
    <s v="CIP"/>
    <s v="ACTUALS"/>
    <s v="11"/>
    <s v="14000"/>
    <s v="5"/>
    <s v="39004"/>
    <s v="390"/>
    <s v="04"/>
    <m/>
    <s v="11120"/>
    <s v="07040390004CJS7101601"/>
    <s v="CIPPS Journal Upload - DOA"/>
    <m/>
    <m/>
  </r>
  <r>
    <s v="Byrne Justice Assistance Grant"/>
    <s v="2016-DJ-BX-0482"/>
    <n v="2020"/>
    <n v="9"/>
    <d v="2020-03-10T00:00:00"/>
    <x v="1"/>
    <m/>
    <x v="1"/>
    <s v="390004"/>
    <x v="14"/>
    <x v="0"/>
    <m/>
    <s v="CIPPS Journal Upload - DOA"/>
    <n v="29.25"/>
    <m/>
    <s v="00001346 2020-03-16"/>
    <s v="CIP1465374"/>
    <n v="356"/>
    <m/>
    <m/>
    <m/>
    <m/>
    <m/>
    <m/>
    <m/>
    <m/>
    <m/>
    <m/>
    <m/>
    <m/>
    <m/>
    <m/>
    <m/>
    <m/>
    <m/>
    <m/>
    <s v="CIP1465374"/>
    <n v="356"/>
    <d v="2020-03-10T00:00:00"/>
    <s v="140070"/>
    <s v="10740"/>
    <m/>
    <m/>
    <s v="CIP"/>
    <s v="ACTUALS"/>
    <s v="11"/>
    <s v="14000"/>
    <s v="5"/>
    <s v="39004"/>
    <s v="390"/>
    <s v="04"/>
    <m/>
    <s v="11160"/>
    <s v="07040390004CJS7101601"/>
    <s v="CIPPS Journal Upload - DOA"/>
    <m/>
    <m/>
  </r>
  <r>
    <s v="Byrne Justice Assistance Grant"/>
    <s v="2016-DJ-BX-0482"/>
    <n v="2020"/>
    <n v="9"/>
    <d v="2020-03-11T00:00:00"/>
    <x v="0"/>
    <m/>
    <x v="1"/>
    <s v="390002"/>
    <x v="47"/>
    <x v="0"/>
    <m/>
    <s v="Accounts Payable"/>
    <n v="28942"/>
    <m/>
    <s v="20-A4842AD16 - ANTI"/>
    <s v="AP01465800"/>
    <n v="5"/>
    <s v="00021368"/>
    <d v="2020-03-11T00:00:00"/>
    <s v="Town of Dublin"/>
    <s v="20-A4842AD16 - ANTI"/>
    <s v="14000"/>
    <m/>
    <m/>
    <m/>
    <m/>
    <m/>
    <m/>
    <m/>
    <m/>
    <m/>
    <m/>
    <m/>
    <m/>
    <m/>
    <s v="00021368"/>
    <n v="1"/>
    <d v="2020-03-11T00:00:00"/>
    <s v="00021368"/>
    <s v="90000"/>
    <s v="357"/>
    <m/>
    <s v="AP"/>
    <s v="ACTUALS"/>
    <s v="14"/>
    <s v="14000"/>
    <s v="5"/>
    <s v="39002"/>
    <s v="390"/>
    <s v="02"/>
    <m/>
    <s v="14510"/>
    <s v="07040390002CJS7101601"/>
    <s v="Town of Dublin"/>
    <n v="1"/>
    <s v="546001256"/>
  </r>
  <r>
    <s v="Byrne Justice Assistance Grant"/>
    <s v="2016-DJ-BX-0482"/>
    <n v="2020"/>
    <n v="9"/>
    <d v="2020-03-12T00:00:00"/>
    <x v="0"/>
    <m/>
    <x v="1"/>
    <m/>
    <x v="36"/>
    <x v="0"/>
    <m/>
    <s v="Federal Cash Pass Thru"/>
    <n v="4466.43"/>
    <m/>
    <s v="Cash Tran Out-FedPass Cardinal"/>
    <s v="0001468771"/>
    <n v="9"/>
    <m/>
    <m/>
    <m/>
    <m/>
    <m/>
    <m/>
    <m/>
    <m/>
    <m/>
    <m/>
    <m/>
    <m/>
    <m/>
    <m/>
    <m/>
    <m/>
    <m/>
    <m/>
    <s v="0001468771"/>
    <n v="9"/>
    <d v="2020-03-12T00:00:00"/>
    <s v="20-D4056AD"/>
    <s v="90000"/>
    <m/>
    <m/>
    <s v="ATA"/>
    <s v="ACTUALS"/>
    <s v="96"/>
    <s v="14000"/>
    <s v="6"/>
    <m/>
    <m/>
    <m/>
    <m/>
    <s v="09660"/>
    <s v="07040CJS7101601"/>
    <s v="Federal Cash Pass Thru"/>
    <m/>
    <m/>
  </r>
  <r>
    <s v="Byrne Justice Assistance Grant"/>
    <s v="2016-DJ-BX-0482"/>
    <n v="2020"/>
    <n v="9"/>
    <d v="2020-03-12T00:00:00"/>
    <x v="0"/>
    <m/>
    <x v="1"/>
    <m/>
    <x v="1"/>
    <x v="0"/>
    <m/>
    <s v="AP Payments"/>
    <n v="-28942"/>
    <m/>
    <s v="Cash With The Treasurer Of VA"/>
    <s v="AP01466202"/>
    <n v="2"/>
    <m/>
    <m/>
    <m/>
    <m/>
    <m/>
    <m/>
    <m/>
    <m/>
    <m/>
    <m/>
    <m/>
    <m/>
    <m/>
    <m/>
    <m/>
    <m/>
    <m/>
    <m/>
    <s v="AP01466202"/>
    <n v="2"/>
    <d v="2020-03-12T00:00:00"/>
    <s v="00021368"/>
    <s v="99999"/>
    <m/>
    <m/>
    <s v="AP"/>
    <s v="ACTUALS"/>
    <s v="10"/>
    <s v="14000"/>
    <s v="1"/>
    <m/>
    <m/>
    <m/>
    <m/>
    <s v="01010"/>
    <s v="07040CJS7101601"/>
    <s v="AP Payments"/>
    <m/>
    <m/>
  </r>
  <r>
    <s v="Byrne Justice Assistance Grant"/>
    <s v="2016-DJ-BX-0482"/>
    <n v="2020"/>
    <n v="9"/>
    <d v="2020-03-19T00:00:00"/>
    <x v="0"/>
    <m/>
    <x v="2"/>
    <m/>
    <x v="22"/>
    <x v="0"/>
    <m/>
    <s v="To charge February Indirect Co"/>
    <n v="-657.37"/>
    <m/>
    <s v="Charge FY20 February IDC"/>
    <s v="0001472139"/>
    <n v="4"/>
    <m/>
    <m/>
    <m/>
    <m/>
    <m/>
    <m/>
    <m/>
    <m/>
    <m/>
    <m/>
    <m/>
    <m/>
    <m/>
    <m/>
    <m/>
    <m/>
    <m/>
    <m/>
    <s v="0001472139"/>
    <n v="4"/>
    <d v="2020-03-19T00:00:00"/>
    <m/>
    <s v="10740"/>
    <m/>
    <m/>
    <s v="SPJ"/>
    <s v="ACTUALS"/>
    <s v="09"/>
    <s v="14000"/>
    <s v="4"/>
    <m/>
    <m/>
    <m/>
    <m/>
    <s v="09071"/>
    <s v="01000CJS7101601"/>
    <s v="To charge February Indirect Co"/>
    <m/>
    <m/>
  </r>
  <r>
    <s v="Byrne Justice Assistance Grant"/>
    <s v="2016-DJ-BX-0482"/>
    <n v="2020"/>
    <n v="9"/>
    <d v="2020-03-19T00:00:00"/>
    <x v="0"/>
    <m/>
    <x v="1"/>
    <m/>
    <x v="1"/>
    <x v="0"/>
    <m/>
    <s v="To charge February Indirect Co"/>
    <n v="-3203.52"/>
    <m/>
    <s v="Cash With The Treasurer Of VA"/>
    <s v="0001472139"/>
    <n v="37"/>
    <m/>
    <m/>
    <m/>
    <m/>
    <m/>
    <m/>
    <m/>
    <m/>
    <m/>
    <m/>
    <m/>
    <m/>
    <m/>
    <m/>
    <m/>
    <m/>
    <m/>
    <m/>
    <s v="0001472139"/>
    <n v="37"/>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830.01"/>
    <m/>
    <s v="Cash With The Treasurer Of VA"/>
    <s v="0001472139"/>
    <n v="39"/>
    <m/>
    <m/>
    <m/>
    <m/>
    <m/>
    <m/>
    <m/>
    <m/>
    <m/>
    <m/>
    <m/>
    <m/>
    <m/>
    <m/>
    <m/>
    <m/>
    <m/>
    <m/>
    <s v="0001472139"/>
    <n v="3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28.9"/>
    <m/>
    <s v="Cash With The Treasurer Of VA"/>
    <s v="0001472139"/>
    <n v="43"/>
    <m/>
    <m/>
    <m/>
    <m/>
    <m/>
    <m/>
    <m/>
    <m/>
    <m/>
    <m/>
    <m/>
    <m/>
    <m/>
    <m/>
    <m/>
    <m/>
    <m/>
    <m/>
    <s v="0001472139"/>
    <n v="43"/>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2405.11"/>
    <m/>
    <s v="Cash With The Treasurer Of VA"/>
    <s v="0001472139"/>
    <n v="47"/>
    <m/>
    <m/>
    <m/>
    <m/>
    <m/>
    <m/>
    <m/>
    <m/>
    <m/>
    <m/>
    <m/>
    <m/>
    <m/>
    <m/>
    <m/>
    <m/>
    <m/>
    <m/>
    <s v="0001472139"/>
    <n v="47"/>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680.16"/>
    <m/>
    <s v="Cash With The Treasurer Of VA"/>
    <s v="0001472139"/>
    <n v="59"/>
    <m/>
    <m/>
    <m/>
    <m/>
    <m/>
    <m/>
    <m/>
    <m/>
    <m/>
    <m/>
    <m/>
    <m/>
    <m/>
    <m/>
    <m/>
    <m/>
    <m/>
    <m/>
    <s v="0001472139"/>
    <n v="5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25.05"/>
    <m/>
    <s v="Cash With The Treasurer Of VA"/>
    <s v="0001472139"/>
    <n v="61"/>
    <m/>
    <m/>
    <m/>
    <m/>
    <m/>
    <m/>
    <m/>
    <m/>
    <m/>
    <m/>
    <m/>
    <m/>
    <m/>
    <m/>
    <m/>
    <m/>
    <m/>
    <m/>
    <s v="0001472139"/>
    <n v="61"/>
    <d v="2020-03-19T00:00:00"/>
    <m/>
    <s v="99999"/>
    <m/>
    <m/>
    <s v="SPJ"/>
    <s v="ACTUALS"/>
    <s v="10"/>
    <s v="14000"/>
    <s v="1"/>
    <m/>
    <m/>
    <m/>
    <m/>
    <s v="01010"/>
    <s v="07040CJS7101601"/>
    <s v="To charge February Indirect Co"/>
    <m/>
    <m/>
  </r>
  <r>
    <s v="Byrne Justice Assistance Grant"/>
    <s v="2016-DJ-BX-0482"/>
    <n v="2020"/>
    <n v="9"/>
    <d v="2020-03-19T00:00:00"/>
    <x v="0"/>
    <m/>
    <x v="1"/>
    <m/>
    <x v="27"/>
    <x v="0"/>
    <m/>
    <s v="To reclass federal revenue for"/>
    <n v="-3575.52"/>
    <m/>
    <s v="Reclass Federal IDC Revenue"/>
    <s v="0001472141"/>
    <n v="2"/>
    <m/>
    <m/>
    <m/>
    <m/>
    <m/>
    <m/>
    <m/>
    <m/>
    <m/>
    <m/>
    <m/>
    <m/>
    <m/>
    <m/>
    <m/>
    <m/>
    <m/>
    <m/>
    <s v="0001472141"/>
    <n v="2"/>
    <d v="2020-03-19T00:00:00"/>
    <m/>
    <s v="90000"/>
    <m/>
    <m/>
    <s v="ONL"/>
    <s v="ACTUALS"/>
    <s v="09"/>
    <s v="14000"/>
    <s v="4"/>
    <m/>
    <m/>
    <m/>
    <m/>
    <s v="09070"/>
    <s v="07040CJS7101601"/>
    <s v="To reclass federal revenue for"/>
    <m/>
    <m/>
  </r>
  <r>
    <s v="Byrne Justice Assistance Grant"/>
    <s v="2016-DJ-BX-0482"/>
    <n v="2020"/>
    <n v="9"/>
    <d v="2020-03-26T00:00:00"/>
    <x v="1"/>
    <m/>
    <x v="1"/>
    <s v="390004"/>
    <x v="17"/>
    <x v="0"/>
    <m/>
    <s v="To prorate PB, PMIS, eVA and C"/>
    <n v="1999.31"/>
    <m/>
    <s v="Prorate Oct/Nov/Feb OH"/>
    <s v="0001477478"/>
    <n v="13"/>
    <m/>
    <m/>
    <m/>
    <m/>
    <m/>
    <m/>
    <m/>
    <m/>
    <m/>
    <m/>
    <m/>
    <m/>
    <m/>
    <m/>
    <m/>
    <m/>
    <m/>
    <m/>
    <s v="0001477478"/>
    <n v="13"/>
    <d v="2020-03-26T00:00:00"/>
    <m/>
    <s v="10410"/>
    <m/>
    <m/>
    <s v="SPJ"/>
    <s v="ACTUALS"/>
    <s v="15"/>
    <s v="14000"/>
    <s v="5"/>
    <s v="39004"/>
    <s v="390"/>
    <s v="04"/>
    <m/>
    <s v="15410"/>
    <s v="07040390004CJS7101601"/>
    <s v="To prorate PB, PMIS, eVA and C"/>
    <m/>
    <m/>
  </r>
  <r>
    <s v="Byrne Justice Assistance Grant"/>
    <s v="2016-DJ-BX-0482"/>
    <n v="2020"/>
    <n v="9"/>
    <d v="2020-03-26T00:00:00"/>
    <x v="1"/>
    <m/>
    <x v="1"/>
    <s v="390004"/>
    <x v="17"/>
    <x v="0"/>
    <m/>
    <s v="To prorate PB, PMIS, eVA and C"/>
    <n v="1999.31"/>
    <m/>
    <s v="Prorate Oct/Nov/Feb OH"/>
    <s v="0001477478"/>
    <n v="73"/>
    <m/>
    <m/>
    <m/>
    <m/>
    <m/>
    <m/>
    <m/>
    <m/>
    <m/>
    <m/>
    <m/>
    <m/>
    <m/>
    <m/>
    <m/>
    <m/>
    <m/>
    <m/>
    <s v="0001477478"/>
    <n v="73"/>
    <d v="2020-03-26T00:00:00"/>
    <m/>
    <s v="10540"/>
    <m/>
    <m/>
    <s v="SPJ"/>
    <s v="ACTUALS"/>
    <s v="15"/>
    <s v="14000"/>
    <s v="5"/>
    <s v="39004"/>
    <s v="390"/>
    <s v="04"/>
    <m/>
    <s v="15410"/>
    <s v="07040390004CJS7101601"/>
    <s v="To prorate PB, PMIS, eVA and C"/>
    <m/>
    <m/>
  </r>
  <r>
    <s v="Byrne Justice Assistance Grant"/>
    <s v="2016-DJ-BX-0482"/>
    <n v="2020"/>
    <n v="9"/>
    <d v="2020-03-26T00:00:00"/>
    <x v="1"/>
    <m/>
    <x v="1"/>
    <s v="390004"/>
    <x v="17"/>
    <x v="0"/>
    <m/>
    <s v="To prorate PB, PMIS, eVA and C"/>
    <n v="99.97"/>
    <m/>
    <s v="Prorate Oct/Nov/Feb OH"/>
    <s v="0001477478"/>
    <n v="183"/>
    <m/>
    <m/>
    <m/>
    <m/>
    <m/>
    <m/>
    <m/>
    <m/>
    <m/>
    <m/>
    <m/>
    <m/>
    <m/>
    <m/>
    <m/>
    <m/>
    <m/>
    <m/>
    <s v="0001477478"/>
    <n v="183"/>
    <d v="2020-03-26T00:00:00"/>
    <m/>
    <s v="10220"/>
    <m/>
    <m/>
    <s v="SPJ"/>
    <s v="ACTUALS"/>
    <s v="15"/>
    <s v="14000"/>
    <s v="5"/>
    <s v="39004"/>
    <s v="390"/>
    <s v="04"/>
    <m/>
    <s v="15410"/>
    <s v="07040390004CJS7101601"/>
    <s v="To prorate PB, PMIS, eVA and C"/>
    <m/>
    <m/>
  </r>
  <r>
    <s v="Byrne Justice Assistance Grant"/>
    <s v="2016-DJ-BX-0482"/>
    <n v="2020"/>
    <n v="9"/>
    <d v="2020-03-26T00:00:00"/>
    <x v="0"/>
    <m/>
    <x v="1"/>
    <m/>
    <x v="1"/>
    <x v="0"/>
    <m/>
    <s v="To prorate PB, PMIS, eVA and C"/>
    <n v="-8197.18"/>
    <m/>
    <s v="Cash With The Treasurer Of VA"/>
    <s v="0001477478"/>
    <n v="219"/>
    <m/>
    <m/>
    <m/>
    <m/>
    <m/>
    <m/>
    <m/>
    <m/>
    <m/>
    <m/>
    <m/>
    <m/>
    <m/>
    <m/>
    <m/>
    <m/>
    <m/>
    <m/>
    <s v="0001477478"/>
    <n v="219"/>
    <d v="2020-03-26T00:00:00"/>
    <m/>
    <s v="99999"/>
    <m/>
    <m/>
    <s v="SPJ"/>
    <s v="ACTUALS"/>
    <s v="10"/>
    <s v="14000"/>
    <s v="1"/>
    <m/>
    <m/>
    <m/>
    <m/>
    <s v="01010"/>
    <s v="07040CJS7101601"/>
    <s v="To prorate PB, PMIS, eVA and C"/>
    <m/>
    <m/>
  </r>
  <r>
    <s v="Byrne Justice Assistance Grant"/>
    <s v="2016-DJ-BX-0482"/>
    <n v="2020"/>
    <n v="9"/>
    <d v="2020-03-27T00:00:00"/>
    <x v="1"/>
    <m/>
    <x v="1"/>
    <s v="390004"/>
    <x v="30"/>
    <x v="0"/>
    <m/>
    <s v="To prorate Office Supply Charg"/>
    <n v="0.82"/>
    <m/>
    <s v="Prorate Jan/Feb 2020 OH"/>
    <s v="0001478332"/>
    <n v="13"/>
    <m/>
    <m/>
    <m/>
    <m/>
    <m/>
    <m/>
    <m/>
    <m/>
    <m/>
    <m/>
    <m/>
    <m/>
    <m/>
    <m/>
    <m/>
    <m/>
    <m/>
    <m/>
    <s v="0001478332"/>
    <n v="13"/>
    <d v="2020-03-27T00:00:00"/>
    <m/>
    <s v="10410"/>
    <m/>
    <m/>
    <s v="SPJ"/>
    <s v="ACTUALS"/>
    <s v="13"/>
    <s v="14000"/>
    <s v="5"/>
    <s v="39004"/>
    <s v="390"/>
    <s v="04"/>
    <m/>
    <s v="13120"/>
    <s v="07040390004CJS7101601"/>
    <s v="To prorate Office Supply Charg"/>
    <m/>
    <m/>
  </r>
  <r>
    <s v="Byrne Justice Assistance Grant"/>
    <s v="2016-DJ-BX-0482"/>
    <n v="2020"/>
    <n v="9"/>
    <d v="2020-03-27T00:00:00"/>
    <x v="1"/>
    <m/>
    <x v="1"/>
    <s v="390004"/>
    <x v="11"/>
    <x v="0"/>
    <m/>
    <s v="To prorate Telecommunication C"/>
    <n v="0.03"/>
    <m/>
    <s v="Prorate March 2020 OH"/>
    <s v="0001478333"/>
    <n v="9"/>
    <m/>
    <m/>
    <m/>
    <m/>
    <m/>
    <m/>
    <m/>
    <m/>
    <m/>
    <m/>
    <m/>
    <m/>
    <m/>
    <m/>
    <m/>
    <m/>
    <m/>
    <m/>
    <s v="0001478333"/>
    <n v="9"/>
    <d v="2020-03-27T00:00:00"/>
    <m/>
    <s v="10410"/>
    <m/>
    <m/>
    <s v="SPJ"/>
    <s v="ACTUALS"/>
    <s v="12"/>
    <s v="14000"/>
    <s v="5"/>
    <s v="39004"/>
    <s v="390"/>
    <s v="04"/>
    <m/>
    <s v="12160"/>
    <s v="07040390004CJS7101601"/>
    <s v="To prorate Telecommunication C"/>
    <m/>
    <m/>
  </r>
  <r>
    <s v="Byrne Justice Assistance Grant"/>
    <s v="2016-DJ-BX-0482"/>
    <n v="2020"/>
    <n v="9"/>
    <d v="2020-03-25T00:00:00"/>
    <x v="1"/>
    <m/>
    <x v="1"/>
    <s v="390004"/>
    <x v="24"/>
    <x v="0"/>
    <m/>
    <s v="CIPPS Journal Upload - DOA"/>
    <n v="614.5"/>
    <m/>
    <s v="00001349 2020-03-31"/>
    <s v="CIP1477225"/>
    <n v="269"/>
    <m/>
    <m/>
    <m/>
    <m/>
    <m/>
    <m/>
    <m/>
    <m/>
    <m/>
    <m/>
    <m/>
    <m/>
    <m/>
    <m/>
    <m/>
    <m/>
    <m/>
    <m/>
    <s v="CIP1477225"/>
    <n v="269"/>
    <d v="2020-03-25T00:00:00"/>
    <s v="140070"/>
    <s v="10410"/>
    <m/>
    <m/>
    <s v="CIP"/>
    <s v="ACTUALS"/>
    <s v="11"/>
    <s v="14000"/>
    <s v="5"/>
    <s v="39004"/>
    <s v="390"/>
    <s v="04"/>
    <m/>
    <s v="11150"/>
    <s v="07040390004CJS7101601"/>
    <s v="CIPPS Journal Upload - DOA"/>
    <m/>
    <m/>
  </r>
  <r>
    <s v="Byrne Justice Assistance Grant"/>
    <s v="2016-DJ-BX-0482"/>
    <n v="2020"/>
    <n v="9"/>
    <d v="2020-03-25T00:00:00"/>
    <x v="1"/>
    <m/>
    <x v="1"/>
    <s v="390004"/>
    <x v="10"/>
    <x v="0"/>
    <m/>
    <s v="CIPPS Journal Upload - DOA"/>
    <n v="20.8"/>
    <m/>
    <s v="00001349 2020-03-31"/>
    <s v="CIP1477225"/>
    <n v="272"/>
    <m/>
    <m/>
    <m/>
    <m/>
    <m/>
    <m/>
    <m/>
    <m/>
    <m/>
    <m/>
    <m/>
    <m/>
    <m/>
    <m/>
    <m/>
    <m/>
    <m/>
    <m/>
    <s v="CIP1477225"/>
    <n v="272"/>
    <d v="2020-03-25T00:00:00"/>
    <s v="140070"/>
    <s v="10410"/>
    <m/>
    <m/>
    <s v="CIP"/>
    <s v="ACTUALS"/>
    <s v="11"/>
    <s v="14000"/>
    <s v="5"/>
    <s v="39004"/>
    <s v="390"/>
    <s v="04"/>
    <m/>
    <s v="11170"/>
    <s v="07040390004CJS7101601"/>
    <s v="CIPPS Journal Upload - DOA"/>
    <m/>
    <m/>
  </r>
  <r>
    <s v="Byrne Justice Assistance Grant"/>
    <s v="2016-DJ-BX-0482"/>
    <n v="2020"/>
    <n v="9"/>
    <d v="2020-03-25T00:00:00"/>
    <x v="1"/>
    <m/>
    <x v="1"/>
    <s v="390004"/>
    <x v="20"/>
    <x v="0"/>
    <m/>
    <s v="CIPPS Journal Upload - DOA"/>
    <n v="32.75"/>
    <m/>
    <s v="00001349 2020-03-31"/>
    <s v="CIP1477225"/>
    <n v="329"/>
    <m/>
    <m/>
    <m/>
    <m/>
    <m/>
    <m/>
    <m/>
    <m/>
    <m/>
    <m/>
    <m/>
    <m/>
    <m/>
    <m/>
    <m/>
    <m/>
    <m/>
    <m/>
    <s v="CIP1477225"/>
    <n v="329"/>
    <d v="2020-03-25T00:00:00"/>
    <s v="140070"/>
    <s v="10740"/>
    <m/>
    <m/>
    <s v="CIP"/>
    <s v="ACTUALS"/>
    <s v="11"/>
    <s v="14000"/>
    <s v="5"/>
    <s v="39004"/>
    <s v="390"/>
    <s v="04"/>
    <m/>
    <s v="11140"/>
    <s v="07040390004CJS7101601"/>
    <s v="CIPPS Journal Upload - DOA"/>
    <m/>
    <m/>
  </r>
  <r>
    <s v="Byrne Justice Assistance Grant"/>
    <s v="2016-DJ-BX-0482"/>
    <n v="2020"/>
    <n v="9"/>
    <d v="2020-03-25T00:00:00"/>
    <x v="0"/>
    <m/>
    <x v="1"/>
    <m/>
    <x v="1"/>
    <x v="0"/>
    <m/>
    <s v="CIPPS Journal Upload - DOA"/>
    <n v="-13546.95"/>
    <m/>
    <s v="Cash With The Treasurer Of VA"/>
    <s v="CIP1477225"/>
    <n v="405"/>
    <m/>
    <m/>
    <m/>
    <m/>
    <m/>
    <m/>
    <m/>
    <m/>
    <m/>
    <m/>
    <m/>
    <m/>
    <m/>
    <m/>
    <m/>
    <m/>
    <m/>
    <m/>
    <s v="CIP1477225"/>
    <n v="405"/>
    <d v="2020-03-25T00:00:00"/>
    <m/>
    <s v="99999"/>
    <m/>
    <m/>
    <s v="CIP"/>
    <s v="ACTUALS"/>
    <s v="10"/>
    <s v="14000"/>
    <s v="1"/>
    <m/>
    <m/>
    <m/>
    <m/>
    <s v="01010"/>
    <s v="07040CJS7101601"/>
    <s v="CIPPS Journal Upload - DOA"/>
    <m/>
    <m/>
  </r>
  <r>
    <s v="Byrne Justice Assistance Grant"/>
    <s v="2016-DJ-BX-0482"/>
    <n v="2020"/>
    <n v="9"/>
    <d v="2020-03-27T00:00:00"/>
    <x v="1"/>
    <m/>
    <x v="1"/>
    <s v="390004"/>
    <x v="30"/>
    <x v="0"/>
    <m/>
    <s v="To prorate Office Supply Charg"/>
    <n v="0.82"/>
    <m/>
    <s v="Prorate Jan/Feb 2020 OH"/>
    <s v="0001478332"/>
    <n v="138"/>
    <m/>
    <m/>
    <m/>
    <m/>
    <m/>
    <m/>
    <m/>
    <m/>
    <m/>
    <m/>
    <m/>
    <m/>
    <m/>
    <m/>
    <m/>
    <m/>
    <m/>
    <m/>
    <s v="0001478332"/>
    <n v="138"/>
    <d v="2020-03-27T00:00:00"/>
    <m/>
    <s v="10740"/>
    <m/>
    <m/>
    <s v="SPJ"/>
    <s v="ACTUALS"/>
    <s v="13"/>
    <s v="14000"/>
    <s v="5"/>
    <s v="39004"/>
    <s v="390"/>
    <s v="04"/>
    <m/>
    <s v="13120"/>
    <s v="07040390004CJS7101601"/>
    <s v="To prorate Office Supply Charg"/>
    <m/>
    <m/>
  </r>
  <r>
    <s v="Byrne Justice Assistance Grant"/>
    <s v="2016-DJ-BX-0482"/>
    <n v="2020"/>
    <n v="9"/>
    <d v="2020-03-27T00:00:00"/>
    <x v="1"/>
    <m/>
    <x v="1"/>
    <s v="390004"/>
    <x v="52"/>
    <x v="0"/>
    <m/>
    <s v="To prorate Wipes and Spray Cha"/>
    <n v="0.1"/>
    <m/>
    <s v="Prorate March 2020 OH"/>
    <s v="0001478336"/>
    <n v="85"/>
    <m/>
    <m/>
    <m/>
    <m/>
    <m/>
    <m/>
    <m/>
    <m/>
    <m/>
    <m/>
    <m/>
    <m/>
    <m/>
    <m/>
    <m/>
    <m/>
    <m/>
    <m/>
    <s v="0001478336"/>
    <n v="85"/>
    <d v="2020-03-27T00:00:00"/>
    <m/>
    <s v="1041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11"/>
    <m/>
    <s v="Prorate March 2020 OH"/>
    <s v="0001478336"/>
    <n v="136"/>
    <m/>
    <m/>
    <m/>
    <m/>
    <m/>
    <m/>
    <m/>
    <m/>
    <m/>
    <m/>
    <m/>
    <m/>
    <m/>
    <m/>
    <m/>
    <m/>
    <m/>
    <m/>
    <s v="0001478336"/>
    <n v="136"/>
    <d v="2020-03-27T00:00:00"/>
    <m/>
    <s v="1074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1"/>
    <m/>
    <s v="Prorate March 2020 OH"/>
    <s v="0001478336"/>
    <n v="13"/>
    <m/>
    <m/>
    <m/>
    <m/>
    <m/>
    <m/>
    <m/>
    <m/>
    <m/>
    <m/>
    <m/>
    <m/>
    <m/>
    <m/>
    <m/>
    <m/>
    <m/>
    <m/>
    <s v="0001478336"/>
    <n v="13"/>
    <d v="2020-03-27T00:00:00"/>
    <m/>
    <s v="1041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01"/>
    <m/>
    <s v="Prorate March 2020 OH"/>
    <s v="0001478336"/>
    <n v="182"/>
    <m/>
    <m/>
    <m/>
    <m/>
    <m/>
    <m/>
    <m/>
    <m/>
    <m/>
    <m/>
    <m/>
    <m/>
    <m/>
    <m/>
    <m/>
    <m/>
    <m/>
    <m/>
    <s v="0001478336"/>
    <n v="182"/>
    <d v="2020-03-27T00:00:00"/>
    <m/>
    <s v="10220"/>
    <m/>
    <m/>
    <s v="SPJ"/>
    <s v="ACTUALS"/>
    <s v="13"/>
    <s v="14000"/>
    <s v="5"/>
    <s v="39004"/>
    <s v="390"/>
    <s v="04"/>
    <m/>
    <s v="13520"/>
    <s v="07040390004CJS7101601"/>
    <s v="To prorate Wipes and Spray Cha"/>
    <m/>
    <m/>
  </r>
  <r>
    <s v="Byrne Justice Assistance Grant"/>
    <s v="2016-DJ-BX-0482"/>
    <n v="2020"/>
    <n v="9"/>
    <d v="2020-03-31T00:00:00"/>
    <x v="1"/>
    <m/>
    <x v="1"/>
    <s v="390004"/>
    <x v="16"/>
    <x v="0"/>
    <m/>
    <s v="To prorate VITA Server and End"/>
    <n v="22.96"/>
    <m/>
    <s v="Prorate February OH"/>
    <s v="0001480319"/>
    <n v="186"/>
    <m/>
    <m/>
    <m/>
    <m/>
    <m/>
    <m/>
    <m/>
    <m/>
    <m/>
    <m/>
    <m/>
    <m/>
    <m/>
    <m/>
    <m/>
    <m/>
    <m/>
    <m/>
    <s v="0001480319"/>
    <n v="186"/>
    <d v="2020-03-31T00:00:00"/>
    <m/>
    <s v="10220"/>
    <m/>
    <m/>
    <s v="SPJ"/>
    <s v="ACTUALS"/>
    <s v="12"/>
    <s v="14000"/>
    <s v="5"/>
    <s v="39004"/>
    <s v="390"/>
    <s v="04"/>
    <m/>
    <s v="12780"/>
    <s v="07040390004CJS7101601"/>
    <s v="To prorate VITA Server and End"/>
    <m/>
    <m/>
  </r>
  <r>
    <s v="Byrne Justice Assistance Grant"/>
    <s v="2016-DJ-BX-0482"/>
    <n v="2020"/>
    <n v="9"/>
    <d v="2020-03-06T00:00:00"/>
    <x v="0"/>
    <m/>
    <x v="1"/>
    <m/>
    <x v="3"/>
    <x v="0"/>
    <m/>
    <s v="AP Payments"/>
    <n v="9900"/>
    <m/>
    <s v="Accounts Payable"/>
    <s v="AP01462803"/>
    <n v="43"/>
    <m/>
    <m/>
    <m/>
    <m/>
    <m/>
    <m/>
    <m/>
    <m/>
    <m/>
    <m/>
    <m/>
    <m/>
    <m/>
    <m/>
    <m/>
    <m/>
    <m/>
    <m/>
    <s v="AP01462803"/>
    <n v="43"/>
    <d v="2020-03-06T00:00:00"/>
    <s v="00021310"/>
    <s v="99999"/>
    <m/>
    <m/>
    <s v="AP"/>
    <s v="ACTUALS"/>
    <s v="50"/>
    <s v="14000"/>
    <s v="2"/>
    <m/>
    <m/>
    <m/>
    <m/>
    <s v="05025"/>
    <s v="07040CJS7101601"/>
    <s v="AP Payments"/>
    <m/>
    <m/>
  </r>
  <r>
    <s v="Byrne Justice Assistance Grant"/>
    <s v="2016-DJ-BX-0482"/>
    <n v="2020"/>
    <n v="9"/>
    <d v="2020-03-09T00:00:00"/>
    <x v="1"/>
    <m/>
    <x v="1"/>
    <s v="390004"/>
    <x v="53"/>
    <x v="0"/>
    <m/>
    <s v="To prorate FY20 Q2 OH Charged"/>
    <n v="0.16"/>
    <m/>
    <s v="Prorate FY20Q2 OH"/>
    <s v="0001463268"/>
    <n v="186"/>
    <m/>
    <m/>
    <m/>
    <m/>
    <m/>
    <m/>
    <m/>
    <m/>
    <m/>
    <m/>
    <m/>
    <m/>
    <m/>
    <m/>
    <m/>
    <m/>
    <m/>
    <m/>
    <s v="0001463268"/>
    <n v="186"/>
    <d v="2020-03-09T00:00:00"/>
    <m/>
    <s v="10220"/>
    <m/>
    <m/>
    <s v="SPJ"/>
    <s v="ACTUALS"/>
    <s v="13"/>
    <s v="14000"/>
    <s v="5"/>
    <s v="39004"/>
    <s v="390"/>
    <s v="04"/>
    <m/>
    <s v="13420"/>
    <s v="07040390004CJS7101601"/>
    <s v="To prorate FY20 Q2 OH Charged"/>
    <m/>
    <m/>
  </r>
  <r>
    <s v="Byrne Justice Assistance Grant"/>
    <s v="2016-DJ-BX-0482"/>
    <n v="2020"/>
    <n v="9"/>
    <d v="2020-03-09T00:00:00"/>
    <x v="1"/>
    <m/>
    <x v="1"/>
    <s v="390004"/>
    <x v="54"/>
    <x v="0"/>
    <m/>
    <s v="To prorate FY20 OH Expenditure"/>
    <n v="7.41"/>
    <m/>
    <s v="Prorate FY20 OH"/>
    <s v="0001463366"/>
    <n v="89"/>
    <m/>
    <m/>
    <m/>
    <m/>
    <m/>
    <m/>
    <m/>
    <m/>
    <m/>
    <m/>
    <m/>
    <m/>
    <m/>
    <m/>
    <m/>
    <m/>
    <m/>
    <m/>
    <s v="0001463366"/>
    <n v="89"/>
    <d v="2020-03-09T00:00:00"/>
    <m/>
    <s v="10410"/>
    <m/>
    <m/>
    <s v="SPJ"/>
    <s v="ACTUALS"/>
    <s v="13"/>
    <s v="14000"/>
    <s v="5"/>
    <s v="39004"/>
    <s v="390"/>
    <s v="04"/>
    <m/>
    <s v="13740"/>
    <s v="07040390004CJS7101601"/>
    <s v="To prorate FY20 OH Expenditure"/>
    <m/>
    <m/>
  </r>
  <r>
    <s v="Byrne Justice Assistance Grant"/>
    <s v="2016-DJ-BX-0482"/>
    <n v="2020"/>
    <n v="9"/>
    <d v="2020-03-09T00:00:00"/>
    <x v="1"/>
    <m/>
    <x v="1"/>
    <s v="390004"/>
    <x v="54"/>
    <x v="0"/>
    <m/>
    <s v="To prorate FY20 OH Expenditure"/>
    <n v="0.37"/>
    <m/>
    <s v="Prorate FY20 OH"/>
    <s v="0001463366"/>
    <n v="189"/>
    <m/>
    <m/>
    <m/>
    <m/>
    <m/>
    <m/>
    <m/>
    <m/>
    <m/>
    <m/>
    <m/>
    <m/>
    <m/>
    <m/>
    <m/>
    <m/>
    <m/>
    <m/>
    <s v="0001463366"/>
    <n v="189"/>
    <d v="2020-03-09T00:00:00"/>
    <m/>
    <s v="10220"/>
    <m/>
    <m/>
    <s v="SPJ"/>
    <s v="ACTUALS"/>
    <s v="13"/>
    <s v="14000"/>
    <s v="5"/>
    <s v="39004"/>
    <s v="390"/>
    <s v="04"/>
    <m/>
    <s v="13740"/>
    <s v="07040390004CJS7101601"/>
    <s v="To prorate FY20 OH Expenditure"/>
    <m/>
    <m/>
  </r>
  <r>
    <s v="Byrne Justice Assistance Grant"/>
    <s v="2016-DJ-BX-0482"/>
    <n v="2020"/>
    <n v="9"/>
    <d v="2020-03-10T00:00:00"/>
    <x v="1"/>
    <m/>
    <x v="1"/>
    <s v="390004"/>
    <x v="14"/>
    <x v="0"/>
    <m/>
    <s v="CIPPS Journal Upload - DOA"/>
    <n v="39.18"/>
    <m/>
    <s v="00001346 2020-03-16"/>
    <s v="CIP1465374"/>
    <n v="296"/>
    <m/>
    <m/>
    <m/>
    <m/>
    <m/>
    <m/>
    <m/>
    <m/>
    <m/>
    <m/>
    <m/>
    <m/>
    <m/>
    <m/>
    <m/>
    <m/>
    <m/>
    <m/>
    <s v="CIP1465374"/>
    <n v="296"/>
    <d v="2020-03-10T00:00:00"/>
    <s v="140070"/>
    <s v="10410"/>
    <m/>
    <m/>
    <s v="CIP"/>
    <s v="ACTUALS"/>
    <s v="11"/>
    <s v="14000"/>
    <s v="5"/>
    <s v="39004"/>
    <s v="390"/>
    <s v="04"/>
    <m/>
    <s v="11160"/>
    <s v="07040390004CJS7101601"/>
    <s v="CIPPS Journal Upload - DOA"/>
    <m/>
    <m/>
  </r>
  <r>
    <s v="Byrne Justice Assistance Grant"/>
    <s v="2016-DJ-BX-0482"/>
    <n v="2020"/>
    <n v="9"/>
    <d v="2020-03-10T00:00:00"/>
    <x v="1"/>
    <m/>
    <x v="1"/>
    <s v="390004"/>
    <x v="21"/>
    <x v="0"/>
    <m/>
    <s v="CIPPS Journal Upload - DOA"/>
    <n v="338"/>
    <m/>
    <s v="00001346 2020-03-16"/>
    <s v="CIP1465374"/>
    <n v="352"/>
    <m/>
    <m/>
    <m/>
    <m/>
    <m/>
    <m/>
    <m/>
    <m/>
    <m/>
    <m/>
    <m/>
    <m/>
    <m/>
    <m/>
    <m/>
    <m/>
    <m/>
    <m/>
    <s v="CIP1465374"/>
    <n v="352"/>
    <d v="2020-03-10T00:00:00"/>
    <s v="140070"/>
    <s v="10740"/>
    <m/>
    <m/>
    <s v="CIP"/>
    <s v="ACTUALS"/>
    <s v="11"/>
    <s v="14000"/>
    <s v="5"/>
    <s v="39004"/>
    <s v="390"/>
    <s v="04"/>
    <m/>
    <s v="11110"/>
    <s v="07040390004CJS7101601"/>
    <s v="CIPPS Journal Upload - DOA"/>
    <m/>
    <m/>
  </r>
  <r>
    <s v="Byrne Justice Assistance Grant"/>
    <s v="2016-DJ-BX-0482"/>
    <n v="2020"/>
    <n v="9"/>
    <d v="2020-03-19T00:00:00"/>
    <x v="0"/>
    <m/>
    <x v="1"/>
    <m/>
    <x v="1"/>
    <x v="0"/>
    <m/>
    <s v="To charge February Indirect Co"/>
    <n v="20627.95"/>
    <m/>
    <s v="Cash With The Treasurer Of VA"/>
    <s v="0001472139"/>
    <n v="33"/>
    <m/>
    <m/>
    <m/>
    <m/>
    <m/>
    <m/>
    <m/>
    <m/>
    <m/>
    <m/>
    <m/>
    <m/>
    <m/>
    <m/>
    <m/>
    <m/>
    <m/>
    <m/>
    <s v="0001472139"/>
    <n v="33"/>
    <d v="2020-03-19T00:00:00"/>
    <m/>
    <s v="99999"/>
    <m/>
    <m/>
    <s v="SPJ"/>
    <s v="ACTUALS"/>
    <s v="10"/>
    <s v="14000"/>
    <s v="1"/>
    <m/>
    <m/>
    <m/>
    <m/>
    <s v="01010"/>
    <s v="07040CJS7101601"/>
    <s v="To charge February Indirect Co"/>
    <m/>
    <m/>
  </r>
  <r>
    <s v="Byrne Justice Assistance Grant"/>
    <s v="2016-DJ-BX-0482"/>
    <n v="2020"/>
    <n v="9"/>
    <d v="2020-03-25T00:00:00"/>
    <x v="1"/>
    <m/>
    <x v="1"/>
    <s v="390004"/>
    <x v="37"/>
    <x v="0"/>
    <m/>
    <s v="CIPPS Journal Upload - DOA"/>
    <n v="20"/>
    <m/>
    <s v="00001349 2020-03-31"/>
    <s v="CIP1477225"/>
    <n v="274"/>
    <m/>
    <m/>
    <m/>
    <m/>
    <m/>
    <m/>
    <m/>
    <m/>
    <m/>
    <m/>
    <m/>
    <m/>
    <m/>
    <m/>
    <m/>
    <m/>
    <m/>
    <m/>
    <s v="CIP1477225"/>
    <n v="274"/>
    <d v="2020-03-25T00:00:00"/>
    <s v="140070"/>
    <s v="10410"/>
    <m/>
    <m/>
    <s v="CIP"/>
    <s v="ACTUALS"/>
    <s v="11"/>
    <s v="14000"/>
    <s v="5"/>
    <s v="39004"/>
    <s v="390"/>
    <s v="04"/>
    <m/>
    <s v="11380"/>
    <s v="07040390004CJS7101601"/>
    <s v="CIPPS Journal Upload - DOA"/>
    <m/>
    <m/>
  </r>
  <r>
    <s v="Byrne Justice Assistance Grant"/>
    <s v="2016-DJ-BX-0482"/>
    <n v="2020"/>
    <n v="9"/>
    <d v="2020-03-25T00:00:00"/>
    <x v="1"/>
    <m/>
    <x v="1"/>
    <s v="390004"/>
    <x v="13"/>
    <x v="0"/>
    <m/>
    <s v="CIPPS Journal Upload - DOA"/>
    <n v="2500"/>
    <m/>
    <s v="00001349 2020-03-31"/>
    <s v="CIP1477225"/>
    <n v="326"/>
    <m/>
    <m/>
    <m/>
    <m/>
    <m/>
    <m/>
    <m/>
    <m/>
    <m/>
    <m/>
    <m/>
    <m/>
    <m/>
    <m/>
    <m/>
    <m/>
    <m/>
    <m/>
    <s v="CIP1477225"/>
    <n v="326"/>
    <d v="2020-03-25T00:00:00"/>
    <s v="140070"/>
    <s v="10740"/>
    <m/>
    <m/>
    <s v="CIP"/>
    <s v="ACTUALS"/>
    <s v="11"/>
    <s v="14000"/>
    <s v="5"/>
    <s v="39004"/>
    <s v="390"/>
    <s v="04"/>
    <m/>
    <s v="11230"/>
    <s v="07040390004CJS7101601"/>
    <s v="CIPPS Journal Upload - DOA"/>
    <m/>
    <m/>
  </r>
  <r>
    <s v="Byrne Justice Assistance Grant"/>
    <s v="2016-DJ-BX-0482"/>
    <n v="2020"/>
    <n v="9"/>
    <d v="2020-03-25T00:00:00"/>
    <x v="1"/>
    <m/>
    <x v="1"/>
    <s v="390004"/>
    <x v="21"/>
    <x v="0"/>
    <m/>
    <s v="CIPPS Journal Upload - DOA"/>
    <n v="338"/>
    <m/>
    <s v="00001349 2020-03-31"/>
    <s v="CIP1477225"/>
    <n v="327"/>
    <m/>
    <m/>
    <m/>
    <m/>
    <m/>
    <m/>
    <m/>
    <m/>
    <m/>
    <m/>
    <m/>
    <m/>
    <m/>
    <m/>
    <m/>
    <m/>
    <m/>
    <m/>
    <s v="CIP1477225"/>
    <n v="327"/>
    <d v="2020-03-25T00:00:00"/>
    <s v="140070"/>
    <s v="10740"/>
    <m/>
    <m/>
    <s v="CIP"/>
    <s v="ACTUALS"/>
    <s v="11"/>
    <s v="14000"/>
    <s v="5"/>
    <s v="39004"/>
    <s v="390"/>
    <s v="04"/>
    <m/>
    <s v="11110"/>
    <s v="07040390004CJS7101601"/>
    <s v="CIPPS Journal Upload - DOA"/>
    <m/>
    <m/>
  </r>
  <r>
    <s v="Byrne Justice Assistance Grant"/>
    <s v="2016-DJ-BX-0482"/>
    <n v="2020"/>
    <n v="9"/>
    <d v="2020-03-27T00:00:00"/>
    <x v="0"/>
    <m/>
    <x v="1"/>
    <m/>
    <x v="1"/>
    <x v="0"/>
    <m/>
    <s v="To prorate Office Supply Charg"/>
    <n v="-3.36"/>
    <m/>
    <s v="Cash With The Treasurer Of VA"/>
    <s v="0001478332"/>
    <n v="219"/>
    <m/>
    <m/>
    <m/>
    <m/>
    <m/>
    <m/>
    <m/>
    <m/>
    <m/>
    <m/>
    <m/>
    <m/>
    <m/>
    <m/>
    <m/>
    <m/>
    <m/>
    <m/>
    <s v="0001478332"/>
    <n v="219"/>
    <d v="2020-03-27T00:00:00"/>
    <m/>
    <s v="99999"/>
    <m/>
    <m/>
    <s v="SPJ"/>
    <s v="ACTUALS"/>
    <s v="10"/>
    <s v="14000"/>
    <s v="1"/>
    <m/>
    <m/>
    <m/>
    <m/>
    <s v="01010"/>
    <s v="07040CJS7101601"/>
    <s v="To prorate Office Supply Charg"/>
    <m/>
    <m/>
  </r>
  <r>
    <s v="Byrne Justice Assistance Grant"/>
    <s v="2016-DJ-BX-0482"/>
    <n v="2020"/>
    <n v="9"/>
    <d v="2020-03-27T00:00:00"/>
    <x v="1"/>
    <m/>
    <x v="1"/>
    <s v="390004"/>
    <x v="11"/>
    <x v="0"/>
    <m/>
    <s v="To prorate Telecommunication C"/>
    <n v="0.04"/>
    <m/>
    <s v="Prorate March 2020 OH"/>
    <s v="0001478333"/>
    <n v="61"/>
    <m/>
    <m/>
    <m/>
    <m/>
    <m/>
    <m/>
    <m/>
    <m/>
    <m/>
    <m/>
    <m/>
    <m/>
    <m/>
    <m/>
    <m/>
    <m/>
    <m/>
    <m/>
    <s v="0001478333"/>
    <n v="61"/>
    <d v="2020-03-27T00:00:00"/>
    <m/>
    <s v="10540"/>
    <m/>
    <m/>
    <s v="SPJ"/>
    <s v="ACTUALS"/>
    <s v="12"/>
    <s v="14000"/>
    <s v="5"/>
    <s v="39004"/>
    <s v="390"/>
    <s v="04"/>
    <m/>
    <s v="12160"/>
    <s v="07040390004CJS7101601"/>
    <s v="To prorate Telecommunication C"/>
    <m/>
    <m/>
  </r>
  <r>
    <s v="Byrne Justice Assistance Grant"/>
    <s v="2016-DJ-BX-0482"/>
    <n v="2020"/>
    <n v="9"/>
    <d v="2020-03-27T00:00:00"/>
    <x v="1"/>
    <m/>
    <x v="1"/>
    <s v="390004"/>
    <x v="11"/>
    <x v="0"/>
    <m/>
    <s v="To prorate Telecommunication C"/>
    <n v="0.03"/>
    <m/>
    <s v="Prorate March 2020 OH"/>
    <s v="0001478333"/>
    <n v="74"/>
    <m/>
    <m/>
    <m/>
    <m/>
    <m/>
    <m/>
    <m/>
    <m/>
    <m/>
    <m/>
    <m/>
    <m/>
    <m/>
    <m/>
    <m/>
    <m/>
    <m/>
    <m/>
    <s v="0001478333"/>
    <n v="74"/>
    <d v="2020-03-27T00:00:00"/>
    <m/>
    <s v="10410"/>
    <m/>
    <m/>
    <s v="SPJ"/>
    <s v="ACTUALS"/>
    <s v="12"/>
    <s v="14000"/>
    <s v="5"/>
    <s v="39004"/>
    <s v="390"/>
    <s v="04"/>
    <m/>
    <s v="12160"/>
    <s v="07040390004CJS7101601"/>
    <s v="To prorate Telecommunication C"/>
    <m/>
    <m/>
  </r>
  <r>
    <s v="Byrne Justice Assistance Grant"/>
    <s v="2016-DJ-BX-0482"/>
    <n v="2020"/>
    <n v="9"/>
    <d v="2020-03-27T00:00:00"/>
    <x v="1"/>
    <m/>
    <x v="1"/>
    <s v="390004"/>
    <x v="52"/>
    <x v="0"/>
    <m/>
    <s v="To prorate Wipes and Spray Cha"/>
    <n v="0.1"/>
    <m/>
    <s v="Prorate March 2020 OH"/>
    <s v="0001478336"/>
    <n v="72"/>
    <m/>
    <m/>
    <m/>
    <m/>
    <m/>
    <m/>
    <m/>
    <m/>
    <m/>
    <m/>
    <m/>
    <m/>
    <m/>
    <m/>
    <m/>
    <m/>
    <m/>
    <m/>
    <s v="0001478336"/>
    <n v="72"/>
    <d v="2020-03-27T00:00:00"/>
    <m/>
    <s v="1054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1.76"/>
    <m/>
    <s v="Prorate March 2020 OH"/>
    <s v="0001478342"/>
    <n v="74"/>
    <m/>
    <m/>
    <m/>
    <m/>
    <m/>
    <m/>
    <m/>
    <m/>
    <m/>
    <m/>
    <m/>
    <m/>
    <m/>
    <m/>
    <m/>
    <m/>
    <m/>
    <m/>
    <s v="0001478342"/>
    <n v="74"/>
    <d v="2020-03-27T00:00:00"/>
    <m/>
    <s v="10540"/>
    <m/>
    <m/>
    <s v="SPJ"/>
    <s v="ACTUALS"/>
    <s v="13"/>
    <s v="14000"/>
    <s v="5"/>
    <s v="39004"/>
    <s v="390"/>
    <s v="04"/>
    <m/>
    <s v="13520"/>
    <s v="07040390004CJS7101601"/>
    <s v="To prorate Wipes and Spray Cha"/>
    <m/>
    <m/>
  </r>
  <r>
    <s v="Byrne Justice Assistance Grant"/>
    <s v="2016-DJ-BX-0482"/>
    <n v="2020"/>
    <n v="9"/>
    <d v="2020-03-06T00:00:00"/>
    <x v="0"/>
    <m/>
    <x v="1"/>
    <m/>
    <x v="3"/>
    <x v="0"/>
    <m/>
    <s v="Accounts Payable"/>
    <n v="-9375"/>
    <m/>
    <s v="Accounts Payable"/>
    <s v="AP01462418"/>
    <n v="9"/>
    <m/>
    <m/>
    <m/>
    <m/>
    <m/>
    <m/>
    <m/>
    <m/>
    <m/>
    <m/>
    <m/>
    <m/>
    <m/>
    <m/>
    <m/>
    <m/>
    <m/>
    <m/>
    <s v="AP01462418"/>
    <n v="9"/>
    <d v="2020-03-06T00:00:00"/>
    <s v="00021311"/>
    <s v="99999"/>
    <m/>
    <m/>
    <s v="AP"/>
    <s v="ACTUALS"/>
    <s v="50"/>
    <s v="14000"/>
    <s v="2"/>
    <m/>
    <m/>
    <m/>
    <m/>
    <s v="05025"/>
    <s v="07040CJS7101601"/>
    <s v="Accounts Payable"/>
    <m/>
    <m/>
  </r>
  <r>
    <s v="Byrne Justice Assistance Grant"/>
    <s v="2016-DJ-BX-0482"/>
    <n v="2020"/>
    <n v="9"/>
    <d v="2020-03-09T00:00:00"/>
    <x v="0"/>
    <m/>
    <x v="1"/>
    <m/>
    <x v="1"/>
    <x v="0"/>
    <m/>
    <s v="To prorate FY20 Q2 OH Charged"/>
    <n v="-7.92"/>
    <m/>
    <s v="Cash With The Treasurer Of VA"/>
    <s v="0001463283"/>
    <n v="221"/>
    <m/>
    <m/>
    <m/>
    <m/>
    <m/>
    <m/>
    <m/>
    <m/>
    <m/>
    <m/>
    <m/>
    <m/>
    <m/>
    <m/>
    <m/>
    <m/>
    <m/>
    <m/>
    <s v="0001463283"/>
    <n v="221"/>
    <d v="2020-03-09T00:00:00"/>
    <m/>
    <s v="99999"/>
    <m/>
    <m/>
    <s v="SPJ"/>
    <s v="ACTUALS"/>
    <s v="10"/>
    <s v="14000"/>
    <s v="1"/>
    <m/>
    <m/>
    <m/>
    <m/>
    <s v="01010"/>
    <s v="07040CJS7101601"/>
    <s v="To prorate FY20 Q2 OH Charged"/>
    <m/>
    <m/>
  </r>
  <r>
    <s v="Byrne Justice Assistance Grant"/>
    <s v="2016-DJ-BX-0482"/>
    <n v="2020"/>
    <n v="9"/>
    <d v="2020-03-09T00:00:00"/>
    <x v="1"/>
    <m/>
    <x v="1"/>
    <s v="390004"/>
    <x v="53"/>
    <x v="0"/>
    <m/>
    <s v="To prorate FY20 OH Expenditure"/>
    <n v="-0.7"/>
    <m/>
    <s v="Prorate FY20 OH"/>
    <s v="0001463364"/>
    <n v="89"/>
    <m/>
    <m/>
    <m/>
    <m/>
    <m/>
    <m/>
    <m/>
    <m/>
    <m/>
    <m/>
    <m/>
    <m/>
    <m/>
    <m/>
    <m/>
    <m/>
    <m/>
    <m/>
    <s v="0001463364"/>
    <n v="89"/>
    <d v="2020-03-09T00:00:00"/>
    <m/>
    <s v="10410"/>
    <m/>
    <m/>
    <s v="SPJ"/>
    <s v="ACTUALS"/>
    <s v="13"/>
    <s v="14000"/>
    <s v="5"/>
    <s v="39004"/>
    <s v="390"/>
    <s v="04"/>
    <m/>
    <s v="13420"/>
    <s v="07040390004CJS7101601"/>
    <s v="To prorate FY20 OH Expenditure"/>
    <m/>
    <m/>
  </r>
  <r>
    <s v="Byrne Justice Assistance Grant"/>
    <s v="2016-DJ-BX-0482"/>
    <n v="2020"/>
    <n v="9"/>
    <d v="2020-03-09T00:00:00"/>
    <x v="1"/>
    <m/>
    <x v="1"/>
    <s v="390004"/>
    <x v="53"/>
    <x v="0"/>
    <m/>
    <s v="To prorate FY20 OH Expenditure"/>
    <n v="-0.03"/>
    <m/>
    <s v="Prorate FY20 OH"/>
    <s v="0001463364"/>
    <n v="186"/>
    <m/>
    <m/>
    <m/>
    <m/>
    <m/>
    <m/>
    <m/>
    <m/>
    <m/>
    <m/>
    <m/>
    <m/>
    <m/>
    <m/>
    <m/>
    <m/>
    <m/>
    <m/>
    <s v="0001463364"/>
    <n v="186"/>
    <d v="2020-03-09T00:00:00"/>
    <m/>
    <s v="10220"/>
    <m/>
    <m/>
    <s v="SPJ"/>
    <s v="ACTUALS"/>
    <s v="13"/>
    <s v="14000"/>
    <s v="5"/>
    <s v="39004"/>
    <s v="390"/>
    <s v="04"/>
    <m/>
    <s v="13420"/>
    <s v="07040390004CJS7101601"/>
    <s v="To prorate FY20 OH Expenditure"/>
    <m/>
    <m/>
  </r>
  <r>
    <s v="Byrne Justice Assistance Grant"/>
    <s v="2016-DJ-BX-0482"/>
    <n v="2020"/>
    <n v="9"/>
    <d v="2020-03-09T00:00:00"/>
    <x v="1"/>
    <m/>
    <x v="1"/>
    <s v="390004"/>
    <x v="54"/>
    <x v="0"/>
    <m/>
    <s v="To prorate FY20 OH Expenditure"/>
    <n v="7.41"/>
    <m/>
    <s v="Prorate FY20 OH"/>
    <s v="0001463366"/>
    <n v="13"/>
    <m/>
    <m/>
    <m/>
    <m/>
    <m/>
    <m/>
    <m/>
    <m/>
    <m/>
    <m/>
    <m/>
    <m/>
    <m/>
    <m/>
    <m/>
    <m/>
    <m/>
    <m/>
    <s v="0001463366"/>
    <n v="13"/>
    <d v="2020-03-09T00:00:00"/>
    <m/>
    <s v="10410"/>
    <m/>
    <m/>
    <s v="SPJ"/>
    <s v="ACTUALS"/>
    <s v="13"/>
    <s v="14000"/>
    <s v="5"/>
    <s v="39004"/>
    <s v="390"/>
    <s v="04"/>
    <m/>
    <s v="13740"/>
    <s v="07040390004CJS7101601"/>
    <s v="To prorate FY20 OH Expenditure"/>
    <m/>
    <m/>
  </r>
  <r>
    <s v="Byrne Justice Assistance Grant"/>
    <s v="2016-DJ-BX-0482"/>
    <n v="2020"/>
    <n v="9"/>
    <d v="2020-03-10T00:00:00"/>
    <x v="1"/>
    <m/>
    <x v="1"/>
    <s v="390004"/>
    <x v="24"/>
    <x v="0"/>
    <m/>
    <s v="CIPPS Journal Upload - DOA"/>
    <n v="614.5"/>
    <m/>
    <s v="00001346 2020-03-16"/>
    <s v="CIP1465374"/>
    <n v="294"/>
    <m/>
    <m/>
    <m/>
    <m/>
    <m/>
    <m/>
    <m/>
    <m/>
    <m/>
    <m/>
    <m/>
    <m/>
    <m/>
    <m/>
    <m/>
    <m/>
    <m/>
    <m/>
    <s v="CIP1465374"/>
    <n v="294"/>
    <d v="2020-03-10T00:00:00"/>
    <s v="140070"/>
    <s v="10410"/>
    <m/>
    <m/>
    <s v="CIP"/>
    <s v="ACTUALS"/>
    <s v="11"/>
    <s v="14000"/>
    <s v="5"/>
    <s v="39004"/>
    <s v="390"/>
    <s v="04"/>
    <m/>
    <s v="11150"/>
    <s v="07040390004CJS7101601"/>
    <s v="CIPPS Journal Upload - DOA"/>
    <m/>
    <m/>
  </r>
  <r>
    <s v="Byrne Justice Assistance Grant"/>
    <s v="2016-DJ-BX-0482"/>
    <n v="2020"/>
    <n v="9"/>
    <d v="2020-03-10T00:00:00"/>
    <x v="1"/>
    <m/>
    <x v="1"/>
    <s v="390004"/>
    <x v="10"/>
    <x v="0"/>
    <m/>
    <s v="CIPPS Journal Upload - DOA"/>
    <n v="20.76"/>
    <m/>
    <s v="00001346 2020-03-16"/>
    <s v="CIP1465374"/>
    <n v="298"/>
    <m/>
    <m/>
    <m/>
    <m/>
    <m/>
    <m/>
    <m/>
    <m/>
    <m/>
    <m/>
    <m/>
    <m/>
    <m/>
    <m/>
    <m/>
    <m/>
    <m/>
    <m/>
    <s v="CIP1465374"/>
    <n v="298"/>
    <d v="2020-03-10T00:00:00"/>
    <s v="140070"/>
    <s v="10410"/>
    <m/>
    <m/>
    <s v="CIP"/>
    <s v="ACTUALS"/>
    <s v="11"/>
    <s v="14000"/>
    <s v="5"/>
    <s v="39004"/>
    <s v="390"/>
    <s v="04"/>
    <m/>
    <s v="11170"/>
    <s v="07040390004CJS7101601"/>
    <s v="CIPPS Journal Upload - DOA"/>
    <m/>
    <m/>
  </r>
  <r>
    <s v="Byrne Justice Assistance Grant"/>
    <s v="2016-DJ-BX-0482"/>
    <n v="2020"/>
    <n v="9"/>
    <d v="2020-03-10T00:00:00"/>
    <x v="1"/>
    <m/>
    <x v="1"/>
    <s v="390004"/>
    <x v="20"/>
    <x v="0"/>
    <m/>
    <s v="CIPPS Journal Upload - DOA"/>
    <n v="32.75"/>
    <m/>
    <s v="00001346 2020-03-16"/>
    <s v="CIP1465374"/>
    <n v="354"/>
    <m/>
    <m/>
    <m/>
    <m/>
    <m/>
    <m/>
    <m/>
    <m/>
    <m/>
    <m/>
    <m/>
    <m/>
    <m/>
    <m/>
    <m/>
    <m/>
    <m/>
    <m/>
    <s v="CIP1465374"/>
    <n v="354"/>
    <d v="2020-03-10T00:00:00"/>
    <s v="140070"/>
    <s v="10740"/>
    <m/>
    <m/>
    <s v="CIP"/>
    <s v="ACTUALS"/>
    <s v="11"/>
    <s v="14000"/>
    <s v="5"/>
    <s v="39004"/>
    <s v="390"/>
    <s v="04"/>
    <m/>
    <s v="11140"/>
    <s v="07040390004CJS7101601"/>
    <s v="CIPPS Journal Upload - DOA"/>
    <m/>
    <m/>
  </r>
  <r>
    <s v="Byrne Justice Assistance Grant"/>
    <s v="2016-DJ-BX-0482"/>
    <n v="2020"/>
    <n v="9"/>
    <d v="2020-03-10T00:00:00"/>
    <x v="0"/>
    <m/>
    <x v="1"/>
    <m/>
    <x v="1"/>
    <x v="0"/>
    <m/>
    <s v="CIPPS Journal Upload - DOA"/>
    <n v="-13552.24"/>
    <m/>
    <s v="Cash With The Treasurer Of VA"/>
    <s v="CIP1465374"/>
    <n v="432"/>
    <m/>
    <m/>
    <m/>
    <m/>
    <m/>
    <m/>
    <m/>
    <m/>
    <m/>
    <m/>
    <m/>
    <m/>
    <m/>
    <m/>
    <m/>
    <m/>
    <m/>
    <m/>
    <s v="CIP1465374"/>
    <n v="432"/>
    <d v="2020-03-10T00:00:00"/>
    <m/>
    <s v="99999"/>
    <m/>
    <m/>
    <s v="CIP"/>
    <s v="ACTUALS"/>
    <s v="10"/>
    <s v="14000"/>
    <s v="1"/>
    <m/>
    <m/>
    <m/>
    <m/>
    <s v="01010"/>
    <s v="07040CJS7101601"/>
    <s v="CIPPS Journal Upload - DOA"/>
    <m/>
    <m/>
  </r>
  <r>
    <s v="Byrne Justice Assistance Grant"/>
    <s v="2016-DJ-BX-0482"/>
    <n v="2020"/>
    <n v="9"/>
    <d v="2020-03-19T00:00:00"/>
    <x v="0"/>
    <m/>
    <x v="1"/>
    <s v="390004"/>
    <x v="26"/>
    <x v="0"/>
    <m/>
    <s v="To charge February Indirect Co"/>
    <n v="3575.52"/>
    <m/>
    <s v="Charge FY20 February IDC"/>
    <s v="0001472139"/>
    <n v="1"/>
    <m/>
    <m/>
    <m/>
    <m/>
    <m/>
    <m/>
    <m/>
    <m/>
    <m/>
    <m/>
    <m/>
    <m/>
    <m/>
    <m/>
    <m/>
    <m/>
    <m/>
    <m/>
    <s v="0001472139"/>
    <n v="1"/>
    <d v="2020-03-19T00:00:00"/>
    <m/>
    <s v="10740"/>
    <m/>
    <m/>
    <s v="SPJ"/>
    <s v="ACTUALS"/>
    <s v="14"/>
    <s v="14000"/>
    <s v="5"/>
    <s v="39004"/>
    <s v="390"/>
    <s v="04"/>
    <m/>
    <s v="14820"/>
    <s v="07040390004CJS7101601"/>
    <s v="To charge February Indirect Co"/>
    <m/>
    <m/>
  </r>
  <r>
    <s v="Byrne Justice Assistance Grant"/>
    <s v="2016-DJ-BX-0482"/>
    <n v="2020"/>
    <n v="9"/>
    <d v="2020-03-19T00:00:00"/>
    <x v="0"/>
    <m/>
    <x v="1"/>
    <m/>
    <x v="1"/>
    <x v="0"/>
    <m/>
    <s v="To charge February Indirect Co"/>
    <n v="-17424.43"/>
    <m/>
    <s v="Cash With The Treasurer Of VA"/>
    <s v="0001472139"/>
    <n v="35"/>
    <m/>
    <m/>
    <m/>
    <m/>
    <m/>
    <m/>
    <m/>
    <m/>
    <m/>
    <m/>
    <m/>
    <m/>
    <m/>
    <m/>
    <m/>
    <m/>
    <m/>
    <m/>
    <s v="0001472139"/>
    <n v="35"/>
    <d v="2020-03-19T00:00:00"/>
    <m/>
    <s v="99999"/>
    <m/>
    <m/>
    <s v="SPJ"/>
    <s v="ACTUALS"/>
    <s v="10"/>
    <s v="14000"/>
    <s v="1"/>
    <m/>
    <m/>
    <m/>
    <m/>
    <s v="01010"/>
    <s v="07040CJS7101601"/>
    <s v="To charge February Indirect Co"/>
    <m/>
    <m/>
  </r>
  <r>
    <s v="Byrne Justice Assistance Grant"/>
    <s v="2016-DJ-BX-0482"/>
    <n v="2020"/>
    <n v="9"/>
    <d v="2020-03-25T00:00:00"/>
    <x v="1"/>
    <m/>
    <x v="1"/>
    <s v="390004"/>
    <x v="9"/>
    <x v="0"/>
    <m/>
    <s v="CIPPS Journal Upload - DOA"/>
    <n v="242.58"/>
    <m/>
    <s v="00001349 2020-03-31"/>
    <s v="CIP1477225"/>
    <n v="265"/>
    <m/>
    <m/>
    <m/>
    <m/>
    <m/>
    <m/>
    <m/>
    <m/>
    <m/>
    <m/>
    <m/>
    <m/>
    <m/>
    <m/>
    <m/>
    <m/>
    <m/>
    <m/>
    <s v="CIP1477225"/>
    <n v="265"/>
    <d v="2020-03-25T00:00:00"/>
    <s v="140070"/>
    <s v="10410"/>
    <m/>
    <m/>
    <s v="CIP"/>
    <s v="ACTUALS"/>
    <s v="11"/>
    <s v="14000"/>
    <s v="5"/>
    <s v="39004"/>
    <s v="390"/>
    <s v="04"/>
    <m/>
    <s v="11120"/>
    <s v="07040390004CJS7101601"/>
    <s v="CIPPS Journal Upload - DOA"/>
    <m/>
    <m/>
  </r>
  <r>
    <s v="Byrne Justice Assistance Grant"/>
    <s v="2016-DJ-BX-0482"/>
    <n v="2020"/>
    <n v="9"/>
    <d v="2020-03-25T00:00:00"/>
    <x v="1"/>
    <m/>
    <x v="1"/>
    <s v="390004"/>
    <x v="37"/>
    <x v="0"/>
    <m/>
    <s v="CIPPS Journal Upload - DOA"/>
    <n v="10"/>
    <m/>
    <s v="00001349 2020-03-31"/>
    <s v="CIP1477225"/>
    <n v="275"/>
    <m/>
    <m/>
    <m/>
    <m/>
    <m/>
    <m/>
    <m/>
    <m/>
    <m/>
    <m/>
    <m/>
    <m/>
    <m/>
    <m/>
    <m/>
    <m/>
    <m/>
    <m/>
    <s v="CIP1477225"/>
    <n v="275"/>
    <d v="2020-03-25T00:00:00"/>
    <s v="140070"/>
    <s v="10410"/>
    <m/>
    <m/>
    <s v="CIP"/>
    <s v="ACTUALS"/>
    <s v="11"/>
    <s v="14000"/>
    <s v="5"/>
    <s v="39004"/>
    <s v="390"/>
    <s v="04"/>
    <m/>
    <s v="11380"/>
    <s v="07040390004CJS7101601"/>
    <s v="CIPPS Journal Upload - DOA"/>
    <m/>
    <m/>
  </r>
  <r>
    <s v="Byrne Justice Assistance Grant"/>
    <s v="2016-DJ-BX-0482"/>
    <n v="2020"/>
    <n v="9"/>
    <d v="2020-03-27T00:00:00"/>
    <x v="1"/>
    <m/>
    <x v="1"/>
    <s v="390004"/>
    <x v="30"/>
    <x v="0"/>
    <m/>
    <s v="To prorate Office Supply Charg"/>
    <n v="0.82"/>
    <m/>
    <s v="Prorate Jan/Feb 2020 OH"/>
    <s v="0001478332"/>
    <n v="87"/>
    <m/>
    <m/>
    <m/>
    <m/>
    <m/>
    <m/>
    <m/>
    <m/>
    <m/>
    <m/>
    <m/>
    <m/>
    <m/>
    <m/>
    <m/>
    <m/>
    <m/>
    <m/>
    <s v="0001478332"/>
    <n v="87"/>
    <d v="2020-03-27T00:00:00"/>
    <m/>
    <s v="10410"/>
    <m/>
    <m/>
    <s v="SPJ"/>
    <s v="ACTUALS"/>
    <s v="13"/>
    <s v="14000"/>
    <s v="5"/>
    <s v="39004"/>
    <s v="390"/>
    <s v="04"/>
    <m/>
    <s v="13120"/>
    <s v="07040390004CJS7101601"/>
    <s v="To prorate Office Supply Charg"/>
    <m/>
    <m/>
  </r>
  <r>
    <s v="Byrne Justice Assistance Grant"/>
    <s v="2016-DJ-BX-0482"/>
    <n v="2020"/>
    <n v="9"/>
    <d v="2020-03-27T00:00:00"/>
    <x v="1"/>
    <m/>
    <x v="1"/>
    <s v="390004"/>
    <x v="30"/>
    <x v="0"/>
    <m/>
    <s v="To prorate Office Supply Charg"/>
    <n v="0.04"/>
    <m/>
    <s v="Prorate Jan/Feb 2020 OH"/>
    <s v="0001478332"/>
    <n v="184"/>
    <m/>
    <m/>
    <m/>
    <m/>
    <m/>
    <m/>
    <m/>
    <m/>
    <m/>
    <m/>
    <m/>
    <m/>
    <m/>
    <m/>
    <m/>
    <m/>
    <m/>
    <m/>
    <s v="0001478332"/>
    <n v="184"/>
    <d v="2020-03-27T00:00:00"/>
    <m/>
    <s v="10220"/>
    <m/>
    <m/>
    <s v="SPJ"/>
    <s v="ACTUALS"/>
    <s v="13"/>
    <s v="14000"/>
    <s v="5"/>
    <s v="39004"/>
    <s v="390"/>
    <s v="04"/>
    <m/>
    <s v="13120"/>
    <s v="07040390004CJS7101601"/>
    <s v="To prorate Office Supply Charg"/>
    <m/>
    <m/>
  </r>
  <r>
    <s v="Byrne Justice Assistance Grant"/>
    <s v="2016-DJ-BX-0482"/>
    <n v="2020"/>
    <n v="9"/>
    <d v="2020-03-27T00:00:00"/>
    <x v="1"/>
    <m/>
    <x v="1"/>
    <s v="390004"/>
    <x v="11"/>
    <x v="0"/>
    <m/>
    <s v="To prorate Telecommunication C"/>
    <n v="0.04"/>
    <m/>
    <s v="Prorate March 2020 OH"/>
    <s v="0001478333"/>
    <n v="116"/>
    <m/>
    <m/>
    <m/>
    <m/>
    <m/>
    <m/>
    <m/>
    <m/>
    <m/>
    <m/>
    <m/>
    <m/>
    <m/>
    <m/>
    <m/>
    <m/>
    <m/>
    <m/>
    <s v="0001478333"/>
    <n v="116"/>
    <d v="2020-03-27T00:00:00"/>
    <m/>
    <s v="10740"/>
    <m/>
    <m/>
    <s v="SPJ"/>
    <s v="ACTUALS"/>
    <s v="12"/>
    <s v="14000"/>
    <s v="5"/>
    <s v="39004"/>
    <s v="390"/>
    <s v="04"/>
    <m/>
    <s v="12160"/>
    <s v="07040390004CJS7101601"/>
    <s v="To prorate Telecommunication C"/>
    <m/>
    <m/>
  </r>
  <r>
    <s v="Byrne Justice Assistance Grant"/>
    <s v="2016-DJ-BX-0482"/>
    <n v="2020"/>
    <n v="9"/>
    <d v="2020-03-27T00:00:00"/>
    <x v="1"/>
    <m/>
    <x v="1"/>
    <s v="390004"/>
    <x v="52"/>
    <x v="0"/>
    <m/>
    <s v="To prorate Wipes and Spray Cha"/>
    <n v="0.01"/>
    <m/>
    <s v="Prorate March 2020 OH"/>
    <s v="0001478336"/>
    <n v="185"/>
    <m/>
    <m/>
    <m/>
    <m/>
    <m/>
    <m/>
    <m/>
    <m/>
    <m/>
    <m/>
    <m/>
    <m/>
    <m/>
    <m/>
    <m/>
    <m/>
    <m/>
    <m/>
    <s v="0001478336"/>
    <n v="185"/>
    <d v="2020-03-27T00:00:00"/>
    <m/>
    <s v="1022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1.76"/>
    <m/>
    <s v="Prorate March 2020 OH"/>
    <s v="0001478342"/>
    <n v="13"/>
    <m/>
    <m/>
    <m/>
    <m/>
    <m/>
    <m/>
    <m/>
    <m/>
    <m/>
    <m/>
    <m/>
    <m/>
    <m/>
    <m/>
    <m/>
    <m/>
    <m/>
    <m/>
    <s v="0001478342"/>
    <n v="13"/>
    <d v="2020-03-27T00:00:00"/>
    <m/>
    <s v="1041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1.76"/>
    <m/>
    <s v="Prorate March 2020 OH"/>
    <s v="0001478342"/>
    <n v="87"/>
    <m/>
    <m/>
    <m/>
    <m/>
    <m/>
    <m/>
    <m/>
    <m/>
    <m/>
    <m/>
    <m/>
    <m/>
    <m/>
    <m/>
    <m/>
    <m/>
    <m/>
    <m/>
    <s v="0001478342"/>
    <n v="87"/>
    <d v="2020-03-27T00:00:00"/>
    <m/>
    <s v="10410"/>
    <m/>
    <m/>
    <s v="SPJ"/>
    <s v="ACTUALS"/>
    <s v="13"/>
    <s v="14000"/>
    <s v="5"/>
    <s v="39004"/>
    <s v="390"/>
    <s v="04"/>
    <m/>
    <s v="13520"/>
    <s v="07040390004CJS7101601"/>
    <s v="To prorate Wipes and Spray Cha"/>
    <m/>
    <m/>
  </r>
  <r>
    <s v="Byrne Justice Assistance Grant"/>
    <s v="2016-DJ-BX-0482"/>
    <n v="2020"/>
    <n v="9"/>
    <d v="2020-03-09T00:00:00"/>
    <x v="1"/>
    <m/>
    <x v="1"/>
    <s v="390004"/>
    <x v="31"/>
    <x v="0"/>
    <m/>
    <s v="To prorate OH costs Incurred i"/>
    <n v="0.05"/>
    <m/>
    <s v="Prorate Aug2019 OH costs"/>
    <s v="0001463227"/>
    <n v="189"/>
    <m/>
    <m/>
    <m/>
    <m/>
    <m/>
    <m/>
    <m/>
    <m/>
    <m/>
    <m/>
    <m/>
    <m/>
    <m/>
    <m/>
    <m/>
    <m/>
    <m/>
    <m/>
    <s v="0001463227"/>
    <n v="189"/>
    <d v="2020-03-09T00:00:00"/>
    <m/>
    <s v="10220"/>
    <m/>
    <m/>
    <s v="SPJ"/>
    <s v="ACTUALS"/>
    <s v="12"/>
    <s v="14000"/>
    <s v="5"/>
    <s v="39004"/>
    <s v="390"/>
    <s v="04"/>
    <m/>
    <s v="12660"/>
    <s v="07040390004CJS7101601"/>
    <s v="To prorate OH costs Incurred i"/>
    <m/>
    <m/>
  </r>
  <r>
    <s v="Byrne Justice Assistance Grant"/>
    <s v="2016-DJ-BX-0482"/>
    <n v="2020"/>
    <n v="9"/>
    <d v="2020-03-09T00:00:00"/>
    <x v="1"/>
    <m/>
    <x v="1"/>
    <s v="390004"/>
    <x v="52"/>
    <x v="0"/>
    <m/>
    <s v="To prorate FY20 Q2 OH Charged"/>
    <n v="0.1"/>
    <m/>
    <s v="Prorate FY20 Q2 OH"/>
    <s v="0001463283"/>
    <n v="189"/>
    <m/>
    <m/>
    <m/>
    <m/>
    <m/>
    <m/>
    <m/>
    <m/>
    <m/>
    <m/>
    <m/>
    <m/>
    <m/>
    <m/>
    <m/>
    <m/>
    <m/>
    <m/>
    <s v="0001463283"/>
    <n v="189"/>
    <d v="2020-03-09T00:00:00"/>
    <m/>
    <s v="10220"/>
    <m/>
    <m/>
    <s v="SPJ"/>
    <s v="ACTUALS"/>
    <s v="13"/>
    <s v="14000"/>
    <s v="5"/>
    <s v="39004"/>
    <s v="390"/>
    <s v="04"/>
    <m/>
    <s v="13520"/>
    <s v="07040390004CJS7101601"/>
    <s v="To prorate FY20 Q2 OH Charged"/>
    <m/>
    <m/>
  </r>
  <r>
    <s v="Byrne Justice Assistance Grant"/>
    <s v="2016-DJ-BX-0482"/>
    <n v="2020"/>
    <n v="9"/>
    <d v="2020-03-09T00:00:00"/>
    <x v="1"/>
    <m/>
    <x v="1"/>
    <s v="390004"/>
    <x v="53"/>
    <x v="0"/>
    <m/>
    <s v="To prorate FY20 OH Expenditure"/>
    <n v="-0.7"/>
    <m/>
    <s v="Prorate FY20 OH"/>
    <s v="0001463364"/>
    <n v="140"/>
    <m/>
    <m/>
    <m/>
    <m/>
    <m/>
    <m/>
    <m/>
    <m/>
    <m/>
    <m/>
    <m/>
    <m/>
    <m/>
    <m/>
    <m/>
    <m/>
    <m/>
    <m/>
    <s v="0001463364"/>
    <n v="140"/>
    <d v="2020-03-09T00:00:00"/>
    <m/>
    <s v="10740"/>
    <m/>
    <m/>
    <s v="SPJ"/>
    <s v="ACTUALS"/>
    <s v="13"/>
    <s v="14000"/>
    <s v="5"/>
    <s v="39004"/>
    <s v="390"/>
    <s v="04"/>
    <m/>
    <s v="13420"/>
    <s v="07040390004CJS7101601"/>
    <s v="To prorate FY20 OH Expenditure"/>
    <m/>
    <m/>
  </r>
  <r>
    <s v="Byrne Justice Assistance Grant"/>
    <s v="2016-DJ-BX-0482"/>
    <n v="2020"/>
    <n v="9"/>
    <d v="2020-03-10T00:00:00"/>
    <x v="1"/>
    <m/>
    <x v="1"/>
    <s v="390004"/>
    <x v="13"/>
    <x v="0"/>
    <m/>
    <s v="CIPPS Journal Upload - DOA"/>
    <n v="3349"/>
    <m/>
    <s v="00001346 2020-03-16"/>
    <s v="CIP1465374"/>
    <n v="286"/>
    <m/>
    <m/>
    <m/>
    <m/>
    <m/>
    <m/>
    <m/>
    <m/>
    <m/>
    <m/>
    <m/>
    <m/>
    <m/>
    <m/>
    <m/>
    <m/>
    <m/>
    <m/>
    <s v="CIP1465374"/>
    <n v="286"/>
    <d v="2020-03-10T00:00:00"/>
    <s v="140070"/>
    <s v="10410"/>
    <m/>
    <m/>
    <s v="CIP"/>
    <s v="ACTUALS"/>
    <s v="11"/>
    <s v="14000"/>
    <s v="5"/>
    <s v="39004"/>
    <s v="390"/>
    <s v="04"/>
    <m/>
    <s v="11230"/>
    <s v="07040390004CJS7101601"/>
    <s v="CIPPS Journal Upload - DOA"/>
    <m/>
    <m/>
  </r>
  <r>
    <s v="Byrne Justice Assistance Grant"/>
    <s v="2016-DJ-BX-0482"/>
    <n v="2020"/>
    <n v="9"/>
    <d v="2020-03-10T00:00:00"/>
    <x v="1"/>
    <m/>
    <x v="1"/>
    <s v="390004"/>
    <x v="14"/>
    <x v="0"/>
    <m/>
    <s v="CIPPS Journal Upload - DOA"/>
    <n v="39.25"/>
    <m/>
    <s v="00001346 2020-03-16"/>
    <s v="CIP1465374"/>
    <n v="295"/>
    <m/>
    <m/>
    <m/>
    <m/>
    <m/>
    <m/>
    <m/>
    <m/>
    <m/>
    <m/>
    <m/>
    <m/>
    <m/>
    <m/>
    <m/>
    <m/>
    <m/>
    <m/>
    <s v="CIP1465374"/>
    <n v="295"/>
    <d v="2020-03-10T00:00:00"/>
    <s v="140070"/>
    <s v="10410"/>
    <m/>
    <m/>
    <s v="CIP"/>
    <s v="ACTUALS"/>
    <s v="11"/>
    <s v="14000"/>
    <s v="5"/>
    <s v="39004"/>
    <s v="390"/>
    <s v="04"/>
    <m/>
    <s v="11160"/>
    <s v="07040390004CJS7101601"/>
    <s v="CIPPS Journal Upload - DOA"/>
    <m/>
    <m/>
  </r>
  <r>
    <s v="Byrne Justice Assistance Grant"/>
    <s v="2016-DJ-BX-0482"/>
    <n v="2020"/>
    <n v="9"/>
    <d v="2020-03-11T00:00:00"/>
    <x v="0"/>
    <m/>
    <x v="1"/>
    <m/>
    <x v="3"/>
    <x v="0"/>
    <m/>
    <s v="Accounts Payable"/>
    <n v="-28942"/>
    <m/>
    <s v="Accounts Payable"/>
    <s v="AP01465800"/>
    <n v="1"/>
    <m/>
    <m/>
    <m/>
    <m/>
    <m/>
    <m/>
    <m/>
    <m/>
    <m/>
    <m/>
    <m/>
    <m/>
    <m/>
    <m/>
    <m/>
    <m/>
    <m/>
    <m/>
    <s v="AP01465800"/>
    <n v="1"/>
    <d v="2020-03-11T00:00:00"/>
    <s v="00021368"/>
    <s v="99999"/>
    <m/>
    <m/>
    <s v="AP"/>
    <s v="ACTUALS"/>
    <s v="50"/>
    <s v="14000"/>
    <s v="2"/>
    <m/>
    <m/>
    <m/>
    <m/>
    <s v="05025"/>
    <s v="07040CJS7101601"/>
    <s v="Accounts Payable"/>
    <m/>
    <m/>
  </r>
  <r>
    <s v="Byrne Justice Assistance Grant"/>
    <s v="2016-DJ-BX-0482"/>
    <n v="2020"/>
    <n v="9"/>
    <d v="2020-03-25T00:00:00"/>
    <x v="1"/>
    <m/>
    <x v="1"/>
    <s v="390004"/>
    <x v="21"/>
    <x v="0"/>
    <m/>
    <s v="CIPPS Journal Upload - DOA"/>
    <n v="452.78"/>
    <m/>
    <s v="00001349 2020-03-31"/>
    <s v="CIP1477225"/>
    <n v="263"/>
    <m/>
    <m/>
    <m/>
    <m/>
    <m/>
    <m/>
    <m/>
    <m/>
    <m/>
    <m/>
    <m/>
    <m/>
    <m/>
    <m/>
    <m/>
    <m/>
    <m/>
    <m/>
    <s v="CIP1477225"/>
    <n v="263"/>
    <d v="2020-03-25T00:00:00"/>
    <s v="140070"/>
    <s v="10410"/>
    <m/>
    <m/>
    <s v="CIP"/>
    <s v="ACTUALS"/>
    <s v="11"/>
    <s v="14000"/>
    <s v="5"/>
    <s v="39004"/>
    <s v="390"/>
    <s v="04"/>
    <m/>
    <s v="11110"/>
    <s v="07040390004CJS7101601"/>
    <s v="CIPPS Journal Upload - DOA"/>
    <m/>
    <m/>
  </r>
  <r>
    <s v="Byrne Justice Assistance Grant"/>
    <s v="2016-DJ-BX-0482"/>
    <n v="2020"/>
    <n v="9"/>
    <d v="2020-03-25T00:00:00"/>
    <x v="1"/>
    <m/>
    <x v="1"/>
    <s v="390004"/>
    <x v="14"/>
    <x v="0"/>
    <m/>
    <s v="CIPPS Journal Upload - DOA"/>
    <n v="29.25"/>
    <m/>
    <s v="00001349 2020-03-31"/>
    <s v="CIP1477225"/>
    <n v="331"/>
    <m/>
    <m/>
    <m/>
    <m/>
    <m/>
    <m/>
    <m/>
    <m/>
    <m/>
    <m/>
    <m/>
    <m/>
    <m/>
    <m/>
    <m/>
    <m/>
    <m/>
    <m/>
    <s v="CIP1477225"/>
    <n v="331"/>
    <d v="2020-03-25T00:00:00"/>
    <s v="140070"/>
    <s v="10740"/>
    <m/>
    <m/>
    <s v="CIP"/>
    <s v="ACTUALS"/>
    <s v="11"/>
    <s v="14000"/>
    <s v="5"/>
    <s v="39004"/>
    <s v="390"/>
    <s v="04"/>
    <m/>
    <s v="11160"/>
    <s v="07040390004CJS7101601"/>
    <s v="CIPPS Journal Upload - DOA"/>
    <m/>
    <m/>
  </r>
  <r>
    <s v="Byrne Justice Assistance Grant"/>
    <s v="2016-DJ-BX-0482"/>
    <n v="2020"/>
    <n v="9"/>
    <d v="2020-03-26T00:00:00"/>
    <x v="1"/>
    <m/>
    <x v="1"/>
    <s v="390004"/>
    <x v="17"/>
    <x v="0"/>
    <m/>
    <s v="To prorate PB, PMIS, eVA and C"/>
    <n v="1999.31"/>
    <m/>
    <s v="Prorate Oct/Nov/Feb OH"/>
    <s v="0001477478"/>
    <n v="86"/>
    <m/>
    <m/>
    <m/>
    <m/>
    <m/>
    <m/>
    <m/>
    <m/>
    <m/>
    <m/>
    <m/>
    <m/>
    <m/>
    <m/>
    <m/>
    <m/>
    <m/>
    <m/>
    <s v="0001477478"/>
    <n v="86"/>
    <d v="2020-03-26T00:00:00"/>
    <m/>
    <s v="10410"/>
    <m/>
    <m/>
    <s v="SPJ"/>
    <s v="ACTUALS"/>
    <s v="15"/>
    <s v="14000"/>
    <s v="5"/>
    <s v="39004"/>
    <s v="390"/>
    <s v="04"/>
    <m/>
    <s v="15410"/>
    <s v="07040390004CJS7101601"/>
    <s v="To prorate PB, PMIS, eVA and C"/>
    <m/>
    <m/>
  </r>
  <r>
    <s v="Byrne Justice Assistance Grant"/>
    <s v="2016-DJ-BX-0482"/>
    <n v="2020"/>
    <n v="9"/>
    <d v="2020-03-27T00:00:00"/>
    <x v="1"/>
    <m/>
    <x v="1"/>
    <s v="390004"/>
    <x v="30"/>
    <x v="0"/>
    <m/>
    <s v="To prorate Office Supply Charg"/>
    <n v="0.82"/>
    <m/>
    <s v="Prorate Jan/Feb 2020 OH"/>
    <s v="0001478332"/>
    <n v="74"/>
    <m/>
    <m/>
    <m/>
    <m/>
    <m/>
    <m/>
    <m/>
    <m/>
    <m/>
    <m/>
    <m/>
    <m/>
    <m/>
    <m/>
    <m/>
    <m/>
    <m/>
    <m/>
    <s v="0001478332"/>
    <n v="74"/>
    <d v="2020-03-27T00:00:00"/>
    <m/>
    <s v="10540"/>
    <m/>
    <m/>
    <s v="SPJ"/>
    <s v="ACTUALS"/>
    <s v="13"/>
    <s v="14000"/>
    <s v="5"/>
    <s v="39004"/>
    <s v="390"/>
    <s v="04"/>
    <m/>
    <s v="13120"/>
    <s v="07040390004CJS7101601"/>
    <s v="To prorate Office Supply Charg"/>
    <m/>
    <m/>
  </r>
  <r>
    <s v="Byrne Justice Assistance Grant"/>
    <s v="2016-DJ-BX-0482"/>
    <n v="2020"/>
    <n v="9"/>
    <d v="2020-03-09T00:00:00"/>
    <x v="1"/>
    <m/>
    <x v="1"/>
    <s v="390004"/>
    <x v="31"/>
    <x v="0"/>
    <m/>
    <s v="To prorate OH costs Incurred i"/>
    <n v="1.08"/>
    <m/>
    <s v="Prorate Aug2019 OH costs"/>
    <s v="0001463227"/>
    <n v="76"/>
    <m/>
    <m/>
    <m/>
    <m/>
    <m/>
    <m/>
    <m/>
    <m/>
    <m/>
    <m/>
    <m/>
    <m/>
    <m/>
    <m/>
    <m/>
    <m/>
    <m/>
    <m/>
    <s v="0001463227"/>
    <n v="76"/>
    <d v="2020-03-09T00:00:00"/>
    <m/>
    <s v="10540"/>
    <m/>
    <m/>
    <s v="SPJ"/>
    <s v="ACTUALS"/>
    <s v="12"/>
    <s v="14000"/>
    <s v="5"/>
    <s v="39004"/>
    <s v="390"/>
    <s v="04"/>
    <m/>
    <s v="12660"/>
    <s v="07040390004CJS7101601"/>
    <s v="To prorate OH costs Incurred i"/>
    <m/>
    <m/>
  </r>
  <r>
    <s v="Byrne Justice Assistance Grant"/>
    <s v="2016-DJ-BX-0482"/>
    <n v="2020"/>
    <n v="9"/>
    <d v="2020-03-09T00:00:00"/>
    <x v="1"/>
    <m/>
    <x v="1"/>
    <s v="390004"/>
    <x v="53"/>
    <x v="0"/>
    <m/>
    <s v="To prorate FY20 Q2 OH Charged"/>
    <n v="3.28"/>
    <m/>
    <s v="Prorate FY20Q2 OH"/>
    <s v="0001463268"/>
    <n v="13"/>
    <m/>
    <m/>
    <m/>
    <m/>
    <m/>
    <m/>
    <m/>
    <m/>
    <m/>
    <m/>
    <m/>
    <m/>
    <m/>
    <m/>
    <m/>
    <m/>
    <m/>
    <m/>
    <s v="0001463268"/>
    <n v="13"/>
    <d v="2020-03-09T00:00:00"/>
    <m/>
    <s v="10410"/>
    <m/>
    <m/>
    <s v="SPJ"/>
    <s v="ACTUALS"/>
    <s v="13"/>
    <s v="14000"/>
    <s v="5"/>
    <s v="39004"/>
    <s v="390"/>
    <s v="04"/>
    <m/>
    <s v="13420"/>
    <s v="07040390004CJS7101601"/>
    <s v="To prorate FY20 Q2 OH Charged"/>
    <m/>
    <m/>
  </r>
  <r>
    <s v="Byrne Justice Assistance Grant"/>
    <s v="2016-DJ-BX-0482"/>
    <n v="2020"/>
    <n v="9"/>
    <d v="2020-03-09T00:00:00"/>
    <x v="1"/>
    <m/>
    <x v="1"/>
    <s v="390004"/>
    <x v="53"/>
    <x v="0"/>
    <m/>
    <s v="To prorate FY20 Q2 OH Charged"/>
    <n v="3.28"/>
    <m/>
    <s v="Prorate FY20Q2 OH"/>
    <s v="0001463268"/>
    <n v="76"/>
    <m/>
    <m/>
    <m/>
    <m/>
    <m/>
    <m/>
    <m/>
    <m/>
    <m/>
    <m/>
    <m/>
    <m/>
    <m/>
    <m/>
    <m/>
    <m/>
    <m/>
    <m/>
    <s v="0001463268"/>
    <n v="76"/>
    <d v="2020-03-09T00:00:00"/>
    <m/>
    <s v="10540"/>
    <m/>
    <m/>
    <s v="SPJ"/>
    <s v="ACTUALS"/>
    <s v="13"/>
    <s v="14000"/>
    <s v="5"/>
    <s v="39004"/>
    <s v="390"/>
    <s v="04"/>
    <m/>
    <s v="13420"/>
    <s v="07040390004CJS7101601"/>
    <s v="To prorate FY20 Q2 OH Charged"/>
    <m/>
    <m/>
  </r>
  <r>
    <s v="Byrne Justice Assistance Grant"/>
    <s v="2016-DJ-BX-0482"/>
    <n v="2020"/>
    <n v="9"/>
    <d v="2020-03-09T00:00:00"/>
    <x v="1"/>
    <m/>
    <x v="1"/>
    <s v="390004"/>
    <x v="53"/>
    <x v="0"/>
    <m/>
    <s v="To prorate FY20 Q2 OH Charged"/>
    <n v="3.28"/>
    <m/>
    <s v="Prorate FY20Q2 OH"/>
    <s v="0001463268"/>
    <n v="140"/>
    <m/>
    <m/>
    <m/>
    <m/>
    <m/>
    <m/>
    <m/>
    <m/>
    <m/>
    <m/>
    <m/>
    <m/>
    <m/>
    <m/>
    <m/>
    <m/>
    <m/>
    <m/>
    <s v="0001463268"/>
    <n v="140"/>
    <d v="2020-03-09T00:00:00"/>
    <m/>
    <s v="10740"/>
    <m/>
    <m/>
    <s v="SPJ"/>
    <s v="ACTUALS"/>
    <s v="13"/>
    <s v="14000"/>
    <s v="5"/>
    <s v="39004"/>
    <s v="390"/>
    <s v="04"/>
    <m/>
    <s v="13420"/>
    <s v="07040390004CJS7101601"/>
    <s v="To prorate FY20 Q2 OH Charged"/>
    <m/>
    <m/>
  </r>
  <r>
    <s v="Byrne Justice Assistance Grant"/>
    <s v="2016-DJ-BX-0482"/>
    <n v="2020"/>
    <n v="9"/>
    <d v="2020-03-09T00:00:00"/>
    <x v="1"/>
    <m/>
    <x v="1"/>
    <s v="390004"/>
    <x v="53"/>
    <x v="0"/>
    <m/>
    <s v="To prorate FY20 OH Expenditure"/>
    <n v="-0.7"/>
    <m/>
    <s v="Prorate FY20 OH"/>
    <s v="0001463364"/>
    <n v="13"/>
    <m/>
    <m/>
    <m/>
    <m/>
    <m/>
    <m/>
    <m/>
    <m/>
    <m/>
    <m/>
    <m/>
    <m/>
    <m/>
    <m/>
    <m/>
    <m/>
    <m/>
    <m/>
    <s v="0001463364"/>
    <n v="13"/>
    <d v="2020-03-09T00:00:00"/>
    <m/>
    <s v="10410"/>
    <m/>
    <m/>
    <s v="SPJ"/>
    <s v="ACTUALS"/>
    <s v="13"/>
    <s v="14000"/>
    <s v="5"/>
    <s v="39004"/>
    <s v="390"/>
    <s v="04"/>
    <m/>
    <s v="13420"/>
    <s v="07040390004CJS7101601"/>
    <s v="To prorate FY20 OH Expenditure"/>
    <m/>
    <m/>
  </r>
  <r>
    <s v="Byrne Justice Assistance Grant"/>
    <s v="2016-DJ-BX-0482"/>
    <n v="2020"/>
    <n v="9"/>
    <d v="2020-03-09T00:00:00"/>
    <x v="1"/>
    <m/>
    <x v="1"/>
    <s v="390004"/>
    <x v="53"/>
    <x v="0"/>
    <m/>
    <s v="To prorate FY20 OH Expenditure"/>
    <n v="-0.7"/>
    <m/>
    <s v="Prorate FY20 OH"/>
    <s v="0001463364"/>
    <n v="76"/>
    <m/>
    <m/>
    <m/>
    <m/>
    <m/>
    <m/>
    <m/>
    <m/>
    <m/>
    <m/>
    <m/>
    <m/>
    <m/>
    <m/>
    <m/>
    <m/>
    <m/>
    <m/>
    <s v="0001463364"/>
    <n v="76"/>
    <d v="2020-03-09T00:00:00"/>
    <m/>
    <s v="10540"/>
    <m/>
    <m/>
    <s v="SPJ"/>
    <s v="ACTUALS"/>
    <s v="13"/>
    <s v="14000"/>
    <s v="5"/>
    <s v="39004"/>
    <s v="390"/>
    <s v="04"/>
    <m/>
    <s v="13420"/>
    <s v="07040390004CJS7101601"/>
    <s v="To prorate FY20 OH Expenditure"/>
    <m/>
    <m/>
  </r>
  <r>
    <s v="Byrne Justice Assistance Grant"/>
    <s v="2016-DJ-BX-0482"/>
    <n v="2020"/>
    <n v="9"/>
    <d v="2020-03-10T00:00:00"/>
    <x v="1"/>
    <m/>
    <x v="1"/>
    <s v="390004"/>
    <x v="13"/>
    <x v="0"/>
    <m/>
    <s v="CIPPS Journal Upload - DOA"/>
    <n v="3354.92"/>
    <m/>
    <s v="00001346 2020-03-16"/>
    <s v="CIP1465374"/>
    <n v="285"/>
    <m/>
    <m/>
    <m/>
    <m/>
    <m/>
    <m/>
    <m/>
    <m/>
    <m/>
    <m/>
    <m/>
    <m/>
    <m/>
    <m/>
    <m/>
    <m/>
    <m/>
    <m/>
    <s v="CIP1465374"/>
    <n v="285"/>
    <d v="2020-03-10T00:00:00"/>
    <s v="140070"/>
    <s v="10410"/>
    <m/>
    <m/>
    <s v="CIP"/>
    <s v="ACTUALS"/>
    <s v="11"/>
    <s v="14000"/>
    <s v="5"/>
    <s v="39004"/>
    <s v="390"/>
    <s v="04"/>
    <m/>
    <s v="11230"/>
    <s v="07040390004CJS7101601"/>
    <s v="CIPPS Journal Upload - DOA"/>
    <m/>
    <m/>
  </r>
  <r>
    <s v="Byrne Justice Assistance Grant"/>
    <s v="2016-DJ-BX-0482"/>
    <n v="2020"/>
    <n v="9"/>
    <d v="2020-03-10T00:00:00"/>
    <x v="1"/>
    <m/>
    <x v="1"/>
    <s v="390004"/>
    <x v="10"/>
    <x v="0"/>
    <m/>
    <s v="CIPPS Journal Upload - DOA"/>
    <n v="20.8"/>
    <m/>
    <s v="00001346 2020-03-16"/>
    <s v="CIP1465374"/>
    <n v="297"/>
    <m/>
    <m/>
    <m/>
    <m/>
    <m/>
    <m/>
    <m/>
    <m/>
    <m/>
    <m/>
    <m/>
    <m/>
    <m/>
    <m/>
    <m/>
    <m/>
    <m/>
    <m/>
    <s v="CIP1465374"/>
    <n v="297"/>
    <d v="2020-03-10T00:00:00"/>
    <s v="140070"/>
    <s v="10410"/>
    <m/>
    <m/>
    <s v="CIP"/>
    <s v="ACTUALS"/>
    <s v="11"/>
    <s v="14000"/>
    <s v="5"/>
    <s v="39004"/>
    <s v="390"/>
    <s v="04"/>
    <m/>
    <s v="11170"/>
    <s v="07040390004CJS7101601"/>
    <s v="CIPPS Journal Upload - DOA"/>
    <m/>
    <m/>
  </r>
  <r>
    <s v="Byrne Justice Assistance Grant"/>
    <s v="2016-DJ-BX-0482"/>
    <n v="2020"/>
    <n v="9"/>
    <d v="2020-03-10T00:00:00"/>
    <x v="1"/>
    <m/>
    <x v="1"/>
    <s v="390004"/>
    <x v="13"/>
    <x v="0"/>
    <m/>
    <s v="CIPPS Journal Upload - DOA"/>
    <n v="2500"/>
    <m/>
    <s v="00001346 2020-03-16"/>
    <s v="CIP1465374"/>
    <n v="351"/>
    <m/>
    <m/>
    <m/>
    <m/>
    <m/>
    <m/>
    <m/>
    <m/>
    <m/>
    <m/>
    <m/>
    <m/>
    <m/>
    <m/>
    <m/>
    <m/>
    <m/>
    <m/>
    <s v="CIP1465374"/>
    <n v="351"/>
    <d v="2020-03-10T00:00:00"/>
    <s v="140070"/>
    <s v="10740"/>
    <m/>
    <m/>
    <s v="CIP"/>
    <s v="ACTUALS"/>
    <s v="11"/>
    <s v="14000"/>
    <s v="5"/>
    <s v="39004"/>
    <s v="390"/>
    <s v="04"/>
    <m/>
    <s v="11230"/>
    <s v="07040390004CJS7101601"/>
    <s v="CIPPS Journal Upload - DOA"/>
    <m/>
    <m/>
  </r>
  <r>
    <s v="Byrne Justice Assistance Grant"/>
    <s v="2016-DJ-BX-0482"/>
    <n v="2020"/>
    <n v="9"/>
    <d v="2020-03-25T00:00:00"/>
    <x v="1"/>
    <m/>
    <x v="1"/>
    <s v="390004"/>
    <x v="9"/>
    <x v="0"/>
    <m/>
    <s v="CIPPS Journal Upload - DOA"/>
    <n v="231.14"/>
    <m/>
    <s v="00001349 2020-03-31"/>
    <s v="CIP1477225"/>
    <n v="264"/>
    <m/>
    <m/>
    <m/>
    <m/>
    <m/>
    <m/>
    <m/>
    <m/>
    <m/>
    <m/>
    <m/>
    <m/>
    <m/>
    <m/>
    <m/>
    <m/>
    <m/>
    <m/>
    <s v="CIP1477225"/>
    <n v="264"/>
    <d v="2020-03-25T00:00:00"/>
    <s v="140070"/>
    <s v="10410"/>
    <m/>
    <m/>
    <s v="CIP"/>
    <s v="ACTUALS"/>
    <s v="11"/>
    <s v="14000"/>
    <s v="5"/>
    <s v="39004"/>
    <s v="390"/>
    <s v="04"/>
    <m/>
    <s v="11120"/>
    <s v="07040390004CJS7101601"/>
    <s v="CIPPS Journal Upload - DOA"/>
    <m/>
    <m/>
  </r>
  <r>
    <s v="Byrne Justice Assistance Grant"/>
    <s v="2016-DJ-BX-0482"/>
    <n v="2020"/>
    <n v="9"/>
    <d v="2020-03-25T00:00:00"/>
    <x v="1"/>
    <m/>
    <x v="1"/>
    <s v="390004"/>
    <x v="10"/>
    <x v="0"/>
    <m/>
    <s v="CIPPS Journal Upload - DOA"/>
    <n v="20.76"/>
    <m/>
    <s v="00001349 2020-03-31"/>
    <s v="CIP1477225"/>
    <n v="273"/>
    <m/>
    <m/>
    <m/>
    <m/>
    <m/>
    <m/>
    <m/>
    <m/>
    <m/>
    <m/>
    <m/>
    <m/>
    <m/>
    <m/>
    <m/>
    <m/>
    <m/>
    <m/>
    <s v="CIP1477225"/>
    <n v="273"/>
    <d v="2020-03-25T00:00:00"/>
    <s v="140070"/>
    <s v="10410"/>
    <m/>
    <m/>
    <s v="CIP"/>
    <s v="ACTUALS"/>
    <s v="11"/>
    <s v="14000"/>
    <s v="5"/>
    <s v="39004"/>
    <s v="390"/>
    <s v="04"/>
    <m/>
    <s v="11170"/>
    <s v="07040390004CJS7101601"/>
    <s v="CIPPS Journal Upload - DOA"/>
    <m/>
    <m/>
  </r>
  <r>
    <s v="Byrne Justice Assistance Grant"/>
    <s v="2016-DJ-BX-0482"/>
    <n v="2020"/>
    <n v="9"/>
    <d v="2020-03-25T00:00:00"/>
    <x v="1"/>
    <m/>
    <x v="1"/>
    <s v="390004"/>
    <x v="10"/>
    <x v="0"/>
    <m/>
    <s v="CIPPS Journal Upload - DOA"/>
    <n v="15.5"/>
    <m/>
    <s v="00001349 2020-03-31"/>
    <s v="CIP1477225"/>
    <n v="332"/>
    <m/>
    <m/>
    <m/>
    <m/>
    <m/>
    <m/>
    <m/>
    <m/>
    <m/>
    <m/>
    <m/>
    <m/>
    <m/>
    <m/>
    <m/>
    <m/>
    <m/>
    <m/>
    <s v="CIP1477225"/>
    <n v="332"/>
    <d v="2020-03-25T00:00:00"/>
    <s v="140070"/>
    <s v="10740"/>
    <m/>
    <m/>
    <s v="CIP"/>
    <s v="ACTUALS"/>
    <s v="11"/>
    <s v="14000"/>
    <s v="5"/>
    <s v="39004"/>
    <s v="390"/>
    <s v="04"/>
    <m/>
    <s v="11170"/>
    <s v="07040390004CJS7101601"/>
    <s v="CIPPS Journal Upload - DOA"/>
    <m/>
    <m/>
  </r>
  <r>
    <s v="Byrne Justice Assistance Grant"/>
    <s v="2016-DJ-BX-0482"/>
    <n v="2020"/>
    <n v="9"/>
    <d v="2020-03-27T00:00:00"/>
    <x v="1"/>
    <m/>
    <x v="1"/>
    <s v="390004"/>
    <x v="30"/>
    <x v="0"/>
    <m/>
    <s v="To prorate Office Supply Charg"/>
    <n v="0.04"/>
    <m/>
    <s v="Prorate Jan/Feb 2020 OH"/>
    <s v="0001478332"/>
    <n v="187"/>
    <m/>
    <m/>
    <m/>
    <m/>
    <m/>
    <m/>
    <m/>
    <m/>
    <m/>
    <m/>
    <m/>
    <m/>
    <m/>
    <m/>
    <m/>
    <m/>
    <m/>
    <m/>
    <s v="0001478332"/>
    <n v="187"/>
    <d v="2020-03-27T00:00:00"/>
    <m/>
    <s v="10220"/>
    <m/>
    <m/>
    <s v="SPJ"/>
    <s v="ACTUALS"/>
    <s v="13"/>
    <s v="14000"/>
    <s v="5"/>
    <s v="39004"/>
    <s v="390"/>
    <s v="04"/>
    <m/>
    <s v="13120"/>
    <s v="07040390004CJS7101601"/>
    <s v="To prorate Office Supply Charg"/>
    <m/>
    <m/>
  </r>
  <r>
    <s v="Byrne Justice Assistance Grant"/>
    <s v="2016-DJ-BX-0482"/>
    <n v="2020"/>
    <n v="9"/>
    <d v="2020-03-27T00:00:00"/>
    <x v="0"/>
    <m/>
    <x v="1"/>
    <m/>
    <x v="1"/>
    <x v="0"/>
    <m/>
    <s v="To prorate Telecommunication C"/>
    <n v="-0.14000000000000001"/>
    <m/>
    <s v="Cash With The Treasurer Of VA"/>
    <s v="0001478333"/>
    <n v="175"/>
    <m/>
    <m/>
    <m/>
    <m/>
    <m/>
    <m/>
    <m/>
    <m/>
    <m/>
    <m/>
    <m/>
    <m/>
    <m/>
    <m/>
    <m/>
    <m/>
    <m/>
    <m/>
    <s v="0001478333"/>
    <n v="175"/>
    <d v="2020-03-27T00:00:00"/>
    <m/>
    <s v="99999"/>
    <m/>
    <m/>
    <s v="SPJ"/>
    <s v="ACTUALS"/>
    <s v="10"/>
    <s v="14000"/>
    <s v="1"/>
    <m/>
    <m/>
    <m/>
    <m/>
    <s v="01010"/>
    <s v="07040CJS7101601"/>
    <s v="To prorate Telecommunication C"/>
    <m/>
    <m/>
  </r>
  <r>
    <s v="Byrne Justice Assistance Grant"/>
    <s v="2016-DJ-BX-0482"/>
    <n v="2020"/>
    <n v="9"/>
    <d v="2020-03-27T00:00:00"/>
    <x v="0"/>
    <m/>
    <x v="1"/>
    <m/>
    <x v="1"/>
    <x v="0"/>
    <m/>
    <s v="To prorate Wipes and Spray Cha"/>
    <n v="-0.43"/>
    <m/>
    <s v="Cash With The Treasurer Of VA"/>
    <s v="0001478336"/>
    <n v="217"/>
    <m/>
    <m/>
    <m/>
    <m/>
    <m/>
    <m/>
    <m/>
    <m/>
    <m/>
    <m/>
    <m/>
    <m/>
    <m/>
    <m/>
    <m/>
    <m/>
    <m/>
    <m/>
    <s v="0001478336"/>
    <n v="217"/>
    <d v="2020-03-27T00:00:00"/>
    <m/>
    <s v="99999"/>
    <m/>
    <m/>
    <s v="SPJ"/>
    <s v="ACTUALS"/>
    <s v="10"/>
    <s v="14000"/>
    <s v="1"/>
    <m/>
    <m/>
    <m/>
    <m/>
    <s v="01010"/>
    <s v="07040CJS7101601"/>
    <s v="To prorate Wipes and Spray Cha"/>
    <m/>
    <m/>
  </r>
  <r>
    <s v="Byrne Justice Assistance Grant"/>
    <s v="2016-DJ-BX-0482"/>
    <n v="2020"/>
    <n v="9"/>
    <d v="2020-03-27T00:00:00"/>
    <x v="0"/>
    <m/>
    <x v="1"/>
    <m/>
    <x v="1"/>
    <x v="0"/>
    <m/>
    <s v="To prorate Wipes and Spray Cha"/>
    <n v="-7.22"/>
    <m/>
    <s v="Cash With The Treasurer Of VA"/>
    <s v="0001478342"/>
    <n v="219"/>
    <m/>
    <m/>
    <m/>
    <m/>
    <m/>
    <m/>
    <m/>
    <m/>
    <m/>
    <m/>
    <m/>
    <m/>
    <m/>
    <m/>
    <m/>
    <m/>
    <m/>
    <m/>
    <s v="0001478342"/>
    <n v="219"/>
    <d v="2020-03-27T00:00:00"/>
    <m/>
    <s v="99999"/>
    <m/>
    <m/>
    <s v="SPJ"/>
    <s v="ACTUALS"/>
    <s v="10"/>
    <s v="14000"/>
    <s v="1"/>
    <m/>
    <m/>
    <m/>
    <m/>
    <s v="01010"/>
    <s v="07040CJS7101601"/>
    <s v="To prorate Wipes and Spray Cha"/>
    <m/>
    <m/>
  </r>
  <r>
    <s v="Byrne Justice Assistance Grant"/>
    <s v="2016-DJ-BX-0482"/>
    <n v="2020"/>
    <n v="9"/>
    <d v="2020-03-31T00:00:00"/>
    <x v="1"/>
    <m/>
    <x v="1"/>
    <s v="390004"/>
    <x v="16"/>
    <x v="0"/>
    <m/>
    <s v="To prorate VITA Server and End"/>
    <n v="459.24"/>
    <m/>
    <s v="Prorate February OH"/>
    <s v="0001480319"/>
    <n v="86"/>
    <m/>
    <m/>
    <m/>
    <m/>
    <m/>
    <m/>
    <m/>
    <m/>
    <m/>
    <m/>
    <m/>
    <m/>
    <m/>
    <m/>
    <m/>
    <m/>
    <m/>
    <m/>
    <s v="0001480319"/>
    <n v="86"/>
    <d v="2020-03-31T00:00:00"/>
    <m/>
    <s v="10410"/>
    <m/>
    <m/>
    <s v="SPJ"/>
    <s v="ACTUALS"/>
    <s v="12"/>
    <s v="14000"/>
    <s v="5"/>
    <s v="39004"/>
    <s v="390"/>
    <s v="04"/>
    <m/>
    <s v="12780"/>
    <s v="07040390004CJS7101601"/>
    <s v="To prorate VITA Server and End"/>
    <m/>
    <m/>
  </r>
  <r>
    <s v="Byrne Justice Assistance Grant"/>
    <s v="2016-DJ-BX-0482"/>
    <n v="2020"/>
    <n v="9"/>
    <d v="2020-03-31T00:00:00"/>
    <x v="1"/>
    <m/>
    <x v="1"/>
    <s v="390004"/>
    <x v="16"/>
    <x v="0"/>
    <m/>
    <s v="To prorate VITA Server and End"/>
    <n v="459.24"/>
    <m/>
    <s v="Prorate February OH"/>
    <s v="0001480319"/>
    <n v="137"/>
    <m/>
    <m/>
    <m/>
    <m/>
    <m/>
    <m/>
    <m/>
    <m/>
    <m/>
    <m/>
    <m/>
    <m/>
    <m/>
    <m/>
    <m/>
    <m/>
    <m/>
    <m/>
    <s v="0001480319"/>
    <n v="137"/>
    <d v="2020-03-31T00:00:00"/>
    <m/>
    <s v="10740"/>
    <m/>
    <m/>
    <s v="SPJ"/>
    <s v="ACTUALS"/>
    <s v="12"/>
    <s v="14000"/>
    <s v="5"/>
    <s v="39004"/>
    <s v="390"/>
    <s v="04"/>
    <m/>
    <s v="12780"/>
    <s v="07040390004CJS7101601"/>
    <s v="To prorate VITA Server and End"/>
    <m/>
    <m/>
  </r>
  <r>
    <s v="Byrne Justice Assistance Grant"/>
    <s v="2016-DJ-BX-0482"/>
    <n v="2020"/>
    <n v="9"/>
    <d v="2020-03-31T00:00:00"/>
    <x v="1"/>
    <m/>
    <x v="1"/>
    <s v="390004"/>
    <x v="16"/>
    <x v="0"/>
    <m/>
    <s v="To prorate VITA Server and End"/>
    <n v="22.96"/>
    <m/>
    <s v="Prorate February OH"/>
    <s v="0001480319"/>
    <n v="183"/>
    <m/>
    <m/>
    <m/>
    <m/>
    <m/>
    <m/>
    <m/>
    <m/>
    <m/>
    <m/>
    <m/>
    <m/>
    <m/>
    <m/>
    <m/>
    <m/>
    <m/>
    <m/>
    <s v="0001480319"/>
    <n v="183"/>
    <d v="2020-03-31T00:00:00"/>
    <m/>
    <s v="10220"/>
    <m/>
    <m/>
    <s v="SPJ"/>
    <s v="ACTUALS"/>
    <s v="12"/>
    <s v="14000"/>
    <s v="5"/>
    <s v="39004"/>
    <s v="390"/>
    <s v="04"/>
    <m/>
    <s v="12780"/>
    <s v="07040390004CJS7101601"/>
    <s v="To prorate VITA Server and End"/>
    <m/>
    <m/>
  </r>
  <r>
    <s v="Byrne Justice Assistance Grant"/>
    <s v="2016-DJ-BX-0482"/>
    <n v="2020"/>
    <n v="9"/>
    <d v="2020-03-06T00:00:00"/>
    <x v="0"/>
    <m/>
    <x v="1"/>
    <m/>
    <x v="3"/>
    <x v="0"/>
    <m/>
    <s v="Accounts Payable"/>
    <n v="-9900"/>
    <m/>
    <s v="Accounts Payable"/>
    <s v="AP01462418"/>
    <n v="8"/>
    <m/>
    <m/>
    <m/>
    <m/>
    <m/>
    <m/>
    <m/>
    <m/>
    <m/>
    <m/>
    <m/>
    <m/>
    <m/>
    <m/>
    <m/>
    <m/>
    <m/>
    <m/>
    <s v="AP01462418"/>
    <n v="8"/>
    <d v="2020-03-06T00:00:00"/>
    <s v="00021310"/>
    <s v="99999"/>
    <m/>
    <m/>
    <s v="AP"/>
    <s v="ACTUALS"/>
    <s v="50"/>
    <s v="14000"/>
    <s v="2"/>
    <m/>
    <m/>
    <m/>
    <m/>
    <s v="05025"/>
    <s v="07040CJS7101601"/>
    <s v="Accounts Payable"/>
    <m/>
    <m/>
  </r>
  <r>
    <s v="Byrne Justice Assistance Grant"/>
    <s v="2016-DJ-BX-0482"/>
    <n v="2020"/>
    <n v="9"/>
    <d v="2020-03-06T00:00:00"/>
    <x v="0"/>
    <m/>
    <x v="1"/>
    <m/>
    <x v="1"/>
    <x v="0"/>
    <m/>
    <s v="AP Payments"/>
    <n v="-9375"/>
    <m/>
    <s v="Cash With The Treasurer Of VA"/>
    <s v="AP01462803"/>
    <n v="20"/>
    <m/>
    <m/>
    <m/>
    <m/>
    <m/>
    <m/>
    <m/>
    <m/>
    <m/>
    <m/>
    <m/>
    <m/>
    <m/>
    <m/>
    <m/>
    <m/>
    <m/>
    <m/>
    <s v="AP01462803"/>
    <n v="20"/>
    <d v="2020-03-06T00:00:00"/>
    <s v="00021311"/>
    <s v="99999"/>
    <m/>
    <m/>
    <s v="AP"/>
    <s v="ACTUALS"/>
    <s v="10"/>
    <s v="14000"/>
    <s v="1"/>
    <m/>
    <m/>
    <m/>
    <m/>
    <s v="01010"/>
    <s v="07040CJS7101601"/>
    <s v="AP Payments"/>
    <m/>
    <m/>
  </r>
  <r>
    <s v="Byrne Justice Assistance Grant"/>
    <s v="2016-DJ-BX-0482"/>
    <n v="2020"/>
    <n v="9"/>
    <d v="2020-03-09T00:00:00"/>
    <x v="1"/>
    <m/>
    <x v="1"/>
    <s v="390004"/>
    <x v="29"/>
    <x v="0"/>
    <m/>
    <s v="To prorate the OH Charged in J"/>
    <n v="4.1399999999999997"/>
    <m/>
    <s v="Prorate Jan/Feb/Mar2020 OH"/>
    <s v="0001463218"/>
    <n v="13"/>
    <m/>
    <m/>
    <m/>
    <m/>
    <m/>
    <m/>
    <m/>
    <m/>
    <m/>
    <m/>
    <m/>
    <m/>
    <m/>
    <m/>
    <m/>
    <m/>
    <m/>
    <m/>
    <s v="0001463218"/>
    <n v="13"/>
    <d v="2020-03-09T00:00:00"/>
    <m/>
    <s v="10410"/>
    <m/>
    <m/>
    <s v="SPJ"/>
    <s v="ACTUALS"/>
    <s v="12"/>
    <s v="14000"/>
    <s v="5"/>
    <s v="39004"/>
    <s v="390"/>
    <s v="04"/>
    <m/>
    <s v="12520"/>
    <s v="07040390004CJS7101601"/>
    <s v="To prorate the OH Charged in J"/>
    <m/>
    <m/>
  </r>
  <r>
    <s v="Byrne Justice Assistance Grant"/>
    <s v="2016-DJ-BX-0482"/>
    <n v="2020"/>
    <n v="9"/>
    <d v="2020-03-09T00:00:00"/>
    <x v="1"/>
    <m/>
    <x v="1"/>
    <s v="390004"/>
    <x v="29"/>
    <x v="0"/>
    <m/>
    <s v="To prorate the OH Charged in J"/>
    <n v="4.1399999999999997"/>
    <m/>
    <s v="Prorate Jan/Feb/Mar2020 OH"/>
    <s v="0001463218"/>
    <n v="76"/>
    <m/>
    <m/>
    <m/>
    <m/>
    <m/>
    <m/>
    <m/>
    <m/>
    <m/>
    <m/>
    <m/>
    <m/>
    <m/>
    <m/>
    <m/>
    <m/>
    <m/>
    <m/>
    <s v="0001463218"/>
    <n v="76"/>
    <d v="2020-03-09T00:00:00"/>
    <m/>
    <s v="10540"/>
    <m/>
    <m/>
    <s v="SPJ"/>
    <s v="ACTUALS"/>
    <s v="12"/>
    <s v="14000"/>
    <s v="5"/>
    <s v="39004"/>
    <s v="390"/>
    <s v="04"/>
    <m/>
    <s v="12520"/>
    <s v="07040390004CJS7101601"/>
    <s v="To prorate the OH Charged in J"/>
    <m/>
    <m/>
  </r>
  <r>
    <s v="Byrne Justice Assistance Grant"/>
    <s v="2016-DJ-BX-0482"/>
    <n v="2020"/>
    <n v="9"/>
    <d v="2020-03-09T00:00:00"/>
    <x v="1"/>
    <m/>
    <x v="1"/>
    <s v="390004"/>
    <x v="29"/>
    <x v="0"/>
    <m/>
    <s v="To prorate the OH Charged in J"/>
    <n v="0.21"/>
    <m/>
    <s v="Prorate Jan/Feb/Mar2020 OH"/>
    <s v="0001463218"/>
    <n v="186"/>
    <m/>
    <m/>
    <m/>
    <m/>
    <m/>
    <m/>
    <m/>
    <m/>
    <m/>
    <m/>
    <m/>
    <m/>
    <m/>
    <m/>
    <m/>
    <m/>
    <m/>
    <m/>
    <s v="0001463218"/>
    <n v="186"/>
    <d v="2020-03-09T00:00:00"/>
    <m/>
    <s v="10220"/>
    <m/>
    <m/>
    <s v="SPJ"/>
    <s v="ACTUALS"/>
    <s v="12"/>
    <s v="14000"/>
    <s v="5"/>
    <s v="39004"/>
    <s v="390"/>
    <s v="04"/>
    <m/>
    <s v="12520"/>
    <s v="07040390004CJS7101601"/>
    <s v="To prorate the OH Charged in J"/>
    <m/>
    <m/>
  </r>
  <r>
    <s v="Byrne Justice Assistance Grant"/>
    <s v="2016-DJ-BX-0482"/>
    <n v="2020"/>
    <n v="9"/>
    <d v="2020-03-09T00:00:00"/>
    <x v="1"/>
    <m/>
    <x v="1"/>
    <s v="390004"/>
    <x v="31"/>
    <x v="0"/>
    <m/>
    <s v="To prorate OH costs Incurred i"/>
    <n v="1.08"/>
    <m/>
    <s v="Prorate Aug2019 OH costs"/>
    <s v="0001463227"/>
    <n v="89"/>
    <m/>
    <m/>
    <m/>
    <m/>
    <m/>
    <m/>
    <m/>
    <m/>
    <m/>
    <m/>
    <m/>
    <m/>
    <m/>
    <m/>
    <m/>
    <m/>
    <m/>
    <m/>
    <s v="0001463227"/>
    <n v="89"/>
    <d v="2020-03-09T00:00:00"/>
    <m/>
    <s v="10410"/>
    <m/>
    <m/>
    <s v="SPJ"/>
    <s v="ACTUALS"/>
    <s v="12"/>
    <s v="14000"/>
    <s v="5"/>
    <s v="39004"/>
    <s v="390"/>
    <s v="04"/>
    <m/>
    <s v="12660"/>
    <s v="07040390004CJS7101601"/>
    <s v="To prorate OH costs Incurred i"/>
    <m/>
    <m/>
  </r>
  <r>
    <s v="Byrne Justice Assistance Grant"/>
    <s v="2016-DJ-BX-0482"/>
    <n v="2020"/>
    <n v="9"/>
    <d v="2020-03-09T00:00:00"/>
    <x v="1"/>
    <m/>
    <x v="1"/>
    <s v="390004"/>
    <x v="31"/>
    <x v="0"/>
    <m/>
    <s v="To prorate OH costs Incurred i"/>
    <n v="1.08"/>
    <m/>
    <s v="Prorate Aug2019 OH costs"/>
    <s v="0001463227"/>
    <n v="140"/>
    <m/>
    <m/>
    <m/>
    <m/>
    <m/>
    <m/>
    <m/>
    <m/>
    <m/>
    <m/>
    <m/>
    <m/>
    <m/>
    <m/>
    <m/>
    <m/>
    <m/>
    <m/>
    <s v="0001463227"/>
    <n v="140"/>
    <d v="2020-03-09T00:00:00"/>
    <m/>
    <s v="10740"/>
    <m/>
    <m/>
    <s v="SPJ"/>
    <s v="ACTUALS"/>
    <s v="12"/>
    <s v="14000"/>
    <s v="5"/>
    <s v="39004"/>
    <s v="390"/>
    <s v="04"/>
    <m/>
    <s v="12660"/>
    <s v="07040390004CJS7101601"/>
    <s v="To prorate OH costs Incurred i"/>
    <m/>
    <m/>
  </r>
  <r>
    <s v="Byrne Justice Assistance Grant"/>
    <s v="2016-DJ-BX-0482"/>
    <n v="2020"/>
    <n v="9"/>
    <d v="2020-03-09T00:00:00"/>
    <x v="1"/>
    <m/>
    <x v="1"/>
    <s v="390004"/>
    <x v="52"/>
    <x v="0"/>
    <m/>
    <s v="To prorate FY20 Q2 OH Charged"/>
    <n v="1.93"/>
    <m/>
    <s v="Prorate FY20 Q2 OH"/>
    <s v="0001463283"/>
    <n v="89"/>
    <m/>
    <m/>
    <m/>
    <m/>
    <m/>
    <m/>
    <m/>
    <m/>
    <m/>
    <m/>
    <m/>
    <m/>
    <m/>
    <m/>
    <m/>
    <m/>
    <m/>
    <m/>
    <s v="0001463283"/>
    <n v="89"/>
    <d v="2020-03-09T00:00:00"/>
    <m/>
    <s v="10410"/>
    <m/>
    <m/>
    <s v="SPJ"/>
    <s v="ACTUALS"/>
    <s v="13"/>
    <s v="14000"/>
    <s v="5"/>
    <s v="39004"/>
    <s v="390"/>
    <s v="04"/>
    <m/>
    <s v="13520"/>
    <s v="07040390004CJS7101601"/>
    <s v="To prorate FY20 Q2 OH Charged"/>
    <m/>
    <m/>
  </r>
  <r>
    <s v="Byrne Justice Assistance Grant"/>
    <s v="2016-DJ-BX-0482"/>
    <n v="2020"/>
    <n v="9"/>
    <d v="2020-03-09T00:00:00"/>
    <x v="1"/>
    <m/>
    <x v="1"/>
    <s v="390004"/>
    <x v="52"/>
    <x v="0"/>
    <m/>
    <s v="To prorate FY20 Q2 OH Charged"/>
    <n v="1.93"/>
    <m/>
    <s v="Prorate FY20 Q2 OH"/>
    <s v="0001463283"/>
    <n v="140"/>
    <m/>
    <m/>
    <m/>
    <m/>
    <m/>
    <m/>
    <m/>
    <m/>
    <m/>
    <m/>
    <m/>
    <m/>
    <m/>
    <m/>
    <m/>
    <m/>
    <m/>
    <m/>
    <s v="0001463283"/>
    <n v="140"/>
    <d v="2020-03-09T00:00:00"/>
    <m/>
    <s v="10740"/>
    <m/>
    <m/>
    <s v="SPJ"/>
    <s v="ACTUALS"/>
    <s v="13"/>
    <s v="14000"/>
    <s v="5"/>
    <s v="39004"/>
    <s v="390"/>
    <s v="04"/>
    <m/>
    <s v="13520"/>
    <s v="07040390004CJS7101601"/>
    <s v="To prorate FY20 Q2 OH Charged"/>
    <m/>
    <m/>
  </r>
  <r>
    <s v="Byrne Justice Assistance Grant"/>
    <s v="2016-DJ-BX-0482"/>
    <n v="2020"/>
    <n v="9"/>
    <d v="2020-03-10T00:00:00"/>
    <x v="1"/>
    <m/>
    <x v="1"/>
    <s v="390004"/>
    <x v="24"/>
    <x v="0"/>
    <m/>
    <s v="CIPPS Journal Upload - DOA"/>
    <n v="614.5"/>
    <m/>
    <s v="00001346 2020-03-16"/>
    <s v="CIP1465374"/>
    <n v="355"/>
    <m/>
    <m/>
    <m/>
    <m/>
    <m/>
    <m/>
    <m/>
    <m/>
    <m/>
    <m/>
    <m/>
    <m/>
    <m/>
    <m/>
    <m/>
    <m/>
    <m/>
    <m/>
    <s v="CIP1465374"/>
    <n v="355"/>
    <d v="2020-03-10T00:00:00"/>
    <s v="140070"/>
    <s v="10740"/>
    <m/>
    <m/>
    <s v="CIP"/>
    <s v="ACTUALS"/>
    <s v="11"/>
    <s v="14000"/>
    <s v="5"/>
    <s v="39004"/>
    <s v="390"/>
    <s v="04"/>
    <m/>
    <s v="11150"/>
    <s v="07040390004CJS7101601"/>
    <s v="CIPPS Journal Upload - DOA"/>
    <m/>
    <m/>
  </r>
  <r>
    <s v="Byrne Justice Assistance Grant"/>
    <s v="2016-DJ-BX-0482"/>
    <n v="2020"/>
    <n v="9"/>
    <d v="2020-03-16T00:00:00"/>
    <x v="0"/>
    <m/>
    <x v="1"/>
    <s v="390002"/>
    <x v="4"/>
    <x v="2"/>
    <m/>
    <s v="To correct V# 00010533 account"/>
    <n v="1829"/>
    <m/>
    <s v="To correct grant account code"/>
    <s v="0001468788"/>
    <n v="2"/>
    <m/>
    <m/>
    <m/>
    <m/>
    <m/>
    <m/>
    <m/>
    <m/>
    <m/>
    <m/>
    <m/>
    <m/>
    <m/>
    <m/>
    <m/>
    <m/>
    <m/>
    <m/>
    <s v="0001468788"/>
    <n v="2"/>
    <d v="2020-03-16T00:00:00"/>
    <m/>
    <s v="10220"/>
    <s v="403"/>
    <m/>
    <s v="ONL"/>
    <s v="ACTUALS"/>
    <s v="14"/>
    <s v="14000"/>
    <s v="5"/>
    <s v="39002"/>
    <s v="390"/>
    <s v="02"/>
    <m/>
    <s v="14310"/>
    <s v="07040390002CJS7101608"/>
    <s v="To correct V# 00010533 account"/>
    <m/>
    <m/>
  </r>
  <r>
    <s v="Byrne Justice Assistance Grant"/>
    <s v="2016-DJ-BX-0482"/>
    <n v="2020"/>
    <n v="9"/>
    <d v="2020-03-19T00:00:00"/>
    <x v="0"/>
    <m/>
    <x v="1"/>
    <m/>
    <x v="1"/>
    <x v="0"/>
    <m/>
    <s v="To charge February Indirect Co"/>
    <n v="1407.7"/>
    <m/>
    <s v="Cash With The Treasurer Of VA"/>
    <s v="0001472139"/>
    <n v="51"/>
    <m/>
    <m/>
    <m/>
    <m/>
    <m/>
    <m/>
    <m/>
    <m/>
    <m/>
    <m/>
    <m/>
    <m/>
    <m/>
    <m/>
    <m/>
    <m/>
    <m/>
    <m/>
    <s v="0001472139"/>
    <n v="51"/>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189.08"/>
    <m/>
    <s v="Cash With The Treasurer Of VA"/>
    <s v="0001472139"/>
    <n v="63"/>
    <m/>
    <m/>
    <m/>
    <m/>
    <m/>
    <m/>
    <m/>
    <m/>
    <m/>
    <m/>
    <m/>
    <m/>
    <m/>
    <m/>
    <m/>
    <m/>
    <m/>
    <m/>
    <s v="0001472139"/>
    <n v="63"/>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84.66"/>
    <m/>
    <s v="Cash With The Treasurer Of VA"/>
    <s v="0001472139"/>
    <n v="67"/>
    <m/>
    <m/>
    <m/>
    <m/>
    <m/>
    <m/>
    <m/>
    <m/>
    <m/>
    <m/>
    <m/>
    <m/>
    <m/>
    <m/>
    <m/>
    <m/>
    <m/>
    <m/>
    <s v="0001472139"/>
    <n v="67"/>
    <d v="2020-03-19T00:00:00"/>
    <m/>
    <s v="99999"/>
    <m/>
    <m/>
    <s v="SPJ"/>
    <s v="ACTUALS"/>
    <s v="10"/>
    <s v="14000"/>
    <s v="1"/>
    <m/>
    <m/>
    <m/>
    <m/>
    <s v="01010"/>
    <s v="07040CJS7101601"/>
    <s v="To charge February Indirect Co"/>
    <m/>
    <m/>
  </r>
  <r>
    <s v="Byrne Justice Assistance Grant"/>
    <s v="2016-DJ-BX-0482"/>
    <n v="2020"/>
    <n v="9"/>
    <d v="2020-03-19T00:00:00"/>
    <x v="0"/>
    <m/>
    <x v="1"/>
    <m/>
    <x v="0"/>
    <x v="0"/>
    <m/>
    <s v="To reclass federal revenue for"/>
    <n v="4232.8900000000003"/>
    <m/>
    <s v="Reclass Federal IDC Revenue"/>
    <s v="0001472141"/>
    <n v="1"/>
    <m/>
    <m/>
    <m/>
    <m/>
    <m/>
    <m/>
    <m/>
    <m/>
    <m/>
    <m/>
    <m/>
    <m/>
    <m/>
    <m/>
    <m/>
    <m/>
    <m/>
    <m/>
    <s v="0001472141"/>
    <n v="1"/>
    <d v="2020-03-19T00:00:00"/>
    <m/>
    <s v="90000"/>
    <m/>
    <m/>
    <s v="ONL"/>
    <s v="ACTUALS"/>
    <s v="16"/>
    <s v="14000"/>
    <s v="4"/>
    <m/>
    <m/>
    <m/>
    <m/>
    <s v="16738"/>
    <s v="07040CJS7101601"/>
    <s v="To reclass federal revenue for"/>
    <m/>
    <m/>
  </r>
  <r>
    <s v="Byrne Justice Assistance Grant"/>
    <s v="2016-DJ-BX-0482"/>
    <n v="2020"/>
    <n v="9"/>
    <d v="2020-03-25T00:00:00"/>
    <x v="1"/>
    <m/>
    <x v="1"/>
    <s v="390004"/>
    <x v="24"/>
    <x v="0"/>
    <m/>
    <s v="CIPPS Journal Upload - DOA"/>
    <n v="901"/>
    <m/>
    <s v="00001349 2020-03-31"/>
    <s v="CIP1477225"/>
    <n v="268"/>
    <m/>
    <m/>
    <m/>
    <m/>
    <m/>
    <m/>
    <m/>
    <m/>
    <m/>
    <m/>
    <m/>
    <m/>
    <m/>
    <m/>
    <m/>
    <m/>
    <m/>
    <m/>
    <s v="CIP1477225"/>
    <n v="268"/>
    <d v="2020-03-25T00:00:00"/>
    <s v="140070"/>
    <s v="10410"/>
    <m/>
    <m/>
    <s v="CIP"/>
    <s v="ACTUALS"/>
    <s v="11"/>
    <s v="14000"/>
    <s v="5"/>
    <s v="39004"/>
    <s v="390"/>
    <s v="04"/>
    <m/>
    <s v="11150"/>
    <s v="07040390004CJS7101601"/>
    <s v="CIPPS Journal Upload - DOA"/>
    <m/>
    <m/>
  </r>
  <r>
    <s v="Byrne Justice Assistance Grant"/>
    <s v="2016-DJ-BX-0482"/>
    <n v="2020"/>
    <n v="9"/>
    <d v="2020-03-25T00:00:00"/>
    <x v="1"/>
    <m/>
    <x v="1"/>
    <s v="390004"/>
    <x v="14"/>
    <x v="0"/>
    <m/>
    <s v="CIPPS Journal Upload - DOA"/>
    <n v="39.25"/>
    <m/>
    <s v="00001349 2020-03-31"/>
    <s v="CIP1477225"/>
    <n v="270"/>
    <m/>
    <m/>
    <m/>
    <m/>
    <m/>
    <m/>
    <m/>
    <m/>
    <m/>
    <m/>
    <m/>
    <m/>
    <m/>
    <m/>
    <m/>
    <m/>
    <m/>
    <m/>
    <s v="CIP1477225"/>
    <n v="270"/>
    <d v="2020-03-25T00:00:00"/>
    <s v="140070"/>
    <s v="10410"/>
    <m/>
    <m/>
    <s v="CIP"/>
    <s v="ACTUALS"/>
    <s v="11"/>
    <s v="14000"/>
    <s v="5"/>
    <s v="39004"/>
    <s v="390"/>
    <s v="04"/>
    <m/>
    <s v="11160"/>
    <s v="07040390004CJS7101601"/>
    <s v="CIPPS Journal Upload - DOA"/>
    <m/>
    <m/>
  </r>
  <r>
    <s v="Byrne Justice Assistance Grant"/>
    <s v="2016-DJ-BX-0482"/>
    <n v="2020"/>
    <n v="9"/>
    <d v="2020-03-25T00:00:00"/>
    <x v="1"/>
    <m/>
    <x v="1"/>
    <s v="390004"/>
    <x v="14"/>
    <x v="0"/>
    <m/>
    <s v="CIPPS Journal Upload - DOA"/>
    <n v="39.18"/>
    <m/>
    <s v="00001349 2020-03-31"/>
    <s v="CIP1477225"/>
    <n v="271"/>
    <m/>
    <m/>
    <m/>
    <m/>
    <m/>
    <m/>
    <m/>
    <m/>
    <m/>
    <m/>
    <m/>
    <m/>
    <m/>
    <m/>
    <m/>
    <m/>
    <m/>
    <m/>
    <s v="CIP1477225"/>
    <n v="271"/>
    <d v="2020-03-25T00:00:00"/>
    <s v="140070"/>
    <s v="10410"/>
    <m/>
    <m/>
    <s v="CIP"/>
    <s v="ACTUALS"/>
    <s v="11"/>
    <s v="14000"/>
    <s v="5"/>
    <s v="39004"/>
    <s v="390"/>
    <s v="04"/>
    <m/>
    <s v="11160"/>
    <s v="07040390004CJS7101601"/>
    <s v="CIPPS Journal Upload - DOA"/>
    <m/>
    <m/>
  </r>
  <r>
    <s v="Byrne Justice Assistance Grant"/>
    <s v="2016-DJ-BX-0482"/>
    <n v="2020"/>
    <n v="9"/>
    <d v="2020-03-26T00:00:00"/>
    <x v="1"/>
    <m/>
    <x v="1"/>
    <s v="390004"/>
    <x v="17"/>
    <x v="0"/>
    <m/>
    <s v="To prorate PB, PMIS, eVA and C"/>
    <n v="1999.31"/>
    <m/>
    <s v="Prorate Oct/Nov/Feb OH"/>
    <s v="0001477478"/>
    <n v="137"/>
    <m/>
    <m/>
    <m/>
    <m/>
    <m/>
    <m/>
    <m/>
    <m/>
    <m/>
    <m/>
    <m/>
    <m/>
    <m/>
    <m/>
    <m/>
    <m/>
    <m/>
    <m/>
    <s v="0001477478"/>
    <n v="137"/>
    <d v="2020-03-26T00:00:00"/>
    <m/>
    <s v="10740"/>
    <m/>
    <m/>
    <s v="SPJ"/>
    <s v="ACTUALS"/>
    <s v="15"/>
    <s v="14000"/>
    <s v="5"/>
    <s v="39004"/>
    <s v="390"/>
    <s v="04"/>
    <m/>
    <s v="15410"/>
    <s v="07040390004CJS7101601"/>
    <s v="To prorate PB, PMIS, eVA and C"/>
    <m/>
    <m/>
  </r>
  <r>
    <s v="Byrne Justice Assistance Grant"/>
    <s v="2016-DJ-BX-0482"/>
    <n v="2020"/>
    <n v="9"/>
    <d v="2020-03-26T00:00:00"/>
    <x v="1"/>
    <m/>
    <x v="1"/>
    <s v="390004"/>
    <x v="17"/>
    <x v="0"/>
    <m/>
    <s v="To prorate PB, PMIS, eVA and C"/>
    <n v="99.97"/>
    <m/>
    <s v="Prorate Oct/Nov/Feb OH"/>
    <s v="0001477478"/>
    <n v="186"/>
    <m/>
    <m/>
    <m/>
    <m/>
    <m/>
    <m/>
    <m/>
    <m/>
    <m/>
    <m/>
    <m/>
    <m/>
    <m/>
    <m/>
    <m/>
    <m/>
    <m/>
    <m/>
    <s v="0001477478"/>
    <n v="186"/>
    <d v="2020-03-26T00:00:00"/>
    <m/>
    <s v="10220"/>
    <m/>
    <m/>
    <s v="SPJ"/>
    <s v="ACTUALS"/>
    <s v="15"/>
    <s v="14000"/>
    <s v="5"/>
    <s v="39004"/>
    <s v="390"/>
    <s v="04"/>
    <m/>
    <s v="15410"/>
    <s v="07040390004CJS7101601"/>
    <s v="To prorate PB, PMIS, eVA and C"/>
    <m/>
    <m/>
  </r>
  <r>
    <s v="Byrne Justice Assistance Grant"/>
    <s v="2016-DJ-BX-0482"/>
    <n v="2020"/>
    <n v="9"/>
    <d v="2020-03-27T00:00:00"/>
    <x v="1"/>
    <m/>
    <x v="1"/>
    <s v="390004"/>
    <x v="52"/>
    <x v="0"/>
    <m/>
    <s v="To prorate Wipes and Spray Cha"/>
    <n v="1.76"/>
    <m/>
    <s v="Prorate March 2020 OH"/>
    <s v="0001478342"/>
    <n v="138"/>
    <m/>
    <m/>
    <m/>
    <m/>
    <m/>
    <m/>
    <m/>
    <m/>
    <m/>
    <m/>
    <m/>
    <m/>
    <m/>
    <m/>
    <m/>
    <m/>
    <m/>
    <m/>
    <s v="0001478342"/>
    <n v="138"/>
    <d v="2020-03-27T00:00:00"/>
    <m/>
    <s v="1074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09"/>
    <m/>
    <s v="Prorate March 2020 OH"/>
    <s v="0001478342"/>
    <n v="187"/>
    <m/>
    <m/>
    <m/>
    <m/>
    <m/>
    <m/>
    <m/>
    <m/>
    <m/>
    <m/>
    <m/>
    <m/>
    <m/>
    <m/>
    <m/>
    <m/>
    <m/>
    <m/>
    <s v="0001478342"/>
    <n v="187"/>
    <d v="2020-03-27T00:00:00"/>
    <m/>
    <s v="10220"/>
    <m/>
    <m/>
    <s v="SPJ"/>
    <s v="ACTUALS"/>
    <s v="13"/>
    <s v="14000"/>
    <s v="5"/>
    <s v="39004"/>
    <s v="390"/>
    <s v="04"/>
    <m/>
    <s v="13520"/>
    <s v="07040390004CJS7101601"/>
    <s v="To prorate Wipes and Spray Cha"/>
    <m/>
    <m/>
  </r>
  <r>
    <s v="Byrne Justice Assistance Grant"/>
    <s v="2016-DJ-BX-0482"/>
    <n v="2020"/>
    <n v="9"/>
    <d v="2020-03-31T00:00:00"/>
    <x v="1"/>
    <m/>
    <x v="1"/>
    <s v="390004"/>
    <x v="16"/>
    <x v="0"/>
    <m/>
    <s v="To prorate VITA Server and End"/>
    <n v="459.24"/>
    <m/>
    <s v="Prorate February OH"/>
    <s v="0001480319"/>
    <n v="13"/>
    <m/>
    <m/>
    <m/>
    <m/>
    <m/>
    <m/>
    <m/>
    <m/>
    <m/>
    <m/>
    <m/>
    <m/>
    <m/>
    <m/>
    <m/>
    <m/>
    <m/>
    <m/>
    <s v="0001480319"/>
    <n v="13"/>
    <d v="2020-03-31T00:00:00"/>
    <m/>
    <s v="10410"/>
    <m/>
    <m/>
    <s v="SPJ"/>
    <s v="ACTUALS"/>
    <s v="12"/>
    <s v="14000"/>
    <s v="5"/>
    <s v="39004"/>
    <s v="390"/>
    <s v="04"/>
    <m/>
    <s v="12780"/>
    <s v="07040390004CJS7101601"/>
    <s v="To prorate VITA Server and End"/>
    <m/>
    <m/>
  </r>
  <r>
    <s v="Byrne Justice Assistance Grant"/>
    <s v="2016-DJ-BX-0482"/>
    <n v="2020"/>
    <n v="9"/>
    <d v="2020-03-31T00:00:00"/>
    <x v="1"/>
    <m/>
    <x v="1"/>
    <s v="390004"/>
    <x v="16"/>
    <x v="0"/>
    <m/>
    <s v="To prorate VITA Server and End"/>
    <n v="459.24"/>
    <m/>
    <s v="Prorate February OH"/>
    <s v="0001480319"/>
    <n v="73"/>
    <m/>
    <m/>
    <m/>
    <m/>
    <m/>
    <m/>
    <m/>
    <m/>
    <m/>
    <m/>
    <m/>
    <m/>
    <m/>
    <m/>
    <m/>
    <m/>
    <m/>
    <m/>
    <s v="0001480319"/>
    <n v="73"/>
    <d v="2020-03-31T00:00:00"/>
    <m/>
    <s v="10540"/>
    <m/>
    <m/>
    <s v="SPJ"/>
    <s v="ACTUALS"/>
    <s v="12"/>
    <s v="14000"/>
    <s v="5"/>
    <s v="39004"/>
    <s v="390"/>
    <s v="04"/>
    <m/>
    <s v="12780"/>
    <s v="07040390004CJS7101601"/>
    <s v="To prorate VITA Server and End"/>
    <m/>
    <m/>
  </r>
  <r>
    <s v="Byrne Justice Assistance Grant"/>
    <s v="2016-DJ-BX-0482"/>
    <n v="2020"/>
    <n v="9"/>
    <d v="2020-03-06T00:00:00"/>
    <x v="0"/>
    <m/>
    <x v="1"/>
    <m/>
    <x v="1"/>
    <x v="0"/>
    <m/>
    <s v="AP Payments"/>
    <n v="-9900"/>
    <m/>
    <s v="Cash With The Treasurer Of VA"/>
    <s v="AP01462803"/>
    <n v="19"/>
    <m/>
    <m/>
    <m/>
    <m/>
    <m/>
    <m/>
    <m/>
    <m/>
    <m/>
    <m/>
    <m/>
    <m/>
    <m/>
    <m/>
    <m/>
    <m/>
    <m/>
    <m/>
    <s v="AP01462803"/>
    <n v="19"/>
    <d v="2020-03-06T00:00:00"/>
    <s v="00021310"/>
    <s v="99999"/>
    <m/>
    <m/>
    <s v="AP"/>
    <s v="ACTUALS"/>
    <s v="10"/>
    <s v="14000"/>
    <s v="1"/>
    <m/>
    <m/>
    <m/>
    <m/>
    <s v="01010"/>
    <s v="07040CJS7101601"/>
    <s v="AP Payments"/>
    <m/>
    <m/>
  </r>
  <r>
    <s v="Byrne Justice Assistance Grant"/>
    <s v="2016-DJ-BX-0482"/>
    <n v="2020"/>
    <n v="9"/>
    <d v="2020-03-09T00:00:00"/>
    <x v="0"/>
    <m/>
    <x v="1"/>
    <m/>
    <x v="1"/>
    <x v="0"/>
    <m/>
    <s v="To prorate the OH Charged in J"/>
    <n v="-16.98"/>
    <m/>
    <s v="Cash With The Treasurer Of VA"/>
    <s v="0001463218"/>
    <n v="223"/>
    <m/>
    <m/>
    <m/>
    <m/>
    <m/>
    <m/>
    <m/>
    <m/>
    <m/>
    <m/>
    <m/>
    <m/>
    <m/>
    <m/>
    <m/>
    <m/>
    <m/>
    <m/>
    <s v="0001463218"/>
    <n v="223"/>
    <d v="2020-03-09T00:00:00"/>
    <m/>
    <s v="99999"/>
    <m/>
    <m/>
    <s v="SPJ"/>
    <s v="ACTUALS"/>
    <s v="10"/>
    <s v="14000"/>
    <s v="1"/>
    <m/>
    <m/>
    <m/>
    <m/>
    <s v="01010"/>
    <s v="07040CJS7101601"/>
    <s v="To prorate the OH Charged in J"/>
    <m/>
    <m/>
  </r>
  <r>
    <s v="Byrne Justice Assistance Grant"/>
    <s v="2016-DJ-BX-0482"/>
    <n v="2020"/>
    <n v="9"/>
    <d v="2020-03-09T00:00:00"/>
    <x v="1"/>
    <m/>
    <x v="1"/>
    <s v="390004"/>
    <x v="53"/>
    <x v="0"/>
    <m/>
    <s v="To prorate FY20 Q2 OH Charged"/>
    <n v="3.28"/>
    <m/>
    <s v="Prorate FY20Q2 OH"/>
    <s v="0001463268"/>
    <n v="89"/>
    <m/>
    <m/>
    <m/>
    <m/>
    <m/>
    <m/>
    <m/>
    <m/>
    <m/>
    <m/>
    <m/>
    <m/>
    <m/>
    <m/>
    <m/>
    <m/>
    <m/>
    <m/>
    <s v="0001463268"/>
    <n v="89"/>
    <d v="2020-03-09T00:00:00"/>
    <m/>
    <s v="10410"/>
    <m/>
    <m/>
    <s v="SPJ"/>
    <s v="ACTUALS"/>
    <s v="13"/>
    <s v="14000"/>
    <s v="5"/>
    <s v="39004"/>
    <s v="390"/>
    <s v="04"/>
    <m/>
    <s v="13420"/>
    <s v="07040390004CJS7101601"/>
    <s v="To prorate FY20 Q2 OH Charged"/>
    <m/>
    <m/>
  </r>
  <r>
    <s v="Byrne Justice Assistance Grant"/>
    <s v="2016-DJ-BX-0482"/>
    <n v="2020"/>
    <n v="9"/>
    <d v="2020-03-09T00:00:00"/>
    <x v="1"/>
    <m/>
    <x v="1"/>
    <s v="390004"/>
    <x v="53"/>
    <x v="0"/>
    <m/>
    <s v="To prorate FY20 Q2 OH Charged"/>
    <n v="0.16"/>
    <m/>
    <s v="Prorate FY20Q2 OH"/>
    <s v="0001463268"/>
    <n v="189"/>
    <m/>
    <m/>
    <m/>
    <m/>
    <m/>
    <m/>
    <m/>
    <m/>
    <m/>
    <m/>
    <m/>
    <m/>
    <m/>
    <m/>
    <m/>
    <m/>
    <m/>
    <m/>
    <s v="0001463268"/>
    <n v="189"/>
    <d v="2020-03-09T00:00:00"/>
    <m/>
    <s v="10220"/>
    <m/>
    <m/>
    <s v="SPJ"/>
    <s v="ACTUALS"/>
    <s v="13"/>
    <s v="14000"/>
    <s v="5"/>
    <s v="39004"/>
    <s v="390"/>
    <s v="04"/>
    <m/>
    <s v="13420"/>
    <s v="07040390004CJS7101601"/>
    <s v="To prorate FY20 Q2 OH Charged"/>
    <m/>
    <m/>
  </r>
  <r>
    <s v="Byrne Justice Assistance Grant"/>
    <s v="2016-DJ-BX-0482"/>
    <n v="2020"/>
    <n v="9"/>
    <d v="2020-03-09T00:00:00"/>
    <x v="0"/>
    <m/>
    <x v="1"/>
    <m/>
    <x v="1"/>
    <x v="0"/>
    <m/>
    <s v="To prorate FY20 OH Expenditure"/>
    <n v="2.86"/>
    <m/>
    <s v="Cash With The Treasurer Of VA"/>
    <s v="0001463364"/>
    <n v="221"/>
    <m/>
    <m/>
    <m/>
    <m/>
    <m/>
    <m/>
    <m/>
    <m/>
    <m/>
    <m/>
    <m/>
    <m/>
    <m/>
    <m/>
    <m/>
    <m/>
    <m/>
    <m/>
    <s v="0001463364"/>
    <n v="221"/>
    <d v="2020-03-09T00:00:00"/>
    <m/>
    <s v="99999"/>
    <m/>
    <m/>
    <s v="SPJ"/>
    <s v="ACTUALS"/>
    <s v="10"/>
    <s v="14000"/>
    <s v="1"/>
    <m/>
    <m/>
    <m/>
    <m/>
    <s v="01010"/>
    <s v="07040CJS7101601"/>
    <s v="To prorate FY20 OH Expenditure"/>
    <m/>
    <m/>
  </r>
  <r>
    <s v="Byrne Justice Assistance Grant"/>
    <s v="2016-DJ-BX-0482"/>
    <n v="2020"/>
    <n v="9"/>
    <d v="2020-03-09T00:00:00"/>
    <x v="1"/>
    <m/>
    <x v="1"/>
    <s v="390004"/>
    <x v="54"/>
    <x v="0"/>
    <m/>
    <s v="To prorate FY20 OH Expenditure"/>
    <n v="7.41"/>
    <m/>
    <s v="Prorate FY20 OH"/>
    <s v="0001463366"/>
    <n v="140"/>
    <m/>
    <m/>
    <m/>
    <m/>
    <m/>
    <m/>
    <m/>
    <m/>
    <m/>
    <m/>
    <m/>
    <m/>
    <m/>
    <m/>
    <m/>
    <m/>
    <m/>
    <m/>
    <s v="0001463366"/>
    <n v="140"/>
    <d v="2020-03-09T00:00:00"/>
    <m/>
    <s v="10740"/>
    <m/>
    <m/>
    <s v="SPJ"/>
    <s v="ACTUALS"/>
    <s v="13"/>
    <s v="14000"/>
    <s v="5"/>
    <s v="39004"/>
    <s v="390"/>
    <s v="04"/>
    <m/>
    <s v="13740"/>
    <s v="07040390004CJS7101601"/>
    <s v="To prorate FY20 OH Expenditure"/>
    <m/>
    <m/>
  </r>
  <r>
    <s v="Byrne Justice Assistance Grant"/>
    <s v="2016-DJ-BX-0482"/>
    <n v="2020"/>
    <n v="9"/>
    <d v="2020-03-09T00:00:00"/>
    <x v="0"/>
    <m/>
    <x v="1"/>
    <m/>
    <x v="1"/>
    <x v="0"/>
    <m/>
    <s v="To prorate FY20 OH Expenditure"/>
    <n v="-30.38"/>
    <m/>
    <s v="Cash With The Treasurer Of VA"/>
    <s v="0001463366"/>
    <n v="221"/>
    <m/>
    <m/>
    <m/>
    <m/>
    <m/>
    <m/>
    <m/>
    <m/>
    <m/>
    <m/>
    <m/>
    <m/>
    <m/>
    <m/>
    <m/>
    <m/>
    <m/>
    <m/>
    <s v="0001463366"/>
    <n v="221"/>
    <d v="2020-03-09T00:00:00"/>
    <m/>
    <s v="99999"/>
    <m/>
    <m/>
    <s v="SPJ"/>
    <s v="ACTUALS"/>
    <s v="10"/>
    <s v="14000"/>
    <s v="1"/>
    <m/>
    <m/>
    <m/>
    <m/>
    <s v="01010"/>
    <s v="07040CJS7101601"/>
    <s v="To prorate FY20 OH Expenditure"/>
    <m/>
    <m/>
  </r>
  <r>
    <s v="Byrne Justice Assistance Grant"/>
    <s v="2016-DJ-BX-0482"/>
    <n v="2020"/>
    <n v="9"/>
    <d v="2020-03-10T00:00:00"/>
    <x v="1"/>
    <m/>
    <x v="1"/>
    <s v="390004"/>
    <x v="9"/>
    <x v="0"/>
    <m/>
    <s v="CIPPS Journal Upload - DOA"/>
    <n v="232.26"/>
    <m/>
    <s v="00001346 2020-03-16"/>
    <s v="CIP1465374"/>
    <n v="289"/>
    <m/>
    <m/>
    <m/>
    <m/>
    <m/>
    <m/>
    <m/>
    <m/>
    <m/>
    <m/>
    <m/>
    <m/>
    <m/>
    <m/>
    <m/>
    <m/>
    <m/>
    <m/>
    <s v="CIP1465374"/>
    <n v="289"/>
    <d v="2020-03-10T00:00:00"/>
    <s v="140070"/>
    <s v="10410"/>
    <m/>
    <m/>
    <s v="CIP"/>
    <s v="ACTUALS"/>
    <s v="11"/>
    <s v="14000"/>
    <s v="5"/>
    <s v="39004"/>
    <s v="390"/>
    <s v="04"/>
    <m/>
    <s v="11120"/>
    <s v="07040390004CJS7101601"/>
    <s v="CIPPS Journal Upload - DOA"/>
    <m/>
    <m/>
  </r>
  <r>
    <s v="Byrne Justice Assistance Grant"/>
    <s v="2016-DJ-BX-0482"/>
    <n v="2020"/>
    <n v="9"/>
    <d v="2020-03-10T00:00:00"/>
    <x v="1"/>
    <m/>
    <x v="1"/>
    <s v="390004"/>
    <x v="9"/>
    <x v="0"/>
    <m/>
    <s v="CIPPS Journal Upload - DOA"/>
    <n v="246.27"/>
    <m/>
    <s v="00001346 2020-03-16"/>
    <s v="CIP1465374"/>
    <n v="290"/>
    <m/>
    <m/>
    <m/>
    <m/>
    <m/>
    <m/>
    <m/>
    <m/>
    <m/>
    <m/>
    <m/>
    <m/>
    <m/>
    <m/>
    <m/>
    <m/>
    <m/>
    <m/>
    <s v="CIP1465374"/>
    <n v="290"/>
    <d v="2020-03-10T00:00:00"/>
    <s v="140070"/>
    <s v="10410"/>
    <m/>
    <m/>
    <s v="CIP"/>
    <s v="ACTUALS"/>
    <s v="11"/>
    <s v="14000"/>
    <s v="5"/>
    <s v="39004"/>
    <s v="390"/>
    <s v="04"/>
    <m/>
    <s v="11120"/>
    <s v="07040390004CJS7101601"/>
    <s v="CIPPS Journal Upload - DOA"/>
    <m/>
    <m/>
  </r>
  <r>
    <s v="Byrne Justice Assistance Grant"/>
    <s v="2016-DJ-BX-0482"/>
    <n v="2020"/>
    <n v="9"/>
    <d v="2020-03-10T00:00:00"/>
    <x v="1"/>
    <m/>
    <x v="1"/>
    <s v="390004"/>
    <x v="37"/>
    <x v="0"/>
    <m/>
    <s v="CIPPS Journal Upload - DOA"/>
    <n v="20"/>
    <m/>
    <s v="00001346 2020-03-16"/>
    <s v="CIP1465374"/>
    <n v="299"/>
    <m/>
    <m/>
    <m/>
    <m/>
    <m/>
    <m/>
    <m/>
    <m/>
    <m/>
    <m/>
    <m/>
    <m/>
    <m/>
    <m/>
    <m/>
    <m/>
    <m/>
    <m/>
    <s v="CIP1465374"/>
    <n v="299"/>
    <d v="2020-03-10T00:00:00"/>
    <s v="140070"/>
    <s v="10410"/>
    <m/>
    <m/>
    <s v="CIP"/>
    <s v="ACTUALS"/>
    <s v="11"/>
    <s v="14000"/>
    <s v="5"/>
    <s v="39004"/>
    <s v="390"/>
    <s v="04"/>
    <m/>
    <s v="11380"/>
    <s v="07040390004CJS7101601"/>
    <s v="CIPPS Journal Upload - DOA"/>
    <m/>
    <m/>
  </r>
  <r>
    <s v="Byrne Justice Assistance Grant"/>
    <s v="2016-DJ-BX-0482"/>
    <n v="2020"/>
    <n v="9"/>
    <d v="2020-03-10T00:00:00"/>
    <x v="1"/>
    <m/>
    <x v="1"/>
    <s v="390004"/>
    <x v="10"/>
    <x v="0"/>
    <m/>
    <s v="CIPPS Journal Upload - DOA"/>
    <n v="15.5"/>
    <m/>
    <s v="00001346 2020-03-16"/>
    <s v="CIP1465374"/>
    <n v="357"/>
    <m/>
    <m/>
    <m/>
    <m/>
    <m/>
    <m/>
    <m/>
    <m/>
    <m/>
    <m/>
    <m/>
    <m/>
    <m/>
    <m/>
    <m/>
    <m/>
    <m/>
    <m/>
    <s v="CIP1465374"/>
    <n v="357"/>
    <d v="2020-03-10T00:00:00"/>
    <s v="140070"/>
    <s v="10740"/>
    <m/>
    <m/>
    <s v="CIP"/>
    <s v="ACTUALS"/>
    <s v="11"/>
    <s v="14000"/>
    <s v="5"/>
    <s v="39004"/>
    <s v="390"/>
    <s v="04"/>
    <m/>
    <s v="11170"/>
    <s v="07040390004CJS7101601"/>
    <s v="CIPPS Journal Upload - DOA"/>
    <m/>
    <m/>
  </r>
  <r>
    <s v="Byrne Justice Assistance Grant"/>
    <s v="2016-DJ-BX-0482"/>
    <n v="2020"/>
    <n v="9"/>
    <d v="2020-03-19T00:00:00"/>
    <x v="0"/>
    <m/>
    <x v="3"/>
    <m/>
    <x v="27"/>
    <x v="0"/>
    <m/>
    <s v="To charge February Indirect Co"/>
    <n v="-3575.52"/>
    <m/>
    <s v="Charge FY20 February IDC"/>
    <s v="0001472139"/>
    <n v="3"/>
    <m/>
    <m/>
    <m/>
    <m/>
    <m/>
    <m/>
    <m/>
    <m/>
    <m/>
    <m/>
    <m/>
    <m/>
    <m/>
    <m/>
    <m/>
    <m/>
    <m/>
    <m/>
    <s v="0001472139"/>
    <n v="3"/>
    <d v="2020-03-19T00:00:00"/>
    <m/>
    <s v="10740"/>
    <m/>
    <m/>
    <s v="SPJ"/>
    <s v="ACTUALS"/>
    <s v="09"/>
    <s v="14000"/>
    <s v="4"/>
    <m/>
    <m/>
    <m/>
    <m/>
    <s v="09070"/>
    <s v="02800CJS7101601"/>
    <s v="To charge February Indirect Co"/>
    <m/>
    <m/>
  </r>
  <r>
    <s v="Byrne Justice Assistance Grant"/>
    <s v="2016-DJ-BX-0482"/>
    <n v="2020"/>
    <n v="9"/>
    <d v="2020-03-19T00:00:00"/>
    <x v="0"/>
    <m/>
    <x v="1"/>
    <m/>
    <x v="1"/>
    <x v="0"/>
    <m/>
    <s v="To charge February Indirect Co"/>
    <n v="-3575.52"/>
    <m/>
    <s v="Cash With The Treasurer Of VA"/>
    <s v="0001472139"/>
    <n v="29"/>
    <m/>
    <m/>
    <m/>
    <m/>
    <m/>
    <m/>
    <m/>
    <m/>
    <m/>
    <m/>
    <m/>
    <m/>
    <m/>
    <m/>
    <m/>
    <m/>
    <m/>
    <m/>
    <s v="0001472139"/>
    <n v="2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657.37"/>
    <m/>
    <s v="Cash With The Treasurer Of VA"/>
    <s v="0001472139"/>
    <n v="31"/>
    <m/>
    <m/>
    <m/>
    <m/>
    <m/>
    <m/>
    <m/>
    <m/>
    <m/>
    <m/>
    <m/>
    <m/>
    <m/>
    <m/>
    <m/>
    <m/>
    <m/>
    <m/>
    <s v="0001472139"/>
    <n v="31"/>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701.11"/>
    <m/>
    <s v="Cash With The Treasurer Of VA"/>
    <s v="0001472139"/>
    <n v="41"/>
    <m/>
    <m/>
    <m/>
    <m/>
    <m/>
    <m/>
    <m/>
    <m/>
    <m/>
    <m/>
    <m/>
    <m/>
    <m/>
    <m/>
    <m/>
    <m/>
    <m/>
    <m/>
    <s v="0001472139"/>
    <n v="41"/>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189.08"/>
    <m/>
    <s v="Cash With The Treasurer Of VA"/>
    <s v="0001472139"/>
    <n v="53"/>
    <m/>
    <m/>
    <m/>
    <m/>
    <m/>
    <m/>
    <m/>
    <m/>
    <m/>
    <m/>
    <m/>
    <m/>
    <m/>
    <m/>
    <m/>
    <m/>
    <m/>
    <m/>
    <s v="0001472139"/>
    <n v="53"/>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805.21"/>
    <m/>
    <s v="Cash With The Treasurer Of VA"/>
    <s v="0001472139"/>
    <n v="57"/>
    <m/>
    <m/>
    <m/>
    <m/>
    <m/>
    <m/>
    <m/>
    <m/>
    <m/>
    <m/>
    <m/>
    <m/>
    <m/>
    <m/>
    <m/>
    <m/>
    <m/>
    <m/>
    <s v="0001472139"/>
    <n v="57"/>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004.42"/>
    <m/>
    <s v="Cash With The Treasurer Of VA"/>
    <s v="0001472139"/>
    <n v="65"/>
    <m/>
    <m/>
    <m/>
    <m/>
    <m/>
    <m/>
    <m/>
    <m/>
    <m/>
    <m/>
    <m/>
    <m/>
    <m/>
    <m/>
    <m/>
    <m/>
    <m/>
    <m/>
    <s v="0001472139"/>
    <n v="65"/>
    <d v="2020-03-19T00:00:00"/>
    <m/>
    <s v="99999"/>
    <m/>
    <m/>
    <s v="SPJ"/>
    <s v="ACTUALS"/>
    <s v="10"/>
    <s v="14000"/>
    <s v="1"/>
    <m/>
    <m/>
    <m/>
    <m/>
    <s v="01010"/>
    <s v="07040CJS7101601"/>
    <s v="To charge February Indirect Co"/>
    <m/>
    <m/>
  </r>
  <r>
    <s v="Byrne Justice Assistance Grant"/>
    <s v="2016-DJ-BX-0482"/>
    <n v="2020"/>
    <n v="9"/>
    <d v="2020-03-25T00:00:00"/>
    <x v="1"/>
    <m/>
    <x v="1"/>
    <s v="390004"/>
    <x v="13"/>
    <x v="0"/>
    <m/>
    <s v="CIPPS Journal Upload - DOA"/>
    <n v="3349"/>
    <m/>
    <s v="00001349 2020-03-31"/>
    <s v="CIP1477225"/>
    <n v="261"/>
    <m/>
    <m/>
    <m/>
    <m/>
    <m/>
    <m/>
    <m/>
    <m/>
    <m/>
    <m/>
    <m/>
    <m/>
    <m/>
    <m/>
    <m/>
    <m/>
    <m/>
    <m/>
    <s v="CIP1477225"/>
    <n v="261"/>
    <d v="2020-03-25T00:00:00"/>
    <s v="140070"/>
    <s v="10410"/>
    <m/>
    <m/>
    <s v="CIP"/>
    <s v="ACTUALS"/>
    <s v="11"/>
    <s v="14000"/>
    <s v="5"/>
    <s v="39004"/>
    <s v="390"/>
    <s v="04"/>
    <m/>
    <s v="11230"/>
    <s v="07040390004CJS7101601"/>
    <s v="CIPPS Journal Upload - DOA"/>
    <m/>
    <m/>
  </r>
  <r>
    <s v="Byrne Justice Assistance Grant"/>
    <s v="2016-DJ-BX-0482"/>
    <n v="2020"/>
    <n v="9"/>
    <d v="2020-03-25T00:00:00"/>
    <x v="1"/>
    <m/>
    <x v="1"/>
    <s v="390004"/>
    <x v="21"/>
    <x v="0"/>
    <m/>
    <s v="CIPPS Journal Upload - DOA"/>
    <n v="453.59"/>
    <m/>
    <s v="00001349 2020-03-31"/>
    <s v="CIP1477225"/>
    <n v="262"/>
    <m/>
    <m/>
    <m/>
    <m/>
    <m/>
    <m/>
    <m/>
    <m/>
    <m/>
    <m/>
    <m/>
    <m/>
    <m/>
    <m/>
    <m/>
    <m/>
    <m/>
    <m/>
    <s v="CIP1477225"/>
    <n v="262"/>
    <d v="2020-03-25T00:00:00"/>
    <s v="140070"/>
    <s v="10410"/>
    <m/>
    <m/>
    <s v="CIP"/>
    <s v="ACTUALS"/>
    <s v="11"/>
    <s v="14000"/>
    <s v="5"/>
    <s v="39004"/>
    <s v="390"/>
    <s v="04"/>
    <m/>
    <s v="11110"/>
    <s v="07040390004CJS7101601"/>
    <s v="CIPPS Journal Upload - DOA"/>
    <m/>
    <m/>
  </r>
  <r>
    <s v="Byrne Justice Assistance Grant"/>
    <s v="2016-DJ-BX-0482"/>
    <n v="2020"/>
    <n v="9"/>
    <d v="2020-03-25T00:00:00"/>
    <x v="1"/>
    <m/>
    <x v="1"/>
    <s v="390004"/>
    <x v="20"/>
    <x v="0"/>
    <m/>
    <s v="CIPPS Journal Upload - DOA"/>
    <n v="43.95"/>
    <m/>
    <s v="00001349 2020-03-31"/>
    <s v="CIP1477225"/>
    <n v="266"/>
    <m/>
    <m/>
    <m/>
    <m/>
    <m/>
    <m/>
    <m/>
    <m/>
    <m/>
    <m/>
    <m/>
    <m/>
    <m/>
    <m/>
    <m/>
    <m/>
    <m/>
    <m/>
    <s v="CIP1477225"/>
    <n v="266"/>
    <d v="2020-03-25T00:00:00"/>
    <s v="140070"/>
    <s v="10410"/>
    <m/>
    <m/>
    <s v="CIP"/>
    <s v="ACTUALS"/>
    <s v="11"/>
    <s v="14000"/>
    <s v="5"/>
    <s v="39004"/>
    <s v="390"/>
    <s v="04"/>
    <m/>
    <s v="11140"/>
    <s v="07040390004CJS7101601"/>
    <s v="CIPPS Journal Upload - DOA"/>
    <m/>
    <m/>
  </r>
  <r>
    <s v="Byrne Justice Assistance Grant"/>
    <s v="2016-DJ-BX-0482"/>
    <n v="2020"/>
    <n v="9"/>
    <d v="2020-03-25T00:00:00"/>
    <x v="1"/>
    <m/>
    <x v="1"/>
    <s v="390004"/>
    <x v="9"/>
    <x v="0"/>
    <m/>
    <s v="CIPPS Journal Upload - DOA"/>
    <n v="179.63"/>
    <m/>
    <s v="00001349 2020-03-31"/>
    <s v="CIP1477225"/>
    <n v="328"/>
    <m/>
    <m/>
    <m/>
    <m/>
    <m/>
    <m/>
    <m/>
    <m/>
    <m/>
    <m/>
    <m/>
    <m/>
    <m/>
    <m/>
    <m/>
    <m/>
    <m/>
    <m/>
    <s v="CIP1477225"/>
    <n v="328"/>
    <d v="2020-03-25T00:00:00"/>
    <s v="140070"/>
    <s v="10740"/>
    <m/>
    <m/>
    <s v="CIP"/>
    <s v="ACTUALS"/>
    <s v="11"/>
    <s v="14000"/>
    <s v="5"/>
    <s v="39004"/>
    <s v="390"/>
    <s v="04"/>
    <m/>
    <s v="11120"/>
    <s v="07040390004CJS7101601"/>
    <s v="CIPPS Journal Upload - DOA"/>
    <m/>
    <m/>
  </r>
  <r>
    <s v="Byrne Justice Assistance Grant"/>
    <s v="2016-DJ-BX-0482"/>
    <n v="2020"/>
    <n v="9"/>
    <d v="2020-03-25T00:00:00"/>
    <x v="1"/>
    <m/>
    <x v="1"/>
    <s v="390004"/>
    <x v="24"/>
    <x v="0"/>
    <m/>
    <s v="CIPPS Journal Upload - DOA"/>
    <n v="614.5"/>
    <m/>
    <s v="00001349 2020-03-31"/>
    <s v="CIP1477225"/>
    <n v="330"/>
    <m/>
    <m/>
    <m/>
    <m/>
    <m/>
    <m/>
    <m/>
    <m/>
    <m/>
    <m/>
    <m/>
    <m/>
    <m/>
    <m/>
    <m/>
    <m/>
    <m/>
    <m/>
    <s v="CIP1477225"/>
    <n v="330"/>
    <d v="2020-03-25T00:00:00"/>
    <s v="140070"/>
    <s v="10740"/>
    <m/>
    <m/>
    <s v="CIP"/>
    <s v="ACTUALS"/>
    <s v="11"/>
    <s v="14000"/>
    <s v="5"/>
    <s v="39004"/>
    <s v="390"/>
    <s v="04"/>
    <m/>
    <s v="11150"/>
    <s v="07040390004CJS7101601"/>
    <s v="CIPPS Journal Upload - DOA"/>
    <m/>
    <m/>
  </r>
  <r>
    <s v="Byrne Justice Assistance Grant"/>
    <s v="2016-DJ-BX-0482"/>
    <n v="2020"/>
    <n v="9"/>
    <d v="2020-03-27T00:00:00"/>
    <x v="1"/>
    <m/>
    <x v="1"/>
    <s v="390004"/>
    <x v="52"/>
    <x v="0"/>
    <m/>
    <s v="To prorate Wipes and Spray Cha"/>
    <n v="0.09"/>
    <m/>
    <s v="Prorate March 2020 OH"/>
    <s v="0001478342"/>
    <n v="184"/>
    <m/>
    <m/>
    <m/>
    <m/>
    <m/>
    <m/>
    <m/>
    <m/>
    <m/>
    <m/>
    <m/>
    <m/>
    <m/>
    <m/>
    <m/>
    <m/>
    <m/>
    <m/>
    <s v="0001478342"/>
    <n v="184"/>
    <d v="2020-03-27T00:00:00"/>
    <m/>
    <s v="10220"/>
    <m/>
    <m/>
    <s v="SPJ"/>
    <s v="ACTUALS"/>
    <s v="13"/>
    <s v="14000"/>
    <s v="5"/>
    <s v="39004"/>
    <s v="390"/>
    <s v="04"/>
    <m/>
    <s v="13520"/>
    <s v="07040390004CJS7101601"/>
    <s v="To prorate Wipes and Spray Cha"/>
    <m/>
    <m/>
  </r>
  <r>
    <s v="Byrne Justice Assistance Grant"/>
    <s v="2016-DJ-BX-0482"/>
    <n v="2020"/>
    <n v="9"/>
    <d v="2020-03-31T00:00:00"/>
    <x v="0"/>
    <m/>
    <x v="1"/>
    <m/>
    <x v="1"/>
    <x v="0"/>
    <m/>
    <s v="To prorate VITA Server and End"/>
    <n v="-1882.88"/>
    <m/>
    <s v="Cash With The Treasurer Of VA"/>
    <s v="0001480319"/>
    <n v="218"/>
    <m/>
    <m/>
    <m/>
    <m/>
    <m/>
    <m/>
    <m/>
    <m/>
    <m/>
    <m/>
    <m/>
    <m/>
    <m/>
    <m/>
    <m/>
    <m/>
    <m/>
    <m/>
    <s v="0001480319"/>
    <n v="218"/>
    <d v="2020-03-31T00:00:00"/>
    <m/>
    <s v="99999"/>
    <m/>
    <m/>
    <s v="SPJ"/>
    <s v="ACTUALS"/>
    <s v="10"/>
    <s v="14000"/>
    <s v="1"/>
    <m/>
    <m/>
    <m/>
    <m/>
    <s v="01010"/>
    <s v="07040CJS7101601"/>
    <s v="To prorate VITA Server and End"/>
    <m/>
    <m/>
  </r>
  <r>
    <s v="Byrne Justice Assistance Grant"/>
    <s v="2016-DJ-BX-0482"/>
    <n v="2020"/>
    <n v="10"/>
    <d v="2020-04-09T00:00:00"/>
    <x v="0"/>
    <m/>
    <x v="1"/>
    <s v="390004"/>
    <x v="26"/>
    <x v="0"/>
    <m/>
    <s v="To charge March Indirect Costs"/>
    <n v="3575.52"/>
    <m/>
    <s v="Charge FY20 March IDC"/>
    <s v="0001489035"/>
    <n v="1"/>
    <m/>
    <m/>
    <m/>
    <m/>
    <m/>
    <m/>
    <m/>
    <m/>
    <m/>
    <m/>
    <m/>
    <m/>
    <m/>
    <m/>
    <m/>
    <m/>
    <m/>
    <m/>
    <s v="0001489035"/>
    <n v="1"/>
    <d v="2020-04-09T00:00:00"/>
    <m/>
    <s v="10740"/>
    <m/>
    <m/>
    <s v="SPJ"/>
    <s v="ACTUALS"/>
    <s v="14"/>
    <s v="14000"/>
    <s v="5"/>
    <s v="39004"/>
    <s v="390"/>
    <s v="04"/>
    <m/>
    <s v="14820"/>
    <s v="07040390004CJS7101601"/>
    <s v="To charge March Indirect Costs"/>
    <m/>
    <m/>
  </r>
  <r>
    <s v="Byrne Justice Assistance Grant"/>
    <s v="2016-DJ-BX-0482"/>
    <n v="2020"/>
    <n v="10"/>
    <d v="2020-04-09T00:00:00"/>
    <x v="0"/>
    <m/>
    <x v="3"/>
    <m/>
    <x v="27"/>
    <x v="0"/>
    <m/>
    <s v="To charge March Indirect Costs"/>
    <n v="-3575.52"/>
    <m/>
    <s v="Charge FY20 March IDC"/>
    <s v="0001489035"/>
    <n v="3"/>
    <m/>
    <m/>
    <m/>
    <m/>
    <m/>
    <m/>
    <m/>
    <m/>
    <m/>
    <m/>
    <m/>
    <m/>
    <m/>
    <m/>
    <m/>
    <m/>
    <m/>
    <m/>
    <s v="0001489035"/>
    <n v="3"/>
    <d v="2020-04-09T00:00:00"/>
    <m/>
    <s v="10740"/>
    <m/>
    <m/>
    <s v="SPJ"/>
    <s v="ACTUALS"/>
    <s v="09"/>
    <s v="14000"/>
    <s v="4"/>
    <m/>
    <m/>
    <m/>
    <m/>
    <s v="09070"/>
    <s v="02800CJS7101601"/>
    <s v="To charge March Indirect Costs"/>
    <m/>
    <m/>
  </r>
  <r>
    <s v="Byrne Justice Assistance Grant"/>
    <s v="2016-DJ-BX-0482"/>
    <n v="2020"/>
    <n v="10"/>
    <d v="2020-04-09T00:00:00"/>
    <x v="0"/>
    <m/>
    <x v="1"/>
    <m/>
    <x v="1"/>
    <x v="0"/>
    <m/>
    <s v="To charge March Indirect Costs"/>
    <n v="-3575.52"/>
    <m/>
    <s v="Cash With The Treasurer Of VA"/>
    <s v="0001489035"/>
    <n v="29"/>
    <m/>
    <m/>
    <m/>
    <m/>
    <m/>
    <m/>
    <m/>
    <m/>
    <m/>
    <m/>
    <m/>
    <m/>
    <m/>
    <m/>
    <m/>
    <m/>
    <m/>
    <m/>
    <s v="0001489035"/>
    <n v="29"/>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657.37"/>
    <m/>
    <s v="Cash With The Treasurer Of VA"/>
    <s v="0001489035"/>
    <n v="31"/>
    <m/>
    <m/>
    <m/>
    <m/>
    <m/>
    <m/>
    <m/>
    <m/>
    <m/>
    <m/>
    <m/>
    <m/>
    <m/>
    <m/>
    <m/>
    <m/>
    <m/>
    <m/>
    <s v="0001489035"/>
    <n v="31"/>
    <d v="2020-04-09T00:00:00"/>
    <m/>
    <s v="99999"/>
    <m/>
    <m/>
    <s v="SPJ"/>
    <s v="ACTUALS"/>
    <s v="10"/>
    <s v="14000"/>
    <s v="1"/>
    <m/>
    <m/>
    <m/>
    <m/>
    <s v="01010"/>
    <s v="07040CJS7101601"/>
    <s v="To charge March Indirect Costs"/>
    <m/>
    <m/>
  </r>
  <r>
    <s v="Byrne Justice Assistance Grant"/>
    <s v="2016-DJ-BX-0482"/>
    <n v="2020"/>
    <n v="10"/>
    <d v="2020-04-10T00:00:00"/>
    <x v="1"/>
    <m/>
    <x v="1"/>
    <s v="390004"/>
    <x v="21"/>
    <x v="0"/>
    <m/>
    <s v="CIPPS Journal Upload - DOA"/>
    <n v="453.59"/>
    <m/>
    <s v="00001351 2020-04-16"/>
    <s v="CIP1490689"/>
    <n v="263"/>
    <m/>
    <m/>
    <m/>
    <m/>
    <m/>
    <m/>
    <m/>
    <m/>
    <m/>
    <m/>
    <m/>
    <m/>
    <m/>
    <m/>
    <m/>
    <m/>
    <m/>
    <m/>
    <s v="CIP1490689"/>
    <n v="263"/>
    <d v="2020-04-10T00:00:00"/>
    <s v="140070"/>
    <s v="10410"/>
    <m/>
    <m/>
    <s v="CIP"/>
    <s v="ACTUALS"/>
    <s v="11"/>
    <s v="14000"/>
    <s v="5"/>
    <s v="39004"/>
    <s v="390"/>
    <s v="04"/>
    <m/>
    <s v="11110"/>
    <s v="07040390004CJS7101601"/>
    <s v="CIPPS Journal Upload - DOA"/>
    <m/>
    <m/>
  </r>
  <r>
    <s v="Byrne Justice Assistance Grant"/>
    <s v="2016-DJ-BX-0482"/>
    <n v="2020"/>
    <n v="10"/>
    <d v="2020-04-10T00:00:00"/>
    <x v="1"/>
    <m/>
    <x v="1"/>
    <s v="390004"/>
    <x v="9"/>
    <x v="0"/>
    <m/>
    <s v="CIPPS Journal Upload - DOA"/>
    <n v="246.27"/>
    <m/>
    <s v="00001351 2020-04-16"/>
    <s v="CIP1490689"/>
    <n v="266"/>
    <m/>
    <m/>
    <m/>
    <m/>
    <m/>
    <m/>
    <m/>
    <m/>
    <m/>
    <m/>
    <m/>
    <m/>
    <m/>
    <m/>
    <m/>
    <m/>
    <m/>
    <m/>
    <s v="CIP1490689"/>
    <n v="266"/>
    <d v="2020-04-10T00:00:00"/>
    <s v="140070"/>
    <s v="10410"/>
    <m/>
    <m/>
    <s v="CIP"/>
    <s v="ACTUALS"/>
    <s v="11"/>
    <s v="14000"/>
    <s v="5"/>
    <s v="39004"/>
    <s v="390"/>
    <s v="04"/>
    <m/>
    <s v="11120"/>
    <s v="07040390004CJS7101601"/>
    <s v="CIPPS Journal Upload - DOA"/>
    <m/>
    <m/>
  </r>
  <r>
    <s v="Byrne Justice Assistance Grant"/>
    <s v="2016-DJ-BX-0482"/>
    <n v="2020"/>
    <n v="10"/>
    <d v="2020-04-10T00:00:00"/>
    <x v="1"/>
    <m/>
    <x v="1"/>
    <s v="390004"/>
    <x v="10"/>
    <x v="0"/>
    <m/>
    <s v="CIPPS Journal Upload - DOA"/>
    <n v="20.76"/>
    <m/>
    <s v="00001351 2020-04-16"/>
    <s v="CIP1490689"/>
    <n v="274"/>
    <m/>
    <m/>
    <m/>
    <m/>
    <m/>
    <m/>
    <m/>
    <m/>
    <m/>
    <m/>
    <m/>
    <m/>
    <m/>
    <m/>
    <m/>
    <m/>
    <m/>
    <m/>
    <s v="CIP1490689"/>
    <n v="274"/>
    <d v="2020-04-10T00:00:00"/>
    <s v="140070"/>
    <s v="10410"/>
    <m/>
    <m/>
    <s v="CIP"/>
    <s v="ACTUALS"/>
    <s v="11"/>
    <s v="14000"/>
    <s v="5"/>
    <s v="39004"/>
    <s v="390"/>
    <s v="04"/>
    <m/>
    <s v="11170"/>
    <s v="07040390004CJS7101601"/>
    <s v="CIPPS Journal Upload - DOA"/>
    <m/>
    <m/>
  </r>
  <r>
    <s v="Byrne Justice Assistance Grant"/>
    <s v="2016-DJ-BX-0482"/>
    <n v="2020"/>
    <n v="10"/>
    <d v="2020-04-13T00:00:00"/>
    <x v="0"/>
    <m/>
    <x v="1"/>
    <m/>
    <x v="3"/>
    <x v="0"/>
    <m/>
    <s v="Accounts Payable"/>
    <n v="-22773"/>
    <m/>
    <s v="Accounts Payable"/>
    <s v="AP01491081"/>
    <n v="18"/>
    <m/>
    <m/>
    <m/>
    <m/>
    <m/>
    <m/>
    <m/>
    <m/>
    <m/>
    <m/>
    <m/>
    <m/>
    <m/>
    <m/>
    <m/>
    <m/>
    <m/>
    <m/>
    <s v="AP01491081"/>
    <n v="18"/>
    <d v="2020-04-13T00:00:00"/>
    <s v="00021530"/>
    <s v="99999"/>
    <m/>
    <m/>
    <s v="AP"/>
    <s v="ACTUALS"/>
    <s v="50"/>
    <s v="14000"/>
    <s v="2"/>
    <m/>
    <m/>
    <m/>
    <m/>
    <s v="05025"/>
    <s v="07040CJS7101601"/>
    <s v="Accounts Payable"/>
    <m/>
    <m/>
  </r>
  <r>
    <s v="Byrne Justice Assistance Grant"/>
    <s v="2016-DJ-BX-0482"/>
    <n v="2020"/>
    <n v="10"/>
    <d v="2020-04-13T00:00:00"/>
    <x v="0"/>
    <m/>
    <x v="1"/>
    <s v="390002"/>
    <x v="47"/>
    <x v="0"/>
    <m/>
    <s v="Accounts Payable"/>
    <n v="13302.31"/>
    <m/>
    <s v="20-A4917AD16 COMMUNITYPOLICING"/>
    <s v="AP01491081"/>
    <n v="78"/>
    <s v="00021532"/>
    <d v="2020-04-03T00:00:00"/>
    <s v="City of Lexington"/>
    <s v="20-A4917AD16 COMMUNITYPOLICING"/>
    <s v="14000"/>
    <m/>
    <m/>
    <m/>
    <m/>
    <m/>
    <m/>
    <m/>
    <m/>
    <m/>
    <m/>
    <m/>
    <m/>
    <m/>
    <s v="00021532"/>
    <n v="1"/>
    <d v="2020-04-03T00:00:00"/>
    <s v="00021532"/>
    <s v="90000"/>
    <s v="678"/>
    <m/>
    <s v="AP"/>
    <s v="ACTUALS"/>
    <s v="14"/>
    <s v="14000"/>
    <s v="5"/>
    <s v="39002"/>
    <s v="390"/>
    <s v="02"/>
    <m/>
    <s v="14510"/>
    <s v="07040390002CJS7101601"/>
    <s v="City of Lexington"/>
    <n v="1"/>
    <s v="546001392"/>
  </r>
  <r>
    <s v="Byrne Justice Assistance Grant"/>
    <s v="2016-DJ-BX-0482"/>
    <n v="2020"/>
    <n v="10"/>
    <d v="2020-04-22T00:00:00"/>
    <x v="0"/>
    <m/>
    <x v="1"/>
    <m/>
    <x v="3"/>
    <x v="0"/>
    <m/>
    <s v="Accounts Payable"/>
    <n v="-3220.76"/>
    <m/>
    <s v="Accounts Payable"/>
    <s v="AP01497618"/>
    <n v="21"/>
    <m/>
    <m/>
    <m/>
    <m/>
    <m/>
    <m/>
    <m/>
    <m/>
    <m/>
    <m/>
    <m/>
    <m/>
    <m/>
    <m/>
    <m/>
    <m/>
    <m/>
    <m/>
    <s v="AP01497618"/>
    <n v="21"/>
    <d v="2020-04-22T00:00:00"/>
    <s v="00021659"/>
    <s v="99999"/>
    <m/>
    <m/>
    <s v="AP"/>
    <s v="ACTUALS"/>
    <s v="50"/>
    <s v="14000"/>
    <s v="2"/>
    <m/>
    <m/>
    <m/>
    <m/>
    <s v="05025"/>
    <s v="07040CJS7101601"/>
    <s v="Accounts Payable"/>
    <m/>
    <m/>
  </r>
  <r>
    <s v="Byrne Justice Assistance Grant"/>
    <s v="2016-DJ-BX-0482"/>
    <n v="2020"/>
    <n v="10"/>
    <d v="2020-04-22T00:00:00"/>
    <x v="0"/>
    <m/>
    <x v="1"/>
    <s v="390002"/>
    <x v="47"/>
    <x v="0"/>
    <m/>
    <s v="Accounts Payable"/>
    <n v="3220.76"/>
    <m/>
    <s v="20-A4895AD16 LE OFFICER OVERTI"/>
    <s v="AP01497618"/>
    <n v="57"/>
    <s v="00021659"/>
    <d v="2020-04-17T00:00:00"/>
    <s v="WESTMORELAND COUNTY"/>
    <s v="20-A4895AD16 LE OFFICER OVERTI"/>
    <s v="14000"/>
    <m/>
    <m/>
    <m/>
    <m/>
    <m/>
    <m/>
    <m/>
    <m/>
    <m/>
    <m/>
    <m/>
    <m/>
    <m/>
    <s v="00021659"/>
    <n v="1"/>
    <d v="2020-04-17T00:00:00"/>
    <s v="00021659"/>
    <s v="90000"/>
    <s v="193"/>
    <m/>
    <s v="AP"/>
    <s v="ACTUALS"/>
    <s v="14"/>
    <s v="14000"/>
    <s v="5"/>
    <s v="39002"/>
    <s v="390"/>
    <s v="02"/>
    <m/>
    <s v="14510"/>
    <s v="07040390002CJS7101601"/>
    <s v="WESTMORELAND COUNTY"/>
    <n v="1"/>
    <s v="546001678"/>
  </r>
  <r>
    <s v="Byrne Justice Assistance Grant"/>
    <s v="2016-DJ-BX-0482"/>
    <n v="2020"/>
    <n v="10"/>
    <d v="2020-04-23T00:00:00"/>
    <x v="0"/>
    <m/>
    <x v="1"/>
    <m/>
    <x v="1"/>
    <x v="0"/>
    <m/>
    <s v="AP Payments"/>
    <n v="-21150"/>
    <m/>
    <s v="Cash With The Treasurer Of VA"/>
    <s v="AP01497949"/>
    <n v="10"/>
    <m/>
    <m/>
    <m/>
    <m/>
    <m/>
    <m/>
    <m/>
    <m/>
    <m/>
    <m/>
    <m/>
    <m/>
    <m/>
    <m/>
    <m/>
    <m/>
    <m/>
    <m/>
    <s v="AP01497949"/>
    <n v="10"/>
    <d v="2020-04-23T00:00:00"/>
    <s v="00021660"/>
    <s v="99999"/>
    <m/>
    <m/>
    <s v="AP"/>
    <s v="ACTUALS"/>
    <s v="10"/>
    <s v="14000"/>
    <s v="1"/>
    <m/>
    <m/>
    <m/>
    <m/>
    <s v="01010"/>
    <s v="07040CJS7101601"/>
    <s v="AP Payments"/>
    <m/>
    <m/>
  </r>
  <r>
    <s v="Byrne Justice Assistance Grant"/>
    <s v="2016-DJ-BX-0482"/>
    <n v="2020"/>
    <n v="10"/>
    <d v="2020-04-23T00:00:00"/>
    <x v="0"/>
    <m/>
    <x v="1"/>
    <m/>
    <x v="3"/>
    <x v="0"/>
    <m/>
    <s v="AP Payments"/>
    <n v="31120.59"/>
    <m/>
    <s v="Accounts Payable"/>
    <s v="AP01497949"/>
    <n v="53"/>
    <m/>
    <m/>
    <m/>
    <m/>
    <m/>
    <m/>
    <m/>
    <m/>
    <m/>
    <m/>
    <m/>
    <m/>
    <m/>
    <m/>
    <m/>
    <m/>
    <m/>
    <m/>
    <s v="AP01497949"/>
    <n v="53"/>
    <d v="2020-04-23T00:00:00"/>
    <s v="00021663"/>
    <s v="99999"/>
    <m/>
    <m/>
    <s v="AP"/>
    <s v="ACTUALS"/>
    <s v="50"/>
    <s v="14000"/>
    <s v="2"/>
    <m/>
    <m/>
    <m/>
    <m/>
    <s v="05025"/>
    <s v="07040CJS7101601"/>
    <s v="AP Payments"/>
    <m/>
    <m/>
  </r>
  <r>
    <s v="Byrne Justice Assistance Grant"/>
    <s v="2016-DJ-BX-0482"/>
    <n v="2020"/>
    <n v="10"/>
    <d v="2020-04-27T00:00:00"/>
    <x v="0"/>
    <m/>
    <x v="1"/>
    <s v="390002"/>
    <x v="20"/>
    <x v="3"/>
    <m/>
    <s v="To change department from 1040"/>
    <n v="21.96"/>
    <m/>
    <s v="Update Dept 10400 to 10410"/>
    <s v="0001499975"/>
    <n v="144"/>
    <m/>
    <m/>
    <m/>
    <m/>
    <m/>
    <m/>
    <m/>
    <m/>
    <m/>
    <m/>
    <m/>
    <m/>
    <m/>
    <m/>
    <m/>
    <m/>
    <m/>
    <m/>
    <s v="0001499975"/>
    <n v="144"/>
    <d v="2020-04-27T00:00:00"/>
    <m/>
    <s v="10410"/>
    <m/>
    <m/>
    <s v="SPJ"/>
    <s v="ACTUALS"/>
    <s v="11"/>
    <s v="14000"/>
    <s v="5"/>
    <s v="39002"/>
    <s v="390"/>
    <s v="02"/>
    <m/>
    <s v="11140"/>
    <s v="07040390002CJS7101602"/>
    <s v="To change department from 1040"/>
    <m/>
    <m/>
  </r>
  <r>
    <s v="Byrne Justice Assistance Grant"/>
    <s v="2016-DJ-BX-0482"/>
    <n v="2020"/>
    <n v="10"/>
    <d v="2020-04-27T00:00:00"/>
    <x v="1"/>
    <m/>
    <x v="1"/>
    <s v="390002"/>
    <x v="37"/>
    <x v="0"/>
    <m/>
    <s v="To change department from 1040"/>
    <n v="19.09"/>
    <m/>
    <s v="Update Dept 10400 to 10410"/>
    <s v="0001499975"/>
    <n v="161"/>
    <m/>
    <m/>
    <m/>
    <m/>
    <m/>
    <m/>
    <m/>
    <m/>
    <m/>
    <m/>
    <m/>
    <m/>
    <m/>
    <m/>
    <m/>
    <m/>
    <m/>
    <m/>
    <s v="0001499975"/>
    <n v="161"/>
    <d v="2020-04-27T00:00:00"/>
    <m/>
    <s v="10410"/>
    <m/>
    <m/>
    <s v="SPJ"/>
    <s v="ACTUALS"/>
    <s v="11"/>
    <s v="14000"/>
    <s v="5"/>
    <s v="39002"/>
    <s v="390"/>
    <s v="02"/>
    <m/>
    <s v="11380"/>
    <s v="07040390002CJS7101601"/>
    <s v="To change department from 1040"/>
    <m/>
    <m/>
  </r>
  <r>
    <s v="Byrne Justice Assistance Grant"/>
    <s v="2016-DJ-BX-0482"/>
    <n v="2020"/>
    <n v="10"/>
    <d v="2020-04-27T00:00:00"/>
    <x v="1"/>
    <m/>
    <x v="1"/>
    <s v="390004"/>
    <x v="20"/>
    <x v="0"/>
    <m/>
    <s v="CIPPS Journal Upload - DOA"/>
    <n v="43.95"/>
    <m/>
    <s v="00001353 2020-05-01"/>
    <s v="CIP1500879"/>
    <n v="255"/>
    <m/>
    <m/>
    <m/>
    <m/>
    <m/>
    <m/>
    <m/>
    <m/>
    <m/>
    <m/>
    <m/>
    <m/>
    <m/>
    <m/>
    <m/>
    <m/>
    <m/>
    <m/>
    <s v="CIP1500879"/>
    <n v="255"/>
    <d v="2020-04-27T00:00:00"/>
    <s v="140070"/>
    <s v="10410"/>
    <m/>
    <m/>
    <s v="CIP"/>
    <s v="ACTUALS"/>
    <s v="11"/>
    <s v="14000"/>
    <s v="5"/>
    <s v="39004"/>
    <s v="390"/>
    <s v="04"/>
    <m/>
    <s v="11140"/>
    <s v="07040390004CJS7101601"/>
    <s v="CIPPS Journal Upload - DOA"/>
    <m/>
    <m/>
  </r>
  <r>
    <s v="Byrne Justice Assistance Grant"/>
    <s v="2016-DJ-BX-0482"/>
    <n v="2020"/>
    <n v="10"/>
    <d v="2020-04-27T00:00:00"/>
    <x v="1"/>
    <m/>
    <x v="1"/>
    <s v="390004"/>
    <x v="14"/>
    <x v="0"/>
    <m/>
    <s v="CIPPS Journal Upload - DOA"/>
    <n v="39.18"/>
    <m/>
    <s v="00001353 2020-05-01"/>
    <s v="CIP1500879"/>
    <n v="260"/>
    <m/>
    <m/>
    <m/>
    <m/>
    <m/>
    <m/>
    <m/>
    <m/>
    <m/>
    <m/>
    <m/>
    <m/>
    <m/>
    <m/>
    <m/>
    <m/>
    <m/>
    <m/>
    <s v="CIP1500879"/>
    <n v="260"/>
    <d v="2020-04-27T00:00:00"/>
    <s v="140070"/>
    <s v="10410"/>
    <m/>
    <m/>
    <s v="CIP"/>
    <s v="ACTUALS"/>
    <s v="11"/>
    <s v="14000"/>
    <s v="5"/>
    <s v="39004"/>
    <s v="390"/>
    <s v="04"/>
    <m/>
    <s v="11160"/>
    <s v="07040390004CJS7101601"/>
    <s v="CIPPS Journal Upload - DOA"/>
    <m/>
    <m/>
  </r>
  <r>
    <s v="Byrne Justice Assistance Grant"/>
    <s v="2016-DJ-BX-0482"/>
    <n v="2020"/>
    <n v="10"/>
    <d v="2020-04-27T00:00:00"/>
    <x v="1"/>
    <m/>
    <x v="1"/>
    <s v="390004"/>
    <x v="20"/>
    <x v="0"/>
    <m/>
    <s v="CIPPS Journal Upload - DOA"/>
    <n v="32.75"/>
    <m/>
    <s v="00001353 2020-05-01"/>
    <s v="CIP1500879"/>
    <n v="318"/>
    <m/>
    <m/>
    <m/>
    <m/>
    <m/>
    <m/>
    <m/>
    <m/>
    <m/>
    <m/>
    <m/>
    <m/>
    <m/>
    <m/>
    <m/>
    <m/>
    <m/>
    <m/>
    <s v="CIP1500879"/>
    <n v="318"/>
    <d v="2020-04-27T00:00:00"/>
    <s v="140070"/>
    <s v="10740"/>
    <m/>
    <m/>
    <s v="CIP"/>
    <s v="ACTUALS"/>
    <s v="11"/>
    <s v="14000"/>
    <s v="5"/>
    <s v="39004"/>
    <s v="390"/>
    <s v="04"/>
    <m/>
    <s v="11140"/>
    <s v="07040390004CJS7101601"/>
    <s v="CIPPS Journal Upload - DOA"/>
    <m/>
    <m/>
  </r>
  <r>
    <s v="Byrne Justice Assistance Grant"/>
    <s v="2016-DJ-BX-0482"/>
    <n v="2020"/>
    <n v="10"/>
    <d v="2020-04-09T00:00:00"/>
    <x v="0"/>
    <m/>
    <x v="2"/>
    <m/>
    <x v="22"/>
    <x v="0"/>
    <m/>
    <s v="To charge March Indirect Costs"/>
    <n v="-657.37"/>
    <m/>
    <s v="Charge FY20 March IDC"/>
    <s v="0001489035"/>
    <n v="4"/>
    <m/>
    <m/>
    <m/>
    <m/>
    <m/>
    <m/>
    <m/>
    <m/>
    <m/>
    <m/>
    <m/>
    <m/>
    <m/>
    <m/>
    <m/>
    <m/>
    <m/>
    <m/>
    <s v="0001489035"/>
    <n v="4"/>
    <d v="2020-04-09T00:00:00"/>
    <m/>
    <s v="10740"/>
    <m/>
    <m/>
    <s v="SPJ"/>
    <s v="ACTUALS"/>
    <s v="09"/>
    <s v="14000"/>
    <s v="4"/>
    <m/>
    <m/>
    <m/>
    <m/>
    <s v="09071"/>
    <s v="01000CJS7101601"/>
    <s v="To charge March Indirect Costs"/>
    <m/>
    <m/>
  </r>
  <r>
    <s v="Byrne Justice Assistance Grant"/>
    <s v="2016-DJ-BX-0482"/>
    <n v="2020"/>
    <n v="10"/>
    <d v="2020-04-09T00:00:00"/>
    <x v="0"/>
    <m/>
    <x v="1"/>
    <m/>
    <x v="1"/>
    <x v="0"/>
    <m/>
    <s v="To charge March Indirect Costs"/>
    <n v="-71.45"/>
    <m/>
    <s v="Cash With The Treasurer Of VA"/>
    <s v="0001489035"/>
    <n v="43"/>
    <m/>
    <m/>
    <m/>
    <m/>
    <m/>
    <m/>
    <m/>
    <m/>
    <m/>
    <m/>
    <m/>
    <m/>
    <m/>
    <m/>
    <m/>
    <m/>
    <m/>
    <m/>
    <s v="0001489035"/>
    <n v="43"/>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503.09"/>
    <m/>
    <s v="Cash With The Treasurer Of VA"/>
    <s v="0001489035"/>
    <n v="47"/>
    <m/>
    <m/>
    <m/>
    <m/>
    <m/>
    <m/>
    <m/>
    <m/>
    <m/>
    <m/>
    <m/>
    <m/>
    <m/>
    <m/>
    <m/>
    <m/>
    <m/>
    <m/>
    <s v="0001489035"/>
    <n v="47"/>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407.7"/>
    <m/>
    <s v="Cash With The Treasurer Of VA"/>
    <s v="0001489035"/>
    <n v="51"/>
    <m/>
    <m/>
    <m/>
    <m/>
    <m/>
    <m/>
    <m/>
    <m/>
    <m/>
    <m/>
    <m/>
    <m/>
    <m/>
    <m/>
    <m/>
    <m/>
    <m/>
    <m/>
    <s v="0001489035"/>
    <n v="51"/>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25.95"/>
    <m/>
    <s v="Cash With The Treasurer Of VA"/>
    <s v="0001489035"/>
    <n v="59"/>
    <m/>
    <m/>
    <m/>
    <m/>
    <m/>
    <m/>
    <m/>
    <m/>
    <m/>
    <m/>
    <m/>
    <m/>
    <m/>
    <m/>
    <m/>
    <m/>
    <m/>
    <m/>
    <s v="0001489035"/>
    <n v="59"/>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3.16"/>
    <m/>
    <s v="Cash With The Treasurer Of VA"/>
    <s v="0001489035"/>
    <n v="61"/>
    <m/>
    <m/>
    <m/>
    <m/>
    <m/>
    <m/>
    <m/>
    <m/>
    <m/>
    <m/>
    <m/>
    <m/>
    <m/>
    <m/>
    <m/>
    <m/>
    <m/>
    <m/>
    <s v="0001489035"/>
    <n v="61"/>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343.93"/>
    <m/>
    <s v="Cash With The Treasurer Of VA"/>
    <s v="0001489035"/>
    <n v="67"/>
    <m/>
    <m/>
    <m/>
    <m/>
    <m/>
    <m/>
    <m/>
    <m/>
    <m/>
    <m/>
    <m/>
    <m/>
    <m/>
    <m/>
    <m/>
    <m/>
    <m/>
    <m/>
    <s v="0001489035"/>
    <n v="67"/>
    <d v="2020-04-09T00:00:00"/>
    <m/>
    <s v="99999"/>
    <m/>
    <m/>
    <s v="SPJ"/>
    <s v="ACTUALS"/>
    <s v="10"/>
    <s v="14000"/>
    <s v="1"/>
    <m/>
    <m/>
    <m/>
    <m/>
    <s v="01010"/>
    <s v="07040CJS7101601"/>
    <s v="To charge March Indirect Costs"/>
    <m/>
    <m/>
  </r>
  <r>
    <s v="Byrne Justice Assistance Grant"/>
    <s v="2016-DJ-BX-0482"/>
    <n v="2020"/>
    <n v="10"/>
    <d v="2020-04-30T00:00:00"/>
    <x v="1"/>
    <m/>
    <x v="1"/>
    <s v="390004"/>
    <x v="42"/>
    <x v="0"/>
    <m/>
    <s v="To transfer balance activity i"/>
    <n v="1240.96"/>
    <m/>
    <s v="Tfr frm Dept 10520 to 10720"/>
    <s v="0001503545"/>
    <n v="24"/>
    <m/>
    <m/>
    <m/>
    <m/>
    <m/>
    <m/>
    <m/>
    <m/>
    <m/>
    <m/>
    <m/>
    <m/>
    <m/>
    <m/>
    <m/>
    <m/>
    <m/>
    <m/>
    <s v="0001503545"/>
    <n v="24"/>
    <d v="2020-04-30T00:00:00"/>
    <m/>
    <s v="10720"/>
    <m/>
    <m/>
    <s v="SPJ"/>
    <s v="ACTUALS"/>
    <s v="11"/>
    <s v="14000"/>
    <s v="5"/>
    <s v="39004"/>
    <s v="390"/>
    <s v="04"/>
    <m/>
    <s v="11620"/>
    <s v="07040390004CJS7101601"/>
    <s v="To transfer balance activity i"/>
    <m/>
    <m/>
  </r>
  <r>
    <s v="Byrne Justice Assistance Grant"/>
    <s v="2016-DJ-BX-0482"/>
    <n v="2020"/>
    <n v="10"/>
    <d v="2020-04-30T00:00:00"/>
    <x v="1"/>
    <m/>
    <x v="1"/>
    <s v="390004"/>
    <x v="43"/>
    <x v="0"/>
    <m/>
    <s v="To transfer balance activity i"/>
    <n v="14.75"/>
    <m/>
    <s v="Tfr frm Dept 10520 to 10720"/>
    <s v="0001503545"/>
    <n v="43"/>
    <m/>
    <m/>
    <m/>
    <m/>
    <m/>
    <m/>
    <m/>
    <m/>
    <m/>
    <m/>
    <m/>
    <m/>
    <m/>
    <m/>
    <m/>
    <m/>
    <m/>
    <m/>
    <s v="0001503545"/>
    <n v="43"/>
    <d v="2020-04-30T00:00:00"/>
    <m/>
    <s v="10720"/>
    <m/>
    <m/>
    <s v="SPJ"/>
    <s v="ACTUALS"/>
    <s v="12"/>
    <s v="14000"/>
    <s v="5"/>
    <s v="39004"/>
    <s v="390"/>
    <s v="04"/>
    <m/>
    <s v="12850"/>
    <s v="07040390004CJS7101601"/>
    <s v="To transfer balance activity i"/>
    <m/>
    <m/>
  </r>
  <r>
    <s v="Byrne Justice Assistance Grant"/>
    <s v="2016-DJ-BX-0482"/>
    <n v="2020"/>
    <n v="10"/>
    <d v="2020-04-30T00:00:00"/>
    <x v="1"/>
    <m/>
    <x v="1"/>
    <s v="390004"/>
    <x v="14"/>
    <x v="0"/>
    <m/>
    <s v="To transfer balance activity i"/>
    <n v="-156.22"/>
    <m/>
    <s v="Tfr frm Dept 10520 to 10720"/>
    <s v="0001503545"/>
    <n v="85"/>
    <m/>
    <m/>
    <m/>
    <m/>
    <m/>
    <m/>
    <m/>
    <m/>
    <m/>
    <m/>
    <m/>
    <m/>
    <m/>
    <m/>
    <m/>
    <m/>
    <m/>
    <m/>
    <s v="0001503545"/>
    <n v="85"/>
    <d v="2020-04-30T00:00:00"/>
    <m/>
    <s v="10520"/>
    <m/>
    <m/>
    <s v="SPJ"/>
    <s v="ACTUALS"/>
    <s v="11"/>
    <s v="14000"/>
    <s v="5"/>
    <s v="39004"/>
    <s v="390"/>
    <s v="04"/>
    <m/>
    <s v="11160"/>
    <s v="07040390004CJS7101601"/>
    <s v="To transfer balance activity i"/>
    <m/>
    <m/>
  </r>
  <r>
    <s v="Byrne Justice Assistance Grant"/>
    <s v="2016-DJ-BX-0482"/>
    <n v="2020"/>
    <n v="10"/>
    <d v="2020-04-30T00:00:00"/>
    <x v="1"/>
    <m/>
    <x v="1"/>
    <s v="390004"/>
    <x v="17"/>
    <x v="0"/>
    <m/>
    <s v="To prorate eVA fees from Feb 2"/>
    <n v="18.43"/>
    <m/>
    <s v="Prorate Feb 2020 OH"/>
    <s v="0001508485"/>
    <n v="84"/>
    <m/>
    <m/>
    <m/>
    <m/>
    <m/>
    <m/>
    <m/>
    <m/>
    <m/>
    <m/>
    <m/>
    <m/>
    <m/>
    <m/>
    <m/>
    <m/>
    <m/>
    <m/>
    <s v="0001508485"/>
    <n v="84"/>
    <d v="2020-04-30T00:00:00"/>
    <m/>
    <s v="10410"/>
    <m/>
    <m/>
    <s v="SPJ"/>
    <s v="ACTUALS"/>
    <s v="15"/>
    <s v="14000"/>
    <s v="5"/>
    <s v="39004"/>
    <s v="390"/>
    <s v="04"/>
    <m/>
    <s v="15410"/>
    <s v="07040390004CJS7101601"/>
    <s v="To prorate eVA fees from Feb 2"/>
    <m/>
    <m/>
  </r>
  <r>
    <s v="Byrne Justice Assistance Grant"/>
    <s v="2016-DJ-BX-0482"/>
    <n v="2020"/>
    <n v="10"/>
    <d v="2020-04-30T00:00:00"/>
    <x v="1"/>
    <m/>
    <x v="1"/>
    <s v="390004"/>
    <x v="29"/>
    <x v="0"/>
    <m/>
    <s v="To prorate Miscellaneous Maint"/>
    <n v="1.39"/>
    <m/>
    <s v="Prorate April 2020 OH"/>
    <s v="0001508490"/>
    <n v="84"/>
    <m/>
    <m/>
    <m/>
    <m/>
    <m/>
    <m/>
    <m/>
    <m/>
    <m/>
    <m/>
    <m/>
    <m/>
    <m/>
    <m/>
    <m/>
    <m/>
    <m/>
    <m/>
    <s v="0001508490"/>
    <n v="84"/>
    <d v="2020-04-30T00:00:00"/>
    <m/>
    <s v="10410"/>
    <m/>
    <m/>
    <s v="SPJ"/>
    <s v="ACTUALS"/>
    <s v="12"/>
    <s v="14000"/>
    <s v="5"/>
    <s v="39004"/>
    <s v="390"/>
    <s v="04"/>
    <m/>
    <s v="12520"/>
    <s v="07040390004CJS7101601"/>
    <s v="To prorate Miscellaneous Maint"/>
    <m/>
    <m/>
  </r>
  <r>
    <s v="Byrne Justice Assistance Grant"/>
    <s v="2016-DJ-BX-0482"/>
    <n v="2020"/>
    <n v="10"/>
    <d v="2020-04-30T00:00:00"/>
    <x v="1"/>
    <m/>
    <x v="1"/>
    <s v="390004"/>
    <x v="31"/>
    <x v="0"/>
    <m/>
    <s v="To prorate Manual Labor Charge"/>
    <n v="0.16"/>
    <m/>
    <s v="Prorate Feb/Mar 2020 OH"/>
    <s v="0001508518"/>
    <n v="181"/>
    <m/>
    <m/>
    <m/>
    <m/>
    <m/>
    <m/>
    <m/>
    <m/>
    <m/>
    <m/>
    <m/>
    <m/>
    <m/>
    <m/>
    <m/>
    <m/>
    <m/>
    <m/>
    <s v="0001508518"/>
    <n v="181"/>
    <d v="2020-04-30T00:00:00"/>
    <m/>
    <s v="10220"/>
    <m/>
    <m/>
    <s v="SPJ"/>
    <s v="ACTUALS"/>
    <s v="12"/>
    <s v="14000"/>
    <s v="5"/>
    <s v="39004"/>
    <s v="390"/>
    <s v="04"/>
    <m/>
    <s v="12660"/>
    <s v="07040390004CJS7101601"/>
    <s v="To prorate Manual Labor Charge"/>
    <m/>
    <m/>
  </r>
  <r>
    <s v="Byrne Justice Assistance Grant"/>
    <s v="2016-DJ-BX-0482"/>
    <n v="2020"/>
    <n v="10"/>
    <d v="2020-04-30T00:00:00"/>
    <x v="1"/>
    <m/>
    <x v="1"/>
    <s v="390004"/>
    <x v="38"/>
    <x v="0"/>
    <m/>
    <s v="To prorate Postal Charges from"/>
    <n v="0.25"/>
    <m/>
    <s v="Prorate Jan 2020 OH"/>
    <s v="0001508522"/>
    <n v="11"/>
    <m/>
    <m/>
    <m/>
    <m/>
    <m/>
    <m/>
    <m/>
    <m/>
    <m/>
    <m/>
    <m/>
    <m/>
    <m/>
    <m/>
    <m/>
    <m/>
    <m/>
    <m/>
    <s v="0001508522"/>
    <n v="11"/>
    <d v="2020-04-30T00:00:00"/>
    <m/>
    <s v="10410"/>
    <m/>
    <m/>
    <s v="SPJ"/>
    <s v="ACTUALS"/>
    <s v="12"/>
    <s v="14000"/>
    <s v="5"/>
    <s v="39004"/>
    <s v="390"/>
    <s v="04"/>
    <m/>
    <s v="12140"/>
    <s v="07040390004CJS7101601"/>
    <s v="To prorate Postal Charges from"/>
    <m/>
    <m/>
  </r>
  <r>
    <s v="Byrne Justice Assistance Grant"/>
    <s v="2016-DJ-BX-0482"/>
    <n v="2020"/>
    <n v="10"/>
    <d v="2020-04-10T00:00:00"/>
    <x v="1"/>
    <m/>
    <x v="1"/>
    <s v="390004"/>
    <x v="14"/>
    <x v="0"/>
    <m/>
    <s v="CIPPS Journal Upload - DOA"/>
    <n v="39.25"/>
    <m/>
    <s v="00001351 2020-04-16"/>
    <s v="CIP1490689"/>
    <n v="271"/>
    <m/>
    <m/>
    <m/>
    <m/>
    <m/>
    <m/>
    <m/>
    <m/>
    <m/>
    <m/>
    <m/>
    <m/>
    <m/>
    <m/>
    <m/>
    <m/>
    <m/>
    <m/>
    <s v="CIP1490689"/>
    <n v="271"/>
    <d v="2020-04-10T00:00:00"/>
    <s v="140070"/>
    <s v="10410"/>
    <m/>
    <m/>
    <s v="CIP"/>
    <s v="ACTUALS"/>
    <s v="11"/>
    <s v="14000"/>
    <s v="5"/>
    <s v="39004"/>
    <s v="390"/>
    <s v="04"/>
    <m/>
    <s v="11160"/>
    <s v="07040390004CJS7101601"/>
    <s v="CIPPS Journal Upload - DOA"/>
    <m/>
    <m/>
  </r>
  <r>
    <s v="Byrne Justice Assistance Grant"/>
    <s v="2016-DJ-BX-0482"/>
    <n v="2020"/>
    <n v="10"/>
    <d v="2020-04-10T00:00:00"/>
    <x v="1"/>
    <m/>
    <x v="1"/>
    <s v="390004"/>
    <x v="10"/>
    <x v="0"/>
    <m/>
    <s v="CIPPS Journal Upload - DOA"/>
    <n v="20.8"/>
    <m/>
    <s v="00001351 2020-04-16"/>
    <s v="CIP1490689"/>
    <n v="273"/>
    <m/>
    <m/>
    <m/>
    <m/>
    <m/>
    <m/>
    <m/>
    <m/>
    <m/>
    <m/>
    <m/>
    <m/>
    <m/>
    <m/>
    <m/>
    <m/>
    <m/>
    <m/>
    <s v="CIP1490689"/>
    <n v="273"/>
    <d v="2020-04-10T00:00:00"/>
    <s v="140070"/>
    <s v="10410"/>
    <m/>
    <m/>
    <s v="CIP"/>
    <s v="ACTUALS"/>
    <s v="11"/>
    <s v="14000"/>
    <s v="5"/>
    <s v="39004"/>
    <s v="390"/>
    <s v="04"/>
    <m/>
    <s v="11170"/>
    <s v="07040390004CJS7101601"/>
    <s v="CIPPS Journal Upload - DOA"/>
    <m/>
    <m/>
  </r>
  <r>
    <s v="Byrne Justice Assistance Grant"/>
    <s v="2016-DJ-BX-0482"/>
    <n v="2020"/>
    <n v="10"/>
    <d v="2020-04-10T00:00:00"/>
    <x v="1"/>
    <m/>
    <x v="1"/>
    <s v="390004"/>
    <x v="20"/>
    <x v="0"/>
    <m/>
    <s v="CIPPS Journal Upload - DOA"/>
    <n v="32.75"/>
    <m/>
    <s v="00001351 2020-04-16"/>
    <s v="CIP1490689"/>
    <n v="330"/>
    <m/>
    <m/>
    <m/>
    <m/>
    <m/>
    <m/>
    <m/>
    <m/>
    <m/>
    <m/>
    <m/>
    <m/>
    <m/>
    <m/>
    <m/>
    <m/>
    <m/>
    <m/>
    <s v="CIP1490689"/>
    <n v="330"/>
    <d v="2020-04-10T00:00:00"/>
    <s v="140070"/>
    <s v="10740"/>
    <m/>
    <m/>
    <s v="CIP"/>
    <s v="ACTUALS"/>
    <s v="11"/>
    <s v="14000"/>
    <s v="5"/>
    <s v="39004"/>
    <s v="390"/>
    <s v="04"/>
    <m/>
    <s v="11140"/>
    <s v="07040390004CJS7101601"/>
    <s v="CIPPS Journal Upload - DOA"/>
    <m/>
    <m/>
  </r>
  <r>
    <s v="Byrne Justice Assistance Grant"/>
    <s v="2016-DJ-BX-0482"/>
    <n v="2020"/>
    <n v="10"/>
    <d v="2020-04-10T00:00:00"/>
    <x v="1"/>
    <m/>
    <x v="1"/>
    <s v="390004"/>
    <x v="24"/>
    <x v="0"/>
    <m/>
    <s v="CIPPS Journal Upload - DOA"/>
    <n v="614.5"/>
    <m/>
    <s v="00001351 2020-04-16"/>
    <s v="CIP1490689"/>
    <n v="331"/>
    <m/>
    <m/>
    <m/>
    <m/>
    <m/>
    <m/>
    <m/>
    <m/>
    <m/>
    <m/>
    <m/>
    <m/>
    <m/>
    <m/>
    <m/>
    <m/>
    <m/>
    <m/>
    <s v="CIP1490689"/>
    <n v="331"/>
    <d v="2020-04-10T00:00:00"/>
    <s v="140070"/>
    <s v="10740"/>
    <m/>
    <m/>
    <s v="CIP"/>
    <s v="ACTUALS"/>
    <s v="11"/>
    <s v="14000"/>
    <s v="5"/>
    <s v="39004"/>
    <s v="390"/>
    <s v="04"/>
    <m/>
    <s v="11150"/>
    <s v="07040390004CJS7101601"/>
    <s v="CIPPS Journal Upload - DOA"/>
    <m/>
    <m/>
  </r>
  <r>
    <s v="Byrne Justice Assistance Grant"/>
    <s v="2016-DJ-BX-0482"/>
    <n v="2020"/>
    <n v="10"/>
    <d v="2020-04-10T00:00:00"/>
    <x v="1"/>
    <m/>
    <x v="1"/>
    <s v="390004"/>
    <x v="14"/>
    <x v="0"/>
    <m/>
    <s v="CIPPS Journal Upload - DOA"/>
    <n v="29.25"/>
    <m/>
    <s v="00001351 2020-04-16"/>
    <s v="CIP1490689"/>
    <n v="332"/>
    <m/>
    <m/>
    <m/>
    <m/>
    <m/>
    <m/>
    <m/>
    <m/>
    <m/>
    <m/>
    <m/>
    <m/>
    <m/>
    <m/>
    <m/>
    <m/>
    <m/>
    <m/>
    <s v="CIP1490689"/>
    <n v="332"/>
    <d v="2020-04-10T00:00:00"/>
    <s v="140070"/>
    <s v="10740"/>
    <m/>
    <m/>
    <s v="CIP"/>
    <s v="ACTUALS"/>
    <s v="11"/>
    <s v="14000"/>
    <s v="5"/>
    <s v="39004"/>
    <s v="390"/>
    <s v="04"/>
    <m/>
    <s v="11160"/>
    <s v="07040390004CJS7101601"/>
    <s v="CIPPS Journal Upload - DOA"/>
    <m/>
    <m/>
  </r>
  <r>
    <s v="Byrne Justice Assistance Grant"/>
    <s v="2016-DJ-BX-0482"/>
    <n v="2020"/>
    <n v="10"/>
    <d v="2020-04-13T00:00:00"/>
    <x v="0"/>
    <m/>
    <x v="1"/>
    <m/>
    <x v="3"/>
    <x v="0"/>
    <m/>
    <s v="Accounts Payable"/>
    <n v="-21108.5"/>
    <m/>
    <s v="Accounts Payable"/>
    <s v="AP01491081"/>
    <n v="17"/>
    <m/>
    <m/>
    <m/>
    <m/>
    <m/>
    <m/>
    <m/>
    <m/>
    <m/>
    <m/>
    <m/>
    <m/>
    <m/>
    <m/>
    <m/>
    <m/>
    <m/>
    <m/>
    <s v="AP01491081"/>
    <n v="17"/>
    <d v="2020-04-13T00:00:00"/>
    <s v="00021529"/>
    <s v="99999"/>
    <m/>
    <m/>
    <s v="AP"/>
    <s v="ACTUALS"/>
    <s v="50"/>
    <s v="14000"/>
    <s v="2"/>
    <m/>
    <m/>
    <m/>
    <m/>
    <s v="05025"/>
    <s v="07040CJS7101601"/>
    <s v="Accounts Payable"/>
    <m/>
    <m/>
  </r>
  <r>
    <s v="Byrne Justice Assistance Grant"/>
    <s v="2016-DJ-BX-0482"/>
    <n v="2020"/>
    <n v="10"/>
    <d v="2020-04-13T00:00:00"/>
    <x v="0"/>
    <m/>
    <x v="1"/>
    <m/>
    <x v="3"/>
    <x v="0"/>
    <m/>
    <s v="Accounts Payable"/>
    <n v="-2715"/>
    <m/>
    <s v="Accounts Payable"/>
    <s v="AP01491081"/>
    <n v="36"/>
    <m/>
    <m/>
    <m/>
    <m/>
    <m/>
    <m/>
    <m/>
    <m/>
    <m/>
    <m/>
    <m/>
    <m/>
    <m/>
    <m/>
    <m/>
    <m/>
    <m/>
    <m/>
    <s v="AP01491081"/>
    <n v="36"/>
    <d v="2020-04-13T00:00:00"/>
    <s v="00021538"/>
    <s v="99999"/>
    <m/>
    <m/>
    <s v="AP"/>
    <s v="ACTUALS"/>
    <s v="50"/>
    <s v="14000"/>
    <s v="2"/>
    <m/>
    <m/>
    <m/>
    <m/>
    <s v="05025"/>
    <s v="07040CJS7101601"/>
    <s v="Accounts Payable"/>
    <m/>
    <m/>
  </r>
  <r>
    <s v="Byrne Justice Assistance Grant"/>
    <s v="2016-DJ-BX-0482"/>
    <n v="2020"/>
    <n v="10"/>
    <d v="2020-04-30T00:00:00"/>
    <x v="1"/>
    <m/>
    <x v="1"/>
    <s v="390004"/>
    <x v="38"/>
    <x v="0"/>
    <m/>
    <s v="To prorate Postal Charges from"/>
    <n v="0.25"/>
    <m/>
    <s v="Prorate Jan 2020 OH"/>
    <s v="0001508522"/>
    <n v="71"/>
    <m/>
    <m/>
    <m/>
    <m/>
    <m/>
    <m/>
    <m/>
    <m/>
    <m/>
    <m/>
    <m/>
    <m/>
    <m/>
    <m/>
    <m/>
    <m/>
    <m/>
    <m/>
    <s v="0001508522"/>
    <n v="71"/>
    <d v="2020-04-30T00:00:00"/>
    <m/>
    <s v="10540"/>
    <m/>
    <m/>
    <s v="SPJ"/>
    <s v="ACTUALS"/>
    <s v="12"/>
    <s v="14000"/>
    <s v="5"/>
    <s v="39004"/>
    <s v="390"/>
    <s v="04"/>
    <m/>
    <s v="12140"/>
    <s v="07040390004CJS7101601"/>
    <s v="To prorate Postal Charges from"/>
    <m/>
    <m/>
  </r>
  <r>
    <s v="Byrne Justice Assistance Grant"/>
    <s v="2016-DJ-BX-0482"/>
    <n v="2020"/>
    <n v="10"/>
    <d v="2020-04-30T00:00:00"/>
    <x v="1"/>
    <m/>
    <x v="1"/>
    <s v="390004"/>
    <x v="38"/>
    <x v="0"/>
    <m/>
    <s v="To prorate Postal Charges from"/>
    <n v="0.25"/>
    <m/>
    <s v="Prorate Jan 2020 OH"/>
    <s v="0001508522"/>
    <n v="133"/>
    <m/>
    <m/>
    <m/>
    <m/>
    <m/>
    <m/>
    <m/>
    <m/>
    <m/>
    <m/>
    <m/>
    <m/>
    <m/>
    <m/>
    <m/>
    <m/>
    <m/>
    <m/>
    <s v="0001508522"/>
    <n v="133"/>
    <d v="2020-04-30T00:00:00"/>
    <m/>
    <s v="10740"/>
    <m/>
    <m/>
    <s v="SPJ"/>
    <s v="ACTUALS"/>
    <s v="12"/>
    <s v="14000"/>
    <s v="5"/>
    <s v="39004"/>
    <s v="390"/>
    <s v="04"/>
    <m/>
    <s v="12140"/>
    <s v="07040390004CJS7101601"/>
    <s v="To prorate Postal Charges from"/>
    <m/>
    <m/>
  </r>
  <r>
    <s v="Byrne Justice Assistance Grant"/>
    <s v="2016-DJ-BX-0482"/>
    <n v="2020"/>
    <n v="10"/>
    <d v="2020-04-30T00:00:00"/>
    <x v="1"/>
    <m/>
    <x v="1"/>
    <s v="390004"/>
    <x v="38"/>
    <x v="0"/>
    <m/>
    <s v="To prorate Postal Charges from"/>
    <n v="0.01"/>
    <m/>
    <s v="Prorate Jan 2020 OH"/>
    <s v="0001508522"/>
    <n v="178"/>
    <m/>
    <m/>
    <m/>
    <m/>
    <m/>
    <m/>
    <m/>
    <m/>
    <m/>
    <m/>
    <m/>
    <m/>
    <m/>
    <m/>
    <m/>
    <m/>
    <m/>
    <m/>
    <s v="0001508522"/>
    <n v="178"/>
    <d v="2020-04-30T00:00:00"/>
    <m/>
    <s v="10220"/>
    <m/>
    <m/>
    <s v="SPJ"/>
    <s v="ACTUALS"/>
    <s v="12"/>
    <s v="14000"/>
    <s v="5"/>
    <s v="39004"/>
    <s v="390"/>
    <s v="04"/>
    <m/>
    <s v="12140"/>
    <s v="07040390004CJS7101601"/>
    <s v="To prorate Postal Charges from"/>
    <m/>
    <m/>
  </r>
  <r>
    <s v="Byrne Justice Assistance Grant"/>
    <s v="2016-DJ-BX-0482"/>
    <n v="2020"/>
    <n v="10"/>
    <d v="2020-04-09T00:00:00"/>
    <x v="0"/>
    <m/>
    <x v="1"/>
    <s v="390004"/>
    <x v="23"/>
    <x v="0"/>
    <m/>
    <s v="To charge March Indirect Costs"/>
    <n v="657.37"/>
    <m/>
    <s v="Charge FY20 March IDC"/>
    <s v="0001489035"/>
    <n v="2"/>
    <m/>
    <m/>
    <m/>
    <m/>
    <m/>
    <m/>
    <m/>
    <m/>
    <m/>
    <m/>
    <m/>
    <m/>
    <m/>
    <m/>
    <m/>
    <m/>
    <m/>
    <m/>
    <s v="0001489035"/>
    <n v="2"/>
    <d v="2020-04-09T00:00:00"/>
    <m/>
    <s v="10740"/>
    <m/>
    <m/>
    <s v="SPJ"/>
    <s v="ACTUALS"/>
    <s v="14"/>
    <s v="14000"/>
    <s v="5"/>
    <s v="39004"/>
    <s v="390"/>
    <s v="04"/>
    <m/>
    <s v="14810"/>
    <s v="07040390004CJS7101601"/>
    <s v="To charge March Indirect Costs"/>
    <m/>
    <m/>
  </r>
  <r>
    <s v="Byrne Justice Assistance Grant"/>
    <s v="2016-DJ-BX-0482"/>
    <n v="2020"/>
    <n v="10"/>
    <d v="2020-04-09T00:00:00"/>
    <x v="0"/>
    <m/>
    <x v="1"/>
    <m/>
    <x v="1"/>
    <x v="0"/>
    <m/>
    <s v="To charge March Indirect Costs"/>
    <n v="21034.85"/>
    <m/>
    <s v="Cash With The Treasurer Of VA"/>
    <s v="0001489035"/>
    <n v="33"/>
    <m/>
    <m/>
    <m/>
    <m/>
    <m/>
    <m/>
    <m/>
    <m/>
    <m/>
    <m/>
    <m/>
    <m/>
    <m/>
    <m/>
    <m/>
    <m/>
    <m/>
    <m/>
    <s v="0001489035"/>
    <n v="33"/>
    <d v="2020-04-09T00:00:00"/>
    <m/>
    <s v="99999"/>
    <m/>
    <m/>
    <s v="SPJ"/>
    <s v="ACTUALS"/>
    <s v="10"/>
    <s v="14000"/>
    <s v="1"/>
    <m/>
    <m/>
    <m/>
    <m/>
    <s v="01010"/>
    <s v="07040CJS7101601"/>
    <s v="To charge March Indirect Costs"/>
    <m/>
    <m/>
  </r>
  <r>
    <s v="Byrne Justice Assistance Grant"/>
    <s v="2016-DJ-BX-0482"/>
    <n v="2020"/>
    <n v="10"/>
    <d v="2020-04-13T00:00:00"/>
    <x v="0"/>
    <m/>
    <x v="1"/>
    <m/>
    <x v="3"/>
    <x v="0"/>
    <m/>
    <s v="AP Payments"/>
    <n v="21108.5"/>
    <m/>
    <s v="Accounts Payable"/>
    <s v="AP01491387"/>
    <n v="128"/>
    <m/>
    <m/>
    <m/>
    <m/>
    <m/>
    <m/>
    <m/>
    <m/>
    <m/>
    <m/>
    <m/>
    <m/>
    <m/>
    <m/>
    <m/>
    <m/>
    <m/>
    <m/>
    <s v="AP01491387"/>
    <n v="128"/>
    <d v="2020-04-13T00:00:00"/>
    <s v="00021529"/>
    <s v="99999"/>
    <m/>
    <m/>
    <s v="AP"/>
    <s v="ACTUALS"/>
    <s v="50"/>
    <s v="14000"/>
    <s v="2"/>
    <m/>
    <m/>
    <m/>
    <m/>
    <s v="05025"/>
    <s v="07040CJS7101601"/>
    <s v="AP Payments"/>
    <m/>
    <m/>
  </r>
  <r>
    <s v="Byrne Justice Assistance Grant"/>
    <s v="2016-DJ-BX-0482"/>
    <n v="2020"/>
    <n v="10"/>
    <d v="2020-04-13T00:00:00"/>
    <x v="0"/>
    <m/>
    <x v="1"/>
    <m/>
    <x v="3"/>
    <x v="0"/>
    <m/>
    <s v="AP Payments"/>
    <n v="13302.31"/>
    <m/>
    <s v="Accounts Payable"/>
    <s v="AP01491387"/>
    <n v="141"/>
    <m/>
    <m/>
    <m/>
    <m/>
    <m/>
    <m/>
    <m/>
    <m/>
    <m/>
    <m/>
    <m/>
    <m/>
    <m/>
    <m/>
    <m/>
    <m/>
    <m/>
    <m/>
    <s v="AP01491387"/>
    <n v="141"/>
    <d v="2020-04-13T00:00:00"/>
    <s v="00021532"/>
    <s v="99999"/>
    <m/>
    <m/>
    <s v="AP"/>
    <s v="ACTUALS"/>
    <s v="50"/>
    <s v="14000"/>
    <s v="2"/>
    <m/>
    <m/>
    <m/>
    <m/>
    <s v="05025"/>
    <s v="07040CJS7101601"/>
    <s v="AP Payments"/>
    <m/>
    <m/>
  </r>
  <r>
    <s v="Byrne Justice Assistance Grant"/>
    <s v="2016-DJ-BX-0482"/>
    <n v="2020"/>
    <n v="10"/>
    <d v="2020-04-13T00:00:00"/>
    <x v="0"/>
    <m/>
    <x v="1"/>
    <m/>
    <x v="3"/>
    <x v="0"/>
    <m/>
    <s v="AP Payments"/>
    <n v="2715"/>
    <m/>
    <s v="Accounts Payable"/>
    <s v="AP01491387"/>
    <n v="153"/>
    <m/>
    <m/>
    <m/>
    <m/>
    <m/>
    <m/>
    <m/>
    <m/>
    <m/>
    <m/>
    <m/>
    <m/>
    <m/>
    <m/>
    <m/>
    <m/>
    <m/>
    <m/>
    <s v="AP01491387"/>
    <n v="153"/>
    <d v="2020-04-13T00:00:00"/>
    <s v="00021538"/>
    <s v="99999"/>
    <m/>
    <m/>
    <s v="AP"/>
    <s v="ACTUALS"/>
    <s v="50"/>
    <s v="14000"/>
    <s v="2"/>
    <m/>
    <m/>
    <m/>
    <m/>
    <s v="05025"/>
    <s v="07040CJS7101601"/>
    <s v="AP Payments"/>
    <m/>
    <m/>
  </r>
  <r>
    <s v="Byrne Justice Assistance Grant"/>
    <s v="2016-DJ-BX-0482"/>
    <n v="2020"/>
    <n v="10"/>
    <d v="2020-04-14T00:00:00"/>
    <x v="0"/>
    <m/>
    <x v="1"/>
    <m/>
    <x v="36"/>
    <x v="0"/>
    <m/>
    <s v="Federal Cash Pass Thru"/>
    <n v="7385.48"/>
    <m/>
    <s v="Cash Tran Out-FedPass Cardinal"/>
    <s v="0001494581"/>
    <n v="9"/>
    <m/>
    <m/>
    <m/>
    <m/>
    <m/>
    <m/>
    <m/>
    <m/>
    <m/>
    <m/>
    <m/>
    <m/>
    <m/>
    <m/>
    <m/>
    <m/>
    <m/>
    <m/>
    <s v="0001494581"/>
    <n v="9"/>
    <d v="2020-04-14T00:00:00"/>
    <s v="20-D4033AD"/>
    <s v="90000"/>
    <m/>
    <m/>
    <s v="ATA"/>
    <s v="ACTUALS"/>
    <s v="96"/>
    <s v="14000"/>
    <s v="6"/>
    <m/>
    <m/>
    <m/>
    <m/>
    <s v="09660"/>
    <s v="07040CJS7101601"/>
    <s v="Federal Cash Pass Thru"/>
    <m/>
    <m/>
  </r>
  <r>
    <s v="Byrne Justice Assistance Grant"/>
    <s v="2016-DJ-BX-0482"/>
    <n v="2020"/>
    <n v="10"/>
    <d v="2020-04-22T00:00:00"/>
    <x v="0"/>
    <m/>
    <x v="1"/>
    <s v="390002"/>
    <x v="47"/>
    <x v="0"/>
    <m/>
    <s v="Accounts Payable"/>
    <n v="31120.59"/>
    <m/>
    <s v="20-A4932AD16 GANG/DRUG CRIME R"/>
    <s v="AP01497618"/>
    <n v="39"/>
    <s v="00021663"/>
    <d v="2020-04-17T00:00:00"/>
    <s v="City of Suffolk"/>
    <s v="20-A4932AD16 GANG/DRUG CRIME R"/>
    <s v="14000"/>
    <m/>
    <m/>
    <m/>
    <m/>
    <m/>
    <m/>
    <m/>
    <m/>
    <m/>
    <m/>
    <m/>
    <m/>
    <m/>
    <s v="00021663"/>
    <n v="1"/>
    <d v="2020-04-17T00:00:00"/>
    <s v="00021663"/>
    <s v="90000"/>
    <s v="800"/>
    <m/>
    <s v="AP"/>
    <s v="ACTUALS"/>
    <s v="14"/>
    <s v="14000"/>
    <s v="5"/>
    <s v="39002"/>
    <s v="390"/>
    <s v="02"/>
    <m/>
    <s v="14510"/>
    <s v="07040390002CJS7101601"/>
    <s v="City of Suffolk"/>
    <n v="1"/>
    <s v="546001636"/>
  </r>
  <r>
    <s v="Byrne Justice Assistance Grant"/>
    <s v="2016-DJ-BX-0482"/>
    <n v="2020"/>
    <n v="10"/>
    <d v="2020-04-22T00:00:00"/>
    <x v="0"/>
    <m/>
    <x v="1"/>
    <s v="390002"/>
    <x v="47"/>
    <x v="0"/>
    <m/>
    <s v="Accounts Payable"/>
    <n v="16739.830000000002"/>
    <m/>
    <s v="20-A4700AD16 FORENSIC IMPROVEM"/>
    <s v="AP01497618"/>
    <n v="51"/>
    <s v="00021650"/>
    <d v="2020-04-17T00:00:00"/>
    <s v="City of Suffolk"/>
    <s v="20-A4700AD16 FORENSIC IMPROVEM"/>
    <s v="14000"/>
    <m/>
    <m/>
    <m/>
    <m/>
    <m/>
    <m/>
    <m/>
    <m/>
    <m/>
    <m/>
    <m/>
    <m/>
    <m/>
    <s v="00021650"/>
    <n v="1"/>
    <d v="2020-04-17T00:00:00"/>
    <s v="00021650"/>
    <s v="90000"/>
    <s v="800"/>
    <m/>
    <s v="AP"/>
    <s v="ACTUALS"/>
    <s v="14"/>
    <s v="14000"/>
    <s v="5"/>
    <s v="39002"/>
    <s v="390"/>
    <s v="02"/>
    <m/>
    <s v="14510"/>
    <s v="07040390002CJS7101601"/>
    <s v="City of Suffolk"/>
    <n v="1"/>
    <s v="546001636"/>
  </r>
  <r>
    <s v="Byrne Justice Assistance Grant"/>
    <s v="2016-DJ-BX-0482"/>
    <n v="2020"/>
    <n v="10"/>
    <d v="2020-04-23T00:00:00"/>
    <x v="0"/>
    <m/>
    <x v="1"/>
    <m/>
    <x v="1"/>
    <x v="0"/>
    <m/>
    <s v="AP Payments"/>
    <n v="-4600"/>
    <m/>
    <s v="Cash With The Treasurer Of VA"/>
    <s v="AP01497949"/>
    <n v="6"/>
    <m/>
    <m/>
    <m/>
    <m/>
    <m/>
    <m/>
    <m/>
    <m/>
    <m/>
    <m/>
    <m/>
    <m/>
    <m/>
    <m/>
    <m/>
    <m/>
    <m/>
    <m/>
    <s v="AP01497949"/>
    <n v="6"/>
    <d v="2020-04-23T00:00:00"/>
    <s v="00021656"/>
    <s v="99999"/>
    <m/>
    <m/>
    <s v="AP"/>
    <s v="ACTUALS"/>
    <s v="10"/>
    <s v="14000"/>
    <s v="1"/>
    <m/>
    <m/>
    <m/>
    <m/>
    <s v="01010"/>
    <s v="07040CJS7101601"/>
    <s v="AP Payments"/>
    <m/>
    <m/>
  </r>
  <r>
    <s v="Byrne Justice Assistance Grant"/>
    <s v="2016-DJ-BX-0482"/>
    <n v="2020"/>
    <n v="10"/>
    <d v="2020-04-09T00:00:00"/>
    <x v="0"/>
    <m/>
    <x v="1"/>
    <m/>
    <x v="1"/>
    <x v="0"/>
    <m/>
    <s v="To charge March Indirect Costs"/>
    <n v="2963.29"/>
    <m/>
    <s v="Cash With The Treasurer Of VA"/>
    <s v="0001489035"/>
    <n v="45"/>
    <m/>
    <m/>
    <m/>
    <m/>
    <m/>
    <m/>
    <m/>
    <m/>
    <m/>
    <m/>
    <m/>
    <m/>
    <m/>
    <m/>
    <m/>
    <m/>
    <m/>
    <m/>
    <s v="0001489035"/>
    <n v="45"/>
    <d v="2020-04-09T00:00:00"/>
    <m/>
    <s v="99999"/>
    <m/>
    <m/>
    <s v="SPJ"/>
    <s v="ACTUALS"/>
    <s v="10"/>
    <s v="14000"/>
    <s v="1"/>
    <m/>
    <m/>
    <m/>
    <m/>
    <s v="01010"/>
    <s v="07040CJS7101601"/>
    <s v="To charge March Indirect Costs"/>
    <m/>
    <m/>
  </r>
  <r>
    <s v="Byrne Justice Assistance Grant"/>
    <s v="2016-DJ-BX-0482"/>
    <n v="2020"/>
    <n v="10"/>
    <d v="2020-04-10T00:00:00"/>
    <x v="1"/>
    <m/>
    <x v="1"/>
    <s v="390004"/>
    <x v="13"/>
    <x v="0"/>
    <m/>
    <s v="CIPPS Journal Upload - DOA"/>
    <n v="3349"/>
    <m/>
    <s v="00001351 2020-04-16"/>
    <s v="CIP1490689"/>
    <n v="262"/>
    <m/>
    <m/>
    <m/>
    <m/>
    <m/>
    <m/>
    <m/>
    <m/>
    <m/>
    <m/>
    <m/>
    <m/>
    <m/>
    <m/>
    <m/>
    <m/>
    <m/>
    <m/>
    <s v="CIP1490689"/>
    <n v="262"/>
    <d v="2020-04-10T00:00:00"/>
    <s v="140070"/>
    <s v="10410"/>
    <m/>
    <m/>
    <s v="CIP"/>
    <s v="ACTUALS"/>
    <s v="11"/>
    <s v="14000"/>
    <s v="5"/>
    <s v="39004"/>
    <s v="390"/>
    <s v="04"/>
    <m/>
    <s v="11230"/>
    <s v="07040390004CJS7101601"/>
    <s v="CIPPS Journal Upload - DOA"/>
    <m/>
    <m/>
  </r>
  <r>
    <s v="Byrne Justice Assistance Grant"/>
    <s v="2016-DJ-BX-0482"/>
    <n v="2020"/>
    <n v="10"/>
    <d v="2020-04-10T00:00:00"/>
    <x v="1"/>
    <m/>
    <x v="1"/>
    <s v="390004"/>
    <x v="24"/>
    <x v="0"/>
    <m/>
    <s v="CIPPS Journal Upload - DOA"/>
    <n v="901"/>
    <m/>
    <s v="00001351 2020-04-16"/>
    <s v="CIP1490689"/>
    <n v="269"/>
    <m/>
    <m/>
    <m/>
    <m/>
    <m/>
    <m/>
    <m/>
    <m/>
    <m/>
    <m/>
    <m/>
    <m/>
    <m/>
    <m/>
    <m/>
    <m/>
    <m/>
    <m/>
    <s v="CIP1490689"/>
    <n v="269"/>
    <d v="2020-04-10T00:00:00"/>
    <s v="140070"/>
    <s v="10410"/>
    <m/>
    <m/>
    <s v="CIP"/>
    <s v="ACTUALS"/>
    <s v="11"/>
    <s v="14000"/>
    <s v="5"/>
    <s v="39004"/>
    <s v="390"/>
    <s v="04"/>
    <m/>
    <s v="11150"/>
    <s v="07040390004CJS7101601"/>
    <s v="CIPPS Journal Upload - DOA"/>
    <m/>
    <m/>
  </r>
  <r>
    <s v="Byrne Justice Assistance Grant"/>
    <s v="2016-DJ-BX-0482"/>
    <n v="2020"/>
    <n v="10"/>
    <d v="2020-04-10T00:00:00"/>
    <x v="1"/>
    <m/>
    <x v="1"/>
    <s v="390004"/>
    <x v="21"/>
    <x v="0"/>
    <m/>
    <s v="CIPPS Journal Upload - DOA"/>
    <n v="338"/>
    <m/>
    <s v="00001351 2020-04-16"/>
    <s v="CIP1490689"/>
    <n v="328"/>
    <m/>
    <m/>
    <m/>
    <m/>
    <m/>
    <m/>
    <m/>
    <m/>
    <m/>
    <m/>
    <m/>
    <m/>
    <m/>
    <m/>
    <m/>
    <m/>
    <m/>
    <m/>
    <s v="CIP1490689"/>
    <n v="328"/>
    <d v="2020-04-10T00:00:00"/>
    <s v="140070"/>
    <s v="10740"/>
    <m/>
    <m/>
    <s v="CIP"/>
    <s v="ACTUALS"/>
    <s v="11"/>
    <s v="14000"/>
    <s v="5"/>
    <s v="39004"/>
    <s v="390"/>
    <s v="04"/>
    <m/>
    <s v="11110"/>
    <s v="07040390004CJS7101601"/>
    <s v="CIPPS Journal Upload - DOA"/>
    <m/>
    <m/>
  </r>
  <r>
    <s v="Byrne Justice Assistance Grant"/>
    <s v="2016-DJ-BX-0482"/>
    <n v="2020"/>
    <n v="10"/>
    <d v="2020-04-13T00:00:00"/>
    <x v="0"/>
    <m/>
    <x v="1"/>
    <s v="390002"/>
    <x v="47"/>
    <x v="0"/>
    <m/>
    <s v="Accounts Payable"/>
    <n v="21108.5"/>
    <m/>
    <s v="20-A4838AD16 LAW ENF. EQUPMENT"/>
    <s v="AP01491081"/>
    <n v="75"/>
    <s v="00021529"/>
    <d v="2020-04-03T00:00:00"/>
    <s v="TOWN OF DAMASCUS"/>
    <s v="20-A4838AD16 LAW ENF. EQUPMENT"/>
    <s v="14000"/>
    <m/>
    <m/>
    <m/>
    <m/>
    <m/>
    <m/>
    <m/>
    <m/>
    <m/>
    <m/>
    <m/>
    <m/>
    <m/>
    <s v="00021529"/>
    <n v="1"/>
    <d v="2020-04-03T00:00:00"/>
    <s v="00021529"/>
    <s v="90000"/>
    <s v="351"/>
    <m/>
    <s v="AP"/>
    <s v="ACTUALS"/>
    <s v="14"/>
    <s v="14000"/>
    <s v="5"/>
    <s v="39002"/>
    <s v="390"/>
    <s v="02"/>
    <m/>
    <s v="14510"/>
    <s v="07040390002CJS7101601"/>
    <s v="TOWN OF DAMASCUS"/>
    <n v="1"/>
    <s v="546001242"/>
  </r>
  <r>
    <s v="Byrne Justice Assistance Grant"/>
    <s v="2016-DJ-BX-0482"/>
    <n v="2020"/>
    <n v="10"/>
    <d v="2020-04-13T00:00:00"/>
    <x v="0"/>
    <m/>
    <x v="1"/>
    <s v="390002"/>
    <x v="47"/>
    <x v="0"/>
    <m/>
    <s v="Accounts Payable"/>
    <n v="2715"/>
    <m/>
    <s v="20-D4058AD16 BODY WORN CAMS"/>
    <s v="AP01491081"/>
    <n v="90"/>
    <s v="00021538"/>
    <d v="2020-04-03T00:00:00"/>
    <s v="WESTMORELAND COUNTY"/>
    <s v="20-D4058AD16 BODY WORN CAMS"/>
    <s v="14000"/>
    <m/>
    <m/>
    <m/>
    <m/>
    <m/>
    <m/>
    <m/>
    <m/>
    <m/>
    <m/>
    <m/>
    <m/>
    <m/>
    <s v="00021538"/>
    <n v="1"/>
    <d v="2020-04-03T00:00:00"/>
    <s v="00021538"/>
    <s v="90000"/>
    <s v="193"/>
    <m/>
    <s v="AP"/>
    <s v="ACTUALS"/>
    <s v="14"/>
    <s v="14000"/>
    <s v="5"/>
    <s v="39002"/>
    <s v="390"/>
    <s v="02"/>
    <m/>
    <s v="14510"/>
    <s v="07040390002CJS7101601"/>
    <s v="WESTMORELAND COUNTY"/>
    <n v="1"/>
    <s v="546001678"/>
  </r>
  <r>
    <s v="Byrne Justice Assistance Grant"/>
    <s v="2016-DJ-BX-0482"/>
    <n v="2020"/>
    <n v="10"/>
    <d v="2020-04-13T00:00:00"/>
    <x v="0"/>
    <m/>
    <x v="1"/>
    <m/>
    <x v="1"/>
    <x v="0"/>
    <m/>
    <s v="AP Payments"/>
    <n v="-21108.5"/>
    <m/>
    <s v="Cash With The Treasurer Of VA"/>
    <s v="AP01491387"/>
    <n v="34"/>
    <m/>
    <m/>
    <m/>
    <m/>
    <m/>
    <m/>
    <m/>
    <m/>
    <m/>
    <m/>
    <m/>
    <m/>
    <m/>
    <m/>
    <m/>
    <m/>
    <m/>
    <m/>
    <s v="AP01491387"/>
    <n v="34"/>
    <d v="2020-04-13T00:00:00"/>
    <s v="00021529"/>
    <s v="99999"/>
    <m/>
    <m/>
    <s v="AP"/>
    <s v="ACTUALS"/>
    <s v="10"/>
    <s v="14000"/>
    <s v="1"/>
    <m/>
    <m/>
    <m/>
    <m/>
    <s v="01010"/>
    <s v="07040CJS7101601"/>
    <s v="AP Payments"/>
    <m/>
    <m/>
  </r>
  <r>
    <s v="Byrne Justice Assistance Grant"/>
    <s v="2016-DJ-BX-0482"/>
    <n v="2020"/>
    <n v="10"/>
    <d v="2020-04-22T00:00:00"/>
    <x v="0"/>
    <m/>
    <x v="1"/>
    <s v="390002"/>
    <x v="47"/>
    <x v="0"/>
    <m/>
    <s v="Accounts Payable"/>
    <n v="3605.18"/>
    <m/>
    <s v="20-A4920AD16 COMMUNITY POLICIN"/>
    <s v="AP01497618"/>
    <n v="38"/>
    <s v="00021662"/>
    <d v="2020-04-17T00:00:00"/>
    <s v="City of Martinsville VA"/>
    <s v="20-A4920AD16 COMMUNITY POLICIN"/>
    <s v="14000"/>
    <m/>
    <m/>
    <m/>
    <m/>
    <m/>
    <m/>
    <m/>
    <m/>
    <m/>
    <m/>
    <m/>
    <m/>
    <m/>
    <s v="00021662"/>
    <n v="1"/>
    <d v="2020-04-17T00:00:00"/>
    <s v="00021662"/>
    <s v="90000"/>
    <s v="690"/>
    <m/>
    <s v="AP"/>
    <s v="ACTUALS"/>
    <s v="14"/>
    <s v="14000"/>
    <s v="5"/>
    <s v="39002"/>
    <s v="390"/>
    <s v="02"/>
    <m/>
    <s v="14510"/>
    <s v="07040390002CJS7101601"/>
    <s v="City of Martinsville VA"/>
    <n v="1"/>
    <s v="546001415"/>
  </r>
  <r>
    <s v="Byrne Justice Assistance Grant"/>
    <s v="2016-DJ-BX-0482"/>
    <n v="2020"/>
    <n v="10"/>
    <d v="2020-04-27T00:00:00"/>
    <x v="0"/>
    <m/>
    <x v="1"/>
    <s v="390002"/>
    <x v="21"/>
    <x v="3"/>
    <m/>
    <s v="To change department from 1040"/>
    <n v="-226.6"/>
    <m/>
    <s v="Update Dept 10400 to 10410"/>
    <s v="0001499975"/>
    <n v="45"/>
    <m/>
    <m/>
    <m/>
    <m/>
    <m/>
    <m/>
    <m/>
    <m/>
    <m/>
    <m/>
    <m/>
    <m/>
    <m/>
    <m/>
    <m/>
    <m/>
    <m/>
    <m/>
    <s v="0001499975"/>
    <n v="45"/>
    <d v="2020-04-27T00:00:00"/>
    <m/>
    <s v="10400"/>
    <m/>
    <m/>
    <s v="SPJ"/>
    <s v="ACTUALS"/>
    <s v="11"/>
    <s v="14000"/>
    <s v="5"/>
    <s v="39002"/>
    <s v="390"/>
    <s v="02"/>
    <m/>
    <s v="11110"/>
    <s v="07040390002CJS7101602"/>
    <s v="To change department from 1040"/>
    <m/>
    <m/>
  </r>
  <r>
    <s v="Byrne Justice Assistance Grant"/>
    <s v="2016-DJ-BX-0482"/>
    <n v="2020"/>
    <n v="10"/>
    <d v="2020-04-27T00:00:00"/>
    <x v="1"/>
    <m/>
    <x v="1"/>
    <s v="390002"/>
    <x v="20"/>
    <x v="0"/>
    <m/>
    <s v="To change department from 1040"/>
    <n v="-55.88"/>
    <m/>
    <s v="Update Dept 10400 to 10410"/>
    <s v="0001499975"/>
    <n v="52"/>
    <m/>
    <m/>
    <m/>
    <m/>
    <m/>
    <m/>
    <m/>
    <m/>
    <m/>
    <m/>
    <m/>
    <m/>
    <m/>
    <m/>
    <m/>
    <m/>
    <m/>
    <m/>
    <s v="0001499975"/>
    <n v="52"/>
    <d v="2020-04-27T00:00:00"/>
    <m/>
    <s v="10400"/>
    <m/>
    <m/>
    <s v="SPJ"/>
    <s v="ACTUALS"/>
    <s v="11"/>
    <s v="14000"/>
    <s v="5"/>
    <s v="39002"/>
    <s v="390"/>
    <s v="02"/>
    <m/>
    <s v="11140"/>
    <s v="07040390002CJS7101601"/>
    <s v="To change department from 1040"/>
    <m/>
    <m/>
  </r>
  <r>
    <s v="Byrne Justice Assistance Grant"/>
    <s v="2016-DJ-BX-0482"/>
    <n v="2020"/>
    <n v="10"/>
    <d v="2020-04-27T00:00:00"/>
    <x v="1"/>
    <m/>
    <x v="1"/>
    <s v="390002"/>
    <x v="13"/>
    <x v="0"/>
    <m/>
    <s v="To change department from 1040"/>
    <n v="-3732.4"/>
    <m/>
    <s v="Update Dept 10400 to 10410"/>
    <s v="0001499975"/>
    <n v="66"/>
    <m/>
    <m/>
    <m/>
    <m/>
    <m/>
    <m/>
    <m/>
    <m/>
    <m/>
    <m/>
    <m/>
    <m/>
    <m/>
    <m/>
    <m/>
    <m/>
    <m/>
    <m/>
    <s v="0001499975"/>
    <n v="66"/>
    <d v="2020-04-27T00:00:00"/>
    <m/>
    <s v="10400"/>
    <m/>
    <m/>
    <s v="SPJ"/>
    <s v="ACTUALS"/>
    <s v="11"/>
    <s v="14000"/>
    <s v="5"/>
    <s v="39002"/>
    <s v="390"/>
    <s v="02"/>
    <m/>
    <s v="11230"/>
    <s v="07040390002CJS7101601"/>
    <s v="To change department from 1040"/>
    <m/>
    <m/>
  </r>
  <r>
    <s v="Byrne Justice Assistance Grant"/>
    <s v="2016-DJ-BX-0482"/>
    <n v="2020"/>
    <n v="10"/>
    <d v="2020-04-27T00:00:00"/>
    <x v="0"/>
    <m/>
    <x v="1"/>
    <s v="390002"/>
    <x v="13"/>
    <x v="3"/>
    <m/>
    <s v="To change department from 1040"/>
    <n v="-1675.98"/>
    <m/>
    <s v="Update Dept 10400 to 10410"/>
    <s v="0001499975"/>
    <n v="67"/>
    <m/>
    <m/>
    <m/>
    <m/>
    <m/>
    <m/>
    <m/>
    <m/>
    <m/>
    <m/>
    <m/>
    <m/>
    <m/>
    <m/>
    <m/>
    <m/>
    <m/>
    <m/>
    <s v="0001499975"/>
    <n v="67"/>
    <d v="2020-04-27T00:00:00"/>
    <m/>
    <s v="10400"/>
    <m/>
    <m/>
    <s v="SPJ"/>
    <s v="ACTUALS"/>
    <s v="11"/>
    <s v="14000"/>
    <s v="5"/>
    <s v="39002"/>
    <s v="390"/>
    <s v="02"/>
    <m/>
    <s v="11230"/>
    <s v="07040390002CJS7101602"/>
    <s v="To change department from 1040"/>
    <m/>
    <m/>
  </r>
  <r>
    <s v="Byrne Justice Assistance Grant"/>
    <s v="2016-DJ-BX-0482"/>
    <n v="2020"/>
    <n v="10"/>
    <d v="2020-04-27T00:00:00"/>
    <x v="1"/>
    <m/>
    <x v="1"/>
    <s v="390002"/>
    <x v="10"/>
    <x v="0"/>
    <m/>
    <s v="To change department from 1040"/>
    <n v="26.45"/>
    <m/>
    <s v="Update Dept 10400 to 10410"/>
    <s v="0001499975"/>
    <n v="153"/>
    <m/>
    <m/>
    <m/>
    <m/>
    <m/>
    <m/>
    <m/>
    <m/>
    <m/>
    <m/>
    <m/>
    <m/>
    <m/>
    <m/>
    <m/>
    <m/>
    <m/>
    <m/>
    <s v="0001499975"/>
    <n v="153"/>
    <d v="2020-04-27T00:00:00"/>
    <m/>
    <s v="10410"/>
    <m/>
    <m/>
    <s v="SPJ"/>
    <s v="ACTUALS"/>
    <s v="11"/>
    <s v="14000"/>
    <s v="5"/>
    <s v="39002"/>
    <s v="390"/>
    <s v="02"/>
    <m/>
    <s v="11170"/>
    <s v="07040390002CJS7101601"/>
    <s v="To change department from 1040"/>
    <m/>
    <m/>
  </r>
  <r>
    <s v="Byrne Justice Assistance Grant"/>
    <s v="2016-DJ-BX-0482"/>
    <n v="2020"/>
    <n v="10"/>
    <d v="2020-04-27T00:00:00"/>
    <x v="0"/>
    <m/>
    <x v="1"/>
    <s v="390002"/>
    <x v="13"/>
    <x v="3"/>
    <m/>
    <s v="To change department from 1040"/>
    <n v="1675.98"/>
    <m/>
    <s v="Update Dept 10400 to 10410"/>
    <s v="0001499975"/>
    <n v="158"/>
    <m/>
    <m/>
    <m/>
    <m/>
    <m/>
    <m/>
    <m/>
    <m/>
    <m/>
    <m/>
    <m/>
    <m/>
    <m/>
    <m/>
    <m/>
    <m/>
    <m/>
    <m/>
    <s v="0001499975"/>
    <n v="158"/>
    <d v="2020-04-27T00:00:00"/>
    <m/>
    <s v="10410"/>
    <m/>
    <m/>
    <s v="SPJ"/>
    <s v="ACTUALS"/>
    <s v="11"/>
    <s v="14000"/>
    <s v="5"/>
    <s v="39002"/>
    <s v="390"/>
    <s v="02"/>
    <m/>
    <s v="11230"/>
    <s v="07040390002CJS7101602"/>
    <s v="To change department from 1040"/>
    <m/>
    <m/>
  </r>
  <r>
    <s v="Byrne Justice Assistance Grant"/>
    <s v="2016-DJ-BX-0482"/>
    <n v="2020"/>
    <n v="10"/>
    <d v="2020-04-27T00:00:00"/>
    <x v="0"/>
    <m/>
    <x v="1"/>
    <s v="390002"/>
    <x v="37"/>
    <x v="3"/>
    <m/>
    <s v="To change department from 1040"/>
    <n v="7.5"/>
    <m/>
    <s v="Update Dept 10400 to 10410"/>
    <s v="0001499975"/>
    <n v="162"/>
    <m/>
    <m/>
    <m/>
    <m/>
    <m/>
    <m/>
    <m/>
    <m/>
    <m/>
    <m/>
    <m/>
    <m/>
    <m/>
    <m/>
    <m/>
    <m/>
    <m/>
    <m/>
    <s v="0001499975"/>
    <n v="162"/>
    <d v="2020-04-27T00:00:00"/>
    <m/>
    <s v="10410"/>
    <m/>
    <m/>
    <s v="SPJ"/>
    <s v="ACTUALS"/>
    <s v="11"/>
    <s v="14000"/>
    <s v="5"/>
    <s v="39002"/>
    <s v="390"/>
    <s v="02"/>
    <m/>
    <s v="11380"/>
    <s v="07040390002CJS7101602"/>
    <s v="To change department from 1040"/>
    <m/>
    <m/>
  </r>
  <r>
    <s v="Byrne Justice Assistance Grant"/>
    <s v="2016-DJ-BX-0482"/>
    <n v="2020"/>
    <n v="10"/>
    <d v="2020-04-27T00:00:00"/>
    <x v="1"/>
    <m/>
    <x v="1"/>
    <s v="390004"/>
    <x v="21"/>
    <x v="0"/>
    <m/>
    <s v="CIPPS Journal Upload - DOA"/>
    <n v="452.78"/>
    <m/>
    <s v="00001353 2020-05-01"/>
    <s v="CIP1500879"/>
    <n v="252"/>
    <m/>
    <m/>
    <m/>
    <m/>
    <m/>
    <m/>
    <m/>
    <m/>
    <m/>
    <m/>
    <m/>
    <m/>
    <m/>
    <m/>
    <m/>
    <m/>
    <m/>
    <m/>
    <s v="CIP1500879"/>
    <n v="252"/>
    <d v="2020-04-27T00:00:00"/>
    <s v="140070"/>
    <s v="10410"/>
    <m/>
    <m/>
    <s v="CIP"/>
    <s v="ACTUALS"/>
    <s v="11"/>
    <s v="14000"/>
    <s v="5"/>
    <s v="39004"/>
    <s v="390"/>
    <s v="04"/>
    <m/>
    <s v="11110"/>
    <s v="07040390004CJS7101601"/>
    <s v="CIPPS Journal Upload - DOA"/>
    <m/>
    <m/>
  </r>
  <r>
    <s v="Byrne Justice Assistance Grant"/>
    <s v="2016-DJ-BX-0482"/>
    <n v="2020"/>
    <n v="10"/>
    <d v="2020-04-30T00:00:00"/>
    <x v="1"/>
    <m/>
    <x v="1"/>
    <s v="390004"/>
    <x v="20"/>
    <x v="0"/>
    <m/>
    <s v="To transfer balance activity i"/>
    <n v="174.92"/>
    <m/>
    <s v="Tfr frm Dept 10520 to 10720"/>
    <s v="0001503545"/>
    <n v="14"/>
    <m/>
    <m/>
    <m/>
    <m/>
    <m/>
    <m/>
    <m/>
    <m/>
    <m/>
    <m/>
    <m/>
    <m/>
    <m/>
    <m/>
    <m/>
    <m/>
    <m/>
    <m/>
    <s v="0001503545"/>
    <n v="14"/>
    <d v="2020-04-30T00:00:00"/>
    <m/>
    <s v="10720"/>
    <m/>
    <m/>
    <s v="SPJ"/>
    <s v="ACTUALS"/>
    <s v="11"/>
    <s v="14000"/>
    <s v="5"/>
    <s v="39004"/>
    <s v="390"/>
    <s v="04"/>
    <m/>
    <s v="11140"/>
    <s v="07040390004CJS7101601"/>
    <s v="To transfer balance activity i"/>
    <m/>
    <m/>
  </r>
  <r>
    <s v="Byrne Justice Assistance Grant"/>
    <s v="2016-DJ-BX-0482"/>
    <n v="2020"/>
    <n v="10"/>
    <d v="2020-04-30T00:00:00"/>
    <x v="1"/>
    <m/>
    <x v="1"/>
    <s v="390004"/>
    <x v="41"/>
    <x v="0"/>
    <m/>
    <s v="To transfer balance activity i"/>
    <n v="88.64"/>
    <m/>
    <s v="Tfr frm Dept 10520 to 10720"/>
    <s v="0001503545"/>
    <n v="25"/>
    <m/>
    <m/>
    <m/>
    <m/>
    <m/>
    <m/>
    <m/>
    <m/>
    <m/>
    <m/>
    <m/>
    <m/>
    <m/>
    <m/>
    <m/>
    <m/>
    <m/>
    <m/>
    <s v="0001503545"/>
    <n v="25"/>
    <d v="2020-04-30T00:00:00"/>
    <m/>
    <s v="10720"/>
    <m/>
    <m/>
    <s v="SPJ"/>
    <s v="ACTUALS"/>
    <s v="11"/>
    <s v="14000"/>
    <s v="5"/>
    <s v="39004"/>
    <s v="390"/>
    <s v="04"/>
    <m/>
    <s v="11640"/>
    <s v="07040390004CJS7101601"/>
    <s v="To transfer balance activity i"/>
    <m/>
    <m/>
  </r>
  <r>
    <s v="Byrne Justice Assistance Grant"/>
    <s v="2016-DJ-BX-0482"/>
    <n v="2020"/>
    <n v="10"/>
    <d v="2020-04-30T00:00:00"/>
    <x v="1"/>
    <m/>
    <x v="1"/>
    <s v="390004"/>
    <x v="17"/>
    <x v="0"/>
    <m/>
    <s v="To prorate eVA fees from Feb 2"/>
    <n v="0.92"/>
    <m/>
    <s v="Prorate Feb 2020 OH"/>
    <s v="0001508485"/>
    <n v="181"/>
    <m/>
    <m/>
    <m/>
    <m/>
    <m/>
    <m/>
    <m/>
    <m/>
    <m/>
    <m/>
    <m/>
    <m/>
    <m/>
    <m/>
    <m/>
    <m/>
    <m/>
    <m/>
    <s v="0001508485"/>
    <n v="181"/>
    <d v="2020-04-30T00:00:00"/>
    <m/>
    <s v="10220"/>
    <m/>
    <m/>
    <s v="SPJ"/>
    <s v="ACTUALS"/>
    <s v="15"/>
    <s v="14000"/>
    <s v="5"/>
    <s v="39004"/>
    <s v="390"/>
    <s v="04"/>
    <m/>
    <s v="15410"/>
    <s v="07040390004CJS7101601"/>
    <s v="To prorate eVA fees from Feb 2"/>
    <m/>
    <m/>
  </r>
  <r>
    <s v="Byrne Justice Assistance Grant"/>
    <s v="2016-DJ-BX-0482"/>
    <n v="2020"/>
    <n v="10"/>
    <d v="2020-04-30T00:00:00"/>
    <x v="1"/>
    <m/>
    <x v="1"/>
    <s v="390004"/>
    <x v="29"/>
    <x v="0"/>
    <m/>
    <s v="To prorate Miscellaneous Maint"/>
    <n v="1.39"/>
    <m/>
    <s v="Prorate April 2020 OH"/>
    <s v="0001508490"/>
    <n v="71"/>
    <m/>
    <m/>
    <m/>
    <m/>
    <m/>
    <m/>
    <m/>
    <m/>
    <m/>
    <m/>
    <m/>
    <m/>
    <m/>
    <m/>
    <m/>
    <m/>
    <m/>
    <m/>
    <s v="0001508490"/>
    <n v="71"/>
    <d v="2020-04-30T00:00:00"/>
    <m/>
    <s v="10540"/>
    <m/>
    <m/>
    <s v="SPJ"/>
    <s v="ACTUALS"/>
    <s v="12"/>
    <s v="14000"/>
    <s v="5"/>
    <s v="39004"/>
    <s v="390"/>
    <s v="04"/>
    <m/>
    <s v="12520"/>
    <s v="07040390004CJS7101601"/>
    <s v="To prorate Miscellaneous Maint"/>
    <m/>
    <m/>
  </r>
  <r>
    <s v="Byrne Justice Assistance Grant"/>
    <s v="2016-DJ-BX-0482"/>
    <n v="2020"/>
    <n v="10"/>
    <d v="2020-04-30T00:00:00"/>
    <x v="1"/>
    <m/>
    <x v="1"/>
    <s v="390004"/>
    <x v="38"/>
    <x v="0"/>
    <m/>
    <s v="To prorate Postal Charges from"/>
    <n v="0.25"/>
    <m/>
    <s v="Prorate Jan 2020 OH"/>
    <s v="0001508522"/>
    <n v="84"/>
    <m/>
    <m/>
    <m/>
    <m/>
    <m/>
    <m/>
    <m/>
    <m/>
    <m/>
    <m/>
    <m/>
    <m/>
    <m/>
    <m/>
    <m/>
    <m/>
    <m/>
    <m/>
    <s v="0001508522"/>
    <n v="84"/>
    <d v="2020-04-30T00:00:00"/>
    <m/>
    <s v="10410"/>
    <m/>
    <m/>
    <s v="SPJ"/>
    <s v="ACTUALS"/>
    <s v="12"/>
    <s v="14000"/>
    <s v="5"/>
    <s v="39004"/>
    <s v="390"/>
    <s v="04"/>
    <m/>
    <s v="12140"/>
    <s v="07040390004CJS7101601"/>
    <s v="To prorate Postal Charges from"/>
    <m/>
    <m/>
  </r>
  <r>
    <s v="Byrne Justice Assistance Grant"/>
    <s v="2016-DJ-BX-0482"/>
    <n v="2020"/>
    <n v="10"/>
    <d v="2020-04-30T00:00:00"/>
    <x v="1"/>
    <m/>
    <x v="1"/>
    <s v="390004"/>
    <x v="28"/>
    <x v="0"/>
    <m/>
    <s v="To prorate Stationary and Form"/>
    <n v="0.44"/>
    <m/>
    <s v="Prorate Feb/Mar 2020 OH"/>
    <s v="0001508524"/>
    <n v="181"/>
    <m/>
    <m/>
    <m/>
    <m/>
    <m/>
    <m/>
    <m/>
    <m/>
    <m/>
    <m/>
    <m/>
    <m/>
    <m/>
    <m/>
    <m/>
    <m/>
    <m/>
    <m/>
    <s v="0001508524"/>
    <n v="181"/>
    <d v="2020-04-30T00:00:00"/>
    <m/>
    <s v="10220"/>
    <m/>
    <m/>
    <s v="SPJ"/>
    <s v="ACTUALS"/>
    <s v="13"/>
    <s v="14000"/>
    <s v="5"/>
    <s v="39004"/>
    <s v="390"/>
    <s v="04"/>
    <m/>
    <s v="13130"/>
    <s v="07040390004CJS7101601"/>
    <s v="To prorate Stationary and Form"/>
    <m/>
    <m/>
  </r>
  <r>
    <s v="Byrne Justice Assistance Grant"/>
    <s v="2016-DJ-BX-0482"/>
    <n v="2020"/>
    <n v="10"/>
    <d v="2020-04-30T00:00:00"/>
    <x v="0"/>
    <m/>
    <x v="1"/>
    <m/>
    <x v="1"/>
    <x v="0"/>
    <m/>
    <s v="To prorate Telecommunications"/>
    <n v="-336.52"/>
    <m/>
    <s v="Cash With The Treasurer Of VA"/>
    <s v="0001508528"/>
    <n v="215"/>
    <m/>
    <m/>
    <m/>
    <m/>
    <m/>
    <m/>
    <m/>
    <m/>
    <m/>
    <m/>
    <m/>
    <m/>
    <m/>
    <m/>
    <m/>
    <m/>
    <m/>
    <m/>
    <s v="0001508528"/>
    <n v="215"/>
    <d v="2020-04-30T00:00:00"/>
    <m/>
    <s v="99999"/>
    <m/>
    <m/>
    <s v="SPJ"/>
    <s v="ACTUALS"/>
    <s v="10"/>
    <s v="14000"/>
    <s v="1"/>
    <m/>
    <m/>
    <m/>
    <m/>
    <s v="01010"/>
    <s v="07040CJS7101601"/>
    <s v="To prorate Telecommunications"/>
    <m/>
    <m/>
  </r>
  <r>
    <s v="Byrne Justice Assistance Grant"/>
    <s v="2016-DJ-BX-0482"/>
    <n v="2020"/>
    <n v="10"/>
    <d v="2020-04-09T00:00:00"/>
    <x v="0"/>
    <m/>
    <x v="1"/>
    <m/>
    <x v="22"/>
    <x v="0"/>
    <m/>
    <s v="To reclass federal revenue to"/>
    <n v="-657.37"/>
    <m/>
    <s v="Reclass Federal IDC Revenue"/>
    <s v="0001489032"/>
    <n v="6"/>
    <m/>
    <m/>
    <m/>
    <m/>
    <m/>
    <m/>
    <m/>
    <m/>
    <m/>
    <m/>
    <m/>
    <m/>
    <m/>
    <m/>
    <m/>
    <m/>
    <m/>
    <m/>
    <s v="0001489032"/>
    <n v="6"/>
    <d v="2020-04-09T00:00:00"/>
    <m/>
    <s v="90000"/>
    <m/>
    <m/>
    <s v="ONL"/>
    <s v="ACTUALS"/>
    <s v="09"/>
    <s v="14000"/>
    <s v="4"/>
    <m/>
    <m/>
    <m/>
    <m/>
    <s v="09071"/>
    <s v="07040CJS7101601"/>
    <s v="To reclass federal revenue to"/>
    <m/>
    <m/>
  </r>
  <r>
    <s v="Byrne Justice Assistance Grant"/>
    <s v="2016-DJ-BX-0482"/>
    <n v="2020"/>
    <n v="10"/>
    <d v="2020-04-09T00:00:00"/>
    <x v="0"/>
    <m/>
    <x v="1"/>
    <m/>
    <x v="1"/>
    <x v="0"/>
    <m/>
    <s v="To charge March Indirect Costs"/>
    <n v="-3266.71"/>
    <m/>
    <s v="Cash With The Treasurer Of VA"/>
    <s v="0001489035"/>
    <n v="37"/>
    <m/>
    <m/>
    <m/>
    <m/>
    <m/>
    <m/>
    <m/>
    <m/>
    <m/>
    <m/>
    <m/>
    <m/>
    <m/>
    <m/>
    <m/>
    <m/>
    <m/>
    <m/>
    <s v="0001489035"/>
    <n v="37"/>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49.11000000000001"/>
    <m/>
    <s v="Cash With The Treasurer Of VA"/>
    <s v="0001489035"/>
    <n v="57"/>
    <m/>
    <m/>
    <m/>
    <m/>
    <m/>
    <m/>
    <m/>
    <m/>
    <m/>
    <m/>
    <m/>
    <m/>
    <m/>
    <m/>
    <m/>
    <m/>
    <m/>
    <m/>
    <s v="0001489035"/>
    <n v="57"/>
    <d v="2020-04-09T00:00:00"/>
    <m/>
    <s v="99999"/>
    <m/>
    <m/>
    <s v="SPJ"/>
    <s v="ACTUALS"/>
    <s v="10"/>
    <s v="14000"/>
    <s v="1"/>
    <m/>
    <m/>
    <m/>
    <m/>
    <s v="01010"/>
    <s v="07040CJS7101601"/>
    <s v="To charge March Indirect Costs"/>
    <m/>
    <m/>
  </r>
  <r>
    <s v="Byrne Justice Assistance Grant"/>
    <s v="2016-DJ-BX-0482"/>
    <n v="2020"/>
    <n v="10"/>
    <d v="2020-04-10T00:00:00"/>
    <x v="1"/>
    <m/>
    <x v="1"/>
    <s v="390004"/>
    <x v="13"/>
    <x v="0"/>
    <m/>
    <s v="CIPPS Journal Upload - DOA"/>
    <n v="3354.92"/>
    <m/>
    <s v="00001351 2020-04-16"/>
    <s v="CIP1490689"/>
    <n v="261"/>
    <m/>
    <m/>
    <m/>
    <m/>
    <m/>
    <m/>
    <m/>
    <m/>
    <m/>
    <m/>
    <m/>
    <m/>
    <m/>
    <m/>
    <m/>
    <m/>
    <m/>
    <m/>
    <s v="CIP1490689"/>
    <n v="261"/>
    <d v="2020-04-10T00:00:00"/>
    <s v="140070"/>
    <s v="10410"/>
    <m/>
    <m/>
    <s v="CIP"/>
    <s v="ACTUALS"/>
    <s v="11"/>
    <s v="14000"/>
    <s v="5"/>
    <s v="39004"/>
    <s v="390"/>
    <s v="04"/>
    <m/>
    <s v="11230"/>
    <s v="07040390004CJS7101601"/>
    <s v="CIPPS Journal Upload - DOA"/>
    <m/>
    <m/>
  </r>
  <r>
    <s v="Byrne Justice Assistance Grant"/>
    <s v="2016-DJ-BX-0482"/>
    <n v="2020"/>
    <n v="10"/>
    <d v="2020-04-10T00:00:00"/>
    <x v="1"/>
    <m/>
    <x v="1"/>
    <s v="390004"/>
    <x v="21"/>
    <x v="0"/>
    <m/>
    <s v="CIPPS Journal Upload - DOA"/>
    <n v="452.78"/>
    <m/>
    <s v="00001351 2020-04-16"/>
    <s v="CIP1490689"/>
    <n v="264"/>
    <m/>
    <m/>
    <m/>
    <m/>
    <m/>
    <m/>
    <m/>
    <m/>
    <m/>
    <m/>
    <m/>
    <m/>
    <m/>
    <m/>
    <m/>
    <m/>
    <m/>
    <m/>
    <s v="CIP1490689"/>
    <n v="264"/>
    <d v="2020-04-10T00:00:00"/>
    <s v="140070"/>
    <s v="10410"/>
    <m/>
    <m/>
    <s v="CIP"/>
    <s v="ACTUALS"/>
    <s v="11"/>
    <s v="14000"/>
    <s v="5"/>
    <s v="39004"/>
    <s v="390"/>
    <s v="04"/>
    <m/>
    <s v="11110"/>
    <s v="07040390004CJS7101601"/>
    <s v="CIPPS Journal Upload - DOA"/>
    <m/>
    <m/>
  </r>
  <r>
    <s v="Byrne Justice Assistance Grant"/>
    <s v="2016-DJ-BX-0482"/>
    <n v="2020"/>
    <n v="10"/>
    <d v="2020-04-10T00:00:00"/>
    <x v="1"/>
    <m/>
    <x v="1"/>
    <s v="390004"/>
    <x v="9"/>
    <x v="0"/>
    <m/>
    <s v="CIPPS Journal Upload - DOA"/>
    <n v="232.27"/>
    <m/>
    <s v="00001351 2020-04-16"/>
    <s v="CIP1490689"/>
    <n v="265"/>
    <m/>
    <m/>
    <m/>
    <m/>
    <m/>
    <m/>
    <m/>
    <m/>
    <m/>
    <m/>
    <m/>
    <m/>
    <m/>
    <m/>
    <m/>
    <m/>
    <m/>
    <m/>
    <s v="CIP1490689"/>
    <n v="265"/>
    <d v="2020-04-10T00:00:00"/>
    <s v="140070"/>
    <s v="10410"/>
    <m/>
    <m/>
    <s v="CIP"/>
    <s v="ACTUALS"/>
    <s v="11"/>
    <s v="14000"/>
    <s v="5"/>
    <s v="39004"/>
    <s v="390"/>
    <s v="04"/>
    <m/>
    <s v="11120"/>
    <s v="07040390004CJS7101601"/>
    <s v="CIPPS Journal Upload - DOA"/>
    <m/>
    <m/>
  </r>
  <r>
    <s v="Byrne Justice Assistance Grant"/>
    <s v="2016-DJ-BX-0482"/>
    <n v="2020"/>
    <n v="10"/>
    <d v="2020-04-10T00:00:00"/>
    <x v="0"/>
    <m/>
    <x v="1"/>
    <m/>
    <x v="1"/>
    <x v="0"/>
    <m/>
    <s v="CIPPS Journal Upload - DOA"/>
    <n v="-13552.23"/>
    <m/>
    <s v="Cash With The Treasurer Of VA"/>
    <s v="CIP1490689"/>
    <n v="406"/>
    <m/>
    <m/>
    <m/>
    <m/>
    <m/>
    <m/>
    <m/>
    <m/>
    <m/>
    <m/>
    <m/>
    <m/>
    <m/>
    <m/>
    <m/>
    <m/>
    <m/>
    <m/>
    <s v="CIP1490689"/>
    <n v="406"/>
    <d v="2020-04-10T00:00:00"/>
    <m/>
    <s v="99999"/>
    <m/>
    <m/>
    <s v="CIP"/>
    <s v="ACTUALS"/>
    <s v="10"/>
    <s v="14000"/>
    <s v="1"/>
    <m/>
    <m/>
    <m/>
    <m/>
    <s v="01010"/>
    <s v="07040CJS7101601"/>
    <s v="CIPPS Journal Upload - DOA"/>
    <m/>
    <m/>
  </r>
  <r>
    <s v="Byrne Justice Assistance Grant"/>
    <s v="2016-DJ-BX-0482"/>
    <n v="2020"/>
    <n v="10"/>
    <d v="2020-04-23T00:00:00"/>
    <x v="0"/>
    <m/>
    <x v="1"/>
    <m/>
    <x v="1"/>
    <x v="0"/>
    <m/>
    <s v="AP Payments"/>
    <n v="-4650.4799999999996"/>
    <m/>
    <s v="Cash With The Treasurer Of VA"/>
    <s v="AP01497949"/>
    <n v="13"/>
    <m/>
    <m/>
    <m/>
    <m/>
    <m/>
    <m/>
    <m/>
    <m/>
    <m/>
    <m/>
    <m/>
    <m/>
    <m/>
    <m/>
    <m/>
    <m/>
    <m/>
    <m/>
    <s v="AP01497949"/>
    <n v="13"/>
    <d v="2020-04-23T00:00:00"/>
    <s v="00021661"/>
    <s v="99999"/>
    <m/>
    <m/>
    <s v="AP"/>
    <s v="ACTUALS"/>
    <s v="10"/>
    <s v="14000"/>
    <s v="1"/>
    <m/>
    <m/>
    <m/>
    <m/>
    <s v="01010"/>
    <s v="07040CJS7101601"/>
    <s v="AP Payments"/>
    <m/>
    <m/>
  </r>
  <r>
    <s v="Byrne Justice Assistance Grant"/>
    <s v="2016-DJ-BX-0482"/>
    <n v="2020"/>
    <n v="10"/>
    <d v="2020-04-23T00:00:00"/>
    <x v="0"/>
    <m/>
    <x v="1"/>
    <m/>
    <x v="1"/>
    <x v="0"/>
    <m/>
    <s v="AP Payments"/>
    <n v="-3605.18"/>
    <m/>
    <s v="Cash With The Treasurer Of VA"/>
    <s v="AP01497949"/>
    <n v="14"/>
    <m/>
    <m/>
    <m/>
    <m/>
    <m/>
    <m/>
    <m/>
    <m/>
    <m/>
    <m/>
    <m/>
    <m/>
    <m/>
    <m/>
    <m/>
    <m/>
    <m/>
    <m/>
    <s v="AP01497949"/>
    <n v="14"/>
    <d v="2020-04-23T00:00:00"/>
    <s v="00021662"/>
    <s v="99999"/>
    <m/>
    <m/>
    <s v="AP"/>
    <s v="ACTUALS"/>
    <s v="10"/>
    <s v="14000"/>
    <s v="1"/>
    <m/>
    <m/>
    <m/>
    <m/>
    <s v="01010"/>
    <s v="07040CJS7101601"/>
    <s v="AP Payments"/>
    <m/>
    <m/>
  </r>
  <r>
    <s v="Byrne Justice Assistance Grant"/>
    <s v="2016-DJ-BX-0482"/>
    <n v="2020"/>
    <n v="10"/>
    <d v="2020-04-23T00:00:00"/>
    <x v="0"/>
    <m/>
    <x v="1"/>
    <m/>
    <x v="3"/>
    <x v="0"/>
    <m/>
    <s v="AP Payments"/>
    <n v="4600"/>
    <m/>
    <s v="Accounts Payable"/>
    <s v="AP01497949"/>
    <n v="44"/>
    <m/>
    <m/>
    <m/>
    <m/>
    <m/>
    <m/>
    <m/>
    <m/>
    <m/>
    <m/>
    <m/>
    <m/>
    <m/>
    <m/>
    <m/>
    <m/>
    <m/>
    <m/>
    <s v="AP01497949"/>
    <n v="44"/>
    <d v="2020-04-23T00:00:00"/>
    <s v="00021656"/>
    <s v="99999"/>
    <m/>
    <m/>
    <s v="AP"/>
    <s v="ACTUALS"/>
    <s v="50"/>
    <s v="14000"/>
    <s v="2"/>
    <m/>
    <m/>
    <m/>
    <m/>
    <s v="05025"/>
    <s v="07040CJS7101601"/>
    <s v="AP Payments"/>
    <m/>
    <m/>
  </r>
  <r>
    <s v="Byrne Justice Assistance Grant"/>
    <s v="2016-DJ-BX-0482"/>
    <n v="2020"/>
    <n v="10"/>
    <d v="2020-04-27T00:00:00"/>
    <x v="1"/>
    <m/>
    <x v="1"/>
    <s v="390002"/>
    <x v="21"/>
    <x v="0"/>
    <m/>
    <s v="To change department from 1040"/>
    <n v="-576.78"/>
    <m/>
    <s v="Update Dept 10400 to 10410"/>
    <s v="0001499975"/>
    <n v="44"/>
    <m/>
    <m/>
    <m/>
    <m/>
    <m/>
    <m/>
    <m/>
    <m/>
    <m/>
    <m/>
    <m/>
    <m/>
    <m/>
    <m/>
    <m/>
    <m/>
    <m/>
    <m/>
    <s v="0001499975"/>
    <n v="44"/>
    <d v="2020-04-27T00:00:00"/>
    <m/>
    <s v="10400"/>
    <m/>
    <m/>
    <s v="SPJ"/>
    <s v="ACTUALS"/>
    <s v="11"/>
    <s v="14000"/>
    <s v="5"/>
    <s v="39002"/>
    <s v="390"/>
    <s v="02"/>
    <m/>
    <s v="11110"/>
    <s v="07040390002CJS7101601"/>
    <s v="To change department from 1040"/>
    <m/>
    <m/>
  </r>
  <r>
    <s v="Byrne Justice Assistance Grant"/>
    <s v="2016-DJ-BX-0482"/>
    <n v="2020"/>
    <n v="10"/>
    <d v="2020-04-27T00:00:00"/>
    <x v="1"/>
    <m/>
    <x v="1"/>
    <s v="390002"/>
    <x v="21"/>
    <x v="0"/>
    <m/>
    <s v="To change department from 1040"/>
    <n v="576.78"/>
    <m/>
    <s v="Update Dept 10400 to 10410"/>
    <s v="0001499975"/>
    <n v="135"/>
    <m/>
    <m/>
    <m/>
    <m/>
    <m/>
    <m/>
    <m/>
    <m/>
    <m/>
    <m/>
    <m/>
    <m/>
    <m/>
    <m/>
    <m/>
    <m/>
    <m/>
    <m/>
    <s v="0001499975"/>
    <n v="135"/>
    <d v="2020-04-27T00:00:00"/>
    <m/>
    <s v="10410"/>
    <m/>
    <m/>
    <s v="SPJ"/>
    <s v="ACTUALS"/>
    <s v="11"/>
    <s v="14000"/>
    <s v="5"/>
    <s v="39002"/>
    <s v="390"/>
    <s v="02"/>
    <m/>
    <s v="11110"/>
    <s v="07040390002CJS7101601"/>
    <s v="To change department from 1040"/>
    <m/>
    <m/>
  </r>
  <r>
    <s v="Byrne Justice Assistance Grant"/>
    <s v="2016-DJ-BX-0482"/>
    <n v="2020"/>
    <n v="10"/>
    <d v="2020-04-27T00:00:00"/>
    <x v="1"/>
    <m/>
    <x v="1"/>
    <s v="390002"/>
    <x v="9"/>
    <x v="0"/>
    <m/>
    <s v="To change department from 1040"/>
    <n v="321.98"/>
    <m/>
    <s v="Update Dept 10400 to 10410"/>
    <s v="0001499975"/>
    <n v="139"/>
    <m/>
    <m/>
    <m/>
    <m/>
    <m/>
    <m/>
    <m/>
    <m/>
    <m/>
    <m/>
    <m/>
    <m/>
    <m/>
    <m/>
    <m/>
    <m/>
    <m/>
    <m/>
    <s v="0001499975"/>
    <n v="139"/>
    <d v="2020-04-27T00:00:00"/>
    <m/>
    <s v="10410"/>
    <m/>
    <m/>
    <s v="SPJ"/>
    <s v="ACTUALS"/>
    <s v="11"/>
    <s v="14000"/>
    <s v="5"/>
    <s v="39002"/>
    <s v="390"/>
    <s v="02"/>
    <m/>
    <s v="11120"/>
    <s v="07040390002CJS7101601"/>
    <s v="To change department from 1040"/>
    <m/>
    <m/>
  </r>
  <r>
    <s v="Byrne Justice Assistance Grant"/>
    <s v="2016-DJ-BX-0482"/>
    <n v="2020"/>
    <n v="10"/>
    <d v="2020-04-27T00:00:00"/>
    <x v="1"/>
    <m/>
    <x v="1"/>
    <s v="390002"/>
    <x v="13"/>
    <x v="0"/>
    <m/>
    <s v="To change department from 1040"/>
    <n v="3732.4"/>
    <m/>
    <s v="Update Dept 10400 to 10410"/>
    <s v="0001499975"/>
    <n v="157"/>
    <m/>
    <m/>
    <m/>
    <m/>
    <m/>
    <m/>
    <m/>
    <m/>
    <m/>
    <m/>
    <m/>
    <m/>
    <m/>
    <m/>
    <m/>
    <m/>
    <m/>
    <m/>
    <s v="0001499975"/>
    <n v="157"/>
    <d v="2020-04-27T00:00:00"/>
    <m/>
    <s v="10410"/>
    <m/>
    <m/>
    <s v="SPJ"/>
    <s v="ACTUALS"/>
    <s v="11"/>
    <s v="14000"/>
    <s v="5"/>
    <s v="39002"/>
    <s v="390"/>
    <s v="02"/>
    <m/>
    <s v="11230"/>
    <s v="07040390002CJS7101601"/>
    <s v="To change department from 1040"/>
    <m/>
    <m/>
  </r>
  <r>
    <s v="Byrne Justice Assistance Grant"/>
    <s v="2016-DJ-BX-0482"/>
    <n v="2020"/>
    <n v="10"/>
    <d v="2020-04-13T00:00:00"/>
    <x v="0"/>
    <m/>
    <x v="1"/>
    <m/>
    <x v="3"/>
    <x v="0"/>
    <m/>
    <s v="AP Payments"/>
    <n v="22773"/>
    <m/>
    <s v="Accounts Payable"/>
    <s v="AP01491387"/>
    <n v="129"/>
    <m/>
    <m/>
    <m/>
    <m/>
    <m/>
    <m/>
    <m/>
    <m/>
    <m/>
    <m/>
    <m/>
    <m/>
    <m/>
    <m/>
    <m/>
    <m/>
    <m/>
    <m/>
    <s v="AP01491387"/>
    <n v="129"/>
    <d v="2020-04-13T00:00:00"/>
    <s v="00021530"/>
    <s v="99999"/>
    <m/>
    <m/>
    <s v="AP"/>
    <s v="ACTUALS"/>
    <s v="50"/>
    <s v="14000"/>
    <s v="2"/>
    <m/>
    <m/>
    <m/>
    <m/>
    <s v="05025"/>
    <s v="07040CJS7101601"/>
    <s v="AP Payments"/>
    <m/>
    <m/>
  </r>
  <r>
    <s v="Byrne Justice Assistance Grant"/>
    <s v="2016-DJ-BX-0482"/>
    <n v="2020"/>
    <n v="10"/>
    <d v="2020-04-22T00:00:00"/>
    <x v="0"/>
    <m/>
    <x v="1"/>
    <m/>
    <x v="3"/>
    <x v="0"/>
    <m/>
    <s v="Accounts Payable"/>
    <n v="-31120.59"/>
    <m/>
    <s v="Accounts Payable"/>
    <s v="AP01497618"/>
    <n v="3"/>
    <m/>
    <m/>
    <m/>
    <m/>
    <m/>
    <m/>
    <m/>
    <m/>
    <m/>
    <m/>
    <m/>
    <m/>
    <m/>
    <m/>
    <m/>
    <m/>
    <m/>
    <m/>
    <s v="AP01497618"/>
    <n v="3"/>
    <d v="2020-04-22T00:00:00"/>
    <s v="00021663"/>
    <s v="99999"/>
    <m/>
    <m/>
    <s v="AP"/>
    <s v="ACTUALS"/>
    <s v="50"/>
    <s v="14000"/>
    <s v="2"/>
    <m/>
    <m/>
    <m/>
    <m/>
    <s v="05025"/>
    <s v="07040CJS7101601"/>
    <s v="Accounts Payable"/>
    <m/>
    <m/>
  </r>
  <r>
    <s v="Byrne Justice Assistance Grant"/>
    <s v="2016-DJ-BX-0482"/>
    <n v="2020"/>
    <n v="10"/>
    <d v="2020-04-22T00:00:00"/>
    <x v="0"/>
    <m/>
    <x v="1"/>
    <m/>
    <x v="3"/>
    <x v="0"/>
    <m/>
    <s v="Accounts Payable"/>
    <n v="-16739.830000000002"/>
    <m/>
    <s v="Accounts Payable"/>
    <s v="AP01497618"/>
    <n v="15"/>
    <m/>
    <m/>
    <m/>
    <m/>
    <m/>
    <m/>
    <m/>
    <m/>
    <m/>
    <m/>
    <m/>
    <m/>
    <m/>
    <m/>
    <m/>
    <m/>
    <m/>
    <m/>
    <s v="AP01497618"/>
    <n v="15"/>
    <d v="2020-04-22T00:00:00"/>
    <s v="00021650"/>
    <s v="99999"/>
    <m/>
    <m/>
    <s v="AP"/>
    <s v="ACTUALS"/>
    <s v="50"/>
    <s v="14000"/>
    <s v="2"/>
    <m/>
    <m/>
    <m/>
    <m/>
    <s v="05025"/>
    <s v="07040CJS7101601"/>
    <s v="Accounts Payable"/>
    <m/>
    <m/>
  </r>
  <r>
    <s v="Byrne Justice Assistance Grant"/>
    <s v="2016-DJ-BX-0482"/>
    <n v="2020"/>
    <n v="10"/>
    <d v="2020-04-22T00:00:00"/>
    <x v="0"/>
    <m/>
    <x v="1"/>
    <m/>
    <x v="3"/>
    <x v="0"/>
    <m/>
    <s v="Accounts Payable"/>
    <n v="-4600"/>
    <m/>
    <s v="Accounts Payable"/>
    <s v="AP01497618"/>
    <n v="18"/>
    <m/>
    <m/>
    <m/>
    <m/>
    <m/>
    <m/>
    <m/>
    <m/>
    <m/>
    <m/>
    <m/>
    <m/>
    <m/>
    <m/>
    <m/>
    <m/>
    <m/>
    <m/>
    <s v="AP01497618"/>
    <n v="18"/>
    <d v="2020-04-22T00:00:00"/>
    <s v="00021656"/>
    <s v="99999"/>
    <m/>
    <m/>
    <s v="AP"/>
    <s v="ACTUALS"/>
    <s v="50"/>
    <s v="14000"/>
    <s v="2"/>
    <m/>
    <m/>
    <m/>
    <m/>
    <s v="05025"/>
    <s v="07040CJS7101601"/>
    <s v="Accounts Payable"/>
    <m/>
    <m/>
  </r>
  <r>
    <s v="Byrne Justice Assistance Grant"/>
    <s v="2016-DJ-BX-0482"/>
    <n v="2020"/>
    <n v="10"/>
    <d v="2020-04-22T00:00:00"/>
    <x v="0"/>
    <m/>
    <x v="1"/>
    <m/>
    <x v="3"/>
    <x v="0"/>
    <m/>
    <s v="Accounts Payable"/>
    <n v="-21150"/>
    <m/>
    <s v="Accounts Payable"/>
    <s v="AP01497618"/>
    <n v="22"/>
    <m/>
    <m/>
    <m/>
    <m/>
    <m/>
    <m/>
    <m/>
    <m/>
    <m/>
    <m/>
    <m/>
    <m/>
    <m/>
    <m/>
    <m/>
    <m/>
    <m/>
    <m/>
    <s v="AP01497618"/>
    <n v="22"/>
    <d v="2020-04-22T00:00:00"/>
    <s v="00021660"/>
    <s v="99999"/>
    <m/>
    <m/>
    <s v="AP"/>
    <s v="ACTUALS"/>
    <s v="50"/>
    <s v="14000"/>
    <s v="2"/>
    <m/>
    <m/>
    <m/>
    <m/>
    <s v="05025"/>
    <s v="07040CJS7101601"/>
    <s v="Accounts Payable"/>
    <m/>
    <m/>
  </r>
  <r>
    <s v="Byrne Justice Assistance Grant"/>
    <s v="2016-DJ-BX-0482"/>
    <n v="2020"/>
    <n v="10"/>
    <d v="2020-04-22T00:00:00"/>
    <x v="0"/>
    <m/>
    <x v="1"/>
    <s v="390002"/>
    <x v="47"/>
    <x v="0"/>
    <m/>
    <s v="Accounts Payable"/>
    <n v="4650.4799999999996"/>
    <m/>
    <s v="20-A4913AD16 COMMUNITY POLICIN"/>
    <s v="AP01497618"/>
    <n v="37"/>
    <s v="00021661"/>
    <d v="2020-04-17T00:00:00"/>
    <s v="Town of Haysi"/>
    <s v="20-A4913AD16 COMMUNITY POLICIN"/>
    <s v="14000"/>
    <m/>
    <m/>
    <m/>
    <m/>
    <m/>
    <m/>
    <m/>
    <m/>
    <m/>
    <m/>
    <m/>
    <m/>
    <m/>
    <s v="00021661"/>
    <n v="1"/>
    <d v="2020-04-17T00:00:00"/>
    <s v="00021661"/>
    <s v="90000"/>
    <s v="383"/>
    <m/>
    <s v="AP"/>
    <s v="ACTUALS"/>
    <s v="14"/>
    <s v="14000"/>
    <s v="5"/>
    <s v="39002"/>
    <s v="390"/>
    <s v="02"/>
    <m/>
    <s v="14510"/>
    <s v="07040390002CJS7101601"/>
    <s v="Town of Haysi"/>
    <n v="1"/>
    <s v="546020201"/>
  </r>
  <r>
    <s v="Byrne Justice Assistance Grant"/>
    <s v="2016-DJ-BX-0482"/>
    <n v="2020"/>
    <n v="10"/>
    <d v="2020-04-23T00:00:00"/>
    <x v="0"/>
    <m/>
    <x v="1"/>
    <m/>
    <x v="1"/>
    <x v="0"/>
    <m/>
    <s v="AP Payments"/>
    <n v="-9562.5"/>
    <m/>
    <s v="Cash With The Treasurer Of VA"/>
    <s v="AP01497949"/>
    <n v="8"/>
    <m/>
    <m/>
    <m/>
    <m/>
    <m/>
    <m/>
    <m/>
    <m/>
    <m/>
    <m/>
    <m/>
    <m/>
    <m/>
    <m/>
    <m/>
    <m/>
    <m/>
    <m/>
    <s v="AP01497949"/>
    <n v="8"/>
    <d v="2020-04-23T00:00:00"/>
    <s v="00021658"/>
    <s v="99999"/>
    <m/>
    <m/>
    <s v="AP"/>
    <s v="ACTUALS"/>
    <s v="10"/>
    <s v="14000"/>
    <s v="1"/>
    <m/>
    <m/>
    <m/>
    <m/>
    <s v="01010"/>
    <s v="07040CJS7101601"/>
    <s v="AP Payments"/>
    <m/>
    <m/>
  </r>
  <r>
    <s v="Byrne Justice Assistance Grant"/>
    <s v="2016-DJ-BX-0482"/>
    <n v="2020"/>
    <n v="10"/>
    <d v="2020-04-23T00:00:00"/>
    <x v="0"/>
    <m/>
    <x v="1"/>
    <m/>
    <x v="3"/>
    <x v="0"/>
    <m/>
    <s v="AP Payments"/>
    <n v="16739.830000000002"/>
    <m/>
    <s v="Accounts Payable"/>
    <s v="AP01497949"/>
    <n v="41"/>
    <m/>
    <m/>
    <m/>
    <m/>
    <m/>
    <m/>
    <m/>
    <m/>
    <m/>
    <m/>
    <m/>
    <m/>
    <m/>
    <m/>
    <m/>
    <m/>
    <m/>
    <m/>
    <s v="AP01497949"/>
    <n v="41"/>
    <d v="2020-04-23T00:00:00"/>
    <s v="00021650"/>
    <s v="99999"/>
    <m/>
    <m/>
    <s v="AP"/>
    <s v="ACTUALS"/>
    <s v="50"/>
    <s v="14000"/>
    <s v="2"/>
    <m/>
    <m/>
    <m/>
    <m/>
    <s v="05025"/>
    <s v="07040CJS7101601"/>
    <s v="AP Payments"/>
    <m/>
    <m/>
  </r>
  <r>
    <s v="Byrne Justice Assistance Grant"/>
    <s v="2016-DJ-BX-0482"/>
    <n v="2020"/>
    <n v="10"/>
    <d v="2020-04-27T00:00:00"/>
    <x v="1"/>
    <m/>
    <x v="1"/>
    <s v="390004"/>
    <x v="21"/>
    <x v="0"/>
    <m/>
    <s v="CIPPS Journal Upload - DOA"/>
    <n v="453.59"/>
    <m/>
    <s v="00001353 2020-05-01"/>
    <s v="CIP1500879"/>
    <n v="251"/>
    <m/>
    <m/>
    <m/>
    <m/>
    <m/>
    <m/>
    <m/>
    <m/>
    <m/>
    <m/>
    <m/>
    <m/>
    <m/>
    <m/>
    <m/>
    <m/>
    <m/>
    <m/>
    <s v="CIP1500879"/>
    <n v="251"/>
    <d v="2020-04-27T00:00:00"/>
    <s v="140070"/>
    <s v="10410"/>
    <m/>
    <m/>
    <s v="CIP"/>
    <s v="ACTUALS"/>
    <s v="11"/>
    <s v="14000"/>
    <s v="5"/>
    <s v="39004"/>
    <s v="390"/>
    <s v="04"/>
    <m/>
    <s v="11110"/>
    <s v="07040390004CJS7101601"/>
    <s v="CIPPS Journal Upload - DOA"/>
    <m/>
    <m/>
  </r>
  <r>
    <s v="Byrne Justice Assistance Grant"/>
    <s v="2016-DJ-BX-0482"/>
    <n v="2020"/>
    <n v="10"/>
    <d v="2020-04-30T00:00:00"/>
    <x v="1"/>
    <m/>
    <x v="1"/>
    <s v="390004"/>
    <x v="9"/>
    <x v="0"/>
    <m/>
    <s v="To transfer balance activity i"/>
    <n v="1090.8399999999999"/>
    <m/>
    <s v="Tfr frm Dept 10520 to 10720"/>
    <s v="0001503545"/>
    <n v="11"/>
    <m/>
    <m/>
    <m/>
    <m/>
    <m/>
    <m/>
    <m/>
    <m/>
    <m/>
    <m/>
    <m/>
    <m/>
    <m/>
    <m/>
    <m/>
    <m/>
    <m/>
    <m/>
    <s v="0001503545"/>
    <n v="11"/>
    <d v="2020-04-30T00:00:00"/>
    <m/>
    <s v="10720"/>
    <m/>
    <m/>
    <s v="SPJ"/>
    <s v="ACTUALS"/>
    <s v="11"/>
    <s v="14000"/>
    <s v="5"/>
    <s v="39004"/>
    <s v="390"/>
    <s v="04"/>
    <m/>
    <s v="11120"/>
    <s v="07040390004CJS7101601"/>
    <s v="To transfer balance activity i"/>
    <m/>
    <m/>
  </r>
  <r>
    <s v="Byrne Justice Assistance Grant"/>
    <s v="2016-DJ-BX-0482"/>
    <n v="2020"/>
    <n v="10"/>
    <d v="2020-04-30T00:00:00"/>
    <x v="1"/>
    <m/>
    <x v="1"/>
    <s v="390004"/>
    <x v="13"/>
    <x v="0"/>
    <m/>
    <s v="To transfer balance activity i"/>
    <n v="-13092.89"/>
    <m/>
    <s v="Tfr frm Dept 10520 to 10720"/>
    <s v="0001503545"/>
    <n v="89"/>
    <m/>
    <m/>
    <m/>
    <m/>
    <m/>
    <m/>
    <m/>
    <m/>
    <m/>
    <m/>
    <m/>
    <m/>
    <m/>
    <m/>
    <m/>
    <m/>
    <m/>
    <m/>
    <s v="0001503545"/>
    <n v="89"/>
    <d v="2020-04-30T00:00:00"/>
    <m/>
    <s v="10520"/>
    <m/>
    <m/>
    <s v="SPJ"/>
    <s v="ACTUALS"/>
    <s v="11"/>
    <s v="14000"/>
    <s v="5"/>
    <s v="39004"/>
    <s v="390"/>
    <s v="04"/>
    <m/>
    <s v="11230"/>
    <s v="07040390004CJS7101601"/>
    <s v="To transfer balance activity i"/>
    <m/>
    <m/>
  </r>
  <r>
    <s v="Byrne Justice Assistance Grant"/>
    <s v="2016-DJ-BX-0482"/>
    <n v="2020"/>
    <n v="10"/>
    <d v="2020-04-30T00:00:00"/>
    <x v="0"/>
    <m/>
    <x v="1"/>
    <m/>
    <x v="1"/>
    <x v="0"/>
    <m/>
    <s v="To prorate eVA fees from Feb 2"/>
    <n v="-75.56"/>
    <m/>
    <s v="Cash With The Treasurer Of VA"/>
    <s v="0001508485"/>
    <n v="215"/>
    <m/>
    <m/>
    <m/>
    <m/>
    <m/>
    <m/>
    <m/>
    <m/>
    <m/>
    <m/>
    <m/>
    <m/>
    <m/>
    <m/>
    <m/>
    <m/>
    <m/>
    <m/>
    <s v="0001508485"/>
    <n v="215"/>
    <d v="2020-04-30T00:00:00"/>
    <m/>
    <s v="99999"/>
    <m/>
    <m/>
    <s v="SPJ"/>
    <s v="ACTUALS"/>
    <s v="10"/>
    <s v="14000"/>
    <s v="1"/>
    <m/>
    <m/>
    <m/>
    <m/>
    <s v="01010"/>
    <s v="07040CJS7101601"/>
    <s v="To prorate eVA fees from Feb 2"/>
    <m/>
    <m/>
  </r>
  <r>
    <s v="Byrne Justice Assistance Grant"/>
    <s v="2016-DJ-BX-0482"/>
    <n v="2020"/>
    <n v="10"/>
    <d v="2020-04-30T00:00:00"/>
    <x v="1"/>
    <m/>
    <x v="1"/>
    <s v="390004"/>
    <x v="31"/>
    <x v="0"/>
    <m/>
    <s v="To prorate Manual Labor Charge"/>
    <n v="3.26"/>
    <m/>
    <s v="Prorate Feb/Mar 2020 OH"/>
    <s v="0001508518"/>
    <n v="11"/>
    <m/>
    <m/>
    <m/>
    <m/>
    <m/>
    <m/>
    <m/>
    <m/>
    <m/>
    <m/>
    <m/>
    <m/>
    <m/>
    <m/>
    <m/>
    <m/>
    <m/>
    <m/>
    <s v="0001508518"/>
    <n v="11"/>
    <d v="2020-04-30T00:00:00"/>
    <m/>
    <s v="10410"/>
    <m/>
    <m/>
    <s v="SPJ"/>
    <s v="ACTUALS"/>
    <s v="12"/>
    <s v="14000"/>
    <s v="5"/>
    <s v="39004"/>
    <s v="390"/>
    <s v="04"/>
    <m/>
    <s v="12660"/>
    <s v="07040390004CJS7101601"/>
    <s v="To prorate Manual Labor Charge"/>
    <m/>
    <m/>
  </r>
  <r>
    <s v="Byrne Justice Assistance Grant"/>
    <s v="2016-DJ-BX-0482"/>
    <n v="2020"/>
    <n v="10"/>
    <d v="2020-04-30T00:00:00"/>
    <x v="1"/>
    <m/>
    <x v="1"/>
    <s v="390004"/>
    <x v="31"/>
    <x v="0"/>
    <m/>
    <s v="To prorate Manual Labor Charge"/>
    <n v="3.26"/>
    <m/>
    <s v="Prorate Feb/Mar 2020 OH"/>
    <s v="0001508518"/>
    <n v="133"/>
    <m/>
    <m/>
    <m/>
    <m/>
    <m/>
    <m/>
    <m/>
    <m/>
    <m/>
    <m/>
    <m/>
    <m/>
    <m/>
    <m/>
    <m/>
    <m/>
    <m/>
    <m/>
    <s v="0001508518"/>
    <n v="133"/>
    <d v="2020-04-30T00:00:00"/>
    <m/>
    <s v="10740"/>
    <m/>
    <m/>
    <s v="SPJ"/>
    <s v="ACTUALS"/>
    <s v="12"/>
    <s v="14000"/>
    <s v="5"/>
    <s v="39004"/>
    <s v="390"/>
    <s v="04"/>
    <m/>
    <s v="12660"/>
    <s v="07040390004CJS7101601"/>
    <s v="To prorate Manual Labor Charge"/>
    <m/>
    <m/>
  </r>
  <r>
    <s v="Byrne Justice Assistance Grant"/>
    <s v="2016-DJ-BX-0482"/>
    <n v="2020"/>
    <n v="10"/>
    <d v="2020-04-30T00:00:00"/>
    <x v="1"/>
    <m/>
    <x v="1"/>
    <s v="390004"/>
    <x v="31"/>
    <x v="0"/>
    <m/>
    <s v="To prorate Manual Labor Charge"/>
    <n v="0.16"/>
    <m/>
    <s v="Prorate Feb/Mar 2020 OH"/>
    <s v="0001508518"/>
    <n v="178"/>
    <m/>
    <m/>
    <m/>
    <m/>
    <m/>
    <m/>
    <m/>
    <m/>
    <m/>
    <m/>
    <m/>
    <m/>
    <m/>
    <m/>
    <m/>
    <m/>
    <m/>
    <m/>
    <s v="0001508518"/>
    <n v="178"/>
    <d v="2020-04-30T00:00:00"/>
    <m/>
    <s v="10220"/>
    <m/>
    <m/>
    <s v="SPJ"/>
    <s v="ACTUALS"/>
    <s v="12"/>
    <s v="14000"/>
    <s v="5"/>
    <s v="39004"/>
    <s v="390"/>
    <s v="04"/>
    <m/>
    <s v="12660"/>
    <s v="07040390004CJS7101601"/>
    <s v="To prorate Manual Labor Charge"/>
    <m/>
    <m/>
  </r>
  <r>
    <s v="Byrne Justice Assistance Grant"/>
    <s v="2016-DJ-BX-0482"/>
    <n v="2020"/>
    <n v="10"/>
    <d v="2020-04-30T00:00:00"/>
    <x v="1"/>
    <m/>
    <x v="1"/>
    <s v="390004"/>
    <x v="30"/>
    <x v="0"/>
    <m/>
    <s v="To prorate Office Supply Charg"/>
    <n v="2.27"/>
    <m/>
    <s v="Prorate Feb/Mar 2020 OH"/>
    <s v="0001508519"/>
    <n v="71"/>
    <m/>
    <m/>
    <m/>
    <m/>
    <m/>
    <m/>
    <m/>
    <m/>
    <m/>
    <m/>
    <m/>
    <m/>
    <m/>
    <m/>
    <m/>
    <m/>
    <m/>
    <m/>
    <s v="0001508519"/>
    <n v="71"/>
    <d v="2020-04-30T00:00:00"/>
    <m/>
    <s v="10540"/>
    <m/>
    <m/>
    <s v="SPJ"/>
    <s v="ACTUALS"/>
    <s v="13"/>
    <s v="14000"/>
    <s v="5"/>
    <s v="39004"/>
    <s v="390"/>
    <s v="04"/>
    <m/>
    <s v="13120"/>
    <s v="07040390004CJS7101601"/>
    <s v="To prorate Office Supply Charg"/>
    <m/>
    <m/>
  </r>
  <r>
    <s v="Byrne Justice Assistance Grant"/>
    <s v="2016-DJ-BX-0482"/>
    <n v="2020"/>
    <n v="10"/>
    <d v="2020-04-30T00:00:00"/>
    <x v="1"/>
    <m/>
    <x v="1"/>
    <s v="390004"/>
    <x v="28"/>
    <x v="0"/>
    <m/>
    <s v="To prorate Stationary and Form"/>
    <n v="8.84"/>
    <m/>
    <s v="Prorate Feb/Mar 2020 OH"/>
    <s v="0001508524"/>
    <n v="133"/>
    <m/>
    <m/>
    <m/>
    <m/>
    <m/>
    <m/>
    <m/>
    <m/>
    <m/>
    <m/>
    <m/>
    <m/>
    <m/>
    <m/>
    <m/>
    <m/>
    <m/>
    <m/>
    <s v="0001508524"/>
    <n v="133"/>
    <d v="2020-04-30T00:00:00"/>
    <m/>
    <s v="10740"/>
    <m/>
    <m/>
    <s v="SPJ"/>
    <s v="ACTUALS"/>
    <s v="13"/>
    <s v="14000"/>
    <s v="5"/>
    <s v="39004"/>
    <s v="390"/>
    <s v="04"/>
    <m/>
    <s v="13130"/>
    <s v="07040390004CJS7101601"/>
    <s v="To prorate Stationary and Form"/>
    <m/>
    <m/>
  </r>
  <r>
    <s v="Byrne Justice Assistance Grant"/>
    <s v="2016-DJ-BX-0482"/>
    <n v="2020"/>
    <n v="10"/>
    <d v="2020-04-30T00:00:00"/>
    <x v="0"/>
    <m/>
    <x v="1"/>
    <m/>
    <x v="1"/>
    <x v="0"/>
    <m/>
    <s v="To prorate Stationary and Form"/>
    <n v="-36.24"/>
    <m/>
    <s v="Cash With The Treasurer Of VA"/>
    <s v="0001508524"/>
    <n v="215"/>
    <m/>
    <m/>
    <m/>
    <m/>
    <m/>
    <m/>
    <m/>
    <m/>
    <m/>
    <m/>
    <m/>
    <m/>
    <m/>
    <m/>
    <m/>
    <m/>
    <m/>
    <m/>
    <s v="0001508524"/>
    <n v="215"/>
    <d v="2020-04-30T00:00:00"/>
    <m/>
    <s v="99999"/>
    <m/>
    <m/>
    <s v="SPJ"/>
    <s v="ACTUALS"/>
    <s v="10"/>
    <s v="14000"/>
    <s v="1"/>
    <m/>
    <m/>
    <m/>
    <m/>
    <s v="01010"/>
    <s v="07040CJS7101601"/>
    <s v="To prorate Stationary and Form"/>
    <m/>
    <m/>
  </r>
  <r>
    <s v="Byrne Justice Assistance Grant"/>
    <s v="2016-DJ-BX-0482"/>
    <n v="2020"/>
    <n v="10"/>
    <d v="2020-04-30T00:00:00"/>
    <x v="1"/>
    <m/>
    <x v="1"/>
    <s v="390004"/>
    <x v="11"/>
    <x v="0"/>
    <m/>
    <s v="To prorate Telecommunications"/>
    <n v="82.08"/>
    <m/>
    <s v="Prorate Mar 2020 OH"/>
    <s v="0001508528"/>
    <n v="11"/>
    <m/>
    <m/>
    <m/>
    <m/>
    <m/>
    <m/>
    <m/>
    <m/>
    <m/>
    <m/>
    <m/>
    <m/>
    <m/>
    <m/>
    <m/>
    <m/>
    <m/>
    <m/>
    <s v="0001508528"/>
    <n v="11"/>
    <d v="2020-04-30T00:00:00"/>
    <m/>
    <s v="10410"/>
    <m/>
    <m/>
    <s v="SPJ"/>
    <s v="ACTUALS"/>
    <s v="12"/>
    <s v="14000"/>
    <s v="5"/>
    <s v="39004"/>
    <s v="390"/>
    <s v="04"/>
    <m/>
    <s v="12160"/>
    <s v="07040390004CJS7101601"/>
    <s v="To prorate Telecommunications"/>
    <m/>
    <m/>
  </r>
  <r>
    <s v="Byrne Justice Assistance Grant"/>
    <s v="2016-DJ-BX-0482"/>
    <n v="2020"/>
    <n v="10"/>
    <d v="2020-04-30T00:00:00"/>
    <x v="1"/>
    <m/>
    <x v="1"/>
    <s v="390004"/>
    <x v="11"/>
    <x v="0"/>
    <m/>
    <s v="To prorate Telecommunications"/>
    <n v="82.08"/>
    <m/>
    <s v="Prorate Mar 2020 OH"/>
    <s v="0001508528"/>
    <n v="133"/>
    <m/>
    <m/>
    <m/>
    <m/>
    <m/>
    <m/>
    <m/>
    <m/>
    <m/>
    <m/>
    <m/>
    <m/>
    <m/>
    <m/>
    <m/>
    <m/>
    <m/>
    <m/>
    <s v="0001508528"/>
    <n v="133"/>
    <d v="2020-04-30T00:00:00"/>
    <m/>
    <s v="10740"/>
    <m/>
    <m/>
    <s v="SPJ"/>
    <s v="ACTUALS"/>
    <s v="12"/>
    <s v="14000"/>
    <s v="5"/>
    <s v="39004"/>
    <s v="390"/>
    <s v="04"/>
    <m/>
    <s v="12160"/>
    <s v="07040390004CJS7101601"/>
    <s v="To prorate Telecommunications"/>
    <m/>
    <m/>
  </r>
  <r>
    <s v="Byrne Justice Assistance Grant"/>
    <s v="2016-DJ-BX-0482"/>
    <n v="2020"/>
    <n v="10"/>
    <d v="2020-04-30T00:00:00"/>
    <x v="1"/>
    <m/>
    <x v="1"/>
    <s v="390004"/>
    <x v="11"/>
    <x v="0"/>
    <m/>
    <s v="To prorate Telecommunications"/>
    <n v="4.0999999999999996"/>
    <m/>
    <s v="Prorate Mar 2020 OH"/>
    <s v="0001508528"/>
    <n v="178"/>
    <m/>
    <m/>
    <m/>
    <m/>
    <m/>
    <m/>
    <m/>
    <m/>
    <m/>
    <m/>
    <m/>
    <m/>
    <m/>
    <m/>
    <m/>
    <m/>
    <m/>
    <m/>
    <s v="0001508528"/>
    <n v="178"/>
    <d v="2020-04-30T00:00:00"/>
    <m/>
    <s v="10220"/>
    <m/>
    <m/>
    <s v="SPJ"/>
    <s v="ACTUALS"/>
    <s v="12"/>
    <s v="14000"/>
    <s v="5"/>
    <s v="39004"/>
    <s v="390"/>
    <s v="04"/>
    <m/>
    <s v="12160"/>
    <s v="07040390004CJS7101601"/>
    <s v="To prorate Telecommunications"/>
    <m/>
    <m/>
  </r>
  <r>
    <s v="Byrne Justice Assistance Grant"/>
    <s v="2016-DJ-BX-0482"/>
    <n v="2020"/>
    <n v="10"/>
    <d v="2020-04-09T00:00:00"/>
    <x v="0"/>
    <m/>
    <x v="1"/>
    <m/>
    <x v="1"/>
    <x v="0"/>
    <m/>
    <s v="To charge March Indirect Costs"/>
    <n v="-388.61"/>
    <m/>
    <s v="Cash With The Treasurer Of VA"/>
    <s v="0001489035"/>
    <n v="41"/>
    <m/>
    <m/>
    <m/>
    <m/>
    <m/>
    <m/>
    <m/>
    <m/>
    <m/>
    <m/>
    <m/>
    <m/>
    <m/>
    <m/>
    <m/>
    <m/>
    <m/>
    <m/>
    <s v="0001489035"/>
    <n v="41"/>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870.72"/>
    <m/>
    <s v="Cash With The Treasurer Of VA"/>
    <s v="0001489035"/>
    <n v="65"/>
    <m/>
    <m/>
    <m/>
    <m/>
    <m/>
    <m/>
    <m/>
    <m/>
    <m/>
    <m/>
    <m/>
    <m/>
    <m/>
    <m/>
    <m/>
    <m/>
    <m/>
    <m/>
    <s v="0001489035"/>
    <n v="65"/>
    <d v="2020-04-09T00:00:00"/>
    <m/>
    <s v="99999"/>
    <m/>
    <m/>
    <s v="SPJ"/>
    <s v="ACTUALS"/>
    <s v="10"/>
    <s v="14000"/>
    <s v="1"/>
    <m/>
    <m/>
    <m/>
    <m/>
    <s v="01010"/>
    <s v="07040CJS7101601"/>
    <s v="To charge March Indirect Costs"/>
    <m/>
    <m/>
  </r>
  <r>
    <s v="Byrne Justice Assistance Grant"/>
    <s v="2016-DJ-BX-0482"/>
    <n v="2020"/>
    <n v="10"/>
    <d v="2020-04-10T00:00:00"/>
    <x v="1"/>
    <m/>
    <x v="1"/>
    <s v="390004"/>
    <x v="24"/>
    <x v="0"/>
    <m/>
    <s v="CIPPS Journal Upload - DOA"/>
    <n v="614.5"/>
    <m/>
    <s v="00001351 2020-04-16"/>
    <s v="CIP1490689"/>
    <n v="270"/>
    <m/>
    <m/>
    <m/>
    <m/>
    <m/>
    <m/>
    <m/>
    <m/>
    <m/>
    <m/>
    <m/>
    <m/>
    <m/>
    <m/>
    <m/>
    <m/>
    <m/>
    <m/>
    <s v="CIP1490689"/>
    <n v="270"/>
    <d v="2020-04-10T00:00:00"/>
    <s v="140070"/>
    <s v="10410"/>
    <m/>
    <m/>
    <s v="CIP"/>
    <s v="ACTUALS"/>
    <s v="11"/>
    <s v="14000"/>
    <s v="5"/>
    <s v="39004"/>
    <s v="390"/>
    <s v="04"/>
    <m/>
    <s v="11150"/>
    <s v="07040390004CJS7101601"/>
    <s v="CIPPS Journal Upload - DOA"/>
    <m/>
    <m/>
  </r>
  <r>
    <s v="Byrne Justice Assistance Grant"/>
    <s v="2016-DJ-BX-0482"/>
    <n v="2020"/>
    <n v="10"/>
    <d v="2020-04-23T00:00:00"/>
    <x v="0"/>
    <m/>
    <x v="1"/>
    <m/>
    <x v="3"/>
    <x v="0"/>
    <m/>
    <s v="AP Payments"/>
    <n v="9562.5"/>
    <m/>
    <s v="Accounts Payable"/>
    <s v="AP01497949"/>
    <n v="46"/>
    <m/>
    <m/>
    <m/>
    <m/>
    <m/>
    <m/>
    <m/>
    <m/>
    <m/>
    <m/>
    <m/>
    <m/>
    <m/>
    <m/>
    <m/>
    <m/>
    <m/>
    <m/>
    <s v="AP01497949"/>
    <n v="46"/>
    <d v="2020-04-23T00:00:00"/>
    <s v="00021658"/>
    <s v="99999"/>
    <m/>
    <m/>
    <s v="AP"/>
    <s v="ACTUALS"/>
    <s v="50"/>
    <s v="14000"/>
    <s v="2"/>
    <m/>
    <m/>
    <m/>
    <m/>
    <s v="05025"/>
    <s v="07040CJS7101601"/>
    <s v="AP Payments"/>
    <m/>
    <m/>
  </r>
  <r>
    <s v="Byrne Justice Assistance Grant"/>
    <s v="2016-DJ-BX-0482"/>
    <n v="2020"/>
    <n v="10"/>
    <d v="2020-04-23T00:00:00"/>
    <x v="0"/>
    <m/>
    <x v="1"/>
    <m/>
    <x v="3"/>
    <x v="0"/>
    <m/>
    <s v="AP Payments"/>
    <n v="21150"/>
    <m/>
    <s v="Accounts Payable"/>
    <s v="AP01497949"/>
    <n v="48"/>
    <m/>
    <m/>
    <m/>
    <m/>
    <m/>
    <m/>
    <m/>
    <m/>
    <m/>
    <m/>
    <m/>
    <m/>
    <m/>
    <m/>
    <m/>
    <m/>
    <m/>
    <m/>
    <s v="AP01497949"/>
    <n v="48"/>
    <d v="2020-04-23T00:00:00"/>
    <s v="00021660"/>
    <s v="99999"/>
    <m/>
    <m/>
    <s v="AP"/>
    <s v="ACTUALS"/>
    <s v="50"/>
    <s v="14000"/>
    <s v="2"/>
    <m/>
    <m/>
    <m/>
    <m/>
    <s v="05025"/>
    <s v="07040CJS7101601"/>
    <s v="AP Payments"/>
    <m/>
    <m/>
  </r>
  <r>
    <s v="Byrne Justice Assistance Grant"/>
    <s v="2016-DJ-BX-0482"/>
    <n v="2020"/>
    <n v="10"/>
    <d v="2020-04-23T00:00:00"/>
    <x v="0"/>
    <m/>
    <x v="1"/>
    <m/>
    <x v="3"/>
    <x v="0"/>
    <m/>
    <s v="AP Payments"/>
    <n v="4650.4799999999996"/>
    <m/>
    <s v="Accounts Payable"/>
    <s v="AP01497949"/>
    <n v="49"/>
    <m/>
    <m/>
    <m/>
    <m/>
    <m/>
    <m/>
    <m/>
    <m/>
    <m/>
    <m/>
    <m/>
    <m/>
    <m/>
    <m/>
    <m/>
    <m/>
    <m/>
    <m/>
    <s v="AP01497949"/>
    <n v="49"/>
    <d v="2020-04-23T00:00:00"/>
    <s v="00021661"/>
    <s v="99999"/>
    <m/>
    <m/>
    <s v="AP"/>
    <s v="ACTUALS"/>
    <s v="50"/>
    <s v="14000"/>
    <s v="2"/>
    <m/>
    <m/>
    <m/>
    <m/>
    <s v="05025"/>
    <s v="07040CJS7101601"/>
    <s v="AP Payments"/>
    <m/>
    <m/>
  </r>
  <r>
    <s v="Byrne Justice Assistance Grant"/>
    <s v="2016-DJ-BX-0482"/>
    <n v="2020"/>
    <n v="10"/>
    <d v="2020-04-27T00:00:00"/>
    <x v="0"/>
    <m/>
    <x v="1"/>
    <s v="390002"/>
    <x v="9"/>
    <x v="3"/>
    <m/>
    <s v="To change department from 1040"/>
    <n v="-126.49"/>
    <m/>
    <s v="Update Dept 10400 to 10410"/>
    <s v="0001499975"/>
    <n v="49"/>
    <m/>
    <m/>
    <m/>
    <m/>
    <m/>
    <m/>
    <m/>
    <m/>
    <m/>
    <m/>
    <m/>
    <m/>
    <m/>
    <m/>
    <m/>
    <m/>
    <m/>
    <m/>
    <s v="0001499975"/>
    <n v="49"/>
    <d v="2020-04-27T00:00:00"/>
    <m/>
    <s v="10400"/>
    <m/>
    <m/>
    <s v="SPJ"/>
    <s v="ACTUALS"/>
    <s v="11"/>
    <s v="14000"/>
    <s v="5"/>
    <s v="39002"/>
    <s v="390"/>
    <s v="02"/>
    <m/>
    <s v="11120"/>
    <s v="07040390002CJS7101602"/>
    <s v="To change department from 1040"/>
    <m/>
    <m/>
  </r>
  <r>
    <s v="Byrne Justice Assistance Grant"/>
    <s v="2016-DJ-BX-0482"/>
    <n v="2020"/>
    <n v="10"/>
    <d v="2020-04-27T00:00:00"/>
    <x v="0"/>
    <m/>
    <x v="1"/>
    <s v="390002"/>
    <x v="20"/>
    <x v="3"/>
    <m/>
    <s v="To change department from 1040"/>
    <n v="-21.96"/>
    <m/>
    <s v="Update Dept 10400 to 10410"/>
    <s v="0001499975"/>
    <n v="53"/>
    <m/>
    <m/>
    <m/>
    <m/>
    <m/>
    <m/>
    <m/>
    <m/>
    <m/>
    <m/>
    <m/>
    <m/>
    <m/>
    <m/>
    <m/>
    <m/>
    <m/>
    <m/>
    <s v="0001499975"/>
    <n v="53"/>
    <d v="2020-04-27T00:00:00"/>
    <m/>
    <s v="10400"/>
    <m/>
    <m/>
    <s v="SPJ"/>
    <s v="ACTUALS"/>
    <s v="11"/>
    <s v="14000"/>
    <s v="5"/>
    <s v="39002"/>
    <s v="390"/>
    <s v="02"/>
    <m/>
    <s v="11140"/>
    <s v="07040390002CJS7101602"/>
    <s v="To change department from 1040"/>
    <m/>
    <m/>
  </r>
  <r>
    <s v="Byrne Justice Assistance Grant"/>
    <s v="2016-DJ-BX-0482"/>
    <n v="2020"/>
    <n v="10"/>
    <d v="2020-04-27T00:00:00"/>
    <x v="1"/>
    <m/>
    <x v="1"/>
    <s v="390002"/>
    <x v="37"/>
    <x v="0"/>
    <m/>
    <s v="To change department from 1040"/>
    <n v="-19.09"/>
    <m/>
    <s v="Update Dept 10400 to 10410"/>
    <s v="0001499975"/>
    <n v="70"/>
    <m/>
    <m/>
    <m/>
    <m/>
    <m/>
    <m/>
    <m/>
    <m/>
    <m/>
    <m/>
    <m/>
    <m/>
    <m/>
    <m/>
    <m/>
    <m/>
    <m/>
    <m/>
    <s v="0001499975"/>
    <n v="70"/>
    <d v="2020-04-27T00:00:00"/>
    <m/>
    <s v="10400"/>
    <m/>
    <m/>
    <s v="SPJ"/>
    <s v="ACTUALS"/>
    <s v="11"/>
    <s v="14000"/>
    <s v="5"/>
    <s v="39002"/>
    <s v="390"/>
    <s v="02"/>
    <m/>
    <s v="11380"/>
    <s v="07040390002CJS7101601"/>
    <s v="To change department from 1040"/>
    <m/>
    <m/>
  </r>
  <r>
    <s v="Byrne Justice Assistance Grant"/>
    <s v="2016-DJ-BX-0482"/>
    <n v="2020"/>
    <n v="10"/>
    <d v="2020-04-27T00:00:00"/>
    <x v="0"/>
    <m/>
    <x v="1"/>
    <s v="390002"/>
    <x v="21"/>
    <x v="3"/>
    <m/>
    <s v="To change department from 1040"/>
    <n v="226.6"/>
    <m/>
    <s v="Update Dept 10400 to 10410"/>
    <s v="0001499975"/>
    <n v="136"/>
    <m/>
    <m/>
    <m/>
    <m/>
    <m/>
    <m/>
    <m/>
    <m/>
    <m/>
    <m/>
    <m/>
    <m/>
    <m/>
    <m/>
    <m/>
    <m/>
    <m/>
    <m/>
    <s v="0001499975"/>
    <n v="136"/>
    <d v="2020-04-27T00:00:00"/>
    <m/>
    <s v="10410"/>
    <m/>
    <m/>
    <s v="SPJ"/>
    <s v="ACTUALS"/>
    <s v="11"/>
    <s v="14000"/>
    <s v="5"/>
    <s v="39002"/>
    <s v="390"/>
    <s v="02"/>
    <m/>
    <s v="11110"/>
    <s v="07040390002CJS7101602"/>
    <s v="To change department from 1040"/>
    <m/>
    <m/>
  </r>
  <r>
    <s v="Byrne Justice Assistance Grant"/>
    <s v="2016-DJ-BX-0482"/>
    <n v="2020"/>
    <n v="10"/>
    <d v="2020-04-10T00:00:00"/>
    <x v="1"/>
    <m/>
    <x v="1"/>
    <s v="390004"/>
    <x v="13"/>
    <x v="0"/>
    <m/>
    <s v="CIPPS Journal Upload - DOA"/>
    <n v="2500"/>
    <m/>
    <s v="00001351 2020-04-16"/>
    <s v="CIP1490689"/>
    <n v="327"/>
    <m/>
    <m/>
    <m/>
    <m/>
    <m/>
    <m/>
    <m/>
    <m/>
    <m/>
    <m/>
    <m/>
    <m/>
    <m/>
    <m/>
    <m/>
    <m/>
    <m/>
    <m/>
    <s v="CIP1490689"/>
    <n v="327"/>
    <d v="2020-04-10T00:00:00"/>
    <s v="140070"/>
    <s v="10740"/>
    <m/>
    <m/>
    <s v="CIP"/>
    <s v="ACTUALS"/>
    <s v="11"/>
    <s v="14000"/>
    <s v="5"/>
    <s v="39004"/>
    <s v="390"/>
    <s v="04"/>
    <m/>
    <s v="11230"/>
    <s v="07040390004CJS7101601"/>
    <s v="CIPPS Journal Upload - DOA"/>
    <m/>
    <m/>
  </r>
  <r>
    <s v="Byrne Justice Assistance Grant"/>
    <s v="2016-DJ-BX-0482"/>
    <n v="2020"/>
    <n v="10"/>
    <d v="2020-04-10T00:00:00"/>
    <x v="1"/>
    <m/>
    <x v="1"/>
    <s v="390004"/>
    <x v="10"/>
    <x v="0"/>
    <m/>
    <s v="CIPPS Journal Upload - DOA"/>
    <n v="15.5"/>
    <m/>
    <s v="00001351 2020-04-16"/>
    <s v="CIP1490689"/>
    <n v="333"/>
    <m/>
    <m/>
    <m/>
    <m/>
    <m/>
    <m/>
    <m/>
    <m/>
    <m/>
    <m/>
    <m/>
    <m/>
    <m/>
    <m/>
    <m/>
    <m/>
    <m/>
    <m/>
    <s v="CIP1490689"/>
    <n v="333"/>
    <d v="2020-04-10T00:00:00"/>
    <s v="140070"/>
    <s v="10740"/>
    <m/>
    <m/>
    <s v="CIP"/>
    <s v="ACTUALS"/>
    <s v="11"/>
    <s v="14000"/>
    <s v="5"/>
    <s v="39004"/>
    <s v="390"/>
    <s v="04"/>
    <m/>
    <s v="11170"/>
    <s v="07040390004CJS7101601"/>
    <s v="CIPPS Journal Upload - DOA"/>
    <m/>
    <m/>
  </r>
  <r>
    <s v="Byrne Justice Assistance Grant"/>
    <s v="2016-DJ-BX-0482"/>
    <n v="2020"/>
    <n v="10"/>
    <d v="2020-04-13T00:00:00"/>
    <x v="0"/>
    <m/>
    <x v="1"/>
    <s v="390002"/>
    <x v="47"/>
    <x v="0"/>
    <m/>
    <s v="Accounts Payable"/>
    <n v="29000"/>
    <m/>
    <s v="20-A4902AD16 COMMUNITY POLICIN"/>
    <s v="AP01491081"/>
    <n v="77"/>
    <s v="00021531"/>
    <d v="2020-04-03T00:00:00"/>
    <s v="City of Buena Vista"/>
    <s v="20-A4902AD16 COMMUNITY POLICIN"/>
    <s v="14000"/>
    <m/>
    <m/>
    <m/>
    <m/>
    <m/>
    <m/>
    <m/>
    <m/>
    <m/>
    <m/>
    <m/>
    <m/>
    <m/>
    <s v="00021531"/>
    <n v="1"/>
    <d v="2020-04-03T00:00:00"/>
    <s v="00021531"/>
    <s v="90000"/>
    <s v="530"/>
    <m/>
    <s v="AP"/>
    <s v="ACTUALS"/>
    <s v="14"/>
    <s v="14000"/>
    <s v="5"/>
    <s v="39002"/>
    <s v="390"/>
    <s v="02"/>
    <m/>
    <s v="14510"/>
    <s v="07040390002CJS7101601"/>
    <s v="City of Buena Vista"/>
    <n v="1"/>
    <s v="546001179"/>
  </r>
  <r>
    <s v="Byrne Justice Assistance Grant"/>
    <s v="2016-DJ-BX-0482"/>
    <n v="2020"/>
    <n v="10"/>
    <d v="2020-04-13T00:00:00"/>
    <x v="0"/>
    <m/>
    <x v="1"/>
    <m/>
    <x v="1"/>
    <x v="0"/>
    <m/>
    <s v="AP Payments"/>
    <n v="-29000"/>
    <m/>
    <s v="Cash With The Treasurer Of VA"/>
    <s v="AP01491387"/>
    <n v="36"/>
    <m/>
    <m/>
    <m/>
    <m/>
    <m/>
    <m/>
    <m/>
    <m/>
    <m/>
    <m/>
    <m/>
    <m/>
    <m/>
    <m/>
    <m/>
    <m/>
    <m/>
    <m/>
    <s v="AP01491387"/>
    <n v="36"/>
    <d v="2020-04-13T00:00:00"/>
    <s v="00021531"/>
    <s v="99999"/>
    <m/>
    <m/>
    <s v="AP"/>
    <s v="ACTUALS"/>
    <s v="10"/>
    <s v="14000"/>
    <s v="1"/>
    <m/>
    <m/>
    <m/>
    <m/>
    <s v="01010"/>
    <s v="07040CJS7101601"/>
    <s v="AP Payments"/>
    <m/>
    <m/>
  </r>
  <r>
    <s v="Byrne Justice Assistance Grant"/>
    <s v="2016-DJ-BX-0482"/>
    <n v="2020"/>
    <n v="10"/>
    <d v="2020-04-13T00:00:00"/>
    <x v="0"/>
    <m/>
    <x v="1"/>
    <m/>
    <x v="3"/>
    <x v="0"/>
    <m/>
    <s v="AP Payments"/>
    <n v="29000"/>
    <m/>
    <s v="Accounts Payable"/>
    <s v="AP01491387"/>
    <n v="130"/>
    <m/>
    <m/>
    <m/>
    <m/>
    <m/>
    <m/>
    <m/>
    <m/>
    <m/>
    <m/>
    <m/>
    <m/>
    <m/>
    <m/>
    <m/>
    <m/>
    <m/>
    <m/>
    <s v="AP01491387"/>
    <n v="130"/>
    <d v="2020-04-13T00:00:00"/>
    <s v="00021531"/>
    <s v="99999"/>
    <m/>
    <m/>
    <s v="AP"/>
    <s v="ACTUALS"/>
    <s v="50"/>
    <s v="14000"/>
    <s v="2"/>
    <m/>
    <m/>
    <m/>
    <m/>
    <s v="05025"/>
    <s v="07040CJS7101601"/>
    <s v="AP Payments"/>
    <m/>
    <m/>
  </r>
  <r>
    <s v="Byrne Justice Assistance Grant"/>
    <s v="2016-DJ-BX-0482"/>
    <n v="2020"/>
    <n v="10"/>
    <d v="2020-04-22T00:00:00"/>
    <x v="0"/>
    <m/>
    <x v="1"/>
    <m/>
    <x v="3"/>
    <x v="0"/>
    <m/>
    <s v="Accounts Payable"/>
    <n v="-4650.4799999999996"/>
    <m/>
    <s v="Accounts Payable"/>
    <s v="AP01497618"/>
    <n v="1"/>
    <m/>
    <m/>
    <m/>
    <m/>
    <m/>
    <m/>
    <m/>
    <m/>
    <m/>
    <m/>
    <m/>
    <m/>
    <m/>
    <m/>
    <m/>
    <m/>
    <m/>
    <m/>
    <s v="AP01497618"/>
    <n v="1"/>
    <d v="2020-04-22T00:00:00"/>
    <s v="00021661"/>
    <s v="99999"/>
    <m/>
    <m/>
    <s v="AP"/>
    <s v="ACTUALS"/>
    <s v="50"/>
    <s v="14000"/>
    <s v="2"/>
    <m/>
    <m/>
    <m/>
    <m/>
    <s v="05025"/>
    <s v="07040CJS7101601"/>
    <s v="Accounts Payable"/>
    <m/>
    <m/>
  </r>
  <r>
    <s v="Byrne Justice Assistance Grant"/>
    <s v="2016-DJ-BX-0482"/>
    <n v="2020"/>
    <n v="10"/>
    <d v="2020-04-22T00:00:00"/>
    <x v="0"/>
    <m/>
    <x v="1"/>
    <s v="390002"/>
    <x v="47"/>
    <x v="0"/>
    <m/>
    <s v="Accounts Payable"/>
    <n v="9562.5"/>
    <m/>
    <s v="20-A4886AD16 LE EQUIPMENT"/>
    <s v="AP01497618"/>
    <n v="56"/>
    <s v="00021658"/>
    <d v="2020-04-17T00:00:00"/>
    <s v="City of Suffolk"/>
    <s v="20-A4886AD16 LE EQUIPMENT"/>
    <s v="14000"/>
    <m/>
    <m/>
    <m/>
    <m/>
    <m/>
    <m/>
    <m/>
    <m/>
    <m/>
    <m/>
    <m/>
    <m/>
    <m/>
    <s v="00021658"/>
    <n v="1"/>
    <d v="2020-04-17T00:00:00"/>
    <s v="00021658"/>
    <s v="90000"/>
    <s v="800"/>
    <m/>
    <s v="AP"/>
    <s v="ACTUALS"/>
    <s v="14"/>
    <s v="14000"/>
    <s v="5"/>
    <s v="39002"/>
    <s v="390"/>
    <s v="02"/>
    <m/>
    <s v="14510"/>
    <s v="07040390002CJS7101601"/>
    <s v="City of Suffolk"/>
    <n v="1"/>
    <s v="546001636"/>
  </r>
  <r>
    <s v="Byrne Justice Assistance Grant"/>
    <s v="2016-DJ-BX-0482"/>
    <n v="2020"/>
    <n v="10"/>
    <d v="2020-04-27T00:00:00"/>
    <x v="1"/>
    <m/>
    <x v="1"/>
    <s v="390002"/>
    <x v="20"/>
    <x v="0"/>
    <m/>
    <s v="To change department from 1040"/>
    <n v="55.88"/>
    <m/>
    <s v="Update Dept 10400 to 10410"/>
    <s v="0001499975"/>
    <n v="143"/>
    <m/>
    <m/>
    <m/>
    <m/>
    <m/>
    <m/>
    <m/>
    <m/>
    <m/>
    <m/>
    <m/>
    <m/>
    <m/>
    <m/>
    <m/>
    <m/>
    <m/>
    <m/>
    <s v="0001499975"/>
    <n v="143"/>
    <d v="2020-04-27T00:00:00"/>
    <m/>
    <s v="10410"/>
    <m/>
    <m/>
    <s v="SPJ"/>
    <s v="ACTUALS"/>
    <s v="11"/>
    <s v="14000"/>
    <s v="5"/>
    <s v="39002"/>
    <s v="390"/>
    <s v="02"/>
    <m/>
    <s v="11140"/>
    <s v="07040390002CJS7101601"/>
    <s v="To change department from 1040"/>
    <m/>
    <m/>
  </r>
  <r>
    <s v="Byrne Justice Assistance Grant"/>
    <s v="2016-DJ-BX-0482"/>
    <n v="2020"/>
    <n v="10"/>
    <d v="2020-04-27T00:00:00"/>
    <x v="1"/>
    <m/>
    <x v="1"/>
    <s v="390002"/>
    <x v="14"/>
    <x v="0"/>
    <m/>
    <s v="To change department from 1040"/>
    <n v="49.91"/>
    <m/>
    <s v="Update Dept 10400 to 10410"/>
    <s v="0001499975"/>
    <n v="149"/>
    <m/>
    <m/>
    <m/>
    <m/>
    <m/>
    <m/>
    <m/>
    <m/>
    <m/>
    <m/>
    <m/>
    <m/>
    <m/>
    <m/>
    <m/>
    <m/>
    <m/>
    <m/>
    <s v="0001499975"/>
    <n v="149"/>
    <d v="2020-04-27T00:00:00"/>
    <m/>
    <s v="10410"/>
    <m/>
    <m/>
    <s v="SPJ"/>
    <s v="ACTUALS"/>
    <s v="11"/>
    <s v="14000"/>
    <s v="5"/>
    <s v="39002"/>
    <s v="390"/>
    <s v="02"/>
    <m/>
    <s v="11160"/>
    <s v="07040390002CJS7101601"/>
    <s v="To change department from 1040"/>
    <m/>
    <m/>
  </r>
  <r>
    <s v="Byrne Justice Assistance Grant"/>
    <s v="2016-DJ-BX-0482"/>
    <n v="2020"/>
    <n v="10"/>
    <d v="2020-04-27T00:00:00"/>
    <x v="0"/>
    <m/>
    <x v="1"/>
    <s v="390002"/>
    <x v="14"/>
    <x v="3"/>
    <m/>
    <s v="To change department from 1040"/>
    <n v="19.61"/>
    <m/>
    <s v="Update Dept 10400 to 10410"/>
    <s v="0001499975"/>
    <n v="150"/>
    <m/>
    <m/>
    <m/>
    <m/>
    <m/>
    <m/>
    <m/>
    <m/>
    <m/>
    <m/>
    <m/>
    <m/>
    <m/>
    <m/>
    <m/>
    <m/>
    <m/>
    <m/>
    <s v="0001499975"/>
    <n v="150"/>
    <d v="2020-04-27T00:00:00"/>
    <m/>
    <s v="10410"/>
    <m/>
    <m/>
    <s v="SPJ"/>
    <s v="ACTUALS"/>
    <s v="11"/>
    <s v="14000"/>
    <s v="5"/>
    <s v="39002"/>
    <s v="390"/>
    <s v="02"/>
    <m/>
    <s v="11160"/>
    <s v="07040390002CJS7101602"/>
    <s v="To change department from 1040"/>
    <m/>
    <m/>
  </r>
  <r>
    <s v="Byrne Justice Assistance Grant"/>
    <s v="2016-DJ-BX-0482"/>
    <n v="2020"/>
    <n v="10"/>
    <d v="2020-04-27T00:00:00"/>
    <x v="1"/>
    <m/>
    <x v="1"/>
    <s v="390004"/>
    <x v="13"/>
    <x v="0"/>
    <m/>
    <s v="CIPPS Journal Upload - DOA"/>
    <n v="3349"/>
    <m/>
    <s v="00001353 2020-05-01"/>
    <s v="CIP1500879"/>
    <n v="250"/>
    <m/>
    <m/>
    <m/>
    <m/>
    <m/>
    <m/>
    <m/>
    <m/>
    <m/>
    <m/>
    <m/>
    <m/>
    <m/>
    <m/>
    <m/>
    <m/>
    <m/>
    <m/>
    <s v="CIP1500879"/>
    <n v="250"/>
    <d v="2020-04-27T00:00:00"/>
    <s v="140070"/>
    <s v="10410"/>
    <m/>
    <m/>
    <s v="CIP"/>
    <s v="ACTUALS"/>
    <s v="11"/>
    <s v="14000"/>
    <s v="5"/>
    <s v="39004"/>
    <s v="390"/>
    <s v="04"/>
    <m/>
    <s v="11230"/>
    <s v="07040390004CJS7101601"/>
    <s v="CIPPS Journal Upload - DOA"/>
    <m/>
    <m/>
  </r>
  <r>
    <s v="Byrne Justice Assistance Grant"/>
    <s v="2016-DJ-BX-0482"/>
    <n v="2020"/>
    <n v="10"/>
    <d v="2020-04-27T00:00:00"/>
    <x v="1"/>
    <m/>
    <x v="1"/>
    <s v="390004"/>
    <x v="9"/>
    <x v="0"/>
    <m/>
    <s v="CIPPS Journal Upload - DOA"/>
    <n v="242.58"/>
    <m/>
    <s v="00001353 2020-05-01"/>
    <s v="CIP1500879"/>
    <n v="254"/>
    <m/>
    <m/>
    <m/>
    <m/>
    <m/>
    <m/>
    <m/>
    <m/>
    <m/>
    <m/>
    <m/>
    <m/>
    <m/>
    <m/>
    <m/>
    <m/>
    <m/>
    <m/>
    <s v="CIP1500879"/>
    <n v="254"/>
    <d v="2020-04-27T00:00:00"/>
    <s v="140070"/>
    <s v="10410"/>
    <m/>
    <m/>
    <s v="CIP"/>
    <s v="ACTUALS"/>
    <s v="11"/>
    <s v="14000"/>
    <s v="5"/>
    <s v="39004"/>
    <s v="390"/>
    <s v="04"/>
    <m/>
    <s v="11120"/>
    <s v="07040390004CJS7101601"/>
    <s v="CIPPS Journal Upload - DOA"/>
    <m/>
    <m/>
  </r>
  <r>
    <s v="Byrne Justice Assistance Grant"/>
    <s v="2016-DJ-BX-0482"/>
    <n v="2020"/>
    <n v="10"/>
    <d v="2020-04-27T00:00:00"/>
    <x v="1"/>
    <m/>
    <x v="1"/>
    <s v="390004"/>
    <x v="20"/>
    <x v="0"/>
    <m/>
    <s v="CIPPS Journal Upload - DOA"/>
    <n v="43.87"/>
    <m/>
    <s v="00001353 2020-05-01"/>
    <s v="CIP1500879"/>
    <n v="256"/>
    <m/>
    <m/>
    <m/>
    <m/>
    <m/>
    <m/>
    <m/>
    <m/>
    <m/>
    <m/>
    <m/>
    <m/>
    <m/>
    <m/>
    <m/>
    <m/>
    <m/>
    <m/>
    <s v="CIP1500879"/>
    <n v="256"/>
    <d v="2020-04-27T00:00:00"/>
    <s v="140070"/>
    <s v="10410"/>
    <m/>
    <m/>
    <s v="CIP"/>
    <s v="ACTUALS"/>
    <s v="11"/>
    <s v="14000"/>
    <s v="5"/>
    <s v="39004"/>
    <s v="390"/>
    <s v="04"/>
    <m/>
    <s v="11140"/>
    <s v="07040390004CJS7101601"/>
    <s v="CIPPS Journal Upload - DOA"/>
    <m/>
    <m/>
  </r>
  <r>
    <s v="Byrne Justice Assistance Grant"/>
    <s v="2016-DJ-BX-0482"/>
    <n v="2020"/>
    <n v="10"/>
    <d v="2020-04-27T00:00:00"/>
    <x v="1"/>
    <m/>
    <x v="1"/>
    <s v="390004"/>
    <x v="24"/>
    <x v="0"/>
    <m/>
    <s v="CIPPS Journal Upload - DOA"/>
    <n v="614.5"/>
    <m/>
    <s v="00001353 2020-05-01"/>
    <s v="CIP1500879"/>
    <n v="258"/>
    <m/>
    <m/>
    <m/>
    <m/>
    <m/>
    <m/>
    <m/>
    <m/>
    <m/>
    <m/>
    <m/>
    <m/>
    <m/>
    <m/>
    <m/>
    <m/>
    <m/>
    <m/>
    <s v="CIP1500879"/>
    <n v="258"/>
    <d v="2020-04-27T00:00:00"/>
    <s v="140070"/>
    <s v="10410"/>
    <m/>
    <m/>
    <s v="CIP"/>
    <s v="ACTUALS"/>
    <s v="11"/>
    <s v="14000"/>
    <s v="5"/>
    <s v="39004"/>
    <s v="390"/>
    <s v="04"/>
    <m/>
    <s v="11150"/>
    <s v="07040390004CJS7101601"/>
    <s v="CIPPS Journal Upload - DOA"/>
    <m/>
    <m/>
  </r>
  <r>
    <s v="Byrne Justice Assistance Grant"/>
    <s v="2016-DJ-BX-0482"/>
    <n v="2020"/>
    <n v="10"/>
    <d v="2020-04-27T00:00:00"/>
    <x v="1"/>
    <m/>
    <x v="1"/>
    <s v="390004"/>
    <x v="37"/>
    <x v="0"/>
    <m/>
    <s v="CIPPS Journal Upload - DOA"/>
    <n v="10"/>
    <m/>
    <s v="00001353 2020-05-01"/>
    <s v="CIP1500879"/>
    <n v="264"/>
    <m/>
    <m/>
    <m/>
    <m/>
    <m/>
    <m/>
    <m/>
    <m/>
    <m/>
    <m/>
    <m/>
    <m/>
    <m/>
    <m/>
    <m/>
    <m/>
    <m/>
    <m/>
    <s v="CIP1500879"/>
    <n v="264"/>
    <d v="2020-04-27T00:00:00"/>
    <s v="140070"/>
    <s v="10410"/>
    <m/>
    <m/>
    <s v="CIP"/>
    <s v="ACTUALS"/>
    <s v="11"/>
    <s v="14000"/>
    <s v="5"/>
    <s v="39004"/>
    <s v="390"/>
    <s v="04"/>
    <m/>
    <s v="11380"/>
    <s v="07040390004CJS7101601"/>
    <s v="CIPPS Journal Upload - DOA"/>
    <m/>
    <m/>
  </r>
  <r>
    <s v="Byrne Justice Assistance Grant"/>
    <s v="2016-DJ-BX-0482"/>
    <n v="2020"/>
    <n v="10"/>
    <d v="2020-04-27T00:00:00"/>
    <x v="1"/>
    <m/>
    <x v="1"/>
    <s v="390004"/>
    <x v="13"/>
    <x v="0"/>
    <m/>
    <s v="CIPPS Journal Upload - DOA"/>
    <n v="2500"/>
    <m/>
    <s v="00001353 2020-05-01"/>
    <s v="CIP1500879"/>
    <n v="315"/>
    <m/>
    <m/>
    <m/>
    <m/>
    <m/>
    <m/>
    <m/>
    <m/>
    <m/>
    <m/>
    <m/>
    <m/>
    <m/>
    <m/>
    <m/>
    <m/>
    <m/>
    <m/>
    <s v="CIP1500879"/>
    <n v="315"/>
    <d v="2020-04-27T00:00:00"/>
    <s v="140070"/>
    <s v="10740"/>
    <m/>
    <m/>
    <s v="CIP"/>
    <s v="ACTUALS"/>
    <s v="11"/>
    <s v="14000"/>
    <s v="5"/>
    <s v="39004"/>
    <s v="390"/>
    <s v="04"/>
    <m/>
    <s v="11230"/>
    <s v="07040390004CJS7101601"/>
    <s v="CIPPS Journal Upload - DOA"/>
    <m/>
    <m/>
  </r>
  <r>
    <s v="Byrne Justice Assistance Grant"/>
    <s v="2016-DJ-BX-0482"/>
    <n v="2020"/>
    <n v="10"/>
    <d v="2020-04-27T00:00:00"/>
    <x v="1"/>
    <m/>
    <x v="1"/>
    <s v="390004"/>
    <x v="9"/>
    <x v="0"/>
    <m/>
    <s v="CIPPS Journal Upload - DOA"/>
    <n v="179.63"/>
    <m/>
    <s v="00001353 2020-05-01"/>
    <s v="CIP1500879"/>
    <n v="317"/>
    <m/>
    <m/>
    <m/>
    <m/>
    <m/>
    <m/>
    <m/>
    <m/>
    <m/>
    <m/>
    <m/>
    <m/>
    <m/>
    <m/>
    <m/>
    <m/>
    <m/>
    <m/>
    <s v="CIP1500879"/>
    <n v="317"/>
    <d v="2020-04-27T00:00:00"/>
    <s v="140070"/>
    <s v="10740"/>
    <m/>
    <m/>
    <s v="CIP"/>
    <s v="ACTUALS"/>
    <s v="11"/>
    <s v="14000"/>
    <s v="5"/>
    <s v="39004"/>
    <s v="390"/>
    <s v="04"/>
    <m/>
    <s v="11120"/>
    <s v="07040390004CJS7101601"/>
    <s v="CIPPS Journal Upload - DOA"/>
    <m/>
    <m/>
  </r>
  <r>
    <s v="Byrne Justice Assistance Grant"/>
    <s v="2016-DJ-BX-0482"/>
    <n v="2020"/>
    <n v="10"/>
    <d v="2020-04-27T00:00:00"/>
    <x v="1"/>
    <m/>
    <x v="1"/>
    <s v="390004"/>
    <x v="24"/>
    <x v="0"/>
    <m/>
    <s v="CIPPS Journal Upload - DOA"/>
    <n v="614.5"/>
    <m/>
    <s v="00001353 2020-05-01"/>
    <s v="CIP1500879"/>
    <n v="319"/>
    <m/>
    <m/>
    <m/>
    <m/>
    <m/>
    <m/>
    <m/>
    <m/>
    <m/>
    <m/>
    <m/>
    <m/>
    <m/>
    <m/>
    <m/>
    <m/>
    <m/>
    <m/>
    <s v="CIP1500879"/>
    <n v="319"/>
    <d v="2020-04-27T00:00:00"/>
    <s v="140070"/>
    <s v="10740"/>
    <m/>
    <m/>
    <s v="CIP"/>
    <s v="ACTUALS"/>
    <s v="11"/>
    <s v="14000"/>
    <s v="5"/>
    <s v="39004"/>
    <s v="390"/>
    <s v="04"/>
    <m/>
    <s v="11150"/>
    <s v="07040390004CJS7101601"/>
    <s v="CIPPS Journal Upload - DOA"/>
    <m/>
    <m/>
  </r>
  <r>
    <s v="Byrne Justice Assistance Grant"/>
    <s v="2016-DJ-BX-0482"/>
    <n v="2020"/>
    <n v="10"/>
    <d v="2020-04-30T00:00:00"/>
    <x v="1"/>
    <m/>
    <x v="1"/>
    <s v="390004"/>
    <x v="14"/>
    <x v="0"/>
    <m/>
    <s v="To transfer balance activity i"/>
    <n v="156.22"/>
    <m/>
    <s v="Tfr frm Dept 10520 to 10720"/>
    <s v="0001503545"/>
    <n v="17"/>
    <m/>
    <m/>
    <m/>
    <m/>
    <m/>
    <m/>
    <m/>
    <m/>
    <m/>
    <m/>
    <m/>
    <m/>
    <m/>
    <m/>
    <m/>
    <m/>
    <m/>
    <m/>
    <s v="0001503545"/>
    <n v="17"/>
    <d v="2020-04-30T00:00:00"/>
    <m/>
    <s v="10720"/>
    <m/>
    <m/>
    <s v="SPJ"/>
    <s v="ACTUALS"/>
    <s v="11"/>
    <s v="14000"/>
    <s v="5"/>
    <s v="39004"/>
    <s v="390"/>
    <s v="04"/>
    <m/>
    <s v="11160"/>
    <s v="07040390004CJS7101601"/>
    <s v="To transfer balance activity i"/>
    <m/>
    <m/>
  </r>
  <r>
    <s v="Byrne Justice Assistance Grant"/>
    <s v="2016-DJ-BX-0482"/>
    <n v="2020"/>
    <n v="10"/>
    <d v="2020-04-30T00:00:00"/>
    <x v="1"/>
    <m/>
    <x v="1"/>
    <s v="390004"/>
    <x v="10"/>
    <x v="0"/>
    <m/>
    <s v="To transfer balance activity i"/>
    <n v="82.8"/>
    <m/>
    <s v="Tfr frm Dept 10520 to 10720"/>
    <s v="0001503545"/>
    <n v="19"/>
    <m/>
    <m/>
    <m/>
    <m/>
    <m/>
    <m/>
    <m/>
    <m/>
    <m/>
    <m/>
    <m/>
    <m/>
    <m/>
    <m/>
    <m/>
    <m/>
    <m/>
    <m/>
    <s v="0001503545"/>
    <n v="19"/>
    <d v="2020-04-30T00:00:00"/>
    <m/>
    <s v="10720"/>
    <m/>
    <m/>
    <s v="SPJ"/>
    <s v="ACTUALS"/>
    <s v="11"/>
    <s v="14000"/>
    <s v="5"/>
    <s v="39004"/>
    <s v="390"/>
    <s v="04"/>
    <m/>
    <s v="11170"/>
    <s v="07040390004CJS7101601"/>
    <s v="To transfer balance activity i"/>
    <m/>
    <m/>
  </r>
  <r>
    <s v="Byrne Justice Assistance Grant"/>
    <s v="2016-DJ-BX-0482"/>
    <n v="2020"/>
    <n v="10"/>
    <d v="2020-04-30T00:00:00"/>
    <x v="1"/>
    <m/>
    <x v="1"/>
    <s v="390004"/>
    <x v="42"/>
    <x v="0"/>
    <m/>
    <s v="To transfer balance activity i"/>
    <n v="-1240.96"/>
    <m/>
    <s v="Tfr frm Dept 10520 to 10720"/>
    <s v="0001503545"/>
    <n v="92"/>
    <m/>
    <m/>
    <m/>
    <m/>
    <m/>
    <m/>
    <m/>
    <m/>
    <m/>
    <m/>
    <m/>
    <m/>
    <m/>
    <m/>
    <m/>
    <m/>
    <m/>
    <m/>
    <s v="0001503545"/>
    <n v="92"/>
    <d v="2020-04-30T00:00:00"/>
    <m/>
    <s v="10520"/>
    <m/>
    <m/>
    <s v="SPJ"/>
    <s v="ACTUALS"/>
    <s v="11"/>
    <s v="14000"/>
    <s v="5"/>
    <s v="39004"/>
    <s v="390"/>
    <s v="04"/>
    <m/>
    <s v="11620"/>
    <s v="07040390004CJS7101601"/>
    <s v="To transfer balance activity i"/>
    <m/>
    <m/>
  </r>
  <r>
    <s v="Byrne Justice Assistance Grant"/>
    <s v="2016-DJ-BX-0482"/>
    <n v="2020"/>
    <n v="10"/>
    <d v="2020-04-27T00:00:00"/>
    <x v="1"/>
    <m/>
    <x v="1"/>
    <s v="390002"/>
    <x v="9"/>
    <x v="0"/>
    <m/>
    <s v="To change department from 1040"/>
    <n v="-321.98"/>
    <m/>
    <s v="Update Dept 10400 to 10410"/>
    <s v="0001499975"/>
    <n v="48"/>
    <m/>
    <m/>
    <m/>
    <m/>
    <m/>
    <m/>
    <m/>
    <m/>
    <m/>
    <m/>
    <m/>
    <m/>
    <m/>
    <m/>
    <m/>
    <m/>
    <m/>
    <m/>
    <s v="0001499975"/>
    <n v="48"/>
    <d v="2020-04-27T00:00:00"/>
    <m/>
    <s v="10400"/>
    <m/>
    <m/>
    <s v="SPJ"/>
    <s v="ACTUALS"/>
    <s v="11"/>
    <s v="14000"/>
    <s v="5"/>
    <s v="39002"/>
    <s v="390"/>
    <s v="02"/>
    <m/>
    <s v="11120"/>
    <s v="07040390002CJS7101601"/>
    <s v="To change department from 1040"/>
    <m/>
    <m/>
  </r>
  <r>
    <s v="Byrne Justice Assistance Grant"/>
    <s v="2016-DJ-BX-0482"/>
    <n v="2020"/>
    <n v="10"/>
    <d v="2020-04-27T00:00:00"/>
    <x v="0"/>
    <m/>
    <x v="1"/>
    <s v="390002"/>
    <x v="14"/>
    <x v="3"/>
    <m/>
    <s v="To change department from 1040"/>
    <n v="-19.61"/>
    <m/>
    <s v="Update Dept 10400 to 10410"/>
    <s v="0001499975"/>
    <n v="59"/>
    <m/>
    <m/>
    <m/>
    <m/>
    <m/>
    <m/>
    <m/>
    <m/>
    <m/>
    <m/>
    <m/>
    <m/>
    <m/>
    <m/>
    <m/>
    <m/>
    <m/>
    <m/>
    <s v="0001499975"/>
    <n v="59"/>
    <d v="2020-04-27T00:00:00"/>
    <m/>
    <s v="10400"/>
    <m/>
    <m/>
    <s v="SPJ"/>
    <s v="ACTUALS"/>
    <s v="11"/>
    <s v="14000"/>
    <s v="5"/>
    <s v="39002"/>
    <s v="390"/>
    <s v="02"/>
    <m/>
    <s v="11160"/>
    <s v="07040390002CJS7101602"/>
    <s v="To change department from 1040"/>
    <m/>
    <m/>
  </r>
  <r>
    <s v="Byrne Justice Assistance Grant"/>
    <s v="2016-DJ-BX-0482"/>
    <n v="2020"/>
    <n v="10"/>
    <d v="2020-04-27T00:00:00"/>
    <x v="0"/>
    <m/>
    <x v="1"/>
    <s v="390002"/>
    <x v="10"/>
    <x v="3"/>
    <m/>
    <s v="To change department from 1040"/>
    <n v="10.39"/>
    <m/>
    <s v="Update Dept 10400 to 10410"/>
    <s v="0001499975"/>
    <n v="154"/>
    <m/>
    <m/>
    <m/>
    <m/>
    <m/>
    <m/>
    <m/>
    <m/>
    <m/>
    <m/>
    <m/>
    <m/>
    <m/>
    <m/>
    <m/>
    <m/>
    <m/>
    <m/>
    <s v="0001499975"/>
    <n v="154"/>
    <d v="2020-04-27T00:00:00"/>
    <m/>
    <s v="10410"/>
    <m/>
    <m/>
    <s v="SPJ"/>
    <s v="ACTUALS"/>
    <s v="11"/>
    <s v="14000"/>
    <s v="5"/>
    <s v="39002"/>
    <s v="390"/>
    <s v="02"/>
    <m/>
    <s v="11170"/>
    <s v="07040390002CJS7101602"/>
    <s v="To change department from 1040"/>
    <m/>
    <m/>
  </r>
  <r>
    <s v="Byrne Justice Assistance Grant"/>
    <s v="2016-DJ-BX-0482"/>
    <n v="2020"/>
    <n v="10"/>
    <d v="2020-04-27T00:00:00"/>
    <x v="1"/>
    <m/>
    <x v="1"/>
    <s v="390004"/>
    <x v="9"/>
    <x v="0"/>
    <m/>
    <s v="CIPPS Journal Upload - DOA"/>
    <n v="231.14"/>
    <m/>
    <s v="00001353 2020-05-01"/>
    <s v="CIP1500879"/>
    <n v="253"/>
    <m/>
    <m/>
    <m/>
    <m/>
    <m/>
    <m/>
    <m/>
    <m/>
    <m/>
    <m/>
    <m/>
    <m/>
    <m/>
    <m/>
    <m/>
    <m/>
    <m/>
    <m/>
    <s v="CIP1500879"/>
    <n v="253"/>
    <d v="2020-04-27T00:00:00"/>
    <s v="140070"/>
    <s v="10410"/>
    <m/>
    <m/>
    <s v="CIP"/>
    <s v="ACTUALS"/>
    <s v="11"/>
    <s v="14000"/>
    <s v="5"/>
    <s v="39004"/>
    <s v="390"/>
    <s v="04"/>
    <m/>
    <s v="11120"/>
    <s v="07040390004CJS7101601"/>
    <s v="CIPPS Journal Upload - DOA"/>
    <m/>
    <m/>
  </r>
  <r>
    <s v="Byrne Justice Assistance Grant"/>
    <s v="2016-DJ-BX-0482"/>
    <n v="2020"/>
    <n v="10"/>
    <d v="2020-04-27T00:00:00"/>
    <x v="1"/>
    <m/>
    <x v="1"/>
    <s v="390004"/>
    <x v="10"/>
    <x v="0"/>
    <m/>
    <s v="CIPPS Journal Upload - DOA"/>
    <n v="20.76"/>
    <m/>
    <s v="00001353 2020-05-01"/>
    <s v="CIP1500879"/>
    <n v="262"/>
    <m/>
    <m/>
    <m/>
    <m/>
    <m/>
    <m/>
    <m/>
    <m/>
    <m/>
    <m/>
    <m/>
    <m/>
    <m/>
    <m/>
    <m/>
    <m/>
    <m/>
    <m/>
    <s v="CIP1500879"/>
    <n v="262"/>
    <d v="2020-04-27T00:00:00"/>
    <s v="140070"/>
    <s v="10410"/>
    <m/>
    <m/>
    <s v="CIP"/>
    <s v="ACTUALS"/>
    <s v="11"/>
    <s v="14000"/>
    <s v="5"/>
    <s v="39004"/>
    <s v="390"/>
    <s v="04"/>
    <m/>
    <s v="11170"/>
    <s v="07040390004CJS7101601"/>
    <s v="CIPPS Journal Upload - DOA"/>
    <m/>
    <m/>
  </r>
  <r>
    <s v="Byrne Justice Assistance Grant"/>
    <s v="2016-DJ-BX-0482"/>
    <n v="2020"/>
    <n v="10"/>
    <d v="2020-04-27T00:00:00"/>
    <x v="0"/>
    <m/>
    <x v="1"/>
    <m/>
    <x v="1"/>
    <x v="0"/>
    <m/>
    <s v="CIPPS Journal Upload - DOA"/>
    <n v="-13546.95"/>
    <m/>
    <s v="Cash With The Treasurer Of VA"/>
    <s v="CIP1500879"/>
    <n v="401"/>
    <m/>
    <m/>
    <m/>
    <m/>
    <m/>
    <m/>
    <m/>
    <m/>
    <m/>
    <m/>
    <m/>
    <m/>
    <m/>
    <m/>
    <m/>
    <m/>
    <m/>
    <m/>
    <s v="CIP1500879"/>
    <n v="401"/>
    <d v="2020-04-27T00:00:00"/>
    <m/>
    <s v="99999"/>
    <m/>
    <m/>
    <s v="CIP"/>
    <s v="ACTUALS"/>
    <s v="10"/>
    <s v="14000"/>
    <s v="1"/>
    <m/>
    <m/>
    <m/>
    <m/>
    <s v="01010"/>
    <s v="07040CJS7101601"/>
    <s v="CIPPS Journal Upload - DOA"/>
    <m/>
    <m/>
  </r>
  <r>
    <s v="Byrne Justice Assistance Grant"/>
    <s v="2016-DJ-BX-0482"/>
    <n v="2020"/>
    <n v="10"/>
    <d v="2020-04-30T00:00:00"/>
    <x v="1"/>
    <m/>
    <x v="1"/>
    <s v="390004"/>
    <x v="9"/>
    <x v="0"/>
    <m/>
    <s v="To transfer balance activity i"/>
    <n v="-1090.8399999999999"/>
    <m/>
    <s v="Tfr frm Dept 10520 to 10720"/>
    <s v="0001503545"/>
    <n v="79"/>
    <m/>
    <m/>
    <m/>
    <m/>
    <m/>
    <m/>
    <m/>
    <m/>
    <m/>
    <m/>
    <m/>
    <m/>
    <m/>
    <m/>
    <m/>
    <m/>
    <m/>
    <m/>
    <s v="0001503545"/>
    <n v="79"/>
    <d v="2020-04-30T00:00:00"/>
    <m/>
    <s v="10520"/>
    <m/>
    <m/>
    <s v="SPJ"/>
    <s v="ACTUALS"/>
    <s v="11"/>
    <s v="14000"/>
    <s v="5"/>
    <s v="39004"/>
    <s v="390"/>
    <s v="04"/>
    <m/>
    <s v="11120"/>
    <s v="07040390004CJS7101601"/>
    <s v="To transfer balance activity i"/>
    <m/>
    <m/>
  </r>
  <r>
    <s v="Byrne Justice Assistance Grant"/>
    <s v="2016-DJ-BX-0482"/>
    <n v="2020"/>
    <n v="10"/>
    <d v="2020-04-30T00:00:00"/>
    <x v="1"/>
    <m/>
    <x v="1"/>
    <s v="390004"/>
    <x v="43"/>
    <x v="0"/>
    <m/>
    <s v="To transfer balance activity i"/>
    <n v="-14.75"/>
    <m/>
    <s v="Tfr frm Dept 10520 to 10720"/>
    <s v="0001503545"/>
    <n v="111"/>
    <m/>
    <m/>
    <m/>
    <m/>
    <m/>
    <m/>
    <m/>
    <m/>
    <m/>
    <m/>
    <m/>
    <m/>
    <m/>
    <m/>
    <m/>
    <m/>
    <m/>
    <m/>
    <s v="0001503545"/>
    <n v="111"/>
    <d v="2020-04-30T00:00:00"/>
    <m/>
    <s v="10520"/>
    <m/>
    <m/>
    <s v="SPJ"/>
    <s v="ACTUALS"/>
    <s v="12"/>
    <s v="14000"/>
    <s v="5"/>
    <s v="39004"/>
    <s v="390"/>
    <s v="04"/>
    <m/>
    <s v="12850"/>
    <s v="07040390004CJS7101601"/>
    <s v="To transfer balance activity i"/>
    <m/>
    <m/>
  </r>
  <r>
    <s v="Byrne Justice Assistance Grant"/>
    <s v="2016-DJ-BX-0482"/>
    <n v="2020"/>
    <n v="10"/>
    <d v="2020-04-30T00:00:00"/>
    <x v="1"/>
    <m/>
    <x v="1"/>
    <s v="390004"/>
    <x v="30"/>
    <x v="0"/>
    <m/>
    <s v="To prorate Office Supply Charg"/>
    <n v="2.27"/>
    <m/>
    <s v="Prorate Feb/Mar 2020 OH"/>
    <s v="0001508519"/>
    <n v="11"/>
    <m/>
    <m/>
    <m/>
    <m/>
    <m/>
    <m/>
    <m/>
    <m/>
    <m/>
    <m/>
    <m/>
    <m/>
    <m/>
    <m/>
    <m/>
    <m/>
    <m/>
    <m/>
    <s v="0001508519"/>
    <n v="11"/>
    <d v="2020-04-30T00:00:00"/>
    <m/>
    <s v="10410"/>
    <m/>
    <m/>
    <s v="SPJ"/>
    <s v="ACTUALS"/>
    <s v="13"/>
    <s v="14000"/>
    <s v="5"/>
    <s v="39004"/>
    <s v="390"/>
    <s v="04"/>
    <m/>
    <s v="13120"/>
    <s v="07040390004CJS7101601"/>
    <s v="To prorate Office Supply Charg"/>
    <m/>
    <m/>
  </r>
  <r>
    <s v="Byrne Justice Assistance Grant"/>
    <s v="2016-DJ-BX-0482"/>
    <n v="2020"/>
    <n v="10"/>
    <d v="2020-04-30T00:00:00"/>
    <x v="1"/>
    <m/>
    <x v="1"/>
    <s v="390004"/>
    <x v="30"/>
    <x v="0"/>
    <m/>
    <s v="To prorate Office Supply Charg"/>
    <n v="2.27"/>
    <m/>
    <s v="Prorate Feb/Mar 2020 OH"/>
    <s v="0001508519"/>
    <n v="133"/>
    <m/>
    <m/>
    <m/>
    <m/>
    <m/>
    <m/>
    <m/>
    <m/>
    <m/>
    <m/>
    <m/>
    <m/>
    <m/>
    <m/>
    <m/>
    <m/>
    <m/>
    <m/>
    <s v="0001508519"/>
    <n v="133"/>
    <d v="2020-04-30T00:00:00"/>
    <m/>
    <s v="10740"/>
    <m/>
    <m/>
    <s v="SPJ"/>
    <s v="ACTUALS"/>
    <s v="13"/>
    <s v="14000"/>
    <s v="5"/>
    <s v="39004"/>
    <s v="390"/>
    <s v="04"/>
    <m/>
    <s v="13120"/>
    <s v="07040390004CJS7101601"/>
    <s v="To prorate Office Supply Charg"/>
    <m/>
    <m/>
  </r>
  <r>
    <s v="Byrne Justice Assistance Grant"/>
    <s v="2016-DJ-BX-0482"/>
    <n v="2020"/>
    <n v="10"/>
    <d v="2020-04-30T00:00:00"/>
    <x v="1"/>
    <m/>
    <x v="1"/>
    <s v="390004"/>
    <x v="30"/>
    <x v="0"/>
    <m/>
    <s v="To prorate Office Supply Charg"/>
    <n v="0.11"/>
    <m/>
    <s v="Prorate Feb/Mar 2020 OH"/>
    <s v="0001508519"/>
    <n v="178"/>
    <m/>
    <m/>
    <m/>
    <m/>
    <m/>
    <m/>
    <m/>
    <m/>
    <m/>
    <m/>
    <m/>
    <m/>
    <m/>
    <m/>
    <m/>
    <m/>
    <m/>
    <m/>
    <s v="0001508519"/>
    <n v="178"/>
    <d v="2020-04-30T00:00:00"/>
    <m/>
    <s v="10220"/>
    <m/>
    <m/>
    <s v="SPJ"/>
    <s v="ACTUALS"/>
    <s v="13"/>
    <s v="14000"/>
    <s v="5"/>
    <s v="39004"/>
    <s v="390"/>
    <s v="04"/>
    <m/>
    <s v="13120"/>
    <s v="07040390004CJS7101601"/>
    <s v="To prorate Office Supply Charg"/>
    <m/>
    <m/>
  </r>
  <r>
    <s v="Byrne Justice Assistance Grant"/>
    <s v="2016-DJ-BX-0482"/>
    <n v="2020"/>
    <n v="10"/>
    <d v="2020-04-30T00:00:00"/>
    <x v="1"/>
    <m/>
    <x v="1"/>
    <s v="390004"/>
    <x v="28"/>
    <x v="0"/>
    <m/>
    <s v="To prorate Stationary and Form"/>
    <n v="8.84"/>
    <m/>
    <s v="Prorate Feb/Mar 2020 OH"/>
    <s v="0001508524"/>
    <n v="84"/>
    <m/>
    <m/>
    <m/>
    <m/>
    <m/>
    <m/>
    <m/>
    <m/>
    <m/>
    <m/>
    <m/>
    <m/>
    <m/>
    <m/>
    <m/>
    <m/>
    <m/>
    <m/>
    <s v="0001508524"/>
    <n v="84"/>
    <d v="2020-04-30T00:00:00"/>
    <m/>
    <s v="10410"/>
    <m/>
    <m/>
    <s v="SPJ"/>
    <s v="ACTUALS"/>
    <s v="13"/>
    <s v="14000"/>
    <s v="5"/>
    <s v="39004"/>
    <s v="390"/>
    <s v="04"/>
    <m/>
    <s v="13130"/>
    <s v="07040390004CJS7101601"/>
    <s v="To prorate Stationary and Form"/>
    <m/>
    <m/>
  </r>
  <r>
    <s v="Byrne Justice Assistance Grant"/>
    <s v="2016-DJ-BX-0482"/>
    <n v="2020"/>
    <n v="10"/>
    <d v="2020-04-30T00:00:00"/>
    <x v="1"/>
    <m/>
    <x v="1"/>
    <s v="390004"/>
    <x v="11"/>
    <x v="0"/>
    <m/>
    <s v="To prorate Telecommunications"/>
    <n v="82.08"/>
    <m/>
    <s v="Prorate Mar 2020 OH"/>
    <s v="0001508528"/>
    <n v="71"/>
    <m/>
    <m/>
    <m/>
    <m/>
    <m/>
    <m/>
    <m/>
    <m/>
    <m/>
    <m/>
    <m/>
    <m/>
    <m/>
    <m/>
    <m/>
    <m/>
    <m/>
    <m/>
    <s v="0001508528"/>
    <n v="71"/>
    <d v="2020-04-30T00:00:00"/>
    <m/>
    <s v="10540"/>
    <m/>
    <m/>
    <s v="SPJ"/>
    <s v="ACTUALS"/>
    <s v="12"/>
    <s v="14000"/>
    <s v="5"/>
    <s v="39004"/>
    <s v="390"/>
    <s v="04"/>
    <m/>
    <s v="12160"/>
    <s v="07040390004CJS7101601"/>
    <s v="To prorate Telecommunications"/>
    <m/>
    <m/>
  </r>
  <r>
    <s v="Byrne Justice Assistance Grant"/>
    <s v="2016-DJ-BX-0482"/>
    <n v="2020"/>
    <n v="10"/>
    <d v="2020-04-30T00:00:00"/>
    <x v="1"/>
    <m/>
    <x v="1"/>
    <s v="390004"/>
    <x v="20"/>
    <x v="0"/>
    <m/>
    <s v="To transfer balance activity i"/>
    <n v="-174.92"/>
    <m/>
    <s v="Tfr frm Dept 10520 to 10720"/>
    <s v="0001503545"/>
    <n v="82"/>
    <m/>
    <m/>
    <m/>
    <m/>
    <m/>
    <m/>
    <m/>
    <m/>
    <m/>
    <m/>
    <m/>
    <m/>
    <m/>
    <m/>
    <m/>
    <m/>
    <m/>
    <m/>
    <s v="0001503545"/>
    <n v="82"/>
    <d v="2020-04-30T00:00:00"/>
    <m/>
    <s v="10520"/>
    <m/>
    <m/>
    <s v="SPJ"/>
    <s v="ACTUALS"/>
    <s v="11"/>
    <s v="14000"/>
    <s v="5"/>
    <s v="39004"/>
    <s v="390"/>
    <s v="04"/>
    <m/>
    <s v="11140"/>
    <s v="07040390004CJS7101601"/>
    <s v="To transfer balance activity i"/>
    <m/>
    <m/>
  </r>
  <r>
    <s v="Byrne Justice Assistance Grant"/>
    <s v="2016-DJ-BX-0482"/>
    <n v="2020"/>
    <n v="10"/>
    <d v="2020-04-30T00:00:00"/>
    <x v="1"/>
    <m/>
    <x v="1"/>
    <s v="390004"/>
    <x v="46"/>
    <x v="0"/>
    <m/>
    <s v="To transfer balance activity i"/>
    <n v="-4.04"/>
    <m/>
    <s v="Tfr frm Dept 10520 to 10720"/>
    <s v="0001503545"/>
    <n v="105"/>
    <m/>
    <m/>
    <m/>
    <m/>
    <m/>
    <m/>
    <m/>
    <m/>
    <m/>
    <m/>
    <m/>
    <m/>
    <m/>
    <m/>
    <m/>
    <m/>
    <m/>
    <m/>
    <s v="0001503545"/>
    <n v="105"/>
    <d v="2020-04-30T00:00:00"/>
    <m/>
    <s v="10520"/>
    <m/>
    <m/>
    <s v="SPJ"/>
    <s v="ACTUALS"/>
    <s v="12"/>
    <s v="14000"/>
    <s v="5"/>
    <s v="39004"/>
    <s v="390"/>
    <s v="04"/>
    <m/>
    <s v="12830"/>
    <s v="07040390004CJS7101601"/>
    <s v="To transfer balance activity i"/>
    <m/>
    <m/>
  </r>
  <r>
    <s v="Byrne Justice Assistance Grant"/>
    <s v="2016-DJ-BX-0482"/>
    <n v="2020"/>
    <n v="10"/>
    <d v="2020-04-30T00:00:00"/>
    <x v="0"/>
    <m/>
    <x v="1"/>
    <m/>
    <x v="1"/>
    <x v="1"/>
    <m/>
    <s v="To allocate FY 2020 3rd Quarte"/>
    <n v="105.93"/>
    <m/>
    <s v="Cash With The Treasurer Of VA"/>
    <s v="0001506891"/>
    <n v="52"/>
    <m/>
    <m/>
    <m/>
    <m/>
    <m/>
    <m/>
    <m/>
    <m/>
    <m/>
    <m/>
    <m/>
    <m/>
    <m/>
    <m/>
    <m/>
    <m/>
    <m/>
    <m/>
    <s v="0001506891"/>
    <n v="52"/>
    <d v="2020-04-30T00:00:00"/>
    <m/>
    <s v="99999"/>
    <m/>
    <m/>
    <s v="ONL"/>
    <s v="ACTUALS"/>
    <s v="10"/>
    <s v="14000"/>
    <s v="1"/>
    <m/>
    <m/>
    <m/>
    <m/>
    <s v="01010"/>
    <s v="07040CJS7101607"/>
    <s v="To allocate FY 2020 3rd Quarte"/>
    <m/>
    <m/>
  </r>
  <r>
    <s v="Byrne Justice Assistance Grant"/>
    <s v="2016-DJ-BX-0482"/>
    <n v="2020"/>
    <n v="10"/>
    <d v="2020-04-30T00:00:00"/>
    <x v="1"/>
    <m/>
    <x v="1"/>
    <s v="390004"/>
    <x v="29"/>
    <x v="0"/>
    <m/>
    <s v="To prorate Miscellaneous Maint"/>
    <n v="7.0000000000000007E-2"/>
    <m/>
    <s v="Prorate April 2020 OH"/>
    <s v="0001508490"/>
    <n v="181"/>
    <m/>
    <m/>
    <m/>
    <m/>
    <m/>
    <m/>
    <m/>
    <m/>
    <m/>
    <m/>
    <m/>
    <m/>
    <m/>
    <m/>
    <m/>
    <m/>
    <m/>
    <m/>
    <s v="0001508490"/>
    <n v="181"/>
    <d v="2020-04-30T00:00:00"/>
    <m/>
    <s v="10220"/>
    <m/>
    <m/>
    <s v="SPJ"/>
    <s v="ACTUALS"/>
    <s v="12"/>
    <s v="14000"/>
    <s v="5"/>
    <s v="39004"/>
    <s v="390"/>
    <s v="04"/>
    <m/>
    <s v="12520"/>
    <s v="07040390004CJS7101601"/>
    <s v="To prorate Miscellaneous Maint"/>
    <m/>
    <m/>
  </r>
  <r>
    <s v="Byrne Justice Assistance Grant"/>
    <s v="2016-DJ-BX-0482"/>
    <n v="2020"/>
    <n v="10"/>
    <d v="2020-04-30T00:00:00"/>
    <x v="0"/>
    <m/>
    <x v="1"/>
    <m/>
    <x v="1"/>
    <x v="0"/>
    <m/>
    <s v="To prorate Office Supply Charg"/>
    <n v="-9.3000000000000007"/>
    <m/>
    <s v="Cash With The Treasurer Of VA"/>
    <s v="0001508519"/>
    <n v="215"/>
    <m/>
    <m/>
    <m/>
    <m/>
    <m/>
    <m/>
    <m/>
    <m/>
    <m/>
    <m/>
    <m/>
    <m/>
    <m/>
    <m/>
    <m/>
    <m/>
    <m/>
    <m/>
    <s v="0001508519"/>
    <n v="215"/>
    <d v="2020-04-30T00:00:00"/>
    <m/>
    <s v="99999"/>
    <m/>
    <m/>
    <s v="SPJ"/>
    <s v="ACTUALS"/>
    <s v="10"/>
    <s v="14000"/>
    <s v="1"/>
    <m/>
    <m/>
    <m/>
    <m/>
    <s v="01010"/>
    <s v="07040CJS7101601"/>
    <s v="To prorate Office Supply Charg"/>
    <m/>
    <m/>
  </r>
  <r>
    <s v="Byrne Justice Assistance Grant"/>
    <s v="2016-DJ-BX-0482"/>
    <n v="2020"/>
    <n v="10"/>
    <d v="2020-04-30T00:00:00"/>
    <x v="1"/>
    <m/>
    <x v="1"/>
    <s v="390004"/>
    <x v="28"/>
    <x v="0"/>
    <m/>
    <s v="To prorate Stationary and Form"/>
    <n v="8.84"/>
    <m/>
    <s v="Prorate Feb/Mar 2020 OH"/>
    <s v="0001508524"/>
    <n v="71"/>
    <m/>
    <m/>
    <m/>
    <m/>
    <m/>
    <m/>
    <m/>
    <m/>
    <m/>
    <m/>
    <m/>
    <m/>
    <m/>
    <m/>
    <m/>
    <m/>
    <m/>
    <m/>
    <s v="0001508524"/>
    <n v="71"/>
    <d v="2020-04-30T00:00:00"/>
    <m/>
    <s v="10540"/>
    <m/>
    <m/>
    <s v="SPJ"/>
    <s v="ACTUALS"/>
    <s v="13"/>
    <s v="14000"/>
    <s v="5"/>
    <s v="39004"/>
    <s v="390"/>
    <s v="04"/>
    <m/>
    <s v="13130"/>
    <s v="07040390004CJS7101601"/>
    <s v="To prorate Stationary and Form"/>
    <m/>
    <m/>
  </r>
  <r>
    <s v="Byrne Justice Assistance Grant"/>
    <s v="2016-DJ-BX-0482"/>
    <n v="2020"/>
    <n v="10"/>
    <d v="2020-04-30T00:00:00"/>
    <x v="1"/>
    <m/>
    <x v="1"/>
    <s v="390004"/>
    <x v="11"/>
    <x v="0"/>
    <m/>
    <s v="To prorate Telecommunications"/>
    <n v="82.08"/>
    <m/>
    <s v="Prorate Mar 2020 OH"/>
    <s v="0001508528"/>
    <n v="84"/>
    <m/>
    <m/>
    <m/>
    <m/>
    <m/>
    <m/>
    <m/>
    <m/>
    <m/>
    <m/>
    <m/>
    <m/>
    <m/>
    <m/>
    <m/>
    <m/>
    <m/>
    <m/>
    <s v="0001508528"/>
    <n v="84"/>
    <d v="2020-04-30T00:00:00"/>
    <m/>
    <s v="10410"/>
    <m/>
    <m/>
    <s v="SPJ"/>
    <s v="ACTUALS"/>
    <s v="12"/>
    <s v="14000"/>
    <s v="5"/>
    <s v="39004"/>
    <s v="390"/>
    <s v="04"/>
    <m/>
    <s v="12160"/>
    <s v="07040390004CJS7101601"/>
    <s v="To prorate Telecommunications"/>
    <m/>
    <m/>
  </r>
  <r>
    <s v="Byrne Justice Assistance Grant"/>
    <s v="2016-DJ-BX-0482"/>
    <n v="2020"/>
    <n v="10"/>
    <d v="2020-04-30T00:00:00"/>
    <x v="1"/>
    <m/>
    <x v="1"/>
    <s v="390004"/>
    <x v="11"/>
    <x v="0"/>
    <m/>
    <s v="To prorate Telecommunications"/>
    <n v="4.0999999999999996"/>
    <m/>
    <s v="Prorate Mar 2020 OH"/>
    <s v="0001508528"/>
    <n v="181"/>
    <m/>
    <m/>
    <m/>
    <m/>
    <m/>
    <m/>
    <m/>
    <m/>
    <m/>
    <m/>
    <m/>
    <m/>
    <m/>
    <m/>
    <m/>
    <m/>
    <m/>
    <m/>
    <s v="0001508528"/>
    <n v="181"/>
    <d v="2020-04-30T00:00:00"/>
    <m/>
    <s v="10220"/>
    <m/>
    <m/>
    <s v="SPJ"/>
    <s v="ACTUALS"/>
    <s v="12"/>
    <s v="14000"/>
    <s v="5"/>
    <s v="39004"/>
    <s v="390"/>
    <s v="04"/>
    <m/>
    <s v="12160"/>
    <s v="07040390004CJS7101601"/>
    <s v="To prorate Telecommunications"/>
    <m/>
    <m/>
  </r>
  <r>
    <s v="Byrne Justice Assistance Grant"/>
    <s v="2016-DJ-BX-0482"/>
    <n v="2020"/>
    <n v="10"/>
    <d v="2020-04-09T00:00:00"/>
    <x v="0"/>
    <m/>
    <x v="3"/>
    <m/>
    <x v="1"/>
    <x v="0"/>
    <m/>
    <s v="To charge March Indirect Costs"/>
    <n v="3575.52"/>
    <m/>
    <s v="Cash With The Treasurer Of VA"/>
    <s v="0001489035"/>
    <n v="30"/>
    <m/>
    <m/>
    <m/>
    <m/>
    <m/>
    <m/>
    <m/>
    <m/>
    <m/>
    <m/>
    <m/>
    <m/>
    <m/>
    <m/>
    <m/>
    <m/>
    <m/>
    <m/>
    <s v="0001489035"/>
    <n v="30"/>
    <d v="2020-04-09T00:00:00"/>
    <m/>
    <s v="99999"/>
    <m/>
    <m/>
    <s v="SPJ"/>
    <s v="ACTUALS"/>
    <s v="10"/>
    <s v="14000"/>
    <s v="1"/>
    <m/>
    <m/>
    <m/>
    <m/>
    <s v="01010"/>
    <s v="02800CJS7101601"/>
    <s v="To charge March Indirect Costs"/>
    <m/>
    <m/>
  </r>
  <r>
    <s v="Byrne Justice Assistance Grant"/>
    <s v="2016-DJ-BX-0482"/>
    <n v="2020"/>
    <n v="10"/>
    <d v="2020-04-09T00:00:00"/>
    <x v="0"/>
    <m/>
    <x v="1"/>
    <m/>
    <x v="1"/>
    <x v="0"/>
    <m/>
    <s v="To charge March Indirect Costs"/>
    <n v="-17768.14"/>
    <m/>
    <s v="Cash With The Treasurer Of VA"/>
    <s v="0001489035"/>
    <n v="35"/>
    <m/>
    <m/>
    <m/>
    <m/>
    <m/>
    <m/>
    <m/>
    <m/>
    <m/>
    <m/>
    <m/>
    <m/>
    <m/>
    <m/>
    <m/>
    <m/>
    <m/>
    <m/>
    <s v="0001489035"/>
    <n v="35"/>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214.65"/>
    <m/>
    <s v="Cash With The Treasurer Of VA"/>
    <s v="0001489035"/>
    <n v="63"/>
    <m/>
    <m/>
    <m/>
    <m/>
    <m/>
    <m/>
    <m/>
    <m/>
    <m/>
    <m/>
    <m/>
    <m/>
    <m/>
    <m/>
    <m/>
    <m/>
    <m/>
    <m/>
    <s v="0001489035"/>
    <n v="63"/>
    <d v="2020-04-09T00:00:00"/>
    <m/>
    <s v="99999"/>
    <m/>
    <m/>
    <s v="SPJ"/>
    <s v="ACTUALS"/>
    <s v="10"/>
    <s v="14000"/>
    <s v="1"/>
    <m/>
    <m/>
    <m/>
    <m/>
    <s v="01010"/>
    <s v="07040CJS7101601"/>
    <s v="To charge March Indirect Costs"/>
    <m/>
    <m/>
  </r>
  <r>
    <s v="Byrne Justice Assistance Grant"/>
    <s v="2016-DJ-BX-0482"/>
    <n v="2020"/>
    <n v="10"/>
    <d v="2020-04-10T00:00:00"/>
    <x v="1"/>
    <m/>
    <x v="1"/>
    <s v="390004"/>
    <x v="20"/>
    <x v="0"/>
    <m/>
    <s v="CIPPS Journal Upload - DOA"/>
    <n v="43.87"/>
    <m/>
    <s v="00001351 2020-04-16"/>
    <s v="CIP1490689"/>
    <n v="268"/>
    <m/>
    <m/>
    <m/>
    <m/>
    <m/>
    <m/>
    <m/>
    <m/>
    <m/>
    <m/>
    <m/>
    <m/>
    <m/>
    <m/>
    <m/>
    <m/>
    <m/>
    <m/>
    <s v="CIP1490689"/>
    <n v="268"/>
    <d v="2020-04-10T00:00:00"/>
    <s v="140070"/>
    <s v="10410"/>
    <m/>
    <m/>
    <s v="CIP"/>
    <s v="ACTUALS"/>
    <s v="11"/>
    <s v="14000"/>
    <s v="5"/>
    <s v="39004"/>
    <s v="390"/>
    <s v="04"/>
    <m/>
    <s v="11140"/>
    <s v="07040390004CJS7101601"/>
    <s v="CIPPS Journal Upload - DOA"/>
    <m/>
    <m/>
  </r>
  <r>
    <s v="Byrne Justice Assistance Grant"/>
    <s v="2016-DJ-BX-0482"/>
    <n v="2020"/>
    <n v="10"/>
    <d v="2020-04-13T00:00:00"/>
    <x v="0"/>
    <m/>
    <x v="1"/>
    <m/>
    <x v="3"/>
    <x v="0"/>
    <m/>
    <s v="Accounts Payable"/>
    <n v="-13302.31"/>
    <m/>
    <s v="Accounts Payable"/>
    <s v="AP01491081"/>
    <n v="20"/>
    <m/>
    <m/>
    <m/>
    <m/>
    <m/>
    <m/>
    <m/>
    <m/>
    <m/>
    <m/>
    <m/>
    <m/>
    <m/>
    <m/>
    <m/>
    <m/>
    <m/>
    <m/>
    <s v="AP01491081"/>
    <n v="20"/>
    <d v="2020-04-13T00:00:00"/>
    <s v="00021532"/>
    <s v="99999"/>
    <m/>
    <m/>
    <s v="AP"/>
    <s v="ACTUALS"/>
    <s v="50"/>
    <s v="14000"/>
    <s v="2"/>
    <m/>
    <m/>
    <m/>
    <m/>
    <s v="05025"/>
    <s v="07040CJS7101601"/>
    <s v="Accounts Payable"/>
    <m/>
    <m/>
  </r>
  <r>
    <s v="Byrne Justice Assistance Grant"/>
    <s v="2016-DJ-BX-0482"/>
    <n v="2020"/>
    <n v="10"/>
    <d v="2020-04-13T00:00:00"/>
    <x v="0"/>
    <m/>
    <x v="1"/>
    <m/>
    <x v="1"/>
    <x v="0"/>
    <m/>
    <s v="AP Payments"/>
    <n v="-22773"/>
    <m/>
    <s v="Cash With The Treasurer Of VA"/>
    <s v="AP01491387"/>
    <n v="35"/>
    <m/>
    <m/>
    <m/>
    <m/>
    <m/>
    <m/>
    <m/>
    <m/>
    <m/>
    <m/>
    <m/>
    <m/>
    <m/>
    <m/>
    <m/>
    <m/>
    <m/>
    <m/>
    <s v="AP01491387"/>
    <n v="35"/>
    <d v="2020-04-13T00:00:00"/>
    <s v="00021530"/>
    <s v="99999"/>
    <m/>
    <m/>
    <s v="AP"/>
    <s v="ACTUALS"/>
    <s v="10"/>
    <s v="14000"/>
    <s v="1"/>
    <m/>
    <m/>
    <m/>
    <m/>
    <s v="01010"/>
    <s v="07040CJS7101601"/>
    <s v="AP Payments"/>
    <m/>
    <m/>
  </r>
  <r>
    <s v="Byrne Justice Assistance Grant"/>
    <s v="2016-DJ-BX-0482"/>
    <n v="2020"/>
    <n v="10"/>
    <d v="2020-04-13T00:00:00"/>
    <x v="0"/>
    <m/>
    <x v="1"/>
    <m/>
    <x v="1"/>
    <x v="0"/>
    <m/>
    <s v="AP Payments"/>
    <n v="-13302.31"/>
    <m/>
    <s v="Cash With The Treasurer Of VA"/>
    <s v="AP01491387"/>
    <n v="47"/>
    <m/>
    <m/>
    <m/>
    <m/>
    <m/>
    <m/>
    <m/>
    <m/>
    <m/>
    <m/>
    <m/>
    <m/>
    <m/>
    <m/>
    <m/>
    <m/>
    <m/>
    <m/>
    <s v="AP01491387"/>
    <n v="47"/>
    <d v="2020-04-13T00:00:00"/>
    <s v="00021532"/>
    <s v="99999"/>
    <m/>
    <m/>
    <s v="AP"/>
    <s v="ACTUALS"/>
    <s v="10"/>
    <s v="14000"/>
    <s v="1"/>
    <m/>
    <m/>
    <m/>
    <m/>
    <s v="01010"/>
    <s v="07040CJS7101601"/>
    <s v="AP Payments"/>
    <m/>
    <m/>
  </r>
  <r>
    <s v="Byrne Justice Assistance Grant"/>
    <s v="2016-DJ-BX-0482"/>
    <n v="2020"/>
    <n v="10"/>
    <d v="2020-04-13T00:00:00"/>
    <x v="0"/>
    <m/>
    <x v="1"/>
    <m/>
    <x v="1"/>
    <x v="0"/>
    <m/>
    <s v="AP Payments"/>
    <n v="-2715"/>
    <m/>
    <s v="Cash With The Treasurer Of VA"/>
    <s v="AP01491387"/>
    <n v="59"/>
    <m/>
    <m/>
    <m/>
    <m/>
    <m/>
    <m/>
    <m/>
    <m/>
    <m/>
    <m/>
    <m/>
    <m/>
    <m/>
    <m/>
    <m/>
    <m/>
    <m/>
    <m/>
    <s v="AP01491387"/>
    <n v="59"/>
    <d v="2020-04-13T00:00:00"/>
    <s v="00021538"/>
    <s v="99999"/>
    <m/>
    <m/>
    <s v="AP"/>
    <s v="ACTUALS"/>
    <s v="10"/>
    <s v="14000"/>
    <s v="1"/>
    <m/>
    <m/>
    <m/>
    <m/>
    <s v="01010"/>
    <s v="07040CJS7101601"/>
    <s v="AP Payments"/>
    <m/>
    <m/>
  </r>
  <r>
    <s v="Byrne Justice Assistance Grant"/>
    <s v="2016-DJ-BX-0482"/>
    <n v="2020"/>
    <n v="10"/>
    <d v="2020-04-22T00:00:00"/>
    <x v="0"/>
    <m/>
    <x v="1"/>
    <m/>
    <x v="3"/>
    <x v="0"/>
    <m/>
    <s v="Accounts Payable"/>
    <n v="-9562.5"/>
    <m/>
    <s v="Accounts Payable"/>
    <s v="AP01497618"/>
    <n v="20"/>
    <m/>
    <m/>
    <m/>
    <m/>
    <m/>
    <m/>
    <m/>
    <m/>
    <m/>
    <m/>
    <m/>
    <m/>
    <m/>
    <m/>
    <m/>
    <m/>
    <m/>
    <m/>
    <s v="AP01497618"/>
    <n v="20"/>
    <d v="2020-04-22T00:00:00"/>
    <s v="00021658"/>
    <s v="99999"/>
    <m/>
    <m/>
    <s v="AP"/>
    <s v="ACTUALS"/>
    <s v="50"/>
    <s v="14000"/>
    <s v="2"/>
    <m/>
    <m/>
    <m/>
    <m/>
    <s v="05025"/>
    <s v="07040CJS7101601"/>
    <s v="Accounts Payable"/>
    <m/>
    <m/>
  </r>
  <r>
    <s v="Byrne Justice Assistance Grant"/>
    <s v="2016-DJ-BX-0482"/>
    <n v="2020"/>
    <n v="10"/>
    <d v="2020-04-22T00:00:00"/>
    <x v="0"/>
    <m/>
    <x v="1"/>
    <s v="390002"/>
    <x v="47"/>
    <x v="0"/>
    <m/>
    <s v="Accounts Payable"/>
    <n v="4600"/>
    <m/>
    <s v="20-A4864AD16 EQUIP &amp; OVERTIME"/>
    <s v="AP01497618"/>
    <n v="54"/>
    <s v="00021656"/>
    <d v="2020-04-17T00:00:00"/>
    <s v="PATRICK COUNTY BOARD OF SUPERVISORS"/>
    <s v="20-A4864AD16 EQUIP &amp; OVERTIME"/>
    <s v="14000"/>
    <m/>
    <m/>
    <m/>
    <m/>
    <m/>
    <m/>
    <m/>
    <m/>
    <m/>
    <m/>
    <m/>
    <m/>
    <m/>
    <s v="00021656"/>
    <n v="1"/>
    <d v="2020-04-17T00:00:00"/>
    <s v="00021656"/>
    <s v="90000"/>
    <s v="141"/>
    <m/>
    <s v="AP"/>
    <s v="ACTUALS"/>
    <s v="14"/>
    <s v="14000"/>
    <s v="5"/>
    <s v="39002"/>
    <s v="390"/>
    <s v="02"/>
    <m/>
    <s v="14510"/>
    <s v="07040390002CJS7101601"/>
    <s v="PATRICK COUNTY BOARD OF SUPERVISORS"/>
    <n v="1"/>
    <s v="546001496"/>
  </r>
  <r>
    <s v="Byrne Justice Assistance Grant"/>
    <s v="2016-DJ-BX-0482"/>
    <n v="2020"/>
    <n v="10"/>
    <d v="2020-04-22T00:00:00"/>
    <x v="0"/>
    <m/>
    <x v="1"/>
    <s v="390002"/>
    <x v="47"/>
    <x v="0"/>
    <m/>
    <s v="Accounts Payable"/>
    <n v="21150"/>
    <m/>
    <s v="20-A4900AD16 LE EQUIPMENT"/>
    <s v="AP01497618"/>
    <n v="58"/>
    <s v="00021660"/>
    <d v="2020-04-17T00:00:00"/>
    <s v="Wythe County Board of Supervisors"/>
    <s v="20-A4900AD16 LE EQUIPMENT"/>
    <s v="14000"/>
    <m/>
    <m/>
    <m/>
    <m/>
    <m/>
    <m/>
    <m/>
    <m/>
    <m/>
    <m/>
    <m/>
    <m/>
    <m/>
    <s v="00021660"/>
    <n v="1"/>
    <d v="2020-04-17T00:00:00"/>
    <s v="00021660"/>
    <s v="90000"/>
    <s v="197"/>
    <m/>
    <s v="AP"/>
    <s v="ACTUALS"/>
    <s v="14"/>
    <s v="14000"/>
    <s v="5"/>
    <s v="39002"/>
    <s v="390"/>
    <s v="02"/>
    <m/>
    <s v="14510"/>
    <s v="07040390002CJS7101601"/>
    <s v="Wythe County Board of Supervisors"/>
    <n v="1"/>
    <s v="546002871"/>
  </r>
  <r>
    <s v="Byrne Justice Assistance Grant"/>
    <s v="2016-DJ-BX-0482"/>
    <n v="2020"/>
    <n v="10"/>
    <d v="2020-04-23T00:00:00"/>
    <x v="0"/>
    <m/>
    <x v="1"/>
    <m/>
    <x v="1"/>
    <x v="0"/>
    <m/>
    <s v="AP Payments"/>
    <n v="-16739.830000000002"/>
    <m/>
    <s v="Cash With The Treasurer Of VA"/>
    <s v="AP01497949"/>
    <n v="3"/>
    <m/>
    <m/>
    <m/>
    <m/>
    <m/>
    <m/>
    <m/>
    <m/>
    <m/>
    <m/>
    <m/>
    <m/>
    <m/>
    <m/>
    <m/>
    <m/>
    <m/>
    <m/>
    <s v="AP01497949"/>
    <n v="3"/>
    <d v="2020-04-23T00:00:00"/>
    <s v="00021650"/>
    <s v="99999"/>
    <m/>
    <m/>
    <s v="AP"/>
    <s v="ACTUALS"/>
    <s v="10"/>
    <s v="14000"/>
    <s v="1"/>
    <m/>
    <m/>
    <m/>
    <m/>
    <s v="01010"/>
    <s v="07040CJS7101601"/>
    <s v="AP Payments"/>
    <m/>
    <m/>
  </r>
  <r>
    <s v="Byrne Justice Assistance Grant"/>
    <s v="2016-DJ-BX-0482"/>
    <n v="2020"/>
    <n v="10"/>
    <d v="2020-04-23T00:00:00"/>
    <x v="0"/>
    <m/>
    <x v="1"/>
    <m/>
    <x v="1"/>
    <x v="0"/>
    <m/>
    <s v="AP Payments"/>
    <n v="-31120.59"/>
    <m/>
    <s v="Cash With The Treasurer Of VA"/>
    <s v="AP01497949"/>
    <n v="15"/>
    <m/>
    <m/>
    <m/>
    <m/>
    <m/>
    <m/>
    <m/>
    <m/>
    <m/>
    <m/>
    <m/>
    <m/>
    <m/>
    <m/>
    <m/>
    <m/>
    <m/>
    <m/>
    <s v="AP01497949"/>
    <n v="15"/>
    <d v="2020-04-23T00:00:00"/>
    <s v="00021663"/>
    <s v="99999"/>
    <m/>
    <m/>
    <s v="AP"/>
    <s v="ACTUALS"/>
    <s v="10"/>
    <s v="14000"/>
    <s v="1"/>
    <m/>
    <m/>
    <m/>
    <m/>
    <s v="01010"/>
    <s v="07040CJS7101601"/>
    <s v="AP Payments"/>
    <m/>
    <m/>
  </r>
  <r>
    <s v="Byrne Justice Assistance Grant"/>
    <s v="2016-DJ-BX-0482"/>
    <n v="2020"/>
    <n v="10"/>
    <d v="2020-04-27T00:00:00"/>
    <x v="1"/>
    <m/>
    <x v="1"/>
    <s v="390002"/>
    <x v="10"/>
    <x v="0"/>
    <m/>
    <s v="To change department from 1040"/>
    <n v="-26.45"/>
    <m/>
    <s v="Update Dept 10400 to 10410"/>
    <s v="0001499975"/>
    <n v="62"/>
    <m/>
    <m/>
    <m/>
    <m/>
    <m/>
    <m/>
    <m/>
    <m/>
    <m/>
    <m/>
    <m/>
    <m/>
    <m/>
    <m/>
    <m/>
    <m/>
    <m/>
    <m/>
    <s v="0001499975"/>
    <n v="62"/>
    <d v="2020-04-27T00:00:00"/>
    <m/>
    <s v="10400"/>
    <m/>
    <m/>
    <s v="SPJ"/>
    <s v="ACTUALS"/>
    <s v="11"/>
    <s v="14000"/>
    <s v="5"/>
    <s v="39002"/>
    <s v="390"/>
    <s v="02"/>
    <m/>
    <s v="11170"/>
    <s v="07040390002CJS7101601"/>
    <s v="To change department from 1040"/>
    <m/>
    <m/>
  </r>
  <r>
    <s v="Byrne Justice Assistance Grant"/>
    <s v="2016-DJ-BX-0482"/>
    <n v="2020"/>
    <n v="10"/>
    <d v="2020-04-27T00:00:00"/>
    <x v="0"/>
    <m/>
    <x v="1"/>
    <s v="390002"/>
    <x v="10"/>
    <x v="3"/>
    <m/>
    <s v="To change department from 1040"/>
    <n v="-10.39"/>
    <m/>
    <s v="Update Dept 10400 to 10410"/>
    <s v="0001499975"/>
    <n v="63"/>
    <m/>
    <m/>
    <m/>
    <m/>
    <m/>
    <m/>
    <m/>
    <m/>
    <m/>
    <m/>
    <m/>
    <m/>
    <m/>
    <m/>
    <m/>
    <m/>
    <m/>
    <m/>
    <s v="0001499975"/>
    <n v="63"/>
    <d v="2020-04-27T00:00:00"/>
    <m/>
    <s v="10400"/>
    <m/>
    <m/>
    <s v="SPJ"/>
    <s v="ACTUALS"/>
    <s v="11"/>
    <s v="14000"/>
    <s v="5"/>
    <s v="39002"/>
    <s v="390"/>
    <s v="02"/>
    <m/>
    <s v="11170"/>
    <s v="07040390002CJS7101602"/>
    <s v="To change department from 1040"/>
    <m/>
    <m/>
  </r>
  <r>
    <s v="Byrne Justice Assistance Grant"/>
    <s v="2016-DJ-BX-0482"/>
    <n v="2020"/>
    <n v="10"/>
    <d v="2020-04-27T00:00:00"/>
    <x v="1"/>
    <m/>
    <x v="1"/>
    <s v="390004"/>
    <x v="14"/>
    <x v="0"/>
    <m/>
    <s v="CIPPS Journal Upload - DOA"/>
    <n v="39.25"/>
    <m/>
    <s v="00001353 2020-05-01"/>
    <s v="CIP1500879"/>
    <n v="259"/>
    <m/>
    <m/>
    <m/>
    <m/>
    <m/>
    <m/>
    <m/>
    <m/>
    <m/>
    <m/>
    <m/>
    <m/>
    <m/>
    <m/>
    <m/>
    <m/>
    <m/>
    <m/>
    <s v="CIP1500879"/>
    <n v="259"/>
    <d v="2020-04-27T00:00:00"/>
    <s v="140070"/>
    <s v="10410"/>
    <m/>
    <m/>
    <s v="CIP"/>
    <s v="ACTUALS"/>
    <s v="11"/>
    <s v="14000"/>
    <s v="5"/>
    <s v="39004"/>
    <s v="390"/>
    <s v="04"/>
    <m/>
    <s v="11160"/>
    <s v="07040390004CJS7101601"/>
    <s v="CIPPS Journal Upload - DOA"/>
    <m/>
    <m/>
  </r>
  <r>
    <s v="Byrne Justice Assistance Grant"/>
    <s v="2016-DJ-BX-0482"/>
    <n v="2020"/>
    <n v="10"/>
    <d v="2020-04-27T00:00:00"/>
    <x v="1"/>
    <m/>
    <x v="1"/>
    <s v="390004"/>
    <x v="10"/>
    <x v="0"/>
    <m/>
    <s v="CIPPS Journal Upload - DOA"/>
    <n v="20.8"/>
    <m/>
    <s v="00001353 2020-05-01"/>
    <s v="CIP1500879"/>
    <n v="261"/>
    <m/>
    <m/>
    <m/>
    <m/>
    <m/>
    <m/>
    <m/>
    <m/>
    <m/>
    <m/>
    <m/>
    <m/>
    <m/>
    <m/>
    <m/>
    <m/>
    <m/>
    <m/>
    <s v="CIP1500879"/>
    <n v="261"/>
    <d v="2020-04-27T00:00:00"/>
    <s v="140070"/>
    <s v="10410"/>
    <m/>
    <m/>
    <s v="CIP"/>
    <s v="ACTUALS"/>
    <s v="11"/>
    <s v="14000"/>
    <s v="5"/>
    <s v="39004"/>
    <s v="390"/>
    <s v="04"/>
    <m/>
    <s v="11170"/>
    <s v="07040390004CJS7101601"/>
    <s v="CIPPS Journal Upload - DOA"/>
    <m/>
    <m/>
  </r>
  <r>
    <s v="Byrne Justice Assistance Grant"/>
    <s v="2016-DJ-BX-0482"/>
    <n v="2020"/>
    <n v="10"/>
    <d v="2020-04-30T00:00:00"/>
    <x v="1"/>
    <m/>
    <x v="1"/>
    <s v="390004"/>
    <x v="21"/>
    <x v="0"/>
    <m/>
    <s v="To transfer balance activity i"/>
    <n v="1383.43"/>
    <m/>
    <s v="Tfr frm Dept 10520 to 10720"/>
    <s v="0001503545"/>
    <n v="9"/>
    <m/>
    <m/>
    <m/>
    <m/>
    <m/>
    <m/>
    <m/>
    <m/>
    <m/>
    <m/>
    <m/>
    <m/>
    <m/>
    <m/>
    <m/>
    <m/>
    <m/>
    <m/>
    <s v="0001503545"/>
    <n v="9"/>
    <d v="2020-04-30T00:00:00"/>
    <m/>
    <s v="10720"/>
    <m/>
    <m/>
    <s v="SPJ"/>
    <s v="ACTUALS"/>
    <s v="11"/>
    <s v="14000"/>
    <s v="5"/>
    <s v="39004"/>
    <s v="390"/>
    <s v="04"/>
    <m/>
    <s v="11110"/>
    <s v="07040390004CJS7101601"/>
    <s v="To transfer balance activity i"/>
    <m/>
    <m/>
  </r>
  <r>
    <s v="Byrne Justice Assistance Grant"/>
    <s v="2016-DJ-BX-0482"/>
    <n v="2020"/>
    <n v="10"/>
    <d v="2020-04-30T00:00:00"/>
    <x v="1"/>
    <m/>
    <x v="1"/>
    <s v="390004"/>
    <x v="13"/>
    <x v="0"/>
    <m/>
    <s v="To transfer balance activity i"/>
    <n v="13092.89"/>
    <m/>
    <s v="Tfr frm Dept 10520 to 10720"/>
    <s v="0001503545"/>
    <n v="21"/>
    <m/>
    <m/>
    <m/>
    <m/>
    <m/>
    <m/>
    <m/>
    <m/>
    <m/>
    <m/>
    <m/>
    <m/>
    <m/>
    <m/>
    <m/>
    <m/>
    <m/>
    <m/>
    <s v="0001503545"/>
    <n v="21"/>
    <d v="2020-04-30T00:00:00"/>
    <m/>
    <s v="10720"/>
    <m/>
    <m/>
    <s v="SPJ"/>
    <s v="ACTUALS"/>
    <s v="11"/>
    <s v="14000"/>
    <s v="5"/>
    <s v="39004"/>
    <s v="390"/>
    <s v="04"/>
    <m/>
    <s v="11230"/>
    <s v="07040390004CJS7101601"/>
    <s v="To transfer balance activity i"/>
    <m/>
    <m/>
  </r>
  <r>
    <s v="Byrne Justice Assistance Grant"/>
    <s v="2016-DJ-BX-0482"/>
    <n v="2020"/>
    <n v="10"/>
    <d v="2020-04-30T00:00:00"/>
    <x v="1"/>
    <m/>
    <x v="1"/>
    <s v="390004"/>
    <x v="17"/>
    <x v="0"/>
    <m/>
    <s v="To prorate eVA fees from Feb 2"/>
    <n v="18.43"/>
    <m/>
    <s v="Prorate Feb 2020 OH"/>
    <s v="0001508485"/>
    <n v="11"/>
    <m/>
    <m/>
    <m/>
    <m/>
    <m/>
    <m/>
    <m/>
    <m/>
    <m/>
    <m/>
    <m/>
    <m/>
    <m/>
    <m/>
    <m/>
    <m/>
    <m/>
    <m/>
    <s v="0001508485"/>
    <n v="11"/>
    <d v="2020-04-30T00:00:00"/>
    <m/>
    <s v="10410"/>
    <m/>
    <m/>
    <s v="SPJ"/>
    <s v="ACTUALS"/>
    <s v="15"/>
    <s v="14000"/>
    <s v="5"/>
    <s v="39004"/>
    <s v="390"/>
    <s v="04"/>
    <m/>
    <s v="15410"/>
    <s v="07040390004CJS7101601"/>
    <s v="To prorate eVA fees from Feb 2"/>
    <m/>
    <m/>
  </r>
  <r>
    <s v="Byrne Justice Assistance Grant"/>
    <s v="2016-DJ-BX-0482"/>
    <n v="2020"/>
    <n v="10"/>
    <d v="2020-04-30T00:00:00"/>
    <x v="1"/>
    <m/>
    <x v="1"/>
    <s v="390004"/>
    <x v="17"/>
    <x v="0"/>
    <m/>
    <s v="To prorate eVA fees from Feb 2"/>
    <n v="18.43"/>
    <m/>
    <s v="Prorate Feb 2020 OH"/>
    <s v="0001508485"/>
    <n v="71"/>
    <m/>
    <m/>
    <m/>
    <m/>
    <m/>
    <m/>
    <m/>
    <m/>
    <m/>
    <m/>
    <m/>
    <m/>
    <m/>
    <m/>
    <m/>
    <m/>
    <m/>
    <m/>
    <s v="0001508485"/>
    <n v="71"/>
    <d v="2020-04-30T00:00:00"/>
    <m/>
    <s v="10540"/>
    <m/>
    <m/>
    <s v="SPJ"/>
    <s v="ACTUALS"/>
    <s v="15"/>
    <s v="14000"/>
    <s v="5"/>
    <s v="39004"/>
    <s v="390"/>
    <s v="04"/>
    <m/>
    <s v="15410"/>
    <s v="07040390004CJS7101601"/>
    <s v="To prorate eVA fees from Feb 2"/>
    <m/>
    <m/>
  </r>
  <r>
    <s v="Byrne Justice Assistance Grant"/>
    <s v="2016-DJ-BX-0482"/>
    <n v="2020"/>
    <n v="10"/>
    <d v="2020-04-30T00:00:00"/>
    <x v="1"/>
    <m/>
    <x v="1"/>
    <s v="390004"/>
    <x v="17"/>
    <x v="0"/>
    <m/>
    <s v="To prorate eVA fees from Feb 2"/>
    <n v="18.43"/>
    <m/>
    <s v="Prorate Feb 2020 OH"/>
    <s v="0001508485"/>
    <n v="133"/>
    <m/>
    <m/>
    <m/>
    <m/>
    <m/>
    <m/>
    <m/>
    <m/>
    <m/>
    <m/>
    <m/>
    <m/>
    <m/>
    <m/>
    <m/>
    <m/>
    <m/>
    <m/>
    <s v="0001508485"/>
    <n v="133"/>
    <d v="2020-04-30T00:00:00"/>
    <m/>
    <s v="10740"/>
    <m/>
    <m/>
    <s v="SPJ"/>
    <s v="ACTUALS"/>
    <s v="15"/>
    <s v="14000"/>
    <s v="5"/>
    <s v="39004"/>
    <s v="390"/>
    <s v="04"/>
    <m/>
    <s v="15410"/>
    <s v="07040390004CJS7101601"/>
    <s v="To prorate eVA fees from Feb 2"/>
    <m/>
    <m/>
  </r>
  <r>
    <s v="Byrne Justice Assistance Grant"/>
    <s v="2016-DJ-BX-0482"/>
    <n v="2020"/>
    <n v="10"/>
    <d v="2020-04-30T00:00:00"/>
    <x v="1"/>
    <m/>
    <x v="1"/>
    <s v="390004"/>
    <x v="17"/>
    <x v="0"/>
    <m/>
    <s v="To prorate eVA fees from Feb 2"/>
    <n v="0.92"/>
    <m/>
    <s v="Prorate Feb 2020 OH"/>
    <s v="0001508485"/>
    <n v="178"/>
    <m/>
    <m/>
    <m/>
    <m/>
    <m/>
    <m/>
    <m/>
    <m/>
    <m/>
    <m/>
    <m/>
    <m/>
    <m/>
    <m/>
    <m/>
    <m/>
    <m/>
    <m/>
    <s v="0001508485"/>
    <n v="178"/>
    <d v="2020-04-30T00:00:00"/>
    <m/>
    <s v="10220"/>
    <m/>
    <m/>
    <s v="SPJ"/>
    <s v="ACTUALS"/>
    <s v="15"/>
    <s v="14000"/>
    <s v="5"/>
    <s v="39004"/>
    <s v="390"/>
    <s v="04"/>
    <m/>
    <s v="15410"/>
    <s v="07040390004CJS7101601"/>
    <s v="To prorate eVA fees from Feb 2"/>
    <m/>
    <m/>
  </r>
  <r>
    <s v="Byrne Justice Assistance Grant"/>
    <s v="2016-DJ-BX-0482"/>
    <n v="2020"/>
    <n v="10"/>
    <d v="2020-04-30T00:00:00"/>
    <x v="1"/>
    <m/>
    <x v="1"/>
    <s v="390004"/>
    <x v="29"/>
    <x v="0"/>
    <m/>
    <s v="To prorate Miscellaneous Maint"/>
    <n v="1.39"/>
    <m/>
    <s v="Prorate April 2020 OH"/>
    <s v="0001508490"/>
    <n v="11"/>
    <m/>
    <m/>
    <m/>
    <m/>
    <m/>
    <m/>
    <m/>
    <m/>
    <m/>
    <m/>
    <m/>
    <m/>
    <m/>
    <m/>
    <m/>
    <m/>
    <m/>
    <m/>
    <s v="0001508490"/>
    <n v="11"/>
    <d v="2020-04-30T00:00:00"/>
    <m/>
    <s v="10410"/>
    <m/>
    <m/>
    <s v="SPJ"/>
    <s v="ACTUALS"/>
    <s v="12"/>
    <s v="14000"/>
    <s v="5"/>
    <s v="39004"/>
    <s v="390"/>
    <s v="04"/>
    <m/>
    <s v="12520"/>
    <s v="07040390004CJS7101601"/>
    <s v="To prorate Miscellaneous Maint"/>
    <m/>
    <m/>
  </r>
  <r>
    <s v="Byrne Justice Assistance Grant"/>
    <s v="2016-DJ-BX-0482"/>
    <n v="2020"/>
    <n v="10"/>
    <d v="2020-04-30T00:00:00"/>
    <x v="1"/>
    <m/>
    <x v="1"/>
    <s v="390004"/>
    <x v="29"/>
    <x v="0"/>
    <m/>
    <s v="To prorate Miscellaneous Maint"/>
    <n v="1.39"/>
    <m/>
    <s v="Prorate April 2020 OH"/>
    <s v="0001508490"/>
    <n v="133"/>
    <m/>
    <m/>
    <m/>
    <m/>
    <m/>
    <m/>
    <m/>
    <m/>
    <m/>
    <m/>
    <m/>
    <m/>
    <m/>
    <m/>
    <m/>
    <m/>
    <m/>
    <m/>
    <s v="0001508490"/>
    <n v="133"/>
    <d v="2020-04-30T00:00:00"/>
    <m/>
    <s v="10740"/>
    <m/>
    <m/>
    <s v="SPJ"/>
    <s v="ACTUALS"/>
    <s v="12"/>
    <s v="14000"/>
    <s v="5"/>
    <s v="39004"/>
    <s v="390"/>
    <s v="04"/>
    <m/>
    <s v="12520"/>
    <s v="07040390004CJS7101601"/>
    <s v="To prorate Miscellaneous Maint"/>
    <m/>
    <m/>
  </r>
  <r>
    <s v="Byrne Justice Assistance Grant"/>
    <s v="2016-DJ-BX-0482"/>
    <n v="2020"/>
    <n v="10"/>
    <d v="2020-04-30T00:00:00"/>
    <x v="1"/>
    <m/>
    <x v="1"/>
    <s v="390004"/>
    <x v="29"/>
    <x v="0"/>
    <m/>
    <s v="To prorate Miscellaneous Maint"/>
    <n v="7.0000000000000007E-2"/>
    <m/>
    <s v="Prorate April 2020 OH"/>
    <s v="0001508490"/>
    <n v="178"/>
    <m/>
    <m/>
    <m/>
    <m/>
    <m/>
    <m/>
    <m/>
    <m/>
    <m/>
    <m/>
    <m/>
    <m/>
    <m/>
    <m/>
    <m/>
    <m/>
    <m/>
    <m/>
    <s v="0001508490"/>
    <n v="178"/>
    <d v="2020-04-30T00:00:00"/>
    <m/>
    <s v="10220"/>
    <m/>
    <m/>
    <s v="SPJ"/>
    <s v="ACTUALS"/>
    <s v="12"/>
    <s v="14000"/>
    <s v="5"/>
    <s v="39004"/>
    <s v="390"/>
    <s v="04"/>
    <m/>
    <s v="12520"/>
    <s v="07040390004CJS7101601"/>
    <s v="To prorate Miscellaneous Maint"/>
    <m/>
    <m/>
  </r>
  <r>
    <s v="Byrne Justice Assistance Grant"/>
    <s v="2016-DJ-BX-0482"/>
    <n v="2020"/>
    <n v="10"/>
    <d v="2020-04-30T00:00:00"/>
    <x v="1"/>
    <m/>
    <x v="1"/>
    <s v="390004"/>
    <x v="31"/>
    <x v="0"/>
    <m/>
    <s v="To prorate Manual Labor Charge"/>
    <n v="3.26"/>
    <m/>
    <s v="Prorate Feb/Mar 2020 OH"/>
    <s v="0001508518"/>
    <n v="84"/>
    <m/>
    <m/>
    <m/>
    <m/>
    <m/>
    <m/>
    <m/>
    <m/>
    <m/>
    <m/>
    <m/>
    <m/>
    <m/>
    <m/>
    <m/>
    <m/>
    <m/>
    <m/>
    <s v="0001508518"/>
    <n v="84"/>
    <d v="2020-04-30T00:00:00"/>
    <m/>
    <s v="10410"/>
    <m/>
    <m/>
    <s v="SPJ"/>
    <s v="ACTUALS"/>
    <s v="12"/>
    <s v="14000"/>
    <s v="5"/>
    <s v="39004"/>
    <s v="390"/>
    <s v="04"/>
    <m/>
    <s v="12660"/>
    <s v="07040390004CJS7101601"/>
    <s v="To prorate Manual Labor Charge"/>
    <m/>
    <m/>
  </r>
  <r>
    <s v="Byrne Justice Assistance Grant"/>
    <s v="2016-DJ-BX-0482"/>
    <n v="2020"/>
    <n v="10"/>
    <d v="2020-04-30T00:00:00"/>
    <x v="1"/>
    <m/>
    <x v="1"/>
    <s v="390004"/>
    <x v="28"/>
    <x v="0"/>
    <m/>
    <s v="To prorate Stationary and Form"/>
    <n v="8.84"/>
    <m/>
    <s v="Prorate Feb/Mar 2020 OH"/>
    <s v="0001508524"/>
    <n v="11"/>
    <m/>
    <m/>
    <m/>
    <m/>
    <m/>
    <m/>
    <m/>
    <m/>
    <m/>
    <m/>
    <m/>
    <m/>
    <m/>
    <m/>
    <m/>
    <m/>
    <m/>
    <m/>
    <s v="0001508524"/>
    <n v="11"/>
    <d v="2020-04-30T00:00:00"/>
    <m/>
    <s v="10410"/>
    <m/>
    <m/>
    <s v="SPJ"/>
    <s v="ACTUALS"/>
    <s v="13"/>
    <s v="14000"/>
    <s v="5"/>
    <s v="39004"/>
    <s v="390"/>
    <s v="04"/>
    <m/>
    <s v="13130"/>
    <s v="07040390004CJS7101601"/>
    <s v="To prorate Stationary and Form"/>
    <m/>
    <m/>
  </r>
  <r>
    <s v="Byrne Justice Assistance Grant"/>
    <s v="2016-DJ-BX-0482"/>
    <n v="2020"/>
    <n v="10"/>
    <d v="2020-04-30T00:00:00"/>
    <x v="1"/>
    <m/>
    <x v="1"/>
    <s v="390004"/>
    <x v="28"/>
    <x v="0"/>
    <m/>
    <s v="To prorate Stationary and Form"/>
    <n v="0.44"/>
    <m/>
    <s v="Prorate Feb/Mar 2020 OH"/>
    <s v="0001508524"/>
    <n v="178"/>
    <m/>
    <m/>
    <m/>
    <m/>
    <m/>
    <m/>
    <m/>
    <m/>
    <m/>
    <m/>
    <m/>
    <m/>
    <m/>
    <m/>
    <m/>
    <m/>
    <m/>
    <m/>
    <s v="0001508524"/>
    <n v="178"/>
    <d v="2020-04-30T00:00:00"/>
    <m/>
    <s v="10220"/>
    <m/>
    <m/>
    <s v="SPJ"/>
    <s v="ACTUALS"/>
    <s v="13"/>
    <s v="14000"/>
    <s v="5"/>
    <s v="39004"/>
    <s v="390"/>
    <s v="04"/>
    <m/>
    <s v="13130"/>
    <s v="07040390004CJS7101601"/>
    <s v="To prorate Stationary and Form"/>
    <m/>
    <m/>
  </r>
  <r>
    <s v="Byrne Justice Assistance Grant"/>
    <s v="2016-DJ-BX-0482"/>
    <n v="2020"/>
    <n v="10"/>
    <d v="2020-04-09T00:00:00"/>
    <x v="0"/>
    <m/>
    <x v="1"/>
    <m/>
    <x v="27"/>
    <x v="0"/>
    <m/>
    <s v="To reclass federal revenue to"/>
    <n v="-3575.52"/>
    <m/>
    <s v="Reclass Federal IDC Revenue"/>
    <s v="0001489032"/>
    <n v="5"/>
    <m/>
    <m/>
    <m/>
    <m/>
    <m/>
    <m/>
    <m/>
    <m/>
    <m/>
    <m/>
    <m/>
    <m/>
    <m/>
    <m/>
    <m/>
    <m/>
    <m/>
    <m/>
    <s v="0001489032"/>
    <n v="5"/>
    <d v="2020-04-09T00:00:00"/>
    <m/>
    <s v="90000"/>
    <m/>
    <m/>
    <s v="ONL"/>
    <s v="ACTUALS"/>
    <s v="09"/>
    <s v="14000"/>
    <s v="4"/>
    <m/>
    <m/>
    <m/>
    <m/>
    <s v="09070"/>
    <s v="07040CJS7101601"/>
    <s v="To reclass federal revenue to"/>
    <m/>
    <m/>
  </r>
  <r>
    <s v="Byrne Justice Assistance Grant"/>
    <s v="2016-DJ-BX-0482"/>
    <n v="2020"/>
    <n v="10"/>
    <d v="2020-04-09T00:00:00"/>
    <x v="0"/>
    <m/>
    <x v="2"/>
    <m/>
    <x v="1"/>
    <x v="0"/>
    <m/>
    <s v="To charge March Indirect Costs"/>
    <n v="657.37"/>
    <m/>
    <s v="Cash With The Treasurer Of VA"/>
    <s v="0001489035"/>
    <n v="32"/>
    <m/>
    <m/>
    <m/>
    <m/>
    <m/>
    <m/>
    <m/>
    <m/>
    <m/>
    <m/>
    <m/>
    <m/>
    <m/>
    <m/>
    <m/>
    <m/>
    <m/>
    <m/>
    <s v="0001489035"/>
    <n v="32"/>
    <d v="2020-04-09T00:00:00"/>
    <m/>
    <s v="99999"/>
    <m/>
    <m/>
    <s v="SPJ"/>
    <s v="ACTUALS"/>
    <s v="10"/>
    <s v="14000"/>
    <s v="1"/>
    <m/>
    <m/>
    <m/>
    <m/>
    <s v="01010"/>
    <s v="01000CJS7101601"/>
    <s v="To charge March Indirect Costs"/>
    <m/>
    <m/>
  </r>
  <r>
    <s v="Byrne Justice Assistance Grant"/>
    <s v="2016-DJ-BX-0482"/>
    <n v="2020"/>
    <n v="10"/>
    <d v="2020-04-09T00:00:00"/>
    <x v="0"/>
    <m/>
    <x v="1"/>
    <m/>
    <x v="1"/>
    <x v="0"/>
    <m/>
    <s v="To charge March Indirect Costs"/>
    <n v="-460.2"/>
    <m/>
    <s v="Cash With The Treasurer Of VA"/>
    <s v="0001489035"/>
    <n v="49"/>
    <m/>
    <m/>
    <m/>
    <m/>
    <m/>
    <m/>
    <m/>
    <m/>
    <m/>
    <m/>
    <m/>
    <m/>
    <m/>
    <m/>
    <m/>
    <m/>
    <m/>
    <m/>
    <s v="0001489035"/>
    <n v="49"/>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189.08"/>
    <m/>
    <s v="Cash With The Treasurer Of VA"/>
    <s v="0001489035"/>
    <n v="53"/>
    <m/>
    <m/>
    <m/>
    <m/>
    <m/>
    <m/>
    <m/>
    <m/>
    <m/>
    <m/>
    <m/>
    <m/>
    <m/>
    <m/>
    <m/>
    <m/>
    <m/>
    <m/>
    <s v="0001489035"/>
    <n v="53"/>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18.62"/>
    <m/>
    <s v="Cash With The Treasurer Of VA"/>
    <s v="0001489035"/>
    <n v="55"/>
    <m/>
    <m/>
    <m/>
    <m/>
    <m/>
    <m/>
    <m/>
    <m/>
    <m/>
    <m/>
    <m/>
    <m/>
    <m/>
    <m/>
    <m/>
    <m/>
    <m/>
    <m/>
    <s v="0001489035"/>
    <n v="55"/>
    <d v="2020-04-09T00:00:00"/>
    <m/>
    <s v="99999"/>
    <m/>
    <m/>
    <s v="SPJ"/>
    <s v="ACTUALS"/>
    <s v="10"/>
    <s v="14000"/>
    <s v="1"/>
    <m/>
    <m/>
    <m/>
    <m/>
    <s v="01010"/>
    <s v="07040CJS7101601"/>
    <s v="To charge March Indirect Costs"/>
    <m/>
    <m/>
  </r>
  <r>
    <s v="Byrne Justice Assistance Grant"/>
    <s v="2016-DJ-BX-0482"/>
    <n v="2020"/>
    <n v="10"/>
    <d v="2020-04-10T00:00:00"/>
    <x v="1"/>
    <m/>
    <x v="1"/>
    <s v="390004"/>
    <x v="20"/>
    <x v="0"/>
    <m/>
    <s v="CIPPS Journal Upload - DOA"/>
    <n v="43.95"/>
    <m/>
    <s v="00001351 2020-04-16"/>
    <s v="CIP1490689"/>
    <n v="267"/>
    <m/>
    <m/>
    <m/>
    <m/>
    <m/>
    <m/>
    <m/>
    <m/>
    <m/>
    <m/>
    <m/>
    <m/>
    <m/>
    <m/>
    <m/>
    <m/>
    <m/>
    <m/>
    <s v="CIP1490689"/>
    <n v="267"/>
    <d v="2020-04-10T00:00:00"/>
    <s v="140070"/>
    <s v="10410"/>
    <m/>
    <m/>
    <s v="CIP"/>
    <s v="ACTUALS"/>
    <s v="11"/>
    <s v="14000"/>
    <s v="5"/>
    <s v="39004"/>
    <s v="390"/>
    <s v="04"/>
    <m/>
    <s v="11140"/>
    <s v="07040390004CJS7101601"/>
    <s v="CIPPS Journal Upload - DOA"/>
    <m/>
    <m/>
  </r>
  <r>
    <s v="Byrne Justice Assistance Grant"/>
    <s v="2016-DJ-BX-0482"/>
    <n v="2020"/>
    <n v="10"/>
    <d v="2020-04-10T00:00:00"/>
    <x v="1"/>
    <m/>
    <x v="1"/>
    <s v="390004"/>
    <x v="14"/>
    <x v="0"/>
    <m/>
    <s v="CIPPS Journal Upload - DOA"/>
    <n v="39.18"/>
    <m/>
    <s v="00001351 2020-04-16"/>
    <s v="CIP1490689"/>
    <n v="272"/>
    <m/>
    <m/>
    <m/>
    <m/>
    <m/>
    <m/>
    <m/>
    <m/>
    <m/>
    <m/>
    <m/>
    <m/>
    <m/>
    <m/>
    <m/>
    <m/>
    <m/>
    <m/>
    <s v="CIP1490689"/>
    <n v="272"/>
    <d v="2020-04-10T00:00:00"/>
    <s v="140070"/>
    <s v="10410"/>
    <m/>
    <m/>
    <s v="CIP"/>
    <s v="ACTUALS"/>
    <s v="11"/>
    <s v="14000"/>
    <s v="5"/>
    <s v="39004"/>
    <s v="390"/>
    <s v="04"/>
    <m/>
    <s v="11160"/>
    <s v="07040390004CJS7101601"/>
    <s v="CIPPS Journal Upload - DOA"/>
    <m/>
    <m/>
  </r>
  <r>
    <s v="Byrne Justice Assistance Grant"/>
    <s v="2016-DJ-BX-0482"/>
    <n v="2020"/>
    <n v="10"/>
    <d v="2020-04-10T00:00:00"/>
    <x v="1"/>
    <m/>
    <x v="1"/>
    <s v="390004"/>
    <x v="9"/>
    <x v="0"/>
    <m/>
    <s v="CIPPS Journal Upload - DOA"/>
    <n v="180.09"/>
    <m/>
    <s v="00001351 2020-04-16"/>
    <s v="CIP1490689"/>
    <n v="329"/>
    <m/>
    <m/>
    <m/>
    <m/>
    <m/>
    <m/>
    <m/>
    <m/>
    <m/>
    <m/>
    <m/>
    <m/>
    <m/>
    <m/>
    <m/>
    <m/>
    <m/>
    <m/>
    <s v="CIP1490689"/>
    <n v="329"/>
    <d v="2020-04-10T00:00:00"/>
    <s v="140070"/>
    <s v="10740"/>
    <m/>
    <m/>
    <s v="CIP"/>
    <s v="ACTUALS"/>
    <s v="11"/>
    <s v="14000"/>
    <s v="5"/>
    <s v="39004"/>
    <s v="390"/>
    <s v="04"/>
    <m/>
    <s v="11120"/>
    <s v="07040390004CJS7101601"/>
    <s v="CIPPS Journal Upload - DOA"/>
    <m/>
    <m/>
  </r>
  <r>
    <s v="Byrne Justice Assistance Grant"/>
    <s v="2016-DJ-BX-0482"/>
    <n v="2020"/>
    <n v="10"/>
    <d v="2020-04-13T00:00:00"/>
    <x v="0"/>
    <m/>
    <x v="1"/>
    <s v="390002"/>
    <x v="47"/>
    <x v="0"/>
    <m/>
    <s v="Accounts Payable"/>
    <n v="22773"/>
    <m/>
    <s v="20-A4851AD16 LAW ENF EQUIPMENT"/>
    <s v="AP01491081"/>
    <n v="76"/>
    <s v="00021530"/>
    <d v="2020-04-03T00:00:00"/>
    <s v="Town of Grundy"/>
    <s v="20-A4851AD16 LAW ENF EQUIPMENT"/>
    <s v="14000"/>
    <m/>
    <m/>
    <m/>
    <m/>
    <m/>
    <m/>
    <m/>
    <m/>
    <m/>
    <m/>
    <m/>
    <m/>
    <m/>
    <s v="00021530"/>
    <n v="1"/>
    <d v="2020-04-03T00:00:00"/>
    <s v="00021530"/>
    <s v="90000"/>
    <s v="378"/>
    <m/>
    <s v="AP"/>
    <s v="ACTUALS"/>
    <s v="14"/>
    <s v="14000"/>
    <s v="5"/>
    <s v="39002"/>
    <s v="390"/>
    <s v="02"/>
    <m/>
    <s v="14510"/>
    <s v="07040390002CJS7101601"/>
    <s v="Town of Grundy"/>
    <n v="1"/>
    <s v="546001328"/>
  </r>
  <r>
    <s v="Byrne Justice Assistance Grant"/>
    <s v="2016-DJ-BX-0482"/>
    <n v="2020"/>
    <n v="10"/>
    <d v="2020-04-14T00:00:00"/>
    <x v="0"/>
    <m/>
    <x v="1"/>
    <m/>
    <x v="1"/>
    <x v="0"/>
    <m/>
    <s v="Federal Cash Pass Thru"/>
    <n v="-7385.48"/>
    <m/>
    <s v="Cash With The Treasurer Of VA"/>
    <s v="0001494581"/>
    <n v="11"/>
    <m/>
    <m/>
    <m/>
    <m/>
    <m/>
    <m/>
    <m/>
    <m/>
    <m/>
    <m/>
    <m/>
    <m/>
    <m/>
    <m/>
    <m/>
    <m/>
    <m/>
    <m/>
    <s v="0001494581"/>
    <n v="11"/>
    <d v="2020-04-14T00:00:00"/>
    <m/>
    <s v="99999"/>
    <m/>
    <m/>
    <s v="ATA"/>
    <s v="ACTUALS"/>
    <s v="10"/>
    <s v="14000"/>
    <s v="1"/>
    <m/>
    <m/>
    <m/>
    <m/>
    <s v="01010"/>
    <s v="07040CJS7101601"/>
    <s v="Federal Cash Pass Thru"/>
    <m/>
    <m/>
  </r>
  <r>
    <s v="Byrne Justice Assistance Grant"/>
    <s v="2016-DJ-BX-0482"/>
    <n v="2020"/>
    <n v="10"/>
    <d v="2020-04-22T00:00:00"/>
    <x v="0"/>
    <m/>
    <x v="1"/>
    <m/>
    <x v="3"/>
    <x v="0"/>
    <m/>
    <s v="Accounts Payable"/>
    <n v="-3605.18"/>
    <m/>
    <s v="Accounts Payable"/>
    <s v="AP01497618"/>
    <n v="2"/>
    <m/>
    <m/>
    <m/>
    <m/>
    <m/>
    <m/>
    <m/>
    <m/>
    <m/>
    <m/>
    <m/>
    <m/>
    <m/>
    <m/>
    <m/>
    <m/>
    <m/>
    <m/>
    <s v="AP01497618"/>
    <n v="2"/>
    <d v="2020-04-22T00:00:00"/>
    <s v="00021662"/>
    <s v="99999"/>
    <m/>
    <m/>
    <s v="AP"/>
    <s v="ACTUALS"/>
    <s v="50"/>
    <s v="14000"/>
    <s v="2"/>
    <m/>
    <m/>
    <m/>
    <m/>
    <s v="05025"/>
    <s v="07040CJS7101601"/>
    <s v="Accounts Payable"/>
    <m/>
    <m/>
  </r>
  <r>
    <s v="Byrne Justice Assistance Grant"/>
    <s v="2016-DJ-BX-0482"/>
    <n v="2020"/>
    <n v="10"/>
    <d v="2020-04-22T00:00:00"/>
    <x v="0"/>
    <m/>
    <x v="1"/>
    <m/>
    <x v="3"/>
    <x v="0"/>
    <m/>
    <s v="Accounts Payable"/>
    <n v="-16272"/>
    <m/>
    <s v="Accounts Payable"/>
    <s v="AP01497618"/>
    <n v="19"/>
    <m/>
    <m/>
    <m/>
    <m/>
    <m/>
    <m/>
    <m/>
    <m/>
    <m/>
    <m/>
    <m/>
    <m/>
    <m/>
    <m/>
    <m/>
    <m/>
    <m/>
    <m/>
    <s v="AP01497618"/>
    <n v="19"/>
    <d v="2020-04-22T00:00:00"/>
    <s v="00021657"/>
    <s v="99999"/>
    <m/>
    <m/>
    <s v="AP"/>
    <s v="ACTUALS"/>
    <s v="50"/>
    <s v="14000"/>
    <s v="2"/>
    <m/>
    <m/>
    <m/>
    <m/>
    <s v="05025"/>
    <s v="07040CJS7101601"/>
    <s v="Accounts Payable"/>
    <m/>
    <m/>
  </r>
  <r>
    <s v="Byrne Justice Assistance Grant"/>
    <s v="2016-DJ-BX-0482"/>
    <n v="2020"/>
    <n v="10"/>
    <d v="2020-04-22T00:00:00"/>
    <x v="0"/>
    <m/>
    <x v="1"/>
    <s v="390002"/>
    <x v="47"/>
    <x v="0"/>
    <m/>
    <s v="Accounts Payable"/>
    <n v="16272"/>
    <m/>
    <s v="20-A4869AD16 LE EQUIPMENT"/>
    <s v="AP01497618"/>
    <n v="55"/>
    <s v="00021657"/>
    <d v="2020-04-17T00:00:00"/>
    <s v="Town of Purcellville"/>
    <s v="20-A4869AD16 LE EQUIPMENT"/>
    <s v="14000"/>
    <m/>
    <m/>
    <m/>
    <m/>
    <m/>
    <m/>
    <m/>
    <m/>
    <m/>
    <m/>
    <m/>
    <m/>
    <m/>
    <s v="00021657"/>
    <n v="1"/>
    <d v="2020-04-17T00:00:00"/>
    <s v="00021657"/>
    <s v="90000"/>
    <s v="438"/>
    <m/>
    <s v="AP"/>
    <s v="ACTUALS"/>
    <s v="14"/>
    <s v="14000"/>
    <s v="5"/>
    <s v="39002"/>
    <s v="390"/>
    <s v="02"/>
    <m/>
    <s v="14510"/>
    <s v="07040390002CJS7101601"/>
    <s v="Town of Purcellville"/>
    <n v="1"/>
    <s v="546001543"/>
  </r>
  <r>
    <s v="Byrne Justice Assistance Grant"/>
    <s v="2016-DJ-BX-0482"/>
    <n v="2020"/>
    <n v="10"/>
    <d v="2020-04-23T00:00:00"/>
    <x v="0"/>
    <m/>
    <x v="1"/>
    <m/>
    <x v="3"/>
    <x v="0"/>
    <m/>
    <s v="AP Payments"/>
    <n v="16272"/>
    <m/>
    <s v="Accounts Payable"/>
    <s v="AP01497949"/>
    <n v="45"/>
    <m/>
    <m/>
    <m/>
    <m/>
    <m/>
    <m/>
    <m/>
    <m/>
    <m/>
    <m/>
    <m/>
    <m/>
    <m/>
    <m/>
    <m/>
    <m/>
    <m/>
    <m/>
    <s v="AP01497949"/>
    <n v="45"/>
    <d v="2020-04-23T00:00:00"/>
    <s v="00021657"/>
    <s v="99999"/>
    <m/>
    <m/>
    <s v="AP"/>
    <s v="ACTUALS"/>
    <s v="50"/>
    <s v="14000"/>
    <s v="2"/>
    <m/>
    <m/>
    <m/>
    <m/>
    <s v="05025"/>
    <s v="07040CJS7101601"/>
    <s v="AP Payments"/>
    <m/>
    <m/>
  </r>
  <r>
    <s v="Byrne Justice Assistance Grant"/>
    <s v="2016-DJ-BX-0482"/>
    <n v="2020"/>
    <n v="10"/>
    <d v="2020-04-23T00:00:00"/>
    <x v="0"/>
    <m/>
    <x v="1"/>
    <m/>
    <x v="3"/>
    <x v="0"/>
    <m/>
    <s v="AP Payments"/>
    <n v="3605.18"/>
    <m/>
    <s v="Accounts Payable"/>
    <s v="AP01497949"/>
    <n v="52"/>
    <m/>
    <m/>
    <m/>
    <m/>
    <m/>
    <m/>
    <m/>
    <m/>
    <m/>
    <m/>
    <m/>
    <m/>
    <m/>
    <m/>
    <m/>
    <m/>
    <m/>
    <m/>
    <s v="AP01497949"/>
    <n v="52"/>
    <d v="2020-04-23T00:00:00"/>
    <s v="00021662"/>
    <s v="99999"/>
    <m/>
    <m/>
    <s v="AP"/>
    <s v="ACTUALS"/>
    <s v="50"/>
    <s v="14000"/>
    <s v="2"/>
    <m/>
    <m/>
    <m/>
    <m/>
    <s v="05025"/>
    <s v="07040CJS7101601"/>
    <s v="AP Payments"/>
    <m/>
    <m/>
  </r>
  <r>
    <s v="Byrne Justice Assistance Grant"/>
    <s v="2016-DJ-BX-0482"/>
    <n v="2020"/>
    <n v="10"/>
    <d v="2020-04-27T00:00:00"/>
    <x v="0"/>
    <m/>
    <x v="1"/>
    <s v="390002"/>
    <x v="9"/>
    <x v="3"/>
    <m/>
    <s v="To change department from 1040"/>
    <n v="126.49"/>
    <m/>
    <s v="Update Dept 10400 to 10410"/>
    <s v="0001499975"/>
    <n v="140"/>
    <m/>
    <m/>
    <m/>
    <m/>
    <m/>
    <m/>
    <m/>
    <m/>
    <m/>
    <m/>
    <m/>
    <m/>
    <m/>
    <m/>
    <m/>
    <m/>
    <m/>
    <m/>
    <s v="0001499975"/>
    <n v="140"/>
    <d v="2020-04-27T00:00:00"/>
    <m/>
    <s v="10410"/>
    <m/>
    <m/>
    <s v="SPJ"/>
    <s v="ACTUALS"/>
    <s v="11"/>
    <s v="14000"/>
    <s v="5"/>
    <s v="39002"/>
    <s v="390"/>
    <s v="02"/>
    <m/>
    <s v="11120"/>
    <s v="07040390002CJS7101602"/>
    <s v="To change department from 1040"/>
    <m/>
    <m/>
  </r>
  <r>
    <s v="Byrne Justice Assistance Grant"/>
    <s v="2016-DJ-BX-0482"/>
    <n v="2020"/>
    <n v="10"/>
    <d v="2020-04-27T00:00:00"/>
    <x v="1"/>
    <m/>
    <x v="1"/>
    <s v="390004"/>
    <x v="13"/>
    <x v="0"/>
    <m/>
    <s v="CIPPS Journal Upload - DOA"/>
    <n v="3354.92"/>
    <m/>
    <s v="00001353 2020-05-01"/>
    <s v="CIP1500879"/>
    <n v="249"/>
    <m/>
    <m/>
    <m/>
    <m/>
    <m/>
    <m/>
    <m/>
    <m/>
    <m/>
    <m/>
    <m/>
    <m/>
    <m/>
    <m/>
    <m/>
    <m/>
    <m/>
    <m/>
    <s v="CIP1500879"/>
    <n v="249"/>
    <d v="2020-04-27T00:00:00"/>
    <s v="140070"/>
    <s v="10410"/>
    <m/>
    <m/>
    <s v="CIP"/>
    <s v="ACTUALS"/>
    <s v="11"/>
    <s v="14000"/>
    <s v="5"/>
    <s v="39004"/>
    <s v="390"/>
    <s v="04"/>
    <m/>
    <s v="11230"/>
    <s v="07040390004CJS7101601"/>
    <s v="CIPPS Journal Upload - DOA"/>
    <m/>
    <m/>
  </r>
  <r>
    <s v="Byrne Justice Assistance Grant"/>
    <s v="2016-DJ-BX-0482"/>
    <n v="2020"/>
    <n v="10"/>
    <d v="2020-04-27T00:00:00"/>
    <x v="1"/>
    <m/>
    <x v="1"/>
    <s v="390004"/>
    <x v="37"/>
    <x v="0"/>
    <m/>
    <s v="CIPPS Journal Upload - DOA"/>
    <n v="20"/>
    <m/>
    <s v="00001353 2020-05-01"/>
    <s v="CIP1500879"/>
    <n v="263"/>
    <m/>
    <m/>
    <m/>
    <m/>
    <m/>
    <m/>
    <m/>
    <m/>
    <m/>
    <m/>
    <m/>
    <m/>
    <m/>
    <m/>
    <m/>
    <m/>
    <m/>
    <m/>
    <s v="CIP1500879"/>
    <n v="263"/>
    <d v="2020-04-27T00:00:00"/>
    <s v="140070"/>
    <s v="10410"/>
    <m/>
    <m/>
    <s v="CIP"/>
    <s v="ACTUALS"/>
    <s v="11"/>
    <s v="14000"/>
    <s v="5"/>
    <s v="39004"/>
    <s v="390"/>
    <s v="04"/>
    <m/>
    <s v="11380"/>
    <s v="07040390004CJS7101601"/>
    <s v="CIPPS Journal Upload - DOA"/>
    <m/>
    <m/>
  </r>
  <r>
    <s v="Byrne Justice Assistance Grant"/>
    <s v="2016-DJ-BX-0482"/>
    <n v="2020"/>
    <n v="10"/>
    <d v="2020-04-30T00:00:00"/>
    <x v="1"/>
    <m/>
    <x v="1"/>
    <s v="390004"/>
    <x v="10"/>
    <x v="0"/>
    <m/>
    <s v="To transfer balance activity i"/>
    <n v="-82.8"/>
    <m/>
    <s v="Tfr frm Dept 10520 to 10720"/>
    <s v="0001503545"/>
    <n v="87"/>
    <m/>
    <m/>
    <m/>
    <m/>
    <m/>
    <m/>
    <m/>
    <m/>
    <m/>
    <m/>
    <m/>
    <m/>
    <m/>
    <m/>
    <m/>
    <m/>
    <m/>
    <m/>
    <s v="0001503545"/>
    <n v="87"/>
    <d v="2020-04-30T00:00:00"/>
    <m/>
    <s v="10520"/>
    <m/>
    <m/>
    <s v="SPJ"/>
    <s v="ACTUALS"/>
    <s v="11"/>
    <s v="14000"/>
    <s v="5"/>
    <s v="39004"/>
    <s v="390"/>
    <s v="04"/>
    <m/>
    <s v="11170"/>
    <s v="07040390004CJS7101601"/>
    <s v="To transfer balance activity i"/>
    <m/>
    <m/>
  </r>
  <r>
    <s v="Byrne Justice Assistance Grant"/>
    <s v="2016-DJ-BX-0482"/>
    <n v="2020"/>
    <n v="10"/>
    <d v="2020-04-30T00:00:00"/>
    <x v="1"/>
    <m/>
    <x v="1"/>
    <s v="390004"/>
    <x v="44"/>
    <x v="0"/>
    <m/>
    <s v="To transfer balance activity i"/>
    <n v="-164.86"/>
    <m/>
    <s v="Tfr frm Dept 10520 to 10720"/>
    <s v="0001503545"/>
    <n v="119"/>
    <m/>
    <m/>
    <m/>
    <m/>
    <m/>
    <m/>
    <m/>
    <m/>
    <m/>
    <m/>
    <m/>
    <m/>
    <m/>
    <m/>
    <m/>
    <m/>
    <m/>
    <m/>
    <s v="0001503545"/>
    <n v="119"/>
    <d v="2020-04-30T00:00:00"/>
    <m/>
    <s v="10520"/>
    <m/>
    <m/>
    <s v="SPJ"/>
    <s v="ACTUALS"/>
    <s v="12"/>
    <s v="14000"/>
    <s v="5"/>
    <s v="39004"/>
    <s v="390"/>
    <s v="04"/>
    <m/>
    <s v="12880"/>
    <s v="07040390004CJS7101601"/>
    <s v="To transfer balance activity i"/>
    <m/>
    <m/>
  </r>
  <r>
    <s v="Byrne Justice Assistance Grant"/>
    <s v="2016-DJ-BX-0482"/>
    <n v="2020"/>
    <n v="10"/>
    <d v="2020-04-30T00:00:00"/>
    <x v="0"/>
    <m/>
    <x v="1"/>
    <m/>
    <x v="5"/>
    <x v="0"/>
    <m/>
    <s v="To allocate FY 2020 3rd Quarte"/>
    <n v="-4601.46"/>
    <m/>
    <s v="Allocate 3rd Q Interest"/>
    <s v="0001506891"/>
    <n v="16"/>
    <m/>
    <m/>
    <m/>
    <m/>
    <m/>
    <m/>
    <m/>
    <m/>
    <m/>
    <m/>
    <m/>
    <m/>
    <m/>
    <m/>
    <m/>
    <m/>
    <m/>
    <m/>
    <s v="0001506891"/>
    <n v="16"/>
    <d v="2020-04-30T00:00:00"/>
    <m/>
    <s v="10230"/>
    <m/>
    <m/>
    <s v="ONL"/>
    <s v="ACTUALS"/>
    <s v="07"/>
    <s v="14000"/>
    <s v="4"/>
    <m/>
    <m/>
    <m/>
    <m/>
    <s v="07108"/>
    <s v="07040CJS7101601"/>
    <s v="To allocate FY 2020 3rd Quarte"/>
    <m/>
    <m/>
  </r>
  <r>
    <s v="Byrne Justice Assistance Grant"/>
    <s v="2016-DJ-BX-0482"/>
    <n v="2020"/>
    <n v="10"/>
    <d v="2020-04-30T00:00:00"/>
    <x v="0"/>
    <m/>
    <x v="1"/>
    <m/>
    <x v="5"/>
    <x v="1"/>
    <m/>
    <s v="To allocate FY 2020 3rd Quarte"/>
    <n v="-105.93"/>
    <m/>
    <s v="Allocate 3rd Q Interest"/>
    <s v="0001506891"/>
    <n v="17"/>
    <m/>
    <m/>
    <m/>
    <m/>
    <m/>
    <m/>
    <m/>
    <m/>
    <m/>
    <m/>
    <m/>
    <m/>
    <m/>
    <m/>
    <m/>
    <m/>
    <m/>
    <m/>
    <s v="0001506891"/>
    <n v="17"/>
    <d v="2020-04-30T00:00:00"/>
    <m/>
    <s v="10230"/>
    <m/>
    <m/>
    <s v="ONL"/>
    <s v="ACTUALS"/>
    <s v="07"/>
    <s v="14000"/>
    <s v="4"/>
    <m/>
    <m/>
    <m/>
    <m/>
    <s v="07108"/>
    <s v="07040CJS7101607"/>
    <s v="To allocate FY 2020 3rd Quarte"/>
    <m/>
    <m/>
  </r>
  <r>
    <s v="Byrne Justice Assistance Grant"/>
    <s v="2016-DJ-BX-0482"/>
    <n v="2020"/>
    <n v="10"/>
    <d v="2020-04-30T00:00:00"/>
    <x v="0"/>
    <m/>
    <x v="1"/>
    <m/>
    <x v="1"/>
    <x v="0"/>
    <m/>
    <s v="To allocate FY 2020 3rd Quarte"/>
    <n v="4601.46"/>
    <m/>
    <s v="Cash With The Treasurer Of VA"/>
    <s v="0001506891"/>
    <n v="50"/>
    <m/>
    <m/>
    <m/>
    <m/>
    <m/>
    <m/>
    <m/>
    <m/>
    <m/>
    <m/>
    <m/>
    <m/>
    <m/>
    <m/>
    <m/>
    <m/>
    <m/>
    <m/>
    <s v="0001506891"/>
    <n v="50"/>
    <d v="2020-04-30T00:00:00"/>
    <m/>
    <s v="99999"/>
    <m/>
    <m/>
    <s v="ONL"/>
    <s v="ACTUALS"/>
    <s v="10"/>
    <s v="14000"/>
    <s v="1"/>
    <m/>
    <m/>
    <m/>
    <m/>
    <s v="01010"/>
    <s v="07040CJS7101601"/>
    <s v="To allocate FY 2020 3rd Quarte"/>
    <m/>
    <m/>
  </r>
  <r>
    <s v="Byrne Justice Assistance Grant"/>
    <s v="2016-DJ-BX-0482"/>
    <n v="2020"/>
    <n v="10"/>
    <d v="2020-04-30T00:00:00"/>
    <x v="0"/>
    <m/>
    <x v="1"/>
    <m/>
    <x v="1"/>
    <x v="0"/>
    <m/>
    <s v="To prorate Manual Labor Charge"/>
    <n v="-13.36"/>
    <m/>
    <s v="Cash With The Treasurer Of VA"/>
    <s v="0001508518"/>
    <n v="215"/>
    <m/>
    <m/>
    <m/>
    <m/>
    <m/>
    <m/>
    <m/>
    <m/>
    <m/>
    <m/>
    <m/>
    <m/>
    <m/>
    <m/>
    <m/>
    <m/>
    <m/>
    <m/>
    <s v="0001508518"/>
    <n v="215"/>
    <d v="2020-04-30T00:00:00"/>
    <m/>
    <s v="99999"/>
    <m/>
    <m/>
    <s v="SPJ"/>
    <s v="ACTUALS"/>
    <s v="10"/>
    <s v="14000"/>
    <s v="1"/>
    <m/>
    <m/>
    <m/>
    <m/>
    <s v="01010"/>
    <s v="07040CJS7101601"/>
    <s v="To prorate Manual Labor Charge"/>
    <m/>
    <m/>
  </r>
  <r>
    <s v="Byrne Justice Assistance Grant"/>
    <s v="2016-DJ-BX-0482"/>
    <n v="2020"/>
    <n v="10"/>
    <d v="2020-04-30T00:00:00"/>
    <x v="1"/>
    <m/>
    <x v="1"/>
    <s v="390004"/>
    <x v="30"/>
    <x v="0"/>
    <m/>
    <s v="To prorate Office Supply Charg"/>
    <n v="2.27"/>
    <m/>
    <s v="Prorate Feb/Mar 2020 OH"/>
    <s v="0001508519"/>
    <n v="84"/>
    <m/>
    <m/>
    <m/>
    <m/>
    <m/>
    <m/>
    <m/>
    <m/>
    <m/>
    <m/>
    <m/>
    <m/>
    <m/>
    <m/>
    <m/>
    <m/>
    <m/>
    <m/>
    <s v="0001508519"/>
    <n v="84"/>
    <d v="2020-04-30T00:00:00"/>
    <m/>
    <s v="10410"/>
    <m/>
    <m/>
    <s v="SPJ"/>
    <s v="ACTUALS"/>
    <s v="13"/>
    <s v="14000"/>
    <s v="5"/>
    <s v="39004"/>
    <s v="390"/>
    <s v="04"/>
    <m/>
    <s v="13120"/>
    <s v="07040390004CJS7101601"/>
    <s v="To prorate Office Supply Charg"/>
    <m/>
    <m/>
  </r>
  <r>
    <s v="Byrne Justice Assistance Grant"/>
    <s v="2016-DJ-BX-0482"/>
    <n v="2020"/>
    <n v="10"/>
    <d v="2020-04-30T00:00:00"/>
    <x v="1"/>
    <m/>
    <x v="1"/>
    <s v="390004"/>
    <x v="38"/>
    <x v="0"/>
    <m/>
    <s v="To prorate Postal Charges from"/>
    <n v="0.01"/>
    <m/>
    <s v="Prorate Jan 2020 OH"/>
    <s v="0001508522"/>
    <n v="181"/>
    <m/>
    <m/>
    <m/>
    <m/>
    <m/>
    <m/>
    <m/>
    <m/>
    <m/>
    <m/>
    <m/>
    <m/>
    <m/>
    <m/>
    <m/>
    <m/>
    <m/>
    <m/>
    <s v="0001508522"/>
    <n v="181"/>
    <d v="2020-04-30T00:00:00"/>
    <m/>
    <s v="10220"/>
    <m/>
    <m/>
    <s v="SPJ"/>
    <s v="ACTUALS"/>
    <s v="12"/>
    <s v="14000"/>
    <s v="5"/>
    <s v="39004"/>
    <s v="390"/>
    <s v="04"/>
    <m/>
    <s v="12140"/>
    <s v="07040390004CJS7101601"/>
    <s v="To prorate Postal Charges from"/>
    <m/>
    <m/>
  </r>
  <r>
    <s v="Byrne Justice Assistance Grant"/>
    <s v="2016-DJ-BX-0482"/>
    <n v="2020"/>
    <n v="10"/>
    <d v="2020-04-09T00:00:00"/>
    <x v="0"/>
    <m/>
    <x v="1"/>
    <m/>
    <x v="0"/>
    <x v="0"/>
    <m/>
    <s v="To reclass federal revenue to"/>
    <n v="4232.8900000000003"/>
    <m/>
    <s v="Reclass Federal IDC Revenue"/>
    <s v="0001489032"/>
    <n v="4"/>
    <m/>
    <m/>
    <m/>
    <m/>
    <m/>
    <m/>
    <m/>
    <m/>
    <m/>
    <m/>
    <m/>
    <m/>
    <m/>
    <m/>
    <m/>
    <m/>
    <m/>
    <m/>
    <s v="0001489032"/>
    <n v="4"/>
    <d v="2020-04-09T00:00:00"/>
    <m/>
    <s v="90000"/>
    <m/>
    <m/>
    <s v="ONL"/>
    <s v="ACTUALS"/>
    <s v="16"/>
    <s v="14000"/>
    <s v="4"/>
    <m/>
    <m/>
    <m/>
    <m/>
    <s v="16738"/>
    <s v="07040CJS7101601"/>
    <s v="To reclass federal revenue to"/>
    <m/>
    <m/>
  </r>
  <r>
    <s v="Byrne Justice Assistance Grant"/>
    <s v="2016-DJ-BX-0482"/>
    <n v="2020"/>
    <n v="10"/>
    <d v="2020-04-09T00:00:00"/>
    <x v="0"/>
    <m/>
    <x v="1"/>
    <m/>
    <x v="1"/>
    <x v="0"/>
    <m/>
    <s v="To charge March Indirect Costs"/>
    <n v="460.06"/>
    <m/>
    <s v="Cash With The Treasurer Of VA"/>
    <s v="0001489035"/>
    <n v="39"/>
    <m/>
    <m/>
    <m/>
    <m/>
    <m/>
    <m/>
    <m/>
    <m/>
    <m/>
    <m/>
    <m/>
    <m/>
    <m/>
    <m/>
    <m/>
    <m/>
    <m/>
    <m/>
    <s v="0001489035"/>
    <n v="39"/>
    <d v="2020-04-09T00:00:00"/>
    <m/>
    <s v="99999"/>
    <m/>
    <m/>
    <s v="SPJ"/>
    <s v="ACTUALS"/>
    <s v="10"/>
    <s v="14000"/>
    <s v="1"/>
    <m/>
    <m/>
    <m/>
    <m/>
    <s v="01010"/>
    <s v="07040CJS7101601"/>
    <s v="To charge March Indirect Costs"/>
    <m/>
    <m/>
  </r>
  <r>
    <s v="Byrne Justice Assistance Grant"/>
    <s v="2016-DJ-BX-0482"/>
    <n v="2020"/>
    <n v="10"/>
    <d v="2020-04-10T00:00:00"/>
    <x v="1"/>
    <m/>
    <x v="1"/>
    <s v="390004"/>
    <x v="37"/>
    <x v="0"/>
    <m/>
    <s v="CIPPS Journal Upload - DOA"/>
    <n v="20"/>
    <m/>
    <s v="00001351 2020-04-16"/>
    <s v="CIP1490689"/>
    <n v="275"/>
    <m/>
    <m/>
    <m/>
    <m/>
    <m/>
    <m/>
    <m/>
    <m/>
    <m/>
    <m/>
    <m/>
    <m/>
    <m/>
    <m/>
    <m/>
    <m/>
    <m/>
    <m/>
    <s v="CIP1490689"/>
    <n v="275"/>
    <d v="2020-04-10T00:00:00"/>
    <s v="140070"/>
    <s v="10410"/>
    <m/>
    <m/>
    <s v="CIP"/>
    <s v="ACTUALS"/>
    <s v="11"/>
    <s v="14000"/>
    <s v="5"/>
    <s v="39004"/>
    <s v="390"/>
    <s v="04"/>
    <m/>
    <s v="11380"/>
    <s v="07040390004CJS7101601"/>
    <s v="CIPPS Journal Upload - DOA"/>
    <m/>
    <m/>
  </r>
  <r>
    <s v="Byrne Justice Assistance Grant"/>
    <s v="2016-DJ-BX-0482"/>
    <n v="2020"/>
    <n v="10"/>
    <d v="2020-04-10T00:00:00"/>
    <x v="1"/>
    <m/>
    <x v="1"/>
    <s v="390004"/>
    <x v="37"/>
    <x v="0"/>
    <m/>
    <s v="CIPPS Journal Upload - DOA"/>
    <n v="10"/>
    <m/>
    <s v="00001351 2020-04-16"/>
    <s v="CIP1490689"/>
    <n v="276"/>
    <m/>
    <m/>
    <m/>
    <m/>
    <m/>
    <m/>
    <m/>
    <m/>
    <m/>
    <m/>
    <m/>
    <m/>
    <m/>
    <m/>
    <m/>
    <m/>
    <m/>
    <m/>
    <s v="CIP1490689"/>
    <n v="276"/>
    <d v="2020-04-10T00:00:00"/>
    <s v="140070"/>
    <s v="10410"/>
    <m/>
    <m/>
    <s v="CIP"/>
    <s v="ACTUALS"/>
    <s v="11"/>
    <s v="14000"/>
    <s v="5"/>
    <s v="39004"/>
    <s v="390"/>
    <s v="04"/>
    <m/>
    <s v="11380"/>
    <s v="07040390004CJS7101601"/>
    <s v="CIPPS Journal Upload - DOA"/>
    <m/>
    <m/>
  </r>
  <r>
    <s v="Byrne Justice Assistance Grant"/>
    <s v="2016-DJ-BX-0482"/>
    <n v="2020"/>
    <n v="10"/>
    <d v="2020-04-13T00:00:00"/>
    <x v="0"/>
    <m/>
    <x v="1"/>
    <m/>
    <x v="3"/>
    <x v="0"/>
    <m/>
    <s v="Accounts Payable"/>
    <n v="-29000"/>
    <m/>
    <s v="Accounts Payable"/>
    <s v="AP01491081"/>
    <n v="19"/>
    <m/>
    <m/>
    <m/>
    <m/>
    <m/>
    <m/>
    <m/>
    <m/>
    <m/>
    <m/>
    <m/>
    <m/>
    <m/>
    <m/>
    <m/>
    <m/>
    <m/>
    <m/>
    <s v="AP01491081"/>
    <n v="19"/>
    <d v="2020-04-13T00:00:00"/>
    <s v="00021531"/>
    <s v="99999"/>
    <m/>
    <m/>
    <s v="AP"/>
    <s v="ACTUALS"/>
    <s v="50"/>
    <s v="14000"/>
    <s v="2"/>
    <m/>
    <m/>
    <m/>
    <m/>
    <s v="05025"/>
    <s v="07040CJS7101601"/>
    <s v="Accounts Payable"/>
    <m/>
    <m/>
  </r>
  <r>
    <s v="Byrne Justice Assistance Grant"/>
    <s v="2016-DJ-BX-0482"/>
    <n v="2020"/>
    <n v="10"/>
    <d v="2020-04-23T00:00:00"/>
    <x v="0"/>
    <m/>
    <x v="1"/>
    <m/>
    <x v="1"/>
    <x v="0"/>
    <m/>
    <s v="AP Payments"/>
    <n v="-16272"/>
    <m/>
    <s v="Cash With The Treasurer Of VA"/>
    <s v="AP01497949"/>
    <n v="7"/>
    <m/>
    <m/>
    <m/>
    <m/>
    <m/>
    <m/>
    <m/>
    <m/>
    <m/>
    <m/>
    <m/>
    <m/>
    <m/>
    <m/>
    <m/>
    <m/>
    <m/>
    <m/>
    <s v="AP01497949"/>
    <n v="7"/>
    <d v="2020-04-23T00:00:00"/>
    <s v="00021657"/>
    <s v="99999"/>
    <m/>
    <m/>
    <s v="AP"/>
    <s v="ACTUALS"/>
    <s v="10"/>
    <s v="14000"/>
    <s v="1"/>
    <m/>
    <m/>
    <m/>
    <m/>
    <s v="01010"/>
    <s v="07040CJS7101601"/>
    <s v="AP Payments"/>
    <m/>
    <m/>
  </r>
  <r>
    <s v="Byrne Justice Assistance Grant"/>
    <s v="2016-DJ-BX-0482"/>
    <n v="2020"/>
    <n v="10"/>
    <d v="2020-04-23T00:00:00"/>
    <x v="0"/>
    <m/>
    <x v="1"/>
    <m/>
    <x v="1"/>
    <x v="0"/>
    <m/>
    <s v="AP Payments"/>
    <n v="-3220.76"/>
    <m/>
    <s v="Cash With The Treasurer Of VA"/>
    <s v="AP01497949"/>
    <n v="9"/>
    <m/>
    <m/>
    <m/>
    <m/>
    <m/>
    <m/>
    <m/>
    <m/>
    <m/>
    <m/>
    <m/>
    <m/>
    <m/>
    <m/>
    <m/>
    <m/>
    <m/>
    <m/>
    <s v="AP01497949"/>
    <n v="9"/>
    <d v="2020-04-23T00:00:00"/>
    <s v="00021659"/>
    <s v="99999"/>
    <m/>
    <m/>
    <s v="AP"/>
    <s v="ACTUALS"/>
    <s v="10"/>
    <s v="14000"/>
    <s v="1"/>
    <m/>
    <m/>
    <m/>
    <m/>
    <s v="01010"/>
    <s v="07040CJS7101601"/>
    <s v="AP Payments"/>
    <m/>
    <m/>
  </r>
  <r>
    <s v="Byrne Justice Assistance Grant"/>
    <s v="2016-DJ-BX-0482"/>
    <n v="2020"/>
    <n v="10"/>
    <d v="2020-04-23T00:00:00"/>
    <x v="0"/>
    <m/>
    <x v="1"/>
    <m/>
    <x v="3"/>
    <x v="0"/>
    <m/>
    <s v="AP Payments"/>
    <n v="3220.76"/>
    <m/>
    <s v="Accounts Payable"/>
    <s v="AP01497949"/>
    <n v="47"/>
    <m/>
    <m/>
    <m/>
    <m/>
    <m/>
    <m/>
    <m/>
    <m/>
    <m/>
    <m/>
    <m/>
    <m/>
    <m/>
    <m/>
    <m/>
    <m/>
    <m/>
    <m/>
    <s v="AP01497949"/>
    <n v="47"/>
    <d v="2020-04-23T00:00:00"/>
    <s v="00021659"/>
    <s v="99999"/>
    <m/>
    <m/>
    <s v="AP"/>
    <s v="ACTUALS"/>
    <s v="50"/>
    <s v="14000"/>
    <s v="2"/>
    <m/>
    <m/>
    <m/>
    <m/>
    <s v="05025"/>
    <s v="07040CJS7101601"/>
    <s v="AP Payments"/>
    <m/>
    <m/>
  </r>
  <r>
    <s v="Byrne Justice Assistance Grant"/>
    <s v="2016-DJ-BX-0482"/>
    <n v="2020"/>
    <n v="10"/>
    <d v="2020-04-27T00:00:00"/>
    <x v="1"/>
    <m/>
    <x v="1"/>
    <s v="390002"/>
    <x v="14"/>
    <x v="0"/>
    <m/>
    <s v="To change department from 1040"/>
    <n v="-49.91"/>
    <m/>
    <s v="Update Dept 10400 to 10410"/>
    <s v="0001499975"/>
    <n v="58"/>
    <m/>
    <m/>
    <m/>
    <m/>
    <m/>
    <m/>
    <m/>
    <m/>
    <m/>
    <m/>
    <m/>
    <m/>
    <m/>
    <m/>
    <m/>
    <m/>
    <m/>
    <m/>
    <s v="0001499975"/>
    <n v="58"/>
    <d v="2020-04-27T00:00:00"/>
    <m/>
    <s v="10400"/>
    <m/>
    <m/>
    <s v="SPJ"/>
    <s v="ACTUALS"/>
    <s v="11"/>
    <s v="14000"/>
    <s v="5"/>
    <s v="39002"/>
    <s v="390"/>
    <s v="02"/>
    <m/>
    <s v="11160"/>
    <s v="07040390002CJS7101601"/>
    <s v="To change department from 1040"/>
    <m/>
    <m/>
  </r>
  <r>
    <s v="Byrne Justice Assistance Grant"/>
    <s v="2016-DJ-BX-0482"/>
    <n v="2020"/>
    <n v="10"/>
    <d v="2020-04-27T00:00:00"/>
    <x v="0"/>
    <m/>
    <x v="1"/>
    <s v="390002"/>
    <x v="37"/>
    <x v="3"/>
    <m/>
    <s v="To change department from 1040"/>
    <n v="-7.5"/>
    <m/>
    <s v="Update Dept 10400 to 10410"/>
    <s v="0001499975"/>
    <n v="71"/>
    <m/>
    <m/>
    <m/>
    <m/>
    <m/>
    <m/>
    <m/>
    <m/>
    <m/>
    <m/>
    <m/>
    <m/>
    <m/>
    <m/>
    <m/>
    <m/>
    <m/>
    <m/>
    <s v="0001499975"/>
    <n v="71"/>
    <d v="2020-04-27T00:00:00"/>
    <m/>
    <s v="10400"/>
    <m/>
    <m/>
    <s v="SPJ"/>
    <s v="ACTUALS"/>
    <s v="11"/>
    <s v="14000"/>
    <s v="5"/>
    <s v="39002"/>
    <s v="390"/>
    <s v="02"/>
    <m/>
    <s v="11380"/>
    <s v="07040390002CJS7101602"/>
    <s v="To change department from 1040"/>
    <m/>
    <m/>
  </r>
  <r>
    <s v="Byrne Justice Assistance Grant"/>
    <s v="2016-DJ-BX-0482"/>
    <n v="2020"/>
    <n v="10"/>
    <d v="2020-04-27T00:00:00"/>
    <x v="1"/>
    <m/>
    <x v="1"/>
    <s v="390004"/>
    <x v="24"/>
    <x v="0"/>
    <m/>
    <s v="CIPPS Journal Upload - DOA"/>
    <n v="901"/>
    <m/>
    <s v="00001353 2020-05-01"/>
    <s v="CIP1500879"/>
    <n v="257"/>
    <m/>
    <m/>
    <m/>
    <m/>
    <m/>
    <m/>
    <m/>
    <m/>
    <m/>
    <m/>
    <m/>
    <m/>
    <m/>
    <m/>
    <m/>
    <m/>
    <m/>
    <m/>
    <s v="CIP1500879"/>
    <n v="257"/>
    <d v="2020-04-27T00:00:00"/>
    <s v="140070"/>
    <s v="10410"/>
    <m/>
    <m/>
    <s v="CIP"/>
    <s v="ACTUALS"/>
    <s v="11"/>
    <s v="14000"/>
    <s v="5"/>
    <s v="39004"/>
    <s v="390"/>
    <s v="04"/>
    <m/>
    <s v="11150"/>
    <s v="07040390004CJS7101601"/>
    <s v="CIPPS Journal Upload - DOA"/>
    <m/>
    <m/>
  </r>
  <r>
    <s v="Byrne Justice Assistance Grant"/>
    <s v="2016-DJ-BX-0482"/>
    <n v="2020"/>
    <n v="10"/>
    <d v="2020-04-27T00:00:00"/>
    <x v="1"/>
    <m/>
    <x v="1"/>
    <s v="390004"/>
    <x v="21"/>
    <x v="0"/>
    <m/>
    <s v="CIPPS Journal Upload - DOA"/>
    <n v="338"/>
    <m/>
    <s v="00001353 2020-05-01"/>
    <s v="CIP1500879"/>
    <n v="316"/>
    <m/>
    <m/>
    <m/>
    <m/>
    <m/>
    <m/>
    <m/>
    <m/>
    <m/>
    <m/>
    <m/>
    <m/>
    <m/>
    <m/>
    <m/>
    <m/>
    <m/>
    <m/>
    <s v="CIP1500879"/>
    <n v="316"/>
    <d v="2020-04-27T00:00:00"/>
    <s v="140070"/>
    <s v="10740"/>
    <m/>
    <m/>
    <s v="CIP"/>
    <s v="ACTUALS"/>
    <s v="11"/>
    <s v="14000"/>
    <s v="5"/>
    <s v="39004"/>
    <s v="390"/>
    <s v="04"/>
    <m/>
    <s v="11110"/>
    <s v="07040390004CJS7101601"/>
    <s v="CIPPS Journal Upload - DOA"/>
    <m/>
    <m/>
  </r>
  <r>
    <s v="Byrne Justice Assistance Grant"/>
    <s v="2016-DJ-BX-0482"/>
    <n v="2020"/>
    <n v="10"/>
    <d v="2020-04-27T00:00:00"/>
    <x v="1"/>
    <m/>
    <x v="1"/>
    <s v="390004"/>
    <x v="14"/>
    <x v="0"/>
    <m/>
    <s v="CIPPS Journal Upload - DOA"/>
    <n v="29.25"/>
    <m/>
    <s v="00001353 2020-05-01"/>
    <s v="CIP1500879"/>
    <n v="320"/>
    <m/>
    <m/>
    <m/>
    <m/>
    <m/>
    <m/>
    <m/>
    <m/>
    <m/>
    <m/>
    <m/>
    <m/>
    <m/>
    <m/>
    <m/>
    <m/>
    <m/>
    <m/>
    <s v="CIP1500879"/>
    <n v="320"/>
    <d v="2020-04-27T00:00:00"/>
    <s v="140070"/>
    <s v="10740"/>
    <m/>
    <m/>
    <s v="CIP"/>
    <s v="ACTUALS"/>
    <s v="11"/>
    <s v="14000"/>
    <s v="5"/>
    <s v="39004"/>
    <s v="390"/>
    <s v="04"/>
    <m/>
    <s v="11160"/>
    <s v="07040390004CJS7101601"/>
    <s v="CIPPS Journal Upload - DOA"/>
    <m/>
    <m/>
  </r>
  <r>
    <s v="Byrne Justice Assistance Grant"/>
    <s v="2016-DJ-BX-0482"/>
    <n v="2020"/>
    <n v="10"/>
    <d v="2020-04-27T00:00:00"/>
    <x v="1"/>
    <m/>
    <x v="1"/>
    <s v="390004"/>
    <x v="10"/>
    <x v="0"/>
    <m/>
    <s v="CIPPS Journal Upload - DOA"/>
    <n v="15.5"/>
    <m/>
    <s v="00001353 2020-05-01"/>
    <s v="CIP1500879"/>
    <n v="321"/>
    <m/>
    <m/>
    <m/>
    <m/>
    <m/>
    <m/>
    <m/>
    <m/>
    <m/>
    <m/>
    <m/>
    <m/>
    <m/>
    <m/>
    <m/>
    <m/>
    <m/>
    <m/>
    <s v="CIP1500879"/>
    <n v="321"/>
    <d v="2020-04-27T00:00:00"/>
    <s v="140070"/>
    <s v="10740"/>
    <m/>
    <m/>
    <s v="CIP"/>
    <s v="ACTUALS"/>
    <s v="11"/>
    <s v="14000"/>
    <s v="5"/>
    <s v="39004"/>
    <s v="390"/>
    <s v="04"/>
    <m/>
    <s v="11170"/>
    <s v="07040390004CJS7101601"/>
    <s v="CIPPS Journal Upload - DOA"/>
    <m/>
    <m/>
  </r>
  <r>
    <s v="Byrne Justice Assistance Grant"/>
    <s v="2016-DJ-BX-0482"/>
    <n v="2020"/>
    <n v="10"/>
    <d v="2020-04-30T00:00:00"/>
    <x v="1"/>
    <m/>
    <x v="1"/>
    <s v="390004"/>
    <x v="19"/>
    <x v="0"/>
    <m/>
    <s v="To transfer balance activity i"/>
    <n v="421.55"/>
    <m/>
    <s v="Tfr frm Dept 10520 to 10720"/>
    <s v="0001503545"/>
    <n v="26"/>
    <m/>
    <m/>
    <m/>
    <m/>
    <m/>
    <m/>
    <m/>
    <m/>
    <m/>
    <m/>
    <m/>
    <m/>
    <m/>
    <m/>
    <m/>
    <m/>
    <m/>
    <m/>
    <s v="0001503545"/>
    <n v="26"/>
    <d v="2020-04-30T00:00:00"/>
    <m/>
    <s v="10720"/>
    <m/>
    <m/>
    <s v="SPJ"/>
    <s v="ACTUALS"/>
    <s v="11"/>
    <s v="14000"/>
    <s v="5"/>
    <s v="39004"/>
    <s v="390"/>
    <s v="04"/>
    <m/>
    <s v="11660"/>
    <s v="07040390004CJS7101601"/>
    <s v="To transfer balance activity i"/>
    <m/>
    <m/>
  </r>
  <r>
    <s v="Byrne Justice Assistance Grant"/>
    <s v="2016-DJ-BX-0482"/>
    <n v="2020"/>
    <n v="10"/>
    <d v="2020-04-30T00:00:00"/>
    <x v="1"/>
    <m/>
    <x v="1"/>
    <s v="390004"/>
    <x v="46"/>
    <x v="0"/>
    <m/>
    <s v="To transfer balance activity i"/>
    <n v="4.04"/>
    <m/>
    <s v="Tfr frm Dept 10520 to 10720"/>
    <s v="0001503545"/>
    <n v="37"/>
    <m/>
    <m/>
    <m/>
    <m/>
    <m/>
    <m/>
    <m/>
    <m/>
    <m/>
    <m/>
    <m/>
    <m/>
    <m/>
    <m/>
    <m/>
    <m/>
    <m/>
    <m/>
    <s v="0001503545"/>
    <n v="37"/>
    <d v="2020-04-30T00:00:00"/>
    <m/>
    <s v="10720"/>
    <m/>
    <m/>
    <s v="SPJ"/>
    <s v="ACTUALS"/>
    <s v="12"/>
    <s v="14000"/>
    <s v="5"/>
    <s v="39004"/>
    <s v="390"/>
    <s v="04"/>
    <m/>
    <s v="12830"/>
    <s v="07040390004CJS7101601"/>
    <s v="To transfer balance activity i"/>
    <m/>
    <m/>
  </r>
  <r>
    <s v="Byrne Justice Assistance Grant"/>
    <s v="2016-DJ-BX-0482"/>
    <n v="2020"/>
    <n v="10"/>
    <d v="2020-04-30T00:00:00"/>
    <x v="1"/>
    <m/>
    <x v="1"/>
    <s v="390004"/>
    <x v="44"/>
    <x v="0"/>
    <m/>
    <s v="To transfer balance activity i"/>
    <n v="164.86"/>
    <m/>
    <s v="Tfr frm Dept 10520 to 10720"/>
    <s v="0001503545"/>
    <n v="51"/>
    <m/>
    <m/>
    <m/>
    <m/>
    <m/>
    <m/>
    <m/>
    <m/>
    <m/>
    <m/>
    <m/>
    <m/>
    <m/>
    <m/>
    <m/>
    <m/>
    <m/>
    <m/>
    <s v="0001503545"/>
    <n v="51"/>
    <d v="2020-04-30T00:00:00"/>
    <m/>
    <s v="10720"/>
    <m/>
    <m/>
    <s v="SPJ"/>
    <s v="ACTUALS"/>
    <s v="12"/>
    <s v="14000"/>
    <s v="5"/>
    <s v="39004"/>
    <s v="390"/>
    <s v="04"/>
    <m/>
    <s v="12880"/>
    <s v="07040390004CJS7101601"/>
    <s v="To transfer balance activity i"/>
    <m/>
    <m/>
  </r>
  <r>
    <s v="Byrne Justice Assistance Grant"/>
    <s v="2016-DJ-BX-0482"/>
    <n v="2020"/>
    <n v="10"/>
    <d v="2020-04-30T00:00:00"/>
    <x v="1"/>
    <m/>
    <x v="1"/>
    <s v="390004"/>
    <x v="21"/>
    <x v="0"/>
    <m/>
    <s v="To transfer balance activity i"/>
    <n v="-1383.43"/>
    <m/>
    <s v="Tfr frm Dept 10520 to 10720"/>
    <s v="0001503545"/>
    <n v="77"/>
    <m/>
    <m/>
    <m/>
    <m/>
    <m/>
    <m/>
    <m/>
    <m/>
    <m/>
    <m/>
    <m/>
    <m/>
    <m/>
    <m/>
    <m/>
    <m/>
    <m/>
    <m/>
    <s v="0001503545"/>
    <n v="77"/>
    <d v="2020-04-30T00:00:00"/>
    <m/>
    <s v="10520"/>
    <m/>
    <m/>
    <s v="SPJ"/>
    <s v="ACTUALS"/>
    <s v="11"/>
    <s v="14000"/>
    <s v="5"/>
    <s v="39004"/>
    <s v="390"/>
    <s v="04"/>
    <m/>
    <s v="11110"/>
    <s v="07040390004CJS7101601"/>
    <s v="To transfer balance activity i"/>
    <m/>
    <m/>
  </r>
  <r>
    <s v="Byrne Justice Assistance Grant"/>
    <s v="2016-DJ-BX-0482"/>
    <n v="2020"/>
    <n v="10"/>
    <d v="2020-04-30T00:00:00"/>
    <x v="1"/>
    <m/>
    <x v="1"/>
    <s v="390004"/>
    <x v="41"/>
    <x v="0"/>
    <m/>
    <s v="To transfer balance activity i"/>
    <n v="-88.64"/>
    <m/>
    <s v="Tfr frm Dept 10520 to 10720"/>
    <s v="0001503545"/>
    <n v="93"/>
    <m/>
    <m/>
    <m/>
    <m/>
    <m/>
    <m/>
    <m/>
    <m/>
    <m/>
    <m/>
    <m/>
    <m/>
    <m/>
    <m/>
    <m/>
    <m/>
    <m/>
    <m/>
    <s v="0001503545"/>
    <n v="93"/>
    <d v="2020-04-30T00:00:00"/>
    <m/>
    <s v="10520"/>
    <m/>
    <m/>
    <s v="SPJ"/>
    <s v="ACTUALS"/>
    <s v="11"/>
    <s v="14000"/>
    <s v="5"/>
    <s v="39004"/>
    <s v="390"/>
    <s v="04"/>
    <m/>
    <s v="11640"/>
    <s v="07040390004CJS7101601"/>
    <s v="To transfer balance activity i"/>
    <m/>
    <m/>
  </r>
  <r>
    <s v="Byrne Justice Assistance Grant"/>
    <s v="2016-DJ-BX-0482"/>
    <n v="2020"/>
    <n v="10"/>
    <d v="2020-04-30T00:00:00"/>
    <x v="1"/>
    <m/>
    <x v="1"/>
    <s v="390004"/>
    <x v="19"/>
    <x v="0"/>
    <m/>
    <s v="To transfer balance activity i"/>
    <n v="-421.55"/>
    <m/>
    <s v="Tfr frm Dept 10520 to 10720"/>
    <s v="0001503545"/>
    <n v="94"/>
    <m/>
    <m/>
    <m/>
    <m/>
    <m/>
    <m/>
    <m/>
    <m/>
    <m/>
    <m/>
    <m/>
    <m/>
    <m/>
    <m/>
    <m/>
    <m/>
    <m/>
    <m/>
    <s v="0001503545"/>
    <n v="94"/>
    <d v="2020-04-30T00:00:00"/>
    <m/>
    <s v="10520"/>
    <m/>
    <m/>
    <s v="SPJ"/>
    <s v="ACTUALS"/>
    <s v="11"/>
    <s v="14000"/>
    <s v="5"/>
    <s v="39004"/>
    <s v="390"/>
    <s v="04"/>
    <m/>
    <s v="11660"/>
    <s v="07040390004CJS7101601"/>
    <s v="To transfer balance activity i"/>
    <m/>
    <m/>
  </r>
  <r>
    <s v="Byrne Justice Assistance Grant"/>
    <s v="2016-DJ-BX-0482"/>
    <n v="2020"/>
    <n v="10"/>
    <d v="2020-04-30T00:00:00"/>
    <x v="0"/>
    <m/>
    <x v="1"/>
    <m/>
    <x v="1"/>
    <x v="0"/>
    <m/>
    <s v="To prorate Miscellaneous Maint"/>
    <n v="-5.7"/>
    <m/>
    <s v="Cash With The Treasurer Of VA"/>
    <s v="0001508490"/>
    <n v="215"/>
    <m/>
    <m/>
    <m/>
    <m/>
    <m/>
    <m/>
    <m/>
    <m/>
    <m/>
    <m/>
    <m/>
    <m/>
    <m/>
    <m/>
    <m/>
    <m/>
    <m/>
    <m/>
    <s v="0001508490"/>
    <n v="215"/>
    <d v="2020-04-30T00:00:00"/>
    <m/>
    <s v="99999"/>
    <m/>
    <m/>
    <s v="SPJ"/>
    <s v="ACTUALS"/>
    <s v="10"/>
    <s v="14000"/>
    <s v="1"/>
    <m/>
    <m/>
    <m/>
    <m/>
    <s v="01010"/>
    <s v="07040CJS7101601"/>
    <s v="To prorate Miscellaneous Maint"/>
    <m/>
    <m/>
  </r>
  <r>
    <s v="Byrne Justice Assistance Grant"/>
    <s v="2016-DJ-BX-0482"/>
    <n v="2020"/>
    <n v="10"/>
    <d v="2020-04-30T00:00:00"/>
    <x v="1"/>
    <m/>
    <x v="1"/>
    <s v="390004"/>
    <x v="31"/>
    <x v="0"/>
    <m/>
    <s v="To prorate Manual Labor Charge"/>
    <n v="3.26"/>
    <m/>
    <s v="Prorate Feb/Mar 2020 OH"/>
    <s v="0001508518"/>
    <n v="71"/>
    <m/>
    <m/>
    <m/>
    <m/>
    <m/>
    <m/>
    <m/>
    <m/>
    <m/>
    <m/>
    <m/>
    <m/>
    <m/>
    <m/>
    <m/>
    <m/>
    <m/>
    <m/>
    <s v="0001508518"/>
    <n v="71"/>
    <d v="2020-04-30T00:00:00"/>
    <m/>
    <s v="10540"/>
    <m/>
    <m/>
    <s v="SPJ"/>
    <s v="ACTUALS"/>
    <s v="12"/>
    <s v="14000"/>
    <s v="5"/>
    <s v="39004"/>
    <s v="390"/>
    <s v="04"/>
    <m/>
    <s v="12660"/>
    <s v="07040390004CJS7101601"/>
    <s v="To prorate Manual Labor Charge"/>
    <m/>
    <m/>
  </r>
  <r>
    <s v="Byrne Justice Assistance Grant"/>
    <s v="2016-DJ-BX-0482"/>
    <n v="2020"/>
    <n v="10"/>
    <d v="2020-04-30T00:00:00"/>
    <x v="1"/>
    <m/>
    <x v="1"/>
    <s v="390004"/>
    <x v="30"/>
    <x v="0"/>
    <m/>
    <s v="To prorate Office Supply Charg"/>
    <n v="0.11"/>
    <m/>
    <s v="Prorate Feb/Mar 2020 OH"/>
    <s v="0001508519"/>
    <n v="181"/>
    <m/>
    <m/>
    <m/>
    <m/>
    <m/>
    <m/>
    <m/>
    <m/>
    <m/>
    <m/>
    <m/>
    <m/>
    <m/>
    <m/>
    <m/>
    <m/>
    <m/>
    <m/>
    <s v="0001508519"/>
    <n v="181"/>
    <d v="2020-04-30T00:00:00"/>
    <m/>
    <s v="10220"/>
    <m/>
    <m/>
    <s v="SPJ"/>
    <s v="ACTUALS"/>
    <s v="13"/>
    <s v="14000"/>
    <s v="5"/>
    <s v="39004"/>
    <s v="390"/>
    <s v="04"/>
    <m/>
    <s v="13120"/>
    <s v="07040390004CJS7101601"/>
    <s v="To prorate Office Supply Charg"/>
    <m/>
    <m/>
  </r>
  <r>
    <s v="Byrne Justice Assistance Grant"/>
    <s v="2016-DJ-BX-0482"/>
    <n v="2020"/>
    <n v="10"/>
    <d v="2020-04-30T00:00:00"/>
    <x v="0"/>
    <m/>
    <x v="1"/>
    <m/>
    <x v="1"/>
    <x v="0"/>
    <m/>
    <s v="To prorate Postal Charges from"/>
    <n v="-1.02"/>
    <m/>
    <s v="Cash With The Treasurer Of VA"/>
    <s v="0001508522"/>
    <n v="215"/>
    <m/>
    <m/>
    <m/>
    <m/>
    <m/>
    <m/>
    <m/>
    <m/>
    <m/>
    <m/>
    <m/>
    <m/>
    <m/>
    <m/>
    <m/>
    <m/>
    <m/>
    <m/>
    <s v="0001508522"/>
    <n v="215"/>
    <d v="2020-04-30T00:00:00"/>
    <m/>
    <s v="99999"/>
    <m/>
    <m/>
    <s v="SPJ"/>
    <s v="ACTUALS"/>
    <s v="10"/>
    <s v="14000"/>
    <s v="1"/>
    <m/>
    <m/>
    <m/>
    <m/>
    <s v="01010"/>
    <s v="07040CJS7101601"/>
    <s v="To prorate Postal Charges from"/>
    <m/>
    <m/>
  </r>
  <r>
    <s v="Byrne Justice Assistance Grant"/>
    <s v="2016-DJ-BX-0482"/>
    <n v="2020"/>
    <n v="11"/>
    <d v="2020-05-05T00:00:00"/>
    <x v="0"/>
    <m/>
    <x v="1"/>
    <m/>
    <x v="3"/>
    <x v="0"/>
    <m/>
    <s v="Accounts Payable"/>
    <n v="-2070"/>
    <m/>
    <s v="Accounts Payable"/>
    <s v="AP01507175"/>
    <n v="27"/>
    <m/>
    <m/>
    <m/>
    <m/>
    <m/>
    <m/>
    <m/>
    <m/>
    <m/>
    <m/>
    <m/>
    <m/>
    <m/>
    <m/>
    <m/>
    <m/>
    <m/>
    <m/>
    <s v="AP01507175"/>
    <n v="27"/>
    <d v="2020-05-05T00:00:00"/>
    <s v="00021858"/>
    <s v="99999"/>
    <m/>
    <m/>
    <s v="AP"/>
    <s v="ACTUALS"/>
    <s v="50"/>
    <s v="14000"/>
    <s v="2"/>
    <m/>
    <m/>
    <m/>
    <m/>
    <s v="05025"/>
    <s v="07040CJS7101601"/>
    <s v="Accounts Payable"/>
    <m/>
    <m/>
  </r>
  <r>
    <s v="Byrne Justice Assistance Grant"/>
    <s v="2016-DJ-BX-0482"/>
    <n v="2020"/>
    <n v="11"/>
    <d v="2020-05-05T00:00:00"/>
    <x v="0"/>
    <m/>
    <x v="1"/>
    <m/>
    <x v="3"/>
    <x v="0"/>
    <m/>
    <s v="Accounts Payable"/>
    <n v="-2934.97"/>
    <m/>
    <s v="Accounts Payable"/>
    <s v="AP01507175"/>
    <n v="53"/>
    <m/>
    <m/>
    <m/>
    <m/>
    <m/>
    <m/>
    <m/>
    <m/>
    <m/>
    <m/>
    <m/>
    <m/>
    <m/>
    <m/>
    <m/>
    <m/>
    <m/>
    <m/>
    <s v="AP01507175"/>
    <n v="53"/>
    <d v="2020-05-05T00:00:00"/>
    <s v="00021869"/>
    <s v="99999"/>
    <m/>
    <m/>
    <s v="AP"/>
    <s v="ACTUALS"/>
    <s v="50"/>
    <s v="14000"/>
    <s v="2"/>
    <m/>
    <m/>
    <m/>
    <m/>
    <s v="05025"/>
    <s v="07040CJS7101601"/>
    <s v="Accounts Payable"/>
    <m/>
    <m/>
  </r>
  <r>
    <s v="Byrne Justice Assistance Grant"/>
    <s v="2016-DJ-BX-0482"/>
    <n v="2020"/>
    <n v="11"/>
    <d v="2020-05-05T00:00:00"/>
    <x v="0"/>
    <m/>
    <x v="1"/>
    <s v="390002"/>
    <x v="47"/>
    <x v="0"/>
    <m/>
    <s v="Accounts Payable"/>
    <n v="803.59"/>
    <m/>
    <s v="20-T1099LO17 - LOLE"/>
    <s v="AP01507175"/>
    <n v="110"/>
    <s v="00021871"/>
    <d v="2020-04-28T00:00:00"/>
    <s v="Vinton War Memorial"/>
    <s v="20-T1099LO17 - LOLE"/>
    <s v="14000"/>
    <m/>
    <m/>
    <m/>
    <m/>
    <m/>
    <m/>
    <m/>
    <m/>
    <m/>
    <m/>
    <m/>
    <m/>
    <m/>
    <s v="00021871"/>
    <n v="1"/>
    <d v="2020-04-28T00:00:00"/>
    <s v="00021871"/>
    <s v="90000"/>
    <s v="474"/>
    <m/>
    <s v="AP"/>
    <s v="ACTUALS"/>
    <s v="14"/>
    <s v="14000"/>
    <s v="5"/>
    <s v="39002"/>
    <s v="390"/>
    <s v="02"/>
    <m/>
    <s v="14510"/>
    <s v="07040390002CJS7101601"/>
    <s v="Vinton War Memorial"/>
    <n v="1"/>
    <s v="546001655"/>
  </r>
  <r>
    <s v="Byrne Justice Assistance Grant"/>
    <s v="2016-DJ-BX-0482"/>
    <n v="2020"/>
    <n v="11"/>
    <d v="2020-05-05T00:00:00"/>
    <x v="0"/>
    <m/>
    <x v="1"/>
    <m/>
    <x v="1"/>
    <x v="0"/>
    <m/>
    <s v="AP Payments"/>
    <n v="-803.59"/>
    <m/>
    <s v="Cash With The Treasurer Of VA"/>
    <s v="AP01508039"/>
    <n v="11"/>
    <m/>
    <m/>
    <m/>
    <m/>
    <m/>
    <m/>
    <m/>
    <m/>
    <m/>
    <m/>
    <m/>
    <m/>
    <m/>
    <m/>
    <m/>
    <m/>
    <m/>
    <m/>
    <s v="AP01508039"/>
    <n v="11"/>
    <d v="2020-05-05T00:00:00"/>
    <s v="00021871"/>
    <s v="99999"/>
    <m/>
    <m/>
    <s v="AP"/>
    <s v="ACTUALS"/>
    <s v="10"/>
    <s v="14000"/>
    <s v="1"/>
    <m/>
    <m/>
    <m/>
    <m/>
    <s v="01010"/>
    <s v="07040CJS7101601"/>
    <s v="AP Payments"/>
    <m/>
    <m/>
  </r>
  <r>
    <s v="Byrne Justice Assistance Grant"/>
    <s v="2016-DJ-BX-0482"/>
    <n v="2020"/>
    <n v="11"/>
    <d v="2020-05-05T00:00:00"/>
    <x v="0"/>
    <m/>
    <x v="1"/>
    <m/>
    <x v="3"/>
    <x v="0"/>
    <m/>
    <s v="AP Payments"/>
    <n v="2934.97"/>
    <m/>
    <s v="Accounts Payable"/>
    <s v="AP01508039"/>
    <n v="35"/>
    <m/>
    <m/>
    <m/>
    <m/>
    <m/>
    <m/>
    <m/>
    <m/>
    <m/>
    <m/>
    <m/>
    <m/>
    <m/>
    <m/>
    <m/>
    <m/>
    <m/>
    <m/>
    <s v="AP01508039"/>
    <n v="35"/>
    <d v="2020-05-05T00:00:00"/>
    <s v="00021869"/>
    <s v="99999"/>
    <m/>
    <m/>
    <s v="AP"/>
    <s v="ACTUALS"/>
    <s v="50"/>
    <s v="14000"/>
    <s v="2"/>
    <m/>
    <m/>
    <m/>
    <m/>
    <s v="05025"/>
    <s v="07040CJS7101601"/>
    <s v="AP Payments"/>
    <m/>
    <m/>
  </r>
  <r>
    <s v="Byrne Justice Assistance Grant"/>
    <s v="2016-DJ-BX-0482"/>
    <n v="2020"/>
    <n v="11"/>
    <d v="2020-05-06T00:00:00"/>
    <x v="0"/>
    <m/>
    <x v="1"/>
    <m/>
    <x v="36"/>
    <x v="0"/>
    <m/>
    <s v="Federal Cash Pass Thru"/>
    <n v="11338.62"/>
    <m/>
    <s v="Cash Tran Out-FedPass Cardinal"/>
    <s v="0001512990"/>
    <n v="21"/>
    <m/>
    <m/>
    <m/>
    <m/>
    <m/>
    <m/>
    <m/>
    <m/>
    <m/>
    <m/>
    <m/>
    <m/>
    <m/>
    <m/>
    <m/>
    <m/>
    <m/>
    <m/>
    <s v="0001512990"/>
    <n v="21"/>
    <d v="2020-05-06T00:00:00"/>
    <s v="20-D4056AD"/>
    <s v="90000"/>
    <m/>
    <m/>
    <s v="ATA"/>
    <s v="ACTUALS"/>
    <s v="96"/>
    <s v="14000"/>
    <s v="6"/>
    <m/>
    <m/>
    <m/>
    <m/>
    <s v="09660"/>
    <s v="07040CJS7101601"/>
    <s v="Federal Cash Pass Thru"/>
    <m/>
    <m/>
  </r>
  <r>
    <s v="Byrne Justice Assistance Grant"/>
    <s v="2016-DJ-BX-0482"/>
    <n v="2020"/>
    <n v="11"/>
    <d v="2020-05-06T00:00:00"/>
    <x v="0"/>
    <m/>
    <x v="1"/>
    <m/>
    <x v="1"/>
    <x v="0"/>
    <m/>
    <s v="Federal Cash Pass Thru"/>
    <n v="-11338.62"/>
    <m/>
    <s v="Cash With The Treasurer Of VA"/>
    <s v="0001512990"/>
    <n v="23"/>
    <m/>
    <m/>
    <m/>
    <m/>
    <m/>
    <m/>
    <m/>
    <m/>
    <m/>
    <m/>
    <m/>
    <m/>
    <m/>
    <m/>
    <m/>
    <m/>
    <m/>
    <m/>
    <s v="0001512990"/>
    <n v="23"/>
    <d v="2020-05-06T00:00:00"/>
    <m/>
    <s v="99999"/>
    <m/>
    <m/>
    <s v="ATA"/>
    <s v="ACTUALS"/>
    <s v="10"/>
    <s v="14000"/>
    <s v="1"/>
    <m/>
    <m/>
    <m/>
    <m/>
    <s v="01010"/>
    <s v="07040CJS7101601"/>
    <s v="Federal Cash Pass Thru"/>
    <m/>
    <m/>
  </r>
  <r>
    <s v="Byrne Justice Assistance Grant"/>
    <s v="2016-DJ-BX-0482"/>
    <n v="2020"/>
    <n v="11"/>
    <d v="2020-05-11T00:00:00"/>
    <x v="1"/>
    <m/>
    <x v="1"/>
    <s v="390004"/>
    <x v="13"/>
    <x v="0"/>
    <m/>
    <s v="CIPPS Journal Upload - DOA"/>
    <n v="3354.92"/>
    <m/>
    <s v="00001355 2020-05-15"/>
    <s v="CIP1512842"/>
    <n v="247"/>
    <m/>
    <m/>
    <m/>
    <m/>
    <m/>
    <m/>
    <m/>
    <m/>
    <m/>
    <m/>
    <m/>
    <m/>
    <m/>
    <m/>
    <m/>
    <m/>
    <m/>
    <m/>
    <s v="CIP1512842"/>
    <n v="247"/>
    <d v="2020-05-11T00:00:00"/>
    <s v="140070"/>
    <s v="10410"/>
    <m/>
    <m/>
    <s v="CIP"/>
    <s v="ACTUALS"/>
    <s v="11"/>
    <s v="14000"/>
    <s v="5"/>
    <s v="39004"/>
    <s v="390"/>
    <s v="04"/>
    <m/>
    <s v="11230"/>
    <s v="07040390004CJS7101601"/>
    <s v="CIPPS Journal Upload - DOA"/>
    <m/>
    <m/>
  </r>
  <r>
    <s v="Byrne Justice Assistance Grant"/>
    <s v="2016-DJ-BX-0482"/>
    <n v="2020"/>
    <n v="11"/>
    <d v="2020-05-11T00:00:00"/>
    <x v="1"/>
    <m/>
    <x v="1"/>
    <s v="390004"/>
    <x v="37"/>
    <x v="0"/>
    <m/>
    <s v="CIPPS Journal Upload - DOA"/>
    <n v="20"/>
    <m/>
    <s v="00001355 2020-05-15"/>
    <s v="CIP1512842"/>
    <n v="261"/>
    <m/>
    <m/>
    <m/>
    <m/>
    <m/>
    <m/>
    <m/>
    <m/>
    <m/>
    <m/>
    <m/>
    <m/>
    <m/>
    <m/>
    <m/>
    <m/>
    <m/>
    <m/>
    <s v="CIP1512842"/>
    <n v="261"/>
    <d v="2020-05-11T00:00:00"/>
    <s v="140070"/>
    <s v="10410"/>
    <m/>
    <m/>
    <s v="CIP"/>
    <s v="ACTUALS"/>
    <s v="11"/>
    <s v="14000"/>
    <s v="5"/>
    <s v="39004"/>
    <s v="390"/>
    <s v="04"/>
    <m/>
    <s v="11380"/>
    <s v="07040390004CJS7101601"/>
    <s v="CIPPS Journal Upload - DOA"/>
    <m/>
    <m/>
  </r>
  <r>
    <s v="Byrne Justice Assistance Grant"/>
    <s v="2016-DJ-BX-0482"/>
    <n v="2020"/>
    <n v="11"/>
    <d v="2020-05-11T00:00:00"/>
    <x v="1"/>
    <m/>
    <x v="1"/>
    <s v="390004"/>
    <x v="13"/>
    <x v="0"/>
    <m/>
    <s v="CIPPS Journal Upload - DOA"/>
    <n v="2500"/>
    <m/>
    <s v="00001355 2020-05-15"/>
    <s v="CIP1512842"/>
    <n v="313"/>
    <m/>
    <m/>
    <m/>
    <m/>
    <m/>
    <m/>
    <m/>
    <m/>
    <m/>
    <m/>
    <m/>
    <m/>
    <m/>
    <m/>
    <m/>
    <m/>
    <m/>
    <m/>
    <s v="CIP1512842"/>
    <n v="313"/>
    <d v="2020-05-11T00:00:00"/>
    <s v="140070"/>
    <s v="10740"/>
    <m/>
    <m/>
    <s v="CIP"/>
    <s v="ACTUALS"/>
    <s v="11"/>
    <s v="14000"/>
    <s v="5"/>
    <s v="39004"/>
    <s v="390"/>
    <s v="04"/>
    <m/>
    <s v="11230"/>
    <s v="07040390004CJS7101601"/>
    <s v="CIPPS Journal Upload - DOA"/>
    <m/>
    <m/>
  </r>
  <r>
    <s v="Byrne Justice Assistance Grant"/>
    <s v="2016-DJ-BX-0482"/>
    <n v="2020"/>
    <n v="11"/>
    <d v="2020-05-12T00:00:00"/>
    <x v="0"/>
    <m/>
    <x v="2"/>
    <m/>
    <x v="1"/>
    <x v="0"/>
    <m/>
    <s v="To charge April Indirect Costs"/>
    <n v="657.37"/>
    <m/>
    <s v="Cash With The Treasurer Of VA"/>
    <s v="0001513073"/>
    <n v="32"/>
    <m/>
    <m/>
    <m/>
    <m/>
    <m/>
    <m/>
    <m/>
    <m/>
    <m/>
    <m/>
    <m/>
    <m/>
    <m/>
    <m/>
    <m/>
    <m/>
    <m/>
    <m/>
    <s v="0001513073"/>
    <n v="32"/>
    <d v="2020-05-12T00:00:00"/>
    <m/>
    <s v="99999"/>
    <m/>
    <m/>
    <s v="SPJ"/>
    <s v="ACTUALS"/>
    <s v="10"/>
    <s v="14000"/>
    <s v="1"/>
    <m/>
    <m/>
    <m/>
    <m/>
    <s v="01010"/>
    <s v="01000CJS7101601"/>
    <s v="To charge April Indirect Costs"/>
    <m/>
    <m/>
  </r>
  <r>
    <s v="Byrne Justice Assistance Grant"/>
    <s v="2016-DJ-BX-0482"/>
    <n v="2020"/>
    <n v="11"/>
    <d v="2020-05-12T00:00:00"/>
    <x v="0"/>
    <m/>
    <x v="1"/>
    <m/>
    <x v="1"/>
    <x v="0"/>
    <m/>
    <s v="To charge April Indirect Costs"/>
    <n v="-31.43"/>
    <m/>
    <s v="Cash With The Treasurer Of VA"/>
    <s v="0001513073"/>
    <n v="43"/>
    <m/>
    <m/>
    <m/>
    <m/>
    <m/>
    <m/>
    <m/>
    <m/>
    <m/>
    <m/>
    <m/>
    <m/>
    <m/>
    <m/>
    <m/>
    <m/>
    <m/>
    <m/>
    <s v="0001513073"/>
    <n v="43"/>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454.82"/>
    <m/>
    <s v="Cash With The Treasurer Of VA"/>
    <s v="0001513073"/>
    <n v="49"/>
    <m/>
    <m/>
    <m/>
    <m/>
    <m/>
    <m/>
    <m/>
    <m/>
    <m/>
    <m/>
    <m/>
    <m/>
    <m/>
    <m/>
    <m/>
    <m/>
    <m/>
    <m/>
    <s v="0001513073"/>
    <n v="4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886.46"/>
    <m/>
    <s v="Cash With The Treasurer Of VA"/>
    <s v="0001513073"/>
    <n v="51"/>
    <m/>
    <m/>
    <m/>
    <m/>
    <m/>
    <m/>
    <m/>
    <m/>
    <m/>
    <m/>
    <m/>
    <m/>
    <m/>
    <m/>
    <m/>
    <m/>
    <m/>
    <m/>
    <s v="0001513073"/>
    <n v="51"/>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189.08"/>
    <m/>
    <s v="Cash With The Treasurer Of VA"/>
    <s v="0001513073"/>
    <n v="59"/>
    <m/>
    <m/>
    <m/>
    <m/>
    <m/>
    <m/>
    <m/>
    <m/>
    <m/>
    <m/>
    <m/>
    <m/>
    <m/>
    <m/>
    <m/>
    <m/>
    <m/>
    <m/>
    <s v="0001513073"/>
    <n v="5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320.81"/>
    <m/>
    <s v="Cash With The Treasurer Of VA"/>
    <s v="0001513073"/>
    <n v="67"/>
    <m/>
    <m/>
    <m/>
    <m/>
    <m/>
    <m/>
    <m/>
    <m/>
    <m/>
    <m/>
    <m/>
    <m/>
    <m/>
    <m/>
    <m/>
    <m/>
    <m/>
    <m/>
    <s v="0001513073"/>
    <n v="67"/>
    <d v="2020-05-12T00:00:00"/>
    <m/>
    <s v="99999"/>
    <m/>
    <m/>
    <s v="SPJ"/>
    <s v="ACTUALS"/>
    <s v="10"/>
    <s v="14000"/>
    <s v="1"/>
    <m/>
    <m/>
    <m/>
    <m/>
    <s v="01010"/>
    <s v="07040CJS7101601"/>
    <s v="To charge April Indirect Costs"/>
    <m/>
    <m/>
  </r>
  <r>
    <s v="Byrne Justice Assistance Grant"/>
    <s v="2016-DJ-BX-0482"/>
    <n v="2020"/>
    <n v="11"/>
    <d v="2020-05-15T00:00:00"/>
    <x v="1"/>
    <m/>
    <x v="1"/>
    <s v="390004"/>
    <x v="16"/>
    <x v="0"/>
    <m/>
    <s v="To move 16 JAG admin overage t"/>
    <n v="-240.86"/>
    <m/>
    <s v="Move 16 Jag Admin Overage"/>
    <s v="0001515864"/>
    <n v="2"/>
    <m/>
    <m/>
    <m/>
    <m/>
    <m/>
    <m/>
    <m/>
    <m/>
    <m/>
    <m/>
    <m/>
    <m/>
    <m/>
    <m/>
    <m/>
    <m/>
    <m/>
    <m/>
    <s v="0001515864"/>
    <n v="2"/>
    <d v="2020-05-15T00:00:00"/>
    <m/>
    <s v="10220"/>
    <m/>
    <m/>
    <s v="SPJ"/>
    <s v="ACTUALS"/>
    <s v="12"/>
    <s v="14000"/>
    <s v="5"/>
    <s v="39004"/>
    <s v="390"/>
    <s v="04"/>
    <m/>
    <s v="12780"/>
    <s v="07040390004CJS7101601"/>
    <s v="To move 16 JAG admin overage t"/>
    <m/>
    <m/>
  </r>
  <r>
    <s v="Byrne Justice Assistance Grant"/>
    <s v="2016-DJ-BX-0482"/>
    <n v="2020"/>
    <n v="11"/>
    <d v="2020-05-15T00:00:00"/>
    <x v="1"/>
    <m/>
    <x v="1"/>
    <s v="390004"/>
    <x v="16"/>
    <x v="0"/>
    <m/>
    <s v="To move 16 JAG admin overage t"/>
    <n v="-1032.27"/>
    <m/>
    <s v="Move 16 Jag Admin Overage"/>
    <s v="0001515864"/>
    <n v="8"/>
    <m/>
    <m/>
    <m/>
    <m/>
    <m/>
    <m/>
    <m/>
    <m/>
    <m/>
    <m/>
    <m/>
    <m/>
    <m/>
    <m/>
    <m/>
    <m/>
    <m/>
    <m/>
    <s v="0001515864"/>
    <n v="8"/>
    <d v="2020-05-15T00:00:00"/>
    <m/>
    <s v="10530"/>
    <m/>
    <m/>
    <s v="SPJ"/>
    <s v="ACTUALS"/>
    <s v="12"/>
    <s v="14000"/>
    <s v="5"/>
    <s v="39004"/>
    <s v="390"/>
    <s v="04"/>
    <m/>
    <s v="12780"/>
    <s v="07040390004CJS7101601"/>
    <s v="To move 16 JAG admin overage t"/>
    <m/>
    <m/>
  </r>
  <r>
    <s v="Byrne Justice Assistance Grant"/>
    <s v="2016-DJ-BX-0482"/>
    <n v="2020"/>
    <n v="11"/>
    <d v="2020-05-15T00:00:00"/>
    <x v="1"/>
    <m/>
    <x v="1"/>
    <s v="390004"/>
    <x v="17"/>
    <x v="0"/>
    <m/>
    <s v="To move 16 JAG admin overage t"/>
    <n v="-201.78"/>
    <m/>
    <s v="Move 16 Jag Admin Overage"/>
    <s v="0001515864"/>
    <n v="12"/>
    <m/>
    <m/>
    <m/>
    <m/>
    <m/>
    <m/>
    <m/>
    <m/>
    <m/>
    <m/>
    <m/>
    <m/>
    <m/>
    <m/>
    <m/>
    <m/>
    <m/>
    <m/>
    <s v="0001515864"/>
    <n v="12"/>
    <d v="2020-05-15T00:00:00"/>
    <m/>
    <s v="10220"/>
    <m/>
    <m/>
    <s v="SPJ"/>
    <s v="ACTUALS"/>
    <s v="15"/>
    <s v="14000"/>
    <s v="5"/>
    <s v="39004"/>
    <s v="390"/>
    <s v="04"/>
    <m/>
    <s v="15410"/>
    <s v="07040390004CJS7101601"/>
    <s v="To move 16 JAG admin overage t"/>
    <m/>
    <m/>
  </r>
  <r>
    <s v="Byrne Justice Assistance Grant"/>
    <s v="2016-DJ-BX-0482"/>
    <n v="2020"/>
    <n v="11"/>
    <d v="2020-05-15T00:00:00"/>
    <x v="1"/>
    <m/>
    <x v="1"/>
    <s v="390004"/>
    <x v="17"/>
    <x v="0"/>
    <m/>
    <s v="To move 16 JAG admin overage t"/>
    <n v="-800.18"/>
    <m/>
    <s v="Move 16 Jag Admin Overage"/>
    <s v="0001515864"/>
    <n v="15"/>
    <m/>
    <m/>
    <m/>
    <m/>
    <m/>
    <m/>
    <m/>
    <m/>
    <m/>
    <m/>
    <m/>
    <m/>
    <m/>
    <m/>
    <m/>
    <m/>
    <m/>
    <m/>
    <s v="0001515864"/>
    <n v="15"/>
    <d v="2020-05-15T00:00:00"/>
    <m/>
    <s v="10540"/>
    <m/>
    <m/>
    <s v="SPJ"/>
    <s v="ACTUALS"/>
    <s v="15"/>
    <s v="14000"/>
    <s v="5"/>
    <s v="39004"/>
    <s v="390"/>
    <s v="04"/>
    <m/>
    <s v="15410"/>
    <s v="07040390004CJS7101601"/>
    <s v="To move 16 JAG admin overage t"/>
    <m/>
    <m/>
  </r>
  <r>
    <s v="Byrne Justice Assistance Grant"/>
    <s v="2016-DJ-BX-0482"/>
    <n v="2020"/>
    <n v="11"/>
    <d v="2020-05-26T00:00:00"/>
    <x v="1"/>
    <m/>
    <x v="1"/>
    <s v="390004"/>
    <x v="20"/>
    <x v="0"/>
    <m/>
    <s v="CIPPS Journal Upload - DOA"/>
    <n v="43.87"/>
    <m/>
    <s v="00001357 2020-06-01"/>
    <s v="CIP1522658"/>
    <n v="255"/>
    <m/>
    <m/>
    <m/>
    <m/>
    <m/>
    <m/>
    <m/>
    <m/>
    <m/>
    <m/>
    <m/>
    <m/>
    <m/>
    <m/>
    <m/>
    <m/>
    <m/>
    <m/>
    <s v="CIP1522658"/>
    <n v="255"/>
    <d v="2020-05-26T00:00:00"/>
    <s v="140070"/>
    <s v="10410"/>
    <m/>
    <m/>
    <s v="CIP"/>
    <s v="ACTUALS"/>
    <s v="11"/>
    <s v="14000"/>
    <s v="5"/>
    <s v="39004"/>
    <s v="390"/>
    <s v="04"/>
    <m/>
    <s v="11140"/>
    <s v="07040390004CJS7101601"/>
    <s v="CIPPS Journal Upload - DOA"/>
    <m/>
    <m/>
  </r>
  <r>
    <s v="Byrne Justice Assistance Grant"/>
    <s v="2016-DJ-BX-0482"/>
    <n v="2020"/>
    <n v="11"/>
    <d v="2020-05-26T00:00:00"/>
    <x v="1"/>
    <m/>
    <x v="1"/>
    <s v="390004"/>
    <x v="20"/>
    <x v="0"/>
    <m/>
    <s v="CIPPS Journal Upload - DOA"/>
    <n v="32.75"/>
    <m/>
    <s v="00001357 2020-06-01"/>
    <s v="CIP1522658"/>
    <n v="317"/>
    <m/>
    <m/>
    <m/>
    <m/>
    <m/>
    <m/>
    <m/>
    <m/>
    <m/>
    <m/>
    <m/>
    <m/>
    <m/>
    <m/>
    <m/>
    <m/>
    <m/>
    <m/>
    <s v="CIP1522658"/>
    <n v="317"/>
    <d v="2020-05-26T00:00:00"/>
    <s v="140070"/>
    <s v="10740"/>
    <m/>
    <m/>
    <s v="CIP"/>
    <s v="ACTUALS"/>
    <s v="11"/>
    <s v="14000"/>
    <s v="5"/>
    <s v="39004"/>
    <s v="390"/>
    <s v="04"/>
    <m/>
    <s v="11140"/>
    <s v="07040390004CJS7101601"/>
    <s v="CIPPS Journal Upload - DOA"/>
    <m/>
    <m/>
  </r>
  <r>
    <s v="Byrne Justice Assistance Grant"/>
    <s v="2016-DJ-BX-0482"/>
    <n v="2020"/>
    <n v="11"/>
    <d v="2020-05-04T00:00:00"/>
    <x v="0"/>
    <m/>
    <x v="1"/>
    <s v="390002"/>
    <x v="47"/>
    <x v="0"/>
    <m/>
    <s v="Accounts Payable"/>
    <n v="60000"/>
    <m/>
    <s v="20-A4896AD16 LAW ENF. TRAINING"/>
    <s v="AP01505976"/>
    <n v="23"/>
    <s v="00021791"/>
    <d v="2020-04-27T00:00:00"/>
    <s v="City of Williamsburg"/>
    <s v="20-A4896AD16 LAW ENF. TRAINING"/>
    <s v="14000"/>
    <m/>
    <m/>
    <m/>
    <m/>
    <m/>
    <m/>
    <m/>
    <m/>
    <m/>
    <m/>
    <m/>
    <m/>
    <m/>
    <s v="00021791"/>
    <n v="1"/>
    <d v="2020-04-27T00:00:00"/>
    <s v="00021791"/>
    <s v="90000"/>
    <s v="830"/>
    <m/>
    <s v="AP"/>
    <s v="ACTUALS"/>
    <s v="14"/>
    <s v="14000"/>
    <s v="5"/>
    <s v="39002"/>
    <s v="390"/>
    <s v="02"/>
    <m/>
    <s v="14510"/>
    <s v="07040390002CJS7101601"/>
    <s v="City of Williamsburg"/>
    <n v="1"/>
    <s v="546001680"/>
  </r>
  <r>
    <s v="Byrne Justice Assistance Grant"/>
    <s v="2016-DJ-BX-0482"/>
    <n v="2020"/>
    <n v="11"/>
    <d v="2020-05-05T00:00:00"/>
    <x v="0"/>
    <m/>
    <x v="1"/>
    <m/>
    <x v="3"/>
    <x v="0"/>
    <m/>
    <s v="Accounts Payable"/>
    <n v="-4798"/>
    <m/>
    <s v="Accounts Payable"/>
    <s v="AP01507175"/>
    <n v="54"/>
    <m/>
    <m/>
    <m/>
    <m/>
    <m/>
    <m/>
    <m/>
    <m/>
    <m/>
    <m/>
    <m/>
    <m/>
    <m/>
    <m/>
    <m/>
    <m/>
    <m/>
    <m/>
    <s v="AP01507175"/>
    <n v="54"/>
    <d v="2020-05-05T00:00:00"/>
    <s v="00021870"/>
    <s v="99999"/>
    <m/>
    <m/>
    <s v="AP"/>
    <s v="ACTUALS"/>
    <s v="50"/>
    <s v="14000"/>
    <s v="2"/>
    <m/>
    <m/>
    <m/>
    <m/>
    <s v="05025"/>
    <s v="07040CJS7101601"/>
    <s v="Accounts Payable"/>
    <m/>
    <m/>
  </r>
  <r>
    <s v="Byrne Justice Assistance Grant"/>
    <s v="2016-DJ-BX-0482"/>
    <n v="2020"/>
    <n v="11"/>
    <d v="2020-05-05T00:00:00"/>
    <x v="0"/>
    <m/>
    <x v="1"/>
    <m/>
    <x v="3"/>
    <x v="0"/>
    <m/>
    <s v="Accounts Payable"/>
    <n v="-2418"/>
    <m/>
    <s v="Accounts Payable"/>
    <s v="AP01507175"/>
    <n v="69"/>
    <m/>
    <m/>
    <m/>
    <m/>
    <m/>
    <m/>
    <m/>
    <m/>
    <m/>
    <m/>
    <m/>
    <m/>
    <m/>
    <m/>
    <m/>
    <m/>
    <m/>
    <m/>
    <s v="AP01507175"/>
    <n v="69"/>
    <d v="2020-05-05T00:00:00"/>
    <s v="00021872"/>
    <s v="99999"/>
    <m/>
    <m/>
    <s v="AP"/>
    <s v="ACTUALS"/>
    <s v="50"/>
    <s v="14000"/>
    <s v="2"/>
    <m/>
    <m/>
    <m/>
    <m/>
    <s v="05025"/>
    <s v="07040CJS7101601"/>
    <s v="Accounts Payable"/>
    <m/>
    <m/>
  </r>
  <r>
    <s v="Byrne Justice Assistance Grant"/>
    <s v="2016-DJ-BX-0482"/>
    <n v="2020"/>
    <n v="11"/>
    <d v="2020-05-05T00:00:00"/>
    <x v="0"/>
    <m/>
    <x v="1"/>
    <s v="390002"/>
    <x v="47"/>
    <x v="0"/>
    <m/>
    <s v="Accounts Payable"/>
    <n v="7245.85"/>
    <m/>
    <s v="20-D4052AD16 - ANTI"/>
    <s v="AP01507175"/>
    <n v="100"/>
    <s v="00021866"/>
    <d v="2020-04-28T00:00:00"/>
    <s v="County of Roanoke Virginia"/>
    <s v="20-D4052AD16 - ANTI"/>
    <s v="14000"/>
    <m/>
    <m/>
    <m/>
    <m/>
    <m/>
    <m/>
    <m/>
    <m/>
    <m/>
    <m/>
    <m/>
    <m/>
    <m/>
    <s v="00021866"/>
    <n v="1"/>
    <d v="2020-04-28T00:00:00"/>
    <s v="00021866"/>
    <s v="90000"/>
    <s v="770"/>
    <m/>
    <s v="AP"/>
    <s v="ACTUALS"/>
    <s v="14"/>
    <s v="14000"/>
    <s v="5"/>
    <s v="39002"/>
    <s v="390"/>
    <s v="02"/>
    <m/>
    <s v="14510"/>
    <s v="07040390002CJS7101601"/>
    <s v="County of Roanoke Virginia"/>
    <n v="1"/>
    <s v="546001572"/>
  </r>
  <r>
    <s v="Byrne Justice Assistance Grant"/>
    <s v="2016-DJ-BX-0482"/>
    <n v="2020"/>
    <n v="11"/>
    <d v="2020-05-05T00:00:00"/>
    <x v="0"/>
    <m/>
    <x v="1"/>
    <s v="390002"/>
    <x v="47"/>
    <x v="0"/>
    <m/>
    <s v="Accounts Payable"/>
    <n v="5012"/>
    <m/>
    <s v="20-T1115LO17 - LOLE"/>
    <s v="AP01507175"/>
    <n v="112"/>
    <s v="00021873"/>
    <d v="2020-04-28T00:00:00"/>
    <s v="City of Norton"/>
    <s v="20-T1115LO17 - LOLE"/>
    <s v="14000"/>
    <m/>
    <m/>
    <m/>
    <m/>
    <m/>
    <m/>
    <m/>
    <m/>
    <m/>
    <m/>
    <m/>
    <m/>
    <m/>
    <s v="00021873"/>
    <n v="1"/>
    <d v="2020-04-28T00:00:00"/>
    <s v="00021873"/>
    <s v="90000"/>
    <s v="720"/>
    <m/>
    <s v="AP"/>
    <s v="ACTUALS"/>
    <s v="14"/>
    <s v="14000"/>
    <s v="5"/>
    <s v="39002"/>
    <s v="390"/>
    <s v="02"/>
    <m/>
    <s v="14510"/>
    <s v="07040390002CJS7101601"/>
    <s v="City of Norton"/>
    <n v="1"/>
    <s v="546001476"/>
  </r>
  <r>
    <s v="Byrne Justice Assistance Grant"/>
    <s v="2016-DJ-BX-0482"/>
    <n v="2020"/>
    <n v="11"/>
    <d v="2020-05-05T00:00:00"/>
    <x v="0"/>
    <m/>
    <x v="1"/>
    <m/>
    <x v="1"/>
    <x v="0"/>
    <m/>
    <s v="AP Payments"/>
    <n v="-2070"/>
    <m/>
    <s v="Cash With The Treasurer Of VA"/>
    <s v="AP01508039"/>
    <n v="24"/>
    <m/>
    <m/>
    <m/>
    <m/>
    <m/>
    <m/>
    <m/>
    <m/>
    <m/>
    <m/>
    <m/>
    <m/>
    <m/>
    <m/>
    <m/>
    <m/>
    <m/>
    <m/>
    <s v="AP01508039"/>
    <n v="24"/>
    <d v="2020-05-05T00:00:00"/>
    <s v="00021858"/>
    <s v="99999"/>
    <m/>
    <m/>
    <s v="AP"/>
    <s v="ACTUALS"/>
    <s v="10"/>
    <s v="14000"/>
    <s v="1"/>
    <m/>
    <m/>
    <m/>
    <m/>
    <s v="01010"/>
    <s v="07040CJS7101601"/>
    <s v="AP Payments"/>
    <m/>
    <m/>
  </r>
  <r>
    <s v="Byrne Justice Assistance Grant"/>
    <s v="2016-DJ-BX-0482"/>
    <n v="2020"/>
    <n v="11"/>
    <d v="2020-05-05T00:00:00"/>
    <x v="0"/>
    <m/>
    <x v="1"/>
    <m/>
    <x v="3"/>
    <x v="0"/>
    <m/>
    <s v="AP Payments"/>
    <n v="803.59"/>
    <m/>
    <s v="Accounts Payable"/>
    <s v="AP01508039"/>
    <n v="44"/>
    <m/>
    <m/>
    <m/>
    <m/>
    <m/>
    <m/>
    <m/>
    <m/>
    <m/>
    <m/>
    <m/>
    <m/>
    <m/>
    <m/>
    <m/>
    <m/>
    <m/>
    <m/>
    <s v="AP01508039"/>
    <n v="44"/>
    <d v="2020-05-05T00:00:00"/>
    <s v="00021871"/>
    <s v="99999"/>
    <m/>
    <m/>
    <s v="AP"/>
    <s v="ACTUALS"/>
    <s v="50"/>
    <s v="14000"/>
    <s v="2"/>
    <m/>
    <m/>
    <m/>
    <m/>
    <s v="05025"/>
    <s v="07040CJS7101601"/>
    <s v="AP Payments"/>
    <m/>
    <m/>
  </r>
  <r>
    <s v="Byrne Justice Assistance Grant"/>
    <s v="2016-DJ-BX-0482"/>
    <n v="2020"/>
    <n v="11"/>
    <d v="2020-05-05T00:00:00"/>
    <x v="0"/>
    <m/>
    <x v="1"/>
    <m/>
    <x v="3"/>
    <x v="0"/>
    <m/>
    <s v="AP Payments"/>
    <n v="29425"/>
    <m/>
    <s v="Accounts Payable"/>
    <s v="AP01508039"/>
    <n v="52"/>
    <m/>
    <m/>
    <m/>
    <m/>
    <m/>
    <m/>
    <m/>
    <m/>
    <m/>
    <m/>
    <m/>
    <m/>
    <m/>
    <m/>
    <m/>
    <m/>
    <m/>
    <m/>
    <s v="AP01508039"/>
    <n v="52"/>
    <d v="2020-05-05T00:00:00"/>
    <s v="00021861"/>
    <s v="99999"/>
    <m/>
    <m/>
    <s v="AP"/>
    <s v="ACTUALS"/>
    <s v="50"/>
    <s v="14000"/>
    <s v="2"/>
    <m/>
    <m/>
    <m/>
    <m/>
    <s v="05025"/>
    <s v="07040CJS7101601"/>
    <s v="AP Payments"/>
    <m/>
    <m/>
  </r>
  <r>
    <s v="Byrne Justice Assistance Grant"/>
    <s v="2016-DJ-BX-0482"/>
    <n v="2020"/>
    <n v="11"/>
    <d v="2020-05-05T00:00:00"/>
    <x v="0"/>
    <m/>
    <x v="1"/>
    <m/>
    <x v="3"/>
    <x v="0"/>
    <m/>
    <s v="AP Payments"/>
    <n v="1650"/>
    <m/>
    <s v="Accounts Payable"/>
    <s v="AP01508039"/>
    <n v="66"/>
    <m/>
    <m/>
    <m/>
    <m/>
    <m/>
    <m/>
    <m/>
    <m/>
    <m/>
    <m/>
    <m/>
    <m/>
    <m/>
    <m/>
    <m/>
    <m/>
    <m/>
    <m/>
    <s v="AP01508039"/>
    <n v="66"/>
    <d v="2020-05-05T00:00:00"/>
    <s v="00021868"/>
    <s v="99999"/>
    <m/>
    <m/>
    <s v="AP"/>
    <s v="ACTUALS"/>
    <s v="50"/>
    <s v="14000"/>
    <s v="2"/>
    <m/>
    <m/>
    <m/>
    <m/>
    <s v="05025"/>
    <s v="07040CJS7101601"/>
    <s v="AP Payments"/>
    <m/>
    <m/>
  </r>
  <r>
    <s v="Byrne Justice Assistance Grant"/>
    <s v="2016-DJ-BX-0482"/>
    <n v="2020"/>
    <n v="11"/>
    <d v="2020-05-06T00:00:00"/>
    <x v="0"/>
    <m/>
    <x v="1"/>
    <m/>
    <x v="36"/>
    <x v="0"/>
    <m/>
    <s v="Federal Cash Pass Thru"/>
    <n v="6358.16"/>
    <m/>
    <s v="Cash Tran Out-FedPass Cardinal"/>
    <s v="0001512990"/>
    <n v="25"/>
    <m/>
    <m/>
    <m/>
    <m/>
    <m/>
    <m/>
    <m/>
    <m/>
    <m/>
    <m/>
    <m/>
    <m/>
    <m/>
    <m/>
    <m/>
    <m/>
    <m/>
    <m/>
    <s v="0001512990"/>
    <n v="25"/>
    <d v="2020-05-06T00:00:00"/>
    <s v="20-D4033AD"/>
    <s v="90000"/>
    <m/>
    <m/>
    <s v="ATA"/>
    <s v="ACTUALS"/>
    <s v="96"/>
    <s v="14000"/>
    <s v="6"/>
    <m/>
    <m/>
    <m/>
    <m/>
    <s v="09660"/>
    <s v="07040CJS7101601"/>
    <s v="Federal Cash Pass Thru"/>
    <m/>
    <m/>
  </r>
  <r>
    <s v="Byrne Justice Assistance Grant"/>
    <s v="2016-DJ-BX-0482"/>
    <n v="2020"/>
    <n v="11"/>
    <d v="2020-05-07T00:00:00"/>
    <x v="0"/>
    <m/>
    <x v="1"/>
    <m/>
    <x v="3"/>
    <x v="0"/>
    <m/>
    <s v="AP Payments"/>
    <n v="60000"/>
    <m/>
    <s v="Accounts Payable"/>
    <s v="AP01509323"/>
    <n v="121"/>
    <m/>
    <m/>
    <m/>
    <m/>
    <m/>
    <m/>
    <m/>
    <m/>
    <m/>
    <m/>
    <m/>
    <m/>
    <m/>
    <m/>
    <m/>
    <m/>
    <m/>
    <m/>
    <s v="AP01509323"/>
    <n v="121"/>
    <d v="2020-05-07T00:00:00"/>
    <s v="00021791"/>
    <s v="99999"/>
    <m/>
    <m/>
    <s v="AP"/>
    <s v="ACTUALS"/>
    <s v="50"/>
    <s v="14000"/>
    <s v="2"/>
    <m/>
    <m/>
    <m/>
    <m/>
    <s v="05025"/>
    <s v="07040CJS7101601"/>
    <s v="AP Payments"/>
    <m/>
    <m/>
  </r>
  <r>
    <s v="Byrne Justice Assistance Grant"/>
    <s v="2016-DJ-BX-0482"/>
    <n v="2020"/>
    <n v="11"/>
    <d v="2020-05-11T00:00:00"/>
    <x v="1"/>
    <m/>
    <x v="1"/>
    <s v="390004"/>
    <x v="13"/>
    <x v="0"/>
    <m/>
    <s v="CIPPS Journal Upload - DOA"/>
    <n v="3349"/>
    <m/>
    <s v="00001355 2020-05-15"/>
    <s v="CIP1512842"/>
    <n v="248"/>
    <m/>
    <m/>
    <m/>
    <m/>
    <m/>
    <m/>
    <m/>
    <m/>
    <m/>
    <m/>
    <m/>
    <m/>
    <m/>
    <m/>
    <m/>
    <m/>
    <m/>
    <m/>
    <s v="CIP1512842"/>
    <n v="248"/>
    <d v="2020-05-11T00:00:00"/>
    <s v="140070"/>
    <s v="10410"/>
    <m/>
    <m/>
    <s v="CIP"/>
    <s v="ACTUALS"/>
    <s v="11"/>
    <s v="14000"/>
    <s v="5"/>
    <s v="39004"/>
    <s v="390"/>
    <s v="04"/>
    <m/>
    <s v="11230"/>
    <s v="07040390004CJS7101601"/>
    <s v="CIPPS Journal Upload - DOA"/>
    <m/>
    <m/>
  </r>
  <r>
    <s v="Byrne Justice Assistance Grant"/>
    <s v="2016-DJ-BX-0482"/>
    <n v="2020"/>
    <n v="11"/>
    <d v="2020-05-11T00:00:00"/>
    <x v="1"/>
    <m/>
    <x v="1"/>
    <s v="390004"/>
    <x v="20"/>
    <x v="0"/>
    <m/>
    <s v="CIPPS Journal Upload - DOA"/>
    <n v="43.95"/>
    <m/>
    <s v="00001355 2020-05-15"/>
    <s v="CIP1512842"/>
    <n v="253"/>
    <m/>
    <m/>
    <m/>
    <m/>
    <m/>
    <m/>
    <m/>
    <m/>
    <m/>
    <m/>
    <m/>
    <m/>
    <m/>
    <m/>
    <m/>
    <m/>
    <m/>
    <m/>
    <s v="CIP1512842"/>
    <n v="253"/>
    <d v="2020-05-11T00:00:00"/>
    <s v="140070"/>
    <s v="10410"/>
    <m/>
    <m/>
    <s v="CIP"/>
    <s v="ACTUALS"/>
    <s v="11"/>
    <s v="14000"/>
    <s v="5"/>
    <s v="39004"/>
    <s v="390"/>
    <s v="04"/>
    <m/>
    <s v="11140"/>
    <s v="07040390004CJS7101601"/>
    <s v="CIPPS Journal Upload - DOA"/>
    <m/>
    <m/>
  </r>
  <r>
    <s v="Byrne Justice Assistance Grant"/>
    <s v="2016-DJ-BX-0482"/>
    <n v="2020"/>
    <n v="11"/>
    <d v="2020-05-15T00:00:00"/>
    <x v="1"/>
    <m/>
    <x v="1"/>
    <s v="390004"/>
    <x v="16"/>
    <x v="0"/>
    <m/>
    <s v="To move 16 JAG admin overage t"/>
    <n v="-1376.49"/>
    <m/>
    <s v="Move 16 Jag Admin Overage"/>
    <s v="0001515864"/>
    <n v="11"/>
    <m/>
    <m/>
    <m/>
    <m/>
    <m/>
    <m/>
    <m/>
    <m/>
    <m/>
    <m/>
    <m/>
    <m/>
    <m/>
    <m/>
    <m/>
    <m/>
    <m/>
    <m/>
    <s v="0001515864"/>
    <n v="11"/>
    <d v="2020-05-15T00:00:00"/>
    <m/>
    <s v="10740"/>
    <m/>
    <m/>
    <s v="SPJ"/>
    <s v="ACTUALS"/>
    <s v="12"/>
    <s v="14000"/>
    <s v="5"/>
    <s v="39004"/>
    <s v="390"/>
    <s v="04"/>
    <m/>
    <s v="12780"/>
    <s v="07040390004CJS7101601"/>
    <s v="To move 16 JAG admin overage t"/>
    <m/>
    <m/>
  </r>
  <r>
    <s v="Byrne Justice Assistance Grant"/>
    <s v="2016-DJ-BX-0482"/>
    <n v="2020"/>
    <n v="11"/>
    <d v="2020-05-26T00:00:00"/>
    <x v="1"/>
    <m/>
    <x v="1"/>
    <s v="390004"/>
    <x v="13"/>
    <x v="0"/>
    <m/>
    <s v="CIPPS Journal Upload - DOA"/>
    <n v="3354.92"/>
    <m/>
    <s v="00001357 2020-06-01"/>
    <s v="CIP1522658"/>
    <n v="248"/>
    <m/>
    <m/>
    <m/>
    <m/>
    <m/>
    <m/>
    <m/>
    <m/>
    <m/>
    <m/>
    <m/>
    <m/>
    <m/>
    <m/>
    <m/>
    <m/>
    <m/>
    <m/>
    <s v="CIP1522658"/>
    <n v="248"/>
    <d v="2020-05-26T00:00:00"/>
    <s v="140070"/>
    <s v="10410"/>
    <m/>
    <m/>
    <s v="CIP"/>
    <s v="ACTUALS"/>
    <s v="11"/>
    <s v="14000"/>
    <s v="5"/>
    <s v="39004"/>
    <s v="390"/>
    <s v="04"/>
    <m/>
    <s v="11230"/>
    <s v="07040390004CJS7101601"/>
    <s v="CIPPS Journal Upload - DOA"/>
    <m/>
    <m/>
  </r>
  <r>
    <s v="Byrne Justice Assistance Grant"/>
    <s v="2016-DJ-BX-0482"/>
    <n v="2020"/>
    <n v="11"/>
    <d v="2020-05-26T00:00:00"/>
    <x v="1"/>
    <m/>
    <x v="1"/>
    <s v="390004"/>
    <x v="9"/>
    <x v="0"/>
    <m/>
    <s v="CIPPS Journal Upload - DOA"/>
    <n v="242.58"/>
    <m/>
    <s v="00001357 2020-06-01"/>
    <s v="CIP1522658"/>
    <n v="253"/>
    <m/>
    <m/>
    <m/>
    <m/>
    <m/>
    <m/>
    <m/>
    <m/>
    <m/>
    <m/>
    <m/>
    <m/>
    <m/>
    <m/>
    <m/>
    <m/>
    <m/>
    <m/>
    <s v="CIP1522658"/>
    <n v="253"/>
    <d v="2020-05-26T00:00:00"/>
    <s v="140070"/>
    <s v="10410"/>
    <m/>
    <m/>
    <s v="CIP"/>
    <s v="ACTUALS"/>
    <s v="11"/>
    <s v="14000"/>
    <s v="5"/>
    <s v="39004"/>
    <s v="390"/>
    <s v="04"/>
    <m/>
    <s v="11120"/>
    <s v="07040390004CJS7101601"/>
    <s v="CIPPS Journal Upload - DOA"/>
    <m/>
    <m/>
  </r>
  <r>
    <s v="Byrne Justice Assistance Grant"/>
    <s v="2016-DJ-BX-0482"/>
    <n v="2020"/>
    <n v="11"/>
    <d v="2020-05-05T00:00:00"/>
    <x v="0"/>
    <m/>
    <x v="1"/>
    <m/>
    <x v="3"/>
    <x v="0"/>
    <m/>
    <s v="Accounts Payable"/>
    <n v="-29425"/>
    <m/>
    <s v="Accounts Payable"/>
    <s v="AP01507175"/>
    <n v="30"/>
    <m/>
    <m/>
    <m/>
    <m/>
    <m/>
    <m/>
    <m/>
    <m/>
    <m/>
    <m/>
    <m/>
    <m/>
    <m/>
    <m/>
    <m/>
    <m/>
    <m/>
    <m/>
    <s v="AP01507175"/>
    <n v="30"/>
    <d v="2020-05-05T00:00:00"/>
    <s v="00021861"/>
    <s v="99999"/>
    <m/>
    <m/>
    <s v="AP"/>
    <s v="ACTUALS"/>
    <s v="50"/>
    <s v="14000"/>
    <s v="2"/>
    <m/>
    <m/>
    <m/>
    <m/>
    <s v="05025"/>
    <s v="07040CJS7101601"/>
    <s v="Accounts Payable"/>
    <m/>
    <m/>
  </r>
  <r>
    <s v="Byrne Justice Assistance Grant"/>
    <s v="2016-DJ-BX-0482"/>
    <n v="2020"/>
    <n v="11"/>
    <d v="2020-05-05T00:00:00"/>
    <x v="0"/>
    <m/>
    <x v="1"/>
    <m/>
    <x v="3"/>
    <x v="0"/>
    <m/>
    <s v="Accounts Payable"/>
    <n v="-7346"/>
    <m/>
    <s v="Accounts Payable"/>
    <s v="AP01507175"/>
    <n v="65"/>
    <m/>
    <m/>
    <m/>
    <m/>
    <m/>
    <m/>
    <m/>
    <m/>
    <m/>
    <m/>
    <m/>
    <m/>
    <m/>
    <m/>
    <m/>
    <m/>
    <m/>
    <m/>
    <s v="AP01507175"/>
    <n v="65"/>
    <d v="2020-05-05T00:00:00"/>
    <s v="00021736"/>
    <s v="99999"/>
    <m/>
    <m/>
    <s v="AP"/>
    <s v="ACTUALS"/>
    <s v="50"/>
    <s v="14000"/>
    <s v="2"/>
    <m/>
    <m/>
    <m/>
    <m/>
    <s v="05025"/>
    <s v="07040CJS7101601"/>
    <s v="Accounts Payable"/>
    <m/>
    <m/>
  </r>
  <r>
    <s v="Byrne Justice Assistance Grant"/>
    <s v="2016-DJ-BX-0482"/>
    <n v="2020"/>
    <n v="11"/>
    <d v="2020-05-05T00:00:00"/>
    <x v="0"/>
    <m/>
    <x v="1"/>
    <m/>
    <x v="3"/>
    <x v="0"/>
    <m/>
    <s v="Accounts Payable"/>
    <n v="-2374"/>
    <m/>
    <s v="Accounts Payable"/>
    <s v="AP01507175"/>
    <n v="66"/>
    <m/>
    <m/>
    <m/>
    <m/>
    <m/>
    <m/>
    <m/>
    <m/>
    <m/>
    <m/>
    <m/>
    <m/>
    <m/>
    <m/>
    <m/>
    <m/>
    <m/>
    <m/>
    <s v="AP01507175"/>
    <n v="66"/>
    <d v="2020-05-05T00:00:00"/>
    <s v="00021737"/>
    <s v="99999"/>
    <m/>
    <m/>
    <s v="AP"/>
    <s v="ACTUALS"/>
    <s v="50"/>
    <s v="14000"/>
    <s v="2"/>
    <m/>
    <m/>
    <m/>
    <m/>
    <s v="05025"/>
    <s v="07040CJS7101601"/>
    <s v="Accounts Payable"/>
    <m/>
    <m/>
  </r>
  <r>
    <s v="Byrne Justice Assistance Grant"/>
    <s v="2016-DJ-BX-0482"/>
    <n v="2020"/>
    <n v="11"/>
    <d v="2020-05-05T00:00:00"/>
    <x v="0"/>
    <m/>
    <x v="1"/>
    <m/>
    <x v="3"/>
    <x v="0"/>
    <m/>
    <s v="Accounts Payable"/>
    <n v="-5012"/>
    <m/>
    <s v="Accounts Payable"/>
    <s v="AP01507175"/>
    <n v="70"/>
    <m/>
    <m/>
    <m/>
    <m/>
    <m/>
    <m/>
    <m/>
    <m/>
    <m/>
    <m/>
    <m/>
    <m/>
    <m/>
    <m/>
    <m/>
    <m/>
    <m/>
    <m/>
    <s v="AP01507175"/>
    <n v="70"/>
    <d v="2020-05-05T00:00:00"/>
    <s v="00021873"/>
    <s v="99999"/>
    <m/>
    <m/>
    <s v="AP"/>
    <s v="ACTUALS"/>
    <s v="50"/>
    <s v="14000"/>
    <s v="2"/>
    <m/>
    <m/>
    <m/>
    <m/>
    <s v="05025"/>
    <s v="07040CJS7101601"/>
    <s v="Accounts Payable"/>
    <m/>
    <m/>
  </r>
  <r>
    <s v="Byrne Justice Assistance Grant"/>
    <s v="2016-DJ-BX-0482"/>
    <n v="2020"/>
    <n v="11"/>
    <d v="2020-05-05T00:00:00"/>
    <x v="0"/>
    <m/>
    <x v="1"/>
    <s v="390002"/>
    <x v="47"/>
    <x v="0"/>
    <m/>
    <s v="Accounts Payable"/>
    <n v="2934.97"/>
    <m/>
    <s v="20-T1035LO17 - LOLE"/>
    <s v="AP01507175"/>
    <n v="103"/>
    <s v="00021869"/>
    <d v="2020-04-28T00:00:00"/>
    <s v="Town of Farmville"/>
    <s v="20-T1035LO17 - LOLE"/>
    <s v="14000"/>
    <m/>
    <m/>
    <m/>
    <m/>
    <m/>
    <m/>
    <m/>
    <m/>
    <m/>
    <m/>
    <m/>
    <m/>
    <m/>
    <s v="00021869"/>
    <n v="1"/>
    <d v="2020-04-28T00:00:00"/>
    <s v="00021869"/>
    <s v="90000"/>
    <s v="365"/>
    <m/>
    <s v="AP"/>
    <s v="ACTUALS"/>
    <s v="14"/>
    <s v="14000"/>
    <s v="5"/>
    <s v="39002"/>
    <s v="390"/>
    <s v="02"/>
    <m/>
    <s v="14510"/>
    <s v="07040390002CJS7101601"/>
    <s v="Town of Farmville"/>
    <n v="1"/>
    <s v="546001272"/>
  </r>
  <r>
    <s v="Byrne Justice Assistance Grant"/>
    <s v="2016-DJ-BX-0482"/>
    <n v="2020"/>
    <n v="11"/>
    <d v="2020-05-05T00:00:00"/>
    <x v="0"/>
    <m/>
    <x v="1"/>
    <s v="390002"/>
    <x v="47"/>
    <x v="0"/>
    <m/>
    <s v="Accounts Payable"/>
    <n v="6250"/>
    <m/>
    <s v="20-D4049AD16 SPECIALIZED PROS"/>
    <s v="AP01507175"/>
    <n v="105"/>
    <s v="00021732"/>
    <d v="2020-04-24T00:00:00"/>
    <s v="PATRICK COUNTY BOARD OF SUPERVISORS"/>
    <s v="20-D4049AD16 SPECIALIZED PROS"/>
    <s v="14000"/>
    <m/>
    <m/>
    <m/>
    <m/>
    <m/>
    <m/>
    <m/>
    <m/>
    <m/>
    <m/>
    <m/>
    <m/>
    <m/>
    <s v="00021732"/>
    <n v="1"/>
    <d v="2020-04-24T00:00:00"/>
    <s v="00021732"/>
    <s v="90000"/>
    <s v="141"/>
    <m/>
    <s v="AP"/>
    <s v="ACTUALS"/>
    <s v="14"/>
    <s v="14000"/>
    <s v="5"/>
    <s v="39002"/>
    <s v="390"/>
    <s v="02"/>
    <m/>
    <s v="14510"/>
    <s v="07040390002CJS7101601"/>
    <s v="PATRICK COUNTY BOARD OF SUPERVISORS"/>
    <n v="1"/>
    <s v="546001496"/>
  </r>
  <r>
    <s v="Byrne Justice Assistance Grant"/>
    <s v="2016-DJ-BX-0482"/>
    <n v="2020"/>
    <n v="11"/>
    <d v="2020-05-05T00:00:00"/>
    <x v="0"/>
    <m/>
    <x v="1"/>
    <s v="390002"/>
    <x v="47"/>
    <x v="2"/>
    <m/>
    <s v="Accounts Payable"/>
    <n v="4472"/>
    <m/>
    <s v="20-T1023LO17 LOCAL LE BLOCK"/>
    <s v="AP01507175"/>
    <n v="106"/>
    <s v="00021734"/>
    <d v="2020-04-24T00:00:00"/>
    <s v="Town of Coeburn"/>
    <s v="20-T1023LO17 LOCAL LE BLOCK"/>
    <s v="14000"/>
    <m/>
    <m/>
    <m/>
    <m/>
    <m/>
    <m/>
    <m/>
    <m/>
    <m/>
    <m/>
    <m/>
    <m/>
    <m/>
    <s v="00021734"/>
    <n v="1"/>
    <d v="2020-04-24T00:00:00"/>
    <s v="00021734"/>
    <s v="90000"/>
    <s v="344"/>
    <m/>
    <s v="AP"/>
    <s v="ACTUALS"/>
    <s v="14"/>
    <s v="14000"/>
    <s v="5"/>
    <s v="39002"/>
    <s v="390"/>
    <s v="02"/>
    <m/>
    <s v="14510"/>
    <s v="07040390002CJS7101608"/>
    <s v="Town of Coeburn"/>
    <n v="1"/>
    <s v="546001225"/>
  </r>
  <r>
    <s v="Byrne Justice Assistance Grant"/>
    <s v="2016-DJ-BX-0482"/>
    <n v="2020"/>
    <n v="11"/>
    <d v="2020-05-05T00:00:00"/>
    <x v="0"/>
    <m/>
    <x v="1"/>
    <m/>
    <x v="3"/>
    <x v="0"/>
    <m/>
    <s v="AP Payments"/>
    <n v="7346"/>
    <m/>
    <s v="Accounts Payable"/>
    <s v="AP01508039"/>
    <n v="38"/>
    <m/>
    <m/>
    <m/>
    <m/>
    <m/>
    <m/>
    <m/>
    <m/>
    <m/>
    <m/>
    <m/>
    <m/>
    <m/>
    <m/>
    <m/>
    <m/>
    <m/>
    <m/>
    <s v="AP01508039"/>
    <n v="38"/>
    <d v="2020-05-05T00:00:00"/>
    <s v="00021736"/>
    <s v="99999"/>
    <m/>
    <m/>
    <s v="AP"/>
    <s v="ACTUALS"/>
    <s v="50"/>
    <s v="14000"/>
    <s v="2"/>
    <m/>
    <m/>
    <m/>
    <m/>
    <s v="05025"/>
    <s v="07040CJS7101601"/>
    <s v="AP Payments"/>
    <m/>
    <m/>
  </r>
  <r>
    <s v="Byrne Justice Assistance Grant"/>
    <s v="2016-DJ-BX-0482"/>
    <n v="2020"/>
    <n v="11"/>
    <d v="2020-05-05T00:00:00"/>
    <x v="0"/>
    <m/>
    <x v="1"/>
    <m/>
    <x v="3"/>
    <x v="0"/>
    <m/>
    <s v="AP Payments"/>
    <n v="7245.85"/>
    <m/>
    <s v="Accounts Payable"/>
    <s v="AP01508039"/>
    <n v="62"/>
    <m/>
    <m/>
    <m/>
    <m/>
    <m/>
    <m/>
    <m/>
    <m/>
    <m/>
    <m/>
    <m/>
    <m/>
    <m/>
    <m/>
    <m/>
    <m/>
    <m/>
    <m/>
    <s v="AP01508039"/>
    <n v="62"/>
    <d v="2020-05-05T00:00:00"/>
    <s v="00021866"/>
    <s v="99999"/>
    <m/>
    <m/>
    <s v="AP"/>
    <s v="ACTUALS"/>
    <s v="50"/>
    <s v="14000"/>
    <s v="2"/>
    <m/>
    <m/>
    <m/>
    <m/>
    <s v="05025"/>
    <s v="07040CJS7101601"/>
    <s v="AP Payments"/>
    <m/>
    <m/>
  </r>
  <r>
    <s v="Byrne Justice Assistance Grant"/>
    <s v="2016-DJ-BX-0482"/>
    <n v="2020"/>
    <n v="11"/>
    <d v="2020-05-11T00:00:00"/>
    <x v="1"/>
    <m/>
    <x v="1"/>
    <s v="390004"/>
    <x v="21"/>
    <x v="0"/>
    <m/>
    <s v="CIPPS Journal Upload - DOA"/>
    <n v="452.78"/>
    <m/>
    <s v="00001355 2020-05-15"/>
    <s v="CIP1512842"/>
    <n v="250"/>
    <m/>
    <m/>
    <m/>
    <m/>
    <m/>
    <m/>
    <m/>
    <m/>
    <m/>
    <m/>
    <m/>
    <m/>
    <m/>
    <m/>
    <m/>
    <m/>
    <m/>
    <m/>
    <s v="CIP1512842"/>
    <n v="250"/>
    <d v="2020-05-11T00:00:00"/>
    <s v="140070"/>
    <s v="10410"/>
    <m/>
    <m/>
    <s v="CIP"/>
    <s v="ACTUALS"/>
    <s v="11"/>
    <s v="14000"/>
    <s v="5"/>
    <s v="39004"/>
    <s v="390"/>
    <s v="04"/>
    <m/>
    <s v="11110"/>
    <s v="07040390004CJS7101601"/>
    <s v="CIPPS Journal Upload - DOA"/>
    <m/>
    <m/>
  </r>
  <r>
    <s v="Byrne Justice Assistance Grant"/>
    <s v="2016-DJ-BX-0482"/>
    <n v="2020"/>
    <n v="11"/>
    <d v="2020-05-11T00:00:00"/>
    <x v="1"/>
    <m/>
    <x v="1"/>
    <s v="390004"/>
    <x v="9"/>
    <x v="0"/>
    <m/>
    <s v="CIPPS Journal Upload - DOA"/>
    <n v="232.26"/>
    <m/>
    <s v="00001355 2020-05-15"/>
    <s v="CIP1512842"/>
    <n v="251"/>
    <m/>
    <m/>
    <m/>
    <m/>
    <m/>
    <m/>
    <m/>
    <m/>
    <m/>
    <m/>
    <m/>
    <m/>
    <m/>
    <m/>
    <m/>
    <m/>
    <m/>
    <m/>
    <s v="CIP1512842"/>
    <n v="251"/>
    <d v="2020-05-11T00:00:00"/>
    <s v="140070"/>
    <s v="10410"/>
    <m/>
    <m/>
    <s v="CIP"/>
    <s v="ACTUALS"/>
    <s v="11"/>
    <s v="14000"/>
    <s v="5"/>
    <s v="39004"/>
    <s v="390"/>
    <s v="04"/>
    <m/>
    <s v="11120"/>
    <s v="07040390004CJS7101601"/>
    <s v="CIPPS Journal Upload - DOA"/>
    <m/>
    <m/>
  </r>
  <r>
    <s v="Byrne Justice Assistance Grant"/>
    <s v="2016-DJ-BX-0482"/>
    <n v="2020"/>
    <n v="11"/>
    <d v="2020-05-11T00:00:00"/>
    <x v="1"/>
    <m/>
    <x v="1"/>
    <s v="390004"/>
    <x v="9"/>
    <x v="0"/>
    <m/>
    <s v="CIPPS Journal Upload - DOA"/>
    <n v="246.27"/>
    <m/>
    <s v="00001355 2020-05-15"/>
    <s v="CIP1512842"/>
    <n v="252"/>
    <m/>
    <m/>
    <m/>
    <m/>
    <m/>
    <m/>
    <m/>
    <m/>
    <m/>
    <m/>
    <m/>
    <m/>
    <m/>
    <m/>
    <m/>
    <m/>
    <m/>
    <m/>
    <s v="CIP1512842"/>
    <n v="252"/>
    <d v="2020-05-11T00:00:00"/>
    <s v="140070"/>
    <s v="10410"/>
    <m/>
    <m/>
    <s v="CIP"/>
    <s v="ACTUALS"/>
    <s v="11"/>
    <s v="14000"/>
    <s v="5"/>
    <s v="39004"/>
    <s v="390"/>
    <s v="04"/>
    <m/>
    <s v="11120"/>
    <s v="07040390004CJS7101601"/>
    <s v="CIPPS Journal Upload - DOA"/>
    <m/>
    <m/>
  </r>
  <r>
    <s v="Byrne Justice Assistance Grant"/>
    <s v="2016-DJ-BX-0482"/>
    <n v="2020"/>
    <n v="11"/>
    <d v="2020-05-11T00:00:00"/>
    <x v="1"/>
    <m/>
    <x v="1"/>
    <s v="390004"/>
    <x v="14"/>
    <x v="0"/>
    <m/>
    <s v="CIPPS Journal Upload - DOA"/>
    <n v="39.25"/>
    <m/>
    <s v="00001355 2020-05-15"/>
    <s v="CIP1512842"/>
    <n v="257"/>
    <m/>
    <m/>
    <m/>
    <m/>
    <m/>
    <m/>
    <m/>
    <m/>
    <m/>
    <m/>
    <m/>
    <m/>
    <m/>
    <m/>
    <m/>
    <m/>
    <m/>
    <m/>
    <s v="CIP1512842"/>
    <n v="257"/>
    <d v="2020-05-11T00:00:00"/>
    <s v="140070"/>
    <s v="10410"/>
    <m/>
    <m/>
    <s v="CIP"/>
    <s v="ACTUALS"/>
    <s v="11"/>
    <s v="14000"/>
    <s v="5"/>
    <s v="39004"/>
    <s v="390"/>
    <s v="04"/>
    <m/>
    <s v="11160"/>
    <s v="07040390004CJS7101601"/>
    <s v="CIPPS Journal Upload - DOA"/>
    <m/>
    <m/>
  </r>
  <r>
    <s v="Byrne Justice Assistance Grant"/>
    <s v="2016-DJ-BX-0482"/>
    <n v="2020"/>
    <n v="11"/>
    <d v="2020-05-11T00:00:00"/>
    <x v="1"/>
    <m/>
    <x v="1"/>
    <s v="390004"/>
    <x v="14"/>
    <x v="0"/>
    <m/>
    <s v="CIPPS Journal Upload - DOA"/>
    <n v="39.18"/>
    <m/>
    <s v="00001355 2020-05-15"/>
    <s v="CIP1512842"/>
    <n v="258"/>
    <m/>
    <m/>
    <m/>
    <m/>
    <m/>
    <m/>
    <m/>
    <m/>
    <m/>
    <m/>
    <m/>
    <m/>
    <m/>
    <m/>
    <m/>
    <m/>
    <m/>
    <m/>
    <s v="CIP1512842"/>
    <n v="258"/>
    <d v="2020-05-11T00:00:00"/>
    <s v="140070"/>
    <s v="10410"/>
    <m/>
    <m/>
    <s v="CIP"/>
    <s v="ACTUALS"/>
    <s v="11"/>
    <s v="14000"/>
    <s v="5"/>
    <s v="39004"/>
    <s v="390"/>
    <s v="04"/>
    <m/>
    <s v="11160"/>
    <s v="07040390004CJS7101601"/>
    <s v="CIPPS Journal Upload - DOA"/>
    <m/>
    <m/>
  </r>
  <r>
    <s v="Byrne Justice Assistance Grant"/>
    <s v="2016-DJ-BX-0482"/>
    <n v="2020"/>
    <n v="11"/>
    <d v="2020-05-11T00:00:00"/>
    <x v="1"/>
    <m/>
    <x v="1"/>
    <s v="390004"/>
    <x v="37"/>
    <x v="0"/>
    <m/>
    <s v="CIPPS Journal Upload - DOA"/>
    <n v="10"/>
    <m/>
    <s v="00001355 2020-05-15"/>
    <s v="CIP1512842"/>
    <n v="262"/>
    <m/>
    <m/>
    <m/>
    <m/>
    <m/>
    <m/>
    <m/>
    <m/>
    <m/>
    <m/>
    <m/>
    <m/>
    <m/>
    <m/>
    <m/>
    <m/>
    <m/>
    <m/>
    <s v="CIP1512842"/>
    <n v="262"/>
    <d v="2020-05-11T00:00:00"/>
    <s v="140070"/>
    <s v="10410"/>
    <m/>
    <m/>
    <s v="CIP"/>
    <s v="ACTUALS"/>
    <s v="11"/>
    <s v="14000"/>
    <s v="5"/>
    <s v="39004"/>
    <s v="390"/>
    <s v="04"/>
    <m/>
    <s v="11380"/>
    <s v="07040390004CJS7101601"/>
    <s v="CIPPS Journal Upload - DOA"/>
    <m/>
    <m/>
  </r>
  <r>
    <s v="Byrne Justice Assistance Grant"/>
    <s v="2016-DJ-BX-0482"/>
    <n v="2020"/>
    <n v="11"/>
    <d v="2020-05-11T00:00:00"/>
    <x v="0"/>
    <m/>
    <x v="1"/>
    <m/>
    <x v="1"/>
    <x v="0"/>
    <m/>
    <s v="CIPPS Journal Upload - DOA"/>
    <n v="-13552.23"/>
    <m/>
    <s v="Cash With The Treasurer Of VA"/>
    <s v="CIP1512842"/>
    <n v="399"/>
    <m/>
    <m/>
    <m/>
    <m/>
    <m/>
    <m/>
    <m/>
    <m/>
    <m/>
    <m/>
    <m/>
    <m/>
    <m/>
    <m/>
    <m/>
    <m/>
    <m/>
    <m/>
    <s v="CIP1512842"/>
    <n v="399"/>
    <d v="2020-05-11T00:00:00"/>
    <m/>
    <s v="99999"/>
    <m/>
    <m/>
    <s v="CIP"/>
    <s v="ACTUALS"/>
    <s v="10"/>
    <s v="14000"/>
    <s v="1"/>
    <m/>
    <m/>
    <m/>
    <m/>
    <s v="01010"/>
    <s v="07040CJS7101601"/>
    <s v="CIPPS Journal Upload - DOA"/>
    <m/>
    <m/>
  </r>
  <r>
    <s v="Byrne Justice Assistance Grant"/>
    <s v="2016-DJ-BX-0482"/>
    <n v="2020"/>
    <n v="11"/>
    <d v="2020-05-12T00:00:00"/>
    <x v="0"/>
    <m/>
    <x v="1"/>
    <s v="390004"/>
    <x v="26"/>
    <x v="0"/>
    <m/>
    <s v="To charge April Indirect Costs"/>
    <n v="3575.52"/>
    <m/>
    <s v="Charge FY20 April IDC"/>
    <s v="0001513073"/>
    <n v="1"/>
    <m/>
    <m/>
    <m/>
    <m/>
    <m/>
    <m/>
    <m/>
    <m/>
    <m/>
    <m/>
    <m/>
    <m/>
    <m/>
    <m/>
    <m/>
    <m/>
    <m/>
    <m/>
    <s v="0001513073"/>
    <n v="1"/>
    <d v="2020-05-12T00:00:00"/>
    <m/>
    <s v="10740"/>
    <m/>
    <m/>
    <s v="SPJ"/>
    <s v="ACTUALS"/>
    <s v="14"/>
    <s v="14000"/>
    <s v="5"/>
    <s v="39004"/>
    <s v="390"/>
    <s v="04"/>
    <m/>
    <s v="14820"/>
    <s v="07040390004CJS7101601"/>
    <s v="To charge April Indirect Costs"/>
    <m/>
    <m/>
  </r>
  <r>
    <s v="Byrne Justice Assistance Grant"/>
    <s v="2016-DJ-BX-0482"/>
    <n v="2020"/>
    <n v="11"/>
    <d v="2020-05-12T00:00:00"/>
    <x v="0"/>
    <m/>
    <x v="3"/>
    <m/>
    <x v="27"/>
    <x v="0"/>
    <m/>
    <s v="To charge April Indirect Costs"/>
    <n v="-3575.52"/>
    <m/>
    <s v="Charge FY20 April IDC"/>
    <s v="0001513073"/>
    <n v="3"/>
    <m/>
    <m/>
    <m/>
    <m/>
    <m/>
    <m/>
    <m/>
    <m/>
    <m/>
    <m/>
    <m/>
    <m/>
    <m/>
    <m/>
    <m/>
    <m/>
    <m/>
    <m/>
    <s v="0001513073"/>
    <n v="3"/>
    <d v="2020-05-12T00:00:00"/>
    <m/>
    <s v="10740"/>
    <m/>
    <m/>
    <s v="SPJ"/>
    <s v="ACTUALS"/>
    <s v="09"/>
    <s v="14000"/>
    <s v="4"/>
    <m/>
    <m/>
    <m/>
    <m/>
    <s v="09070"/>
    <s v="02800CJS7101601"/>
    <s v="To charge April Indirect Costs"/>
    <m/>
    <m/>
  </r>
  <r>
    <s v="Byrne Justice Assistance Grant"/>
    <s v="2016-DJ-BX-0482"/>
    <n v="2020"/>
    <n v="11"/>
    <d v="2020-05-12T00:00:00"/>
    <x v="0"/>
    <m/>
    <x v="1"/>
    <m/>
    <x v="1"/>
    <x v="0"/>
    <m/>
    <s v="To charge April Indirect Costs"/>
    <n v="-3013.93"/>
    <m/>
    <s v="Cash With The Treasurer Of VA"/>
    <s v="0001513073"/>
    <n v="37"/>
    <m/>
    <m/>
    <m/>
    <m/>
    <m/>
    <m/>
    <m/>
    <m/>
    <m/>
    <m/>
    <m/>
    <m/>
    <m/>
    <m/>
    <m/>
    <m/>
    <m/>
    <m/>
    <s v="0001513073"/>
    <n v="37"/>
    <d v="2020-05-12T00:00:00"/>
    <m/>
    <s v="99999"/>
    <m/>
    <m/>
    <s v="SPJ"/>
    <s v="ACTUALS"/>
    <s v="10"/>
    <s v="14000"/>
    <s v="1"/>
    <m/>
    <m/>
    <m/>
    <m/>
    <s v="01010"/>
    <s v="07040CJS7101601"/>
    <s v="To charge April Indirect Costs"/>
    <m/>
    <m/>
  </r>
  <r>
    <s v="Byrne Justice Assistance Grant"/>
    <s v="2016-DJ-BX-0482"/>
    <n v="2020"/>
    <n v="11"/>
    <d v="2020-05-15T00:00:00"/>
    <x v="0"/>
    <m/>
    <x v="1"/>
    <s v="390004"/>
    <x v="16"/>
    <x v="0"/>
    <m/>
    <s v="To move 16 JAG admin overage t"/>
    <n v="-58.48"/>
    <m/>
    <s v="Move 16 Jag Admin Overage"/>
    <s v="0001515864"/>
    <n v="3"/>
    <m/>
    <m/>
    <m/>
    <m/>
    <m/>
    <m/>
    <m/>
    <m/>
    <m/>
    <m/>
    <m/>
    <m/>
    <m/>
    <m/>
    <m/>
    <m/>
    <m/>
    <m/>
    <s v="0001515864"/>
    <n v="3"/>
    <d v="2020-05-15T00:00:00"/>
    <m/>
    <s v="10220"/>
    <m/>
    <m/>
    <s v="SPJ"/>
    <s v="ACTUALS"/>
    <s v="12"/>
    <s v="14000"/>
    <s v="5"/>
    <s v="39004"/>
    <s v="390"/>
    <s v="04"/>
    <m/>
    <s v="12780"/>
    <s v="07040390004CJS7101601"/>
    <s v="To move 16 JAG admin overage t"/>
    <m/>
    <m/>
  </r>
  <r>
    <s v="Byrne Justice Assistance Grant"/>
    <s v="2016-DJ-BX-0482"/>
    <n v="2020"/>
    <n v="11"/>
    <d v="2020-05-15T00:00:00"/>
    <x v="1"/>
    <m/>
    <x v="1"/>
    <s v="390004"/>
    <x v="16"/>
    <x v="0"/>
    <m/>
    <s v="To move 16 JAG admin overage t"/>
    <n v="-3888.04"/>
    <m/>
    <s v="Move 16 Jag Admin Overage"/>
    <s v="0001515864"/>
    <n v="7"/>
    <m/>
    <m/>
    <m/>
    <m/>
    <m/>
    <m/>
    <m/>
    <m/>
    <m/>
    <m/>
    <m/>
    <m/>
    <m/>
    <m/>
    <m/>
    <m/>
    <m/>
    <m/>
    <s v="0001515864"/>
    <n v="7"/>
    <d v="2020-05-15T00:00:00"/>
    <m/>
    <s v="10720"/>
    <m/>
    <m/>
    <s v="SPJ"/>
    <s v="ACTUALS"/>
    <s v="12"/>
    <s v="14000"/>
    <s v="5"/>
    <s v="39004"/>
    <s v="390"/>
    <s v="04"/>
    <m/>
    <s v="12780"/>
    <s v="07040390004CJS7101601"/>
    <s v="To move 16 JAG admin overage t"/>
    <m/>
    <m/>
  </r>
  <r>
    <s v="Byrne Justice Assistance Grant"/>
    <s v="2016-DJ-BX-0482"/>
    <n v="2020"/>
    <n v="11"/>
    <d v="2020-05-15T00:00:00"/>
    <x v="1"/>
    <m/>
    <x v="1"/>
    <s v="390004"/>
    <x v="17"/>
    <x v="0"/>
    <m/>
    <s v="To move 16 JAG admin overage t"/>
    <n v="-369.18"/>
    <m/>
    <s v="Move 16 Jag Admin Overage"/>
    <s v="0001515864"/>
    <n v="14"/>
    <m/>
    <m/>
    <m/>
    <m/>
    <m/>
    <m/>
    <m/>
    <m/>
    <m/>
    <m/>
    <m/>
    <m/>
    <m/>
    <m/>
    <m/>
    <m/>
    <m/>
    <m/>
    <s v="0001515864"/>
    <n v="14"/>
    <d v="2020-05-15T00:00:00"/>
    <m/>
    <s v="10530"/>
    <m/>
    <m/>
    <s v="SPJ"/>
    <s v="ACTUALS"/>
    <s v="15"/>
    <s v="14000"/>
    <s v="5"/>
    <s v="39004"/>
    <s v="390"/>
    <s v="04"/>
    <m/>
    <s v="15410"/>
    <s v="07040390004CJS7101601"/>
    <s v="To move 16 JAG admin overage t"/>
    <m/>
    <m/>
  </r>
  <r>
    <s v="Byrne Justice Assistance Grant"/>
    <s v="2016-DJ-BX-0482"/>
    <n v="2020"/>
    <n v="11"/>
    <d v="2020-05-05T00:00:00"/>
    <x v="0"/>
    <m/>
    <x v="1"/>
    <m/>
    <x v="3"/>
    <x v="0"/>
    <m/>
    <s v="Accounts Payable"/>
    <n v="-3254.7"/>
    <m/>
    <s v="Accounts Payable"/>
    <s v="AP01507175"/>
    <n v="29"/>
    <m/>
    <m/>
    <m/>
    <m/>
    <m/>
    <m/>
    <m/>
    <m/>
    <m/>
    <m/>
    <m/>
    <m/>
    <m/>
    <m/>
    <m/>
    <m/>
    <m/>
    <m/>
    <s v="AP01507175"/>
    <n v="29"/>
    <d v="2020-05-05T00:00:00"/>
    <s v="00021860"/>
    <s v="99999"/>
    <m/>
    <m/>
    <s v="AP"/>
    <s v="ACTUALS"/>
    <s v="50"/>
    <s v="14000"/>
    <s v="2"/>
    <m/>
    <m/>
    <m/>
    <m/>
    <s v="05025"/>
    <s v="07040CJS7101601"/>
    <s v="Accounts Payable"/>
    <m/>
    <m/>
  </r>
  <r>
    <s v="Byrne Justice Assistance Grant"/>
    <s v="2016-DJ-BX-0482"/>
    <n v="2020"/>
    <n v="11"/>
    <d v="2020-05-15T00:00:00"/>
    <x v="1"/>
    <m/>
    <x v="1"/>
    <s v="390004"/>
    <x v="17"/>
    <x v="0"/>
    <m/>
    <s v="To move 16 JAG admin overage t"/>
    <n v="-2017.74"/>
    <m/>
    <s v="Move 16 Jag Admin Overage"/>
    <s v="0001515864"/>
    <n v="16"/>
    <m/>
    <m/>
    <m/>
    <m/>
    <m/>
    <m/>
    <m/>
    <m/>
    <m/>
    <m/>
    <m/>
    <m/>
    <m/>
    <m/>
    <m/>
    <m/>
    <m/>
    <m/>
    <s v="0001515864"/>
    <n v="16"/>
    <d v="2020-05-15T00:00:00"/>
    <m/>
    <s v="10740"/>
    <m/>
    <m/>
    <s v="SPJ"/>
    <s v="ACTUALS"/>
    <s v="15"/>
    <s v="14000"/>
    <s v="5"/>
    <s v="39004"/>
    <s v="390"/>
    <s v="04"/>
    <m/>
    <s v="15410"/>
    <s v="07040390004CJS7101601"/>
    <s v="To move 16 JAG admin overage t"/>
    <m/>
    <m/>
  </r>
  <r>
    <s v="Byrne Justice Assistance Grant"/>
    <s v="2016-DJ-BX-0482"/>
    <n v="2020"/>
    <n v="11"/>
    <d v="2020-05-26T00:00:00"/>
    <x v="0"/>
    <m/>
    <x v="1"/>
    <m/>
    <x v="3"/>
    <x v="0"/>
    <m/>
    <s v="Accounts Payable"/>
    <n v="-28333.33"/>
    <m/>
    <s v="Accounts Payable"/>
    <s v="AP01522181"/>
    <n v="8"/>
    <m/>
    <m/>
    <m/>
    <m/>
    <m/>
    <m/>
    <m/>
    <m/>
    <m/>
    <m/>
    <m/>
    <m/>
    <m/>
    <m/>
    <m/>
    <m/>
    <m/>
    <m/>
    <s v="AP01522181"/>
    <n v="8"/>
    <d v="2020-05-26T00:00:00"/>
    <s v="00022050"/>
    <s v="99999"/>
    <m/>
    <m/>
    <s v="AP"/>
    <s v="ACTUALS"/>
    <s v="50"/>
    <s v="14000"/>
    <s v="2"/>
    <m/>
    <m/>
    <m/>
    <m/>
    <s v="05025"/>
    <s v="07040CJS7101601"/>
    <s v="Accounts Payable"/>
    <m/>
    <m/>
  </r>
  <r>
    <s v="Byrne Justice Assistance Grant"/>
    <s v="2016-DJ-BX-0482"/>
    <n v="2020"/>
    <n v="11"/>
    <d v="2020-05-26T00:00:00"/>
    <x v="0"/>
    <m/>
    <x v="1"/>
    <s v="390002"/>
    <x v="47"/>
    <x v="0"/>
    <m/>
    <s v="Accounts Payable"/>
    <n v="11282.74"/>
    <m/>
    <s v="20-A4883AD16 LE EQUIPMENT"/>
    <s v="AP01522181"/>
    <n v="40"/>
    <s v="00022053"/>
    <d v="2020-05-14T00:00:00"/>
    <s v="CITY OF STAUNTON"/>
    <s v="20-A4883AD16 LE EQUIPMENT"/>
    <s v="14000"/>
    <m/>
    <m/>
    <m/>
    <m/>
    <m/>
    <m/>
    <m/>
    <m/>
    <m/>
    <m/>
    <m/>
    <m/>
    <m/>
    <s v="00022053"/>
    <n v="1"/>
    <d v="2020-05-14T00:00:00"/>
    <s v="00022053"/>
    <s v="90000"/>
    <s v="790"/>
    <m/>
    <s v="AP"/>
    <s v="ACTUALS"/>
    <s v="14"/>
    <s v="14000"/>
    <s v="5"/>
    <s v="39002"/>
    <s v="390"/>
    <s v="02"/>
    <m/>
    <s v="14510"/>
    <s v="07040390002CJS7101601"/>
    <s v="CITY OF STAUNTON"/>
    <n v="1"/>
    <s v="546001631"/>
  </r>
  <r>
    <s v="Byrne Justice Assistance Grant"/>
    <s v="2016-DJ-BX-0482"/>
    <n v="2020"/>
    <n v="11"/>
    <d v="2020-05-26T00:00:00"/>
    <x v="1"/>
    <m/>
    <x v="1"/>
    <s v="390004"/>
    <x v="14"/>
    <x v="0"/>
    <m/>
    <s v="CIPPS Journal Upload - DOA"/>
    <n v="39.18"/>
    <m/>
    <s v="00001357 2020-06-01"/>
    <s v="CIP1522658"/>
    <n v="259"/>
    <m/>
    <m/>
    <m/>
    <m/>
    <m/>
    <m/>
    <m/>
    <m/>
    <m/>
    <m/>
    <m/>
    <m/>
    <m/>
    <m/>
    <m/>
    <m/>
    <m/>
    <m/>
    <s v="CIP1522658"/>
    <n v="259"/>
    <d v="2020-05-26T00:00:00"/>
    <s v="140070"/>
    <s v="10410"/>
    <m/>
    <m/>
    <s v="CIP"/>
    <s v="ACTUALS"/>
    <s v="11"/>
    <s v="14000"/>
    <s v="5"/>
    <s v="39004"/>
    <s v="390"/>
    <s v="04"/>
    <m/>
    <s v="11160"/>
    <s v="07040390004CJS7101601"/>
    <s v="CIPPS Journal Upload - DOA"/>
    <m/>
    <m/>
  </r>
  <r>
    <s v="Byrne Justice Assistance Grant"/>
    <s v="2016-DJ-BX-0482"/>
    <n v="2020"/>
    <n v="11"/>
    <d v="2020-05-26T00:00:00"/>
    <x v="1"/>
    <m/>
    <x v="1"/>
    <s v="390004"/>
    <x v="10"/>
    <x v="0"/>
    <m/>
    <s v="CIPPS Journal Upload - DOA"/>
    <n v="20.76"/>
    <m/>
    <s v="00001357 2020-06-01"/>
    <s v="CIP1522658"/>
    <n v="261"/>
    <m/>
    <m/>
    <m/>
    <m/>
    <m/>
    <m/>
    <m/>
    <m/>
    <m/>
    <m/>
    <m/>
    <m/>
    <m/>
    <m/>
    <m/>
    <m/>
    <m/>
    <m/>
    <s v="CIP1522658"/>
    <n v="261"/>
    <d v="2020-05-26T00:00:00"/>
    <s v="140070"/>
    <s v="10410"/>
    <m/>
    <m/>
    <s v="CIP"/>
    <s v="ACTUALS"/>
    <s v="11"/>
    <s v="14000"/>
    <s v="5"/>
    <s v="39004"/>
    <s v="390"/>
    <s v="04"/>
    <m/>
    <s v="11170"/>
    <s v="07040390004CJS7101601"/>
    <s v="CIPPS Journal Upload - DOA"/>
    <m/>
    <m/>
  </r>
  <r>
    <s v="Byrne Justice Assistance Grant"/>
    <s v="2016-DJ-BX-0482"/>
    <n v="2020"/>
    <n v="11"/>
    <d v="2020-05-26T00:00:00"/>
    <x v="1"/>
    <m/>
    <x v="1"/>
    <s v="390004"/>
    <x v="24"/>
    <x v="0"/>
    <m/>
    <s v="CIPPS Journal Upload - DOA"/>
    <n v="614.5"/>
    <m/>
    <s v="00001357 2020-06-01"/>
    <s v="CIP1522658"/>
    <n v="318"/>
    <m/>
    <m/>
    <m/>
    <m/>
    <m/>
    <m/>
    <m/>
    <m/>
    <m/>
    <m/>
    <m/>
    <m/>
    <m/>
    <m/>
    <m/>
    <m/>
    <m/>
    <m/>
    <s v="CIP1522658"/>
    <n v="318"/>
    <d v="2020-05-26T00:00:00"/>
    <s v="140070"/>
    <s v="10740"/>
    <m/>
    <m/>
    <s v="CIP"/>
    <s v="ACTUALS"/>
    <s v="11"/>
    <s v="14000"/>
    <s v="5"/>
    <s v="39004"/>
    <s v="390"/>
    <s v="04"/>
    <m/>
    <s v="11150"/>
    <s v="07040390004CJS7101601"/>
    <s v="CIPPS Journal Upload - DOA"/>
    <m/>
    <m/>
  </r>
  <r>
    <s v="Byrne Justice Assistance Grant"/>
    <s v="2016-DJ-BX-0482"/>
    <n v="2020"/>
    <n v="11"/>
    <d v="2020-05-05T00:00:00"/>
    <x v="0"/>
    <m/>
    <x v="1"/>
    <m/>
    <x v="3"/>
    <x v="0"/>
    <m/>
    <s v="Accounts Payable"/>
    <n v="-10672.62"/>
    <m/>
    <s v="Accounts Payable"/>
    <s v="AP01507175"/>
    <n v="32"/>
    <m/>
    <m/>
    <m/>
    <m/>
    <m/>
    <m/>
    <m/>
    <m/>
    <m/>
    <m/>
    <m/>
    <m/>
    <m/>
    <m/>
    <m/>
    <m/>
    <m/>
    <m/>
    <s v="AP01507175"/>
    <n v="32"/>
    <d v="2020-05-05T00:00:00"/>
    <s v="00021862"/>
    <s v="99999"/>
    <m/>
    <m/>
    <s v="AP"/>
    <s v="ACTUALS"/>
    <s v="50"/>
    <s v="14000"/>
    <s v="2"/>
    <m/>
    <m/>
    <m/>
    <m/>
    <s v="05025"/>
    <s v="07040CJS7101601"/>
    <s v="Accounts Payable"/>
    <m/>
    <m/>
  </r>
  <r>
    <s v="Byrne Justice Assistance Grant"/>
    <s v="2016-DJ-BX-0482"/>
    <n v="2020"/>
    <n v="11"/>
    <d v="2020-05-05T00:00:00"/>
    <x v="0"/>
    <m/>
    <x v="1"/>
    <m/>
    <x v="3"/>
    <x v="0"/>
    <m/>
    <s v="Accounts Payable"/>
    <n v="-2250"/>
    <m/>
    <s v="Accounts Payable"/>
    <s v="AP01507175"/>
    <n v="45"/>
    <m/>
    <m/>
    <m/>
    <m/>
    <m/>
    <m/>
    <m/>
    <m/>
    <m/>
    <m/>
    <m/>
    <m/>
    <m/>
    <m/>
    <m/>
    <m/>
    <m/>
    <m/>
    <s v="AP01507175"/>
    <n v="45"/>
    <d v="2020-05-05T00:00:00"/>
    <s v="00021865"/>
    <s v="99999"/>
    <m/>
    <m/>
    <s v="AP"/>
    <s v="ACTUALS"/>
    <s v="50"/>
    <s v="14000"/>
    <s v="2"/>
    <m/>
    <m/>
    <m/>
    <m/>
    <s v="05025"/>
    <s v="07040CJS7101601"/>
    <s v="Accounts Payable"/>
    <m/>
    <m/>
  </r>
  <r>
    <s v="Byrne Justice Assistance Grant"/>
    <s v="2016-DJ-BX-0482"/>
    <n v="2020"/>
    <n v="11"/>
    <d v="2020-05-05T00:00:00"/>
    <x v="0"/>
    <m/>
    <x v="1"/>
    <s v="390002"/>
    <x v="47"/>
    <x v="0"/>
    <m/>
    <s v="Accounts Payable"/>
    <n v="3254.7"/>
    <m/>
    <s v="20-A4906AD16 - ANTI"/>
    <s v="AP01507175"/>
    <n v="90"/>
    <s v="00021860"/>
    <d v="2020-04-28T00:00:00"/>
    <s v="CHESTERFIELD COUNTY"/>
    <s v="20-A4906AD16 - ANTI"/>
    <s v="14000"/>
    <m/>
    <m/>
    <m/>
    <m/>
    <m/>
    <m/>
    <m/>
    <m/>
    <m/>
    <m/>
    <m/>
    <m/>
    <m/>
    <s v="00021860"/>
    <n v="1"/>
    <d v="2020-04-28T00:00:00"/>
    <s v="00021860"/>
    <s v="90000"/>
    <s v="041"/>
    <m/>
    <s v="AP"/>
    <s v="ACTUALS"/>
    <s v="14"/>
    <s v="14000"/>
    <s v="5"/>
    <s v="39002"/>
    <s v="390"/>
    <s v="02"/>
    <m/>
    <s v="14510"/>
    <s v="07040390002CJS7101601"/>
    <s v="CHESTERFIELD COUNTY"/>
    <n v="1"/>
    <s v="546001208"/>
  </r>
  <r>
    <s v="Byrne Justice Assistance Grant"/>
    <s v="2016-DJ-BX-0482"/>
    <n v="2020"/>
    <n v="11"/>
    <d v="2020-05-05T00:00:00"/>
    <x v="0"/>
    <m/>
    <x v="1"/>
    <s v="390002"/>
    <x v="47"/>
    <x v="0"/>
    <m/>
    <s v="Accounts Payable"/>
    <n v="1650"/>
    <m/>
    <s v="20-T1026LO17 - LOLE"/>
    <s v="AP01507175"/>
    <n v="102"/>
    <s v="00021868"/>
    <d v="2020-04-28T00:00:00"/>
    <s v="Town of Crewe"/>
    <s v="20-T1026LO17 - LOLE"/>
    <s v="14000"/>
    <m/>
    <m/>
    <m/>
    <m/>
    <m/>
    <m/>
    <m/>
    <m/>
    <m/>
    <m/>
    <m/>
    <m/>
    <m/>
    <s v="00021868"/>
    <n v="1"/>
    <d v="2020-04-28T00:00:00"/>
    <s v="00021868"/>
    <s v="90000"/>
    <s v="349"/>
    <m/>
    <s v="AP"/>
    <s v="ACTUALS"/>
    <s v="14"/>
    <s v="14000"/>
    <s v="5"/>
    <s v="39002"/>
    <s v="390"/>
    <s v="02"/>
    <m/>
    <s v="14510"/>
    <s v="07040390002CJS7101601"/>
    <s v="Town of Crewe"/>
    <n v="1"/>
    <s v="546001233"/>
  </r>
  <r>
    <s v="Byrne Justice Assistance Grant"/>
    <s v="2016-DJ-BX-0482"/>
    <n v="2020"/>
    <n v="11"/>
    <d v="2020-05-05T00:00:00"/>
    <x v="0"/>
    <m/>
    <x v="1"/>
    <s v="390002"/>
    <x v="47"/>
    <x v="0"/>
    <m/>
    <s v="Accounts Payable"/>
    <n v="4798"/>
    <m/>
    <s v="20-T1090LO17 - LOLE"/>
    <s v="AP01507175"/>
    <n v="109"/>
    <s v="00021870"/>
    <d v="2020-04-28T00:00:00"/>
    <s v="Town of South Hill"/>
    <s v="20-T1090LO17 - LOLE"/>
    <s v="14000"/>
    <m/>
    <m/>
    <m/>
    <m/>
    <m/>
    <m/>
    <m/>
    <m/>
    <m/>
    <m/>
    <m/>
    <m/>
    <m/>
    <s v="00021870"/>
    <n v="1"/>
    <d v="2020-04-28T00:00:00"/>
    <s v="00021870"/>
    <s v="90000"/>
    <s v="455"/>
    <m/>
    <s v="AP"/>
    <s v="ACTUALS"/>
    <s v="14"/>
    <s v="14000"/>
    <s v="5"/>
    <s v="39002"/>
    <s v="390"/>
    <s v="02"/>
    <m/>
    <s v="14510"/>
    <s v="07040390002CJS7101601"/>
    <s v="Town of South Hill"/>
    <n v="1"/>
    <s v="546001614"/>
  </r>
  <r>
    <s v="Byrne Justice Assistance Grant"/>
    <s v="2016-DJ-BX-0482"/>
    <n v="2020"/>
    <n v="11"/>
    <d v="2020-05-05T00:00:00"/>
    <x v="0"/>
    <m/>
    <x v="1"/>
    <m/>
    <x v="1"/>
    <x v="0"/>
    <m/>
    <s v="AP Payments"/>
    <n v="-2934.97"/>
    <m/>
    <s v="Cash With The Treasurer Of VA"/>
    <s v="AP01508039"/>
    <n v="4"/>
    <m/>
    <m/>
    <m/>
    <m/>
    <m/>
    <m/>
    <m/>
    <m/>
    <m/>
    <m/>
    <m/>
    <m/>
    <m/>
    <m/>
    <m/>
    <m/>
    <m/>
    <m/>
    <s v="AP01508039"/>
    <n v="4"/>
    <d v="2020-05-05T00:00:00"/>
    <s v="00021869"/>
    <s v="99999"/>
    <m/>
    <m/>
    <s v="AP"/>
    <s v="ACTUALS"/>
    <s v="10"/>
    <s v="14000"/>
    <s v="1"/>
    <m/>
    <m/>
    <m/>
    <m/>
    <s v="01010"/>
    <s v="07040CJS7101601"/>
    <s v="AP Payments"/>
    <m/>
    <m/>
  </r>
  <r>
    <s v="Byrne Justice Assistance Grant"/>
    <s v="2016-DJ-BX-0482"/>
    <n v="2020"/>
    <n v="11"/>
    <d v="2020-05-05T00:00:00"/>
    <x v="0"/>
    <m/>
    <x v="1"/>
    <m/>
    <x v="1"/>
    <x v="0"/>
    <m/>
    <s v="AP Payments"/>
    <n v="-7245.85"/>
    <m/>
    <s v="Cash With The Treasurer Of VA"/>
    <s v="AP01508039"/>
    <n v="30"/>
    <m/>
    <m/>
    <m/>
    <m/>
    <m/>
    <m/>
    <m/>
    <m/>
    <m/>
    <m/>
    <m/>
    <m/>
    <m/>
    <m/>
    <m/>
    <m/>
    <m/>
    <m/>
    <s v="AP01508039"/>
    <n v="30"/>
    <d v="2020-05-05T00:00:00"/>
    <s v="00021866"/>
    <s v="99999"/>
    <m/>
    <m/>
    <s v="AP"/>
    <s v="ACTUALS"/>
    <s v="10"/>
    <s v="14000"/>
    <s v="1"/>
    <m/>
    <m/>
    <m/>
    <m/>
    <s v="01010"/>
    <s v="07040CJS7101601"/>
    <s v="AP Payments"/>
    <m/>
    <m/>
  </r>
  <r>
    <s v="Byrne Justice Assistance Grant"/>
    <s v="2016-DJ-BX-0482"/>
    <n v="2020"/>
    <n v="11"/>
    <d v="2020-05-05T00:00:00"/>
    <x v="0"/>
    <m/>
    <x v="1"/>
    <m/>
    <x v="3"/>
    <x v="0"/>
    <m/>
    <s v="AP Payments"/>
    <n v="5012"/>
    <m/>
    <s v="Accounts Payable"/>
    <s v="AP01508039"/>
    <n v="46"/>
    <m/>
    <m/>
    <m/>
    <m/>
    <m/>
    <m/>
    <m/>
    <m/>
    <m/>
    <m/>
    <m/>
    <m/>
    <m/>
    <m/>
    <m/>
    <m/>
    <m/>
    <m/>
    <s v="AP01508039"/>
    <n v="46"/>
    <d v="2020-05-05T00:00:00"/>
    <s v="00021873"/>
    <s v="99999"/>
    <m/>
    <m/>
    <s v="AP"/>
    <s v="ACTUALS"/>
    <s v="50"/>
    <s v="14000"/>
    <s v="2"/>
    <m/>
    <m/>
    <m/>
    <m/>
    <s v="05025"/>
    <s v="07040CJS7101601"/>
    <s v="AP Payments"/>
    <m/>
    <m/>
  </r>
  <r>
    <s v="Byrne Justice Assistance Grant"/>
    <s v="2016-DJ-BX-0482"/>
    <n v="2020"/>
    <n v="11"/>
    <d v="2020-05-05T00:00:00"/>
    <x v="0"/>
    <m/>
    <x v="1"/>
    <m/>
    <x v="3"/>
    <x v="0"/>
    <m/>
    <s v="AP Payments"/>
    <n v="2250"/>
    <m/>
    <s v="Accounts Payable"/>
    <s v="AP01508039"/>
    <n v="61"/>
    <m/>
    <m/>
    <m/>
    <m/>
    <m/>
    <m/>
    <m/>
    <m/>
    <m/>
    <m/>
    <m/>
    <m/>
    <m/>
    <m/>
    <m/>
    <m/>
    <m/>
    <m/>
    <s v="AP01508039"/>
    <n v="61"/>
    <d v="2020-05-05T00:00:00"/>
    <s v="00021865"/>
    <s v="99999"/>
    <m/>
    <m/>
    <s v="AP"/>
    <s v="ACTUALS"/>
    <s v="50"/>
    <s v="14000"/>
    <s v="2"/>
    <m/>
    <m/>
    <m/>
    <m/>
    <s v="05025"/>
    <s v="07040CJS7101601"/>
    <s v="AP Payments"/>
    <m/>
    <m/>
  </r>
  <r>
    <s v="Byrne Justice Assistance Grant"/>
    <s v="2016-DJ-BX-0482"/>
    <n v="2020"/>
    <n v="11"/>
    <d v="2020-05-11T00:00:00"/>
    <x v="1"/>
    <m/>
    <x v="1"/>
    <s v="390004"/>
    <x v="21"/>
    <x v="0"/>
    <m/>
    <s v="CIPPS Journal Upload - DOA"/>
    <n v="453.59"/>
    <m/>
    <s v="00001355 2020-05-15"/>
    <s v="CIP1512842"/>
    <n v="249"/>
    <m/>
    <m/>
    <m/>
    <m/>
    <m/>
    <m/>
    <m/>
    <m/>
    <m/>
    <m/>
    <m/>
    <m/>
    <m/>
    <m/>
    <m/>
    <m/>
    <m/>
    <m/>
    <s v="CIP1512842"/>
    <n v="249"/>
    <d v="2020-05-11T00:00:00"/>
    <s v="140070"/>
    <s v="10410"/>
    <m/>
    <m/>
    <s v="CIP"/>
    <s v="ACTUALS"/>
    <s v="11"/>
    <s v="14000"/>
    <s v="5"/>
    <s v="39004"/>
    <s v="390"/>
    <s v="04"/>
    <m/>
    <s v="11110"/>
    <s v="07040390004CJS7101601"/>
    <s v="CIPPS Journal Upload - DOA"/>
    <m/>
    <m/>
  </r>
  <r>
    <s v="Byrne Justice Assistance Grant"/>
    <s v="2016-DJ-BX-0482"/>
    <n v="2020"/>
    <n v="11"/>
    <d v="2020-05-11T00:00:00"/>
    <x v="1"/>
    <m/>
    <x v="1"/>
    <s v="390004"/>
    <x v="24"/>
    <x v="0"/>
    <m/>
    <s v="CIPPS Journal Upload - DOA"/>
    <n v="901"/>
    <m/>
    <s v="00001355 2020-05-15"/>
    <s v="CIP1512842"/>
    <n v="255"/>
    <m/>
    <m/>
    <m/>
    <m/>
    <m/>
    <m/>
    <m/>
    <m/>
    <m/>
    <m/>
    <m/>
    <m/>
    <m/>
    <m/>
    <m/>
    <m/>
    <m/>
    <m/>
    <s v="CIP1512842"/>
    <n v="255"/>
    <d v="2020-05-11T00:00:00"/>
    <s v="140070"/>
    <s v="10410"/>
    <m/>
    <m/>
    <s v="CIP"/>
    <s v="ACTUALS"/>
    <s v="11"/>
    <s v="14000"/>
    <s v="5"/>
    <s v="39004"/>
    <s v="390"/>
    <s v="04"/>
    <m/>
    <s v="11150"/>
    <s v="07040390004CJS7101601"/>
    <s v="CIPPS Journal Upload - DOA"/>
    <m/>
    <m/>
  </r>
  <r>
    <s v="Byrne Justice Assistance Grant"/>
    <s v="2016-DJ-BX-0482"/>
    <n v="2020"/>
    <n v="11"/>
    <d v="2020-05-11T00:00:00"/>
    <x v="1"/>
    <m/>
    <x v="1"/>
    <s v="390004"/>
    <x v="10"/>
    <x v="0"/>
    <m/>
    <s v="CIPPS Journal Upload - DOA"/>
    <n v="20.76"/>
    <m/>
    <s v="00001355 2020-05-15"/>
    <s v="CIP1512842"/>
    <n v="260"/>
    <m/>
    <m/>
    <m/>
    <m/>
    <m/>
    <m/>
    <m/>
    <m/>
    <m/>
    <m/>
    <m/>
    <m/>
    <m/>
    <m/>
    <m/>
    <m/>
    <m/>
    <m/>
    <s v="CIP1512842"/>
    <n v="260"/>
    <d v="2020-05-11T00:00:00"/>
    <s v="140070"/>
    <s v="10410"/>
    <m/>
    <m/>
    <s v="CIP"/>
    <s v="ACTUALS"/>
    <s v="11"/>
    <s v="14000"/>
    <s v="5"/>
    <s v="39004"/>
    <s v="390"/>
    <s v="04"/>
    <m/>
    <s v="11170"/>
    <s v="07040390004CJS7101601"/>
    <s v="CIPPS Journal Upload - DOA"/>
    <m/>
    <m/>
  </r>
  <r>
    <s v="Byrne Justice Assistance Grant"/>
    <s v="2016-DJ-BX-0482"/>
    <n v="2020"/>
    <n v="11"/>
    <d v="2020-05-12T00:00:00"/>
    <x v="0"/>
    <m/>
    <x v="1"/>
    <s v="390004"/>
    <x v="23"/>
    <x v="0"/>
    <m/>
    <s v="To charge April Indirect Costs"/>
    <n v="657.37"/>
    <m/>
    <s v="Charge FY20 April IDC"/>
    <s v="0001513073"/>
    <n v="2"/>
    <m/>
    <m/>
    <m/>
    <m/>
    <m/>
    <m/>
    <m/>
    <m/>
    <m/>
    <m/>
    <m/>
    <m/>
    <m/>
    <m/>
    <m/>
    <m/>
    <m/>
    <m/>
    <s v="0001513073"/>
    <n v="2"/>
    <d v="2020-05-12T00:00:00"/>
    <m/>
    <s v="10740"/>
    <m/>
    <m/>
    <s v="SPJ"/>
    <s v="ACTUALS"/>
    <s v="14"/>
    <s v="14000"/>
    <s v="5"/>
    <s v="39004"/>
    <s v="390"/>
    <s v="04"/>
    <m/>
    <s v="14810"/>
    <s v="07040390004CJS7101601"/>
    <s v="To charge April Indirect Costs"/>
    <m/>
    <m/>
  </r>
  <r>
    <s v="Byrne Justice Assistance Grant"/>
    <s v="2016-DJ-BX-0482"/>
    <n v="2020"/>
    <n v="11"/>
    <d v="2020-05-12T00:00:00"/>
    <x v="0"/>
    <m/>
    <x v="1"/>
    <m/>
    <x v="1"/>
    <x v="0"/>
    <m/>
    <s v="To charge April Indirect Costs"/>
    <n v="19407.14"/>
    <m/>
    <s v="Cash With The Treasurer Of VA"/>
    <s v="0001513073"/>
    <n v="33"/>
    <m/>
    <m/>
    <m/>
    <m/>
    <m/>
    <m/>
    <m/>
    <m/>
    <m/>
    <m/>
    <m/>
    <m/>
    <m/>
    <m/>
    <m/>
    <m/>
    <m/>
    <m/>
    <s v="0001513073"/>
    <n v="33"/>
    <d v="2020-05-12T00:00:00"/>
    <m/>
    <s v="99999"/>
    <m/>
    <m/>
    <s v="SPJ"/>
    <s v="ACTUALS"/>
    <s v="10"/>
    <s v="14000"/>
    <s v="1"/>
    <m/>
    <m/>
    <m/>
    <m/>
    <s v="01010"/>
    <s v="07040CJS7101601"/>
    <s v="To charge April Indirect Costs"/>
    <m/>
    <m/>
  </r>
  <r>
    <s v="Byrne Justice Assistance Grant"/>
    <s v="2016-DJ-BX-0482"/>
    <n v="2020"/>
    <n v="11"/>
    <d v="2020-05-05T00:00:00"/>
    <x v="0"/>
    <m/>
    <x v="1"/>
    <m/>
    <x v="3"/>
    <x v="0"/>
    <m/>
    <s v="Accounts Payable"/>
    <n v="-1650"/>
    <m/>
    <s v="Accounts Payable"/>
    <s v="AP01507175"/>
    <n v="52"/>
    <m/>
    <m/>
    <m/>
    <m/>
    <m/>
    <m/>
    <m/>
    <m/>
    <m/>
    <m/>
    <m/>
    <m/>
    <m/>
    <m/>
    <m/>
    <m/>
    <m/>
    <m/>
    <s v="AP01507175"/>
    <n v="52"/>
    <d v="2020-05-05T00:00:00"/>
    <s v="00021868"/>
    <s v="99999"/>
    <m/>
    <m/>
    <s v="AP"/>
    <s v="ACTUALS"/>
    <s v="50"/>
    <s v="14000"/>
    <s v="2"/>
    <m/>
    <m/>
    <m/>
    <m/>
    <s v="05025"/>
    <s v="07040CJS7101601"/>
    <s v="Accounts Payable"/>
    <m/>
    <m/>
  </r>
  <r>
    <s v="Byrne Justice Assistance Grant"/>
    <s v="2016-DJ-BX-0482"/>
    <n v="2020"/>
    <n v="11"/>
    <d v="2020-05-05T00:00:00"/>
    <x v="0"/>
    <m/>
    <x v="1"/>
    <s v="390002"/>
    <x v="47"/>
    <x v="0"/>
    <m/>
    <s v="Accounts Payable"/>
    <n v="10672.62"/>
    <m/>
    <s v="20-A4938AD16 - ANTI"/>
    <s v="AP01507175"/>
    <n v="91"/>
    <s v="00021862"/>
    <d v="2020-04-28T00:00:00"/>
    <s v="Vinton War Memorial"/>
    <s v="20-A4938AD16 - ANTI"/>
    <s v="14000"/>
    <m/>
    <m/>
    <m/>
    <m/>
    <m/>
    <m/>
    <m/>
    <m/>
    <m/>
    <m/>
    <m/>
    <m/>
    <m/>
    <s v="00021862"/>
    <n v="1"/>
    <d v="2020-04-28T00:00:00"/>
    <s v="00021862"/>
    <s v="90000"/>
    <s v="474"/>
    <m/>
    <s v="AP"/>
    <s v="ACTUALS"/>
    <s v="14"/>
    <s v="14000"/>
    <s v="5"/>
    <s v="39002"/>
    <s v="390"/>
    <s v="02"/>
    <m/>
    <s v="14510"/>
    <s v="07040390002CJS7101601"/>
    <s v="Vinton War Memorial"/>
    <n v="1"/>
    <s v="546001655"/>
  </r>
  <r>
    <s v="Byrne Justice Assistance Grant"/>
    <s v="2016-DJ-BX-0482"/>
    <n v="2020"/>
    <n v="11"/>
    <d v="2020-05-05T00:00:00"/>
    <x v="0"/>
    <m/>
    <x v="1"/>
    <m/>
    <x v="1"/>
    <x v="0"/>
    <m/>
    <s v="AP Payments"/>
    <n v="-2374"/>
    <m/>
    <s v="Cash With The Treasurer Of VA"/>
    <s v="AP01508039"/>
    <n v="8"/>
    <m/>
    <m/>
    <m/>
    <m/>
    <m/>
    <m/>
    <m/>
    <m/>
    <m/>
    <m/>
    <m/>
    <m/>
    <m/>
    <m/>
    <m/>
    <m/>
    <m/>
    <m/>
    <s v="AP01508039"/>
    <n v="8"/>
    <d v="2020-05-05T00:00:00"/>
    <s v="00021737"/>
    <s v="99999"/>
    <m/>
    <m/>
    <s v="AP"/>
    <s v="ACTUALS"/>
    <s v="10"/>
    <s v="14000"/>
    <s v="1"/>
    <m/>
    <m/>
    <m/>
    <m/>
    <s v="01010"/>
    <s v="07040CJS7101601"/>
    <s v="AP Payments"/>
    <m/>
    <m/>
  </r>
  <r>
    <s v="Byrne Justice Assistance Grant"/>
    <s v="2016-DJ-BX-0482"/>
    <n v="2020"/>
    <n v="11"/>
    <d v="2020-05-05T00:00:00"/>
    <x v="0"/>
    <m/>
    <x v="1"/>
    <m/>
    <x v="1"/>
    <x v="0"/>
    <m/>
    <s v="AP Payments"/>
    <n v="-6250"/>
    <m/>
    <s v="Cash With The Treasurer Of VA"/>
    <s v="AP01508039"/>
    <n v="34"/>
    <m/>
    <m/>
    <m/>
    <m/>
    <m/>
    <m/>
    <m/>
    <m/>
    <m/>
    <m/>
    <m/>
    <m/>
    <m/>
    <m/>
    <m/>
    <m/>
    <m/>
    <m/>
    <s v="AP01508039"/>
    <n v="34"/>
    <d v="2020-05-05T00:00:00"/>
    <s v="00021732"/>
    <s v="99999"/>
    <m/>
    <m/>
    <s v="AP"/>
    <s v="ACTUALS"/>
    <s v="10"/>
    <s v="14000"/>
    <s v="1"/>
    <m/>
    <m/>
    <m/>
    <m/>
    <s v="01010"/>
    <s v="07040CJS7101601"/>
    <s v="AP Payments"/>
    <m/>
    <m/>
  </r>
  <r>
    <s v="Byrne Justice Assistance Grant"/>
    <s v="2016-DJ-BX-0482"/>
    <n v="2020"/>
    <n v="11"/>
    <d v="2020-05-05T00:00:00"/>
    <x v="0"/>
    <m/>
    <x v="1"/>
    <m/>
    <x v="3"/>
    <x v="0"/>
    <m/>
    <s v="AP Payments"/>
    <n v="10672.62"/>
    <m/>
    <s v="Accounts Payable"/>
    <s v="AP01508039"/>
    <n v="53"/>
    <m/>
    <m/>
    <m/>
    <m/>
    <m/>
    <m/>
    <m/>
    <m/>
    <m/>
    <m/>
    <m/>
    <m/>
    <m/>
    <m/>
    <m/>
    <m/>
    <m/>
    <m/>
    <s v="AP01508039"/>
    <n v="53"/>
    <d v="2020-05-05T00:00:00"/>
    <s v="00021862"/>
    <s v="99999"/>
    <m/>
    <m/>
    <s v="AP"/>
    <s v="ACTUALS"/>
    <s v="50"/>
    <s v="14000"/>
    <s v="2"/>
    <m/>
    <m/>
    <m/>
    <m/>
    <s v="05025"/>
    <s v="07040CJS7101601"/>
    <s v="AP Payments"/>
    <m/>
    <m/>
  </r>
  <r>
    <s v="Byrne Justice Assistance Grant"/>
    <s v="2016-DJ-BX-0482"/>
    <n v="2020"/>
    <n v="11"/>
    <d v="2020-05-05T00:00:00"/>
    <x v="0"/>
    <m/>
    <x v="1"/>
    <m/>
    <x v="3"/>
    <x v="0"/>
    <m/>
    <s v="AP Payments"/>
    <n v="2070"/>
    <m/>
    <s v="Accounts Payable"/>
    <s v="AP01508039"/>
    <n v="57"/>
    <m/>
    <m/>
    <m/>
    <m/>
    <m/>
    <m/>
    <m/>
    <m/>
    <m/>
    <m/>
    <m/>
    <m/>
    <m/>
    <m/>
    <m/>
    <m/>
    <m/>
    <m/>
    <s v="AP01508039"/>
    <n v="57"/>
    <d v="2020-05-05T00:00:00"/>
    <s v="00021858"/>
    <s v="99999"/>
    <m/>
    <m/>
    <s v="AP"/>
    <s v="ACTUALS"/>
    <s v="50"/>
    <s v="14000"/>
    <s v="2"/>
    <m/>
    <m/>
    <m/>
    <m/>
    <s v="05025"/>
    <s v="07040CJS7101601"/>
    <s v="AP Payments"/>
    <m/>
    <m/>
  </r>
  <r>
    <s v="Byrne Justice Assistance Grant"/>
    <s v="2016-DJ-BX-0482"/>
    <n v="2020"/>
    <n v="11"/>
    <d v="2020-05-11T00:00:00"/>
    <x v="1"/>
    <m/>
    <x v="1"/>
    <s v="390004"/>
    <x v="20"/>
    <x v="0"/>
    <m/>
    <s v="CIPPS Journal Upload - DOA"/>
    <n v="43.87"/>
    <m/>
    <s v="00001355 2020-05-15"/>
    <s v="CIP1512842"/>
    <n v="254"/>
    <m/>
    <m/>
    <m/>
    <m/>
    <m/>
    <m/>
    <m/>
    <m/>
    <m/>
    <m/>
    <m/>
    <m/>
    <m/>
    <m/>
    <m/>
    <m/>
    <m/>
    <m/>
    <s v="CIP1512842"/>
    <n v="254"/>
    <d v="2020-05-11T00:00:00"/>
    <s v="140070"/>
    <s v="10410"/>
    <m/>
    <m/>
    <s v="CIP"/>
    <s v="ACTUALS"/>
    <s v="11"/>
    <s v="14000"/>
    <s v="5"/>
    <s v="39004"/>
    <s v="390"/>
    <s v="04"/>
    <m/>
    <s v="11140"/>
    <s v="07040390004CJS7101601"/>
    <s v="CIPPS Journal Upload - DOA"/>
    <m/>
    <m/>
  </r>
  <r>
    <s v="Byrne Justice Assistance Grant"/>
    <s v="2016-DJ-BX-0482"/>
    <n v="2020"/>
    <n v="11"/>
    <d v="2020-05-12T00:00:00"/>
    <x v="0"/>
    <m/>
    <x v="1"/>
    <m/>
    <x v="1"/>
    <x v="0"/>
    <m/>
    <s v="To charge April Indirect Costs"/>
    <n v="-218.62"/>
    <m/>
    <s v="Cash With The Treasurer Of VA"/>
    <s v="0001513073"/>
    <n v="61"/>
    <m/>
    <m/>
    <m/>
    <m/>
    <m/>
    <m/>
    <m/>
    <m/>
    <m/>
    <m/>
    <m/>
    <m/>
    <m/>
    <m/>
    <m/>
    <m/>
    <m/>
    <m/>
    <s v="0001513073"/>
    <n v="61"/>
    <d v="2020-05-12T00:00:00"/>
    <m/>
    <s v="99999"/>
    <m/>
    <m/>
    <s v="SPJ"/>
    <s v="ACTUALS"/>
    <s v="10"/>
    <s v="14000"/>
    <s v="1"/>
    <m/>
    <m/>
    <m/>
    <m/>
    <s v="01010"/>
    <s v="07040CJS7101601"/>
    <s v="To charge April Indirect Costs"/>
    <m/>
    <m/>
  </r>
  <r>
    <s v="Byrne Justice Assistance Grant"/>
    <s v="2016-DJ-BX-0482"/>
    <n v="2020"/>
    <n v="11"/>
    <d v="2020-05-12T00:00:00"/>
    <x v="0"/>
    <m/>
    <x v="1"/>
    <m/>
    <x v="27"/>
    <x v="0"/>
    <m/>
    <s v="To reclass federal revenue to"/>
    <n v="-3575.52"/>
    <m/>
    <s v="Reclass Federal IDC Revenue"/>
    <s v="0001513075"/>
    <n v="2"/>
    <m/>
    <m/>
    <m/>
    <m/>
    <m/>
    <m/>
    <m/>
    <m/>
    <m/>
    <m/>
    <m/>
    <m/>
    <m/>
    <m/>
    <m/>
    <m/>
    <m/>
    <m/>
    <s v="0001513075"/>
    <n v="2"/>
    <d v="2020-05-12T00:00:00"/>
    <m/>
    <s v="90000"/>
    <m/>
    <m/>
    <s v="ONL"/>
    <s v="ACTUALS"/>
    <s v="09"/>
    <s v="14000"/>
    <s v="4"/>
    <m/>
    <m/>
    <m/>
    <m/>
    <s v="09070"/>
    <s v="07040CJS7101601"/>
    <s v="To reclass federal revenue to"/>
    <m/>
    <m/>
  </r>
  <r>
    <s v="Byrne Justice Assistance Grant"/>
    <s v="2016-DJ-BX-0482"/>
    <n v="2020"/>
    <n v="11"/>
    <d v="2020-05-15T00:00:00"/>
    <x v="1"/>
    <m/>
    <x v="1"/>
    <s v="390004"/>
    <x v="16"/>
    <x v="0"/>
    <m/>
    <s v="To move 16 JAG admin overage t"/>
    <n v="-1376.49"/>
    <m/>
    <s v="Move 16 Jag Admin Overage"/>
    <s v="0001515864"/>
    <n v="10"/>
    <m/>
    <m/>
    <m/>
    <m/>
    <m/>
    <m/>
    <m/>
    <m/>
    <m/>
    <m/>
    <m/>
    <m/>
    <m/>
    <m/>
    <m/>
    <m/>
    <m/>
    <m/>
    <s v="0001515864"/>
    <n v="10"/>
    <d v="2020-05-15T00:00:00"/>
    <m/>
    <s v="10540"/>
    <m/>
    <m/>
    <s v="SPJ"/>
    <s v="ACTUALS"/>
    <s v="12"/>
    <s v="14000"/>
    <s v="5"/>
    <s v="39004"/>
    <s v="390"/>
    <s v="04"/>
    <m/>
    <s v="12780"/>
    <s v="07040390004CJS7101601"/>
    <s v="To move 16 JAG admin overage t"/>
    <m/>
    <m/>
  </r>
  <r>
    <s v="Byrne Justice Assistance Grant"/>
    <s v="2016-DJ-BX-0482"/>
    <n v="2020"/>
    <n v="11"/>
    <d v="2020-05-26T00:00:00"/>
    <x v="0"/>
    <m/>
    <x v="1"/>
    <m/>
    <x v="3"/>
    <x v="0"/>
    <m/>
    <s v="Accounts Payable"/>
    <n v="-11282.74"/>
    <m/>
    <s v="Accounts Payable"/>
    <s v="AP01522181"/>
    <n v="9"/>
    <m/>
    <m/>
    <m/>
    <m/>
    <m/>
    <m/>
    <m/>
    <m/>
    <m/>
    <m/>
    <m/>
    <m/>
    <m/>
    <m/>
    <m/>
    <m/>
    <m/>
    <m/>
    <s v="AP01522181"/>
    <n v="9"/>
    <d v="2020-05-26T00:00:00"/>
    <s v="00022053"/>
    <s v="99999"/>
    <m/>
    <m/>
    <s v="AP"/>
    <s v="ACTUALS"/>
    <s v="50"/>
    <s v="14000"/>
    <s v="2"/>
    <m/>
    <m/>
    <m/>
    <m/>
    <s v="05025"/>
    <s v="07040CJS7101601"/>
    <s v="Accounts Payable"/>
    <m/>
    <m/>
  </r>
  <r>
    <s v="Byrne Justice Assistance Grant"/>
    <s v="2016-DJ-BX-0482"/>
    <n v="2020"/>
    <n v="11"/>
    <d v="2020-05-26T00:00:00"/>
    <x v="1"/>
    <m/>
    <x v="1"/>
    <s v="390004"/>
    <x v="13"/>
    <x v="0"/>
    <m/>
    <s v="CIPPS Journal Upload - DOA"/>
    <n v="3349"/>
    <m/>
    <s v="00001357 2020-06-01"/>
    <s v="CIP1522658"/>
    <n v="249"/>
    <m/>
    <m/>
    <m/>
    <m/>
    <m/>
    <m/>
    <m/>
    <m/>
    <m/>
    <m/>
    <m/>
    <m/>
    <m/>
    <m/>
    <m/>
    <m/>
    <m/>
    <m/>
    <s v="CIP1522658"/>
    <n v="249"/>
    <d v="2020-05-26T00:00:00"/>
    <s v="140070"/>
    <s v="10410"/>
    <m/>
    <m/>
    <s v="CIP"/>
    <s v="ACTUALS"/>
    <s v="11"/>
    <s v="14000"/>
    <s v="5"/>
    <s v="39004"/>
    <s v="390"/>
    <s v="04"/>
    <m/>
    <s v="11230"/>
    <s v="07040390004CJS7101601"/>
    <s v="CIPPS Journal Upload - DOA"/>
    <m/>
    <m/>
  </r>
  <r>
    <s v="Byrne Justice Assistance Grant"/>
    <s v="2016-DJ-BX-0482"/>
    <n v="2020"/>
    <n v="11"/>
    <d v="2020-05-26T00:00:00"/>
    <x v="1"/>
    <m/>
    <x v="1"/>
    <s v="390004"/>
    <x v="21"/>
    <x v="0"/>
    <m/>
    <s v="CIPPS Journal Upload - DOA"/>
    <n v="452.78"/>
    <m/>
    <s v="00001357 2020-06-01"/>
    <s v="CIP1522658"/>
    <n v="251"/>
    <m/>
    <m/>
    <m/>
    <m/>
    <m/>
    <m/>
    <m/>
    <m/>
    <m/>
    <m/>
    <m/>
    <m/>
    <m/>
    <m/>
    <m/>
    <m/>
    <m/>
    <m/>
    <s v="CIP1522658"/>
    <n v="251"/>
    <d v="2020-05-26T00:00:00"/>
    <s v="140070"/>
    <s v="10410"/>
    <m/>
    <m/>
    <s v="CIP"/>
    <s v="ACTUALS"/>
    <s v="11"/>
    <s v="14000"/>
    <s v="5"/>
    <s v="39004"/>
    <s v="390"/>
    <s v="04"/>
    <m/>
    <s v="11110"/>
    <s v="07040390004CJS7101601"/>
    <s v="CIPPS Journal Upload - DOA"/>
    <m/>
    <m/>
  </r>
  <r>
    <s v="Byrne Justice Assistance Grant"/>
    <s v="2016-DJ-BX-0482"/>
    <n v="2020"/>
    <n v="11"/>
    <d v="2020-05-26T00:00:00"/>
    <x v="1"/>
    <m/>
    <x v="1"/>
    <s v="390004"/>
    <x v="37"/>
    <x v="0"/>
    <m/>
    <s v="CIPPS Journal Upload - DOA"/>
    <n v="20"/>
    <m/>
    <s v="00001357 2020-06-01"/>
    <s v="CIP1522658"/>
    <n v="262"/>
    <m/>
    <m/>
    <m/>
    <m/>
    <m/>
    <m/>
    <m/>
    <m/>
    <m/>
    <m/>
    <m/>
    <m/>
    <m/>
    <m/>
    <m/>
    <m/>
    <m/>
    <m/>
    <s v="CIP1522658"/>
    <n v="262"/>
    <d v="2020-05-26T00:00:00"/>
    <s v="140070"/>
    <s v="10410"/>
    <m/>
    <m/>
    <s v="CIP"/>
    <s v="ACTUALS"/>
    <s v="11"/>
    <s v="14000"/>
    <s v="5"/>
    <s v="39004"/>
    <s v="390"/>
    <s v="04"/>
    <m/>
    <s v="11380"/>
    <s v="07040390004CJS7101601"/>
    <s v="CIPPS Journal Upload - DOA"/>
    <m/>
    <m/>
  </r>
  <r>
    <s v="Byrne Justice Assistance Grant"/>
    <s v="2016-DJ-BX-0482"/>
    <n v="2020"/>
    <n v="11"/>
    <d v="2020-05-26T00:00:00"/>
    <x v="1"/>
    <m/>
    <x v="1"/>
    <s v="390004"/>
    <x v="37"/>
    <x v="0"/>
    <m/>
    <s v="CIPPS Journal Upload - DOA"/>
    <n v="10"/>
    <m/>
    <s v="00001357 2020-06-01"/>
    <s v="CIP1522658"/>
    <n v="263"/>
    <m/>
    <m/>
    <m/>
    <m/>
    <m/>
    <m/>
    <m/>
    <m/>
    <m/>
    <m/>
    <m/>
    <m/>
    <m/>
    <m/>
    <m/>
    <m/>
    <m/>
    <m/>
    <s v="CIP1522658"/>
    <n v="263"/>
    <d v="2020-05-26T00:00:00"/>
    <s v="140070"/>
    <s v="10410"/>
    <m/>
    <m/>
    <s v="CIP"/>
    <s v="ACTUALS"/>
    <s v="11"/>
    <s v="14000"/>
    <s v="5"/>
    <s v="39004"/>
    <s v="390"/>
    <s v="04"/>
    <m/>
    <s v="11380"/>
    <s v="07040390004CJS7101601"/>
    <s v="CIPPS Journal Upload - DOA"/>
    <m/>
    <m/>
  </r>
  <r>
    <s v="Byrne Justice Assistance Grant"/>
    <s v="2016-DJ-BX-0482"/>
    <n v="2020"/>
    <n v="11"/>
    <d v="2020-05-26T00:00:00"/>
    <x v="1"/>
    <m/>
    <x v="1"/>
    <s v="390004"/>
    <x v="14"/>
    <x v="0"/>
    <m/>
    <s v="CIPPS Journal Upload - DOA"/>
    <n v="29.25"/>
    <m/>
    <s v="00001357 2020-06-01"/>
    <s v="CIP1522658"/>
    <n v="319"/>
    <m/>
    <m/>
    <m/>
    <m/>
    <m/>
    <m/>
    <m/>
    <m/>
    <m/>
    <m/>
    <m/>
    <m/>
    <m/>
    <m/>
    <m/>
    <m/>
    <m/>
    <m/>
    <s v="CIP1522658"/>
    <n v="319"/>
    <d v="2020-05-26T00:00:00"/>
    <s v="140070"/>
    <s v="10740"/>
    <m/>
    <m/>
    <s v="CIP"/>
    <s v="ACTUALS"/>
    <s v="11"/>
    <s v="14000"/>
    <s v="5"/>
    <s v="39004"/>
    <s v="390"/>
    <s v="04"/>
    <m/>
    <s v="11160"/>
    <s v="07040390004CJS7101601"/>
    <s v="CIPPS Journal Upload - DOA"/>
    <m/>
    <m/>
  </r>
  <r>
    <s v="Byrne Justice Assistance Grant"/>
    <s v="2016-DJ-BX-0482"/>
    <n v="2020"/>
    <n v="11"/>
    <d v="2020-05-27T00:00:00"/>
    <x v="0"/>
    <m/>
    <x v="1"/>
    <m/>
    <x v="3"/>
    <x v="0"/>
    <m/>
    <s v="AP Payments"/>
    <n v="28333.33"/>
    <m/>
    <s v="Accounts Payable"/>
    <s v="AP01522477"/>
    <n v="57"/>
    <m/>
    <m/>
    <m/>
    <m/>
    <m/>
    <m/>
    <m/>
    <m/>
    <m/>
    <m/>
    <m/>
    <m/>
    <m/>
    <m/>
    <m/>
    <m/>
    <m/>
    <m/>
    <s v="AP01522477"/>
    <n v="57"/>
    <d v="2020-05-27T00:00:00"/>
    <s v="00022050"/>
    <s v="99999"/>
    <m/>
    <m/>
    <s v="AP"/>
    <s v="ACTUALS"/>
    <s v="50"/>
    <s v="14000"/>
    <s v="2"/>
    <m/>
    <m/>
    <m/>
    <m/>
    <s v="05025"/>
    <s v="07040CJS7101601"/>
    <s v="AP Payments"/>
    <m/>
    <m/>
  </r>
  <r>
    <s v="Byrne Justice Assistance Grant"/>
    <s v="2016-DJ-BX-0482"/>
    <n v="2020"/>
    <n v="11"/>
    <d v="2020-05-11T00:00:00"/>
    <x v="1"/>
    <m/>
    <x v="1"/>
    <s v="390004"/>
    <x v="21"/>
    <x v="0"/>
    <m/>
    <s v="CIPPS Journal Upload - DOA"/>
    <n v="338"/>
    <m/>
    <s v="00001355 2020-05-15"/>
    <s v="CIP1512842"/>
    <n v="314"/>
    <m/>
    <m/>
    <m/>
    <m/>
    <m/>
    <m/>
    <m/>
    <m/>
    <m/>
    <m/>
    <m/>
    <m/>
    <m/>
    <m/>
    <m/>
    <m/>
    <m/>
    <m/>
    <s v="CIP1512842"/>
    <n v="314"/>
    <d v="2020-05-11T00:00:00"/>
    <s v="140070"/>
    <s v="10740"/>
    <m/>
    <m/>
    <s v="CIP"/>
    <s v="ACTUALS"/>
    <s v="11"/>
    <s v="14000"/>
    <s v="5"/>
    <s v="39004"/>
    <s v="390"/>
    <s v="04"/>
    <m/>
    <s v="11110"/>
    <s v="07040390004CJS7101601"/>
    <s v="CIPPS Journal Upload - DOA"/>
    <m/>
    <m/>
  </r>
  <r>
    <s v="Byrne Justice Assistance Grant"/>
    <s v="2016-DJ-BX-0482"/>
    <n v="2020"/>
    <n v="11"/>
    <d v="2020-05-11T00:00:00"/>
    <x v="1"/>
    <m/>
    <x v="1"/>
    <s v="390004"/>
    <x v="10"/>
    <x v="0"/>
    <m/>
    <s v="CIPPS Journal Upload - DOA"/>
    <n v="15.5"/>
    <m/>
    <s v="00001355 2020-05-15"/>
    <s v="CIP1512842"/>
    <n v="319"/>
    <m/>
    <m/>
    <m/>
    <m/>
    <m/>
    <m/>
    <m/>
    <m/>
    <m/>
    <m/>
    <m/>
    <m/>
    <m/>
    <m/>
    <m/>
    <m/>
    <m/>
    <m/>
    <s v="CIP1512842"/>
    <n v="319"/>
    <d v="2020-05-11T00:00:00"/>
    <s v="140070"/>
    <s v="10740"/>
    <m/>
    <m/>
    <s v="CIP"/>
    <s v="ACTUALS"/>
    <s v="11"/>
    <s v="14000"/>
    <s v="5"/>
    <s v="39004"/>
    <s v="390"/>
    <s v="04"/>
    <m/>
    <s v="11170"/>
    <s v="07040390004CJS7101601"/>
    <s v="CIPPS Journal Upload - DOA"/>
    <m/>
    <m/>
  </r>
  <r>
    <s v="Byrne Justice Assistance Grant"/>
    <s v="2016-DJ-BX-0482"/>
    <n v="2020"/>
    <n v="11"/>
    <d v="2020-05-12T00:00:00"/>
    <x v="0"/>
    <m/>
    <x v="2"/>
    <m/>
    <x v="22"/>
    <x v="0"/>
    <m/>
    <s v="To charge April Indirect Costs"/>
    <n v="-657.37"/>
    <m/>
    <s v="Charge FY20 April IDC"/>
    <s v="0001513073"/>
    <n v="4"/>
    <m/>
    <m/>
    <m/>
    <m/>
    <m/>
    <m/>
    <m/>
    <m/>
    <m/>
    <m/>
    <m/>
    <m/>
    <m/>
    <m/>
    <m/>
    <m/>
    <m/>
    <m/>
    <s v="0001513073"/>
    <n v="4"/>
    <d v="2020-05-12T00:00:00"/>
    <m/>
    <s v="10740"/>
    <m/>
    <m/>
    <s v="SPJ"/>
    <s v="ACTUALS"/>
    <s v="09"/>
    <s v="14000"/>
    <s v="4"/>
    <m/>
    <m/>
    <m/>
    <m/>
    <s v="09071"/>
    <s v="01000CJS7101601"/>
    <s v="To charge April Indirect Costs"/>
    <m/>
    <m/>
  </r>
  <r>
    <s v="Byrne Justice Assistance Grant"/>
    <s v="2016-DJ-BX-0482"/>
    <n v="2020"/>
    <n v="11"/>
    <d v="2020-05-12T00:00:00"/>
    <x v="0"/>
    <m/>
    <x v="3"/>
    <m/>
    <x v="1"/>
    <x v="0"/>
    <m/>
    <s v="To charge April Indirect Costs"/>
    <n v="3575.52"/>
    <m/>
    <s v="Cash With The Treasurer Of VA"/>
    <s v="0001513073"/>
    <n v="30"/>
    <m/>
    <m/>
    <m/>
    <m/>
    <m/>
    <m/>
    <m/>
    <m/>
    <m/>
    <m/>
    <m/>
    <m/>
    <m/>
    <m/>
    <m/>
    <m/>
    <m/>
    <m/>
    <s v="0001513073"/>
    <n v="30"/>
    <d v="2020-05-12T00:00:00"/>
    <m/>
    <s v="99999"/>
    <m/>
    <m/>
    <s v="SPJ"/>
    <s v="ACTUALS"/>
    <s v="10"/>
    <s v="14000"/>
    <s v="1"/>
    <m/>
    <m/>
    <m/>
    <m/>
    <s v="01010"/>
    <s v="02800CJS7101601"/>
    <s v="To charge April Indirect Costs"/>
    <m/>
    <m/>
  </r>
  <r>
    <s v="Byrne Justice Assistance Grant"/>
    <s v="2016-DJ-BX-0482"/>
    <n v="2020"/>
    <n v="11"/>
    <d v="2020-05-12T00:00:00"/>
    <x v="0"/>
    <m/>
    <x v="1"/>
    <m/>
    <x v="1"/>
    <x v="0"/>
    <m/>
    <s v="To charge April Indirect Costs"/>
    <n v="-2473.83"/>
    <m/>
    <s v="Cash With The Treasurer Of VA"/>
    <s v="0001513073"/>
    <n v="47"/>
    <m/>
    <m/>
    <m/>
    <m/>
    <m/>
    <m/>
    <m/>
    <m/>
    <m/>
    <m/>
    <m/>
    <m/>
    <m/>
    <m/>
    <m/>
    <m/>
    <m/>
    <m/>
    <s v="0001513073"/>
    <n v="47"/>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593.49"/>
    <m/>
    <s v="Cash With The Treasurer Of VA"/>
    <s v="0001513073"/>
    <n v="53"/>
    <m/>
    <m/>
    <m/>
    <m/>
    <m/>
    <m/>
    <m/>
    <m/>
    <m/>
    <m/>
    <m/>
    <m/>
    <m/>
    <m/>
    <m/>
    <m/>
    <m/>
    <m/>
    <s v="0001513073"/>
    <n v="53"/>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2065.7600000000002"/>
    <m/>
    <s v="Cash With The Treasurer Of VA"/>
    <s v="0001513073"/>
    <n v="63"/>
    <m/>
    <m/>
    <m/>
    <m/>
    <m/>
    <m/>
    <m/>
    <m/>
    <m/>
    <m/>
    <m/>
    <m/>
    <m/>
    <m/>
    <m/>
    <m/>
    <m/>
    <m/>
    <s v="0001513073"/>
    <n v="63"/>
    <d v="2020-05-12T00:00:00"/>
    <m/>
    <s v="99999"/>
    <m/>
    <m/>
    <s v="SPJ"/>
    <s v="ACTUALS"/>
    <s v="10"/>
    <s v="14000"/>
    <s v="1"/>
    <m/>
    <m/>
    <m/>
    <m/>
    <s v="01010"/>
    <s v="07040CJS7101601"/>
    <s v="To charge April Indirect Costs"/>
    <m/>
    <m/>
  </r>
  <r>
    <s v="Byrne Justice Assistance Grant"/>
    <s v="2016-DJ-BX-0482"/>
    <n v="2020"/>
    <n v="11"/>
    <d v="2020-05-15T00:00:00"/>
    <x v="1"/>
    <m/>
    <x v="1"/>
    <s v="390002"/>
    <x v="16"/>
    <x v="0"/>
    <m/>
    <s v="To move 16 JAG admin overage t"/>
    <n v="-258.07"/>
    <m/>
    <s v="Move 16 Jag Admin Overage"/>
    <s v="0001515864"/>
    <n v="1"/>
    <m/>
    <m/>
    <m/>
    <m/>
    <m/>
    <m/>
    <m/>
    <m/>
    <m/>
    <m/>
    <m/>
    <m/>
    <m/>
    <m/>
    <m/>
    <m/>
    <m/>
    <m/>
    <s v="0001515864"/>
    <n v="1"/>
    <d v="2020-05-15T00:00:00"/>
    <m/>
    <s v="10410"/>
    <m/>
    <m/>
    <s v="SPJ"/>
    <s v="ACTUALS"/>
    <s v="12"/>
    <s v="14000"/>
    <s v="5"/>
    <s v="39002"/>
    <s v="390"/>
    <s v="02"/>
    <m/>
    <s v="12780"/>
    <s v="07040390002CJS7101601"/>
    <s v="To move 16 JAG admin overage t"/>
    <m/>
    <m/>
  </r>
  <r>
    <s v="Byrne Justice Assistance Grant"/>
    <s v="2016-DJ-BX-0482"/>
    <n v="2020"/>
    <n v="11"/>
    <d v="2020-05-15T00:00:00"/>
    <x v="0"/>
    <m/>
    <x v="1"/>
    <s v="390004"/>
    <x v="16"/>
    <x v="0"/>
    <m/>
    <s v="To move 16 JAG admin overage t"/>
    <n v="-584.70000000000005"/>
    <m/>
    <s v="Move 16 Jag Admin Overage"/>
    <s v="0001515864"/>
    <n v="9"/>
    <m/>
    <m/>
    <m/>
    <m/>
    <m/>
    <m/>
    <m/>
    <m/>
    <m/>
    <m/>
    <m/>
    <m/>
    <m/>
    <m/>
    <m/>
    <m/>
    <m/>
    <m/>
    <s v="0001515864"/>
    <n v="9"/>
    <d v="2020-05-15T00:00:00"/>
    <m/>
    <s v="10530"/>
    <m/>
    <m/>
    <s v="SPJ"/>
    <s v="ACTUALS"/>
    <s v="12"/>
    <s v="14000"/>
    <s v="5"/>
    <s v="39004"/>
    <s v="390"/>
    <s v="04"/>
    <m/>
    <s v="12780"/>
    <s v="07040390004CJS7101601"/>
    <s v="To move 16 JAG admin overage t"/>
    <m/>
    <m/>
  </r>
  <r>
    <s v="Byrne Justice Assistance Grant"/>
    <s v="2016-DJ-BX-0482"/>
    <n v="2020"/>
    <n v="11"/>
    <d v="2020-05-26T00:00:00"/>
    <x v="0"/>
    <m/>
    <x v="1"/>
    <m/>
    <x v="3"/>
    <x v="0"/>
    <m/>
    <s v="Accounts Payable"/>
    <n v="-12947.03"/>
    <m/>
    <s v="Accounts Payable"/>
    <s v="AP01522181"/>
    <n v="10"/>
    <m/>
    <m/>
    <m/>
    <m/>
    <m/>
    <m/>
    <m/>
    <m/>
    <m/>
    <m/>
    <m/>
    <m/>
    <m/>
    <m/>
    <m/>
    <m/>
    <m/>
    <m/>
    <s v="AP01522181"/>
    <n v="10"/>
    <d v="2020-05-26T00:00:00"/>
    <s v="00022054"/>
    <s v="99999"/>
    <m/>
    <m/>
    <s v="AP"/>
    <s v="ACTUALS"/>
    <s v="50"/>
    <s v="14000"/>
    <s v="2"/>
    <m/>
    <m/>
    <m/>
    <m/>
    <s v="05025"/>
    <s v="07040CJS7101601"/>
    <s v="Accounts Payable"/>
    <m/>
    <m/>
  </r>
  <r>
    <s v="Byrne Justice Assistance Grant"/>
    <s v="2016-DJ-BX-0482"/>
    <n v="2020"/>
    <n v="11"/>
    <d v="2020-05-26T00:00:00"/>
    <x v="0"/>
    <m/>
    <x v="1"/>
    <s v="390002"/>
    <x v="47"/>
    <x v="0"/>
    <m/>
    <s v="Accounts Payable"/>
    <n v="12947.03"/>
    <m/>
    <s v="20-A4931AD16 GANG &amp; DRUG REDUC"/>
    <s v="AP01522181"/>
    <n v="41"/>
    <s v="00022054"/>
    <d v="2020-05-14T00:00:00"/>
    <s v="Spotsylvania County Government"/>
    <s v="20-A4931AD16 GANG &amp; DRUG REDUC"/>
    <s v="14000"/>
    <m/>
    <m/>
    <m/>
    <m/>
    <m/>
    <m/>
    <m/>
    <m/>
    <m/>
    <m/>
    <m/>
    <m/>
    <m/>
    <s v="00022054"/>
    <n v="1"/>
    <d v="2020-05-14T00:00:00"/>
    <s v="00022054"/>
    <s v="90000"/>
    <s v="177"/>
    <m/>
    <s v="AP"/>
    <s v="ACTUALS"/>
    <s v="14"/>
    <s v="14000"/>
    <s v="5"/>
    <s v="39002"/>
    <s v="390"/>
    <s v="02"/>
    <m/>
    <s v="14510"/>
    <s v="07040390002CJS7101601"/>
    <s v="Spotsylvania County Government"/>
    <n v="1"/>
    <s v="546001622"/>
  </r>
  <r>
    <s v="Byrne Justice Assistance Grant"/>
    <s v="2016-DJ-BX-0482"/>
    <n v="2020"/>
    <n v="11"/>
    <d v="2020-05-26T00:00:00"/>
    <x v="1"/>
    <m/>
    <x v="1"/>
    <s v="390004"/>
    <x v="24"/>
    <x v="0"/>
    <m/>
    <s v="CIPPS Journal Upload - DOA"/>
    <n v="614.5"/>
    <m/>
    <s v="00001357 2020-06-01"/>
    <s v="CIP1522658"/>
    <n v="257"/>
    <m/>
    <m/>
    <m/>
    <m/>
    <m/>
    <m/>
    <m/>
    <m/>
    <m/>
    <m/>
    <m/>
    <m/>
    <m/>
    <m/>
    <m/>
    <m/>
    <m/>
    <m/>
    <s v="CIP1522658"/>
    <n v="257"/>
    <d v="2020-05-26T00:00:00"/>
    <s v="140070"/>
    <s v="10410"/>
    <m/>
    <m/>
    <s v="CIP"/>
    <s v="ACTUALS"/>
    <s v="11"/>
    <s v="14000"/>
    <s v="5"/>
    <s v="39004"/>
    <s v="390"/>
    <s v="04"/>
    <m/>
    <s v="11150"/>
    <s v="07040390004CJS7101601"/>
    <s v="CIPPS Journal Upload - DOA"/>
    <m/>
    <m/>
  </r>
  <r>
    <s v="Byrne Justice Assistance Grant"/>
    <s v="2016-DJ-BX-0482"/>
    <n v="2020"/>
    <n v="11"/>
    <d v="2020-05-26T00:00:00"/>
    <x v="1"/>
    <m/>
    <x v="1"/>
    <s v="390004"/>
    <x v="14"/>
    <x v="0"/>
    <m/>
    <s v="CIPPS Journal Upload - DOA"/>
    <n v="39.25"/>
    <m/>
    <s v="00001357 2020-06-01"/>
    <s v="CIP1522658"/>
    <n v="258"/>
    <m/>
    <m/>
    <m/>
    <m/>
    <m/>
    <m/>
    <m/>
    <m/>
    <m/>
    <m/>
    <m/>
    <m/>
    <m/>
    <m/>
    <m/>
    <m/>
    <m/>
    <m/>
    <s v="CIP1522658"/>
    <n v="258"/>
    <d v="2020-05-26T00:00:00"/>
    <s v="140070"/>
    <s v="10410"/>
    <m/>
    <m/>
    <s v="CIP"/>
    <s v="ACTUALS"/>
    <s v="11"/>
    <s v="14000"/>
    <s v="5"/>
    <s v="39004"/>
    <s v="390"/>
    <s v="04"/>
    <m/>
    <s v="11160"/>
    <s v="07040390004CJS7101601"/>
    <s v="CIPPS Journal Upload - DOA"/>
    <m/>
    <m/>
  </r>
  <r>
    <s v="Byrne Justice Assistance Grant"/>
    <s v="2016-DJ-BX-0482"/>
    <n v="2020"/>
    <n v="11"/>
    <d v="2020-05-26T00:00:00"/>
    <x v="1"/>
    <m/>
    <x v="1"/>
    <s v="390004"/>
    <x v="13"/>
    <x v="0"/>
    <m/>
    <s v="CIPPS Journal Upload - DOA"/>
    <n v="2500"/>
    <m/>
    <s v="00001357 2020-06-01"/>
    <s v="CIP1522658"/>
    <n v="314"/>
    <m/>
    <m/>
    <m/>
    <m/>
    <m/>
    <m/>
    <m/>
    <m/>
    <m/>
    <m/>
    <m/>
    <m/>
    <m/>
    <m/>
    <m/>
    <m/>
    <m/>
    <m/>
    <s v="CIP1522658"/>
    <n v="314"/>
    <d v="2020-05-26T00:00:00"/>
    <s v="140070"/>
    <s v="10740"/>
    <m/>
    <m/>
    <s v="CIP"/>
    <s v="ACTUALS"/>
    <s v="11"/>
    <s v="14000"/>
    <s v="5"/>
    <s v="39004"/>
    <s v="390"/>
    <s v="04"/>
    <m/>
    <s v="11230"/>
    <s v="07040390004CJS7101601"/>
    <s v="CIPPS Journal Upload - DOA"/>
    <m/>
    <m/>
  </r>
  <r>
    <s v="Byrne Justice Assistance Grant"/>
    <s v="2016-DJ-BX-0482"/>
    <n v="2020"/>
    <n v="11"/>
    <d v="2020-05-26T00:00:00"/>
    <x v="0"/>
    <m/>
    <x v="1"/>
    <m/>
    <x v="1"/>
    <x v="0"/>
    <m/>
    <s v="CIPPS Journal Upload - DOA"/>
    <n v="-13546.94"/>
    <m/>
    <s v="Cash With The Treasurer Of VA"/>
    <s v="CIP1522658"/>
    <n v="398"/>
    <m/>
    <m/>
    <m/>
    <m/>
    <m/>
    <m/>
    <m/>
    <m/>
    <m/>
    <m/>
    <m/>
    <m/>
    <m/>
    <m/>
    <m/>
    <m/>
    <m/>
    <m/>
    <s v="CIP1522658"/>
    <n v="398"/>
    <d v="2020-05-26T00:00:00"/>
    <m/>
    <s v="99999"/>
    <m/>
    <m/>
    <s v="CIP"/>
    <s v="ACTUALS"/>
    <s v="10"/>
    <s v="14000"/>
    <s v="1"/>
    <m/>
    <m/>
    <m/>
    <m/>
    <s v="01010"/>
    <s v="07040CJS7101601"/>
    <s v="CIPPS Journal Upload - DOA"/>
    <m/>
    <m/>
  </r>
  <r>
    <s v="Byrne Justice Assistance Grant"/>
    <s v="2016-DJ-BX-0482"/>
    <n v="2020"/>
    <n v="11"/>
    <d v="2020-05-27T00:00:00"/>
    <x v="0"/>
    <m/>
    <x v="1"/>
    <m/>
    <x v="3"/>
    <x v="0"/>
    <m/>
    <s v="AP Payments"/>
    <n v="12947.03"/>
    <m/>
    <s v="Accounts Payable"/>
    <s v="AP01522477"/>
    <n v="35"/>
    <m/>
    <m/>
    <m/>
    <m/>
    <m/>
    <m/>
    <m/>
    <m/>
    <m/>
    <m/>
    <m/>
    <m/>
    <m/>
    <m/>
    <m/>
    <m/>
    <m/>
    <m/>
    <s v="AP01522477"/>
    <n v="35"/>
    <d v="2020-05-27T00:00:00"/>
    <s v="00022054"/>
    <s v="99999"/>
    <m/>
    <m/>
    <s v="AP"/>
    <s v="ACTUALS"/>
    <s v="50"/>
    <s v="14000"/>
    <s v="2"/>
    <m/>
    <m/>
    <m/>
    <m/>
    <s v="05025"/>
    <s v="07040CJS7101601"/>
    <s v="AP Payments"/>
    <m/>
    <m/>
  </r>
  <r>
    <s v="Byrne Justice Assistance Grant"/>
    <s v="2016-DJ-BX-0482"/>
    <n v="2020"/>
    <n v="11"/>
    <d v="2020-05-05T00:00:00"/>
    <x v="0"/>
    <m/>
    <x v="1"/>
    <s v="390004"/>
    <x v="55"/>
    <x v="0"/>
    <m/>
    <s v="To record travel charges to ag"/>
    <n v="25"/>
    <m/>
    <s v="4-504F TRAV CK CHARGE"/>
    <s v="0001507014"/>
    <n v="18"/>
    <m/>
    <m/>
    <m/>
    <m/>
    <m/>
    <m/>
    <m/>
    <m/>
    <m/>
    <m/>
    <m/>
    <m/>
    <m/>
    <m/>
    <m/>
    <m/>
    <m/>
    <m/>
    <s v="0001507014"/>
    <n v="18"/>
    <d v="2020-05-05T00:00:00"/>
    <s v="QTR 3"/>
    <s v="10730"/>
    <m/>
    <m/>
    <s v="SPJ"/>
    <s v="ACTUALS"/>
    <s v="15"/>
    <s v="14000"/>
    <s v="5"/>
    <s v="39004"/>
    <s v="390"/>
    <s v="04"/>
    <m/>
    <s v="15460"/>
    <s v="07040390004CJS7101601"/>
    <s v="To record travel charges to ag"/>
    <m/>
    <m/>
  </r>
  <r>
    <s v="Byrne Justice Assistance Grant"/>
    <s v="2016-DJ-BX-0482"/>
    <n v="2020"/>
    <n v="11"/>
    <d v="2020-05-05T00:00:00"/>
    <x v="0"/>
    <m/>
    <x v="1"/>
    <m/>
    <x v="3"/>
    <x v="0"/>
    <m/>
    <s v="Accounts Payable"/>
    <n v="-27200"/>
    <m/>
    <s v="Accounts Payable"/>
    <s v="AP01507175"/>
    <n v="28"/>
    <m/>
    <m/>
    <m/>
    <m/>
    <m/>
    <m/>
    <m/>
    <m/>
    <m/>
    <m/>
    <m/>
    <m/>
    <m/>
    <m/>
    <m/>
    <m/>
    <m/>
    <m/>
    <s v="AP01507175"/>
    <n v="28"/>
    <d v="2020-05-05T00:00:00"/>
    <s v="00021859"/>
    <s v="99999"/>
    <m/>
    <m/>
    <s v="AP"/>
    <s v="ACTUALS"/>
    <s v="50"/>
    <s v="14000"/>
    <s v="2"/>
    <m/>
    <m/>
    <m/>
    <m/>
    <s v="05025"/>
    <s v="07040CJS7101601"/>
    <s v="Accounts Payable"/>
    <m/>
    <m/>
  </r>
  <r>
    <s v="Byrne Justice Assistance Grant"/>
    <s v="2016-DJ-BX-0482"/>
    <n v="2020"/>
    <n v="11"/>
    <d v="2020-05-05T00:00:00"/>
    <x v="0"/>
    <m/>
    <x v="1"/>
    <m/>
    <x v="3"/>
    <x v="0"/>
    <m/>
    <s v="Accounts Payable"/>
    <n v="-6250"/>
    <m/>
    <s v="Accounts Payable"/>
    <s v="AP01507175"/>
    <n v="62"/>
    <m/>
    <m/>
    <m/>
    <m/>
    <m/>
    <m/>
    <m/>
    <m/>
    <m/>
    <m/>
    <m/>
    <m/>
    <m/>
    <m/>
    <m/>
    <m/>
    <m/>
    <m/>
    <s v="AP01507175"/>
    <n v="62"/>
    <d v="2020-05-05T00:00:00"/>
    <s v="00021732"/>
    <s v="99999"/>
    <m/>
    <m/>
    <s v="AP"/>
    <s v="ACTUALS"/>
    <s v="50"/>
    <s v="14000"/>
    <s v="2"/>
    <m/>
    <m/>
    <m/>
    <m/>
    <s v="05025"/>
    <s v="07040CJS7101601"/>
    <s v="Accounts Payable"/>
    <m/>
    <m/>
  </r>
  <r>
    <s v="Byrne Justice Assistance Grant"/>
    <s v="2016-DJ-BX-0482"/>
    <n v="2020"/>
    <n v="11"/>
    <d v="2020-05-05T00:00:00"/>
    <x v="0"/>
    <m/>
    <x v="1"/>
    <s v="390002"/>
    <x v="47"/>
    <x v="0"/>
    <m/>
    <s v="Accounts Payable"/>
    <n v="2070"/>
    <m/>
    <s v="20-A4843AD16 - ANTI"/>
    <s v="AP01507175"/>
    <n v="88"/>
    <s v="00021858"/>
    <d v="2020-04-28T00:00:00"/>
    <s v="Town of Farmville"/>
    <s v="20-A4843AD16 - ANTI"/>
    <s v="14000"/>
    <m/>
    <m/>
    <m/>
    <m/>
    <m/>
    <m/>
    <m/>
    <m/>
    <m/>
    <m/>
    <m/>
    <m/>
    <m/>
    <s v="00021858"/>
    <n v="1"/>
    <d v="2020-04-28T00:00:00"/>
    <s v="00021858"/>
    <s v="90000"/>
    <s v="365"/>
    <m/>
    <s v="AP"/>
    <s v="ACTUALS"/>
    <s v="14"/>
    <s v="14000"/>
    <s v="5"/>
    <s v="39002"/>
    <s v="390"/>
    <s v="02"/>
    <m/>
    <s v="14510"/>
    <s v="07040390002CJS7101601"/>
    <s v="Town of Farmville"/>
    <n v="1"/>
    <s v="546001272"/>
  </r>
  <r>
    <s v="Byrne Justice Assistance Grant"/>
    <s v="2016-DJ-BX-0482"/>
    <n v="2020"/>
    <n v="11"/>
    <d v="2020-05-05T00:00:00"/>
    <x v="0"/>
    <m/>
    <x v="1"/>
    <s v="390002"/>
    <x v="47"/>
    <x v="0"/>
    <m/>
    <s v="Accounts Payable"/>
    <n v="27200"/>
    <m/>
    <s v="20-A4862AD16 - ANTI"/>
    <s v="AP01507175"/>
    <n v="89"/>
    <s v="00021859"/>
    <d v="2020-04-28T00:00:00"/>
    <s v="New Kent County Board of Supervisors"/>
    <s v="20-A4862AD16 - ANTI"/>
    <s v="14000"/>
    <m/>
    <m/>
    <m/>
    <m/>
    <m/>
    <m/>
    <m/>
    <m/>
    <m/>
    <m/>
    <m/>
    <m/>
    <m/>
    <s v="00021859"/>
    <n v="1"/>
    <d v="2020-04-28T00:00:00"/>
    <s v="00021859"/>
    <s v="90000"/>
    <s v="127"/>
    <m/>
    <s v="AP"/>
    <s v="ACTUALS"/>
    <s v="14"/>
    <s v="14000"/>
    <s v="5"/>
    <s v="39002"/>
    <s v="390"/>
    <s v="02"/>
    <m/>
    <s v="14510"/>
    <s v="07040390002CJS7101601"/>
    <s v="New Kent County Board of Supervisors"/>
    <n v="1"/>
    <s v="546001445"/>
  </r>
  <r>
    <s v="Byrne Justice Assistance Grant"/>
    <s v="2016-DJ-BX-0482"/>
    <n v="2020"/>
    <n v="11"/>
    <d v="2020-05-05T00:00:00"/>
    <x v="0"/>
    <m/>
    <x v="1"/>
    <s v="390002"/>
    <x v="47"/>
    <x v="0"/>
    <m/>
    <s v="Accounts Payable"/>
    <n v="2250"/>
    <m/>
    <s v="20-D4039AD16 - ANTI"/>
    <s v="AP01507175"/>
    <n v="99"/>
    <s v="00021865"/>
    <d v="2020-04-28T00:00:00"/>
    <s v="GREENE COUNTY"/>
    <s v="20-D4039AD16 - ANTI"/>
    <s v="14000"/>
    <m/>
    <m/>
    <m/>
    <m/>
    <m/>
    <m/>
    <m/>
    <m/>
    <m/>
    <m/>
    <m/>
    <m/>
    <m/>
    <s v="00021865"/>
    <n v="1"/>
    <d v="2020-04-28T00:00:00"/>
    <s v="00021865"/>
    <s v="90000"/>
    <s v="079"/>
    <m/>
    <s v="AP"/>
    <s v="ACTUALS"/>
    <s v="14"/>
    <s v="14000"/>
    <s v="5"/>
    <s v="39002"/>
    <s v="390"/>
    <s v="02"/>
    <m/>
    <s v="14510"/>
    <s v="07040390002CJS7101601"/>
    <s v="GREENE COUNTY"/>
    <n v="1"/>
    <s v="546004813"/>
  </r>
  <r>
    <s v="Byrne Justice Assistance Grant"/>
    <s v="2016-DJ-BX-0482"/>
    <n v="2020"/>
    <n v="11"/>
    <d v="2020-05-05T00:00:00"/>
    <x v="0"/>
    <m/>
    <x v="1"/>
    <s v="390002"/>
    <x v="47"/>
    <x v="0"/>
    <m/>
    <s v="Accounts Payable"/>
    <n v="2374"/>
    <m/>
    <s v="20-T1166LO17 LOCAL LE BLOCK"/>
    <s v="AP01507175"/>
    <n v="108"/>
    <s v="00021737"/>
    <d v="2020-04-24T00:00:00"/>
    <s v="PATRICK COUNTY BOARD OF SUPERVISORS"/>
    <s v="20-T1166LO17 LOCAL LE BLOCK"/>
    <s v="14000"/>
    <m/>
    <m/>
    <m/>
    <m/>
    <m/>
    <m/>
    <m/>
    <m/>
    <m/>
    <m/>
    <m/>
    <m/>
    <m/>
    <s v="00021737"/>
    <n v="1"/>
    <d v="2020-04-24T00:00:00"/>
    <s v="00021737"/>
    <s v="90000"/>
    <s v="141"/>
    <m/>
    <s v="AP"/>
    <s v="ACTUALS"/>
    <s v="14"/>
    <s v="14000"/>
    <s v="5"/>
    <s v="39002"/>
    <s v="390"/>
    <s v="02"/>
    <m/>
    <s v="14510"/>
    <s v="07040390002CJS7101601"/>
    <s v="PATRICK COUNTY BOARD OF SUPERVISORS"/>
    <n v="1"/>
    <s v="546001496"/>
  </r>
  <r>
    <s v="Byrne Justice Assistance Grant"/>
    <s v="2016-DJ-BX-0482"/>
    <n v="2020"/>
    <n v="11"/>
    <d v="2020-05-05T00:00:00"/>
    <x v="0"/>
    <m/>
    <x v="1"/>
    <s v="390002"/>
    <x v="47"/>
    <x v="0"/>
    <m/>
    <s v="Accounts Payable"/>
    <n v="2418"/>
    <m/>
    <s v="20-T1104LO17 - LOLE"/>
    <s v="AP01507175"/>
    <n v="111"/>
    <s v="00021872"/>
    <d v="2020-04-28T00:00:00"/>
    <s v="TOWN OF WISE"/>
    <s v="20-T1104LO17 - LOLE"/>
    <s v="14000"/>
    <m/>
    <m/>
    <m/>
    <m/>
    <m/>
    <m/>
    <m/>
    <m/>
    <m/>
    <m/>
    <m/>
    <m/>
    <m/>
    <s v="00021872"/>
    <n v="1"/>
    <d v="2020-04-28T00:00:00"/>
    <s v="00021872"/>
    <s v="90000"/>
    <s v="486"/>
    <m/>
    <s v="AP"/>
    <s v="ACTUALS"/>
    <s v="14"/>
    <s v="14000"/>
    <s v="5"/>
    <s v="39002"/>
    <s v="390"/>
    <s v="02"/>
    <m/>
    <s v="14510"/>
    <s v="07040390002CJS7101601"/>
    <s v="TOWN OF WISE"/>
    <n v="1"/>
    <s v="546001686"/>
  </r>
  <r>
    <s v="Byrne Justice Assistance Grant"/>
    <s v="2016-DJ-BX-0482"/>
    <n v="2020"/>
    <n v="11"/>
    <d v="2020-05-05T00:00:00"/>
    <x v="0"/>
    <m/>
    <x v="1"/>
    <m/>
    <x v="1"/>
    <x v="0"/>
    <m/>
    <s v="AP Payments"/>
    <n v="-1650"/>
    <m/>
    <s v="Cash With The Treasurer Of VA"/>
    <s v="AP01508039"/>
    <n v="3"/>
    <m/>
    <m/>
    <m/>
    <m/>
    <m/>
    <m/>
    <m/>
    <m/>
    <m/>
    <m/>
    <m/>
    <m/>
    <m/>
    <m/>
    <m/>
    <m/>
    <m/>
    <m/>
    <s v="AP01508039"/>
    <n v="3"/>
    <d v="2020-05-05T00:00:00"/>
    <s v="00021868"/>
    <s v="99999"/>
    <m/>
    <m/>
    <s v="AP"/>
    <s v="ACTUALS"/>
    <s v="10"/>
    <s v="14000"/>
    <s v="1"/>
    <m/>
    <m/>
    <m/>
    <m/>
    <s v="01010"/>
    <s v="07040CJS7101601"/>
    <s v="AP Payments"/>
    <m/>
    <m/>
  </r>
  <r>
    <s v="Byrne Justice Assistance Grant"/>
    <s v="2016-DJ-BX-0482"/>
    <n v="2020"/>
    <n v="11"/>
    <d v="2020-05-05T00:00:00"/>
    <x v="0"/>
    <m/>
    <x v="1"/>
    <m/>
    <x v="1"/>
    <x v="2"/>
    <m/>
    <s v="AP Payments"/>
    <n v="-4472"/>
    <m/>
    <s v="Cash With The Treasurer Of VA"/>
    <s v="AP01508039"/>
    <n v="6"/>
    <m/>
    <m/>
    <m/>
    <m/>
    <m/>
    <m/>
    <m/>
    <m/>
    <m/>
    <m/>
    <m/>
    <m/>
    <m/>
    <m/>
    <m/>
    <m/>
    <m/>
    <m/>
    <s v="AP01508039"/>
    <n v="6"/>
    <d v="2020-05-05T00:00:00"/>
    <s v="00021734"/>
    <s v="99999"/>
    <m/>
    <m/>
    <s v="AP"/>
    <s v="ACTUALS"/>
    <s v="10"/>
    <s v="14000"/>
    <s v="1"/>
    <m/>
    <m/>
    <m/>
    <m/>
    <s v="01010"/>
    <s v="07040CJS7101608"/>
    <s v="AP Payments"/>
    <m/>
    <m/>
  </r>
  <r>
    <s v="Byrne Justice Assistance Grant"/>
    <s v="2016-DJ-BX-0482"/>
    <n v="2020"/>
    <n v="11"/>
    <d v="2020-05-05T00:00:00"/>
    <x v="0"/>
    <m/>
    <x v="1"/>
    <m/>
    <x v="1"/>
    <x v="0"/>
    <m/>
    <s v="AP Payments"/>
    <n v="-2418"/>
    <m/>
    <s v="Cash With The Treasurer Of VA"/>
    <s v="AP01508039"/>
    <n v="12"/>
    <m/>
    <m/>
    <m/>
    <m/>
    <m/>
    <m/>
    <m/>
    <m/>
    <m/>
    <m/>
    <m/>
    <m/>
    <m/>
    <m/>
    <m/>
    <m/>
    <m/>
    <m/>
    <s v="AP01508039"/>
    <n v="12"/>
    <d v="2020-05-05T00:00:00"/>
    <s v="00021872"/>
    <s v="99999"/>
    <m/>
    <m/>
    <s v="AP"/>
    <s v="ACTUALS"/>
    <s v="10"/>
    <s v="14000"/>
    <s v="1"/>
    <m/>
    <m/>
    <m/>
    <m/>
    <s v="01010"/>
    <s v="07040CJS7101601"/>
    <s v="AP Payments"/>
    <m/>
    <m/>
  </r>
  <r>
    <s v="Byrne Justice Assistance Grant"/>
    <s v="2016-DJ-BX-0482"/>
    <n v="2020"/>
    <n v="11"/>
    <d v="2020-05-05T00:00:00"/>
    <x v="0"/>
    <m/>
    <x v="1"/>
    <m/>
    <x v="1"/>
    <x v="0"/>
    <m/>
    <s v="AP Payments"/>
    <n v="-29425"/>
    <m/>
    <s v="Cash With The Treasurer Of VA"/>
    <s v="AP01508039"/>
    <n v="18"/>
    <m/>
    <m/>
    <m/>
    <m/>
    <m/>
    <m/>
    <m/>
    <m/>
    <m/>
    <m/>
    <m/>
    <m/>
    <m/>
    <m/>
    <m/>
    <m/>
    <m/>
    <m/>
    <s v="AP01508039"/>
    <n v="18"/>
    <d v="2020-05-05T00:00:00"/>
    <s v="00021861"/>
    <s v="99999"/>
    <m/>
    <m/>
    <s v="AP"/>
    <s v="ACTUALS"/>
    <s v="10"/>
    <s v="14000"/>
    <s v="1"/>
    <m/>
    <m/>
    <m/>
    <m/>
    <s v="01010"/>
    <s v="07040CJS7101601"/>
    <s v="AP Payments"/>
    <m/>
    <m/>
  </r>
  <r>
    <s v="Byrne Justice Assistance Grant"/>
    <s v="2016-DJ-BX-0482"/>
    <n v="2020"/>
    <n v="11"/>
    <d v="2020-05-05T00:00:00"/>
    <x v="0"/>
    <m/>
    <x v="1"/>
    <m/>
    <x v="1"/>
    <x v="0"/>
    <m/>
    <s v="AP Payments"/>
    <n v="-10672.62"/>
    <m/>
    <s v="Cash With The Treasurer Of VA"/>
    <s v="AP01508039"/>
    <n v="19"/>
    <m/>
    <m/>
    <m/>
    <m/>
    <m/>
    <m/>
    <m/>
    <m/>
    <m/>
    <m/>
    <m/>
    <m/>
    <m/>
    <m/>
    <m/>
    <m/>
    <m/>
    <m/>
    <s v="AP01508039"/>
    <n v="19"/>
    <d v="2020-05-05T00:00:00"/>
    <s v="00021862"/>
    <s v="99999"/>
    <m/>
    <m/>
    <s v="AP"/>
    <s v="ACTUALS"/>
    <s v="10"/>
    <s v="14000"/>
    <s v="1"/>
    <m/>
    <m/>
    <m/>
    <m/>
    <s v="01010"/>
    <s v="07040CJS7101601"/>
    <s v="AP Payments"/>
    <m/>
    <m/>
  </r>
  <r>
    <s v="Byrne Justice Assistance Grant"/>
    <s v="2016-DJ-BX-0482"/>
    <n v="2020"/>
    <n v="11"/>
    <d v="2020-05-05T00:00:00"/>
    <x v="0"/>
    <m/>
    <x v="1"/>
    <m/>
    <x v="1"/>
    <x v="0"/>
    <m/>
    <s v="AP Payments"/>
    <n v="-2250"/>
    <m/>
    <s v="Cash With The Treasurer Of VA"/>
    <s v="AP01508039"/>
    <n v="28"/>
    <m/>
    <m/>
    <m/>
    <m/>
    <m/>
    <m/>
    <m/>
    <m/>
    <m/>
    <m/>
    <m/>
    <m/>
    <m/>
    <m/>
    <m/>
    <m/>
    <m/>
    <m/>
    <s v="AP01508039"/>
    <n v="28"/>
    <d v="2020-05-05T00:00:00"/>
    <s v="00021865"/>
    <s v="99999"/>
    <m/>
    <m/>
    <s v="AP"/>
    <s v="ACTUALS"/>
    <s v="10"/>
    <s v="14000"/>
    <s v="1"/>
    <m/>
    <m/>
    <m/>
    <m/>
    <s v="01010"/>
    <s v="07040CJS7101601"/>
    <s v="AP Payments"/>
    <m/>
    <m/>
  </r>
  <r>
    <s v="Byrne Justice Assistance Grant"/>
    <s v="2016-DJ-BX-0482"/>
    <n v="2020"/>
    <n v="11"/>
    <d v="2020-05-05T00:00:00"/>
    <x v="0"/>
    <m/>
    <x v="1"/>
    <m/>
    <x v="3"/>
    <x v="0"/>
    <m/>
    <s v="AP Payments"/>
    <n v="2418"/>
    <m/>
    <s v="Accounts Payable"/>
    <s v="AP01508039"/>
    <n v="45"/>
    <m/>
    <m/>
    <m/>
    <m/>
    <m/>
    <m/>
    <m/>
    <m/>
    <m/>
    <m/>
    <m/>
    <m/>
    <m/>
    <m/>
    <m/>
    <m/>
    <m/>
    <m/>
    <s v="AP01508039"/>
    <n v="45"/>
    <d v="2020-05-05T00:00:00"/>
    <s v="00021872"/>
    <s v="99999"/>
    <m/>
    <m/>
    <s v="AP"/>
    <s v="ACTUALS"/>
    <s v="50"/>
    <s v="14000"/>
    <s v="2"/>
    <m/>
    <m/>
    <m/>
    <m/>
    <s v="05025"/>
    <s v="07040CJS7101601"/>
    <s v="AP Payments"/>
    <m/>
    <m/>
  </r>
  <r>
    <s v="Byrne Justice Assistance Grant"/>
    <s v="2016-DJ-BX-0482"/>
    <n v="2020"/>
    <n v="11"/>
    <d v="2020-05-11T00:00:00"/>
    <x v="1"/>
    <m/>
    <x v="1"/>
    <s v="390004"/>
    <x v="24"/>
    <x v="0"/>
    <m/>
    <s v="CIPPS Journal Upload - DOA"/>
    <n v="614.5"/>
    <m/>
    <s v="00001355 2020-05-15"/>
    <s v="CIP1512842"/>
    <n v="256"/>
    <m/>
    <m/>
    <m/>
    <m/>
    <m/>
    <m/>
    <m/>
    <m/>
    <m/>
    <m/>
    <m/>
    <m/>
    <m/>
    <m/>
    <m/>
    <m/>
    <m/>
    <m/>
    <s v="CIP1512842"/>
    <n v="256"/>
    <d v="2020-05-11T00:00:00"/>
    <s v="140070"/>
    <s v="10410"/>
    <m/>
    <m/>
    <s v="CIP"/>
    <s v="ACTUALS"/>
    <s v="11"/>
    <s v="14000"/>
    <s v="5"/>
    <s v="39004"/>
    <s v="390"/>
    <s v="04"/>
    <m/>
    <s v="11150"/>
    <s v="07040390004CJS7101601"/>
    <s v="CIPPS Journal Upload - DOA"/>
    <m/>
    <m/>
  </r>
  <r>
    <s v="Byrne Justice Assistance Grant"/>
    <s v="2016-DJ-BX-0482"/>
    <n v="2020"/>
    <n v="11"/>
    <d v="2020-05-11T00:00:00"/>
    <x v="1"/>
    <m/>
    <x v="1"/>
    <s v="390004"/>
    <x v="10"/>
    <x v="0"/>
    <m/>
    <s v="CIPPS Journal Upload - DOA"/>
    <n v="20.8"/>
    <m/>
    <s v="00001355 2020-05-15"/>
    <s v="CIP1512842"/>
    <n v="259"/>
    <m/>
    <m/>
    <m/>
    <m/>
    <m/>
    <m/>
    <m/>
    <m/>
    <m/>
    <m/>
    <m/>
    <m/>
    <m/>
    <m/>
    <m/>
    <m/>
    <m/>
    <m/>
    <s v="CIP1512842"/>
    <n v="259"/>
    <d v="2020-05-11T00:00:00"/>
    <s v="140070"/>
    <s v="10410"/>
    <m/>
    <m/>
    <s v="CIP"/>
    <s v="ACTUALS"/>
    <s v="11"/>
    <s v="14000"/>
    <s v="5"/>
    <s v="39004"/>
    <s v="390"/>
    <s v="04"/>
    <m/>
    <s v="11170"/>
    <s v="07040390004CJS7101601"/>
    <s v="CIPPS Journal Upload - DOA"/>
    <m/>
    <m/>
  </r>
  <r>
    <s v="Byrne Justice Assistance Grant"/>
    <s v="2016-DJ-BX-0482"/>
    <n v="2020"/>
    <n v="11"/>
    <d v="2020-05-11T00:00:00"/>
    <x v="1"/>
    <m/>
    <x v="1"/>
    <s v="390004"/>
    <x v="20"/>
    <x v="0"/>
    <m/>
    <s v="CIPPS Journal Upload - DOA"/>
    <n v="32.75"/>
    <m/>
    <s v="00001355 2020-05-15"/>
    <s v="CIP1512842"/>
    <n v="316"/>
    <m/>
    <m/>
    <m/>
    <m/>
    <m/>
    <m/>
    <m/>
    <m/>
    <m/>
    <m/>
    <m/>
    <m/>
    <m/>
    <m/>
    <m/>
    <m/>
    <m/>
    <m/>
    <s v="CIP1512842"/>
    <n v="316"/>
    <d v="2020-05-11T00:00:00"/>
    <s v="140070"/>
    <s v="10740"/>
    <m/>
    <m/>
    <s v="CIP"/>
    <s v="ACTUALS"/>
    <s v="11"/>
    <s v="14000"/>
    <s v="5"/>
    <s v="39004"/>
    <s v="390"/>
    <s v="04"/>
    <m/>
    <s v="11140"/>
    <s v="07040390004CJS7101601"/>
    <s v="CIPPS Journal Upload - DOA"/>
    <m/>
    <m/>
  </r>
  <r>
    <s v="Byrne Justice Assistance Grant"/>
    <s v="2016-DJ-BX-0482"/>
    <n v="2020"/>
    <n v="11"/>
    <d v="2020-05-11T00:00:00"/>
    <x v="1"/>
    <m/>
    <x v="1"/>
    <s v="390004"/>
    <x v="24"/>
    <x v="0"/>
    <m/>
    <s v="CIPPS Journal Upload - DOA"/>
    <n v="614.5"/>
    <m/>
    <s v="00001355 2020-05-15"/>
    <s v="CIP1512842"/>
    <n v="317"/>
    <m/>
    <m/>
    <m/>
    <m/>
    <m/>
    <m/>
    <m/>
    <m/>
    <m/>
    <m/>
    <m/>
    <m/>
    <m/>
    <m/>
    <m/>
    <m/>
    <m/>
    <m/>
    <s v="CIP1512842"/>
    <n v="317"/>
    <d v="2020-05-11T00:00:00"/>
    <s v="140070"/>
    <s v="10740"/>
    <m/>
    <m/>
    <s v="CIP"/>
    <s v="ACTUALS"/>
    <s v="11"/>
    <s v="14000"/>
    <s v="5"/>
    <s v="39004"/>
    <s v="390"/>
    <s v="04"/>
    <m/>
    <s v="11150"/>
    <s v="07040390004CJS7101601"/>
    <s v="CIPPS Journal Upload - DOA"/>
    <m/>
    <m/>
  </r>
  <r>
    <s v="Byrne Justice Assistance Grant"/>
    <s v="2016-DJ-BX-0482"/>
    <n v="2020"/>
    <n v="11"/>
    <d v="2020-05-12T00:00:00"/>
    <x v="0"/>
    <m/>
    <x v="1"/>
    <m/>
    <x v="1"/>
    <x v="0"/>
    <m/>
    <s v="To charge April Indirect Costs"/>
    <n v="2928.65"/>
    <m/>
    <s v="Cash With The Treasurer Of VA"/>
    <s v="0001513073"/>
    <n v="45"/>
    <m/>
    <m/>
    <m/>
    <m/>
    <m/>
    <m/>
    <m/>
    <m/>
    <m/>
    <m/>
    <m/>
    <m/>
    <m/>
    <m/>
    <m/>
    <m/>
    <m/>
    <m/>
    <s v="0001513073"/>
    <n v="45"/>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292.97000000000003"/>
    <m/>
    <s v="Cash With The Treasurer Of VA"/>
    <s v="0001513073"/>
    <n v="55"/>
    <m/>
    <m/>
    <m/>
    <m/>
    <m/>
    <m/>
    <m/>
    <m/>
    <m/>
    <m/>
    <m/>
    <m/>
    <m/>
    <m/>
    <m/>
    <m/>
    <m/>
    <m/>
    <s v="0001513073"/>
    <n v="55"/>
    <d v="2020-05-12T00:00:00"/>
    <m/>
    <s v="99999"/>
    <m/>
    <m/>
    <s v="SPJ"/>
    <s v="ACTUALS"/>
    <s v="10"/>
    <s v="14000"/>
    <s v="1"/>
    <m/>
    <m/>
    <m/>
    <m/>
    <s v="01010"/>
    <s v="07040CJS7101601"/>
    <s v="To charge April Indirect Costs"/>
    <m/>
    <m/>
  </r>
  <r>
    <s v="Byrne Justice Assistance Grant"/>
    <s v="2016-DJ-BX-0482"/>
    <n v="2020"/>
    <n v="11"/>
    <d v="2020-05-15T00:00:00"/>
    <x v="0"/>
    <m/>
    <x v="1"/>
    <s v="390004"/>
    <x v="16"/>
    <x v="0"/>
    <m/>
    <s v="To move 16 JAG admin overage t"/>
    <n v="-5593.09"/>
    <m/>
    <s v="Move 16 Jag Admin Overage"/>
    <s v="0001515864"/>
    <n v="5"/>
    <m/>
    <m/>
    <m/>
    <m/>
    <m/>
    <m/>
    <m/>
    <m/>
    <m/>
    <m/>
    <m/>
    <m/>
    <m/>
    <m/>
    <m/>
    <m/>
    <m/>
    <m/>
    <s v="0001515864"/>
    <n v="5"/>
    <d v="2020-05-15T00:00:00"/>
    <m/>
    <s v="10340"/>
    <m/>
    <m/>
    <s v="SPJ"/>
    <s v="ACTUALS"/>
    <s v="12"/>
    <s v="14000"/>
    <s v="5"/>
    <s v="39004"/>
    <s v="390"/>
    <s v="04"/>
    <m/>
    <s v="12780"/>
    <s v="07040390004CJS7101601"/>
    <s v="To move 16 JAG admin overage t"/>
    <m/>
    <m/>
  </r>
  <r>
    <s v="Byrne Justice Assistance Grant"/>
    <s v="2016-DJ-BX-0482"/>
    <n v="2020"/>
    <n v="11"/>
    <d v="2020-05-15T00:00:00"/>
    <x v="1"/>
    <m/>
    <x v="1"/>
    <s v="390004"/>
    <x v="17"/>
    <x v="0"/>
    <m/>
    <s v="To move 16 JAG admin overage t"/>
    <n v="-4035.48"/>
    <m/>
    <s v="Move 16 Jag Admin Overage"/>
    <s v="0001515864"/>
    <n v="13"/>
    <m/>
    <m/>
    <m/>
    <m/>
    <m/>
    <m/>
    <m/>
    <m/>
    <m/>
    <m/>
    <m/>
    <m/>
    <m/>
    <m/>
    <m/>
    <m/>
    <m/>
    <m/>
    <s v="0001515864"/>
    <n v="13"/>
    <d v="2020-05-15T00:00:00"/>
    <m/>
    <s v="10410"/>
    <m/>
    <m/>
    <s v="SPJ"/>
    <s v="ACTUALS"/>
    <s v="15"/>
    <s v="14000"/>
    <s v="5"/>
    <s v="39004"/>
    <s v="390"/>
    <s v="04"/>
    <m/>
    <s v="15410"/>
    <s v="07040390004CJS7101601"/>
    <s v="To move 16 JAG admin overage t"/>
    <m/>
    <m/>
  </r>
  <r>
    <s v="Byrne Justice Assistance Grant"/>
    <s v="2016-DJ-BX-0482"/>
    <n v="2020"/>
    <n v="11"/>
    <d v="2020-05-26T00:00:00"/>
    <x v="1"/>
    <m/>
    <x v="1"/>
    <s v="390004"/>
    <x v="21"/>
    <x v="0"/>
    <m/>
    <s v="CIPPS Journal Upload - DOA"/>
    <n v="453.59"/>
    <m/>
    <s v="00001357 2020-06-01"/>
    <s v="CIP1522658"/>
    <n v="250"/>
    <m/>
    <m/>
    <m/>
    <m/>
    <m/>
    <m/>
    <m/>
    <m/>
    <m/>
    <m/>
    <m/>
    <m/>
    <m/>
    <m/>
    <m/>
    <m/>
    <m/>
    <m/>
    <s v="CIP1522658"/>
    <n v="250"/>
    <d v="2020-05-26T00:00:00"/>
    <s v="140070"/>
    <s v="10410"/>
    <m/>
    <m/>
    <s v="CIP"/>
    <s v="ACTUALS"/>
    <s v="11"/>
    <s v="14000"/>
    <s v="5"/>
    <s v="39004"/>
    <s v="390"/>
    <s v="04"/>
    <m/>
    <s v="11110"/>
    <s v="07040390004CJS7101601"/>
    <s v="CIPPS Journal Upload - DOA"/>
    <m/>
    <m/>
  </r>
  <r>
    <s v="Byrne Justice Assistance Grant"/>
    <s v="2016-DJ-BX-0482"/>
    <n v="2020"/>
    <n v="11"/>
    <d v="2020-05-04T00:00:00"/>
    <x v="0"/>
    <m/>
    <x v="1"/>
    <m/>
    <x v="3"/>
    <x v="0"/>
    <m/>
    <s v="Accounts Payable"/>
    <n v="-60000"/>
    <m/>
    <s v="Accounts Payable"/>
    <s v="AP01505976"/>
    <n v="15"/>
    <m/>
    <m/>
    <m/>
    <m/>
    <m/>
    <m/>
    <m/>
    <m/>
    <m/>
    <m/>
    <m/>
    <m/>
    <m/>
    <m/>
    <m/>
    <m/>
    <m/>
    <m/>
    <s v="AP01505976"/>
    <n v="15"/>
    <d v="2020-05-04T00:00:00"/>
    <s v="00021791"/>
    <s v="99999"/>
    <m/>
    <m/>
    <s v="AP"/>
    <s v="ACTUALS"/>
    <s v="50"/>
    <s v="14000"/>
    <s v="2"/>
    <m/>
    <m/>
    <m/>
    <m/>
    <s v="05025"/>
    <s v="07040CJS7101601"/>
    <s v="Accounts Payable"/>
    <m/>
    <m/>
  </r>
  <r>
    <s v="Byrne Justice Assistance Grant"/>
    <s v="2016-DJ-BX-0482"/>
    <n v="2020"/>
    <n v="11"/>
    <d v="2020-05-05T00:00:00"/>
    <x v="0"/>
    <m/>
    <x v="1"/>
    <m/>
    <x v="56"/>
    <x v="0"/>
    <m/>
    <s v="Accounts Payable"/>
    <n v="29425"/>
    <m/>
    <s v="20-A4937AD16 - ANTI"/>
    <s v="AP01507175"/>
    <n v="150"/>
    <s v="00021861"/>
    <d v="2020-04-28T00:00:00"/>
    <s v="Virginia Commonwealth University"/>
    <s v="20-A4937AD16 - ANTI"/>
    <s v="14000"/>
    <m/>
    <m/>
    <m/>
    <m/>
    <m/>
    <m/>
    <m/>
    <m/>
    <m/>
    <m/>
    <m/>
    <m/>
    <m/>
    <s v="00021861"/>
    <n v="1"/>
    <d v="2020-04-28T00:00:00"/>
    <s v="00021861"/>
    <s v="90000"/>
    <s v="760"/>
    <m/>
    <s v="AP"/>
    <s v="ACTUALS"/>
    <s v="99"/>
    <s v="14000"/>
    <s v="6"/>
    <m/>
    <m/>
    <m/>
    <m/>
    <s v="09930"/>
    <s v="07040CJS7101601"/>
    <s v="Virginia Commonwealth University"/>
    <n v="1"/>
    <s v="546001758"/>
  </r>
  <r>
    <s v="Byrne Justice Assistance Grant"/>
    <s v="2016-DJ-BX-0482"/>
    <n v="2020"/>
    <n v="11"/>
    <d v="2020-05-05T00:00:00"/>
    <x v="0"/>
    <m/>
    <x v="1"/>
    <m/>
    <x v="1"/>
    <x v="0"/>
    <m/>
    <s v="AP Payments"/>
    <n v="-4798"/>
    <m/>
    <s v="Cash With The Treasurer Of VA"/>
    <s v="AP01508039"/>
    <n v="10"/>
    <m/>
    <m/>
    <m/>
    <m/>
    <m/>
    <m/>
    <m/>
    <m/>
    <m/>
    <m/>
    <m/>
    <m/>
    <m/>
    <m/>
    <m/>
    <m/>
    <m/>
    <m/>
    <s v="AP01508039"/>
    <n v="10"/>
    <d v="2020-05-05T00:00:00"/>
    <s v="00021870"/>
    <s v="99999"/>
    <m/>
    <m/>
    <s v="AP"/>
    <s v="ACTUALS"/>
    <s v="10"/>
    <s v="14000"/>
    <s v="1"/>
    <m/>
    <m/>
    <m/>
    <m/>
    <s v="01010"/>
    <s v="07040CJS7101601"/>
    <s v="AP Payments"/>
    <m/>
    <m/>
  </r>
  <r>
    <s v="Byrne Justice Assistance Grant"/>
    <s v="2016-DJ-BX-0482"/>
    <n v="2020"/>
    <n v="11"/>
    <d v="2020-05-05T00:00:00"/>
    <x v="0"/>
    <m/>
    <x v="1"/>
    <m/>
    <x v="1"/>
    <x v="0"/>
    <m/>
    <s v="AP Payments"/>
    <n v="-27200"/>
    <m/>
    <s v="Cash With The Treasurer Of VA"/>
    <s v="AP01508039"/>
    <n v="25"/>
    <m/>
    <m/>
    <m/>
    <m/>
    <m/>
    <m/>
    <m/>
    <m/>
    <m/>
    <m/>
    <m/>
    <m/>
    <m/>
    <m/>
    <m/>
    <m/>
    <m/>
    <m/>
    <s v="AP01508039"/>
    <n v="25"/>
    <d v="2020-05-05T00:00:00"/>
    <s v="00021859"/>
    <s v="99999"/>
    <m/>
    <m/>
    <s v="AP"/>
    <s v="ACTUALS"/>
    <s v="10"/>
    <s v="14000"/>
    <s v="1"/>
    <m/>
    <m/>
    <m/>
    <m/>
    <s v="01010"/>
    <s v="07040CJS7101601"/>
    <s v="AP Payments"/>
    <m/>
    <m/>
  </r>
  <r>
    <s v="Byrne Justice Assistance Grant"/>
    <s v="2016-DJ-BX-0482"/>
    <n v="2020"/>
    <n v="11"/>
    <d v="2020-05-05T00:00:00"/>
    <x v="0"/>
    <m/>
    <x v="1"/>
    <m/>
    <x v="1"/>
    <x v="0"/>
    <m/>
    <s v="AP Payments"/>
    <n v="-3254.7"/>
    <m/>
    <s v="Cash With The Treasurer Of VA"/>
    <s v="AP01508039"/>
    <n v="26"/>
    <m/>
    <m/>
    <m/>
    <m/>
    <m/>
    <m/>
    <m/>
    <m/>
    <m/>
    <m/>
    <m/>
    <m/>
    <m/>
    <m/>
    <m/>
    <m/>
    <m/>
    <m/>
    <s v="AP01508039"/>
    <n v="26"/>
    <d v="2020-05-05T00:00:00"/>
    <s v="00021860"/>
    <s v="99999"/>
    <m/>
    <m/>
    <s v="AP"/>
    <s v="ACTUALS"/>
    <s v="10"/>
    <s v="14000"/>
    <s v="1"/>
    <m/>
    <m/>
    <m/>
    <m/>
    <s v="01010"/>
    <s v="07040CJS7101601"/>
    <s v="AP Payments"/>
    <m/>
    <m/>
  </r>
  <r>
    <s v="Byrne Justice Assistance Grant"/>
    <s v="2016-DJ-BX-0482"/>
    <n v="2020"/>
    <n v="11"/>
    <d v="2020-05-05T00:00:00"/>
    <x v="0"/>
    <m/>
    <x v="1"/>
    <m/>
    <x v="3"/>
    <x v="0"/>
    <m/>
    <s v="AP Payments"/>
    <n v="4798"/>
    <m/>
    <s v="Accounts Payable"/>
    <s v="AP01508039"/>
    <n v="43"/>
    <m/>
    <m/>
    <m/>
    <m/>
    <m/>
    <m/>
    <m/>
    <m/>
    <m/>
    <m/>
    <m/>
    <m/>
    <m/>
    <m/>
    <m/>
    <m/>
    <m/>
    <m/>
    <s v="AP01508039"/>
    <n v="43"/>
    <d v="2020-05-05T00:00:00"/>
    <s v="00021870"/>
    <s v="99999"/>
    <m/>
    <m/>
    <s v="AP"/>
    <s v="ACTUALS"/>
    <s v="50"/>
    <s v="14000"/>
    <s v="2"/>
    <m/>
    <m/>
    <m/>
    <m/>
    <s v="05025"/>
    <s v="07040CJS7101601"/>
    <s v="AP Payments"/>
    <m/>
    <m/>
  </r>
  <r>
    <s v="Byrne Justice Assistance Grant"/>
    <s v="2016-DJ-BX-0482"/>
    <n v="2020"/>
    <n v="11"/>
    <d v="2020-05-07T00:00:00"/>
    <x v="0"/>
    <m/>
    <x v="1"/>
    <m/>
    <x v="1"/>
    <x v="0"/>
    <m/>
    <s v="AP Payments"/>
    <n v="-60000"/>
    <m/>
    <s v="Cash With The Treasurer Of VA"/>
    <s v="AP01509323"/>
    <n v="25"/>
    <m/>
    <m/>
    <m/>
    <m/>
    <m/>
    <m/>
    <m/>
    <m/>
    <m/>
    <m/>
    <m/>
    <m/>
    <m/>
    <m/>
    <m/>
    <m/>
    <m/>
    <m/>
    <s v="AP01509323"/>
    <n v="25"/>
    <d v="2020-05-07T00:00:00"/>
    <s v="00021791"/>
    <s v="99999"/>
    <m/>
    <m/>
    <s v="AP"/>
    <s v="ACTUALS"/>
    <s v="10"/>
    <s v="14000"/>
    <s v="1"/>
    <m/>
    <m/>
    <m/>
    <m/>
    <s v="01010"/>
    <s v="07040CJS7101601"/>
    <s v="AP Payments"/>
    <m/>
    <m/>
  </r>
  <r>
    <s v="Byrne Justice Assistance Grant"/>
    <s v="2016-DJ-BX-0482"/>
    <n v="2020"/>
    <n v="11"/>
    <d v="2020-05-11T00:00:00"/>
    <x v="1"/>
    <m/>
    <x v="1"/>
    <s v="390004"/>
    <x v="9"/>
    <x v="0"/>
    <m/>
    <s v="CIPPS Journal Upload - DOA"/>
    <n v="180.1"/>
    <m/>
    <s v="00001355 2020-05-15"/>
    <s v="CIP1512842"/>
    <n v="315"/>
    <m/>
    <m/>
    <m/>
    <m/>
    <m/>
    <m/>
    <m/>
    <m/>
    <m/>
    <m/>
    <m/>
    <m/>
    <m/>
    <m/>
    <m/>
    <m/>
    <m/>
    <m/>
    <s v="CIP1512842"/>
    <n v="315"/>
    <d v="2020-05-11T00:00:00"/>
    <s v="140070"/>
    <s v="10740"/>
    <m/>
    <m/>
    <s v="CIP"/>
    <s v="ACTUALS"/>
    <s v="11"/>
    <s v="14000"/>
    <s v="5"/>
    <s v="39004"/>
    <s v="390"/>
    <s v="04"/>
    <m/>
    <s v="11120"/>
    <s v="07040390004CJS7101601"/>
    <s v="CIPPS Journal Upload - DOA"/>
    <m/>
    <m/>
  </r>
  <r>
    <s v="Byrne Justice Assistance Grant"/>
    <s v="2016-DJ-BX-0482"/>
    <n v="2020"/>
    <n v="11"/>
    <d v="2020-05-12T00:00:00"/>
    <x v="0"/>
    <m/>
    <x v="1"/>
    <m/>
    <x v="1"/>
    <x v="0"/>
    <m/>
    <s v="To charge April Indirect Costs"/>
    <n v="-16393.21"/>
    <m/>
    <s v="Cash With The Treasurer Of VA"/>
    <s v="0001513073"/>
    <n v="35"/>
    <m/>
    <m/>
    <m/>
    <m/>
    <m/>
    <m/>
    <m/>
    <m/>
    <m/>
    <m/>
    <m/>
    <m/>
    <m/>
    <m/>
    <m/>
    <m/>
    <m/>
    <m/>
    <s v="0001513073"/>
    <n v="35"/>
    <d v="2020-05-12T00:00:00"/>
    <m/>
    <s v="99999"/>
    <m/>
    <m/>
    <s v="SPJ"/>
    <s v="ACTUALS"/>
    <s v="10"/>
    <s v="14000"/>
    <s v="1"/>
    <m/>
    <m/>
    <m/>
    <m/>
    <s v="01010"/>
    <s v="07040CJS7101601"/>
    <s v="To charge April Indirect Costs"/>
    <m/>
    <m/>
  </r>
  <r>
    <s v="Byrne Justice Assistance Grant"/>
    <s v="2016-DJ-BX-0482"/>
    <n v="2020"/>
    <n v="11"/>
    <d v="2020-05-12T00:00:00"/>
    <x v="0"/>
    <m/>
    <x v="1"/>
    <m/>
    <x v="22"/>
    <x v="0"/>
    <m/>
    <s v="To reclass federal revenue to"/>
    <n v="-657.37"/>
    <m/>
    <s v="Reclass Federal IDC Revenue"/>
    <s v="0001513075"/>
    <n v="3"/>
    <m/>
    <m/>
    <m/>
    <m/>
    <m/>
    <m/>
    <m/>
    <m/>
    <m/>
    <m/>
    <m/>
    <m/>
    <m/>
    <m/>
    <m/>
    <m/>
    <m/>
    <m/>
    <s v="0001513075"/>
    <n v="3"/>
    <d v="2020-05-12T00:00:00"/>
    <m/>
    <s v="90000"/>
    <m/>
    <m/>
    <s v="ONL"/>
    <s v="ACTUALS"/>
    <s v="09"/>
    <s v="14000"/>
    <s v="4"/>
    <m/>
    <m/>
    <m/>
    <m/>
    <s v="09071"/>
    <s v="07040CJS7101601"/>
    <s v="To reclass federal revenue to"/>
    <m/>
    <m/>
  </r>
  <r>
    <s v="Byrne Justice Assistance Grant"/>
    <s v="2016-DJ-BX-0482"/>
    <n v="2020"/>
    <n v="11"/>
    <d v="2020-05-15T00:00:00"/>
    <x v="0"/>
    <m/>
    <x v="1"/>
    <s v="390004"/>
    <x v="16"/>
    <x v="0"/>
    <m/>
    <s v="To move 16 JAG admin overage t"/>
    <n v="-1089.1199999999999"/>
    <m/>
    <s v="Move 16 Jag Admin Overage"/>
    <s v="0001515864"/>
    <n v="4"/>
    <m/>
    <m/>
    <m/>
    <m/>
    <m/>
    <m/>
    <m/>
    <m/>
    <m/>
    <m/>
    <m/>
    <m/>
    <m/>
    <m/>
    <m/>
    <m/>
    <m/>
    <m/>
    <s v="0001515864"/>
    <n v="4"/>
    <d v="2020-05-15T00:00:00"/>
    <m/>
    <s v="10330"/>
    <m/>
    <m/>
    <s v="SPJ"/>
    <s v="ACTUALS"/>
    <s v="12"/>
    <s v="14000"/>
    <s v="5"/>
    <s v="39004"/>
    <s v="390"/>
    <s v="04"/>
    <m/>
    <s v="12780"/>
    <s v="07040390004CJS7101601"/>
    <s v="To move 16 JAG admin overage t"/>
    <m/>
    <m/>
  </r>
  <r>
    <s v="Byrne Justice Assistance Grant"/>
    <s v="2016-DJ-BX-0482"/>
    <n v="2020"/>
    <n v="11"/>
    <d v="2020-05-15T00:00:00"/>
    <x v="0"/>
    <m/>
    <x v="1"/>
    <m/>
    <x v="1"/>
    <x v="0"/>
    <m/>
    <s v="To move 16 JAG admin overage t"/>
    <n v="27481.42"/>
    <m/>
    <s v="Cash With The Treasurer Of VA"/>
    <s v="0001515864"/>
    <n v="33"/>
    <m/>
    <m/>
    <m/>
    <m/>
    <m/>
    <m/>
    <m/>
    <m/>
    <m/>
    <m/>
    <m/>
    <m/>
    <m/>
    <m/>
    <m/>
    <m/>
    <m/>
    <m/>
    <s v="0001515864"/>
    <n v="33"/>
    <d v="2020-05-15T00:00:00"/>
    <m/>
    <s v="99999"/>
    <m/>
    <m/>
    <s v="SPJ"/>
    <s v="ACTUALS"/>
    <s v="10"/>
    <s v="14000"/>
    <s v="1"/>
    <m/>
    <m/>
    <m/>
    <m/>
    <s v="01010"/>
    <s v="07040CJS7101601"/>
    <s v="To move 16 JAG admin overage t"/>
    <m/>
    <m/>
  </r>
  <r>
    <s v="Byrne Justice Assistance Grant"/>
    <s v="2016-DJ-BX-0482"/>
    <n v="2020"/>
    <n v="11"/>
    <d v="2020-05-26T00:00:00"/>
    <x v="1"/>
    <m/>
    <x v="1"/>
    <s v="390004"/>
    <x v="20"/>
    <x v="0"/>
    <m/>
    <s v="CIPPS Journal Upload - DOA"/>
    <n v="43.95"/>
    <m/>
    <s v="00001357 2020-06-01"/>
    <s v="CIP1522658"/>
    <n v="254"/>
    <m/>
    <m/>
    <m/>
    <m/>
    <m/>
    <m/>
    <m/>
    <m/>
    <m/>
    <m/>
    <m/>
    <m/>
    <m/>
    <m/>
    <m/>
    <m/>
    <m/>
    <m/>
    <s v="CIP1522658"/>
    <n v="254"/>
    <d v="2020-05-26T00:00:00"/>
    <s v="140070"/>
    <s v="10410"/>
    <m/>
    <m/>
    <s v="CIP"/>
    <s v="ACTUALS"/>
    <s v="11"/>
    <s v="14000"/>
    <s v="5"/>
    <s v="39004"/>
    <s v="390"/>
    <s v="04"/>
    <m/>
    <s v="11140"/>
    <s v="07040390004CJS7101601"/>
    <s v="CIPPS Journal Upload - DOA"/>
    <m/>
    <m/>
  </r>
  <r>
    <s v="Byrne Justice Assistance Grant"/>
    <s v="2016-DJ-BX-0482"/>
    <n v="2020"/>
    <n v="11"/>
    <d v="2020-05-26T00:00:00"/>
    <x v="1"/>
    <m/>
    <x v="1"/>
    <s v="390004"/>
    <x v="10"/>
    <x v="0"/>
    <m/>
    <s v="CIPPS Journal Upload - DOA"/>
    <n v="15.5"/>
    <m/>
    <s v="00001357 2020-06-01"/>
    <s v="CIP1522658"/>
    <n v="320"/>
    <m/>
    <m/>
    <m/>
    <m/>
    <m/>
    <m/>
    <m/>
    <m/>
    <m/>
    <m/>
    <m/>
    <m/>
    <m/>
    <m/>
    <m/>
    <m/>
    <m/>
    <m/>
    <s v="CIP1522658"/>
    <n v="320"/>
    <d v="2020-05-26T00:00:00"/>
    <s v="140070"/>
    <s v="10740"/>
    <m/>
    <m/>
    <s v="CIP"/>
    <s v="ACTUALS"/>
    <s v="11"/>
    <s v="14000"/>
    <s v="5"/>
    <s v="39004"/>
    <s v="390"/>
    <s v="04"/>
    <m/>
    <s v="11170"/>
    <s v="07040390004CJS7101601"/>
    <s v="CIPPS Journal Upload - DOA"/>
    <m/>
    <m/>
  </r>
  <r>
    <s v="Byrne Justice Assistance Grant"/>
    <s v="2016-DJ-BX-0482"/>
    <n v="2020"/>
    <n v="11"/>
    <d v="2020-05-27T00:00:00"/>
    <x v="0"/>
    <m/>
    <x v="1"/>
    <m/>
    <x v="1"/>
    <x v="0"/>
    <m/>
    <s v="AP Payments"/>
    <n v="-11282.74"/>
    <m/>
    <s v="Cash With The Treasurer Of VA"/>
    <s v="AP01522477"/>
    <n v="7"/>
    <m/>
    <m/>
    <m/>
    <m/>
    <m/>
    <m/>
    <m/>
    <m/>
    <m/>
    <m/>
    <m/>
    <m/>
    <m/>
    <m/>
    <m/>
    <m/>
    <m/>
    <m/>
    <s v="AP01522477"/>
    <n v="7"/>
    <d v="2020-05-27T00:00:00"/>
    <s v="00022053"/>
    <s v="99999"/>
    <m/>
    <m/>
    <s v="AP"/>
    <s v="ACTUALS"/>
    <s v="10"/>
    <s v="14000"/>
    <s v="1"/>
    <m/>
    <m/>
    <m/>
    <m/>
    <s v="01010"/>
    <s v="07040CJS7101601"/>
    <s v="AP Payments"/>
    <m/>
    <m/>
  </r>
  <r>
    <s v="Byrne Justice Assistance Grant"/>
    <s v="2016-DJ-BX-0482"/>
    <n v="2020"/>
    <n v="11"/>
    <d v="2020-05-27T00:00:00"/>
    <x v="0"/>
    <m/>
    <x v="1"/>
    <m/>
    <x v="3"/>
    <x v="0"/>
    <m/>
    <s v="AP Payments"/>
    <n v="11282.74"/>
    <m/>
    <s v="Accounts Payable"/>
    <s v="AP01522477"/>
    <n v="34"/>
    <m/>
    <m/>
    <m/>
    <m/>
    <m/>
    <m/>
    <m/>
    <m/>
    <m/>
    <m/>
    <m/>
    <m/>
    <m/>
    <m/>
    <m/>
    <m/>
    <m/>
    <m/>
    <s v="AP01522477"/>
    <n v="34"/>
    <d v="2020-05-27T00:00:00"/>
    <s v="00022053"/>
    <s v="99999"/>
    <m/>
    <m/>
    <s v="AP"/>
    <s v="ACTUALS"/>
    <s v="50"/>
    <s v="14000"/>
    <s v="2"/>
    <m/>
    <m/>
    <m/>
    <m/>
    <s v="05025"/>
    <s v="07040CJS7101601"/>
    <s v="AP Payments"/>
    <m/>
    <m/>
  </r>
  <r>
    <s v="Byrne Justice Assistance Grant"/>
    <s v="2016-DJ-BX-0482"/>
    <n v="2020"/>
    <n v="11"/>
    <d v="2020-05-26T00:00:00"/>
    <x v="1"/>
    <m/>
    <x v="1"/>
    <s v="390004"/>
    <x v="24"/>
    <x v="0"/>
    <m/>
    <s v="CIPPS Journal Upload - DOA"/>
    <n v="901"/>
    <m/>
    <s v="00001357 2020-06-01"/>
    <s v="CIP1522658"/>
    <n v="256"/>
    <m/>
    <m/>
    <m/>
    <m/>
    <m/>
    <m/>
    <m/>
    <m/>
    <m/>
    <m/>
    <m/>
    <m/>
    <m/>
    <m/>
    <m/>
    <m/>
    <m/>
    <m/>
    <s v="CIP1522658"/>
    <n v="256"/>
    <d v="2020-05-26T00:00:00"/>
    <s v="140070"/>
    <s v="10410"/>
    <m/>
    <m/>
    <s v="CIP"/>
    <s v="ACTUALS"/>
    <s v="11"/>
    <s v="14000"/>
    <s v="5"/>
    <s v="39004"/>
    <s v="390"/>
    <s v="04"/>
    <m/>
    <s v="11150"/>
    <s v="07040390004CJS7101601"/>
    <s v="CIPPS Journal Upload - DOA"/>
    <m/>
    <m/>
  </r>
  <r>
    <s v="Byrne Justice Assistance Grant"/>
    <s v="2016-DJ-BX-0482"/>
    <n v="2020"/>
    <n v="11"/>
    <d v="2020-05-26T00:00:00"/>
    <x v="1"/>
    <m/>
    <x v="1"/>
    <s v="390004"/>
    <x v="10"/>
    <x v="0"/>
    <m/>
    <s v="CIPPS Journal Upload - DOA"/>
    <n v="20.8"/>
    <m/>
    <s v="00001357 2020-06-01"/>
    <s v="CIP1522658"/>
    <n v="260"/>
    <m/>
    <m/>
    <m/>
    <m/>
    <m/>
    <m/>
    <m/>
    <m/>
    <m/>
    <m/>
    <m/>
    <m/>
    <m/>
    <m/>
    <m/>
    <m/>
    <m/>
    <m/>
    <s v="CIP1522658"/>
    <n v="260"/>
    <d v="2020-05-26T00:00:00"/>
    <s v="140070"/>
    <s v="10410"/>
    <m/>
    <m/>
    <s v="CIP"/>
    <s v="ACTUALS"/>
    <s v="11"/>
    <s v="14000"/>
    <s v="5"/>
    <s v="39004"/>
    <s v="390"/>
    <s v="04"/>
    <m/>
    <s v="11170"/>
    <s v="07040390004CJS7101601"/>
    <s v="CIPPS Journal Upload - DOA"/>
    <m/>
    <m/>
  </r>
  <r>
    <s v="Byrne Justice Assistance Grant"/>
    <s v="2016-DJ-BX-0482"/>
    <n v="2020"/>
    <n v="11"/>
    <d v="2020-05-26T00:00:00"/>
    <x v="1"/>
    <m/>
    <x v="1"/>
    <s v="390004"/>
    <x v="9"/>
    <x v="0"/>
    <m/>
    <s v="CIPPS Journal Upload - DOA"/>
    <n v="179.62"/>
    <m/>
    <s v="00001357 2020-06-01"/>
    <s v="CIP1522658"/>
    <n v="316"/>
    <m/>
    <m/>
    <m/>
    <m/>
    <m/>
    <m/>
    <m/>
    <m/>
    <m/>
    <m/>
    <m/>
    <m/>
    <m/>
    <m/>
    <m/>
    <m/>
    <m/>
    <m/>
    <s v="CIP1522658"/>
    <n v="316"/>
    <d v="2020-05-26T00:00:00"/>
    <s v="140070"/>
    <s v="10740"/>
    <m/>
    <m/>
    <s v="CIP"/>
    <s v="ACTUALS"/>
    <s v="11"/>
    <s v="14000"/>
    <s v="5"/>
    <s v="39004"/>
    <s v="390"/>
    <s v="04"/>
    <m/>
    <s v="11120"/>
    <s v="07040390004CJS7101601"/>
    <s v="CIPPS Journal Upload - DOA"/>
    <m/>
    <m/>
  </r>
  <r>
    <s v="Byrne Justice Assistance Grant"/>
    <s v="2016-DJ-BX-0482"/>
    <n v="2020"/>
    <n v="11"/>
    <d v="2020-05-27T00:00:00"/>
    <x v="0"/>
    <m/>
    <x v="1"/>
    <m/>
    <x v="1"/>
    <x v="0"/>
    <m/>
    <s v="AP Payments"/>
    <n v="-28333.33"/>
    <m/>
    <s v="Cash With The Treasurer Of VA"/>
    <s v="AP01522477"/>
    <n v="6"/>
    <m/>
    <m/>
    <m/>
    <m/>
    <m/>
    <m/>
    <m/>
    <m/>
    <m/>
    <m/>
    <m/>
    <m/>
    <m/>
    <m/>
    <m/>
    <m/>
    <m/>
    <m/>
    <s v="AP01522477"/>
    <n v="6"/>
    <d v="2020-05-27T00:00:00"/>
    <s v="00022050"/>
    <s v="99999"/>
    <m/>
    <m/>
    <s v="AP"/>
    <s v="ACTUALS"/>
    <s v="10"/>
    <s v="14000"/>
    <s v="1"/>
    <m/>
    <m/>
    <m/>
    <m/>
    <s v="01010"/>
    <s v="07040CJS7101601"/>
    <s v="AP Payments"/>
    <m/>
    <m/>
  </r>
  <r>
    <s v="Byrne Justice Assistance Grant"/>
    <s v="2016-DJ-BX-0482"/>
    <n v="2020"/>
    <n v="11"/>
    <d v="2020-05-27T00:00:00"/>
    <x v="0"/>
    <m/>
    <x v="1"/>
    <m/>
    <x v="1"/>
    <x v="0"/>
    <m/>
    <s v="AP Payments"/>
    <n v="-12947.03"/>
    <m/>
    <s v="Cash With The Treasurer Of VA"/>
    <s v="AP01522477"/>
    <n v="8"/>
    <m/>
    <m/>
    <m/>
    <m/>
    <m/>
    <m/>
    <m/>
    <m/>
    <m/>
    <m/>
    <m/>
    <m/>
    <m/>
    <m/>
    <m/>
    <m/>
    <m/>
    <m/>
    <s v="AP01522477"/>
    <n v="8"/>
    <d v="2020-05-27T00:00:00"/>
    <s v="00022054"/>
    <s v="99999"/>
    <m/>
    <m/>
    <s v="AP"/>
    <s v="ACTUALS"/>
    <s v="10"/>
    <s v="14000"/>
    <s v="1"/>
    <m/>
    <m/>
    <m/>
    <m/>
    <s v="01010"/>
    <s v="07040CJS7101601"/>
    <s v="AP Payments"/>
    <m/>
    <m/>
  </r>
  <r>
    <s v="Byrne Justice Assistance Grant"/>
    <s v="2016-DJ-BX-0482"/>
    <n v="2020"/>
    <n v="11"/>
    <d v="2020-05-05T00:00:00"/>
    <x v="0"/>
    <m/>
    <x v="1"/>
    <s v="390004"/>
    <x v="1"/>
    <x v="0"/>
    <m/>
    <s v="To record travel charges to ag"/>
    <n v="-25"/>
    <m/>
    <s v="4-504F TRAV CK CHARGE"/>
    <s v="0001507014"/>
    <n v="19"/>
    <m/>
    <m/>
    <m/>
    <m/>
    <m/>
    <m/>
    <m/>
    <m/>
    <m/>
    <m/>
    <m/>
    <m/>
    <m/>
    <m/>
    <m/>
    <m/>
    <m/>
    <m/>
    <s v="0001507014"/>
    <n v="19"/>
    <d v="2020-05-05T00:00:00"/>
    <s v="QTR 3"/>
    <s v="10730"/>
    <m/>
    <m/>
    <s v="SPJ"/>
    <s v="ACTUALS"/>
    <s v="10"/>
    <s v="14000"/>
    <s v="1"/>
    <s v="39004"/>
    <s v="390"/>
    <s v="04"/>
    <m/>
    <s v="01010"/>
    <s v="07040390004CJS7101601"/>
    <s v="To record travel charges to ag"/>
    <m/>
    <m/>
  </r>
  <r>
    <s v="Byrne Justice Assistance Grant"/>
    <s v="2016-DJ-BX-0482"/>
    <n v="2020"/>
    <n v="11"/>
    <d v="2020-05-05T00:00:00"/>
    <x v="0"/>
    <m/>
    <x v="1"/>
    <m/>
    <x v="3"/>
    <x v="0"/>
    <m/>
    <s v="Accounts Payable"/>
    <n v="-7245.85"/>
    <m/>
    <s v="Accounts Payable"/>
    <s v="AP01507175"/>
    <n v="50"/>
    <m/>
    <m/>
    <m/>
    <m/>
    <m/>
    <m/>
    <m/>
    <m/>
    <m/>
    <m/>
    <m/>
    <m/>
    <m/>
    <m/>
    <m/>
    <m/>
    <m/>
    <m/>
    <s v="AP01507175"/>
    <n v="50"/>
    <d v="2020-05-05T00:00:00"/>
    <s v="00021866"/>
    <s v="99999"/>
    <m/>
    <m/>
    <s v="AP"/>
    <s v="ACTUALS"/>
    <s v="50"/>
    <s v="14000"/>
    <s v="2"/>
    <m/>
    <m/>
    <m/>
    <m/>
    <s v="05025"/>
    <s v="07040CJS7101601"/>
    <s v="Accounts Payable"/>
    <m/>
    <m/>
  </r>
  <r>
    <s v="Byrne Justice Assistance Grant"/>
    <s v="2016-DJ-BX-0482"/>
    <n v="2020"/>
    <n v="11"/>
    <d v="2020-05-05T00:00:00"/>
    <x v="0"/>
    <m/>
    <x v="1"/>
    <m/>
    <x v="3"/>
    <x v="2"/>
    <m/>
    <s v="Accounts Payable"/>
    <n v="-4472"/>
    <m/>
    <s v="Accounts Payable"/>
    <s v="AP01507175"/>
    <n v="64"/>
    <m/>
    <m/>
    <m/>
    <m/>
    <m/>
    <m/>
    <m/>
    <m/>
    <m/>
    <m/>
    <m/>
    <m/>
    <m/>
    <m/>
    <m/>
    <m/>
    <m/>
    <m/>
    <s v="AP01507175"/>
    <n v="64"/>
    <d v="2020-05-05T00:00:00"/>
    <s v="00021734"/>
    <s v="99999"/>
    <m/>
    <m/>
    <s v="AP"/>
    <s v="ACTUALS"/>
    <s v="50"/>
    <s v="14000"/>
    <s v="2"/>
    <m/>
    <m/>
    <m/>
    <m/>
    <s v="05025"/>
    <s v="07040CJS7101608"/>
    <s v="Accounts Payable"/>
    <m/>
    <m/>
  </r>
  <r>
    <s v="Byrne Justice Assistance Grant"/>
    <s v="2016-DJ-BX-0482"/>
    <n v="2020"/>
    <n v="11"/>
    <d v="2020-05-05T00:00:00"/>
    <x v="0"/>
    <m/>
    <x v="1"/>
    <m/>
    <x v="3"/>
    <x v="0"/>
    <m/>
    <s v="Accounts Payable"/>
    <n v="-803.59"/>
    <m/>
    <s v="Accounts Payable"/>
    <s v="AP01507175"/>
    <n v="68"/>
    <m/>
    <m/>
    <m/>
    <m/>
    <m/>
    <m/>
    <m/>
    <m/>
    <m/>
    <m/>
    <m/>
    <m/>
    <m/>
    <m/>
    <m/>
    <m/>
    <m/>
    <m/>
    <s v="AP01507175"/>
    <n v="68"/>
    <d v="2020-05-05T00:00:00"/>
    <s v="00021871"/>
    <s v="99999"/>
    <m/>
    <m/>
    <s v="AP"/>
    <s v="ACTUALS"/>
    <s v="50"/>
    <s v="14000"/>
    <s v="2"/>
    <m/>
    <m/>
    <m/>
    <m/>
    <s v="05025"/>
    <s v="07040CJS7101601"/>
    <s v="Accounts Payable"/>
    <m/>
    <m/>
  </r>
  <r>
    <s v="Byrne Justice Assistance Grant"/>
    <s v="2016-DJ-BX-0482"/>
    <n v="2020"/>
    <n v="11"/>
    <d v="2020-05-05T00:00:00"/>
    <x v="0"/>
    <m/>
    <x v="1"/>
    <s v="390002"/>
    <x v="47"/>
    <x v="0"/>
    <m/>
    <s v="Accounts Payable"/>
    <n v="7346"/>
    <m/>
    <s v="20-T1062LO17 LOCAL LE BLOCK"/>
    <s v="AP01507175"/>
    <n v="107"/>
    <s v="00021736"/>
    <d v="2020-04-24T00:00:00"/>
    <s v="TOWN OF MARION"/>
    <s v="20-T1062LO17 LOCAL LE BLOCK"/>
    <s v="14000"/>
    <m/>
    <m/>
    <m/>
    <m/>
    <m/>
    <m/>
    <m/>
    <m/>
    <m/>
    <m/>
    <m/>
    <m/>
    <m/>
    <s v="00021736"/>
    <n v="1"/>
    <d v="2020-04-24T00:00:00"/>
    <s v="00021736"/>
    <s v="90000"/>
    <s v="407"/>
    <m/>
    <s v="AP"/>
    <s v="ACTUALS"/>
    <s v="14"/>
    <s v="14000"/>
    <s v="5"/>
    <s v="39002"/>
    <s v="390"/>
    <s v="02"/>
    <m/>
    <s v="14510"/>
    <s v="07040390002CJS7101601"/>
    <s v="TOWN OF MARION"/>
    <n v="1"/>
    <s v="546001413"/>
  </r>
  <r>
    <s v="Byrne Justice Assistance Grant"/>
    <s v="2016-DJ-BX-0482"/>
    <n v="2020"/>
    <n v="11"/>
    <d v="2020-05-05T00:00:00"/>
    <x v="0"/>
    <m/>
    <x v="1"/>
    <m/>
    <x v="1"/>
    <x v="0"/>
    <m/>
    <s v="AP Payments"/>
    <n v="-7346"/>
    <m/>
    <s v="Cash With The Treasurer Of VA"/>
    <s v="AP01508039"/>
    <n v="7"/>
    <m/>
    <m/>
    <m/>
    <m/>
    <m/>
    <m/>
    <m/>
    <m/>
    <m/>
    <m/>
    <m/>
    <m/>
    <m/>
    <m/>
    <m/>
    <m/>
    <m/>
    <m/>
    <s v="AP01508039"/>
    <n v="7"/>
    <d v="2020-05-05T00:00:00"/>
    <s v="00021736"/>
    <s v="99999"/>
    <m/>
    <m/>
    <s v="AP"/>
    <s v="ACTUALS"/>
    <s v="10"/>
    <s v="14000"/>
    <s v="1"/>
    <m/>
    <m/>
    <m/>
    <m/>
    <s v="01010"/>
    <s v="07040CJS7101601"/>
    <s v="AP Payments"/>
    <m/>
    <m/>
  </r>
  <r>
    <s v="Byrne Justice Assistance Grant"/>
    <s v="2016-DJ-BX-0482"/>
    <n v="2020"/>
    <n v="11"/>
    <d v="2020-05-05T00:00:00"/>
    <x v="0"/>
    <m/>
    <x v="1"/>
    <m/>
    <x v="1"/>
    <x v="0"/>
    <m/>
    <s v="AP Payments"/>
    <n v="-5012"/>
    <m/>
    <s v="Cash With The Treasurer Of VA"/>
    <s v="AP01508039"/>
    <n v="13"/>
    <m/>
    <m/>
    <m/>
    <m/>
    <m/>
    <m/>
    <m/>
    <m/>
    <m/>
    <m/>
    <m/>
    <m/>
    <m/>
    <m/>
    <m/>
    <m/>
    <m/>
    <m/>
    <s v="AP01508039"/>
    <n v="13"/>
    <d v="2020-05-05T00:00:00"/>
    <s v="00021873"/>
    <s v="99999"/>
    <m/>
    <m/>
    <s v="AP"/>
    <s v="ACTUALS"/>
    <s v="10"/>
    <s v="14000"/>
    <s v="1"/>
    <m/>
    <m/>
    <m/>
    <m/>
    <s v="01010"/>
    <s v="07040CJS7101601"/>
    <s v="AP Payments"/>
    <m/>
    <m/>
  </r>
  <r>
    <s v="Byrne Justice Assistance Grant"/>
    <s v="2016-DJ-BX-0482"/>
    <n v="2020"/>
    <n v="11"/>
    <d v="2020-05-05T00:00:00"/>
    <x v="0"/>
    <m/>
    <x v="1"/>
    <m/>
    <x v="3"/>
    <x v="2"/>
    <m/>
    <s v="AP Payments"/>
    <n v="4472"/>
    <m/>
    <s v="Accounts Payable"/>
    <s v="AP01508039"/>
    <n v="37"/>
    <m/>
    <m/>
    <m/>
    <m/>
    <m/>
    <m/>
    <m/>
    <m/>
    <m/>
    <m/>
    <m/>
    <m/>
    <m/>
    <m/>
    <m/>
    <m/>
    <m/>
    <m/>
    <s v="AP01508039"/>
    <n v="37"/>
    <d v="2020-05-05T00:00:00"/>
    <s v="00021734"/>
    <s v="99999"/>
    <m/>
    <m/>
    <s v="AP"/>
    <s v="ACTUALS"/>
    <s v="50"/>
    <s v="14000"/>
    <s v="2"/>
    <m/>
    <m/>
    <m/>
    <m/>
    <s v="05025"/>
    <s v="07040CJS7101608"/>
    <s v="AP Payments"/>
    <m/>
    <m/>
  </r>
  <r>
    <s v="Byrne Justice Assistance Grant"/>
    <s v="2016-DJ-BX-0482"/>
    <n v="2020"/>
    <n v="11"/>
    <d v="2020-05-05T00:00:00"/>
    <x v="0"/>
    <m/>
    <x v="1"/>
    <m/>
    <x v="3"/>
    <x v="0"/>
    <m/>
    <s v="AP Payments"/>
    <n v="2374"/>
    <m/>
    <s v="Accounts Payable"/>
    <s v="AP01508039"/>
    <n v="39"/>
    <m/>
    <m/>
    <m/>
    <m/>
    <m/>
    <m/>
    <m/>
    <m/>
    <m/>
    <m/>
    <m/>
    <m/>
    <m/>
    <m/>
    <m/>
    <m/>
    <m/>
    <m/>
    <s v="AP01508039"/>
    <n v="39"/>
    <d v="2020-05-05T00:00:00"/>
    <s v="00021737"/>
    <s v="99999"/>
    <m/>
    <m/>
    <s v="AP"/>
    <s v="ACTUALS"/>
    <s v="50"/>
    <s v="14000"/>
    <s v="2"/>
    <m/>
    <m/>
    <m/>
    <m/>
    <s v="05025"/>
    <s v="07040CJS7101601"/>
    <s v="AP Payments"/>
    <m/>
    <m/>
  </r>
  <r>
    <s v="Byrne Justice Assistance Grant"/>
    <s v="2016-DJ-BX-0482"/>
    <n v="2020"/>
    <n v="11"/>
    <d v="2020-05-05T00:00:00"/>
    <x v="0"/>
    <m/>
    <x v="1"/>
    <m/>
    <x v="3"/>
    <x v="0"/>
    <m/>
    <s v="AP Payments"/>
    <n v="27200"/>
    <m/>
    <s v="Accounts Payable"/>
    <s v="AP01508039"/>
    <n v="58"/>
    <m/>
    <m/>
    <m/>
    <m/>
    <m/>
    <m/>
    <m/>
    <m/>
    <m/>
    <m/>
    <m/>
    <m/>
    <m/>
    <m/>
    <m/>
    <m/>
    <m/>
    <m/>
    <s v="AP01508039"/>
    <n v="58"/>
    <d v="2020-05-05T00:00:00"/>
    <s v="00021859"/>
    <s v="99999"/>
    <m/>
    <m/>
    <s v="AP"/>
    <s v="ACTUALS"/>
    <s v="50"/>
    <s v="14000"/>
    <s v="2"/>
    <m/>
    <m/>
    <m/>
    <m/>
    <s v="05025"/>
    <s v="07040CJS7101601"/>
    <s v="AP Payments"/>
    <m/>
    <m/>
  </r>
  <r>
    <s v="Byrne Justice Assistance Grant"/>
    <s v="2016-DJ-BX-0482"/>
    <n v="2020"/>
    <n v="11"/>
    <d v="2020-05-05T00:00:00"/>
    <x v="0"/>
    <m/>
    <x v="1"/>
    <m/>
    <x v="3"/>
    <x v="0"/>
    <m/>
    <s v="AP Payments"/>
    <n v="3254.7"/>
    <m/>
    <s v="Accounts Payable"/>
    <s v="AP01508039"/>
    <n v="59"/>
    <m/>
    <m/>
    <m/>
    <m/>
    <m/>
    <m/>
    <m/>
    <m/>
    <m/>
    <m/>
    <m/>
    <m/>
    <m/>
    <m/>
    <m/>
    <m/>
    <m/>
    <m/>
    <s v="AP01508039"/>
    <n v="59"/>
    <d v="2020-05-05T00:00:00"/>
    <s v="00021860"/>
    <s v="99999"/>
    <m/>
    <m/>
    <s v="AP"/>
    <s v="ACTUALS"/>
    <s v="50"/>
    <s v="14000"/>
    <s v="2"/>
    <m/>
    <m/>
    <m/>
    <m/>
    <s v="05025"/>
    <s v="07040CJS7101601"/>
    <s v="AP Payments"/>
    <m/>
    <m/>
  </r>
  <r>
    <s v="Byrne Justice Assistance Grant"/>
    <s v="2016-DJ-BX-0482"/>
    <n v="2020"/>
    <n v="11"/>
    <d v="2020-05-05T00:00:00"/>
    <x v="0"/>
    <m/>
    <x v="1"/>
    <m/>
    <x v="3"/>
    <x v="0"/>
    <m/>
    <s v="AP Payments"/>
    <n v="6250"/>
    <m/>
    <s v="Accounts Payable"/>
    <s v="AP01508039"/>
    <n v="68"/>
    <m/>
    <m/>
    <m/>
    <m/>
    <m/>
    <m/>
    <m/>
    <m/>
    <m/>
    <m/>
    <m/>
    <m/>
    <m/>
    <m/>
    <m/>
    <m/>
    <m/>
    <m/>
    <s v="AP01508039"/>
    <n v="68"/>
    <d v="2020-05-05T00:00:00"/>
    <s v="00021732"/>
    <s v="99999"/>
    <m/>
    <m/>
    <s v="AP"/>
    <s v="ACTUALS"/>
    <s v="50"/>
    <s v="14000"/>
    <s v="2"/>
    <m/>
    <m/>
    <m/>
    <m/>
    <s v="05025"/>
    <s v="07040CJS7101601"/>
    <s v="AP Payments"/>
    <m/>
    <m/>
  </r>
  <r>
    <s v="Byrne Justice Assistance Grant"/>
    <s v="2016-DJ-BX-0482"/>
    <n v="2020"/>
    <n v="11"/>
    <d v="2020-05-06T00:00:00"/>
    <x v="0"/>
    <m/>
    <x v="1"/>
    <m/>
    <x v="1"/>
    <x v="0"/>
    <m/>
    <s v="Federal Cash Pass Thru"/>
    <n v="-6358.16"/>
    <m/>
    <s v="Cash With The Treasurer Of VA"/>
    <s v="0001512990"/>
    <n v="27"/>
    <m/>
    <m/>
    <m/>
    <m/>
    <m/>
    <m/>
    <m/>
    <m/>
    <m/>
    <m/>
    <m/>
    <m/>
    <m/>
    <m/>
    <m/>
    <m/>
    <m/>
    <m/>
    <s v="0001512990"/>
    <n v="27"/>
    <d v="2020-05-06T00:00:00"/>
    <m/>
    <s v="99999"/>
    <m/>
    <m/>
    <s v="ATA"/>
    <s v="ACTUALS"/>
    <s v="10"/>
    <s v="14000"/>
    <s v="1"/>
    <m/>
    <m/>
    <m/>
    <m/>
    <s v="01010"/>
    <s v="07040CJS7101601"/>
    <s v="Federal Cash Pass Thru"/>
    <m/>
    <m/>
  </r>
  <r>
    <s v="Byrne Justice Assistance Grant"/>
    <s v="2016-DJ-BX-0482"/>
    <n v="2020"/>
    <n v="11"/>
    <d v="2020-05-11T00:00:00"/>
    <x v="1"/>
    <m/>
    <x v="1"/>
    <s v="390004"/>
    <x v="14"/>
    <x v="0"/>
    <m/>
    <s v="CIPPS Journal Upload - DOA"/>
    <n v="29.25"/>
    <m/>
    <s v="00001355 2020-05-15"/>
    <s v="CIP1512842"/>
    <n v="318"/>
    <m/>
    <m/>
    <m/>
    <m/>
    <m/>
    <m/>
    <m/>
    <m/>
    <m/>
    <m/>
    <m/>
    <m/>
    <m/>
    <m/>
    <m/>
    <m/>
    <m/>
    <m/>
    <s v="CIP1512842"/>
    <n v="318"/>
    <d v="2020-05-11T00:00:00"/>
    <s v="140070"/>
    <s v="10740"/>
    <m/>
    <m/>
    <s v="CIP"/>
    <s v="ACTUALS"/>
    <s v="11"/>
    <s v="14000"/>
    <s v="5"/>
    <s v="39004"/>
    <s v="390"/>
    <s v="04"/>
    <m/>
    <s v="11160"/>
    <s v="07040390004CJS7101601"/>
    <s v="CIPPS Journal Upload - DOA"/>
    <m/>
    <m/>
  </r>
  <r>
    <s v="Byrne Justice Assistance Grant"/>
    <s v="2016-DJ-BX-0482"/>
    <n v="2020"/>
    <n v="11"/>
    <d v="2020-05-12T00:00:00"/>
    <x v="0"/>
    <m/>
    <x v="1"/>
    <m/>
    <x v="1"/>
    <x v="0"/>
    <m/>
    <s v="To charge April Indirect Costs"/>
    <n v="-3575.52"/>
    <m/>
    <s v="Cash With The Treasurer Of VA"/>
    <s v="0001513073"/>
    <n v="29"/>
    <m/>
    <m/>
    <m/>
    <m/>
    <m/>
    <m/>
    <m/>
    <m/>
    <m/>
    <m/>
    <m/>
    <m/>
    <m/>
    <m/>
    <m/>
    <m/>
    <m/>
    <m/>
    <s v="0001513073"/>
    <n v="2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657.37"/>
    <m/>
    <s v="Cash With The Treasurer Of VA"/>
    <s v="0001513073"/>
    <n v="31"/>
    <m/>
    <m/>
    <m/>
    <m/>
    <m/>
    <m/>
    <m/>
    <m/>
    <m/>
    <m/>
    <m/>
    <m/>
    <m/>
    <m/>
    <m/>
    <m/>
    <m/>
    <m/>
    <s v="0001513073"/>
    <n v="31"/>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202.37"/>
    <m/>
    <s v="Cash With The Treasurer Of VA"/>
    <s v="0001513073"/>
    <n v="39"/>
    <m/>
    <m/>
    <m/>
    <m/>
    <m/>
    <m/>
    <m/>
    <m/>
    <m/>
    <m/>
    <m/>
    <m/>
    <m/>
    <m/>
    <m/>
    <m/>
    <m/>
    <m/>
    <s v="0001513073"/>
    <n v="3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70.94"/>
    <m/>
    <s v="Cash With The Treasurer Of VA"/>
    <s v="0001513073"/>
    <n v="41"/>
    <m/>
    <m/>
    <m/>
    <m/>
    <m/>
    <m/>
    <m/>
    <m/>
    <m/>
    <m/>
    <m/>
    <m/>
    <m/>
    <m/>
    <m/>
    <m/>
    <m/>
    <m/>
    <s v="0001513073"/>
    <n v="41"/>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407.7"/>
    <m/>
    <s v="Cash With The Treasurer Of VA"/>
    <s v="0001513073"/>
    <n v="57"/>
    <m/>
    <m/>
    <m/>
    <m/>
    <m/>
    <m/>
    <m/>
    <m/>
    <m/>
    <m/>
    <m/>
    <m/>
    <m/>
    <m/>
    <m/>
    <m/>
    <m/>
    <m/>
    <s v="0001513073"/>
    <n v="57"/>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744.95"/>
    <m/>
    <s v="Cash With The Treasurer Of VA"/>
    <s v="0001513073"/>
    <n v="65"/>
    <m/>
    <m/>
    <m/>
    <m/>
    <m/>
    <m/>
    <m/>
    <m/>
    <m/>
    <m/>
    <m/>
    <m/>
    <m/>
    <m/>
    <m/>
    <m/>
    <m/>
    <m/>
    <s v="0001513073"/>
    <n v="65"/>
    <d v="2020-05-12T00:00:00"/>
    <m/>
    <s v="99999"/>
    <m/>
    <m/>
    <s v="SPJ"/>
    <s v="ACTUALS"/>
    <s v="10"/>
    <s v="14000"/>
    <s v="1"/>
    <m/>
    <m/>
    <m/>
    <m/>
    <s v="01010"/>
    <s v="07040CJS7101601"/>
    <s v="To charge April Indirect Costs"/>
    <m/>
    <m/>
  </r>
  <r>
    <s v="Byrne Justice Assistance Grant"/>
    <s v="2016-DJ-BX-0482"/>
    <n v="2020"/>
    <n v="11"/>
    <d v="2020-05-12T00:00:00"/>
    <x v="0"/>
    <m/>
    <x v="1"/>
    <m/>
    <x v="0"/>
    <x v="0"/>
    <m/>
    <s v="To reclass federal revenue to"/>
    <n v="4232.8900000000003"/>
    <m/>
    <s v="Reclass Federal IDC Revenue"/>
    <s v="0001513075"/>
    <n v="1"/>
    <m/>
    <m/>
    <m/>
    <m/>
    <m/>
    <m/>
    <m/>
    <m/>
    <m/>
    <m/>
    <m/>
    <m/>
    <m/>
    <m/>
    <m/>
    <m/>
    <m/>
    <m/>
    <s v="0001513075"/>
    <n v="1"/>
    <d v="2020-05-12T00:00:00"/>
    <m/>
    <s v="90000"/>
    <m/>
    <m/>
    <s v="ONL"/>
    <s v="ACTUALS"/>
    <s v="16"/>
    <s v="14000"/>
    <s v="4"/>
    <m/>
    <m/>
    <m/>
    <m/>
    <s v="16738"/>
    <s v="07040CJS7101601"/>
    <s v="To reclass federal revenue to"/>
    <m/>
    <m/>
  </r>
  <r>
    <s v="Byrne Justice Assistance Grant"/>
    <s v="2016-DJ-BX-0482"/>
    <n v="2020"/>
    <n v="11"/>
    <d v="2020-05-15T00:00:00"/>
    <x v="1"/>
    <m/>
    <x v="1"/>
    <s v="390004"/>
    <x v="16"/>
    <x v="0"/>
    <m/>
    <s v="To move 16 JAG admin overage t"/>
    <n v="-4559.45"/>
    <m/>
    <s v="Move 16 Jag Admin Overage"/>
    <s v="0001515864"/>
    <n v="6"/>
    <m/>
    <m/>
    <m/>
    <m/>
    <m/>
    <m/>
    <m/>
    <m/>
    <m/>
    <m/>
    <m/>
    <m/>
    <m/>
    <m/>
    <m/>
    <m/>
    <m/>
    <m/>
    <s v="0001515864"/>
    <n v="6"/>
    <d v="2020-05-15T00:00:00"/>
    <m/>
    <s v="10410"/>
    <m/>
    <m/>
    <s v="SPJ"/>
    <s v="ACTUALS"/>
    <s v="12"/>
    <s v="14000"/>
    <s v="5"/>
    <s v="39004"/>
    <s v="390"/>
    <s v="04"/>
    <m/>
    <s v="12780"/>
    <s v="07040390004CJS7101601"/>
    <s v="To move 16 JAG admin overage t"/>
    <m/>
    <m/>
  </r>
  <r>
    <s v="Byrne Justice Assistance Grant"/>
    <s v="2016-DJ-BX-0482"/>
    <n v="2020"/>
    <n v="11"/>
    <d v="2020-05-26T00:00:00"/>
    <x v="0"/>
    <m/>
    <x v="1"/>
    <s v="390002"/>
    <x v="47"/>
    <x v="0"/>
    <m/>
    <s v="Accounts Payable"/>
    <n v="28333.33"/>
    <m/>
    <s v="20-A4870AD16 LE EQUIPMENT"/>
    <s v="AP01522181"/>
    <n v="39"/>
    <s v="00022050"/>
    <d v="2020-05-14T00:00:00"/>
    <s v="City of Radford"/>
    <s v="20-A4870AD16 LE EQUIPMENT"/>
    <s v="14000"/>
    <m/>
    <m/>
    <m/>
    <m/>
    <m/>
    <m/>
    <m/>
    <m/>
    <m/>
    <m/>
    <m/>
    <m/>
    <m/>
    <s v="00022050"/>
    <n v="1"/>
    <d v="2020-05-14T00:00:00"/>
    <s v="00022050"/>
    <s v="90000"/>
    <s v="750"/>
    <m/>
    <s v="AP"/>
    <s v="ACTUALS"/>
    <s v="14"/>
    <s v="14000"/>
    <s v="5"/>
    <s v="39002"/>
    <s v="390"/>
    <s v="02"/>
    <m/>
    <s v="14510"/>
    <s v="07040390002CJS7101601"/>
    <s v="City of Radford"/>
    <n v="1"/>
    <s v="546001548"/>
  </r>
  <r>
    <s v="Byrne Justice Assistance Grant"/>
    <s v="2016-DJ-BX-0482"/>
    <n v="2020"/>
    <n v="11"/>
    <d v="2020-05-26T00:00:00"/>
    <x v="1"/>
    <m/>
    <x v="1"/>
    <s v="390004"/>
    <x v="9"/>
    <x v="0"/>
    <m/>
    <s v="CIPPS Journal Upload - DOA"/>
    <n v="231.14"/>
    <m/>
    <s v="00001357 2020-06-01"/>
    <s v="CIP1522658"/>
    <n v="252"/>
    <m/>
    <m/>
    <m/>
    <m/>
    <m/>
    <m/>
    <m/>
    <m/>
    <m/>
    <m/>
    <m/>
    <m/>
    <m/>
    <m/>
    <m/>
    <m/>
    <m/>
    <m/>
    <s v="CIP1522658"/>
    <n v="252"/>
    <d v="2020-05-26T00:00:00"/>
    <s v="140070"/>
    <s v="10410"/>
    <m/>
    <m/>
    <s v="CIP"/>
    <s v="ACTUALS"/>
    <s v="11"/>
    <s v="14000"/>
    <s v="5"/>
    <s v="39004"/>
    <s v="390"/>
    <s v="04"/>
    <m/>
    <s v="11120"/>
    <s v="07040390004CJS7101601"/>
    <s v="CIPPS Journal Upload - DOA"/>
    <m/>
    <m/>
  </r>
  <r>
    <s v="Byrne Justice Assistance Grant"/>
    <s v="2016-DJ-BX-0482"/>
    <n v="2020"/>
    <n v="11"/>
    <d v="2020-05-26T00:00:00"/>
    <x v="1"/>
    <m/>
    <x v="1"/>
    <s v="390004"/>
    <x v="21"/>
    <x v="0"/>
    <m/>
    <s v="CIPPS Journal Upload - DOA"/>
    <n v="338"/>
    <m/>
    <s v="00001357 2020-06-01"/>
    <s v="CIP1522658"/>
    <n v="315"/>
    <m/>
    <m/>
    <m/>
    <m/>
    <m/>
    <m/>
    <m/>
    <m/>
    <m/>
    <m/>
    <m/>
    <m/>
    <m/>
    <m/>
    <m/>
    <m/>
    <m/>
    <m/>
    <s v="CIP1522658"/>
    <n v="315"/>
    <d v="2020-05-26T00:00:00"/>
    <s v="140070"/>
    <s v="10740"/>
    <m/>
    <m/>
    <s v="CIP"/>
    <s v="ACTUALS"/>
    <s v="11"/>
    <s v="14000"/>
    <s v="5"/>
    <s v="39004"/>
    <s v="390"/>
    <s v="04"/>
    <m/>
    <s v="11110"/>
    <s v="07040390004CJS7101601"/>
    <s v="CIPPS Journal Upload - DOA"/>
    <m/>
    <m/>
  </r>
  <r>
    <s v="Byrne Justice Assistance Grant"/>
    <s v="2016-DJ-BX-0482"/>
    <n v="2020"/>
    <n v="12"/>
    <d v="2020-06-10T00:00:00"/>
    <x v="0"/>
    <m/>
    <x v="1"/>
    <m/>
    <x v="3"/>
    <x v="0"/>
    <m/>
    <s v="Accounts Payable"/>
    <n v="-65992.800000000003"/>
    <m/>
    <s v="Accounts Payable"/>
    <s v="AP01536246"/>
    <n v="38"/>
    <m/>
    <m/>
    <m/>
    <m/>
    <m/>
    <m/>
    <m/>
    <m/>
    <m/>
    <m/>
    <m/>
    <m/>
    <m/>
    <m/>
    <m/>
    <m/>
    <m/>
    <m/>
    <s v="AP01536246"/>
    <n v="38"/>
    <d v="2020-06-10T00:00:00"/>
    <s v="00022435"/>
    <s v="99999"/>
    <m/>
    <m/>
    <s v="AP"/>
    <s v="ACTUALS"/>
    <s v="50"/>
    <s v="14000"/>
    <s v="2"/>
    <m/>
    <m/>
    <m/>
    <m/>
    <s v="05025"/>
    <s v="07040CJS7101601"/>
    <s v="Accounts Payable"/>
    <m/>
    <m/>
  </r>
  <r>
    <s v="Byrne Justice Assistance Grant"/>
    <s v="2016-DJ-BX-0482"/>
    <n v="2020"/>
    <n v="12"/>
    <d v="2020-06-10T00:00:00"/>
    <x v="0"/>
    <m/>
    <x v="1"/>
    <s v="390002"/>
    <x v="47"/>
    <x v="0"/>
    <m/>
    <s v="Accounts Payable"/>
    <n v="46310"/>
    <m/>
    <s v="20-A4898AD16 LE EQUIPMENT"/>
    <s v="AP01536246"/>
    <n v="86"/>
    <s v="00022437"/>
    <d v="2020-06-04T00:00:00"/>
    <s v="TOWN OF WISE"/>
    <s v="20-A4898AD16 LE EQUIPMENT"/>
    <s v="14000"/>
    <m/>
    <m/>
    <m/>
    <m/>
    <m/>
    <m/>
    <m/>
    <m/>
    <m/>
    <m/>
    <m/>
    <m/>
    <m/>
    <s v="00022437"/>
    <n v="1"/>
    <d v="2020-06-04T00:00:00"/>
    <s v="00022437"/>
    <s v="90000"/>
    <s v="486"/>
    <m/>
    <s v="AP"/>
    <s v="ACTUALS"/>
    <s v="14"/>
    <s v="14000"/>
    <s v="5"/>
    <s v="39002"/>
    <s v="390"/>
    <s v="02"/>
    <m/>
    <s v="14510"/>
    <s v="07040390002CJS7101601"/>
    <s v="TOWN OF WISE"/>
    <n v="1"/>
    <s v="546001686"/>
  </r>
  <r>
    <s v="Byrne Justice Assistance Grant"/>
    <s v="2016-DJ-BX-0482"/>
    <n v="2020"/>
    <n v="12"/>
    <d v="2020-06-10T00:00:00"/>
    <x v="1"/>
    <m/>
    <x v="1"/>
    <s v="390004"/>
    <x v="13"/>
    <x v="0"/>
    <m/>
    <s v="CIPPS Journal Upload - DOA"/>
    <n v="3349"/>
    <m/>
    <s v="00001359 2020-06-16"/>
    <s v="CIP1536775"/>
    <n v="245"/>
    <m/>
    <m/>
    <m/>
    <m/>
    <m/>
    <m/>
    <m/>
    <m/>
    <m/>
    <m/>
    <m/>
    <m/>
    <m/>
    <m/>
    <m/>
    <m/>
    <m/>
    <m/>
    <s v="CIP1536775"/>
    <n v="245"/>
    <d v="2020-06-10T00:00:00"/>
    <s v="140070"/>
    <s v="10410"/>
    <m/>
    <m/>
    <s v="CIP"/>
    <s v="ACTUALS"/>
    <s v="11"/>
    <s v="14000"/>
    <s v="5"/>
    <s v="39004"/>
    <s v="390"/>
    <s v="04"/>
    <m/>
    <s v="11230"/>
    <s v="07040390004CJS7101601"/>
    <s v="CIPPS Journal Upload - DOA"/>
    <m/>
    <m/>
  </r>
  <r>
    <s v="Byrne Justice Assistance Grant"/>
    <s v="2016-DJ-BX-0482"/>
    <n v="2020"/>
    <n v="12"/>
    <d v="2020-06-10T00:00:00"/>
    <x v="1"/>
    <m/>
    <x v="1"/>
    <s v="390004"/>
    <x v="9"/>
    <x v="0"/>
    <m/>
    <s v="CIPPS Journal Upload - DOA"/>
    <n v="246.26"/>
    <m/>
    <s v="00001359 2020-06-16"/>
    <s v="CIP1536775"/>
    <n v="249"/>
    <m/>
    <m/>
    <m/>
    <m/>
    <m/>
    <m/>
    <m/>
    <m/>
    <m/>
    <m/>
    <m/>
    <m/>
    <m/>
    <m/>
    <m/>
    <m/>
    <m/>
    <m/>
    <s v="CIP1536775"/>
    <n v="249"/>
    <d v="2020-06-10T00:00:00"/>
    <s v="140070"/>
    <s v="10410"/>
    <m/>
    <m/>
    <s v="CIP"/>
    <s v="ACTUALS"/>
    <s v="11"/>
    <s v="14000"/>
    <s v="5"/>
    <s v="39004"/>
    <s v="390"/>
    <s v="04"/>
    <m/>
    <s v="11120"/>
    <s v="07040390004CJS7101601"/>
    <s v="CIPPS Journal Upload - DOA"/>
    <m/>
    <m/>
  </r>
  <r>
    <s v="Byrne Justice Assistance Grant"/>
    <s v="2016-DJ-BX-0482"/>
    <n v="2020"/>
    <n v="12"/>
    <d v="2020-06-10T00:00:00"/>
    <x v="1"/>
    <m/>
    <x v="1"/>
    <s v="390004"/>
    <x v="20"/>
    <x v="0"/>
    <m/>
    <s v="CIPPS Journal Upload - DOA"/>
    <n v="43.95"/>
    <m/>
    <s v="00001359 2020-06-16"/>
    <s v="CIP1536775"/>
    <n v="250"/>
    <m/>
    <m/>
    <m/>
    <m/>
    <m/>
    <m/>
    <m/>
    <m/>
    <m/>
    <m/>
    <m/>
    <m/>
    <m/>
    <m/>
    <m/>
    <m/>
    <m/>
    <m/>
    <s v="CIP1536775"/>
    <n v="250"/>
    <d v="2020-06-10T00:00:00"/>
    <s v="140070"/>
    <s v="10410"/>
    <m/>
    <m/>
    <s v="CIP"/>
    <s v="ACTUALS"/>
    <s v="11"/>
    <s v="14000"/>
    <s v="5"/>
    <s v="39004"/>
    <s v="390"/>
    <s v="04"/>
    <m/>
    <s v="11140"/>
    <s v="07040390004CJS7101601"/>
    <s v="CIPPS Journal Upload - DOA"/>
    <m/>
    <m/>
  </r>
  <r>
    <s v="Byrne Justice Assistance Grant"/>
    <s v="2016-DJ-BX-0482"/>
    <n v="2020"/>
    <n v="12"/>
    <d v="2020-06-10T00:00:00"/>
    <x v="1"/>
    <m/>
    <x v="1"/>
    <s v="390004"/>
    <x v="10"/>
    <x v="0"/>
    <m/>
    <s v="CIPPS Journal Upload - DOA"/>
    <n v="20.76"/>
    <m/>
    <s v="00001359 2020-06-16"/>
    <s v="CIP1536775"/>
    <n v="257"/>
    <m/>
    <m/>
    <m/>
    <m/>
    <m/>
    <m/>
    <m/>
    <m/>
    <m/>
    <m/>
    <m/>
    <m/>
    <m/>
    <m/>
    <m/>
    <m/>
    <m/>
    <m/>
    <s v="CIP1536775"/>
    <n v="257"/>
    <d v="2020-06-10T00:00:00"/>
    <s v="140070"/>
    <s v="10410"/>
    <m/>
    <m/>
    <s v="CIP"/>
    <s v="ACTUALS"/>
    <s v="11"/>
    <s v="14000"/>
    <s v="5"/>
    <s v="39004"/>
    <s v="390"/>
    <s v="04"/>
    <m/>
    <s v="11170"/>
    <s v="07040390004CJS7101601"/>
    <s v="CIPPS Journal Upload - DOA"/>
    <m/>
    <m/>
  </r>
  <r>
    <s v="Byrne Justice Assistance Grant"/>
    <s v="2016-DJ-BX-0482"/>
    <n v="2020"/>
    <n v="12"/>
    <d v="2020-06-10T00:00:00"/>
    <x v="1"/>
    <m/>
    <x v="1"/>
    <s v="390004"/>
    <x v="20"/>
    <x v="0"/>
    <m/>
    <s v="CIPPS Journal Upload - DOA"/>
    <n v="32.75"/>
    <m/>
    <s v="00001359 2020-06-16"/>
    <s v="CIP1536775"/>
    <n v="314"/>
    <m/>
    <m/>
    <m/>
    <m/>
    <m/>
    <m/>
    <m/>
    <m/>
    <m/>
    <m/>
    <m/>
    <m/>
    <m/>
    <m/>
    <m/>
    <m/>
    <m/>
    <m/>
    <s v="CIP1536775"/>
    <n v="314"/>
    <d v="2020-06-10T00:00:00"/>
    <s v="140070"/>
    <s v="10740"/>
    <m/>
    <m/>
    <s v="CIP"/>
    <s v="ACTUALS"/>
    <s v="11"/>
    <s v="14000"/>
    <s v="5"/>
    <s v="39004"/>
    <s v="390"/>
    <s v="04"/>
    <m/>
    <s v="11140"/>
    <s v="07040390004CJS7101601"/>
    <s v="CIPPS Journal Upload - DOA"/>
    <m/>
    <m/>
  </r>
  <r>
    <s v="Byrne Justice Assistance Grant"/>
    <s v="2016-DJ-BX-0482"/>
    <n v="2020"/>
    <n v="12"/>
    <d v="2020-06-10T00:00:00"/>
    <x v="1"/>
    <m/>
    <x v="1"/>
    <s v="390004"/>
    <x v="14"/>
    <x v="0"/>
    <m/>
    <s v="CIPPS Journal Upload - DOA"/>
    <n v="29.25"/>
    <m/>
    <s v="00001359 2020-06-16"/>
    <s v="CIP1536775"/>
    <n v="316"/>
    <m/>
    <m/>
    <m/>
    <m/>
    <m/>
    <m/>
    <m/>
    <m/>
    <m/>
    <m/>
    <m/>
    <m/>
    <m/>
    <m/>
    <m/>
    <m/>
    <m/>
    <m/>
    <s v="CIP1536775"/>
    <n v="316"/>
    <d v="2020-06-10T00:00:00"/>
    <s v="140070"/>
    <s v="10740"/>
    <m/>
    <m/>
    <s v="CIP"/>
    <s v="ACTUALS"/>
    <s v="11"/>
    <s v="14000"/>
    <s v="5"/>
    <s v="39004"/>
    <s v="390"/>
    <s v="04"/>
    <m/>
    <s v="11160"/>
    <s v="07040390004CJS7101601"/>
    <s v="CIPPS Journal Upload - DOA"/>
    <m/>
    <m/>
  </r>
  <r>
    <s v="Byrne Justice Assistance Grant"/>
    <s v="2016-DJ-BX-0482"/>
    <n v="2020"/>
    <n v="12"/>
    <d v="2020-06-10T00:00:00"/>
    <x v="0"/>
    <m/>
    <x v="1"/>
    <m/>
    <x v="1"/>
    <x v="0"/>
    <m/>
    <s v="CIPPS Journal Upload - DOA"/>
    <n v="-13552.24"/>
    <m/>
    <s v="Cash With The Treasurer Of VA"/>
    <s v="CIP1536775"/>
    <n v="402"/>
    <m/>
    <m/>
    <m/>
    <m/>
    <m/>
    <m/>
    <m/>
    <m/>
    <m/>
    <m/>
    <m/>
    <m/>
    <m/>
    <m/>
    <m/>
    <m/>
    <m/>
    <m/>
    <s v="CIP1536775"/>
    <n v="402"/>
    <d v="2020-06-10T00:00:00"/>
    <m/>
    <s v="99999"/>
    <m/>
    <m/>
    <s v="CIP"/>
    <s v="ACTUALS"/>
    <s v="10"/>
    <s v="14000"/>
    <s v="1"/>
    <m/>
    <m/>
    <m/>
    <m/>
    <s v="01010"/>
    <s v="07040CJS7101601"/>
    <s v="CIPPS Journal Upload - DOA"/>
    <m/>
    <m/>
  </r>
  <r>
    <s v="Byrne Justice Assistance Grant"/>
    <s v="2016-DJ-BX-0482"/>
    <n v="2020"/>
    <n v="12"/>
    <d v="2020-06-11T00:00:00"/>
    <x v="0"/>
    <m/>
    <x v="1"/>
    <m/>
    <x v="1"/>
    <x v="0"/>
    <m/>
    <s v="AP Payments"/>
    <n v="-146.81"/>
    <m/>
    <s v="Cash With The Treasurer Of VA"/>
    <s v="AP01536370"/>
    <n v="43"/>
    <m/>
    <m/>
    <m/>
    <m/>
    <m/>
    <m/>
    <m/>
    <m/>
    <m/>
    <m/>
    <m/>
    <m/>
    <m/>
    <m/>
    <m/>
    <m/>
    <m/>
    <m/>
    <s v="AP01536370"/>
    <n v="43"/>
    <d v="2020-06-11T00:00:00"/>
    <s v="00022434"/>
    <s v="99999"/>
    <m/>
    <m/>
    <s v="AP"/>
    <s v="ACTUALS"/>
    <s v="10"/>
    <s v="14000"/>
    <s v="1"/>
    <m/>
    <m/>
    <m/>
    <m/>
    <s v="01010"/>
    <s v="07040CJS7101601"/>
    <s v="AP Payments"/>
    <m/>
    <m/>
  </r>
  <r>
    <s v="Byrne Justice Assistance Grant"/>
    <s v="2016-DJ-BX-0482"/>
    <n v="2020"/>
    <n v="12"/>
    <d v="2020-06-11T00:00:00"/>
    <x v="0"/>
    <m/>
    <x v="1"/>
    <m/>
    <x v="3"/>
    <x v="0"/>
    <m/>
    <s v="AP Payments"/>
    <n v="65992.800000000003"/>
    <m/>
    <s v="Accounts Payable"/>
    <s v="AP01536370"/>
    <n v="94"/>
    <m/>
    <m/>
    <m/>
    <m/>
    <m/>
    <m/>
    <m/>
    <m/>
    <m/>
    <m/>
    <m/>
    <m/>
    <m/>
    <m/>
    <m/>
    <m/>
    <m/>
    <m/>
    <s v="AP01536370"/>
    <n v="94"/>
    <d v="2020-06-11T00:00:00"/>
    <s v="00022435"/>
    <s v="99999"/>
    <m/>
    <m/>
    <s v="AP"/>
    <s v="ACTUALS"/>
    <s v="50"/>
    <s v="14000"/>
    <s v="2"/>
    <m/>
    <m/>
    <m/>
    <m/>
    <s v="05025"/>
    <s v="07040CJS7101601"/>
    <s v="AP Payments"/>
    <m/>
    <m/>
  </r>
  <r>
    <s v="Byrne Justice Assistance Grant"/>
    <s v="2016-DJ-BX-0482"/>
    <n v="2020"/>
    <n v="12"/>
    <d v="2020-06-18T00:00:00"/>
    <x v="0"/>
    <m/>
    <x v="1"/>
    <m/>
    <x v="1"/>
    <x v="0"/>
    <m/>
    <s v="AP Payments"/>
    <n v="-78233.100000000006"/>
    <m/>
    <s v="Cash With The Treasurer Of VA"/>
    <s v="AP01544649"/>
    <n v="26"/>
    <m/>
    <m/>
    <m/>
    <m/>
    <m/>
    <m/>
    <m/>
    <m/>
    <m/>
    <m/>
    <m/>
    <m/>
    <m/>
    <m/>
    <m/>
    <m/>
    <m/>
    <m/>
    <s v="AP01544649"/>
    <n v="26"/>
    <d v="2020-06-18T00:00:00"/>
    <s v="00022704"/>
    <s v="99999"/>
    <m/>
    <m/>
    <s v="AP"/>
    <s v="ACTUALS"/>
    <s v="10"/>
    <s v="14000"/>
    <s v="1"/>
    <m/>
    <m/>
    <m/>
    <m/>
    <s v="01010"/>
    <s v="07040CJS7101601"/>
    <s v="AP Payments"/>
    <m/>
    <m/>
  </r>
  <r>
    <s v="Byrne Justice Assistance Grant"/>
    <s v="2016-DJ-BX-0482"/>
    <n v="2020"/>
    <n v="12"/>
    <d v="2020-06-18T00:00:00"/>
    <x v="0"/>
    <m/>
    <x v="1"/>
    <m/>
    <x v="3"/>
    <x v="0"/>
    <m/>
    <s v="AP Payments"/>
    <n v="78233.100000000006"/>
    <m/>
    <s v="Accounts Payable"/>
    <s v="AP01544649"/>
    <n v="101"/>
    <m/>
    <m/>
    <m/>
    <m/>
    <m/>
    <m/>
    <m/>
    <m/>
    <m/>
    <m/>
    <m/>
    <m/>
    <m/>
    <m/>
    <m/>
    <m/>
    <m/>
    <m/>
    <s v="AP01544649"/>
    <n v="101"/>
    <d v="2020-06-18T00:00:00"/>
    <s v="00022704"/>
    <s v="99999"/>
    <m/>
    <m/>
    <s v="AP"/>
    <s v="ACTUALS"/>
    <s v="50"/>
    <s v="14000"/>
    <s v="2"/>
    <m/>
    <m/>
    <m/>
    <m/>
    <s v="05025"/>
    <s v="07040CJS7101601"/>
    <s v="AP Payments"/>
    <m/>
    <m/>
  </r>
  <r>
    <s v="Byrne Justice Assistance Grant"/>
    <s v="2016-DJ-BX-0482"/>
    <n v="2020"/>
    <n v="12"/>
    <d v="2020-06-30T00:00:00"/>
    <x v="0"/>
    <m/>
    <x v="1"/>
    <m/>
    <x v="5"/>
    <x v="0"/>
    <m/>
    <s v="To allocate FY 2020 4th Quarte"/>
    <n v="-2099.06"/>
    <m/>
    <s v="Allocate 4th Q Interest"/>
    <s v="0001563014"/>
    <n v="14"/>
    <m/>
    <m/>
    <m/>
    <m/>
    <m/>
    <m/>
    <m/>
    <m/>
    <m/>
    <m/>
    <m/>
    <m/>
    <m/>
    <m/>
    <m/>
    <m/>
    <m/>
    <m/>
    <s v="0001563014"/>
    <n v="14"/>
    <d v="2020-06-30T00:00:00"/>
    <m/>
    <s v="10230"/>
    <m/>
    <m/>
    <s v="SPJ"/>
    <s v="ACTUALS"/>
    <s v="07"/>
    <s v="14000"/>
    <s v="4"/>
    <m/>
    <m/>
    <m/>
    <m/>
    <s v="07108"/>
    <s v="07040CJS7101601"/>
    <s v="To allocate FY 2020 4th Quarte"/>
    <m/>
    <m/>
  </r>
  <r>
    <s v="Byrne Justice Assistance Grant"/>
    <s v="2016-DJ-BX-0482"/>
    <n v="2020"/>
    <n v="12"/>
    <d v="2020-06-10T00:00:00"/>
    <x v="0"/>
    <m/>
    <x v="1"/>
    <s v="390002"/>
    <x v="47"/>
    <x v="0"/>
    <m/>
    <s v="Accounts Payable"/>
    <n v="146.81"/>
    <m/>
    <s v="20-A4830AD16 LE OFFICER OVERTI"/>
    <s v="AP01536246"/>
    <n v="83"/>
    <s v="00022434"/>
    <d v="2020-06-04T00:00:00"/>
    <s v="City of Chesapeake"/>
    <s v="20-A4830AD16 LE OFFICER OVERTI"/>
    <s v="14000"/>
    <m/>
    <m/>
    <m/>
    <m/>
    <m/>
    <m/>
    <m/>
    <m/>
    <m/>
    <m/>
    <m/>
    <m/>
    <m/>
    <s v="00022434"/>
    <n v="1"/>
    <d v="2020-06-04T00:00:00"/>
    <s v="00022434"/>
    <s v="90000"/>
    <s v="550"/>
    <m/>
    <s v="AP"/>
    <s v="ACTUALS"/>
    <s v="14"/>
    <s v="14000"/>
    <s v="5"/>
    <s v="39002"/>
    <s v="390"/>
    <s v="02"/>
    <m/>
    <s v="14510"/>
    <s v="07040390002CJS7101601"/>
    <s v="City of Chesapeake"/>
    <n v="1"/>
    <s v="540721442"/>
  </r>
  <r>
    <s v="Byrne Justice Assistance Grant"/>
    <s v="2016-DJ-BX-0482"/>
    <n v="2020"/>
    <n v="12"/>
    <d v="2020-06-10T00:00:00"/>
    <x v="0"/>
    <m/>
    <x v="1"/>
    <s v="390002"/>
    <x v="47"/>
    <x v="0"/>
    <m/>
    <s v="Accounts Payable"/>
    <n v="85000"/>
    <m/>
    <s v="20-A4849AD16 LE EQUIPMENT"/>
    <s v="AP01536246"/>
    <n v="85"/>
    <s v="00022436"/>
    <d v="2020-06-04T00:00:00"/>
    <s v="County of Greensville"/>
    <s v="20-A4849AD16 LE EQUIPMENT"/>
    <s v="14000"/>
    <m/>
    <m/>
    <m/>
    <m/>
    <m/>
    <m/>
    <m/>
    <m/>
    <m/>
    <m/>
    <m/>
    <m/>
    <m/>
    <s v="00022436"/>
    <n v="1"/>
    <d v="2020-06-04T00:00:00"/>
    <s v="00022436"/>
    <s v="90000"/>
    <s v="081"/>
    <m/>
    <s v="AP"/>
    <s v="ACTUALS"/>
    <s v="14"/>
    <s v="14000"/>
    <s v="5"/>
    <s v="39002"/>
    <s v="390"/>
    <s v="02"/>
    <m/>
    <s v="14510"/>
    <s v="07040390002CJS7101601"/>
    <s v="County of Greensville"/>
    <n v="1"/>
    <s v="546001327"/>
  </r>
  <r>
    <s v="Byrne Justice Assistance Grant"/>
    <s v="2016-DJ-BX-0482"/>
    <n v="2020"/>
    <n v="12"/>
    <d v="2020-06-10T00:00:00"/>
    <x v="1"/>
    <m/>
    <x v="1"/>
    <s v="390004"/>
    <x v="24"/>
    <x v="0"/>
    <m/>
    <s v="CIPPS Journal Upload - DOA"/>
    <n v="614.5"/>
    <m/>
    <s v="00001359 2020-06-16"/>
    <s v="CIP1536775"/>
    <n v="253"/>
    <m/>
    <m/>
    <m/>
    <m/>
    <m/>
    <m/>
    <m/>
    <m/>
    <m/>
    <m/>
    <m/>
    <m/>
    <m/>
    <m/>
    <m/>
    <m/>
    <m/>
    <m/>
    <s v="CIP1536775"/>
    <n v="253"/>
    <d v="2020-06-10T00:00:00"/>
    <s v="140070"/>
    <s v="10410"/>
    <m/>
    <m/>
    <s v="CIP"/>
    <s v="ACTUALS"/>
    <s v="11"/>
    <s v="14000"/>
    <s v="5"/>
    <s v="39004"/>
    <s v="390"/>
    <s v="04"/>
    <m/>
    <s v="11150"/>
    <s v="07040390004CJS7101601"/>
    <s v="CIPPS Journal Upload - DOA"/>
    <m/>
    <m/>
  </r>
  <r>
    <s v="Byrne Justice Assistance Grant"/>
    <s v="2016-DJ-BX-0482"/>
    <n v="2020"/>
    <n v="12"/>
    <d v="2020-06-10T00:00:00"/>
    <x v="1"/>
    <m/>
    <x v="1"/>
    <s v="390004"/>
    <x v="10"/>
    <x v="0"/>
    <m/>
    <s v="CIPPS Journal Upload - DOA"/>
    <n v="20.8"/>
    <m/>
    <s v="00001359 2020-06-16"/>
    <s v="CIP1536775"/>
    <n v="256"/>
    <m/>
    <m/>
    <m/>
    <m/>
    <m/>
    <m/>
    <m/>
    <m/>
    <m/>
    <m/>
    <m/>
    <m/>
    <m/>
    <m/>
    <m/>
    <m/>
    <m/>
    <m/>
    <s v="CIP1536775"/>
    <n v="256"/>
    <d v="2020-06-10T00:00:00"/>
    <s v="140070"/>
    <s v="10410"/>
    <m/>
    <m/>
    <s v="CIP"/>
    <s v="ACTUALS"/>
    <s v="11"/>
    <s v="14000"/>
    <s v="5"/>
    <s v="39004"/>
    <s v="390"/>
    <s v="04"/>
    <m/>
    <s v="11170"/>
    <s v="07040390004CJS7101601"/>
    <s v="CIPPS Journal Upload - DOA"/>
    <m/>
    <m/>
  </r>
  <r>
    <s v="Byrne Justice Assistance Grant"/>
    <s v="2016-DJ-BX-0482"/>
    <n v="2020"/>
    <n v="12"/>
    <d v="2020-06-10T00:00:00"/>
    <x v="1"/>
    <m/>
    <x v="1"/>
    <s v="390004"/>
    <x v="37"/>
    <x v="0"/>
    <m/>
    <s v="CIPPS Journal Upload - DOA"/>
    <n v="10"/>
    <m/>
    <s v="00001359 2020-06-16"/>
    <s v="CIP1536775"/>
    <n v="259"/>
    <m/>
    <m/>
    <m/>
    <m/>
    <m/>
    <m/>
    <m/>
    <m/>
    <m/>
    <m/>
    <m/>
    <m/>
    <m/>
    <m/>
    <m/>
    <m/>
    <m/>
    <m/>
    <s v="CIP1536775"/>
    <n v="259"/>
    <d v="2020-06-10T00:00:00"/>
    <s v="140070"/>
    <s v="10410"/>
    <m/>
    <m/>
    <s v="CIP"/>
    <s v="ACTUALS"/>
    <s v="11"/>
    <s v="14000"/>
    <s v="5"/>
    <s v="39004"/>
    <s v="390"/>
    <s v="04"/>
    <m/>
    <s v="11380"/>
    <s v="07040390004CJS7101601"/>
    <s v="CIPPS Journal Upload - DOA"/>
    <m/>
    <m/>
  </r>
  <r>
    <s v="Byrne Justice Assistance Grant"/>
    <s v="2016-DJ-BX-0482"/>
    <n v="2020"/>
    <n v="12"/>
    <d v="2020-06-10T00:00:00"/>
    <x v="1"/>
    <m/>
    <x v="1"/>
    <s v="390004"/>
    <x v="13"/>
    <x v="0"/>
    <m/>
    <s v="CIPPS Journal Upload - DOA"/>
    <n v="2500"/>
    <m/>
    <s v="00001359 2020-06-16"/>
    <s v="CIP1536775"/>
    <n v="311"/>
    <m/>
    <m/>
    <m/>
    <m/>
    <m/>
    <m/>
    <m/>
    <m/>
    <m/>
    <m/>
    <m/>
    <m/>
    <m/>
    <m/>
    <m/>
    <m/>
    <m/>
    <m/>
    <s v="CIP1536775"/>
    <n v="311"/>
    <d v="2020-06-10T00:00:00"/>
    <s v="140070"/>
    <s v="10740"/>
    <m/>
    <m/>
    <s v="CIP"/>
    <s v="ACTUALS"/>
    <s v="11"/>
    <s v="14000"/>
    <s v="5"/>
    <s v="39004"/>
    <s v="390"/>
    <s v="04"/>
    <m/>
    <s v="11230"/>
    <s v="07040390004CJS7101601"/>
    <s v="CIPPS Journal Upload - DOA"/>
    <m/>
    <m/>
  </r>
  <r>
    <s v="Byrne Justice Assistance Grant"/>
    <s v="2016-DJ-BX-0482"/>
    <n v="2020"/>
    <n v="12"/>
    <d v="2020-06-10T00:00:00"/>
    <x v="1"/>
    <m/>
    <x v="1"/>
    <s v="390004"/>
    <x v="10"/>
    <x v="0"/>
    <m/>
    <s v="CIPPS Journal Upload - DOA"/>
    <n v="15.5"/>
    <m/>
    <s v="00001359 2020-06-16"/>
    <s v="CIP1536775"/>
    <n v="317"/>
    <m/>
    <m/>
    <m/>
    <m/>
    <m/>
    <m/>
    <m/>
    <m/>
    <m/>
    <m/>
    <m/>
    <m/>
    <m/>
    <m/>
    <m/>
    <m/>
    <m/>
    <m/>
    <s v="CIP1536775"/>
    <n v="317"/>
    <d v="2020-06-10T00:00:00"/>
    <s v="140070"/>
    <s v="10740"/>
    <m/>
    <m/>
    <s v="CIP"/>
    <s v="ACTUALS"/>
    <s v="11"/>
    <s v="14000"/>
    <s v="5"/>
    <s v="39004"/>
    <s v="390"/>
    <s v="04"/>
    <m/>
    <s v="11170"/>
    <s v="07040390004CJS7101601"/>
    <s v="CIPPS Journal Upload - DOA"/>
    <m/>
    <m/>
  </r>
  <r>
    <s v="Byrne Justice Assistance Grant"/>
    <s v="2016-DJ-BX-0482"/>
    <n v="2020"/>
    <n v="12"/>
    <d v="2020-06-11T00:00:00"/>
    <x v="0"/>
    <m/>
    <x v="1"/>
    <m/>
    <x v="1"/>
    <x v="0"/>
    <m/>
    <s v="AP Payments"/>
    <n v="-65992.800000000003"/>
    <m/>
    <s v="Cash With The Treasurer Of VA"/>
    <s v="AP01536370"/>
    <n v="44"/>
    <m/>
    <m/>
    <m/>
    <m/>
    <m/>
    <m/>
    <m/>
    <m/>
    <m/>
    <m/>
    <m/>
    <m/>
    <m/>
    <m/>
    <m/>
    <m/>
    <m/>
    <m/>
    <s v="AP01536370"/>
    <n v="44"/>
    <d v="2020-06-11T00:00:00"/>
    <s v="00022435"/>
    <s v="99999"/>
    <m/>
    <m/>
    <s v="AP"/>
    <s v="ACTUALS"/>
    <s v="10"/>
    <s v="14000"/>
    <s v="1"/>
    <m/>
    <m/>
    <m/>
    <m/>
    <s v="01010"/>
    <s v="07040CJS7101601"/>
    <s v="AP Payments"/>
    <m/>
    <m/>
  </r>
  <r>
    <s v="Byrne Justice Assistance Grant"/>
    <s v="2016-DJ-BX-0482"/>
    <n v="2020"/>
    <n v="12"/>
    <d v="2020-06-11T00:00:00"/>
    <x v="0"/>
    <m/>
    <x v="1"/>
    <m/>
    <x v="1"/>
    <x v="0"/>
    <m/>
    <s v="AP Payments"/>
    <n v="-46310"/>
    <m/>
    <s v="Cash With The Treasurer Of VA"/>
    <s v="AP01536370"/>
    <n v="46"/>
    <m/>
    <m/>
    <m/>
    <m/>
    <m/>
    <m/>
    <m/>
    <m/>
    <m/>
    <m/>
    <m/>
    <m/>
    <m/>
    <m/>
    <m/>
    <m/>
    <m/>
    <m/>
    <s v="AP01536370"/>
    <n v="46"/>
    <d v="2020-06-11T00:00:00"/>
    <s v="00022437"/>
    <s v="99999"/>
    <m/>
    <m/>
    <s v="AP"/>
    <s v="ACTUALS"/>
    <s v="10"/>
    <s v="14000"/>
    <s v="1"/>
    <m/>
    <m/>
    <m/>
    <m/>
    <s v="01010"/>
    <s v="07040CJS7101601"/>
    <s v="AP Payments"/>
    <m/>
    <m/>
  </r>
  <r>
    <s v="Byrne Justice Assistance Grant"/>
    <s v="2016-DJ-BX-0482"/>
    <n v="2020"/>
    <n v="12"/>
    <d v="2020-06-11T00:00:00"/>
    <x v="0"/>
    <m/>
    <x v="1"/>
    <m/>
    <x v="3"/>
    <x v="0"/>
    <m/>
    <s v="AP Payments"/>
    <n v="146.81"/>
    <m/>
    <s v="Accounts Payable"/>
    <s v="AP01536370"/>
    <n v="93"/>
    <m/>
    <m/>
    <m/>
    <m/>
    <m/>
    <m/>
    <m/>
    <m/>
    <m/>
    <m/>
    <m/>
    <m/>
    <m/>
    <m/>
    <m/>
    <m/>
    <m/>
    <m/>
    <s v="AP01536370"/>
    <n v="93"/>
    <d v="2020-06-11T00:00:00"/>
    <s v="00022434"/>
    <s v="99999"/>
    <m/>
    <m/>
    <s v="AP"/>
    <s v="ACTUALS"/>
    <s v="50"/>
    <s v="14000"/>
    <s v="2"/>
    <m/>
    <m/>
    <m/>
    <m/>
    <s v="05025"/>
    <s v="07040CJS7101601"/>
    <s v="AP Payments"/>
    <m/>
    <m/>
  </r>
  <r>
    <s v="Byrne Justice Assistance Grant"/>
    <s v="2016-DJ-BX-0482"/>
    <n v="2020"/>
    <n v="12"/>
    <d v="2020-06-11T00:00:00"/>
    <x v="0"/>
    <m/>
    <x v="1"/>
    <m/>
    <x v="3"/>
    <x v="0"/>
    <m/>
    <s v="AP Payments"/>
    <n v="46310"/>
    <m/>
    <s v="Accounts Payable"/>
    <s v="AP01536370"/>
    <n v="96"/>
    <m/>
    <m/>
    <m/>
    <m/>
    <m/>
    <m/>
    <m/>
    <m/>
    <m/>
    <m/>
    <m/>
    <m/>
    <m/>
    <m/>
    <m/>
    <m/>
    <m/>
    <m/>
    <s v="AP01536370"/>
    <n v="96"/>
    <d v="2020-06-11T00:00:00"/>
    <s v="00022437"/>
    <s v="99999"/>
    <m/>
    <m/>
    <s v="AP"/>
    <s v="ACTUALS"/>
    <s v="50"/>
    <s v="14000"/>
    <s v="2"/>
    <m/>
    <m/>
    <m/>
    <m/>
    <s v="05025"/>
    <s v="07040CJS7101601"/>
    <s v="AP Payments"/>
    <m/>
    <m/>
  </r>
  <r>
    <s v="Byrne Justice Assistance Grant"/>
    <s v="2016-DJ-BX-0482"/>
    <n v="2020"/>
    <n v="12"/>
    <d v="2020-06-18T00:00:00"/>
    <x v="0"/>
    <m/>
    <x v="1"/>
    <s v="390002"/>
    <x v="47"/>
    <x v="0"/>
    <m/>
    <s v="Accounts Payable"/>
    <n v="3500"/>
    <m/>
    <s v="20-A4925AD16 YOUTH ENGAGEMENT"/>
    <s v="AP01544110"/>
    <n v="205"/>
    <s v="00022635"/>
    <d v="2020-06-17T00:00:00"/>
    <s v="City of Norfolk"/>
    <s v="20-A4925AD16 YOUTH ENGAGEMENT"/>
    <s v="14000"/>
    <m/>
    <m/>
    <m/>
    <m/>
    <m/>
    <m/>
    <m/>
    <m/>
    <m/>
    <m/>
    <m/>
    <m/>
    <m/>
    <s v="00022635"/>
    <n v="1"/>
    <d v="2020-06-17T00:00:00"/>
    <s v="00022635"/>
    <s v="90000"/>
    <s v="710"/>
    <m/>
    <s v="AP"/>
    <s v="ACTUALS"/>
    <s v="14"/>
    <s v="14000"/>
    <s v="5"/>
    <s v="39002"/>
    <s v="390"/>
    <s v="02"/>
    <m/>
    <s v="14510"/>
    <s v="07040390002CJS7101601"/>
    <s v="City of Norfolk"/>
    <n v="1"/>
    <s v="546001455"/>
  </r>
  <r>
    <s v="Byrne Justice Assistance Grant"/>
    <s v="2016-DJ-BX-0482"/>
    <n v="2020"/>
    <n v="12"/>
    <d v="2020-06-10T00:00:00"/>
    <x v="0"/>
    <m/>
    <x v="1"/>
    <m/>
    <x v="3"/>
    <x v="0"/>
    <m/>
    <s v="Accounts Payable"/>
    <n v="-46310"/>
    <m/>
    <s v="Accounts Payable"/>
    <s v="AP01536246"/>
    <n v="40"/>
    <m/>
    <m/>
    <m/>
    <m/>
    <m/>
    <m/>
    <m/>
    <m/>
    <m/>
    <m/>
    <m/>
    <m/>
    <m/>
    <m/>
    <m/>
    <m/>
    <m/>
    <m/>
    <s v="AP01536246"/>
    <n v="40"/>
    <d v="2020-06-10T00:00:00"/>
    <s v="00022437"/>
    <s v="99999"/>
    <m/>
    <m/>
    <s v="AP"/>
    <s v="ACTUALS"/>
    <s v="50"/>
    <s v="14000"/>
    <s v="2"/>
    <m/>
    <m/>
    <m/>
    <m/>
    <s v="05025"/>
    <s v="07040CJS7101601"/>
    <s v="Accounts Payable"/>
    <m/>
    <m/>
  </r>
  <r>
    <s v="Byrne Justice Assistance Grant"/>
    <s v="2016-DJ-BX-0482"/>
    <n v="2020"/>
    <n v="12"/>
    <d v="2020-06-10T00:00:00"/>
    <x v="1"/>
    <m/>
    <x v="1"/>
    <s v="390004"/>
    <x v="13"/>
    <x v="0"/>
    <m/>
    <s v="CIPPS Journal Upload - DOA"/>
    <n v="3354.92"/>
    <m/>
    <s v="00001359 2020-06-16"/>
    <s v="CIP1536775"/>
    <n v="244"/>
    <m/>
    <m/>
    <m/>
    <m/>
    <m/>
    <m/>
    <m/>
    <m/>
    <m/>
    <m/>
    <m/>
    <m/>
    <m/>
    <m/>
    <m/>
    <m/>
    <m/>
    <m/>
    <s v="CIP1536775"/>
    <n v="244"/>
    <d v="2020-06-10T00:00:00"/>
    <s v="140070"/>
    <s v="10410"/>
    <m/>
    <m/>
    <s v="CIP"/>
    <s v="ACTUALS"/>
    <s v="11"/>
    <s v="14000"/>
    <s v="5"/>
    <s v="39004"/>
    <s v="390"/>
    <s v="04"/>
    <m/>
    <s v="11230"/>
    <s v="07040390004CJS7101601"/>
    <s v="CIPPS Journal Upload - DOA"/>
    <m/>
    <m/>
  </r>
  <r>
    <s v="Byrne Justice Assistance Grant"/>
    <s v="2016-DJ-BX-0482"/>
    <n v="2020"/>
    <n v="12"/>
    <d v="2020-06-10T00:00:00"/>
    <x v="1"/>
    <m/>
    <x v="1"/>
    <s v="390004"/>
    <x v="21"/>
    <x v="0"/>
    <m/>
    <s v="CIPPS Journal Upload - DOA"/>
    <n v="453.59"/>
    <m/>
    <s v="00001359 2020-06-16"/>
    <s v="CIP1536775"/>
    <n v="246"/>
    <m/>
    <m/>
    <m/>
    <m/>
    <m/>
    <m/>
    <m/>
    <m/>
    <m/>
    <m/>
    <m/>
    <m/>
    <m/>
    <m/>
    <m/>
    <m/>
    <m/>
    <m/>
    <s v="CIP1536775"/>
    <n v="246"/>
    <d v="2020-06-10T00:00:00"/>
    <s v="140070"/>
    <s v="10410"/>
    <m/>
    <m/>
    <s v="CIP"/>
    <s v="ACTUALS"/>
    <s v="11"/>
    <s v="14000"/>
    <s v="5"/>
    <s v="39004"/>
    <s v="390"/>
    <s v="04"/>
    <m/>
    <s v="11110"/>
    <s v="07040390004CJS7101601"/>
    <s v="CIPPS Journal Upload - DOA"/>
    <m/>
    <m/>
  </r>
  <r>
    <s v="Byrne Justice Assistance Grant"/>
    <s v="2016-DJ-BX-0482"/>
    <n v="2020"/>
    <n v="12"/>
    <d v="2020-06-10T00:00:00"/>
    <x v="1"/>
    <m/>
    <x v="1"/>
    <s v="390004"/>
    <x v="21"/>
    <x v="0"/>
    <m/>
    <s v="CIPPS Journal Upload - DOA"/>
    <n v="338"/>
    <m/>
    <s v="00001359 2020-06-16"/>
    <s v="CIP1536775"/>
    <n v="312"/>
    <m/>
    <m/>
    <m/>
    <m/>
    <m/>
    <m/>
    <m/>
    <m/>
    <m/>
    <m/>
    <m/>
    <m/>
    <m/>
    <m/>
    <m/>
    <m/>
    <m/>
    <m/>
    <s v="CIP1536775"/>
    <n v="312"/>
    <d v="2020-06-10T00:00:00"/>
    <s v="140070"/>
    <s v="10740"/>
    <m/>
    <m/>
    <s v="CIP"/>
    <s v="ACTUALS"/>
    <s v="11"/>
    <s v="14000"/>
    <s v="5"/>
    <s v="39004"/>
    <s v="390"/>
    <s v="04"/>
    <m/>
    <s v="11110"/>
    <s v="07040390004CJS7101601"/>
    <s v="CIPPS Journal Upload - DOA"/>
    <m/>
    <m/>
  </r>
  <r>
    <s v="Byrne Justice Assistance Grant"/>
    <s v="2016-DJ-BX-0482"/>
    <n v="2020"/>
    <n v="12"/>
    <d v="2020-06-10T00:00:00"/>
    <x v="1"/>
    <m/>
    <x v="1"/>
    <s v="390004"/>
    <x v="24"/>
    <x v="0"/>
    <m/>
    <s v="CIPPS Journal Upload - DOA"/>
    <n v="614.5"/>
    <m/>
    <s v="00001359 2020-06-16"/>
    <s v="CIP1536775"/>
    <n v="315"/>
    <m/>
    <m/>
    <m/>
    <m/>
    <m/>
    <m/>
    <m/>
    <m/>
    <m/>
    <m/>
    <m/>
    <m/>
    <m/>
    <m/>
    <m/>
    <m/>
    <m/>
    <m/>
    <s v="CIP1536775"/>
    <n v="315"/>
    <d v="2020-06-10T00:00:00"/>
    <s v="140070"/>
    <s v="10740"/>
    <m/>
    <m/>
    <s v="CIP"/>
    <s v="ACTUALS"/>
    <s v="11"/>
    <s v="14000"/>
    <s v="5"/>
    <s v="39004"/>
    <s v="390"/>
    <s v="04"/>
    <m/>
    <s v="11150"/>
    <s v="07040390004CJS7101601"/>
    <s v="CIPPS Journal Upload - DOA"/>
    <m/>
    <m/>
  </r>
  <r>
    <s v="Byrne Justice Assistance Grant"/>
    <s v="2016-DJ-BX-0482"/>
    <n v="2020"/>
    <n v="12"/>
    <d v="2020-06-11T00:00:00"/>
    <x v="0"/>
    <m/>
    <x v="1"/>
    <m/>
    <x v="1"/>
    <x v="0"/>
    <m/>
    <s v="AP Payments"/>
    <n v="-2490"/>
    <m/>
    <s v="Cash With The Treasurer Of VA"/>
    <s v="AP01536370"/>
    <n v="38"/>
    <m/>
    <m/>
    <m/>
    <m/>
    <m/>
    <m/>
    <m/>
    <m/>
    <m/>
    <m/>
    <m/>
    <m/>
    <m/>
    <m/>
    <m/>
    <m/>
    <m/>
    <m/>
    <s v="AP01536370"/>
    <n v="38"/>
    <d v="2020-06-11T00:00:00"/>
    <s v="00022440"/>
    <s v="99999"/>
    <m/>
    <m/>
    <s v="AP"/>
    <s v="ACTUALS"/>
    <s v="10"/>
    <s v="14000"/>
    <s v="1"/>
    <m/>
    <m/>
    <m/>
    <m/>
    <s v="01010"/>
    <s v="07040CJS7101601"/>
    <s v="AP Payments"/>
    <m/>
    <m/>
  </r>
  <r>
    <s v="Byrne Justice Assistance Grant"/>
    <s v="2016-DJ-BX-0482"/>
    <n v="2020"/>
    <n v="12"/>
    <d v="2020-06-11T00:00:00"/>
    <x v="0"/>
    <m/>
    <x v="1"/>
    <m/>
    <x v="3"/>
    <x v="0"/>
    <m/>
    <s v="AP Payments"/>
    <n v="2490"/>
    <m/>
    <s v="Accounts Payable"/>
    <s v="AP01536370"/>
    <n v="98"/>
    <m/>
    <m/>
    <m/>
    <m/>
    <m/>
    <m/>
    <m/>
    <m/>
    <m/>
    <m/>
    <m/>
    <m/>
    <m/>
    <m/>
    <m/>
    <m/>
    <m/>
    <m/>
    <s v="AP01536370"/>
    <n v="98"/>
    <d v="2020-06-11T00:00:00"/>
    <s v="00022440"/>
    <s v="99999"/>
    <m/>
    <m/>
    <s v="AP"/>
    <s v="ACTUALS"/>
    <s v="50"/>
    <s v="14000"/>
    <s v="2"/>
    <m/>
    <m/>
    <m/>
    <m/>
    <s v="05025"/>
    <s v="07040CJS7101601"/>
    <s v="AP Payments"/>
    <m/>
    <m/>
  </r>
  <r>
    <s v="Byrne Justice Assistance Grant"/>
    <s v="2016-DJ-BX-0482"/>
    <n v="2020"/>
    <n v="12"/>
    <d v="2020-06-18T00:00:00"/>
    <x v="0"/>
    <m/>
    <x v="1"/>
    <m/>
    <x v="3"/>
    <x v="0"/>
    <m/>
    <s v="Accounts Payable"/>
    <n v="-3500"/>
    <m/>
    <s v="Accounts Payable"/>
    <s v="AP01544110"/>
    <n v="27"/>
    <m/>
    <m/>
    <m/>
    <m/>
    <m/>
    <m/>
    <m/>
    <m/>
    <m/>
    <m/>
    <m/>
    <m/>
    <m/>
    <m/>
    <m/>
    <m/>
    <m/>
    <m/>
    <s v="AP01544110"/>
    <n v="27"/>
    <d v="2020-06-18T00:00:00"/>
    <s v="00022635"/>
    <s v="99999"/>
    <m/>
    <m/>
    <s v="AP"/>
    <s v="ACTUALS"/>
    <s v="50"/>
    <s v="14000"/>
    <s v="2"/>
    <m/>
    <m/>
    <m/>
    <m/>
    <s v="05025"/>
    <s v="07040CJS7101601"/>
    <s v="Accounts Payable"/>
    <m/>
    <m/>
  </r>
  <r>
    <s v="Byrne Justice Assistance Grant"/>
    <s v="2016-DJ-BX-0482"/>
    <n v="2020"/>
    <n v="12"/>
    <d v="2020-06-30T00:00:00"/>
    <x v="0"/>
    <m/>
    <x v="1"/>
    <m/>
    <x v="5"/>
    <x v="1"/>
    <m/>
    <s v="To allocate FY 2020 4th Quarte"/>
    <n v="-72.430000000000007"/>
    <m/>
    <s v="Allocate 4th Q Interest"/>
    <s v="0001563014"/>
    <n v="15"/>
    <m/>
    <m/>
    <m/>
    <m/>
    <m/>
    <m/>
    <m/>
    <m/>
    <m/>
    <m/>
    <m/>
    <m/>
    <m/>
    <m/>
    <m/>
    <m/>
    <m/>
    <m/>
    <s v="0001563014"/>
    <n v="15"/>
    <d v="2020-06-30T00:00:00"/>
    <m/>
    <s v="10230"/>
    <m/>
    <m/>
    <s v="SPJ"/>
    <s v="ACTUALS"/>
    <s v="07"/>
    <s v="14000"/>
    <s v="4"/>
    <m/>
    <m/>
    <m/>
    <m/>
    <s v="07108"/>
    <s v="07040CJS7101607"/>
    <s v="To allocate FY 2020 4th Quarte"/>
    <m/>
    <m/>
  </r>
  <r>
    <s v="Byrne Justice Assistance Grant"/>
    <s v="2016-DJ-BX-0482"/>
    <n v="2020"/>
    <n v="12"/>
    <d v="2020-06-01T00:00:00"/>
    <x v="0"/>
    <m/>
    <x v="1"/>
    <s v="390002"/>
    <x v="48"/>
    <x v="0"/>
    <m/>
    <s v="Accounts Payable"/>
    <n v="12500"/>
    <m/>
    <s v="20-A4935AD16 LOCAL PRETRIAL"/>
    <s v="AP01526720"/>
    <n v="23"/>
    <s v="00022055"/>
    <d v="2020-05-14T00:00:00"/>
    <s v="Virginia Peer Support Association Inc"/>
    <s v="20-A4935AD16 LOCAL PRETRIAL"/>
    <s v="14000"/>
    <m/>
    <m/>
    <m/>
    <m/>
    <m/>
    <m/>
    <m/>
    <m/>
    <m/>
    <m/>
    <m/>
    <m/>
    <m/>
    <s v="00022055"/>
    <n v="1"/>
    <d v="2020-05-14T00:00:00"/>
    <s v="00022055"/>
    <s v="90000"/>
    <s v="007"/>
    <m/>
    <s v="AP"/>
    <s v="ACTUALS"/>
    <s v="14"/>
    <s v="14000"/>
    <s v="5"/>
    <s v="39002"/>
    <s v="390"/>
    <s v="02"/>
    <m/>
    <s v="14520"/>
    <s v="07040390002CJS7101601"/>
    <s v="Virginia Peer Support Association Inc"/>
    <n v="1"/>
    <s v="453772964"/>
  </r>
  <r>
    <s v="Byrne Justice Assistance Grant"/>
    <s v="2016-DJ-BX-0482"/>
    <n v="2020"/>
    <n v="12"/>
    <d v="2020-06-10T00:00:00"/>
    <x v="0"/>
    <m/>
    <x v="1"/>
    <m/>
    <x v="3"/>
    <x v="0"/>
    <m/>
    <s v="Accounts Payable"/>
    <n v="-85000"/>
    <m/>
    <s v="Accounts Payable"/>
    <s v="AP01536246"/>
    <n v="39"/>
    <m/>
    <m/>
    <m/>
    <m/>
    <m/>
    <m/>
    <m/>
    <m/>
    <m/>
    <m/>
    <m/>
    <m/>
    <m/>
    <m/>
    <m/>
    <m/>
    <m/>
    <m/>
    <s v="AP01536246"/>
    <n v="39"/>
    <d v="2020-06-10T00:00:00"/>
    <s v="00022436"/>
    <s v="99999"/>
    <m/>
    <m/>
    <s v="AP"/>
    <s v="ACTUALS"/>
    <s v="50"/>
    <s v="14000"/>
    <s v="2"/>
    <m/>
    <m/>
    <m/>
    <m/>
    <s v="05025"/>
    <s v="07040CJS7101601"/>
    <s v="Accounts Payable"/>
    <m/>
    <m/>
  </r>
  <r>
    <s v="Byrne Justice Assistance Grant"/>
    <s v="2016-DJ-BX-0482"/>
    <n v="2020"/>
    <n v="12"/>
    <d v="2020-06-30T00:00:00"/>
    <x v="0"/>
    <m/>
    <x v="1"/>
    <m/>
    <x v="1"/>
    <x v="1"/>
    <m/>
    <s v="To allocate FY 2020 4th Quarte"/>
    <n v="72.430000000000007"/>
    <m/>
    <s v="Cash With The Treasurer Of VA"/>
    <s v="0001563014"/>
    <n v="49"/>
    <m/>
    <m/>
    <m/>
    <m/>
    <m/>
    <m/>
    <m/>
    <m/>
    <m/>
    <m/>
    <m/>
    <m/>
    <m/>
    <m/>
    <m/>
    <m/>
    <m/>
    <m/>
    <s v="0001563014"/>
    <n v="49"/>
    <d v="2020-06-30T00:00:00"/>
    <m/>
    <s v="99999"/>
    <m/>
    <m/>
    <s v="SPJ"/>
    <s v="ACTUALS"/>
    <s v="10"/>
    <s v="14000"/>
    <s v="1"/>
    <m/>
    <m/>
    <m/>
    <m/>
    <s v="01010"/>
    <s v="07040CJS7101607"/>
    <s v="To allocate FY 2020 4th Quarte"/>
    <m/>
    <m/>
  </r>
  <r>
    <s v="Byrne Justice Assistance Grant"/>
    <s v="2016-DJ-BX-0482"/>
    <n v="2020"/>
    <n v="12"/>
    <d v="2020-06-10T00:00:00"/>
    <x v="0"/>
    <m/>
    <x v="1"/>
    <m/>
    <x v="3"/>
    <x v="0"/>
    <m/>
    <s v="Accounts Payable"/>
    <n v="-146.81"/>
    <m/>
    <s v="Accounts Payable"/>
    <s v="AP01536246"/>
    <n v="37"/>
    <m/>
    <m/>
    <m/>
    <m/>
    <m/>
    <m/>
    <m/>
    <m/>
    <m/>
    <m/>
    <m/>
    <m/>
    <m/>
    <m/>
    <m/>
    <m/>
    <m/>
    <m/>
    <s v="AP01536246"/>
    <n v="37"/>
    <d v="2020-06-10T00:00:00"/>
    <s v="00022434"/>
    <s v="99999"/>
    <m/>
    <m/>
    <s v="AP"/>
    <s v="ACTUALS"/>
    <s v="50"/>
    <s v="14000"/>
    <s v="2"/>
    <m/>
    <m/>
    <m/>
    <m/>
    <s v="05025"/>
    <s v="07040CJS7101601"/>
    <s v="Accounts Payable"/>
    <m/>
    <m/>
  </r>
  <r>
    <s v="Byrne Justice Assistance Grant"/>
    <s v="2016-DJ-BX-0482"/>
    <n v="2020"/>
    <n v="12"/>
    <d v="2020-06-10T00:00:00"/>
    <x v="1"/>
    <m/>
    <x v="1"/>
    <s v="390004"/>
    <x v="9"/>
    <x v="0"/>
    <m/>
    <s v="CIPPS Journal Upload - DOA"/>
    <n v="232.27"/>
    <m/>
    <s v="00001359 2020-06-16"/>
    <s v="CIP1536775"/>
    <n v="248"/>
    <m/>
    <m/>
    <m/>
    <m/>
    <m/>
    <m/>
    <m/>
    <m/>
    <m/>
    <m/>
    <m/>
    <m/>
    <m/>
    <m/>
    <m/>
    <m/>
    <m/>
    <m/>
    <s v="CIP1536775"/>
    <n v="248"/>
    <d v="2020-06-10T00:00:00"/>
    <s v="140070"/>
    <s v="10410"/>
    <m/>
    <m/>
    <s v="CIP"/>
    <s v="ACTUALS"/>
    <s v="11"/>
    <s v="14000"/>
    <s v="5"/>
    <s v="39004"/>
    <s v="390"/>
    <s v="04"/>
    <m/>
    <s v="11120"/>
    <s v="07040390004CJS7101601"/>
    <s v="CIPPS Journal Upload - DOA"/>
    <m/>
    <m/>
  </r>
  <r>
    <s v="Byrne Justice Assistance Grant"/>
    <s v="2016-DJ-BX-0482"/>
    <n v="2020"/>
    <n v="12"/>
    <d v="2020-06-18T00:00:00"/>
    <x v="0"/>
    <m/>
    <x v="1"/>
    <m/>
    <x v="3"/>
    <x v="0"/>
    <m/>
    <s v="Accounts Payable"/>
    <n v="-3000"/>
    <m/>
    <s v="Accounts Payable"/>
    <s v="AP01544110"/>
    <n v="31"/>
    <m/>
    <m/>
    <m/>
    <m/>
    <m/>
    <m/>
    <m/>
    <m/>
    <m/>
    <m/>
    <m/>
    <m/>
    <m/>
    <m/>
    <m/>
    <m/>
    <m/>
    <m/>
    <s v="AP01544110"/>
    <n v="31"/>
    <d v="2020-06-18T00:00:00"/>
    <s v="00022638"/>
    <s v="99999"/>
    <m/>
    <m/>
    <s v="AP"/>
    <s v="ACTUALS"/>
    <s v="50"/>
    <s v="14000"/>
    <s v="2"/>
    <m/>
    <m/>
    <m/>
    <m/>
    <s v="05025"/>
    <s v="07040CJS7101601"/>
    <s v="Accounts Payable"/>
    <m/>
    <m/>
  </r>
  <r>
    <s v="Byrne Justice Assistance Grant"/>
    <s v="2016-DJ-BX-0482"/>
    <n v="2020"/>
    <n v="12"/>
    <d v="2020-06-18T00:00:00"/>
    <x v="0"/>
    <m/>
    <x v="1"/>
    <s v="390002"/>
    <x v="47"/>
    <x v="0"/>
    <m/>
    <s v="Accounts Payable"/>
    <n v="3000"/>
    <m/>
    <s v="20-D4037AD16 NALOXONE LAW ENF"/>
    <s v="AP01544110"/>
    <n v="207"/>
    <s v="00022638"/>
    <d v="2020-06-17T00:00:00"/>
    <s v="Franklin County Board of Supervisors"/>
    <s v="20-D4037AD16 NALOXONE LAW ENF"/>
    <s v="14000"/>
    <m/>
    <m/>
    <m/>
    <m/>
    <m/>
    <m/>
    <m/>
    <m/>
    <m/>
    <m/>
    <m/>
    <m/>
    <m/>
    <s v="00022638"/>
    <n v="1"/>
    <d v="2020-06-17T00:00:00"/>
    <s v="00022638"/>
    <s v="90000"/>
    <s v="067"/>
    <m/>
    <s v="AP"/>
    <s v="ACTUALS"/>
    <s v="14"/>
    <s v="14000"/>
    <s v="5"/>
    <s v="39002"/>
    <s v="390"/>
    <s v="02"/>
    <m/>
    <s v="14510"/>
    <s v="07040390002CJS7101601"/>
    <s v="Franklin County Board of Supervisors"/>
    <n v="1"/>
    <s v="546001286"/>
  </r>
  <r>
    <s v="Byrne Justice Assistance Grant"/>
    <s v="2016-DJ-BX-0482"/>
    <n v="2020"/>
    <n v="12"/>
    <d v="2020-06-30T00:00:00"/>
    <x v="0"/>
    <m/>
    <x v="1"/>
    <m/>
    <x v="1"/>
    <x v="0"/>
    <m/>
    <s v="To allocate FY 2020 4th Quarte"/>
    <n v="2099.06"/>
    <m/>
    <s v="Cash With The Treasurer Of VA"/>
    <s v="0001563014"/>
    <n v="47"/>
    <m/>
    <m/>
    <m/>
    <m/>
    <m/>
    <m/>
    <m/>
    <m/>
    <m/>
    <m/>
    <m/>
    <m/>
    <m/>
    <m/>
    <m/>
    <m/>
    <m/>
    <m/>
    <s v="0001563014"/>
    <n v="47"/>
    <d v="2020-06-30T00:00:00"/>
    <m/>
    <s v="99999"/>
    <m/>
    <m/>
    <s v="SPJ"/>
    <s v="ACTUALS"/>
    <s v="10"/>
    <s v="14000"/>
    <s v="1"/>
    <m/>
    <m/>
    <m/>
    <m/>
    <s v="01010"/>
    <s v="07040CJS7101601"/>
    <s v="To allocate FY 2020 4th Quarte"/>
    <m/>
    <m/>
  </r>
  <r>
    <s v="Byrne Justice Assistance Grant"/>
    <s v="2016-DJ-BX-0482"/>
    <n v="2020"/>
    <n v="12"/>
    <d v="2020-06-01T00:00:00"/>
    <x v="0"/>
    <m/>
    <x v="1"/>
    <m/>
    <x v="3"/>
    <x v="0"/>
    <m/>
    <s v="Accounts Payable"/>
    <n v="-12500"/>
    <m/>
    <s v="Accounts Payable"/>
    <s v="AP01526720"/>
    <n v="3"/>
    <m/>
    <m/>
    <m/>
    <m/>
    <m/>
    <m/>
    <m/>
    <m/>
    <m/>
    <m/>
    <m/>
    <m/>
    <m/>
    <m/>
    <m/>
    <m/>
    <m/>
    <m/>
    <s v="AP01526720"/>
    <n v="3"/>
    <d v="2020-06-01T00:00:00"/>
    <s v="00022055"/>
    <s v="99999"/>
    <m/>
    <m/>
    <s v="AP"/>
    <s v="ACTUALS"/>
    <s v="50"/>
    <s v="14000"/>
    <s v="2"/>
    <m/>
    <m/>
    <m/>
    <m/>
    <s v="05025"/>
    <s v="07040CJS7101601"/>
    <s v="Accounts Payable"/>
    <m/>
    <m/>
  </r>
  <r>
    <s v="Byrne Justice Assistance Grant"/>
    <s v="2016-DJ-BX-0482"/>
    <n v="2020"/>
    <n v="12"/>
    <d v="2020-06-10T00:00:00"/>
    <x v="0"/>
    <m/>
    <x v="1"/>
    <s v="390002"/>
    <x v="47"/>
    <x v="0"/>
    <m/>
    <s v="Accounts Payable"/>
    <n v="2490"/>
    <m/>
    <s v="20-C4218AD16 CRIME ANALYSIS"/>
    <s v="AP01536246"/>
    <n v="88"/>
    <s v="00022440"/>
    <d v="2020-06-04T00:00:00"/>
    <s v="City of Galax"/>
    <s v="20-C4218AD16 CRIME ANALYSIS"/>
    <s v="14000"/>
    <m/>
    <m/>
    <m/>
    <m/>
    <m/>
    <m/>
    <m/>
    <m/>
    <m/>
    <m/>
    <m/>
    <m/>
    <m/>
    <s v="00022440"/>
    <n v="1"/>
    <d v="2020-06-04T00:00:00"/>
    <s v="00022440"/>
    <s v="90000"/>
    <s v="640"/>
    <m/>
    <s v="AP"/>
    <s v="ACTUALS"/>
    <s v="14"/>
    <s v="14000"/>
    <s v="5"/>
    <s v="39002"/>
    <s v="390"/>
    <s v="02"/>
    <m/>
    <s v="14510"/>
    <s v="07040390002CJS7101601"/>
    <s v="City of Galax"/>
    <n v="1"/>
    <s v="546001300"/>
  </r>
  <r>
    <s v="Byrne Justice Assistance Grant"/>
    <s v="2016-DJ-BX-0482"/>
    <n v="2020"/>
    <n v="12"/>
    <d v="2020-06-10T00:00:00"/>
    <x v="1"/>
    <m/>
    <x v="1"/>
    <s v="390004"/>
    <x v="24"/>
    <x v="0"/>
    <m/>
    <s v="CIPPS Journal Upload - DOA"/>
    <n v="901"/>
    <m/>
    <s v="00001359 2020-06-16"/>
    <s v="CIP1536775"/>
    <n v="252"/>
    <m/>
    <m/>
    <m/>
    <m/>
    <m/>
    <m/>
    <m/>
    <m/>
    <m/>
    <m/>
    <m/>
    <m/>
    <m/>
    <m/>
    <m/>
    <m/>
    <m/>
    <m/>
    <s v="CIP1536775"/>
    <n v="252"/>
    <d v="2020-06-10T00:00:00"/>
    <s v="140070"/>
    <s v="10410"/>
    <m/>
    <m/>
    <s v="CIP"/>
    <s v="ACTUALS"/>
    <s v="11"/>
    <s v="14000"/>
    <s v="5"/>
    <s v="39004"/>
    <s v="390"/>
    <s v="04"/>
    <m/>
    <s v="11150"/>
    <s v="07040390004CJS7101601"/>
    <s v="CIPPS Journal Upload - DOA"/>
    <m/>
    <m/>
  </r>
  <r>
    <s v="Byrne Justice Assistance Grant"/>
    <s v="2016-DJ-BX-0482"/>
    <n v="2020"/>
    <n v="12"/>
    <d v="2020-06-10T00:00:00"/>
    <x v="1"/>
    <m/>
    <x v="1"/>
    <s v="390004"/>
    <x v="14"/>
    <x v="0"/>
    <m/>
    <s v="CIPPS Journal Upload - DOA"/>
    <n v="39.25"/>
    <m/>
    <s v="00001359 2020-06-16"/>
    <s v="CIP1536775"/>
    <n v="254"/>
    <m/>
    <m/>
    <m/>
    <m/>
    <m/>
    <m/>
    <m/>
    <m/>
    <m/>
    <m/>
    <m/>
    <m/>
    <m/>
    <m/>
    <m/>
    <m/>
    <m/>
    <m/>
    <s v="CIP1536775"/>
    <n v="254"/>
    <d v="2020-06-10T00:00:00"/>
    <s v="140070"/>
    <s v="10410"/>
    <m/>
    <m/>
    <s v="CIP"/>
    <s v="ACTUALS"/>
    <s v="11"/>
    <s v="14000"/>
    <s v="5"/>
    <s v="39004"/>
    <s v="390"/>
    <s v="04"/>
    <m/>
    <s v="11160"/>
    <s v="07040390004CJS7101601"/>
    <s v="CIPPS Journal Upload - DOA"/>
    <m/>
    <m/>
  </r>
  <r>
    <s v="Byrne Justice Assistance Grant"/>
    <s v="2016-DJ-BX-0482"/>
    <n v="2020"/>
    <n v="12"/>
    <d v="2020-06-10T00:00:00"/>
    <x v="1"/>
    <m/>
    <x v="1"/>
    <s v="390004"/>
    <x v="9"/>
    <x v="0"/>
    <m/>
    <s v="CIPPS Journal Upload - DOA"/>
    <n v="180.11"/>
    <m/>
    <s v="00001359 2020-06-16"/>
    <s v="CIP1536775"/>
    <n v="313"/>
    <m/>
    <m/>
    <m/>
    <m/>
    <m/>
    <m/>
    <m/>
    <m/>
    <m/>
    <m/>
    <m/>
    <m/>
    <m/>
    <m/>
    <m/>
    <m/>
    <m/>
    <m/>
    <s v="CIP1536775"/>
    <n v="313"/>
    <d v="2020-06-10T00:00:00"/>
    <s v="140070"/>
    <s v="10740"/>
    <m/>
    <m/>
    <s v="CIP"/>
    <s v="ACTUALS"/>
    <s v="11"/>
    <s v="14000"/>
    <s v="5"/>
    <s v="39004"/>
    <s v="390"/>
    <s v="04"/>
    <m/>
    <s v="11120"/>
    <s v="07040390004CJS7101601"/>
    <s v="CIPPS Journal Upload - DOA"/>
    <m/>
    <m/>
  </r>
  <r>
    <s v="Byrne Justice Assistance Grant"/>
    <s v="2016-DJ-BX-0482"/>
    <n v="2020"/>
    <n v="12"/>
    <d v="2020-06-11T00:00:00"/>
    <x v="0"/>
    <m/>
    <x v="1"/>
    <m/>
    <x v="3"/>
    <x v="0"/>
    <m/>
    <s v="AP Payments"/>
    <n v="85000"/>
    <m/>
    <s v="Accounts Payable"/>
    <s v="AP01536370"/>
    <n v="95"/>
    <m/>
    <m/>
    <m/>
    <m/>
    <m/>
    <m/>
    <m/>
    <m/>
    <m/>
    <m/>
    <m/>
    <m/>
    <m/>
    <m/>
    <m/>
    <m/>
    <m/>
    <m/>
    <s v="AP01536370"/>
    <n v="95"/>
    <d v="2020-06-11T00:00:00"/>
    <s v="00022436"/>
    <s v="99999"/>
    <m/>
    <m/>
    <s v="AP"/>
    <s v="ACTUALS"/>
    <s v="50"/>
    <s v="14000"/>
    <s v="2"/>
    <m/>
    <m/>
    <m/>
    <m/>
    <s v="05025"/>
    <s v="07040CJS7101601"/>
    <s v="AP Payments"/>
    <m/>
    <m/>
  </r>
  <r>
    <s v="Byrne Justice Assistance Grant"/>
    <s v="2016-DJ-BX-0482"/>
    <n v="2020"/>
    <n v="12"/>
    <d v="2020-06-18T00:00:00"/>
    <x v="0"/>
    <m/>
    <x v="1"/>
    <m/>
    <x v="3"/>
    <x v="0"/>
    <m/>
    <s v="Accounts Payable"/>
    <n v="-78233.100000000006"/>
    <m/>
    <s v="Accounts Payable"/>
    <s v="AP01544110"/>
    <n v="174"/>
    <m/>
    <m/>
    <m/>
    <m/>
    <m/>
    <m/>
    <m/>
    <m/>
    <m/>
    <m/>
    <m/>
    <m/>
    <m/>
    <m/>
    <m/>
    <m/>
    <m/>
    <m/>
    <s v="AP01544110"/>
    <n v="174"/>
    <d v="2020-06-18T00:00:00"/>
    <s v="00022704"/>
    <s v="99999"/>
    <m/>
    <m/>
    <s v="AP"/>
    <s v="ACTUALS"/>
    <s v="50"/>
    <s v="14000"/>
    <s v="2"/>
    <m/>
    <m/>
    <m/>
    <m/>
    <s v="05025"/>
    <s v="07040CJS7101601"/>
    <s v="Accounts Payable"/>
    <m/>
    <m/>
  </r>
  <r>
    <s v="Byrne Justice Assistance Grant"/>
    <s v="2016-DJ-BX-0482"/>
    <n v="2020"/>
    <n v="12"/>
    <d v="2020-06-22T00:00:00"/>
    <x v="0"/>
    <m/>
    <x v="1"/>
    <m/>
    <x v="1"/>
    <x v="0"/>
    <m/>
    <s v="Bank of America Card May 16, 2"/>
    <n v="-36.229999999999997"/>
    <m/>
    <s v="Cash With The Treasurer Of VA"/>
    <s v="0001545302"/>
    <n v="70"/>
    <m/>
    <m/>
    <m/>
    <m/>
    <m/>
    <m/>
    <m/>
    <m/>
    <m/>
    <m/>
    <m/>
    <m/>
    <m/>
    <m/>
    <m/>
    <m/>
    <m/>
    <m/>
    <s v="0001545302"/>
    <n v="70"/>
    <d v="2020-06-22T00:00:00"/>
    <m/>
    <s v="99999"/>
    <m/>
    <m/>
    <s v="SPJ"/>
    <s v="ACTUALS"/>
    <s v="10"/>
    <s v="14000"/>
    <s v="1"/>
    <m/>
    <m/>
    <m/>
    <m/>
    <s v="01010"/>
    <s v="07040CJS7101601"/>
    <s v="Bank of America Card May 16, 2"/>
    <m/>
    <m/>
  </r>
  <r>
    <s v="Byrne Justice Assistance Grant"/>
    <s v="2016-DJ-BX-0482"/>
    <n v="2020"/>
    <n v="12"/>
    <d v="2020-06-10T00:00:00"/>
    <x v="0"/>
    <m/>
    <x v="1"/>
    <m/>
    <x v="3"/>
    <x v="0"/>
    <m/>
    <s v="Accounts Payable"/>
    <n v="-2490"/>
    <m/>
    <s v="Accounts Payable"/>
    <s v="AP01536246"/>
    <n v="43"/>
    <m/>
    <m/>
    <m/>
    <m/>
    <m/>
    <m/>
    <m/>
    <m/>
    <m/>
    <m/>
    <m/>
    <m/>
    <m/>
    <m/>
    <m/>
    <m/>
    <m/>
    <m/>
    <s v="AP01536246"/>
    <n v="43"/>
    <d v="2020-06-10T00:00:00"/>
    <s v="00022440"/>
    <s v="99999"/>
    <m/>
    <m/>
    <s v="AP"/>
    <s v="ACTUALS"/>
    <s v="50"/>
    <s v="14000"/>
    <s v="2"/>
    <m/>
    <m/>
    <m/>
    <m/>
    <s v="05025"/>
    <s v="07040CJS7101601"/>
    <s v="Accounts Payable"/>
    <m/>
    <m/>
  </r>
  <r>
    <s v="Byrne Justice Assistance Grant"/>
    <s v="2016-DJ-BX-0482"/>
    <n v="2020"/>
    <n v="12"/>
    <d v="2020-06-10T00:00:00"/>
    <x v="0"/>
    <m/>
    <x v="1"/>
    <s v="390002"/>
    <x v="47"/>
    <x v="0"/>
    <m/>
    <s v="Accounts Payable"/>
    <n v="65992.800000000003"/>
    <m/>
    <s v="20-A4837AD16 LE EQUIPMENT"/>
    <s v="AP01536246"/>
    <n v="84"/>
    <s v="00022435"/>
    <d v="2020-06-04T00:00:00"/>
    <s v="Town of Culpepper"/>
    <s v="20-A4837AD16 LE EQUIPMENT"/>
    <s v="14000"/>
    <m/>
    <m/>
    <m/>
    <m/>
    <m/>
    <m/>
    <m/>
    <m/>
    <m/>
    <m/>
    <m/>
    <m/>
    <m/>
    <s v="00022435"/>
    <n v="1"/>
    <d v="2020-06-04T00:00:00"/>
    <s v="00022435"/>
    <s v="90000"/>
    <s v="350"/>
    <m/>
    <s v="AP"/>
    <s v="ACTUALS"/>
    <s v="14"/>
    <s v="14000"/>
    <s v="5"/>
    <s v="39002"/>
    <s v="390"/>
    <s v="02"/>
    <m/>
    <s v="14510"/>
    <s v="07040390002CJS7101601"/>
    <s v="Town of Culpepper"/>
    <n v="1"/>
    <s v="546001234"/>
  </r>
  <r>
    <s v="Byrne Justice Assistance Grant"/>
    <s v="2016-DJ-BX-0482"/>
    <n v="2020"/>
    <n v="12"/>
    <d v="2020-06-10T00:00:00"/>
    <x v="1"/>
    <m/>
    <x v="1"/>
    <s v="390004"/>
    <x v="14"/>
    <x v="0"/>
    <m/>
    <s v="CIPPS Journal Upload - DOA"/>
    <n v="39.18"/>
    <m/>
    <s v="00001359 2020-06-16"/>
    <s v="CIP1536775"/>
    <n v="255"/>
    <m/>
    <m/>
    <m/>
    <m/>
    <m/>
    <m/>
    <m/>
    <m/>
    <m/>
    <m/>
    <m/>
    <m/>
    <m/>
    <m/>
    <m/>
    <m/>
    <m/>
    <m/>
    <s v="CIP1536775"/>
    <n v="255"/>
    <d v="2020-06-10T00:00:00"/>
    <s v="140070"/>
    <s v="10410"/>
    <m/>
    <m/>
    <s v="CIP"/>
    <s v="ACTUALS"/>
    <s v="11"/>
    <s v="14000"/>
    <s v="5"/>
    <s v="39004"/>
    <s v="390"/>
    <s v="04"/>
    <m/>
    <s v="11160"/>
    <s v="07040390004CJS7101601"/>
    <s v="CIPPS Journal Upload - DOA"/>
    <m/>
    <m/>
  </r>
  <r>
    <s v="Byrne Justice Assistance Grant"/>
    <s v="2016-DJ-BX-0482"/>
    <n v="2020"/>
    <n v="12"/>
    <d v="2020-06-11T00:00:00"/>
    <x v="0"/>
    <m/>
    <x v="1"/>
    <m/>
    <x v="1"/>
    <x v="0"/>
    <m/>
    <s v="AP Payments"/>
    <n v="-85000"/>
    <m/>
    <s v="Cash With The Treasurer Of VA"/>
    <s v="AP01536370"/>
    <n v="45"/>
    <m/>
    <m/>
    <m/>
    <m/>
    <m/>
    <m/>
    <m/>
    <m/>
    <m/>
    <m/>
    <m/>
    <m/>
    <m/>
    <m/>
    <m/>
    <m/>
    <m/>
    <m/>
    <s v="AP01536370"/>
    <n v="45"/>
    <d v="2020-06-11T00:00:00"/>
    <s v="00022436"/>
    <s v="99999"/>
    <m/>
    <m/>
    <s v="AP"/>
    <s v="ACTUALS"/>
    <s v="10"/>
    <s v="14000"/>
    <s v="1"/>
    <m/>
    <m/>
    <m/>
    <m/>
    <s v="01010"/>
    <s v="07040CJS7101601"/>
    <s v="AP Payments"/>
    <m/>
    <m/>
  </r>
  <r>
    <s v="Byrne Justice Assistance Grant"/>
    <s v="2016-DJ-BX-0482"/>
    <n v="2020"/>
    <n v="12"/>
    <d v="2020-06-18T00:00:00"/>
    <x v="0"/>
    <m/>
    <x v="1"/>
    <m/>
    <x v="1"/>
    <x v="0"/>
    <m/>
    <s v="AP Payments"/>
    <n v="-3000"/>
    <m/>
    <s v="Cash With The Treasurer Of VA"/>
    <s v="AP01544649"/>
    <n v="15"/>
    <m/>
    <m/>
    <m/>
    <m/>
    <m/>
    <m/>
    <m/>
    <m/>
    <m/>
    <m/>
    <m/>
    <m/>
    <m/>
    <m/>
    <m/>
    <m/>
    <m/>
    <m/>
    <s v="AP01544649"/>
    <n v="15"/>
    <d v="2020-06-18T00:00:00"/>
    <s v="00022638"/>
    <s v="99999"/>
    <m/>
    <m/>
    <s v="AP"/>
    <s v="ACTUALS"/>
    <s v="10"/>
    <s v="14000"/>
    <s v="1"/>
    <m/>
    <m/>
    <m/>
    <m/>
    <s v="01010"/>
    <s v="07040CJS7101601"/>
    <s v="AP Payments"/>
    <m/>
    <m/>
  </r>
  <r>
    <s v="Byrne Justice Assistance Grant"/>
    <s v="2016-DJ-BX-0482"/>
    <n v="2020"/>
    <n v="12"/>
    <d v="2020-06-01T00:00:00"/>
    <x v="0"/>
    <m/>
    <x v="1"/>
    <m/>
    <x v="1"/>
    <x v="0"/>
    <m/>
    <s v="AP Payments"/>
    <n v="-12500"/>
    <m/>
    <s v="Cash With The Treasurer Of VA"/>
    <s v="AP01527525"/>
    <n v="3"/>
    <m/>
    <m/>
    <m/>
    <m/>
    <m/>
    <m/>
    <m/>
    <m/>
    <m/>
    <m/>
    <m/>
    <m/>
    <m/>
    <m/>
    <m/>
    <m/>
    <m/>
    <m/>
    <s v="AP01527525"/>
    <n v="3"/>
    <d v="2020-06-01T00:00:00"/>
    <s v="00022055"/>
    <s v="99999"/>
    <m/>
    <m/>
    <s v="AP"/>
    <s v="ACTUALS"/>
    <s v="10"/>
    <s v="14000"/>
    <s v="1"/>
    <m/>
    <m/>
    <m/>
    <m/>
    <s v="01010"/>
    <s v="07040CJS7101601"/>
    <s v="AP Payments"/>
    <m/>
    <m/>
  </r>
  <r>
    <s v="Byrne Justice Assistance Grant"/>
    <s v="2016-DJ-BX-0482"/>
    <n v="2020"/>
    <n v="12"/>
    <d v="2020-06-01T00:00:00"/>
    <x v="0"/>
    <m/>
    <x v="1"/>
    <m/>
    <x v="3"/>
    <x v="0"/>
    <m/>
    <s v="AP Payments"/>
    <n v="12500"/>
    <m/>
    <s v="Accounts Payable"/>
    <s v="AP01527525"/>
    <n v="6"/>
    <m/>
    <m/>
    <m/>
    <m/>
    <m/>
    <m/>
    <m/>
    <m/>
    <m/>
    <m/>
    <m/>
    <m/>
    <m/>
    <m/>
    <m/>
    <m/>
    <m/>
    <m/>
    <s v="AP01527525"/>
    <n v="6"/>
    <d v="2020-06-01T00:00:00"/>
    <s v="00022055"/>
    <s v="99999"/>
    <m/>
    <m/>
    <s v="AP"/>
    <s v="ACTUALS"/>
    <s v="50"/>
    <s v="14000"/>
    <s v="2"/>
    <m/>
    <m/>
    <m/>
    <m/>
    <s v="05025"/>
    <s v="07040CJS7101601"/>
    <s v="AP Payments"/>
    <m/>
    <m/>
  </r>
  <r>
    <s v="Byrne Justice Assistance Grant"/>
    <s v="2016-DJ-BX-0482"/>
    <n v="2020"/>
    <n v="12"/>
    <d v="2020-06-10T00:00:00"/>
    <x v="1"/>
    <m/>
    <x v="1"/>
    <s v="390004"/>
    <x v="21"/>
    <x v="0"/>
    <m/>
    <s v="CIPPS Journal Upload - DOA"/>
    <n v="452.78"/>
    <m/>
    <s v="00001359 2020-06-16"/>
    <s v="CIP1536775"/>
    <n v="247"/>
    <m/>
    <m/>
    <m/>
    <m/>
    <m/>
    <m/>
    <m/>
    <m/>
    <m/>
    <m/>
    <m/>
    <m/>
    <m/>
    <m/>
    <m/>
    <m/>
    <m/>
    <m/>
    <s v="CIP1536775"/>
    <n v="247"/>
    <d v="2020-06-10T00:00:00"/>
    <s v="140070"/>
    <s v="10410"/>
    <m/>
    <m/>
    <s v="CIP"/>
    <s v="ACTUALS"/>
    <s v="11"/>
    <s v="14000"/>
    <s v="5"/>
    <s v="39004"/>
    <s v="390"/>
    <s v="04"/>
    <m/>
    <s v="11110"/>
    <s v="07040390004CJS7101601"/>
    <s v="CIPPS Journal Upload - DOA"/>
    <m/>
    <m/>
  </r>
  <r>
    <s v="Byrne Justice Assistance Grant"/>
    <s v="2016-DJ-BX-0482"/>
    <n v="2020"/>
    <n v="12"/>
    <d v="2020-06-10T00:00:00"/>
    <x v="1"/>
    <m/>
    <x v="1"/>
    <s v="390004"/>
    <x v="20"/>
    <x v="0"/>
    <m/>
    <s v="CIPPS Journal Upload - DOA"/>
    <n v="43.87"/>
    <m/>
    <s v="00001359 2020-06-16"/>
    <s v="CIP1536775"/>
    <n v="251"/>
    <m/>
    <m/>
    <m/>
    <m/>
    <m/>
    <m/>
    <m/>
    <m/>
    <m/>
    <m/>
    <m/>
    <m/>
    <m/>
    <m/>
    <m/>
    <m/>
    <m/>
    <m/>
    <s v="CIP1536775"/>
    <n v="251"/>
    <d v="2020-06-10T00:00:00"/>
    <s v="140070"/>
    <s v="10410"/>
    <m/>
    <m/>
    <s v="CIP"/>
    <s v="ACTUALS"/>
    <s v="11"/>
    <s v="14000"/>
    <s v="5"/>
    <s v="39004"/>
    <s v="390"/>
    <s v="04"/>
    <m/>
    <s v="11140"/>
    <s v="07040390004CJS7101601"/>
    <s v="CIPPS Journal Upload - DOA"/>
    <m/>
    <m/>
  </r>
  <r>
    <s v="Byrne Justice Assistance Grant"/>
    <s v="2016-DJ-BX-0482"/>
    <n v="2020"/>
    <n v="12"/>
    <d v="2020-06-10T00:00:00"/>
    <x v="1"/>
    <m/>
    <x v="1"/>
    <s v="390004"/>
    <x v="37"/>
    <x v="0"/>
    <m/>
    <s v="CIPPS Journal Upload - DOA"/>
    <n v="20"/>
    <m/>
    <s v="00001359 2020-06-16"/>
    <s v="CIP1536775"/>
    <n v="258"/>
    <m/>
    <m/>
    <m/>
    <m/>
    <m/>
    <m/>
    <m/>
    <m/>
    <m/>
    <m/>
    <m/>
    <m/>
    <m/>
    <m/>
    <m/>
    <m/>
    <m/>
    <m/>
    <s v="CIP1536775"/>
    <n v="258"/>
    <d v="2020-06-10T00:00:00"/>
    <s v="140070"/>
    <s v="10410"/>
    <m/>
    <m/>
    <s v="CIP"/>
    <s v="ACTUALS"/>
    <s v="11"/>
    <s v="14000"/>
    <s v="5"/>
    <s v="39004"/>
    <s v="390"/>
    <s v="04"/>
    <m/>
    <s v="11380"/>
    <s v="07040390004CJS7101601"/>
    <s v="CIPPS Journal Upload - DOA"/>
    <m/>
    <m/>
  </r>
  <r>
    <s v="Byrne Justice Assistance Grant"/>
    <s v="2016-DJ-BX-0482"/>
    <n v="2020"/>
    <n v="12"/>
    <d v="2020-06-18T00:00:00"/>
    <x v="0"/>
    <m/>
    <x v="1"/>
    <s v="390002"/>
    <x v="47"/>
    <x v="0"/>
    <m/>
    <s v="Accounts Payable"/>
    <n v="78233.100000000006"/>
    <m/>
    <s v="20-A4906AD16 - ANTI"/>
    <s v="AP01544110"/>
    <n v="269"/>
    <s v="00022704"/>
    <d v="2020-06-18T00:00:00"/>
    <s v="CHESTERFIELD COUNTY"/>
    <s v="20-A4906AD16 - ANTI"/>
    <s v="14000"/>
    <m/>
    <m/>
    <m/>
    <m/>
    <m/>
    <m/>
    <m/>
    <m/>
    <m/>
    <m/>
    <m/>
    <m/>
    <m/>
    <s v="00022704"/>
    <n v="1"/>
    <d v="2020-06-18T00:00:00"/>
    <s v="00022704"/>
    <s v="90000"/>
    <s v="041"/>
    <m/>
    <s v="AP"/>
    <s v="ACTUALS"/>
    <s v="14"/>
    <s v="14000"/>
    <s v="5"/>
    <s v="39002"/>
    <s v="390"/>
    <s v="02"/>
    <m/>
    <s v="14510"/>
    <s v="07040390002CJS7101601"/>
    <s v="CHESTERFIELD COUNTY"/>
    <n v="1"/>
    <s v="546001208"/>
  </r>
  <r>
    <s v="Byrne Justice Assistance Grant"/>
    <s v="2016-DJ-BX-0482"/>
    <n v="2020"/>
    <n v="12"/>
    <d v="2020-06-18T00:00:00"/>
    <x v="0"/>
    <m/>
    <x v="1"/>
    <m/>
    <x v="1"/>
    <x v="0"/>
    <m/>
    <s v="AP Payments"/>
    <n v="-3500"/>
    <m/>
    <s v="Cash With The Treasurer Of VA"/>
    <s v="AP01544649"/>
    <n v="6"/>
    <m/>
    <m/>
    <m/>
    <m/>
    <m/>
    <m/>
    <m/>
    <m/>
    <m/>
    <m/>
    <m/>
    <m/>
    <m/>
    <m/>
    <m/>
    <m/>
    <m/>
    <m/>
    <s v="AP01544649"/>
    <n v="6"/>
    <d v="2020-06-18T00:00:00"/>
    <s v="00022635"/>
    <s v="99999"/>
    <m/>
    <m/>
    <s v="AP"/>
    <s v="ACTUALS"/>
    <s v="10"/>
    <s v="14000"/>
    <s v="1"/>
    <m/>
    <m/>
    <m/>
    <m/>
    <s v="01010"/>
    <s v="07040CJS7101601"/>
    <s v="AP Payments"/>
    <m/>
    <m/>
  </r>
  <r>
    <s v="Byrne Justice Assistance Grant"/>
    <s v="2016-DJ-BX-0482"/>
    <n v="2020"/>
    <n v="12"/>
    <d v="2020-06-18T00:00:00"/>
    <x v="0"/>
    <m/>
    <x v="1"/>
    <m/>
    <x v="3"/>
    <x v="0"/>
    <m/>
    <s v="AP Payments"/>
    <n v="3500"/>
    <m/>
    <s v="Accounts Payable"/>
    <s v="AP01544649"/>
    <n v="80"/>
    <m/>
    <m/>
    <m/>
    <m/>
    <m/>
    <m/>
    <m/>
    <m/>
    <m/>
    <m/>
    <m/>
    <m/>
    <m/>
    <m/>
    <m/>
    <m/>
    <m/>
    <m/>
    <s v="AP01544649"/>
    <n v="80"/>
    <d v="2020-06-18T00:00:00"/>
    <s v="00022635"/>
    <s v="99999"/>
    <m/>
    <m/>
    <s v="AP"/>
    <s v="ACTUALS"/>
    <s v="50"/>
    <s v="14000"/>
    <s v="2"/>
    <m/>
    <m/>
    <m/>
    <m/>
    <s v="05025"/>
    <s v="07040CJS7101601"/>
    <s v="AP Payments"/>
    <m/>
    <m/>
  </r>
  <r>
    <s v="Byrne Justice Assistance Grant"/>
    <s v="2016-DJ-BX-0482"/>
    <n v="2020"/>
    <n v="12"/>
    <d v="2020-06-18T00:00:00"/>
    <x v="0"/>
    <m/>
    <x v="1"/>
    <m/>
    <x v="3"/>
    <x v="0"/>
    <m/>
    <s v="AP Payments"/>
    <n v="3000"/>
    <m/>
    <s v="Accounts Payable"/>
    <s v="AP01544649"/>
    <n v="82"/>
    <m/>
    <m/>
    <m/>
    <m/>
    <m/>
    <m/>
    <m/>
    <m/>
    <m/>
    <m/>
    <m/>
    <m/>
    <m/>
    <m/>
    <m/>
    <m/>
    <m/>
    <m/>
    <s v="AP01544649"/>
    <n v="82"/>
    <d v="2020-06-18T00:00:00"/>
    <s v="00022638"/>
    <s v="99999"/>
    <m/>
    <m/>
    <s v="AP"/>
    <s v="ACTUALS"/>
    <s v="50"/>
    <s v="14000"/>
    <s v="2"/>
    <m/>
    <m/>
    <m/>
    <m/>
    <s v="05025"/>
    <s v="07040CJS7101601"/>
    <s v="AP Payments"/>
    <m/>
    <m/>
  </r>
  <r>
    <s v="Byrne Justice Assistance Grant"/>
    <s v="2016-DJ-BX-0482"/>
    <n v="2020"/>
    <n v="12"/>
    <d v="2020-06-22T00:00:00"/>
    <x v="2"/>
    <m/>
    <x v="1"/>
    <s v="390002"/>
    <x v="46"/>
    <x v="0"/>
    <m/>
    <s v="Bank of America Card May 16, 2"/>
    <n v="36.229999999999997"/>
    <m/>
    <s v="Travel, Public Carriers"/>
    <s v="0001545302"/>
    <n v="27"/>
    <m/>
    <m/>
    <m/>
    <m/>
    <m/>
    <m/>
    <m/>
    <m/>
    <m/>
    <m/>
    <m/>
    <m/>
    <m/>
    <m/>
    <m/>
    <m/>
    <m/>
    <m/>
    <s v="0001545302"/>
    <n v="27"/>
    <d v="2020-06-22T00:00:00"/>
    <s v="PCO2566674"/>
    <s v="10330"/>
    <m/>
    <m/>
    <s v="SPJ"/>
    <s v="ACTUALS"/>
    <s v="12"/>
    <s v="14000"/>
    <s v="5"/>
    <s v="39002"/>
    <s v="390"/>
    <s v="02"/>
    <m/>
    <s v="12830"/>
    <s v="07040390002CJS7101601"/>
    <s v="Bank of America Card May 16, 2"/>
    <m/>
    <m/>
  </r>
  <r>
    <s v="Byrne Justice Assistance Grant"/>
    <s v="2016-DJ-BX-0482"/>
    <n v="2020"/>
    <n v="998"/>
    <d v="2020-06-30T00:00:00"/>
    <x v="0"/>
    <m/>
    <x v="2"/>
    <m/>
    <x v="34"/>
    <x v="0"/>
    <m/>
    <s v="FY 2020 General Fund Reversion"/>
    <n v="5901.78"/>
    <m/>
    <s v="Cash Transfer Out-Load GF Cash"/>
    <s v="0001568483"/>
    <n v="237"/>
    <m/>
    <m/>
    <m/>
    <m/>
    <m/>
    <m/>
    <m/>
    <m/>
    <m/>
    <m/>
    <m/>
    <m/>
    <m/>
    <m/>
    <m/>
    <m/>
    <m/>
    <m/>
    <s v="0001568483"/>
    <n v="237"/>
    <d v="2020-06-30T00:00:00"/>
    <s v="GFREV"/>
    <s v="99999"/>
    <m/>
    <m/>
    <s v="SPJ"/>
    <s v="ACTUALS"/>
    <s v="95"/>
    <s v="14000"/>
    <s v="6"/>
    <m/>
    <m/>
    <m/>
    <m/>
    <s v="09570"/>
    <s v="01000CJS7101601"/>
    <s v="FY 2020 General Fund Reversion"/>
    <m/>
    <m/>
  </r>
  <r>
    <s v="Byrne Justice Assistance Grant"/>
    <s v="2016-DJ-BX-0482"/>
    <n v="2020"/>
    <n v="998"/>
    <d v="2020-06-30T00:00:00"/>
    <x v="0"/>
    <m/>
    <x v="2"/>
    <m/>
    <x v="34"/>
    <x v="3"/>
    <m/>
    <s v="FY 2020 General Fund Reversion"/>
    <n v="50.66"/>
    <m/>
    <s v="Cash Transfer Out-Load GF Cash"/>
    <s v="0001568483"/>
    <n v="239"/>
    <m/>
    <m/>
    <m/>
    <m/>
    <m/>
    <m/>
    <m/>
    <m/>
    <m/>
    <m/>
    <m/>
    <m/>
    <m/>
    <m/>
    <m/>
    <m/>
    <m/>
    <m/>
    <s v="0001568483"/>
    <n v="239"/>
    <d v="2020-06-30T00:00:00"/>
    <s v="GFREV"/>
    <s v="99999"/>
    <m/>
    <m/>
    <s v="SPJ"/>
    <s v="ACTUALS"/>
    <s v="95"/>
    <s v="14000"/>
    <s v="6"/>
    <m/>
    <m/>
    <m/>
    <m/>
    <s v="09570"/>
    <s v="01000CJS7101602"/>
    <s v="FY 2020 General Fund Reversion"/>
    <m/>
    <m/>
  </r>
  <r>
    <s v="Byrne Justice Assistance Grant"/>
    <s v="2016-DJ-BX-0482"/>
    <n v="2020"/>
    <n v="998"/>
    <d v="2020-06-30T00:00:00"/>
    <x v="0"/>
    <m/>
    <x v="2"/>
    <m/>
    <x v="1"/>
    <x v="0"/>
    <m/>
    <s v="FY 2020 General Fund Reversion"/>
    <n v="-5901.78"/>
    <m/>
    <s v="Cash With The Treasurer Of VA"/>
    <s v="0001568483"/>
    <n v="238"/>
    <m/>
    <m/>
    <m/>
    <m/>
    <m/>
    <m/>
    <m/>
    <m/>
    <m/>
    <m/>
    <m/>
    <m/>
    <m/>
    <m/>
    <m/>
    <m/>
    <m/>
    <m/>
    <s v="0001568483"/>
    <n v="238"/>
    <d v="2020-06-30T00:00:00"/>
    <s v="GFREV"/>
    <s v="99999"/>
    <m/>
    <m/>
    <s v="SPJ"/>
    <s v="ACTUALS"/>
    <s v="10"/>
    <s v="14000"/>
    <s v="1"/>
    <m/>
    <m/>
    <m/>
    <m/>
    <s v="01010"/>
    <s v="01000CJS7101601"/>
    <s v="FY 2020 General Fund Reversion"/>
    <m/>
    <m/>
  </r>
  <r>
    <s v="Byrne Justice Assistance Grant"/>
    <s v="2016-DJ-BX-0482"/>
    <n v="2020"/>
    <n v="998"/>
    <d v="2020-06-30T00:00:00"/>
    <x v="0"/>
    <m/>
    <x v="2"/>
    <m/>
    <x v="1"/>
    <x v="3"/>
    <m/>
    <s v="FY 2020 General Fund Reversion"/>
    <n v="-50.66"/>
    <m/>
    <s v="Cash With The Treasurer Of VA"/>
    <s v="0001568483"/>
    <n v="240"/>
    <m/>
    <m/>
    <m/>
    <m/>
    <m/>
    <m/>
    <m/>
    <m/>
    <m/>
    <m/>
    <m/>
    <m/>
    <m/>
    <m/>
    <m/>
    <m/>
    <m/>
    <m/>
    <s v="0001568483"/>
    <n v="240"/>
    <d v="2020-06-30T00:00:00"/>
    <s v="GFREV"/>
    <s v="99999"/>
    <m/>
    <m/>
    <s v="SPJ"/>
    <s v="ACTUALS"/>
    <s v="10"/>
    <s v="14000"/>
    <s v="1"/>
    <m/>
    <m/>
    <m/>
    <m/>
    <s v="01010"/>
    <s v="01000CJS7101602"/>
    <s v="FY 2020 General Fund Reversion"/>
    <m/>
    <m/>
  </r>
  <r>
    <s v="Byrne Justice Assistance Grant"/>
    <s v="2016-DJ-BX-0482"/>
    <n v="2021"/>
    <n v="1"/>
    <d v="2020-07-01T00:00:00"/>
    <x v="1"/>
    <m/>
    <x v="1"/>
    <s v="390004"/>
    <x v="13"/>
    <x v="0"/>
    <m/>
    <s v="CIPPS Journal Upload - DOA"/>
    <n v="3354.92"/>
    <m/>
    <s v="00001362 2020-07-01"/>
    <s v="CIP1549852"/>
    <n v="245"/>
    <m/>
    <m/>
    <m/>
    <m/>
    <m/>
    <m/>
    <m/>
    <m/>
    <m/>
    <m/>
    <m/>
    <m/>
    <m/>
    <m/>
    <m/>
    <m/>
    <m/>
    <m/>
    <m/>
    <s v="CIP1549852"/>
    <n v="245"/>
    <d v="2020-07-01T00:00:00"/>
    <s v="CIPPS Jour"/>
    <s v="140070"/>
    <s v="10410"/>
    <m/>
    <m/>
    <s v="CIP"/>
    <s v="AC"/>
    <s v="11"/>
    <s v="1"/>
    <s v="5"/>
    <s v="07040"/>
    <s v="390"/>
    <s v="39"/>
    <s v="04"/>
    <m/>
    <m/>
    <m/>
  </r>
  <r>
    <s v="Byrne Justice Assistance Grant"/>
    <s v="2016-DJ-BX-0482"/>
    <n v="2021"/>
    <n v="1"/>
    <d v="2020-07-01T00:00:00"/>
    <x v="1"/>
    <m/>
    <x v="1"/>
    <s v="390004"/>
    <x v="13"/>
    <x v="0"/>
    <m/>
    <s v="CIPPS Journal Upload - DOA"/>
    <n v="3349"/>
    <m/>
    <s v="00001362 2020-07-01"/>
    <s v="CIP1549852"/>
    <n v="246"/>
    <m/>
    <m/>
    <m/>
    <m/>
    <m/>
    <m/>
    <m/>
    <m/>
    <m/>
    <m/>
    <m/>
    <m/>
    <m/>
    <m/>
    <m/>
    <m/>
    <m/>
    <m/>
    <m/>
    <s v="CIP1549852"/>
    <n v="246"/>
    <d v="2020-07-01T00:00:00"/>
    <s v="CIPPS Jour"/>
    <s v="140070"/>
    <s v="10410"/>
    <m/>
    <m/>
    <s v="CIP"/>
    <s v="AC"/>
    <s v="11"/>
    <s v="1"/>
    <s v="5"/>
    <s v="07040"/>
    <s v="390"/>
    <s v="39"/>
    <s v="04"/>
    <m/>
    <m/>
    <m/>
  </r>
  <r>
    <s v="Byrne Justice Assistance Grant"/>
    <s v="2016-DJ-BX-0482"/>
    <n v="2021"/>
    <n v="1"/>
    <d v="2020-07-01T00:00:00"/>
    <x v="1"/>
    <m/>
    <x v="1"/>
    <s v="390004"/>
    <x v="24"/>
    <x v="0"/>
    <m/>
    <s v="CIPPS Journal Upload - DOA"/>
    <n v="901"/>
    <m/>
    <s v="00001362 2020-07-01"/>
    <s v="CIP1549852"/>
    <n v="253"/>
    <m/>
    <m/>
    <m/>
    <m/>
    <m/>
    <m/>
    <m/>
    <m/>
    <m/>
    <m/>
    <m/>
    <m/>
    <m/>
    <m/>
    <m/>
    <m/>
    <m/>
    <m/>
    <m/>
    <s v="CIP1549852"/>
    <n v="253"/>
    <d v="2020-07-01T00:00:00"/>
    <s v="CIPPS Jour"/>
    <s v="140070"/>
    <s v="10410"/>
    <m/>
    <m/>
    <s v="CIP"/>
    <s v="AC"/>
    <s v="11"/>
    <s v="1"/>
    <s v="5"/>
    <s v="07040"/>
    <s v="390"/>
    <s v="39"/>
    <s v="04"/>
    <m/>
    <m/>
    <m/>
  </r>
  <r>
    <s v="Byrne Justice Assistance Grant"/>
    <s v="2016-DJ-BX-0482"/>
    <n v="2021"/>
    <n v="1"/>
    <d v="2020-07-01T00:00:00"/>
    <x v="1"/>
    <m/>
    <x v="1"/>
    <s v="390004"/>
    <x v="13"/>
    <x v="0"/>
    <m/>
    <s v="CIPPS Journal Upload - DOA"/>
    <n v="2500"/>
    <m/>
    <s v="00001362 2020-07-01"/>
    <s v="CIP1549852"/>
    <n v="312"/>
    <m/>
    <m/>
    <m/>
    <m/>
    <m/>
    <m/>
    <m/>
    <m/>
    <m/>
    <m/>
    <m/>
    <m/>
    <m/>
    <m/>
    <m/>
    <m/>
    <m/>
    <m/>
    <m/>
    <s v="CIP1549852"/>
    <n v="312"/>
    <d v="2020-07-01T00:00:00"/>
    <s v="CIPPS Jour"/>
    <s v="140070"/>
    <s v="10740"/>
    <m/>
    <m/>
    <s v="CIP"/>
    <s v="AC"/>
    <s v="11"/>
    <s v="1"/>
    <s v="5"/>
    <s v="07040"/>
    <s v="390"/>
    <s v="39"/>
    <s v="04"/>
    <m/>
    <m/>
    <m/>
  </r>
  <r>
    <s v="Byrne Justice Assistance Grant"/>
    <s v="2016-DJ-BX-0482"/>
    <n v="2021"/>
    <n v="1"/>
    <d v="2020-07-01T00:00:00"/>
    <x v="1"/>
    <m/>
    <x v="1"/>
    <s v="390004"/>
    <x v="20"/>
    <x v="0"/>
    <m/>
    <s v="CIPPS Journal Upload - DOA"/>
    <n v="32.75"/>
    <m/>
    <s v="00001362 2020-07-01"/>
    <s v="CIP1549852"/>
    <n v="315"/>
    <m/>
    <m/>
    <m/>
    <m/>
    <m/>
    <m/>
    <m/>
    <m/>
    <m/>
    <m/>
    <m/>
    <m/>
    <m/>
    <m/>
    <m/>
    <m/>
    <m/>
    <m/>
    <m/>
    <s v="CIP1549852"/>
    <n v="315"/>
    <d v="2020-07-01T00:00:00"/>
    <s v="CIPPS Jour"/>
    <s v="140070"/>
    <s v="10740"/>
    <m/>
    <m/>
    <s v="CIP"/>
    <s v="AC"/>
    <s v="11"/>
    <s v="1"/>
    <s v="5"/>
    <s v="07040"/>
    <s v="390"/>
    <s v="39"/>
    <s v="04"/>
    <m/>
    <m/>
    <m/>
  </r>
  <r>
    <s v="Byrne Justice Assistance Grant"/>
    <s v="2016-DJ-BX-0482"/>
    <n v="2021"/>
    <n v="1"/>
    <d v="2020-07-01T00:00:00"/>
    <x v="1"/>
    <m/>
    <x v="1"/>
    <s v="390004"/>
    <x v="20"/>
    <x v="0"/>
    <m/>
    <s v="CIPPS Journal Upload - DOA"/>
    <n v="43.87"/>
    <m/>
    <s v="00001362 2020-07-01"/>
    <s v="CIP1549852"/>
    <n v="252"/>
    <m/>
    <m/>
    <m/>
    <m/>
    <m/>
    <m/>
    <m/>
    <m/>
    <m/>
    <m/>
    <m/>
    <m/>
    <m/>
    <m/>
    <m/>
    <m/>
    <m/>
    <m/>
    <m/>
    <s v="CIP1549852"/>
    <n v="252"/>
    <d v="2020-07-01T00:00:00"/>
    <s v="CIPPS Jour"/>
    <s v="140070"/>
    <s v="10410"/>
    <m/>
    <m/>
    <s v="CIP"/>
    <s v="AC"/>
    <s v="11"/>
    <s v="1"/>
    <s v="5"/>
    <s v="07040"/>
    <s v="390"/>
    <s v="39"/>
    <s v="04"/>
    <m/>
    <m/>
    <m/>
  </r>
  <r>
    <s v="Byrne Justice Assistance Grant"/>
    <s v="2016-DJ-BX-0482"/>
    <n v="2021"/>
    <n v="1"/>
    <d v="2020-07-01T00:00:00"/>
    <x v="1"/>
    <m/>
    <x v="1"/>
    <s v="390004"/>
    <x v="37"/>
    <x v="0"/>
    <m/>
    <s v="CIPPS Journal Upload - DOA"/>
    <n v="20"/>
    <m/>
    <s v="00001362 2020-07-01"/>
    <s v="CIP1549852"/>
    <n v="259"/>
    <m/>
    <m/>
    <m/>
    <m/>
    <m/>
    <m/>
    <m/>
    <m/>
    <m/>
    <m/>
    <m/>
    <m/>
    <m/>
    <m/>
    <m/>
    <m/>
    <m/>
    <m/>
    <m/>
    <s v="CIP1549852"/>
    <n v="259"/>
    <d v="2020-07-01T00:00:00"/>
    <s v="CIPPS Jour"/>
    <s v="140070"/>
    <s v="10410"/>
    <m/>
    <m/>
    <s v="CIP"/>
    <s v="AC"/>
    <s v="11"/>
    <s v="1"/>
    <s v="5"/>
    <s v="07040"/>
    <s v="390"/>
    <s v="39"/>
    <s v="04"/>
    <m/>
    <m/>
    <m/>
  </r>
  <r>
    <s v="Byrne Justice Assistance Grant"/>
    <s v="2016-DJ-BX-0482"/>
    <n v="2021"/>
    <n v="1"/>
    <d v="2020-07-01T00:00:00"/>
    <x v="0"/>
    <m/>
    <x v="1"/>
    <m/>
    <x v="1"/>
    <x v="0"/>
    <m/>
    <s v="CIPPS Journal Upload - DOA"/>
    <n v="-13546.93"/>
    <m/>
    <s v="Cash With The Treasurer Of VA"/>
    <s v="CIP1549852"/>
    <n v="403"/>
    <m/>
    <m/>
    <m/>
    <m/>
    <m/>
    <m/>
    <m/>
    <m/>
    <m/>
    <m/>
    <m/>
    <m/>
    <m/>
    <m/>
    <m/>
    <m/>
    <m/>
    <m/>
    <m/>
    <s v="CIP1549852"/>
    <n v="403"/>
    <d v="2020-07-01T00:00:00"/>
    <s v="CIPPS Jour"/>
    <m/>
    <s v="99999"/>
    <m/>
    <m/>
    <s v="CIP"/>
    <s v="AC"/>
    <s v="10"/>
    <s v="1"/>
    <s v="1"/>
    <s v="07040"/>
    <m/>
    <m/>
    <m/>
    <m/>
    <m/>
    <m/>
  </r>
  <r>
    <s v="Byrne Justice Assistance Grant"/>
    <s v="2016-DJ-BX-0482"/>
    <n v="2021"/>
    <n v="1"/>
    <d v="2020-07-01T00:00:00"/>
    <x v="1"/>
    <m/>
    <x v="1"/>
    <s v="390004"/>
    <x v="21"/>
    <x v="0"/>
    <m/>
    <s v="CIPPS Journal Upload - DOA"/>
    <n v="452.78"/>
    <m/>
    <s v="00001362 2020-07-01"/>
    <s v="CIP1549852"/>
    <n v="248"/>
    <m/>
    <m/>
    <m/>
    <m/>
    <m/>
    <m/>
    <m/>
    <m/>
    <m/>
    <m/>
    <m/>
    <m/>
    <m/>
    <m/>
    <m/>
    <m/>
    <m/>
    <m/>
    <m/>
    <s v="CIP1549852"/>
    <n v="248"/>
    <d v="2020-07-01T00:00:00"/>
    <s v="CIPPS Jour"/>
    <s v="140070"/>
    <s v="10410"/>
    <m/>
    <m/>
    <s v="CIP"/>
    <s v="AC"/>
    <s v="11"/>
    <s v="1"/>
    <s v="5"/>
    <s v="07040"/>
    <s v="390"/>
    <s v="39"/>
    <s v="04"/>
    <m/>
    <m/>
    <m/>
  </r>
  <r>
    <s v="Byrne Justice Assistance Grant"/>
    <s v="2016-DJ-BX-0482"/>
    <n v="2021"/>
    <n v="1"/>
    <d v="2020-07-01T00:00:00"/>
    <x v="1"/>
    <m/>
    <x v="1"/>
    <s v="390004"/>
    <x v="24"/>
    <x v="0"/>
    <m/>
    <s v="CIPPS Journal Upload - DOA"/>
    <n v="614.5"/>
    <m/>
    <s v="00001362 2020-07-01"/>
    <s v="CIP1549852"/>
    <n v="316"/>
    <m/>
    <m/>
    <m/>
    <m/>
    <m/>
    <m/>
    <m/>
    <m/>
    <m/>
    <m/>
    <m/>
    <m/>
    <m/>
    <m/>
    <m/>
    <m/>
    <m/>
    <m/>
    <m/>
    <s v="CIP1549852"/>
    <n v="316"/>
    <d v="2020-07-01T00:00:00"/>
    <s v="CIPPS Jour"/>
    <s v="140070"/>
    <s v="10740"/>
    <m/>
    <m/>
    <s v="CIP"/>
    <s v="AC"/>
    <s v="11"/>
    <s v="1"/>
    <s v="5"/>
    <s v="07040"/>
    <s v="390"/>
    <s v="39"/>
    <s v="04"/>
    <m/>
    <m/>
    <m/>
  </r>
  <r>
    <s v="Byrne Justice Assistance Grant"/>
    <s v="2016-DJ-BX-0482"/>
    <n v="2021"/>
    <n v="1"/>
    <d v="2020-07-01T00:00:00"/>
    <x v="1"/>
    <m/>
    <x v="1"/>
    <s v="390004"/>
    <x v="20"/>
    <x v="0"/>
    <m/>
    <s v="CIPPS Journal Upload - DOA"/>
    <n v="43.95"/>
    <m/>
    <s v="00001362 2020-07-01"/>
    <s v="CIP1549852"/>
    <n v="251"/>
    <m/>
    <m/>
    <m/>
    <m/>
    <m/>
    <m/>
    <m/>
    <m/>
    <m/>
    <m/>
    <m/>
    <m/>
    <m/>
    <m/>
    <m/>
    <m/>
    <m/>
    <m/>
    <m/>
    <s v="CIP1549852"/>
    <n v="251"/>
    <d v="2020-07-01T00:00:00"/>
    <s v="CIPPS Jour"/>
    <s v="140070"/>
    <s v="10410"/>
    <m/>
    <m/>
    <s v="CIP"/>
    <s v="AC"/>
    <s v="11"/>
    <s v="1"/>
    <s v="5"/>
    <s v="07040"/>
    <s v="390"/>
    <s v="39"/>
    <s v="04"/>
    <m/>
    <m/>
    <m/>
  </r>
  <r>
    <s v="Byrne Justice Assistance Grant"/>
    <s v="2016-DJ-BX-0482"/>
    <n v="2021"/>
    <n v="1"/>
    <d v="2020-07-01T00:00:00"/>
    <x v="1"/>
    <m/>
    <x v="1"/>
    <s v="390004"/>
    <x v="14"/>
    <x v="0"/>
    <m/>
    <s v="CIPPS Journal Upload - DOA"/>
    <n v="39.25"/>
    <m/>
    <s v="00001362 2020-07-01"/>
    <s v="CIP1549852"/>
    <n v="255"/>
    <m/>
    <m/>
    <m/>
    <m/>
    <m/>
    <m/>
    <m/>
    <m/>
    <m/>
    <m/>
    <m/>
    <m/>
    <m/>
    <m/>
    <m/>
    <m/>
    <m/>
    <m/>
    <m/>
    <s v="CIP1549852"/>
    <n v="255"/>
    <d v="2020-07-01T00:00:00"/>
    <s v="CIPPS Jour"/>
    <s v="140070"/>
    <s v="10410"/>
    <m/>
    <m/>
    <s v="CIP"/>
    <s v="AC"/>
    <s v="11"/>
    <s v="1"/>
    <s v="5"/>
    <s v="07040"/>
    <s v="390"/>
    <s v="39"/>
    <s v="04"/>
    <m/>
    <m/>
    <m/>
  </r>
  <r>
    <s v="Byrne Justice Assistance Grant"/>
    <s v="2016-DJ-BX-0482"/>
    <n v="2021"/>
    <n v="1"/>
    <d v="2020-07-01T00:00:00"/>
    <x v="1"/>
    <m/>
    <x v="1"/>
    <s v="390004"/>
    <x v="10"/>
    <x v="0"/>
    <m/>
    <s v="CIPPS Journal Upload - DOA"/>
    <n v="20.8"/>
    <m/>
    <s v="00001362 2020-07-01"/>
    <s v="CIP1549852"/>
    <n v="257"/>
    <m/>
    <m/>
    <m/>
    <m/>
    <m/>
    <m/>
    <m/>
    <m/>
    <m/>
    <m/>
    <m/>
    <m/>
    <m/>
    <m/>
    <m/>
    <m/>
    <m/>
    <m/>
    <m/>
    <s v="CIP1549852"/>
    <n v="257"/>
    <d v="2020-07-01T00:00:00"/>
    <s v="CIPPS Jour"/>
    <s v="140070"/>
    <s v="10410"/>
    <m/>
    <m/>
    <s v="CIP"/>
    <s v="AC"/>
    <s v="11"/>
    <s v="1"/>
    <s v="5"/>
    <s v="07040"/>
    <s v="390"/>
    <s v="39"/>
    <s v="04"/>
    <m/>
    <m/>
    <m/>
  </r>
  <r>
    <s v="Byrne Justice Assistance Grant"/>
    <s v="2016-DJ-BX-0482"/>
    <n v="2021"/>
    <n v="1"/>
    <d v="2020-07-01T00:00:00"/>
    <x v="1"/>
    <m/>
    <x v="1"/>
    <s v="390004"/>
    <x v="10"/>
    <x v="0"/>
    <m/>
    <s v="CIPPS Journal Upload - DOA"/>
    <n v="20.76"/>
    <m/>
    <s v="00001362 2020-07-01"/>
    <s v="CIP1549852"/>
    <n v="258"/>
    <m/>
    <m/>
    <m/>
    <m/>
    <m/>
    <m/>
    <m/>
    <m/>
    <m/>
    <m/>
    <m/>
    <m/>
    <m/>
    <m/>
    <m/>
    <m/>
    <m/>
    <m/>
    <m/>
    <s v="CIP1549852"/>
    <n v="258"/>
    <d v="2020-07-01T00:00:00"/>
    <s v="CIPPS Jour"/>
    <s v="140070"/>
    <s v="10410"/>
    <m/>
    <m/>
    <s v="CIP"/>
    <s v="AC"/>
    <s v="11"/>
    <s v="1"/>
    <s v="5"/>
    <s v="07040"/>
    <s v="390"/>
    <s v="39"/>
    <s v="04"/>
    <m/>
    <m/>
    <m/>
  </r>
  <r>
    <s v="Byrne Justice Assistance Grant"/>
    <s v="2016-DJ-BX-0482"/>
    <n v="2021"/>
    <n v="1"/>
    <d v="2020-07-01T00:00:00"/>
    <x v="1"/>
    <m/>
    <x v="1"/>
    <s v="390004"/>
    <x v="21"/>
    <x v="0"/>
    <m/>
    <s v="CIPPS Journal Upload - DOA"/>
    <n v="338"/>
    <m/>
    <s v="00001362 2020-07-01"/>
    <s v="CIP1549852"/>
    <n v="313"/>
    <m/>
    <m/>
    <m/>
    <m/>
    <m/>
    <m/>
    <m/>
    <m/>
    <m/>
    <m/>
    <m/>
    <m/>
    <m/>
    <m/>
    <m/>
    <m/>
    <m/>
    <m/>
    <m/>
    <s v="CIP1549852"/>
    <n v="313"/>
    <d v="2020-07-01T00:00:00"/>
    <s v="CIPPS Jour"/>
    <s v="140070"/>
    <s v="10740"/>
    <m/>
    <m/>
    <s v="CIP"/>
    <s v="AC"/>
    <s v="11"/>
    <s v="1"/>
    <s v="5"/>
    <s v="07040"/>
    <s v="390"/>
    <s v="39"/>
    <s v="04"/>
    <m/>
    <m/>
    <m/>
  </r>
  <r>
    <s v="Byrne Justice Assistance Grant"/>
    <s v="2016-DJ-BX-0482"/>
    <n v="2021"/>
    <n v="1"/>
    <d v="2020-07-01T00:00:00"/>
    <x v="1"/>
    <m/>
    <x v="1"/>
    <s v="390004"/>
    <x v="21"/>
    <x v="0"/>
    <m/>
    <s v="CIPPS Journal Upload - DOA"/>
    <n v="453.59"/>
    <m/>
    <s v="00001362 2020-07-01"/>
    <s v="CIP1549852"/>
    <n v="247"/>
    <m/>
    <m/>
    <m/>
    <m/>
    <m/>
    <m/>
    <m/>
    <m/>
    <m/>
    <m/>
    <m/>
    <m/>
    <m/>
    <m/>
    <m/>
    <m/>
    <m/>
    <m/>
    <m/>
    <s v="CIP1549852"/>
    <n v="247"/>
    <d v="2020-07-01T00:00:00"/>
    <s v="CIPPS Jour"/>
    <s v="140070"/>
    <s v="10410"/>
    <m/>
    <m/>
    <s v="CIP"/>
    <s v="AC"/>
    <s v="11"/>
    <s v="1"/>
    <s v="5"/>
    <s v="07040"/>
    <s v="390"/>
    <s v="39"/>
    <s v="04"/>
    <m/>
    <m/>
    <m/>
  </r>
  <r>
    <s v="Byrne Justice Assistance Grant"/>
    <s v="2016-DJ-BX-0482"/>
    <n v="2021"/>
    <n v="1"/>
    <d v="2020-07-01T00:00:00"/>
    <x v="1"/>
    <m/>
    <x v="1"/>
    <s v="390004"/>
    <x v="24"/>
    <x v="0"/>
    <m/>
    <s v="CIPPS Journal Upload - DOA"/>
    <n v="614.5"/>
    <m/>
    <s v="00001362 2020-07-01"/>
    <s v="CIP1549852"/>
    <n v="254"/>
    <m/>
    <m/>
    <m/>
    <m/>
    <m/>
    <m/>
    <m/>
    <m/>
    <m/>
    <m/>
    <m/>
    <m/>
    <m/>
    <m/>
    <m/>
    <m/>
    <m/>
    <m/>
    <m/>
    <s v="CIP1549852"/>
    <n v="254"/>
    <d v="2020-07-01T00:00:00"/>
    <s v="CIPPS Jour"/>
    <s v="140070"/>
    <s v="10410"/>
    <m/>
    <m/>
    <s v="CIP"/>
    <s v="AC"/>
    <s v="11"/>
    <s v="1"/>
    <s v="5"/>
    <s v="07040"/>
    <s v="390"/>
    <s v="39"/>
    <s v="04"/>
    <m/>
    <m/>
    <m/>
  </r>
  <r>
    <s v="Byrne Justice Assistance Grant"/>
    <s v="2016-DJ-BX-0482"/>
    <n v="2021"/>
    <n v="1"/>
    <d v="2020-07-01T00:00:00"/>
    <x v="1"/>
    <m/>
    <x v="1"/>
    <s v="390004"/>
    <x v="37"/>
    <x v="0"/>
    <m/>
    <s v="CIPPS Journal Upload - DOA"/>
    <n v="10"/>
    <m/>
    <s v="00001362 2020-07-01"/>
    <s v="CIP1549852"/>
    <n v="260"/>
    <m/>
    <m/>
    <m/>
    <m/>
    <m/>
    <m/>
    <m/>
    <m/>
    <m/>
    <m/>
    <m/>
    <m/>
    <m/>
    <m/>
    <m/>
    <m/>
    <m/>
    <m/>
    <m/>
    <s v="CIP1549852"/>
    <n v="260"/>
    <d v="2020-07-01T00:00:00"/>
    <s v="CIPPS Jour"/>
    <s v="140070"/>
    <s v="10410"/>
    <m/>
    <m/>
    <s v="CIP"/>
    <s v="AC"/>
    <s v="11"/>
    <s v="1"/>
    <s v="5"/>
    <s v="07040"/>
    <s v="390"/>
    <s v="39"/>
    <s v="04"/>
    <m/>
    <m/>
    <m/>
  </r>
  <r>
    <s v="Byrne Justice Assistance Grant"/>
    <s v="2016-DJ-BX-0482"/>
    <n v="2021"/>
    <n v="1"/>
    <d v="2020-07-01T00:00:00"/>
    <x v="1"/>
    <m/>
    <x v="1"/>
    <s v="390004"/>
    <x v="14"/>
    <x v="0"/>
    <m/>
    <s v="CIPPS Journal Upload - DOA"/>
    <n v="29.25"/>
    <m/>
    <s v="00001362 2020-07-01"/>
    <s v="CIP1549852"/>
    <n v="317"/>
    <m/>
    <m/>
    <m/>
    <m/>
    <m/>
    <m/>
    <m/>
    <m/>
    <m/>
    <m/>
    <m/>
    <m/>
    <m/>
    <m/>
    <m/>
    <m/>
    <m/>
    <m/>
    <m/>
    <s v="CIP1549852"/>
    <n v="317"/>
    <d v="2020-07-01T00:00:00"/>
    <s v="CIPPS Jour"/>
    <s v="140070"/>
    <s v="10740"/>
    <m/>
    <m/>
    <s v="CIP"/>
    <s v="AC"/>
    <s v="11"/>
    <s v="1"/>
    <s v="5"/>
    <s v="07040"/>
    <s v="390"/>
    <s v="39"/>
    <s v="04"/>
    <m/>
    <m/>
    <m/>
  </r>
  <r>
    <s v="Byrne Justice Assistance Grant"/>
    <s v="2016-DJ-BX-0482"/>
    <n v="2021"/>
    <n v="1"/>
    <d v="2020-07-01T00:00:00"/>
    <x v="1"/>
    <m/>
    <x v="1"/>
    <s v="390004"/>
    <x v="9"/>
    <x v="0"/>
    <m/>
    <s v="CIPPS Journal Upload - DOA"/>
    <n v="231.13"/>
    <m/>
    <s v="00001362 2020-07-01"/>
    <s v="CIP1549852"/>
    <n v="249"/>
    <m/>
    <m/>
    <m/>
    <m/>
    <m/>
    <m/>
    <m/>
    <m/>
    <m/>
    <m/>
    <m/>
    <m/>
    <m/>
    <m/>
    <m/>
    <m/>
    <m/>
    <m/>
    <m/>
    <s v="CIP1549852"/>
    <n v="249"/>
    <d v="2020-07-01T00:00:00"/>
    <s v="CIPPS Jour"/>
    <s v="140070"/>
    <s v="10410"/>
    <m/>
    <m/>
    <s v="CIP"/>
    <s v="AC"/>
    <s v="11"/>
    <s v="1"/>
    <s v="5"/>
    <s v="07040"/>
    <s v="390"/>
    <s v="39"/>
    <s v="04"/>
    <m/>
    <m/>
    <m/>
  </r>
  <r>
    <s v="Byrne Justice Assistance Grant"/>
    <s v="2016-DJ-BX-0482"/>
    <n v="2021"/>
    <n v="1"/>
    <d v="2020-07-01T00:00:00"/>
    <x v="1"/>
    <m/>
    <x v="1"/>
    <s v="390004"/>
    <x v="9"/>
    <x v="0"/>
    <m/>
    <s v="CIPPS Journal Upload - DOA"/>
    <n v="242.58"/>
    <m/>
    <s v="00001362 2020-07-01"/>
    <s v="CIP1549852"/>
    <n v="250"/>
    <m/>
    <m/>
    <m/>
    <m/>
    <m/>
    <m/>
    <m/>
    <m/>
    <m/>
    <m/>
    <m/>
    <m/>
    <m/>
    <m/>
    <m/>
    <m/>
    <m/>
    <m/>
    <m/>
    <s v="CIP1549852"/>
    <n v="250"/>
    <d v="2020-07-01T00:00:00"/>
    <s v="CIPPS Jour"/>
    <s v="140070"/>
    <s v="10410"/>
    <m/>
    <m/>
    <s v="CIP"/>
    <s v="AC"/>
    <s v="11"/>
    <s v="1"/>
    <s v="5"/>
    <s v="07040"/>
    <s v="390"/>
    <s v="39"/>
    <s v="04"/>
    <m/>
    <m/>
    <m/>
  </r>
  <r>
    <s v="Byrne Justice Assistance Grant"/>
    <s v="2016-DJ-BX-0482"/>
    <n v="2021"/>
    <n v="1"/>
    <d v="2020-07-01T00:00:00"/>
    <x v="1"/>
    <m/>
    <x v="1"/>
    <s v="390004"/>
    <x v="14"/>
    <x v="0"/>
    <m/>
    <s v="CIPPS Journal Upload - DOA"/>
    <n v="39.18"/>
    <m/>
    <s v="00001362 2020-07-01"/>
    <s v="CIP1549852"/>
    <n v="256"/>
    <m/>
    <m/>
    <m/>
    <m/>
    <m/>
    <m/>
    <m/>
    <m/>
    <m/>
    <m/>
    <m/>
    <m/>
    <m/>
    <m/>
    <m/>
    <m/>
    <m/>
    <m/>
    <m/>
    <s v="CIP1549852"/>
    <n v="256"/>
    <d v="2020-07-01T00:00:00"/>
    <s v="CIPPS Jour"/>
    <s v="140070"/>
    <s v="10410"/>
    <m/>
    <m/>
    <s v="CIP"/>
    <s v="AC"/>
    <s v="11"/>
    <s v="1"/>
    <s v="5"/>
    <s v="07040"/>
    <s v="390"/>
    <s v="39"/>
    <s v="04"/>
    <m/>
    <m/>
    <m/>
  </r>
  <r>
    <s v="Byrne Justice Assistance Grant"/>
    <s v="2016-DJ-BX-0482"/>
    <n v="2021"/>
    <n v="1"/>
    <d v="2020-07-01T00:00:00"/>
    <x v="1"/>
    <m/>
    <x v="1"/>
    <s v="390004"/>
    <x v="9"/>
    <x v="0"/>
    <m/>
    <s v="CIPPS Journal Upload - DOA"/>
    <n v="179.62"/>
    <m/>
    <s v="00001362 2020-07-01"/>
    <s v="CIP1549852"/>
    <n v="314"/>
    <m/>
    <m/>
    <m/>
    <m/>
    <m/>
    <m/>
    <m/>
    <m/>
    <m/>
    <m/>
    <m/>
    <m/>
    <m/>
    <m/>
    <m/>
    <m/>
    <m/>
    <m/>
    <m/>
    <s v="CIP1549852"/>
    <n v="314"/>
    <d v="2020-07-01T00:00:00"/>
    <s v="CIPPS Jour"/>
    <s v="140070"/>
    <s v="10740"/>
    <m/>
    <m/>
    <s v="CIP"/>
    <s v="AC"/>
    <s v="11"/>
    <s v="1"/>
    <s v="5"/>
    <s v="07040"/>
    <s v="390"/>
    <s v="39"/>
    <s v="04"/>
    <m/>
    <m/>
    <m/>
  </r>
  <r>
    <s v="Byrne Justice Assistance Grant"/>
    <s v="2016-DJ-BX-0482"/>
    <n v="2021"/>
    <n v="1"/>
    <d v="2020-07-01T00:00:00"/>
    <x v="1"/>
    <m/>
    <x v="1"/>
    <s v="390004"/>
    <x v="10"/>
    <x v="0"/>
    <m/>
    <s v="CIPPS Journal Upload - DOA"/>
    <n v="15.5"/>
    <m/>
    <s v="00001362 2020-07-01"/>
    <s v="CIP1549852"/>
    <n v="318"/>
    <m/>
    <m/>
    <m/>
    <m/>
    <m/>
    <m/>
    <m/>
    <m/>
    <m/>
    <m/>
    <m/>
    <m/>
    <m/>
    <m/>
    <m/>
    <m/>
    <m/>
    <m/>
    <m/>
    <s v="CIP1549852"/>
    <n v="318"/>
    <d v="2020-07-01T00:00:00"/>
    <s v="CIPPS Jour"/>
    <s v="140070"/>
    <s v="10740"/>
    <m/>
    <m/>
    <s v="CIP"/>
    <s v="AC"/>
    <s v="11"/>
    <s v="1"/>
    <s v="5"/>
    <s v="07040"/>
    <s v="390"/>
    <s v="39"/>
    <s v="04"/>
    <m/>
    <m/>
    <m/>
  </r>
  <r>
    <s v="Byrne Justice Assistance Grant"/>
    <s v="2016-DJ-BX-0482"/>
    <n v="2021"/>
    <n v="1"/>
    <d v="2020-07-10T00:00:00"/>
    <x v="1"/>
    <m/>
    <x v="1"/>
    <s v="390004"/>
    <x v="13"/>
    <x v="0"/>
    <m/>
    <s v="CIPPS Journal Upload - DOA"/>
    <n v="3354.92"/>
    <m/>
    <s v="00001365 2020-07-16"/>
    <s v="CIP1561230"/>
    <n v="240"/>
    <m/>
    <m/>
    <m/>
    <m/>
    <m/>
    <m/>
    <m/>
    <m/>
    <m/>
    <m/>
    <m/>
    <m/>
    <m/>
    <m/>
    <m/>
    <m/>
    <m/>
    <m/>
    <m/>
    <s v="CIP1561230"/>
    <n v="240"/>
    <d v="2020-07-10T00:00:00"/>
    <s v="CIPPS Jour"/>
    <s v="140070"/>
    <s v="10410"/>
    <m/>
    <m/>
    <s v="CIP"/>
    <s v="AC"/>
    <s v="11"/>
    <s v="1"/>
    <s v="5"/>
    <s v="07040"/>
    <s v="390"/>
    <s v="39"/>
    <s v="04"/>
    <m/>
    <m/>
    <m/>
  </r>
  <r>
    <s v="Byrne Justice Assistance Grant"/>
    <s v="2016-DJ-BX-0482"/>
    <n v="2021"/>
    <n v="1"/>
    <d v="2020-07-10T00:00:00"/>
    <x v="1"/>
    <m/>
    <x v="1"/>
    <s v="390004"/>
    <x v="21"/>
    <x v="0"/>
    <m/>
    <s v="CIPPS Journal Upload - DOA"/>
    <n v="485.12"/>
    <m/>
    <s v="00001365 2020-07-16"/>
    <s v="CIP1561230"/>
    <n v="242"/>
    <m/>
    <m/>
    <m/>
    <m/>
    <m/>
    <m/>
    <m/>
    <m/>
    <m/>
    <m/>
    <m/>
    <m/>
    <m/>
    <m/>
    <m/>
    <m/>
    <m/>
    <m/>
    <m/>
    <s v="CIP1561230"/>
    <n v="242"/>
    <d v="2020-07-10T00:00:00"/>
    <s v="CIPPS Jour"/>
    <s v="140070"/>
    <s v="10410"/>
    <m/>
    <m/>
    <s v="CIP"/>
    <s v="AC"/>
    <s v="11"/>
    <s v="1"/>
    <s v="5"/>
    <s v="07040"/>
    <s v="390"/>
    <s v="39"/>
    <s v="04"/>
    <m/>
    <m/>
    <m/>
  </r>
  <r>
    <s v="Byrne Justice Assistance Grant"/>
    <s v="2016-DJ-BX-0482"/>
    <n v="2021"/>
    <n v="1"/>
    <d v="2020-07-10T00:00:00"/>
    <x v="1"/>
    <m/>
    <x v="1"/>
    <s v="390004"/>
    <x v="9"/>
    <x v="0"/>
    <m/>
    <s v="CIPPS Journal Upload - DOA"/>
    <n v="246.27"/>
    <m/>
    <s v="00001365 2020-07-16"/>
    <s v="CIP1561230"/>
    <n v="245"/>
    <m/>
    <m/>
    <m/>
    <m/>
    <m/>
    <m/>
    <m/>
    <m/>
    <m/>
    <m/>
    <m/>
    <m/>
    <m/>
    <m/>
    <m/>
    <m/>
    <m/>
    <m/>
    <m/>
    <s v="CIP1561230"/>
    <n v="245"/>
    <d v="2020-07-10T00:00:00"/>
    <s v="CIPPS Jour"/>
    <s v="140070"/>
    <s v="10410"/>
    <m/>
    <m/>
    <s v="CIP"/>
    <s v="AC"/>
    <s v="11"/>
    <s v="1"/>
    <s v="5"/>
    <s v="07040"/>
    <s v="390"/>
    <s v="39"/>
    <s v="04"/>
    <m/>
    <m/>
    <m/>
  </r>
  <r>
    <s v="Byrne Justice Assistance Grant"/>
    <s v="2016-DJ-BX-0482"/>
    <n v="2021"/>
    <n v="1"/>
    <d v="2020-07-10T00:00:00"/>
    <x v="1"/>
    <m/>
    <x v="1"/>
    <s v="390004"/>
    <x v="20"/>
    <x v="0"/>
    <m/>
    <s v="CIPPS Journal Upload - DOA"/>
    <n v="44.96"/>
    <m/>
    <s v="00001365 2020-07-16"/>
    <s v="CIP1561230"/>
    <n v="246"/>
    <m/>
    <m/>
    <m/>
    <m/>
    <m/>
    <m/>
    <m/>
    <m/>
    <m/>
    <m/>
    <m/>
    <m/>
    <m/>
    <m/>
    <m/>
    <m/>
    <m/>
    <m/>
    <m/>
    <s v="CIP1561230"/>
    <n v="246"/>
    <d v="2020-07-10T00:00:00"/>
    <s v="CIPPS Jour"/>
    <s v="140070"/>
    <s v="10410"/>
    <m/>
    <m/>
    <s v="CIP"/>
    <s v="AC"/>
    <s v="11"/>
    <s v="1"/>
    <s v="5"/>
    <s v="07040"/>
    <s v="390"/>
    <s v="39"/>
    <s v="04"/>
    <m/>
    <m/>
    <m/>
  </r>
  <r>
    <s v="Byrne Justice Assistance Grant"/>
    <s v="2016-DJ-BX-0482"/>
    <n v="2021"/>
    <n v="1"/>
    <d v="2020-07-10T00:00:00"/>
    <x v="1"/>
    <m/>
    <x v="1"/>
    <s v="390004"/>
    <x v="10"/>
    <x v="0"/>
    <m/>
    <s v="CIPPS Journal Upload - DOA"/>
    <n v="20.43"/>
    <m/>
    <s v="00001365 2020-07-16"/>
    <s v="CIP1561230"/>
    <n v="253"/>
    <m/>
    <m/>
    <m/>
    <m/>
    <m/>
    <m/>
    <m/>
    <m/>
    <m/>
    <m/>
    <m/>
    <m/>
    <m/>
    <m/>
    <m/>
    <m/>
    <m/>
    <m/>
    <m/>
    <s v="CIP1561230"/>
    <n v="253"/>
    <d v="2020-07-10T00:00:00"/>
    <s v="CIPPS Jour"/>
    <s v="140070"/>
    <s v="10410"/>
    <m/>
    <m/>
    <s v="CIP"/>
    <s v="AC"/>
    <s v="11"/>
    <s v="1"/>
    <s v="5"/>
    <s v="07040"/>
    <s v="390"/>
    <s v="39"/>
    <s v="04"/>
    <m/>
    <m/>
    <m/>
  </r>
  <r>
    <s v="Byrne Justice Assistance Grant"/>
    <s v="2016-DJ-BX-0482"/>
    <n v="2021"/>
    <n v="1"/>
    <d v="2020-07-10T00:00:00"/>
    <x v="1"/>
    <m/>
    <x v="1"/>
    <s v="390004"/>
    <x v="14"/>
    <x v="0"/>
    <m/>
    <s v="CIPPS Journal Upload - DOA"/>
    <n v="28"/>
    <m/>
    <s v="00001365 2020-07-16"/>
    <s v="CIP1561230"/>
    <n v="312"/>
    <m/>
    <m/>
    <m/>
    <m/>
    <m/>
    <m/>
    <m/>
    <m/>
    <m/>
    <m/>
    <m/>
    <m/>
    <m/>
    <m/>
    <m/>
    <m/>
    <m/>
    <m/>
    <m/>
    <s v="CIP1561230"/>
    <n v="312"/>
    <d v="2020-07-10T00:00:00"/>
    <s v="CIPPS Jour"/>
    <s v="140070"/>
    <s v="10740"/>
    <m/>
    <m/>
    <s v="CIP"/>
    <s v="AC"/>
    <s v="11"/>
    <s v="1"/>
    <s v="5"/>
    <s v="07040"/>
    <s v="390"/>
    <s v="39"/>
    <s v="04"/>
    <m/>
    <m/>
    <m/>
  </r>
  <r>
    <s v="Byrne Justice Assistance Grant"/>
    <s v="2016-DJ-BX-0482"/>
    <n v="2021"/>
    <n v="1"/>
    <d v="2020-07-10T00:00:00"/>
    <x v="1"/>
    <m/>
    <x v="1"/>
    <s v="390004"/>
    <x v="21"/>
    <x v="0"/>
    <m/>
    <s v="CIPPS Journal Upload - DOA"/>
    <n v="484.27"/>
    <m/>
    <s v="00001365 2020-07-16"/>
    <s v="CIP1561230"/>
    <n v="243"/>
    <m/>
    <m/>
    <m/>
    <m/>
    <m/>
    <m/>
    <m/>
    <m/>
    <m/>
    <m/>
    <m/>
    <m/>
    <m/>
    <m/>
    <m/>
    <m/>
    <m/>
    <m/>
    <m/>
    <s v="CIP1561230"/>
    <n v="243"/>
    <d v="2020-07-10T00:00:00"/>
    <s v="CIPPS Jour"/>
    <s v="140070"/>
    <s v="10410"/>
    <m/>
    <m/>
    <s v="CIP"/>
    <s v="AC"/>
    <s v="11"/>
    <s v="1"/>
    <s v="5"/>
    <s v="07040"/>
    <s v="390"/>
    <s v="39"/>
    <s v="04"/>
    <m/>
    <m/>
    <m/>
  </r>
  <r>
    <s v="Byrne Justice Assistance Grant"/>
    <s v="2016-DJ-BX-0482"/>
    <n v="2021"/>
    <n v="1"/>
    <d v="2020-07-10T00:00:00"/>
    <x v="1"/>
    <m/>
    <x v="1"/>
    <s v="390004"/>
    <x v="10"/>
    <x v="0"/>
    <m/>
    <s v="CIPPS Journal Upload - DOA"/>
    <n v="20.47"/>
    <m/>
    <s v="00001365 2020-07-16"/>
    <s v="CIP1561230"/>
    <n v="252"/>
    <m/>
    <m/>
    <m/>
    <m/>
    <m/>
    <m/>
    <m/>
    <m/>
    <m/>
    <m/>
    <m/>
    <m/>
    <m/>
    <m/>
    <m/>
    <m/>
    <m/>
    <m/>
    <m/>
    <s v="CIP1561230"/>
    <n v="252"/>
    <d v="2020-07-10T00:00:00"/>
    <s v="CIPPS Jour"/>
    <s v="140070"/>
    <s v="10410"/>
    <m/>
    <m/>
    <s v="CIP"/>
    <s v="AC"/>
    <s v="11"/>
    <s v="1"/>
    <s v="5"/>
    <s v="07040"/>
    <s v="390"/>
    <s v="39"/>
    <s v="04"/>
    <m/>
    <m/>
    <m/>
  </r>
  <r>
    <s v="Byrne Justice Assistance Grant"/>
    <s v="2016-DJ-BX-0482"/>
    <n v="2021"/>
    <n v="1"/>
    <d v="2020-07-10T00:00:00"/>
    <x v="0"/>
    <m/>
    <x v="1"/>
    <m/>
    <x v="1"/>
    <x v="0"/>
    <m/>
    <s v="CIPPS Journal Upload - DOA"/>
    <n v="-13636.67"/>
    <m/>
    <s v="Cash With The Treasurer Of VA"/>
    <s v="CIP1561230"/>
    <n v="398"/>
    <m/>
    <m/>
    <m/>
    <m/>
    <m/>
    <m/>
    <m/>
    <m/>
    <m/>
    <m/>
    <m/>
    <m/>
    <m/>
    <m/>
    <m/>
    <m/>
    <m/>
    <m/>
    <m/>
    <s v="CIP1561230"/>
    <n v="398"/>
    <d v="2020-07-10T00:00:00"/>
    <s v="CIPPS Jour"/>
    <m/>
    <s v="99999"/>
    <m/>
    <m/>
    <s v="CIP"/>
    <s v="AC"/>
    <s v="10"/>
    <s v="1"/>
    <s v="1"/>
    <s v="07040"/>
    <m/>
    <m/>
    <m/>
    <m/>
    <m/>
    <m/>
  </r>
  <r>
    <s v="Byrne Justice Assistance Grant"/>
    <s v="2016-DJ-BX-0482"/>
    <n v="2021"/>
    <n v="1"/>
    <d v="2020-07-10T00:00:00"/>
    <x v="1"/>
    <m/>
    <x v="1"/>
    <s v="390004"/>
    <x v="9"/>
    <x v="0"/>
    <m/>
    <s v="CIPPS Journal Upload - DOA"/>
    <n v="232.91"/>
    <m/>
    <s v="00001365 2020-07-16"/>
    <s v="CIP1561230"/>
    <n v="244"/>
    <m/>
    <m/>
    <m/>
    <m/>
    <m/>
    <m/>
    <m/>
    <m/>
    <m/>
    <m/>
    <m/>
    <m/>
    <m/>
    <m/>
    <m/>
    <m/>
    <m/>
    <m/>
    <m/>
    <s v="CIP1561230"/>
    <n v="244"/>
    <d v="2020-07-10T00:00:00"/>
    <s v="CIPPS Jour"/>
    <s v="140070"/>
    <s v="10410"/>
    <m/>
    <m/>
    <s v="CIP"/>
    <s v="AC"/>
    <s v="11"/>
    <s v="1"/>
    <s v="5"/>
    <s v="07040"/>
    <s v="390"/>
    <s v="39"/>
    <s v="04"/>
    <m/>
    <m/>
    <m/>
  </r>
  <r>
    <s v="Byrne Justice Assistance Grant"/>
    <s v="2016-DJ-BX-0482"/>
    <n v="2021"/>
    <n v="1"/>
    <d v="2020-07-10T00:00:00"/>
    <x v="1"/>
    <m/>
    <x v="1"/>
    <s v="390004"/>
    <x v="24"/>
    <x v="0"/>
    <m/>
    <s v="CIPPS Journal Upload - DOA"/>
    <n v="901"/>
    <m/>
    <s v="00001365 2020-07-16"/>
    <s v="CIP1561230"/>
    <n v="248"/>
    <m/>
    <m/>
    <m/>
    <m/>
    <m/>
    <m/>
    <m/>
    <m/>
    <m/>
    <m/>
    <m/>
    <m/>
    <m/>
    <m/>
    <m/>
    <m/>
    <m/>
    <m/>
    <m/>
    <s v="CIP1561230"/>
    <n v="248"/>
    <d v="2020-07-10T00:00:00"/>
    <s v="CIPPS Jour"/>
    <s v="140070"/>
    <s v="10410"/>
    <m/>
    <m/>
    <s v="CIP"/>
    <s v="AC"/>
    <s v="11"/>
    <s v="1"/>
    <s v="5"/>
    <s v="07040"/>
    <s v="390"/>
    <s v="39"/>
    <s v="04"/>
    <m/>
    <m/>
    <m/>
  </r>
  <r>
    <s v="Byrne Justice Assistance Grant"/>
    <s v="2016-DJ-BX-0482"/>
    <n v="2021"/>
    <n v="1"/>
    <d v="2020-07-10T00:00:00"/>
    <x v="1"/>
    <m/>
    <x v="1"/>
    <s v="390004"/>
    <x v="14"/>
    <x v="0"/>
    <m/>
    <s v="CIPPS Journal Upload - DOA"/>
    <n v="37.51"/>
    <m/>
    <s v="00001365 2020-07-16"/>
    <s v="CIP1561230"/>
    <n v="251"/>
    <m/>
    <m/>
    <m/>
    <m/>
    <m/>
    <m/>
    <m/>
    <m/>
    <m/>
    <m/>
    <m/>
    <m/>
    <m/>
    <m/>
    <m/>
    <m/>
    <m/>
    <m/>
    <m/>
    <s v="CIP1561230"/>
    <n v="251"/>
    <d v="2020-07-10T00:00:00"/>
    <s v="CIPPS Jour"/>
    <s v="140070"/>
    <s v="10410"/>
    <m/>
    <m/>
    <s v="CIP"/>
    <s v="AC"/>
    <s v="11"/>
    <s v="1"/>
    <s v="5"/>
    <s v="07040"/>
    <s v="390"/>
    <s v="39"/>
    <s v="04"/>
    <m/>
    <m/>
    <m/>
  </r>
  <r>
    <s v="Byrne Justice Assistance Grant"/>
    <s v="2016-DJ-BX-0482"/>
    <n v="2021"/>
    <n v="1"/>
    <d v="2020-07-10T00:00:00"/>
    <x v="1"/>
    <m/>
    <x v="1"/>
    <s v="390004"/>
    <x v="37"/>
    <x v="0"/>
    <m/>
    <s v="CIPPS Journal Upload - DOA"/>
    <n v="10"/>
    <m/>
    <s v="00001365 2020-07-16"/>
    <s v="CIP1561230"/>
    <n v="255"/>
    <m/>
    <m/>
    <m/>
    <m/>
    <m/>
    <m/>
    <m/>
    <m/>
    <m/>
    <m/>
    <m/>
    <m/>
    <m/>
    <m/>
    <m/>
    <m/>
    <m/>
    <m/>
    <m/>
    <s v="CIP1561230"/>
    <n v="255"/>
    <d v="2020-07-10T00:00:00"/>
    <s v="CIPPS Jour"/>
    <s v="140070"/>
    <s v="10410"/>
    <m/>
    <m/>
    <s v="CIP"/>
    <s v="AC"/>
    <s v="11"/>
    <s v="1"/>
    <s v="5"/>
    <s v="07040"/>
    <s v="390"/>
    <s v="39"/>
    <s v="04"/>
    <m/>
    <m/>
    <m/>
  </r>
  <r>
    <s v="Byrne Justice Assistance Grant"/>
    <s v="2016-DJ-BX-0482"/>
    <n v="2021"/>
    <n v="1"/>
    <d v="2020-07-10T00:00:00"/>
    <x v="1"/>
    <m/>
    <x v="1"/>
    <s v="390004"/>
    <x v="21"/>
    <x v="0"/>
    <m/>
    <s v="CIPPS Journal Upload - DOA"/>
    <n v="361.5"/>
    <m/>
    <s v="00001365 2020-07-16"/>
    <s v="CIP1561230"/>
    <n v="308"/>
    <m/>
    <m/>
    <m/>
    <m/>
    <m/>
    <m/>
    <m/>
    <m/>
    <m/>
    <m/>
    <m/>
    <m/>
    <m/>
    <m/>
    <m/>
    <m/>
    <m/>
    <m/>
    <m/>
    <s v="CIP1561230"/>
    <n v="308"/>
    <d v="2020-07-10T00:00:00"/>
    <s v="CIPPS Jour"/>
    <s v="140070"/>
    <s v="10740"/>
    <m/>
    <m/>
    <s v="CIP"/>
    <s v="AC"/>
    <s v="11"/>
    <s v="1"/>
    <s v="5"/>
    <s v="07040"/>
    <s v="390"/>
    <s v="39"/>
    <s v="04"/>
    <m/>
    <m/>
    <m/>
  </r>
  <r>
    <s v="Byrne Justice Assistance Grant"/>
    <s v="2016-DJ-BX-0482"/>
    <n v="2021"/>
    <n v="1"/>
    <d v="2020-07-10T00:00:00"/>
    <x v="1"/>
    <m/>
    <x v="1"/>
    <s v="390004"/>
    <x v="10"/>
    <x v="0"/>
    <m/>
    <s v="CIPPS Journal Upload - DOA"/>
    <n v="15.25"/>
    <m/>
    <s v="00001365 2020-07-16"/>
    <s v="CIP1561230"/>
    <n v="313"/>
    <m/>
    <m/>
    <m/>
    <m/>
    <m/>
    <m/>
    <m/>
    <m/>
    <m/>
    <m/>
    <m/>
    <m/>
    <m/>
    <m/>
    <m/>
    <m/>
    <m/>
    <m/>
    <m/>
    <s v="CIP1561230"/>
    <n v="313"/>
    <d v="2020-07-10T00:00:00"/>
    <s v="CIPPS Jour"/>
    <s v="140070"/>
    <s v="10740"/>
    <m/>
    <m/>
    <s v="CIP"/>
    <s v="AC"/>
    <s v="11"/>
    <s v="1"/>
    <s v="5"/>
    <s v="07040"/>
    <s v="390"/>
    <s v="39"/>
    <s v="04"/>
    <m/>
    <m/>
    <m/>
  </r>
  <r>
    <s v="Byrne Justice Assistance Grant"/>
    <s v="2016-DJ-BX-0482"/>
    <n v="2021"/>
    <n v="1"/>
    <d v="2020-07-10T00:00:00"/>
    <x v="1"/>
    <m/>
    <x v="1"/>
    <s v="390004"/>
    <x v="20"/>
    <x v="0"/>
    <m/>
    <s v="CIPPS Journal Upload - DOA"/>
    <n v="44.88"/>
    <m/>
    <s v="00001365 2020-07-16"/>
    <s v="CIP1561230"/>
    <n v="247"/>
    <m/>
    <m/>
    <m/>
    <m/>
    <m/>
    <m/>
    <m/>
    <m/>
    <m/>
    <m/>
    <m/>
    <m/>
    <m/>
    <m/>
    <m/>
    <m/>
    <m/>
    <m/>
    <m/>
    <s v="CIP1561230"/>
    <n v="247"/>
    <d v="2020-07-10T00:00:00"/>
    <s v="CIPPS Jour"/>
    <s v="140070"/>
    <s v="10410"/>
    <m/>
    <m/>
    <s v="CIP"/>
    <s v="AC"/>
    <s v="11"/>
    <s v="1"/>
    <s v="5"/>
    <s v="07040"/>
    <s v="390"/>
    <s v="39"/>
    <s v="04"/>
    <m/>
    <m/>
    <m/>
  </r>
  <r>
    <s v="Byrne Justice Assistance Grant"/>
    <s v="2016-DJ-BX-0482"/>
    <n v="2021"/>
    <n v="1"/>
    <d v="2020-07-10T00:00:00"/>
    <x v="1"/>
    <m/>
    <x v="1"/>
    <s v="390004"/>
    <x v="13"/>
    <x v="0"/>
    <m/>
    <s v="CIPPS Journal Upload - DOA"/>
    <n v="2500"/>
    <m/>
    <s v="00001365 2020-07-16"/>
    <s v="CIP1561230"/>
    <n v="307"/>
    <m/>
    <m/>
    <m/>
    <m/>
    <m/>
    <m/>
    <m/>
    <m/>
    <m/>
    <m/>
    <m/>
    <m/>
    <m/>
    <m/>
    <m/>
    <m/>
    <m/>
    <m/>
    <m/>
    <s v="CIP1561230"/>
    <n v="307"/>
    <d v="2020-07-10T00:00:00"/>
    <s v="CIPPS Jour"/>
    <s v="140070"/>
    <s v="10740"/>
    <m/>
    <m/>
    <s v="CIP"/>
    <s v="AC"/>
    <s v="11"/>
    <s v="1"/>
    <s v="5"/>
    <s v="07040"/>
    <s v="390"/>
    <s v="39"/>
    <s v="04"/>
    <m/>
    <m/>
    <m/>
  </r>
  <r>
    <s v="Byrne Justice Assistance Grant"/>
    <s v="2016-DJ-BX-0482"/>
    <n v="2021"/>
    <n v="1"/>
    <d v="2020-07-10T00:00:00"/>
    <x v="1"/>
    <m/>
    <x v="1"/>
    <s v="390004"/>
    <x v="37"/>
    <x v="0"/>
    <m/>
    <s v="CIPPS Journal Upload - DOA"/>
    <n v="20"/>
    <m/>
    <s v="00001365 2020-07-16"/>
    <s v="CIP1561230"/>
    <n v="254"/>
    <m/>
    <m/>
    <m/>
    <m/>
    <m/>
    <m/>
    <m/>
    <m/>
    <m/>
    <m/>
    <m/>
    <m/>
    <m/>
    <m/>
    <m/>
    <m/>
    <m/>
    <m/>
    <m/>
    <s v="CIP1561230"/>
    <n v="254"/>
    <d v="2020-07-10T00:00:00"/>
    <s v="CIPPS Jour"/>
    <s v="140070"/>
    <s v="10410"/>
    <m/>
    <m/>
    <s v="CIP"/>
    <s v="AC"/>
    <s v="11"/>
    <s v="1"/>
    <s v="5"/>
    <s v="07040"/>
    <s v="390"/>
    <s v="39"/>
    <s v="04"/>
    <m/>
    <m/>
    <m/>
  </r>
  <r>
    <s v="Byrne Justice Assistance Grant"/>
    <s v="2016-DJ-BX-0482"/>
    <n v="2021"/>
    <n v="1"/>
    <d v="2020-07-10T00:00:00"/>
    <x v="1"/>
    <m/>
    <x v="1"/>
    <s v="390004"/>
    <x v="9"/>
    <x v="0"/>
    <m/>
    <s v="CIPPS Journal Upload - DOA"/>
    <n v="180.1"/>
    <m/>
    <s v="00001365 2020-07-16"/>
    <s v="CIP1561230"/>
    <n v="309"/>
    <m/>
    <m/>
    <m/>
    <m/>
    <m/>
    <m/>
    <m/>
    <m/>
    <m/>
    <m/>
    <m/>
    <m/>
    <m/>
    <m/>
    <m/>
    <m/>
    <m/>
    <m/>
    <m/>
    <s v="CIP1561230"/>
    <n v="309"/>
    <d v="2020-07-10T00:00:00"/>
    <s v="CIPPS Jour"/>
    <s v="140070"/>
    <s v="10740"/>
    <m/>
    <m/>
    <s v="CIP"/>
    <s v="AC"/>
    <s v="11"/>
    <s v="1"/>
    <s v="5"/>
    <s v="07040"/>
    <s v="390"/>
    <s v="39"/>
    <s v="04"/>
    <m/>
    <m/>
    <m/>
  </r>
  <r>
    <s v="Byrne Justice Assistance Grant"/>
    <s v="2016-DJ-BX-0482"/>
    <n v="2021"/>
    <n v="1"/>
    <d v="2020-07-10T00:00:00"/>
    <x v="1"/>
    <m/>
    <x v="1"/>
    <s v="390004"/>
    <x v="24"/>
    <x v="0"/>
    <m/>
    <s v="CIPPS Journal Upload - DOA"/>
    <n v="614.5"/>
    <m/>
    <s v="00001365 2020-07-16"/>
    <s v="CIP1561230"/>
    <n v="311"/>
    <m/>
    <m/>
    <m/>
    <m/>
    <m/>
    <m/>
    <m/>
    <m/>
    <m/>
    <m/>
    <m/>
    <m/>
    <m/>
    <m/>
    <m/>
    <m/>
    <m/>
    <m/>
    <m/>
    <s v="CIP1561230"/>
    <n v="311"/>
    <d v="2020-07-10T00:00:00"/>
    <s v="CIPPS Jour"/>
    <s v="140070"/>
    <s v="10740"/>
    <m/>
    <m/>
    <s v="CIP"/>
    <s v="AC"/>
    <s v="11"/>
    <s v="1"/>
    <s v="5"/>
    <s v="07040"/>
    <s v="390"/>
    <s v="39"/>
    <s v="04"/>
    <m/>
    <m/>
    <m/>
  </r>
  <r>
    <s v="Byrne Justice Assistance Grant"/>
    <s v="2016-DJ-BX-0482"/>
    <n v="2021"/>
    <n v="1"/>
    <d v="2020-07-10T00:00:00"/>
    <x v="1"/>
    <m/>
    <x v="1"/>
    <s v="390004"/>
    <x v="13"/>
    <x v="0"/>
    <m/>
    <s v="CIPPS Journal Upload - DOA"/>
    <n v="3349"/>
    <m/>
    <s v="00001365 2020-07-16"/>
    <s v="CIP1561230"/>
    <n v="241"/>
    <m/>
    <m/>
    <m/>
    <m/>
    <m/>
    <m/>
    <m/>
    <m/>
    <m/>
    <m/>
    <m/>
    <m/>
    <m/>
    <m/>
    <m/>
    <m/>
    <m/>
    <m/>
    <m/>
    <s v="CIP1561230"/>
    <n v="241"/>
    <d v="2020-07-10T00:00:00"/>
    <s v="CIPPS Jour"/>
    <s v="140070"/>
    <s v="10410"/>
    <m/>
    <m/>
    <s v="CIP"/>
    <s v="AC"/>
    <s v="11"/>
    <s v="1"/>
    <s v="5"/>
    <s v="07040"/>
    <s v="390"/>
    <s v="39"/>
    <s v="04"/>
    <m/>
    <m/>
    <m/>
  </r>
  <r>
    <s v="Byrne Justice Assistance Grant"/>
    <s v="2016-DJ-BX-0482"/>
    <n v="2021"/>
    <n v="1"/>
    <d v="2020-07-10T00:00:00"/>
    <x v="1"/>
    <m/>
    <x v="1"/>
    <s v="390004"/>
    <x v="24"/>
    <x v="0"/>
    <m/>
    <s v="CIPPS Journal Upload - DOA"/>
    <n v="614.5"/>
    <m/>
    <s v="00001365 2020-07-16"/>
    <s v="CIP1561230"/>
    <n v="249"/>
    <m/>
    <m/>
    <m/>
    <m/>
    <m/>
    <m/>
    <m/>
    <m/>
    <m/>
    <m/>
    <m/>
    <m/>
    <m/>
    <m/>
    <m/>
    <m/>
    <m/>
    <m/>
    <m/>
    <s v="CIP1561230"/>
    <n v="249"/>
    <d v="2020-07-10T00:00:00"/>
    <s v="CIPPS Jour"/>
    <s v="140070"/>
    <s v="10410"/>
    <m/>
    <m/>
    <s v="CIP"/>
    <s v="AC"/>
    <s v="11"/>
    <s v="1"/>
    <s v="5"/>
    <s v="07040"/>
    <s v="390"/>
    <s v="39"/>
    <s v="04"/>
    <m/>
    <m/>
    <m/>
  </r>
  <r>
    <s v="Byrne Justice Assistance Grant"/>
    <s v="2016-DJ-BX-0482"/>
    <n v="2021"/>
    <n v="1"/>
    <d v="2020-07-10T00:00:00"/>
    <x v="1"/>
    <m/>
    <x v="1"/>
    <s v="390004"/>
    <x v="14"/>
    <x v="0"/>
    <m/>
    <s v="CIPPS Journal Upload - DOA"/>
    <n v="37.58"/>
    <m/>
    <s v="00001365 2020-07-16"/>
    <s v="CIP1561230"/>
    <n v="250"/>
    <m/>
    <m/>
    <m/>
    <m/>
    <m/>
    <m/>
    <m/>
    <m/>
    <m/>
    <m/>
    <m/>
    <m/>
    <m/>
    <m/>
    <m/>
    <m/>
    <m/>
    <m/>
    <m/>
    <s v="CIP1561230"/>
    <n v="250"/>
    <d v="2020-07-10T00:00:00"/>
    <s v="CIPPS Jour"/>
    <s v="140070"/>
    <s v="10410"/>
    <m/>
    <m/>
    <s v="CIP"/>
    <s v="AC"/>
    <s v="11"/>
    <s v="1"/>
    <s v="5"/>
    <s v="07040"/>
    <s v="390"/>
    <s v="39"/>
    <s v="04"/>
    <m/>
    <m/>
    <m/>
  </r>
  <r>
    <s v="Byrne Justice Assistance Grant"/>
    <s v="2016-DJ-BX-0482"/>
    <n v="2021"/>
    <n v="1"/>
    <d v="2020-07-10T00:00:00"/>
    <x v="1"/>
    <m/>
    <x v="1"/>
    <s v="390004"/>
    <x v="20"/>
    <x v="0"/>
    <m/>
    <s v="CIPPS Journal Upload - DOA"/>
    <n v="33.5"/>
    <m/>
    <s v="00001365 2020-07-16"/>
    <s v="CIP1561230"/>
    <n v="310"/>
    <m/>
    <m/>
    <m/>
    <m/>
    <m/>
    <m/>
    <m/>
    <m/>
    <m/>
    <m/>
    <m/>
    <m/>
    <m/>
    <m/>
    <m/>
    <m/>
    <m/>
    <m/>
    <m/>
    <s v="CIP1561230"/>
    <n v="310"/>
    <d v="2020-07-10T00:00:00"/>
    <s v="CIPPS Jour"/>
    <s v="140070"/>
    <s v="10740"/>
    <m/>
    <m/>
    <s v="CIP"/>
    <s v="AC"/>
    <s v="11"/>
    <s v="1"/>
    <s v="5"/>
    <s v="07040"/>
    <s v="390"/>
    <s v="39"/>
    <s v="04"/>
    <m/>
    <m/>
    <m/>
  </r>
  <r>
    <s v="Byrne Justice Assistance Grant"/>
    <s v="2016-DJ-BX-0482"/>
    <n v="2021"/>
    <n v="1"/>
    <d v="2020-07-27T00:00:00"/>
    <x v="1"/>
    <m/>
    <x v="1"/>
    <s v="390004"/>
    <x v="21"/>
    <x v="0"/>
    <m/>
    <s v="CIPPS Journal Upload - DOA"/>
    <n v="485.12"/>
    <m/>
    <s v="00001367 2020-07-31"/>
    <s v="CIP1570549"/>
    <n v="244"/>
    <m/>
    <m/>
    <m/>
    <m/>
    <m/>
    <m/>
    <m/>
    <m/>
    <m/>
    <m/>
    <m/>
    <m/>
    <m/>
    <m/>
    <m/>
    <m/>
    <m/>
    <m/>
    <m/>
    <s v="CIP1570549"/>
    <n v="244"/>
    <d v="2020-07-27T00:00:00"/>
    <s v="CIPPS Jour"/>
    <s v="140070"/>
    <s v="10410"/>
    <m/>
    <m/>
    <s v="CIP"/>
    <s v="AC"/>
    <s v="11"/>
    <s v="1"/>
    <s v="5"/>
    <s v="07040"/>
    <s v="390"/>
    <s v="39"/>
    <s v="04"/>
    <m/>
    <m/>
    <m/>
  </r>
  <r>
    <s v="Byrne Justice Assistance Grant"/>
    <s v="2016-DJ-BX-0482"/>
    <n v="2021"/>
    <n v="1"/>
    <d v="2020-07-27T00:00:00"/>
    <x v="1"/>
    <m/>
    <x v="1"/>
    <s v="390004"/>
    <x v="10"/>
    <x v="0"/>
    <m/>
    <s v="CIPPS Journal Upload - DOA"/>
    <n v="20.47"/>
    <m/>
    <s v="00001367 2020-07-31"/>
    <s v="CIP1570549"/>
    <n v="254"/>
    <m/>
    <m/>
    <m/>
    <m/>
    <m/>
    <m/>
    <m/>
    <m/>
    <m/>
    <m/>
    <m/>
    <m/>
    <m/>
    <m/>
    <m/>
    <m/>
    <m/>
    <m/>
    <m/>
    <s v="CIP1570549"/>
    <n v="254"/>
    <d v="2020-07-27T00:00:00"/>
    <s v="CIPPS Jour"/>
    <s v="140070"/>
    <s v="10410"/>
    <m/>
    <m/>
    <s v="CIP"/>
    <s v="AC"/>
    <s v="11"/>
    <s v="1"/>
    <s v="5"/>
    <s v="07040"/>
    <s v="390"/>
    <s v="39"/>
    <s v="04"/>
    <m/>
    <m/>
    <m/>
  </r>
  <r>
    <s v="Byrne Justice Assistance Grant"/>
    <s v="2016-DJ-BX-0482"/>
    <n v="2021"/>
    <n v="1"/>
    <d v="2020-07-27T00:00:00"/>
    <x v="1"/>
    <m/>
    <x v="1"/>
    <s v="390004"/>
    <x v="24"/>
    <x v="0"/>
    <m/>
    <s v="CIPPS Journal Upload - DOA"/>
    <n v="614.5"/>
    <m/>
    <s v="00001367 2020-07-31"/>
    <s v="CIP1570549"/>
    <n v="313"/>
    <m/>
    <m/>
    <m/>
    <m/>
    <m/>
    <m/>
    <m/>
    <m/>
    <m/>
    <m/>
    <m/>
    <m/>
    <m/>
    <m/>
    <m/>
    <m/>
    <m/>
    <m/>
    <m/>
    <s v="CIP1570549"/>
    <n v="313"/>
    <d v="2020-07-27T00:00:00"/>
    <s v="CIPPS Jour"/>
    <s v="140070"/>
    <s v="10740"/>
    <m/>
    <m/>
    <s v="CIP"/>
    <s v="AC"/>
    <s v="11"/>
    <s v="1"/>
    <s v="5"/>
    <s v="07040"/>
    <s v="390"/>
    <s v="39"/>
    <s v="04"/>
    <m/>
    <m/>
    <m/>
  </r>
  <r>
    <s v="Byrne Justice Assistance Grant"/>
    <s v="2016-DJ-BX-0482"/>
    <n v="2021"/>
    <n v="1"/>
    <d v="2020-07-27T00:00:00"/>
    <x v="1"/>
    <m/>
    <x v="1"/>
    <s v="390004"/>
    <x v="9"/>
    <x v="0"/>
    <m/>
    <s v="CIPPS Journal Upload - DOA"/>
    <n v="242.58"/>
    <m/>
    <s v="00001367 2020-07-31"/>
    <s v="CIP1570549"/>
    <n v="247"/>
    <m/>
    <m/>
    <m/>
    <m/>
    <m/>
    <m/>
    <m/>
    <m/>
    <m/>
    <m/>
    <m/>
    <m/>
    <m/>
    <m/>
    <m/>
    <m/>
    <m/>
    <m/>
    <m/>
    <s v="CIP1570549"/>
    <n v="247"/>
    <d v="2020-07-27T00:00:00"/>
    <s v="CIPPS Jour"/>
    <s v="140070"/>
    <s v="10410"/>
    <m/>
    <m/>
    <s v="CIP"/>
    <s v="AC"/>
    <s v="11"/>
    <s v="1"/>
    <s v="5"/>
    <s v="07040"/>
    <s v="390"/>
    <s v="39"/>
    <s v="04"/>
    <m/>
    <m/>
    <m/>
  </r>
  <r>
    <s v="Byrne Justice Assistance Grant"/>
    <s v="2016-DJ-BX-0482"/>
    <n v="2021"/>
    <n v="1"/>
    <d v="2020-07-27T00:00:00"/>
    <x v="1"/>
    <m/>
    <x v="1"/>
    <s v="390004"/>
    <x v="14"/>
    <x v="0"/>
    <m/>
    <s v="CIPPS Journal Upload - DOA"/>
    <n v="37.58"/>
    <m/>
    <s v="00001367 2020-07-31"/>
    <s v="CIP1570549"/>
    <n v="252"/>
    <m/>
    <m/>
    <m/>
    <m/>
    <m/>
    <m/>
    <m/>
    <m/>
    <m/>
    <m/>
    <m/>
    <m/>
    <m/>
    <m/>
    <m/>
    <m/>
    <m/>
    <m/>
    <m/>
    <s v="CIP1570549"/>
    <n v="252"/>
    <d v="2020-07-27T00:00:00"/>
    <s v="CIPPS Jour"/>
    <s v="140070"/>
    <s v="10410"/>
    <m/>
    <m/>
    <s v="CIP"/>
    <s v="AC"/>
    <s v="11"/>
    <s v="1"/>
    <s v="5"/>
    <s v="07040"/>
    <s v="390"/>
    <s v="39"/>
    <s v="04"/>
    <m/>
    <m/>
    <m/>
  </r>
  <r>
    <s v="Byrne Justice Assistance Grant"/>
    <s v="2016-DJ-BX-0482"/>
    <n v="2021"/>
    <n v="1"/>
    <d v="2020-07-27T00:00:00"/>
    <x v="1"/>
    <m/>
    <x v="1"/>
    <s v="390004"/>
    <x v="13"/>
    <x v="0"/>
    <m/>
    <s v="CIPPS Journal Upload - DOA"/>
    <n v="2500"/>
    <m/>
    <s v="00001367 2020-07-31"/>
    <s v="CIP1570549"/>
    <n v="309"/>
    <m/>
    <m/>
    <m/>
    <m/>
    <m/>
    <m/>
    <m/>
    <m/>
    <m/>
    <m/>
    <m/>
    <m/>
    <m/>
    <m/>
    <m/>
    <m/>
    <m/>
    <m/>
    <m/>
    <s v="CIP1570549"/>
    <n v="309"/>
    <d v="2020-07-27T00:00:00"/>
    <s v="CIPPS Jour"/>
    <s v="140070"/>
    <s v="10740"/>
    <m/>
    <m/>
    <s v="CIP"/>
    <s v="AC"/>
    <s v="11"/>
    <s v="1"/>
    <s v="5"/>
    <s v="07040"/>
    <s v="390"/>
    <s v="39"/>
    <s v="04"/>
    <m/>
    <m/>
    <m/>
  </r>
  <r>
    <s v="Byrne Justice Assistance Grant"/>
    <s v="2016-DJ-BX-0482"/>
    <n v="2021"/>
    <n v="1"/>
    <d v="2020-07-27T00:00:00"/>
    <x v="1"/>
    <m/>
    <x v="1"/>
    <s v="390004"/>
    <x v="9"/>
    <x v="0"/>
    <m/>
    <s v="CIPPS Journal Upload - DOA"/>
    <n v="179.63"/>
    <m/>
    <s v="00001367 2020-07-31"/>
    <s v="CIP1570549"/>
    <n v="311"/>
    <m/>
    <m/>
    <m/>
    <m/>
    <m/>
    <m/>
    <m/>
    <m/>
    <m/>
    <m/>
    <m/>
    <m/>
    <m/>
    <m/>
    <m/>
    <m/>
    <m/>
    <m/>
    <m/>
    <s v="CIP1570549"/>
    <n v="311"/>
    <d v="2020-07-27T00:00:00"/>
    <s v="CIPPS Jour"/>
    <s v="140070"/>
    <s v="10740"/>
    <m/>
    <m/>
    <s v="CIP"/>
    <s v="AC"/>
    <s v="11"/>
    <s v="1"/>
    <s v="5"/>
    <s v="07040"/>
    <s v="390"/>
    <s v="39"/>
    <s v="04"/>
    <m/>
    <m/>
    <m/>
  </r>
  <r>
    <s v="Byrne Justice Assistance Grant"/>
    <s v="2016-DJ-BX-0482"/>
    <n v="2021"/>
    <n v="1"/>
    <d v="2020-07-27T00:00:00"/>
    <x v="0"/>
    <m/>
    <x v="1"/>
    <m/>
    <x v="1"/>
    <x v="0"/>
    <m/>
    <s v="CIPPS Journal Upload - DOA"/>
    <n v="-13631.4"/>
    <m/>
    <s v="Cash With The Treasurer Of VA"/>
    <s v="CIP1570549"/>
    <n v="402"/>
    <m/>
    <m/>
    <m/>
    <m/>
    <m/>
    <m/>
    <m/>
    <m/>
    <m/>
    <m/>
    <m/>
    <m/>
    <m/>
    <m/>
    <m/>
    <m/>
    <m/>
    <m/>
    <m/>
    <s v="CIP1570549"/>
    <n v="402"/>
    <d v="2020-07-27T00:00:00"/>
    <s v="CIPPS Jour"/>
    <m/>
    <s v="99999"/>
    <m/>
    <m/>
    <s v="CIP"/>
    <s v="AC"/>
    <s v="10"/>
    <s v="1"/>
    <s v="1"/>
    <s v="07040"/>
    <m/>
    <m/>
    <m/>
    <m/>
    <m/>
    <m/>
  </r>
  <r>
    <s v="Byrne Justice Assistance Grant"/>
    <s v="2016-DJ-BX-0482"/>
    <n v="2021"/>
    <n v="1"/>
    <d v="2020-07-27T00:00:00"/>
    <x v="1"/>
    <m/>
    <x v="1"/>
    <s v="390004"/>
    <x v="9"/>
    <x v="0"/>
    <m/>
    <s v="CIPPS Journal Upload - DOA"/>
    <n v="231.8"/>
    <m/>
    <s v="00001367 2020-07-31"/>
    <s v="CIP1570549"/>
    <n v="246"/>
    <m/>
    <m/>
    <m/>
    <m/>
    <m/>
    <m/>
    <m/>
    <m/>
    <m/>
    <m/>
    <m/>
    <m/>
    <m/>
    <m/>
    <m/>
    <m/>
    <m/>
    <m/>
    <m/>
    <s v="CIP1570549"/>
    <n v="246"/>
    <d v="2020-07-27T00:00:00"/>
    <s v="CIPPS Jour"/>
    <s v="140070"/>
    <s v="10410"/>
    <m/>
    <m/>
    <s v="CIP"/>
    <s v="AC"/>
    <s v="11"/>
    <s v="1"/>
    <s v="5"/>
    <s v="07040"/>
    <s v="390"/>
    <s v="39"/>
    <s v="04"/>
    <m/>
    <m/>
    <m/>
  </r>
  <r>
    <s v="Byrne Justice Assistance Grant"/>
    <s v="2016-DJ-BX-0482"/>
    <n v="2021"/>
    <n v="1"/>
    <d v="2020-07-27T00:00:00"/>
    <x v="1"/>
    <m/>
    <x v="1"/>
    <s v="390004"/>
    <x v="24"/>
    <x v="0"/>
    <m/>
    <s v="CIPPS Journal Upload - DOA"/>
    <n v="614.5"/>
    <m/>
    <s v="00001367 2020-07-31"/>
    <s v="CIP1570549"/>
    <n v="251"/>
    <m/>
    <m/>
    <m/>
    <m/>
    <m/>
    <m/>
    <m/>
    <m/>
    <m/>
    <m/>
    <m/>
    <m/>
    <m/>
    <m/>
    <m/>
    <m/>
    <m/>
    <m/>
    <m/>
    <s v="CIP1570549"/>
    <n v="251"/>
    <d v="2020-07-27T00:00:00"/>
    <s v="CIPPS Jour"/>
    <s v="140070"/>
    <s v="10410"/>
    <m/>
    <m/>
    <s v="CIP"/>
    <s v="AC"/>
    <s v="11"/>
    <s v="1"/>
    <s v="5"/>
    <s v="07040"/>
    <s v="390"/>
    <s v="39"/>
    <s v="04"/>
    <m/>
    <m/>
    <m/>
  </r>
  <r>
    <s v="Byrne Justice Assistance Grant"/>
    <s v="2016-DJ-BX-0482"/>
    <n v="2021"/>
    <n v="1"/>
    <d v="2020-07-27T00:00:00"/>
    <x v="1"/>
    <m/>
    <x v="1"/>
    <s v="390004"/>
    <x v="20"/>
    <x v="0"/>
    <m/>
    <s v="CIPPS Journal Upload - DOA"/>
    <n v="33.5"/>
    <m/>
    <s v="00001367 2020-07-31"/>
    <s v="CIP1570549"/>
    <n v="312"/>
    <m/>
    <m/>
    <m/>
    <m/>
    <m/>
    <m/>
    <m/>
    <m/>
    <m/>
    <m/>
    <m/>
    <m/>
    <m/>
    <m/>
    <m/>
    <m/>
    <m/>
    <m/>
    <m/>
    <s v="CIP1570549"/>
    <n v="312"/>
    <d v="2020-07-27T00:00:00"/>
    <s v="CIPPS Jour"/>
    <s v="140070"/>
    <s v="10740"/>
    <m/>
    <m/>
    <s v="CIP"/>
    <s v="AC"/>
    <s v="11"/>
    <s v="1"/>
    <s v="5"/>
    <s v="07040"/>
    <s v="390"/>
    <s v="39"/>
    <s v="04"/>
    <m/>
    <m/>
    <m/>
  </r>
  <r>
    <s v="Byrne Justice Assistance Grant"/>
    <s v="2016-DJ-BX-0482"/>
    <n v="2021"/>
    <n v="1"/>
    <d v="2020-07-27T00:00:00"/>
    <x v="1"/>
    <m/>
    <x v="1"/>
    <s v="390004"/>
    <x v="10"/>
    <x v="0"/>
    <m/>
    <s v="CIPPS Journal Upload - DOA"/>
    <n v="15.25"/>
    <m/>
    <s v="00001367 2020-07-31"/>
    <s v="CIP1570549"/>
    <n v="315"/>
    <m/>
    <m/>
    <m/>
    <m/>
    <m/>
    <m/>
    <m/>
    <m/>
    <m/>
    <m/>
    <m/>
    <m/>
    <m/>
    <m/>
    <m/>
    <m/>
    <m/>
    <m/>
    <m/>
    <s v="CIP1570549"/>
    <n v="315"/>
    <d v="2020-07-27T00:00:00"/>
    <s v="CIPPS Jour"/>
    <s v="140070"/>
    <s v="10740"/>
    <m/>
    <m/>
    <s v="CIP"/>
    <s v="AC"/>
    <s v="11"/>
    <s v="1"/>
    <s v="5"/>
    <s v="07040"/>
    <s v="390"/>
    <s v="39"/>
    <s v="04"/>
    <m/>
    <m/>
    <m/>
  </r>
  <r>
    <s v="Byrne Justice Assistance Grant"/>
    <s v="2016-DJ-BX-0482"/>
    <n v="2021"/>
    <n v="1"/>
    <d v="2020-07-27T00:00:00"/>
    <x v="1"/>
    <m/>
    <x v="1"/>
    <s v="390004"/>
    <x v="21"/>
    <x v="0"/>
    <m/>
    <s v="CIPPS Journal Upload - DOA"/>
    <n v="484.27"/>
    <m/>
    <s v="00001367 2020-07-31"/>
    <s v="CIP1570549"/>
    <n v="245"/>
    <m/>
    <m/>
    <m/>
    <m/>
    <m/>
    <m/>
    <m/>
    <m/>
    <m/>
    <m/>
    <m/>
    <m/>
    <m/>
    <m/>
    <m/>
    <m/>
    <m/>
    <m/>
    <m/>
    <s v="CIP1570549"/>
    <n v="245"/>
    <d v="2020-07-27T00:00:00"/>
    <s v="CIPPS Jour"/>
    <s v="140070"/>
    <s v="10410"/>
    <m/>
    <m/>
    <s v="CIP"/>
    <s v="AC"/>
    <s v="11"/>
    <s v="1"/>
    <s v="5"/>
    <s v="07040"/>
    <s v="390"/>
    <s v="39"/>
    <s v="04"/>
    <m/>
    <m/>
    <m/>
  </r>
  <r>
    <s v="Byrne Justice Assistance Grant"/>
    <s v="2016-DJ-BX-0482"/>
    <n v="2021"/>
    <n v="1"/>
    <d v="2020-07-27T00:00:00"/>
    <x v="1"/>
    <m/>
    <x v="1"/>
    <s v="390004"/>
    <x v="20"/>
    <x v="0"/>
    <m/>
    <s v="CIPPS Journal Upload - DOA"/>
    <n v="44.88"/>
    <m/>
    <s v="00001367 2020-07-31"/>
    <s v="CIP1570549"/>
    <n v="249"/>
    <m/>
    <m/>
    <m/>
    <m/>
    <m/>
    <m/>
    <m/>
    <m/>
    <m/>
    <m/>
    <m/>
    <m/>
    <m/>
    <m/>
    <m/>
    <m/>
    <m/>
    <m/>
    <m/>
    <s v="CIP1570549"/>
    <n v="249"/>
    <d v="2020-07-27T00:00:00"/>
    <s v="CIPPS Jour"/>
    <s v="140070"/>
    <s v="10410"/>
    <m/>
    <m/>
    <s v="CIP"/>
    <s v="AC"/>
    <s v="11"/>
    <s v="1"/>
    <s v="5"/>
    <s v="07040"/>
    <s v="390"/>
    <s v="39"/>
    <s v="04"/>
    <m/>
    <m/>
    <m/>
  </r>
  <r>
    <s v="Byrne Justice Assistance Grant"/>
    <s v="2016-DJ-BX-0482"/>
    <n v="2021"/>
    <n v="1"/>
    <d v="2020-07-27T00:00:00"/>
    <x v="1"/>
    <m/>
    <x v="1"/>
    <s v="390004"/>
    <x v="24"/>
    <x v="0"/>
    <m/>
    <s v="CIPPS Journal Upload - DOA"/>
    <n v="901"/>
    <m/>
    <s v="00001367 2020-07-31"/>
    <s v="CIP1570549"/>
    <n v="250"/>
    <m/>
    <m/>
    <m/>
    <m/>
    <m/>
    <m/>
    <m/>
    <m/>
    <m/>
    <m/>
    <m/>
    <m/>
    <m/>
    <m/>
    <m/>
    <m/>
    <m/>
    <m/>
    <m/>
    <s v="CIP1570549"/>
    <n v="250"/>
    <d v="2020-07-27T00:00:00"/>
    <s v="CIPPS Jour"/>
    <s v="140070"/>
    <s v="10410"/>
    <m/>
    <m/>
    <s v="CIP"/>
    <s v="AC"/>
    <s v="11"/>
    <s v="1"/>
    <s v="5"/>
    <s v="07040"/>
    <s v="390"/>
    <s v="39"/>
    <s v="04"/>
    <m/>
    <m/>
    <m/>
  </r>
  <r>
    <s v="Byrne Justice Assistance Grant"/>
    <s v="2016-DJ-BX-0482"/>
    <n v="2021"/>
    <n v="1"/>
    <d v="2020-07-27T00:00:00"/>
    <x v="1"/>
    <m/>
    <x v="1"/>
    <s v="390004"/>
    <x v="37"/>
    <x v="0"/>
    <m/>
    <s v="CIPPS Journal Upload - DOA"/>
    <n v="20"/>
    <m/>
    <s v="00001367 2020-07-31"/>
    <s v="CIP1570549"/>
    <n v="256"/>
    <m/>
    <m/>
    <m/>
    <m/>
    <m/>
    <m/>
    <m/>
    <m/>
    <m/>
    <m/>
    <m/>
    <m/>
    <m/>
    <m/>
    <m/>
    <m/>
    <m/>
    <m/>
    <m/>
    <s v="CIP1570549"/>
    <n v="256"/>
    <d v="2020-07-27T00:00:00"/>
    <s v="CIPPS Jour"/>
    <s v="140070"/>
    <s v="10410"/>
    <m/>
    <m/>
    <s v="CIP"/>
    <s v="AC"/>
    <s v="11"/>
    <s v="1"/>
    <s v="5"/>
    <s v="07040"/>
    <s v="390"/>
    <s v="39"/>
    <s v="04"/>
    <m/>
    <m/>
    <m/>
  </r>
  <r>
    <s v="Byrne Justice Assistance Grant"/>
    <s v="2016-DJ-BX-0482"/>
    <n v="2021"/>
    <n v="1"/>
    <d v="2020-07-27T00:00:00"/>
    <x v="1"/>
    <m/>
    <x v="1"/>
    <s v="390004"/>
    <x v="21"/>
    <x v="0"/>
    <m/>
    <s v="CIPPS Journal Upload - DOA"/>
    <n v="361.5"/>
    <m/>
    <s v="00001367 2020-07-31"/>
    <s v="CIP1570549"/>
    <n v="310"/>
    <m/>
    <m/>
    <m/>
    <m/>
    <m/>
    <m/>
    <m/>
    <m/>
    <m/>
    <m/>
    <m/>
    <m/>
    <m/>
    <m/>
    <m/>
    <m/>
    <m/>
    <m/>
    <m/>
    <s v="CIP1570549"/>
    <n v="310"/>
    <d v="2020-07-27T00:00:00"/>
    <s v="CIPPS Jour"/>
    <s v="140070"/>
    <s v="10740"/>
    <m/>
    <m/>
    <s v="CIP"/>
    <s v="AC"/>
    <s v="11"/>
    <s v="1"/>
    <s v="5"/>
    <s v="07040"/>
    <s v="390"/>
    <s v="39"/>
    <s v="04"/>
    <m/>
    <m/>
    <m/>
  </r>
  <r>
    <s v="Byrne Justice Assistance Grant"/>
    <s v="2016-DJ-BX-0482"/>
    <n v="2021"/>
    <n v="1"/>
    <d v="2020-07-27T00:00:00"/>
    <x v="1"/>
    <m/>
    <x v="1"/>
    <s v="390004"/>
    <x v="14"/>
    <x v="0"/>
    <m/>
    <s v="CIPPS Journal Upload - DOA"/>
    <n v="28"/>
    <m/>
    <s v="00001367 2020-07-31"/>
    <s v="CIP1570549"/>
    <n v="314"/>
    <m/>
    <m/>
    <m/>
    <m/>
    <m/>
    <m/>
    <m/>
    <m/>
    <m/>
    <m/>
    <m/>
    <m/>
    <m/>
    <m/>
    <m/>
    <m/>
    <m/>
    <m/>
    <m/>
    <s v="CIP1570549"/>
    <n v="314"/>
    <d v="2020-07-27T00:00:00"/>
    <s v="CIPPS Jour"/>
    <s v="140070"/>
    <s v="10740"/>
    <m/>
    <m/>
    <s v="CIP"/>
    <s v="AC"/>
    <s v="11"/>
    <s v="1"/>
    <s v="5"/>
    <s v="07040"/>
    <s v="390"/>
    <s v="39"/>
    <s v="04"/>
    <m/>
    <m/>
    <m/>
  </r>
  <r>
    <s v="Byrne Justice Assistance Grant"/>
    <s v="2016-DJ-BX-0482"/>
    <n v="2021"/>
    <n v="1"/>
    <d v="2020-07-27T00:00:00"/>
    <x v="1"/>
    <m/>
    <x v="1"/>
    <s v="390004"/>
    <x v="37"/>
    <x v="0"/>
    <m/>
    <s v="CIPPS Journal Upload - DOA"/>
    <n v="10"/>
    <m/>
    <s v="00001367 2020-07-31"/>
    <s v="CIP1570549"/>
    <n v="257"/>
    <m/>
    <m/>
    <m/>
    <m/>
    <m/>
    <m/>
    <m/>
    <m/>
    <m/>
    <m/>
    <m/>
    <m/>
    <m/>
    <m/>
    <m/>
    <m/>
    <m/>
    <m/>
    <m/>
    <s v="CIP1570549"/>
    <n v="257"/>
    <d v="2020-07-27T00:00:00"/>
    <s v="CIPPS Jour"/>
    <s v="140070"/>
    <s v="10410"/>
    <m/>
    <m/>
    <s v="CIP"/>
    <s v="AC"/>
    <s v="11"/>
    <s v="1"/>
    <s v="5"/>
    <s v="07040"/>
    <s v="390"/>
    <s v="39"/>
    <s v="04"/>
    <m/>
    <m/>
    <m/>
  </r>
  <r>
    <s v="Byrne Justice Assistance Grant"/>
    <s v="2016-DJ-BX-0482"/>
    <n v="2021"/>
    <n v="1"/>
    <d v="2020-07-27T00:00:00"/>
    <x v="1"/>
    <m/>
    <x v="1"/>
    <s v="390004"/>
    <x v="13"/>
    <x v="0"/>
    <m/>
    <s v="CIPPS Journal Upload - DOA"/>
    <n v="3354.92"/>
    <m/>
    <s v="00001367 2020-07-31"/>
    <s v="CIP1570549"/>
    <n v="242"/>
    <m/>
    <m/>
    <m/>
    <m/>
    <m/>
    <m/>
    <m/>
    <m/>
    <m/>
    <m/>
    <m/>
    <m/>
    <m/>
    <m/>
    <m/>
    <m/>
    <m/>
    <m/>
    <m/>
    <s v="CIP1570549"/>
    <n v="242"/>
    <d v="2020-07-27T00:00:00"/>
    <s v="CIPPS Jour"/>
    <s v="140070"/>
    <s v="10410"/>
    <m/>
    <m/>
    <s v="CIP"/>
    <s v="AC"/>
    <s v="11"/>
    <s v="1"/>
    <s v="5"/>
    <s v="07040"/>
    <s v="390"/>
    <s v="39"/>
    <s v="04"/>
    <m/>
    <m/>
    <m/>
  </r>
  <r>
    <s v="Byrne Justice Assistance Grant"/>
    <s v="2016-DJ-BX-0482"/>
    <n v="2021"/>
    <n v="1"/>
    <d v="2020-07-27T00:00:00"/>
    <x v="1"/>
    <m/>
    <x v="1"/>
    <s v="390004"/>
    <x v="13"/>
    <x v="0"/>
    <m/>
    <s v="CIPPS Journal Upload - DOA"/>
    <n v="3349"/>
    <m/>
    <s v="00001367 2020-07-31"/>
    <s v="CIP1570549"/>
    <n v="243"/>
    <m/>
    <m/>
    <m/>
    <m/>
    <m/>
    <m/>
    <m/>
    <m/>
    <m/>
    <m/>
    <m/>
    <m/>
    <m/>
    <m/>
    <m/>
    <m/>
    <m/>
    <m/>
    <m/>
    <s v="CIP1570549"/>
    <n v="243"/>
    <d v="2020-07-27T00:00:00"/>
    <s v="CIPPS Jour"/>
    <s v="140070"/>
    <s v="10410"/>
    <m/>
    <m/>
    <s v="CIP"/>
    <s v="AC"/>
    <s v="11"/>
    <s v="1"/>
    <s v="5"/>
    <s v="07040"/>
    <s v="390"/>
    <s v="39"/>
    <s v="04"/>
    <m/>
    <m/>
    <m/>
  </r>
  <r>
    <s v="Byrne Justice Assistance Grant"/>
    <s v="2016-DJ-BX-0482"/>
    <n v="2021"/>
    <n v="1"/>
    <d v="2020-07-27T00:00:00"/>
    <x v="1"/>
    <m/>
    <x v="1"/>
    <s v="390004"/>
    <x v="10"/>
    <x v="0"/>
    <m/>
    <s v="CIPPS Journal Upload - DOA"/>
    <n v="20.43"/>
    <m/>
    <s v="00001367 2020-07-31"/>
    <s v="CIP1570549"/>
    <n v="255"/>
    <m/>
    <m/>
    <m/>
    <m/>
    <m/>
    <m/>
    <m/>
    <m/>
    <m/>
    <m/>
    <m/>
    <m/>
    <m/>
    <m/>
    <m/>
    <m/>
    <m/>
    <m/>
    <m/>
    <s v="CIP1570549"/>
    <n v="255"/>
    <d v="2020-07-27T00:00:00"/>
    <s v="CIPPS Jour"/>
    <s v="140070"/>
    <s v="10410"/>
    <m/>
    <m/>
    <s v="CIP"/>
    <s v="AC"/>
    <s v="11"/>
    <s v="1"/>
    <s v="5"/>
    <s v="07040"/>
    <s v="390"/>
    <s v="39"/>
    <s v="04"/>
    <m/>
    <m/>
    <m/>
  </r>
  <r>
    <s v="Byrne Justice Assistance Grant"/>
    <s v="2016-DJ-BX-0482"/>
    <n v="2021"/>
    <n v="1"/>
    <d v="2020-07-27T00:00:00"/>
    <x v="1"/>
    <m/>
    <x v="1"/>
    <s v="390004"/>
    <x v="20"/>
    <x v="0"/>
    <m/>
    <s v="CIPPS Journal Upload - DOA"/>
    <n v="44.96"/>
    <m/>
    <s v="00001367 2020-07-31"/>
    <s v="CIP1570549"/>
    <n v="248"/>
    <m/>
    <m/>
    <m/>
    <m/>
    <m/>
    <m/>
    <m/>
    <m/>
    <m/>
    <m/>
    <m/>
    <m/>
    <m/>
    <m/>
    <m/>
    <m/>
    <m/>
    <m/>
    <m/>
    <s v="CIP1570549"/>
    <n v="248"/>
    <d v="2020-07-27T00:00:00"/>
    <s v="CIPPS Jour"/>
    <s v="140070"/>
    <s v="10410"/>
    <m/>
    <m/>
    <s v="CIP"/>
    <s v="AC"/>
    <s v="11"/>
    <s v="1"/>
    <s v="5"/>
    <s v="07040"/>
    <s v="390"/>
    <s v="39"/>
    <s v="04"/>
    <m/>
    <m/>
    <m/>
  </r>
  <r>
    <s v="Byrne Justice Assistance Grant"/>
    <s v="2016-DJ-BX-0482"/>
    <n v="2021"/>
    <n v="1"/>
    <d v="2020-07-27T00:00:00"/>
    <x v="1"/>
    <m/>
    <x v="1"/>
    <s v="390004"/>
    <x v="14"/>
    <x v="0"/>
    <m/>
    <s v="CIPPS Journal Upload - DOA"/>
    <n v="37.51"/>
    <m/>
    <s v="00001367 2020-07-31"/>
    <s v="CIP1570549"/>
    <n v="253"/>
    <m/>
    <m/>
    <m/>
    <m/>
    <m/>
    <m/>
    <m/>
    <m/>
    <m/>
    <m/>
    <m/>
    <m/>
    <m/>
    <m/>
    <m/>
    <m/>
    <m/>
    <m/>
    <m/>
    <s v="CIP1570549"/>
    <n v="253"/>
    <d v="2020-07-27T00:00:00"/>
    <s v="CIPPS Jour"/>
    <s v="140070"/>
    <s v="10410"/>
    <m/>
    <m/>
    <s v="CIP"/>
    <s v="AC"/>
    <s v="11"/>
    <s v="1"/>
    <s v="5"/>
    <s v="07040"/>
    <s v="390"/>
    <s v="39"/>
    <s v="04"/>
    <m/>
    <m/>
    <m/>
  </r>
  <r>
    <s v="Byrne Justice Assistance Grant"/>
    <s v="2016-DJ-BX-0482"/>
    <n v="2021"/>
    <n v="1"/>
    <d v="2020-07-31T00:00:00"/>
    <x v="0"/>
    <m/>
    <x v="1"/>
    <s v="390004"/>
    <x v="25"/>
    <x v="0"/>
    <m/>
    <s v="Prorate FY21 Rent"/>
    <n v="7559.45"/>
    <m/>
    <s v="Prorate FY21 Rent"/>
    <s v="0001580122"/>
    <n v="48"/>
    <m/>
    <m/>
    <m/>
    <m/>
    <m/>
    <m/>
    <m/>
    <m/>
    <m/>
    <m/>
    <m/>
    <m/>
    <m/>
    <m/>
    <m/>
    <m/>
    <m/>
    <m/>
    <m/>
    <s v="0001580122"/>
    <n v="48"/>
    <d v="2020-07-31T00:00:00"/>
    <s v="Prorate FY"/>
    <m/>
    <s v="10410"/>
    <m/>
    <m/>
    <s v="SPJ"/>
    <s v="AC"/>
    <s v="15"/>
    <s v="1"/>
    <s v="5"/>
    <s v="07040"/>
    <s v="390"/>
    <s v="39"/>
    <s v="04"/>
    <m/>
    <m/>
    <m/>
  </r>
  <r>
    <s v="Byrne Justice Assistance Grant"/>
    <s v="2016-DJ-BX-0482"/>
    <n v="2021"/>
    <n v="1"/>
    <d v="2020-07-31T00:00:00"/>
    <x v="0"/>
    <m/>
    <x v="1"/>
    <s v="390004"/>
    <x v="29"/>
    <x v="0"/>
    <m/>
    <s v="Prorate July DGS wireless char"/>
    <n v="1.42"/>
    <m/>
    <s v="Prorate DGS Wireless Charges"/>
    <s v="0001580164"/>
    <n v="48"/>
    <m/>
    <m/>
    <m/>
    <m/>
    <m/>
    <m/>
    <m/>
    <m/>
    <m/>
    <m/>
    <m/>
    <m/>
    <m/>
    <m/>
    <m/>
    <m/>
    <m/>
    <m/>
    <m/>
    <s v="0001580164"/>
    <n v="48"/>
    <d v="2020-07-31T00:00:00"/>
    <s v="Prorate Ju"/>
    <m/>
    <s v="10740"/>
    <m/>
    <m/>
    <s v="SPJ"/>
    <s v="AC"/>
    <s v="12"/>
    <s v="1"/>
    <s v="5"/>
    <s v="07040"/>
    <s v="390"/>
    <s v="39"/>
    <s v="04"/>
    <m/>
    <m/>
    <m/>
  </r>
  <r>
    <s v="Byrne Justice Assistance Grant"/>
    <s v="2016-DJ-BX-0482"/>
    <n v="2021"/>
    <n v="1"/>
    <d v="2020-07-31T00:00:00"/>
    <x v="0"/>
    <m/>
    <x v="1"/>
    <s v="390004"/>
    <x v="25"/>
    <x v="0"/>
    <m/>
    <s v="Prorate FY21 Rent"/>
    <n v="2850.04"/>
    <m/>
    <s v="Prorate FY21 Rent"/>
    <s v="0001580122"/>
    <n v="49"/>
    <m/>
    <m/>
    <m/>
    <m/>
    <m/>
    <m/>
    <m/>
    <m/>
    <m/>
    <m/>
    <m/>
    <m/>
    <m/>
    <m/>
    <m/>
    <m/>
    <m/>
    <m/>
    <m/>
    <s v="0001580122"/>
    <n v="49"/>
    <d v="2020-07-31T00:00:00"/>
    <s v="Prorate FY"/>
    <m/>
    <s v="10740"/>
    <m/>
    <m/>
    <s v="SPJ"/>
    <s v="AC"/>
    <s v="15"/>
    <s v="1"/>
    <s v="5"/>
    <s v="07040"/>
    <s v="390"/>
    <s v="39"/>
    <s v="04"/>
    <m/>
    <m/>
    <m/>
  </r>
  <r>
    <s v="Byrne Justice Assistance Grant"/>
    <s v="2016-DJ-BX-0482"/>
    <n v="2021"/>
    <n v="1"/>
    <d v="2020-07-31T00:00:00"/>
    <x v="0"/>
    <m/>
    <x v="1"/>
    <m/>
    <x v="1"/>
    <x v="0"/>
    <m/>
    <s v="Prorate FY21 Rent"/>
    <n v="-10409.49"/>
    <m/>
    <s v="Cash With The Treasurer Of VA"/>
    <s v="0001580122"/>
    <n v="86"/>
    <m/>
    <m/>
    <m/>
    <m/>
    <m/>
    <m/>
    <m/>
    <m/>
    <m/>
    <m/>
    <m/>
    <m/>
    <m/>
    <m/>
    <m/>
    <m/>
    <m/>
    <m/>
    <m/>
    <s v="0001580122"/>
    <n v="86"/>
    <d v="2020-07-31T00:00:00"/>
    <s v="Prorate FY"/>
    <m/>
    <s v="99999"/>
    <m/>
    <m/>
    <s v="SPJ"/>
    <s v="AC"/>
    <s v="10"/>
    <s v="1"/>
    <s v="1"/>
    <s v="07040"/>
    <m/>
    <m/>
    <m/>
    <m/>
    <m/>
    <m/>
  </r>
  <r>
    <s v="Byrne Justice Assistance Grant"/>
    <s v="2016-DJ-BX-0482"/>
    <n v="2021"/>
    <n v="1"/>
    <d v="2020-07-31T00:00:00"/>
    <x v="0"/>
    <m/>
    <x v="1"/>
    <s v="390004"/>
    <x v="29"/>
    <x v="0"/>
    <m/>
    <s v="Prorate July DGS wireless char"/>
    <n v="3.78"/>
    <m/>
    <s v="Prorate DGS Wireless Charges"/>
    <s v="0001580164"/>
    <n v="47"/>
    <m/>
    <m/>
    <m/>
    <m/>
    <m/>
    <m/>
    <m/>
    <m/>
    <m/>
    <m/>
    <m/>
    <m/>
    <m/>
    <m/>
    <m/>
    <m/>
    <m/>
    <m/>
    <m/>
    <s v="0001580164"/>
    <n v="47"/>
    <d v="2020-07-31T00:00:00"/>
    <s v="Prorate Ju"/>
    <m/>
    <s v="10410"/>
    <m/>
    <m/>
    <s v="SPJ"/>
    <s v="AC"/>
    <s v="12"/>
    <s v="1"/>
    <s v="5"/>
    <s v="07040"/>
    <s v="390"/>
    <s v="39"/>
    <s v="04"/>
    <m/>
    <m/>
    <m/>
  </r>
  <r>
    <s v="Byrne Justice Assistance Grant"/>
    <s v="2016-DJ-BX-0482"/>
    <n v="2021"/>
    <n v="1"/>
    <d v="2020-07-31T00:00:00"/>
    <x v="0"/>
    <m/>
    <x v="1"/>
    <m/>
    <x v="1"/>
    <x v="0"/>
    <m/>
    <s v="Prorate July DGS wireless char"/>
    <n v="-5.2"/>
    <m/>
    <s v="Cash With The Treasurer Of VA"/>
    <s v="0001580164"/>
    <n v="85"/>
    <m/>
    <m/>
    <m/>
    <m/>
    <m/>
    <m/>
    <m/>
    <m/>
    <m/>
    <m/>
    <m/>
    <m/>
    <m/>
    <m/>
    <m/>
    <m/>
    <m/>
    <m/>
    <m/>
    <s v="0001580164"/>
    <n v="85"/>
    <d v="2020-07-31T00:00:00"/>
    <s v="Prorate Ju"/>
    <m/>
    <s v="99999"/>
    <m/>
    <m/>
    <s v="SPJ"/>
    <s v="AC"/>
    <s v="10"/>
    <s v="1"/>
    <s v="1"/>
    <s v="07040"/>
    <m/>
    <m/>
    <m/>
    <m/>
    <m/>
    <m/>
  </r>
  <r>
    <s v="Byrne Justice Assistance Grant"/>
    <s v="2016-DJ-BX-0482"/>
    <n v="2021"/>
    <n v="2"/>
    <d v="2020-08-10T00:00:00"/>
    <x v="1"/>
    <m/>
    <x v="1"/>
    <s v="390004"/>
    <x v="24"/>
    <x v="0"/>
    <m/>
    <s v="CIPPS Journal Upload - DOA"/>
    <n v="614.5"/>
    <m/>
    <s v="00001369 2020-08-14"/>
    <s v="CIP1581811"/>
    <n v="257"/>
    <m/>
    <m/>
    <m/>
    <m/>
    <m/>
    <m/>
    <m/>
    <m/>
    <m/>
    <m/>
    <m/>
    <m/>
    <m/>
    <m/>
    <m/>
    <m/>
    <m/>
    <m/>
    <m/>
    <s v="CIP1581811"/>
    <n v="257"/>
    <d v="2020-08-10T00:00:00"/>
    <s v="CIPPS Jour"/>
    <s v="140070"/>
    <s v="10410"/>
    <m/>
    <m/>
    <s v="CIP"/>
    <s v="AC"/>
    <s v="11"/>
    <s v="1"/>
    <s v="5"/>
    <s v="07040"/>
    <s v="390"/>
    <s v="39"/>
    <s v="04"/>
    <m/>
    <m/>
    <m/>
  </r>
  <r>
    <s v="Byrne Justice Assistance Grant"/>
    <s v="2016-DJ-BX-0482"/>
    <n v="2021"/>
    <n v="2"/>
    <d v="2020-08-10T00:00:00"/>
    <x v="1"/>
    <m/>
    <x v="1"/>
    <s v="390004"/>
    <x v="14"/>
    <x v="0"/>
    <m/>
    <s v="CIPPS Journal Upload - DOA"/>
    <n v="37.51"/>
    <m/>
    <s v="00001369 2020-08-14"/>
    <s v="CIP1581811"/>
    <n v="259"/>
    <m/>
    <m/>
    <m/>
    <m/>
    <m/>
    <m/>
    <m/>
    <m/>
    <m/>
    <m/>
    <m/>
    <m/>
    <m/>
    <m/>
    <m/>
    <m/>
    <m/>
    <m/>
    <m/>
    <s v="CIP1581811"/>
    <n v="259"/>
    <d v="2020-08-10T00:00:00"/>
    <s v="CIPPS Jour"/>
    <s v="140070"/>
    <s v="10410"/>
    <m/>
    <m/>
    <s v="CIP"/>
    <s v="AC"/>
    <s v="11"/>
    <s v="1"/>
    <s v="5"/>
    <s v="07040"/>
    <s v="390"/>
    <s v="39"/>
    <s v="04"/>
    <m/>
    <m/>
    <m/>
  </r>
  <r>
    <s v="Byrne Justice Assistance Grant"/>
    <s v="2016-DJ-BX-0482"/>
    <n v="2021"/>
    <n v="2"/>
    <d v="2020-08-10T00:00:00"/>
    <x v="1"/>
    <m/>
    <x v="1"/>
    <s v="390004"/>
    <x v="10"/>
    <x v="0"/>
    <m/>
    <s v="CIPPS Journal Upload - DOA"/>
    <n v="20.43"/>
    <m/>
    <s v="00001369 2020-08-14"/>
    <s v="CIP1581811"/>
    <n v="261"/>
    <m/>
    <m/>
    <m/>
    <m/>
    <m/>
    <m/>
    <m/>
    <m/>
    <m/>
    <m/>
    <m/>
    <m/>
    <m/>
    <m/>
    <m/>
    <m/>
    <m/>
    <m/>
    <m/>
    <s v="CIP1581811"/>
    <n v="261"/>
    <d v="2020-08-10T00:00:00"/>
    <s v="CIPPS Jour"/>
    <s v="140070"/>
    <s v="10410"/>
    <m/>
    <m/>
    <s v="CIP"/>
    <s v="AC"/>
    <s v="11"/>
    <s v="1"/>
    <s v="5"/>
    <s v="07040"/>
    <s v="390"/>
    <s v="39"/>
    <s v="04"/>
    <m/>
    <m/>
    <m/>
  </r>
  <r>
    <s v="Byrne Justice Assistance Grant"/>
    <s v="2016-DJ-BX-0482"/>
    <n v="2021"/>
    <n v="2"/>
    <d v="2020-08-10T00:00:00"/>
    <x v="1"/>
    <m/>
    <x v="1"/>
    <s v="390004"/>
    <x v="13"/>
    <x v="0"/>
    <m/>
    <s v="CIPPS Journal Upload - DOA"/>
    <n v="2500"/>
    <m/>
    <s v="00001369 2020-08-14"/>
    <s v="CIP1581811"/>
    <n v="315"/>
    <m/>
    <m/>
    <m/>
    <m/>
    <m/>
    <m/>
    <m/>
    <m/>
    <m/>
    <m/>
    <m/>
    <m/>
    <m/>
    <m/>
    <m/>
    <m/>
    <m/>
    <m/>
    <m/>
    <s v="CIP1581811"/>
    <n v="315"/>
    <d v="2020-08-10T00:00:00"/>
    <s v="CIPPS Jour"/>
    <s v="140070"/>
    <s v="10740"/>
    <m/>
    <m/>
    <s v="CIP"/>
    <s v="AC"/>
    <s v="11"/>
    <s v="1"/>
    <s v="5"/>
    <s v="07040"/>
    <s v="390"/>
    <s v="39"/>
    <s v="04"/>
    <m/>
    <m/>
    <m/>
  </r>
  <r>
    <s v="Byrne Justice Assistance Grant"/>
    <s v="2016-DJ-BX-0482"/>
    <n v="2021"/>
    <n v="2"/>
    <d v="2020-08-10T00:00:00"/>
    <x v="1"/>
    <m/>
    <x v="1"/>
    <s v="390004"/>
    <x v="9"/>
    <x v="0"/>
    <m/>
    <s v="CIPPS Journal Upload - DOA"/>
    <n v="232.9"/>
    <m/>
    <s v="00001369 2020-08-14"/>
    <s v="CIP1581811"/>
    <n v="252"/>
    <m/>
    <m/>
    <m/>
    <m/>
    <m/>
    <m/>
    <m/>
    <m/>
    <m/>
    <m/>
    <m/>
    <m/>
    <m/>
    <m/>
    <m/>
    <m/>
    <m/>
    <m/>
    <m/>
    <s v="CIP1581811"/>
    <n v="252"/>
    <d v="2020-08-10T00:00:00"/>
    <s v="CIPPS Jour"/>
    <s v="140070"/>
    <s v="10410"/>
    <m/>
    <m/>
    <s v="CIP"/>
    <s v="AC"/>
    <s v="11"/>
    <s v="1"/>
    <s v="5"/>
    <s v="07040"/>
    <s v="390"/>
    <s v="39"/>
    <s v="04"/>
    <m/>
    <m/>
    <m/>
  </r>
  <r>
    <s v="Byrne Justice Assistance Grant"/>
    <s v="2016-DJ-BX-0482"/>
    <n v="2021"/>
    <n v="2"/>
    <d v="2020-08-10T00:00:00"/>
    <x v="1"/>
    <m/>
    <x v="1"/>
    <s v="390004"/>
    <x v="20"/>
    <x v="0"/>
    <m/>
    <s v="CIPPS Journal Upload - DOA"/>
    <n v="44.96"/>
    <m/>
    <s v="00001369 2020-08-14"/>
    <s v="CIP1581811"/>
    <n v="254"/>
    <m/>
    <m/>
    <m/>
    <m/>
    <m/>
    <m/>
    <m/>
    <m/>
    <m/>
    <m/>
    <m/>
    <m/>
    <m/>
    <m/>
    <m/>
    <m/>
    <m/>
    <m/>
    <m/>
    <s v="CIP1581811"/>
    <n v="254"/>
    <d v="2020-08-10T00:00:00"/>
    <s v="CIPPS Jour"/>
    <s v="140070"/>
    <s v="10410"/>
    <m/>
    <m/>
    <s v="CIP"/>
    <s v="AC"/>
    <s v="11"/>
    <s v="1"/>
    <s v="5"/>
    <s v="07040"/>
    <s v="390"/>
    <s v="39"/>
    <s v="04"/>
    <m/>
    <m/>
    <m/>
  </r>
  <r>
    <s v="Byrne Justice Assistance Grant"/>
    <s v="2016-DJ-BX-0482"/>
    <n v="2021"/>
    <n v="2"/>
    <d v="2020-08-10T00:00:00"/>
    <x v="1"/>
    <m/>
    <x v="1"/>
    <s v="390004"/>
    <x v="14"/>
    <x v="0"/>
    <m/>
    <s v="CIPPS Journal Upload - DOA"/>
    <n v="37.58"/>
    <m/>
    <s v="00001369 2020-08-14"/>
    <s v="CIP1581811"/>
    <n v="258"/>
    <m/>
    <m/>
    <m/>
    <m/>
    <m/>
    <m/>
    <m/>
    <m/>
    <m/>
    <m/>
    <m/>
    <m/>
    <m/>
    <m/>
    <m/>
    <m/>
    <m/>
    <m/>
    <m/>
    <s v="CIP1581811"/>
    <n v="258"/>
    <d v="2020-08-10T00:00:00"/>
    <s v="CIPPS Jour"/>
    <s v="140070"/>
    <s v="10410"/>
    <m/>
    <m/>
    <s v="CIP"/>
    <s v="AC"/>
    <s v="11"/>
    <s v="1"/>
    <s v="5"/>
    <s v="07040"/>
    <s v="390"/>
    <s v="39"/>
    <s v="04"/>
    <m/>
    <m/>
    <m/>
  </r>
  <r>
    <s v="Byrne Justice Assistance Grant"/>
    <s v="2016-DJ-BX-0482"/>
    <n v="2021"/>
    <n v="2"/>
    <d v="2020-08-10T00:00:00"/>
    <x v="1"/>
    <m/>
    <x v="1"/>
    <s v="390004"/>
    <x v="37"/>
    <x v="0"/>
    <m/>
    <s v="CIPPS Journal Upload - DOA"/>
    <n v="20"/>
    <m/>
    <s v="00001369 2020-08-14"/>
    <s v="CIP1581811"/>
    <n v="262"/>
    <m/>
    <m/>
    <m/>
    <m/>
    <m/>
    <m/>
    <m/>
    <m/>
    <m/>
    <m/>
    <m/>
    <m/>
    <m/>
    <m/>
    <m/>
    <m/>
    <m/>
    <m/>
    <m/>
    <s v="CIP1581811"/>
    <n v="262"/>
    <d v="2020-08-10T00:00:00"/>
    <s v="CIPPS Jour"/>
    <s v="140070"/>
    <s v="10410"/>
    <m/>
    <m/>
    <s v="CIP"/>
    <s v="AC"/>
    <s v="11"/>
    <s v="1"/>
    <s v="5"/>
    <s v="07040"/>
    <s v="390"/>
    <s v="39"/>
    <s v="04"/>
    <m/>
    <m/>
    <m/>
  </r>
  <r>
    <s v="Byrne Justice Assistance Grant"/>
    <s v="2016-DJ-BX-0482"/>
    <n v="2021"/>
    <n v="2"/>
    <d v="2020-08-10T00:00:00"/>
    <x v="1"/>
    <m/>
    <x v="1"/>
    <s v="390004"/>
    <x v="37"/>
    <x v="0"/>
    <m/>
    <s v="CIPPS Journal Upload - DOA"/>
    <n v="10"/>
    <m/>
    <s v="00001369 2020-08-14"/>
    <s v="CIP1581811"/>
    <n v="263"/>
    <m/>
    <m/>
    <m/>
    <m/>
    <m/>
    <m/>
    <m/>
    <m/>
    <m/>
    <m/>
    <m/>
    <m/>
    <m/>
    <m/>
    <m/>
    <m/>
    <m/>
    <m/>
    <m/>
    <s v="CIP1581811"/>
    <n v="263"/>
    <d v="2020-08-10T00:00:00"/>
    <s v="CIPPS Jour"/>
    <s v="140070"/>
    <s v="10410"/>
    <m/>
    <m/>
    <s v="CIP"/>
    <s v="AC"/>
    <s v="11"/>
    <s v="1"/>
    <s v="5"/>
    <s v="07040"/>
    <s v="390"/>
    <s v="39"/>
    <s v="04"/>
    <m/>
    <m/>
    <m/>
  </r>
  <r>
    <s v="Byrne Justice Assistance Grant"/>
    <s v="2016-DJ-BX-0482"/>
    <n v="2021"/>
    <n v="2"/>
    <d v="2020-08-10T00:00:00"/>
    <x v="1"/>
    <m/>
    <x v="1"/>
    <s v="390004"/>
    <x v="24"/>
    <x v="0"/>
    <m/>
    <s v="CIPPS Journal Upload - DOA"/>
    <n v="614.5"/>
    <m/>
    <s v="00001369 2020-08-14"/>
    <s v="CIP1581811"/>
    <n v="319"/>
    <m/>
    <m/>
    <m/>
    <m/>
    <m/>
    <m/>
    <m/>
    <m/>
    <m/>
    <m/>
    <m/>
    <m/>
    <m/>
    <m/>
    <m/>
    <m/>
    <m/>
    <m/>
    <m/>
    <s v="CIP1581811"/>
    <n v="319"/>
    <d v="2020-08-10T00:00:00"/>
    <s v="CIPPS Jour"/>
    <s v="140070"/>
    <s v="10740"/>
    <m/>
    <m/>
    <s v="CIP"/>
    <s v="AC"/>
    <s v="11"/>
    <s v="1"/>
    <s v="5"/>
    <s v="07040"/>
    <s v="390"/>
    <s v="39"/>
    <s v="04"/>
    <m/>
    <m/>
    <m/>
  </r>
  <r>
    <s v="Byrne Justice Assistance Grant"/>
    <s v="2016-DJ-BX-0482"/>
    <n v="2021"/>
    <n v="2"/>
    <d v="2020-08-10T00:00:00"/>
    <x v="1"/>
    <m/>
    <x v="1"/>
    <s v="390004"/>
    <x v="21"/>
    <x v="0"/>
    <m/>
    <s v="CIPPS Journal Upload - DOA"/>
    <n v="484.27"/>
    <m/>
    <s v="00001369 2020-08-14"/>
    <s v="CIP1581811"/>
    <n v="251"/>
    <m/>
    <m/>
    <m/>
    <m/>
    <m/>
    <m/>
    <m/>
    <m/>
    <m/>
    <m/>
    <m/>
    <m/>
    <m/>
    <m/>
    <m/>
    <m/>
    <m/>
    <m/>
    <m/>
    <s v="CIP1581811"/>
    <n v="251"/>
    <d v="2020-08-10T00:00:00"/>
    <s v="CIPPS Jour"/>
    <s v="140070"/>
    <s v="10410"/>
    <m/>
    <m/>
    <s v="CIP"/>
    <s v="AC"/>
    <s v="11"/>
    <s v="1"/>
    <s v="5"/>
    <s v="07040"/>
    <s v="390"/>
    <s v="39"/>
    <s v="04"/>
    <m/>
    <m/>
    <m/>
  </r>
  <r>
    <s v="Byrne Justice Assistance Grant"/>
    <s v="2016-DJ-BX-0482"/>
    <n v="2021"/>
    <n v="2"/>
    <d v="2020-08-10T00:00:00"/>
    <x v="1"/>
    <m/>
    <x v="1"/>
    <s v="390004"/>
    <x v="9"/>
    <x v="0"/>
    <m/>
    <s v="CIPPS Journal Upload - DOA"/>
    <n v="180.1"/>
    <m/>
    <s v="00001369 2020-08-14"/>
    <s v="CIP1581811"/>
    <n v="317"/>
    <m/>
    <m/>
    <m/>
    <m/>
    <m/>
    <m/>
    <m/>
    <m/>
    <m/>
    <m/>
    <m/>
    <m/>
    <m/>
    <m/>
    <m/>
    <m/>
    <m/>
    <m/>
    <m/>
    <s v="CIP1581811"/>
    <n v="317"/>
    <d v="2020-08-10T00:00:00"/>
    <s v="CIPPS Jour"/>
    <s v="140070"/>
    <s v="10740"/>
    <m/>
    <m/>
    <s v="CIP"/>
    <s v="AC"/>
    <s v="11"/>
    <s v="1"/>
    <s v="5"/>
    <s v="07040"/>
    <s v="390"/>
    <s v="39"/>
    <s v="04"/>
    <m/>
    <m/>
    <m/>
  </r>
  <r>
    <s v="Byrne Justice Assistance Grant"/>
    <s v="2016-DJ-BX-0482"/>
    <n v="2021"/>
    <n v="2"/>
    <d v="2020-08-10T00:00:00"/>
    <x v="1"/>
    <m/>
    <x v="1"/>
    <s v="390004"/>
    <x v="14"/>
    <x v="0"/>
    <m/>
    <s v="CIPPS Journal Upload - DOA"/>
    <n v="28"/>
    <m/>
    <s v="00001369 2020-08-14"/>
    <s v="CIP1581811"/>
    <n v="320"/>
    <m/>
    <m/>
    <m/>
    <m/>
    <m/>
    <m/>
    <m/>
    <m/>
    <m/>
    <m/>
    <m/>
    <m/>
    <m/>
    <m/>
    <m/>
    <m/>
    <m/>
    <m/>
    <m/>
    <s v="CIP1581811"/>
    <n v="320"/>
    <d v="2020-08-10T00:00:00"/>
    <s v="CIPPS Jour"/>
    <s v="140070"/>
    <s v="10740"/>
    <m/>
    <m/>
    <s v="CIP"/>
    <s v="AC"/>
    <s v="11"/>
    <s v="1"/>
    <s v="5"/>
    <s v="07040"/>
    <s v="390"/>
    <s v="39"/>
    <s v="04"/>
    <m/>
    <m/>
    <m/>
  </r>
  <r>
    <s v="Byrne Justice Assistance Grant"/>
    <s v="2016-DJ-BX-0482"/>
    <n v="2021"/>
    <n v="2"/>
    <d v="2020-08-10T00:00:00"/>
    <x v="1"/>
    <m/>
    <x v="1"/>
    <s v="390004"/>
    <x v="13"/>
    <x v="0"/>
    <m/>
    <s v="CIPPS Journal Upload - DOA"/>
    <n v="3354.92"/>
    <m/>
    <s v="00001369 2020-08-14"/>
    <s v="CIP1581811"/>
    <n v="248"/>
    <m/>
    <m/>
    <m/>
    <m/>
    <m/>
    <m/>
    <m/>
    <m/>
    <m/>
    <m/>
    <m/>
    <m/>
    <m/>
    <m/>
    <m/>
    <m/>
    <m/>
    <m/>
    <m/>
    <s v="CIP1581811"/>
    <n v="248"/>
    <d v="2020-08-10T00:00:00"/>
    <s v="CIPPS Jour"/>
    <s v="140070"/>
    <s v="10410"/>
    <m/>
    <m/>
    <s v="CIP"/>
    <s v="AC"/>
    <s v="11"/>
    <s v="1"/>
    <s v="5"/>
    <s v="07040"/>
    <s v="390"/>
    <s v="39"/>
    <s v="04"/>
    <m/>
    <m/>
    <m/>
  </r>
  <r>
    <s v="Byrne Justice Assistance Grant"/>
    <s v="2016-DJ-BX-0482"/>
    <n v="2021"/>
    <n v="2"/>
    <d v="2020-08-10T00:00:00"/>
    <x v="1"/>
    <m/>
    <x v="1"/>
    <s v="390004"/>
    <x v="13"/>
    <x v="0"/>
    <m/>
    <s v="CIPPS Journal Upload - DOA"/>
    <n v="3349"/>
    <m/>
    <s v="00001369 2020-08-14"/>
    <s v="CIP1581811"/>
    <n v="249"/>
    <m/>
    <m/>
    <m/>
    <m/>
    <m/>
    <m/>
    <m/>
    <m/>
    <m/>
    <m/>
    <m/>
    <m/>
    <m/>
    <m/>
    <m/>
    <m/>
    <m/>
    <m/>
    <m/>
    <s v="CIP1581811"/>
    <n v="249"/>
    <d v="2020-08-10T00:00:00"/>
    <s v="CIPPS Jour"/>
    <s v="140070"/>
    <s v="10410"/>
    <m/>
    <m/>
    <s v="CIP"/>
    <s v="AC"/>
    <s v="11"/>
    <s v="1"/>
    <s v="5"/>
    <s v="07040"/>
    <s v="390"/>
    <s v="39"/>
    <s v="04"/>
    <m/>
    <m/>
    <m/>
  </r>
  <r>
    <s v="Byrne Justice Assistance Grant"/>
    <s v="2016-DJ-BX-0482"/>
    <n v="2021"/>
    <n v="2"/>
    <d v="2020-08-10T00:00:00"/>
    <x v="1"/>
    <m/>
    <x v="1"/>
    <s v="390004"/>
    <x v="9"/>
    <x v="0"/>
    <m/>
    <s v="CIPPS Journal Upload - DOA"/>
    <n v="246.27"/>
    <m/>
    <s v="00001369 2020-08-14"/>
    <s v="CIP1581811"/>
    <n v="253"/>
    <m/>
    <m/>
    <m/>
    <m/>
    <m/>
    <m/>
    <m/>
    <m/>
    <m/>
    <m/>
    <m/>
    <m/>
    <m/>
    <m/>
    <m/>
    <m/>
    <m/>
    <m/>
    <m/>
    <s v="CIP1581811"/>
    <n v="253"/>
    <d v="2020-08-10T00:00:00"/>
    <s v="CIPPS Jour"/>
    <s v="140070"/>
    <s v="10410"/>
    <m/>
    <m/>
    <s v="CIP"/>
    <s v="AC"/>
    <s v="11"/>
    <s v="1"/>
    <s v="5"/>
    <s v="07040"/>
    <s v="390"/>
    <s v="39"/>
    <s v="04"/>
    <m/>
    <m/>
    <m/>
  </r>
  <r>
    <s v="Byrne Justice Assistance Grant"/>
    <s v="2016-DJ-BX-0482"/>
    <n v="2021"/>
    <n v="2"/>
    <d v="2020-08-10T00:00:00"/>
    <x v="1"/>
    <m/>
    <x v="1"/>
    <s v="390004"/>
    <x v="24"/>
    <x v="0"/>
    <m/>
    <s v="CIPPS Journal Upload - DOA"/>
    <n v="901"/>
    <m/>
    <s v="00001369 2020-08-14"/>
    <s v="CIP1581811"/>
    <n v="256"/>
    <m/>
    <m/>
    <m/>
    <m/>
    <m/>
    <m/>
    <m/>
    <m/>
    <m/>
    <m/>
    <m/>
    <m/>
    <m/>
    <m/>
    <m/>
    <m/>
    <m/>
    <m/>
    <m/>
    <s v="CIP1581811"/>
    <n v="256"/>
    <d v="2020-08-10T00:00:00"/>
    <s v="CIPPS Jour"/>
    <s v="140070"/>
    <s v="10410"/>
    <m/>
    <m/>
    <s v="CIP"/>
    <s v="AC"/>
    <s v="11"/>
    <s v="1"/>
    <s v="5"/>
    <s v="07040"/>
    <s v="390"/>
    <s v="39"/>
    <s v="04"/>
    <m/>
    <m/>
    <m/>
  </r>
  <r>
    <s v="Byrne Justice Assistance Grant"/>
    <s v="2016-DJ-BX-0482"/>
    <n v="2021"/>
    <n v="2"/>
    <d v="2020-08-10T00:00:00"/>
    <x v="1"/>
    <m/>
    <x v="1"/>
    <s v="390004"/>
    <x v="21"/>
    <x v="0"/>
    <m/>
    <s v="CIPPS Journal Upload - DOA"/>
    <n v="361.5"/>
    <m/>
    <s v="00001369 2020-08-14"/>
    <s v="CIP1581811"/>
    <n v="316"/>
    <m/>
    <m/>
    <m/>
    <m/>
    <m/>
    <m/>
    <m/>
    <m/>
    <m/>
    <m/>
    <m/>
    <m/>
    <m/>
    <m/>
    <m/>
    <m/>
    <m/>
    <m/>
    <m/>
    <s v="CIP1581811"/>
    <n v="316"/>
    <d v="2020-08-10T00:00:00"/>
    <s v="CIPPS Jour"/>
    <s v="140070"/>
    <s v="10740"/>
    <m/>
    <m/>
    <s v="CIP"/>
    <s v="AC"/>
    <s v="11"/>
    <s v="1"/>
    <s v="5"/>
    <s v="07040"/>
    <s v="390"/>
    <s v="39"/>
    <s v="04"/>
    <m/>
    <m/>
    <m/>
  </r>
  <r>
    <s v="Byrne Justice Assistance Grant"/>
    <s v="2016-DJ-BX-0482"/>
    <n v="2021"/>
    <n v="2"/>
    <d v="2020-08-10T00:00:00"/>
    <x v="0"/>
    <m/>
    <x v="1"/>
    <m/>
    <x v="1"/>
    <x v="0"/>
    <m/>
    <s v="CIPPS Journal Upload - DOA"/>
    <n v="-13636.66"/>
    <m/>
    <s v="Cash With The Treasurer Of VA"/>
    <s v="CIP1581811"/>
    <n v="412"/>
    <m/>
    <m/>
    <m/>
    <m/>
    <m/>
    <m/>
    <m/>
    <m/>
    <m/>
    <m/>
    <m/>
    <m/>
    <m/>
    <m/>
    <m/>
    <m/>
    <m/>
    <m/>
    <m/>
    <s v="CIP1581811"/>
    <n v="412"/>
    <d v="2020-08-10T00:00:00"/>
    <s v="CIPPS Jour"/>
    <m/>
    <s v="99999"/>
    <m/>
    <m/>
    <s v="CIP"/>
    <s v="AC"/>
    <s v="10"/>
    <s v="1"/>
    <s v="1"/>
    <s v="07040"/>
    <m/>
    <m/>
    <m/>
    <m/>
    <m/>
    <m/>
  </r>
  <r>
    <s v="Byrne Justice Assistance Grant"/>
    <s v="2016-DJ-BX-0482"/>
    <n v="2021"/>
    <n v="2"/>
    <d v="2020-08-10T00:00:00"/>
    <x v="1"/>
    <m/>
    <x v="1"/>
    <s v="390004"/>
    <x v="20"/>
    <x v="0"/>
    <m/>
    <s v="CIPPS Journal Upload - DOA"/>
    <n v="44.88"/>
    <m/>
    <s v="00001369 2020-08-14"/>
    <s v="CIP1581811"/>
    <n v="255"/>
    <m/>
    <m/>
    <m/>
    <m/>
    <m/>
    <m/>
    <m/>
    <m/>
    <m/>
    <m/>
    <m/>
    <m/>
    <m/>
    <m/>
    <m/>
    <m/>
    <m/>
    <m/>
    <m/>
    <s v="CIP1581811"/>
    <n v="255"/>
    <d v="2020-08-10T00:00:00"/>
    <s v="CIPPS Jour"/>
    <s v="140070"/>
    <s v="10410"/>
    <m/>
    <m/>
    <s v="CIP"/>
    <s v="AC"/>
    <s v="11"/>
    <s v="1"/>
    <s v="5"/>
    <s v="07040"/>
    <s v="390"/>
    <s v="39"/>
    <s v="04"/>
    <m/>
    <m/>
    <m/>
  </r>
  <r>
    <s v="Byrne Justice Assistance Grant"/>
    <s v="2016-DJ-BX-0482"/>
    <n v="2021"/>
    <n v="2"/>
    <d v="2020-08-10T00:00:00"/>
    <x v="1"/>
    <m/>
    <x v="1"/>
    <s v="390004"/>
    <x v="10"/>
    <x v="0"/>
    <m/>
    <s v="CIPPS Journal Upload - DOA"/>
    <n v="20.47"/>
    <m/>
    <s v="00001369 2020-08-14"/>
    <s v="CIP1581811"/>
    <n v="260"/>
    <m/>
    <m/>
    <m/>
    <m/>
    <m/>
    <m/>
    <m/>
    <m/>
    <m/>
    <m/>
    <m/>
    <m/>
    <m/>
    <m/>
    <m/>
    <m/>
    <m/>
    <m/>
    <m/>
    <s v="CIP1581811"/>
    <n v="260"/>
    <d v="2020-08-10T00:00:00"/>
    <s v="CIPPS Jour"/>
    <s v="140070"/>
    <s v="10410"/>
    <m/>
    <m/>
    <s v="CIP"/>
    <s v="AC"/>
    <s v="11"/>
    <s v="1"/>
    <s v="5"/>
    <s v="07040"/>
    <s v="390"/>
    <s v="39"/>
    <s v="04"/>
    <m/>
    <m/>
    <m/>
  </r>
  <r>
    <s v="Byrne Justice Assistance Grant"/>
    <s v="2016-DJ-BX-0482"/>
    <n v="2021"/>
    <n v="2"/>
    <d v="2020-08-10T00:00:00"/>
    <x v="1"/>
    <m/>
    <x v="1"/>
    <s v="390004"/>
    <x v="20"/>
    <x v="0"/>
    <m/>
    <s v="CIPPS Journal Upload - DOA"/>
    <n v="33.5"/>
    <m/>
    <s v="00001369 2020-08-14"/>
    <s v="CIP1581811"/>
    <n v="318"/>
    <m/>
    <m/>
    <m/>
    <m/>
    <m/>
    <m/>
    <m/>
    <m/>
    <m/>
    <m/>
    <m/>
    <m/>
    <m/>
    <m/>
    <m/>
    <m/>
    <m/>
    <m/>
    <m/>
    <s v="CIP1581811"/>
    <n v="318"/>
    <d v="2020-08-10T00:00:00"/>
    <s v="CIPPS Jour"/>
    <s v="140070"/>
    <s v="10740"/>
    <m/>
    <m/>
    <s v="CIP"/>
    <s v="AC"/>
    <s v="11"/>
    <s v="1"/>
    <s v="5"/>
    <s v="07040"/>
    <s v="390"/>
    <s v="39"/>
    <s v="04"/>
    <m/>
    <m/>
    <m/>
  </r>
  <r>
    <s v="Byrne Justice Assistance Grant"/>
    <s v="2016-DJ-BX-0482"/>
    <n v="2021"/>
    <n v="2"/>
    <d v="2020-08-10T00:00:00"/>
    <x v="1"/>
    <m/>
    <x v="1"/>
    <s v="390004"/>
    <x v="10"/>
    <x v="0"/>
    <m/>
    <s v="CIPPS Journal Upload - DOA"/>
    <n v="15.25"/>
    <m/>
    <s v="00001369 2020-08-14"/>
    <s v="CIP1581811"/>
    <n v="321"/>
    <m/>
    <m/>
    <m/>
    <m/>
    <m/>
    <m/>
    <m/>
    <m/>
    <m/>
    <m/>
    <m/>
    <m/>
    <m/>
    <m/>
    <m/>
    <m/>
    <m/>
    <m/>
    <m/>
    <s v="CIP1581811"/>
    <n v="321"/>
    <d v="2020-08-10T00:00:00"/>
    <s v="CIPPS Jour"/>
    <s v="140070"/>
    <s v="10740"/>
    <m/>
    <m/>
    <s v="CIP"/>
    <s v="AC"/>
    <s v="11"/>
    <s v="1"/>
    <s v="5"/>
    <s v="07040"/>
    <s v="390"/>
    <s v="39"/>
    <s v="04"/>
    <m/>
    <m/>
    <m/>
  </r>
  <r>
    <s v="Byrne Justice Assistance Grant"/>
    <s v="2016-DJ-BX-0482"/>
    <n v="2021"/>
    <n v="2"/>
    <d v="2020-08-10T00:00:00"/>
    <x v="1"/>
    <m/>
    <x v="1"/>
    <s v="390004"/>
    <x v="21"/>
    <x v="0"/>
    <m/>
    <s v="CIPPS Journal Upload - DOA"/>
    <n v="485.12"/>
    <m/>
    <s v="00001369 2020-08-14"/>
    <s v="CIP1581811"/>
    <n v="250"/>
    <m/>
    <m/>
    <m/>
    <m/>
    <m/>
    <m/>
    <m/>
    <m/>
    <m/>
    <m/>
    <m/>
    <m/>
    <m/>
    <m/>
    <m/>
    <m/>
    <m/>
    <m/>
    <m/>
    <s v="CIP1581811"/>
    <n v="250"/>
    <d v="2020-08-10T00:00:00"/>
    <s v="CIPPS Jour"/>
    <s v="140070"/>
    <s v="10410"/>
    <m/>
    <m/>
    <s v="CIP"/>
    <s v="AC"/>
    <s v="11"/>
    <s v="1"/>
    <s v="5"/>
    <s v="07040"/>
    <s v="390"/>
    <s v="39"/>
    <s v="04"/>
    <m/>
    <m/>
    <m/>
  </r>
  <r>
    <s v="Byrne Justice Assistance Grant"/>
    <s v="2016-DJ-BX-0482"/>
    <n v="2021"/>
    <n v="2"/>
    <d v="2020-08-13T00:00:00"/>
    <x v="0"/>
    <m/>
    <x v="1"/>
    <m/>
    <x v="3"/>
    <x v="0"/>
    <m/>
    <s v="Accounts Payable"/>
    <n v="-10050"/>
    <m/>
    <s v="Accounts Payable"/>
    <s v="AP01584463"/>
    <n v="138"/>
    <m/>
    <m/>
    <m/>
    <m/>
    <m/>
    <m/>
    <m/>
    <m/>
    <m/>
    <m/>
    <m/>
    <m/>
    <m/>
    <m/>
    <m/>
    <m/>
    <m/>
    <m/>
    <m/>
    <s v="AP01584463"/>
    <n v="138"/>
    <d v="2020-08-13T00:00:00"/>
    <s v="Accounts P"/>
    <s v="00023075"/>
    <s v="99999"/>
    <m/>
    <m/>
    <s v="AP"/>
    <s v="AC"/>
    <s v="50"/>
    <s v="1"/>
    <s v="2"/>
    <s v="07040"/>
    <m/>
    <m/>
    <m/>
    <m/>
    <m/>
    <m/>
  </r>
  <r>
    <s v="Byrne Justice Assistance Grant"/>
    <s v="2016-DJ-BX-0482"/>
    <n v="2021"/>
    <n v="2"/>
    <d v="2020-08-13T00:00:00"/>
    <x v="0"/>
    <m/>
    <x v="1"/>
    <m/>
    <x v="3"/>
    <x v="0"/>
    <m/>
    <s v="Accounts Payable"/>
    <n v="-960"/>
    <m/>
    <s v="Accounts Payable"/>
    <s v="AP01584463"/>
    <n v="247"/>
    <m/>
    <m/>
    <m/>
    <m/>
    <m/>
    <m/>
    <m/>
    <m/>
    <m/>
    <m/>
    <m/>
    <m/>
    <m/>
    <m/>
    <m/>
    <m/>
    <m/>
    <m/>
    <m/>
    <s v="AP01584463"/>
    <n v="247"/>
    <d v="2020-08-13T00:00:00"/>
    <s v="Accounts P"/>
    <s v="00023048"/>
    <s v="99999"/>
    <m/>
    <m/>
    <s v="AP"/>
    <s v="AC"/>
    <s v="50"/>
    <s v="1"/>
    <s v="2"/>
    <s v="07040"/>
    <m/>
    <m/>
    <m/>
    <m/>
    <m/>
    <m/>
  </r>
  <r>
    <s v="Byrne Justice Assistance Grant"/>
    <s v="2016-DJ-BX-0482"/>
    <n v="2021"/>
    <n v="2"/>
    <d v="2020-08-13T00:00:00"/>
    <x v="0"/>
    <m/>
    <x v="1"/>
    <m/>
    <x v="3"/>
    <x v="0"/>
    <m/>
    <s v="Accounts Payable"/>
    <n v="-19357"/>
    <m/>
    <s v="Accounts Payable"/>
    <s v="AP01584463"/>
    <n v="254"/>
    <m/>
    <m/>
    <m/>
    <m/>
    <m/>
    <m/>
    <m/>
    <m/>
    <m/>
    <m/>
    <m/>
    <m/>
    <m/>
    <m/>
    <m/>
    <m/>
    <m/>
    <m/>
    <m/>
    <s v="AP01584463"/>
    <n v="254"/>
    <d v="2020-08-13T00:00:00"/>
    <s v="Accounts P"/>
    <s v="00023050"/>
    <s v="99999"/>
    <m/>
    <m/>
    <s v="AP"/>
    <s v="AC"/>
    <s v="50"/>
    <s v="1"/>
    <s v="2"/>
    <s v="07040"/>
    <m/>
    <m/>
    <m/>
    <m/>
    <m/>
    <m/>
  </r>
  <r>
    <s v="Byrne Justice Assistance Grant"/>
    <s v="2016-DJ-BX-0482"/>
    <n v="2021"/>
    <n v="2"/>
    <d v="2020-08-13T00:00:00"/>
    <x v="0"/>
    <m/>
    <x v="1"/>
    <s v="390002"/>
    <x v="47"/>
    <x v="0"/>
    <m/>
    <s v="Accounts Payable"/>
    <n v="5625"/>
    <m/>
    <s v="20-C4231AD16 - ANTI"/>
    <s v="AP01584463"/>
    <n v="335"/>
    <s v="00023059"/>
    <n v="1"/>
    <d v="2020-08-07T00:00:00"/>
    <s v="TOWN OF PULASKI"/>
    <s v="20-C4231AD16 - ANTI"/>
    <s v="14000"/>
    <m/>
    <m/>
    <m/>
    <m/>
    <m/>
    <m/>
    <m/>
    <m/>
    <m/>
    <m/>
    <m/>
    <m/>
    <m/>
    <s v="00023059"/>
    <n v="1"/>
    <d v="2020-08-07T00:00:00"/>
    <s v="TOWN OF PU"/>
    <s v="00023059"/>
    <s v="90000"/>
    <s v="437"/>
    <m/>
    <s v="AP"/>
    <s v="AC"/>
    <s v="14"/>
    <s v="1"/>
    <s v="5"/>
    <s v="07040"/>
    <s v="390"/>
    <s v="39"/>
    <s v="02"/>
    <m/>
    <m/>
    <m/>
  </r>
  <r>
    <s v="Byrne Justice Assistance Grant"/>
    <s v="2016-DJ-BX-0482"/>
    <n v="2021"/>
    <n v="2"/>
    <d v="2020-08-13T00:00:00"/>
    <x v="0"/>
    <m/>
    <x v="1"/>
    <s v="390002"/>
    <x v="47"/>
    <x v="0"/>
    <m/>
    <s v="Accounts Payable"/>
    <n v="3600"/>
    <m/>
    <s v="20-D4042AD16 - ANTI"/>
    <s v="AP01584463"/>
    <n v="336"/>
    <s v="00023060"/>
    <n v="1"/>
    <d v="2020-08-07T00:00:00"/>
    <s v="CITY OF MANASSAS PARK"/>
    <s v="20-D4042AD16 - ANTI"/>
    <s v="14000"/>
    <m/>
    <m/>
    <m/>
    <m/>
    <m/>
    <m/>
    <m/>
    <m/>
    <m/>
    <m/>
    <m/>
    <m/>
    <m/>
    <s v="00023060"/>
    <n v="1"/>
    <d v="2020-08-07T00:00:00"/>
    <s v="CITY OF MA"/>
    <s v="00023060"/>
    <s v="90000"/>
    <s v="685"/>
    <m/>
    <s v="AP"/>
    <s v="AC"/>
    <s v="14"/>
    <s v="1"/>
    <s v="5"/>
    <s v="07040"/>
    <s v="390"/>
    <s v="39"/>
    <s v="02"/>
    <m/>
    <m/>
    <m/>
  </r>
  <r>
    <s v="Byrne Justice Assistance Grant"/>
    <s v="2016-DJ-BX-0482"/>
    <n v="2021"/>
    <n v="2"/>
    <d v="2020-08-13T00:00:00"/>
    <x v="0"/>
    <m/>
    <x v="1"/>
    <s v="390002"/>
    <x v="47"/>
    <x v="0"/>
    <m/>
    <s v="Accounts Payable"/>
    <n v="960"/>
    <m/>
    <s v="20-A4843AD16 - ANTI"/>
    <s v="AP01584463"/>
    <n v="430"/>
    <s v="00023048"/>
    <n v="1"/>
    <d v="2020-08-07T00:00:00"/>
    <s v="Town of Farmville"/>
    <s v="20-A4843AD16 - ANTI"/>
    <s v="14000"/>
    <m/>
    <m/>
    <m/>
    <m/>
    <m/>
    <m/>
    <m/>
    <m/>
    <m/>
    <m/>
    <m/>
    <m/>
    <m/>
    <s v="00023048"/>
    <n v="1"/>
    <d v="2020-08-07T00:00:00"/>
    <s v="Town of Fa"/>
    <s v="00023048"/>
    <s v="90000"/>
    <s v="365"/>
    <m/>
    <s v="AP"/>
    <s v="AC"/>
    <s v="14"/>
    <s v="1"/>
    <s v="5"/>
    <s v="07040"/>
    <s v="390"/>
    <s v="39"/>
    <s v="02"/>
    <m/>
    <m/>
    <m/>
  </r>
  <r>
    <s v="Byrne Justice Assistance Grant"/>
    <s v="2016-DJ-BX-0482"/>
    <n v="2021"/>
    <n v="2"/>
    <d v="2020-08-13T00:00:00"/>
    <x v="0"/>
    <m/>
    <x v="1"/>
    <s v="390002"/>
    <x v="48"/>
    <x v="0"/>
    <m/>
    <s v="Accounts Payable"/>
    <n v="10050"/>
    <m/>
    <s v="20-A4935AD16 TRAUMA CARE LE"/>
    <s v="AP01584463"/>
    <n v="489"/>
    <s v="00023075"/>
    <n v="1"/>
    <d v="2020-08-08T00:00:00"/>
    <s v="Virginia Peer Support Association Inc"/>
    <s v="20-A4935AD16 TRAUMA CARE LE"/>
    <s v="14000"/>
    <m/>
    <m/>
    <m/>
    <m/>
    <m/>
    <m/>
    <m/>
    <m/>
    <m/>
    <m/>
    <m/>
    <m/>
    <m/>
    <s v="00023075"/>
    <n v="1"/>
    <d v="2020-08-08T00:00:00"/>
    <s v="Virginia P"/>
    <s v="00023075"/>
    <s v="90000"/>
    <s v="007"/>
    <m/>
    <s v="AP"/>
    <s v="AC"/>
    <s v="14"/>
    <s v="1"/>
    <s v="5"/>
    <s v="07040"/>
    <s v="390"/>
    <s v="39"/>
    <s v="02"/>
    <m/>
    <m/>
    <m/>
  </r>
  <r>
    <s v="Byrne Justice Assistance Grant"/>
    <s v="2016-DJ-BX-0482"/>
    <n v="2021"/>
    <n v="2"/>
    <d v="2020-08-13T00:00:00"/>
    <x v="0"/>
    <m/>
    <x v="1"/>
    <m/>
    <x v="56"/>
    <x v="0"/>
    <m/>
    <s v="Accounts Payable"/>
    <n v="13860"/>
    <m/>
    <s v="20-A4937AD16 - ANTI"/>
    <s v="AP01584463"/>
    <n v="512"/>
    <s v="00023057"/>
    <n v="1"/>
    <d v="2020-08-07T00:00:00"/>
    <s v="Virginia Commonwealth University"/>
    <s v="20-A4937AD16 - ANTI"/>
    <s v="14000"/>
    <m/>
    <m/>
    <m/>
    <m/>
    <m/>
    <m/>
    <m/>
    <m/>
    <m/>
    <m/>
    <m/>
    <m/>
    <m/>
    <s v="00023057"/>
    <n v="1"/>
    <d v="2020-08-07T00:00:00"/>
    <s v="Virginia C"/>
    <s v="00023057"/>
    <s v="90000"/>
    <s v="760"/>
    <m/>
    <s v="AP"/>
    <s v="AC"/>
    <s v="99"/>
    <s v="1"/>
    <s v="6"/>
    <s v="07040"/>
    <m/>
    <m/>
    <m/>
    <m/>
    <m/>
    <m/>
  </r>
  <r>
    <s v="Byrne Justice Assistance Grant"/>
    <s v="2016-DJ-BX-0482"/>
    <n v="2021"/>
    <n v="2"/>
    <d v="2020-08-13T00:00:00"/>
    <x v="0"/>
    <m/>
    <x v="1"/>
    <m/>
    <x v="3"/>
    <x v="0"/>
    <m/>
    <s v="Accounts Payable"/>
    <n v="-4950"/>
    <m/>
    <s v="Accounts Payable"/>
    <s v="AP01584463"/>
    <n v="122"/>
    <m/>
    <m/>
    <m/>
    <m/>
    <m/>
    <m/>
    <m/>
    <m/>
    <m/>
    <m/>
    <m/>
    <m/>
    <m/>
    <m/>
    <m/>
    <m/>
    <m/>
    <m/>
    <m/>
    <s v="AP01584463"/>
    <n v="122"/>
    <d v="2020-08-13T00:00:00"/>
    <s v="Accounts P"/>
    <s v="00023061"/>
    <s v="99999"/>
    <m/>
    <m/>
    <s v="AP"/>
    <s v="AC"/>
    <s v="50"/>
    <s v="1"/>
    <s v="2"/>
    <s v="07040"/>
    <m/>
    <m/>
    <m/>
    <m/>
    <m/>
    <m/>
  </r>
  <r>
    <s v="Byrne Justice Assistance Grant"/>
    <s v="2016-DJ-BX-0482"/>
    <n v="2021"/>
    <n v="2"/>
    <d v="2020-08-13T00:00:00"/>
    <x v="0"/>
    <m/>
    <x v="1"/>
    <m/>
    <x v="3"/>
    <x v="0"/>
    <m/>
    <s v="Accounts Payable"/>
    <n v="-38561.53"/>
    <m/>
    <s v="Accounts Payable"/>
    <s v="AP01584463"/>
    <n v="255"/>
    <m/>
    <m/>
    <m/>
    <m/>
    <m/>
    <m/>
    <m/>
    <m/>
    <m/>
    <m/>
    <m/>
    <m/>
    <m/>
    <m/>
    <m/>
    <m/>
    <m/>
    <m/>
    <m/>
    <s v="AP01584463"/>
    <n v="255"/>
    <d v="2020-08-13T00:00:00"/>
    <s v="Accounts P"/>
    <s v="00023051"/>
    <s v="99999"/>
    <m/>
    <m/>
    <s v="AP"/>
    <s v="AC"/>
    <s v="50"/>
    <s v="1"/>
    <s v="2"/>
    <s v="07040"/>
    <m/>
    <m/>
    <m/>
    <m/>
    <m/>
    <m/>
  </r>
  <r>
    <s v="Byrne Justice Assistance Grant"/>
    <s v="2016-DJ-BX-0482"/>
    <n v="2021"/>
    <n v="2"/>
    <d v="2020-08-13T00:00:00"/>
    <x v="0"/>
    <m/>
    <x v="1"/>
    <m/>
    <x v="3"/>
    <x v="0"/>
    <m/>
    <s v="Accounts Payable"/>
    <n v="-6700"/>
    <m/>
    <s v="Accounts Payable"/>
    <s v="AP01584463"/>
    <n v="257"/>
    <m/>
    <m/>
    <m/>
    <m/>
    <m/>
    <m/>
    <m/>
    <m/>
    <m/>
    <m/>
    <m/>
    <m/>
    <m/>
    <m/>
    <m/>
    <m/>
    <m/>
    <m/>
    <m/>
    <s v="AP01584463"/>
    <n v="257"/>
    <d v="2020-08-13T00:00:00"/>
    <s v="Accounts P"/>
    <s v="00023053"/>
    <s v="99999"/>
    <m/>
    <m/>
    <s v="AP"/>
    <s v="AC"/>
    <s v="50"/>
    <s v="1"/>
    <s v="2"/>
    <s v="07040"/>
    <m/>
    <m/>
    <m/>
    <m/>
    <m/>
    <m/>
  </r>
  <r>
    <s v="Byrne Justice Assistance Grant"/>
    <s v="2016-DJ-BX-0482"/>
    <n v="2021"/>
    <n v="2"/>
    <d v="2020-08-13T00:00:00"/>
    <x v="0"/>
    <m/>
    <x v="1"/>
    <s v="390002"/>
    <x v="47"/>
    <x v="0"/>
    <m/>
    <s v="Accounts Payable"/>
    <n v="5905.14"/>
    <m/>
    <s v="20-D4052AD16 - ANTI"/>
    <s v="AP01584463"/>
    <n v="338"/>
    <s v="00023062"/>
    <n v="1"/>
    <d v="2020-08-07T00:00:00"/>
    <s v="City of Roanoke"/>
    <s v="20-D4052AD16 - ANTI"/>
    <s v="14000"/>
    <m/>
    <m/>
    <m/>
    <m/>
    <m/>
    <m/>
    <m/>
    <m/>
    <m/>
    <m/>
    <m/>
    <m/>
    <m/>
    <s v="00023062"/>
    <n v="1"/>
    <d v="2020-08-07T00:00:00"/>
    <s v="City of Ro"/>
    <s v="00023062"/>
    <s v="90000"/>
    <s v="770"/>
    <m/>
    <s v="AP"/>
    <s v="AC"/>
    <s v="14"/>
    <s v="1"/>
    <s v="5"/>
    <s v="07040"/>
    <s v="390"/>
    <s v="39"/>
    <s v="02"/>
    <m/>
    <m/>
    <m/>
  </r>
  <r>
    <s v="Byrne Justice Assistance Grant"/>
    <s v="2016-DJ-BX-0482"/>
    <n v="2021"/>
    <n v="2"/>
    <d v="2020-08-13T00:00:00"/>
    <x v="0"/>
    <m/>
    <x v="1"/>
    <s v="390002"/>
    <x v="47"/>
    <x v="0"/>
    <m/>
    <s v="Accounts Payable"/>
    <n v="250"/>
    <m/>
    <s v="20-A4901AD16 TRAUMA CARE LE"/>
    <s v="AP01584463"/>
    <n v="342"/>
    <s v="00023074"/>
    <n v="1"/>
    <d v="2020-08-08T00:00:00"/>
    <s v="Arlington County"/>
    <s v="20-A4901AD16 TRAUMA CARE LE"/>
    <s v="14000"/>
    <m/>
    <m/>
    <m/>
    <m/>
    <m/>
    <m/>
    <m/>
    <m/>
    <m/>
    <m/>
    <m/>
    <m/>
    <m/>
    <s v="00023074"/>
    <n v="1"/>
    <d v="2020-08-08T00:00:00"/>
    <s v="Arlington"/>
    <s v="00023074"/>
    <s v="90000"/>
    <s v="013"/>
    <m/>
    <s v="AP"/>
    <s v="AC"/>
    <s v="14"/>
    <s v="1"/>
    <s v="5"/>
    <s v="07040"/>
    <s v="390"/>
    <s v="39"/>
    <s v="02"/>
    <m/>
    <m/>
    <m/>
  </r>
  <r>
    <s v="Byrne Justice Assistance Grant"/>
    <s v="2016-DJ-BX-0482"/>
    <n v="2021"/>
    <n v="2"/>
    <d v="2020-08-13T00:00:00"/>
    <x v="0"/>
    <m/>
    <x v="1"/>
    <m/>
    <x v="3"/>
    <x v="0"/>
    <m/>
    <s v="Accounts Payable"/>
    <n v="-3281.5"/>
    <m/>
    <s v="Accounts Payable"/>
    <s v="AP01584463"/>
    <n v="82"/>
    <m/>
    <m/>
    <m/>
    <m/>
    <m/>
    <m/>
    <m/>
    <m/>
    <m/>
    <m/>
    <m/>
    <m/>
    <m/>
    <m/>
    <m/>
    <m/>
    <m/>
    <m/>
    <m/>
    <s v="AP01584463"/>
    <n v="82"/>
    <d v="2020-08-13T00:00:00"/>
    <s v="Accounts P"/>
    <s v="00023063"/>
    <s v="99999"/>
    <m/>
    <m/>
    <s v="AP"/>
    <s v="AC"/>
    <s v="50"/>
    <s v="1"/>
    <s v="2"/>
    <s v="07040"/>
    <m/>
    <m/>
    <m/>
    <m/>
    <m/>
    <m/>
  </r>
  <r>
    <s v="Byrne Justice Assistance Grant"/>
    <s v="2016-DJ-BX-0482"/>
    <n v="2021"/>
    <n v="2"/>
    <d v="2020-08-13T00:00:00"/>
    <x v="0"/>
    <m/>
    <x v="1"/>
    <m/>
    <x v="3"/>
    <x v="0"/>
    <m/>
    <s v="Accounts Payable"/>
    <n v="-5041.1000000000004"/>
    <m/>
    <s v="Accounts Payable"/>
    <s v="AP01584463"/>
    <n v="97"/>
    <m/>
    <m/>
    <m/>
    <m/>
    <m/>
    <m/>
    <m/>
    <m/>
    <m/>
    <m/>
    <m/>
    <m/>
    <m/>
    <m/>
    <m/>
    <m/>
    <m/>
    <m/>
    <m/>
    <s v="AP01584463"/>
    <n v="97"/>
    <d v="2020-08-13T00:00:00"/>
    <s v="Accounts P"/>
    <s v="00023055"/>
    <s v="99999"/>
    <m/>
    <m/>
    <s v="AP"/>
    <s v="AC"/>
    <s v="50"/>
    <s v="1"/>
    <s v="2"/>
    <s v="07040"/>
    <m/>
    <m/>
    <m/>
    <m/>
    <m/>
    <m/>
  </r>
  <r>
    <s v="Byrne Justice Assistance Grant"/>
    <s v="2016-DJ-BX-0482"/>
    <n v="2021"/>
    <n v="2"/>
    <d v="2020-08-13T00:00:00"/>
    <x v="0"/>
    <m/>
    <x v="1"/>
    <m/>
    <x v="3"/>
    <x v="0"/>
    <m/>
    <s v="Accounts Payable"/>
    <n v="-85000"/>
    <m/>
    <s v="Accounts Payable"/>
    <s v="AP01584463"/>
    <n v="218"/>
    <m/>
    <m/>
    <m/>
    <m/>
    <m/>
    <m/>
    <m/>
    <m/>
    <m/>
    <m/>
    <m/>
    <m/>
    <m/>
    <m/>
    <m/>
    <m/>
    <m/>
    <m/>
    <m/>
    <s v="AP01584463"/>
    <n v="218"/>
    <d v="2020-08-13T00:00:00"/>
    <s v="Accounts P"/>
    <s v="00023044"/>
    <s v="99999"/>
    <m/>
    <m/>
    <s v="AP"/>
    <s v="AC"/>
    <s v="50"/>
    <s v="1"/>
    <s v="2"/>
    <s v="07040"/>
    <m/>
    <m/>
    <m/>
    <m/>
    <m/>
    <m/>
  </r>
  <r>
    <s v="Byrne Justice Assistance Grant"/>
    <s v="2016-DJ-BX-0482"/>
    <n v="2021"/>
    <n v="2"/>
    <d v="2020-08-13T00:00:00"/>
    <x v="0"/>
    <m/>
    <x v="1"/>
    <s v="390002"/>
    <x v="47"/>
    <x v="0"/>
    <m/>
    <s v="Accounts Payable"/>
    <n v="84999"/>
    <m/>
    <s v="20-A4841AD16 - ANTI"/>
    <s v="AP01584463"/>
    <n v="429"/>
    <s v="00023046"/>
    <n v="1"/>
    <d v="2020-08-07T00:00:00"/>
    <s v="Dickenson County"/>
    <s v="20-A4841AD16 - ANTI"/>
    <s v="14000"/>
    <m/>
    <m/>
    <m/>
    <m/>
    <m/>
    <m/>
    <m/>
    <m/>
    <m/>
    <m/>
    <m/>
    <m/>
    <m/>
    <s v="00023046"/>
    <n v="1"/>
    <d v="2020-08-07T00:00:00"/>
    <s v="Dickenson"/>
    <s v="00023046"/>
    <s v="90000"/>
    <s v="051"/>
    <m/>
    <s v="AP"/>
    <s v="AC"/>
    <s v="14"/>
    <s v="1"/>
    <s v="5"/>
    <s v="07040"/>
    <s v="390"/>
    <s v="39"/>
    <s v="02"/>
    <m/>
    <m/>
    <m/>
  </r>
  <r>
    <s v="Byrne Justice Assistance Grant"/>
    <s v="2016-DJ-BX-0482"/>
    <n v="2021"/>
    <n v="2"/>
    <d v="2020-08-13T00:00:00"/>
    <x v="0"/>
    <m/>
    <x v="1"/>
    <s v="390002"/>
    <x v="47"/>
    <x v="0"/>
    <m/>
    <s v="Accounts Payable"/>
    <n v="525.61"/>
    <m/>
    <s v="20-A4848AD16 - ANTI"/>
    <s v="AP01584463"/>
    <n v="435"/>
    <s v="00023049"/>
    <n v="1"/>
    <d v="2020-08-07T00:00:00"/>
    <s v="GREENE COUNTY"/>
    <s v="20-A4848AD16 - ANTI"/>
    <s v="14000"/>
    <m/>
    <m/>
    <m/>
    <m/>
    <m/>
    <m/>
    <m/>
    <m/>
    <m/>
    <m/>
    <m/>
    <m/>
    <m/>
    <s v="00023049"/>
    <n v="1"/>
    <d v="2020-08-07T00:00:00"/>
    <s v="GREENE COU"/>
    <s v="00023049"/>
    <s v="90000"/>
    <s v="079"/>
    <m/>
    <s v="AP"/>
    <s v="AC"/>
    <s v="14"/>
    <s v="1"/>
    <s v="5"/>
    <s v="07040"/>
    <s v="390"/>
    <s v="39"/>
    <s v="02"/>
    <m/>
    <m/>
    <m/>
  </r>
  <r>
    <s v="Byrne Justice Assistance Grant"/>
    <s v="2016-DJ-BX-0482"/>
    <n v="2021"/>
    <n v="2"/>
    <d v="2020-08-13T00:00:00"/>
    <x v="0"/>
    <m/>
    <x v="1"/>
    <s v="390002"/>
    <x v="47"/>
    <x v="0"/>
    <m/>
    <s v="Accounts Payable"/>
    <n v="19357"/>
    <m/>
    <s v="20-A4860AD16 - ANTI"/>
    <s v="AP01584463"/>
    <n v="436"/>
    <s v="00023050"/>
    <n v="1"/>
    <d v="2020-08-07T00:00:00"/>
    <s v="City of Martinsville VA"/>
    <s v="20-A4860AD16 - ANTI"/>
    <s v="14000"/>
    <m/>
    <m/>
    <m/>
    <m/>
    <m/>
    <m/>
    <m/>
    <m/>
    <m/>
    <m/>
    <m/>
    <m/>
    <m/>
    <s v="00023050"/>
    <n v="1"/>
    <d v="2020-08-07T00:00:00"/>
    <s v="CITY OF MA"/>
    <s v="00023050"/>
    <s v="90000"/>
    <s v="690"/>
    <m/>
    <s v="AP"/>
    <s v="AC"/>
    <s v="14"/>
    <s v="1"/>
    <s v="5"/>
    <s v="07040"/>
    <s v="390"/>
    <s v="39"/>
    <s v="02"/>
    <m/>
    <m/>
    <m/>
  </r>
  <r>
    <s v="Byrne Justice Assistance Grant"/>
    <s v="2016-DJ-BX-0482"/>
    <n v="2021"/>
    <n v="2"/>
    <d v="2020-08-13T00:00:00"/>
    <x v="0"/>
    <m/>
    <x v="1"/>
    <s v="390002"/>
    <x v="47"/>
    <x v="0"/>
    <m/>
    <s v="Accounts Payable"/>
    <n v="38561.53"/>
    <m/>
    <s v="20-A4877AD16 - ANTI"/>
    <s v="AP01584463"/>
    <n v="437"/>
    <s v="00023051"/>
    <n v="1"/>
    <d v="2020-08-07T00:00:00"/>
    <s v="Russell County"/>
    <s v="20-A4877AD16 - ANTI"/>
    <s v="14000"/>
    <m/>
    <m/>
    <m/>
    <m/>
    <m/>
    <m/>
    <m/>
    <m/>
    <m/>
    <m/>
    <m/>
    <m/>
    <m/>
    <s v="00023051"/>
    <n v="1"/>
    <d v="2020-08-07T00:00:00"/>
    <s v="Russell Co"/>
    <s v="00023051"/>
    <s v="90000"/>
    <s v="167"/>
    <m/>
    <s v="AP"/>
    <s v="AC"/>
    <s v="14"/>
    <s v="1"/>
    <s v="5"/>
    <s v="07040"/>
    <s v="390"/>
    <s v="39"/>
    <s v="02"/>
    <m/>
    <m/>
    <m/>
  </r>
  <r>
    <s v="Byrne Justice Assistance Grant"/>
    <s v="2016-DJ-BX-0482"/>
    <n v="2021"/>
    <n v="2"/>
    <d v="2020-08-13T00:00:00"/>
    <x v="0"/>
    <m/>
    <x v="1"/>
    <s v="390002"/>
    <x v="47"/>
    <x v="0"/>
    <m/>
    <s v="Accounts Payable"/>
    <n v="5425.44"/>
    <m/>
    <s v="20-A4895AD16 - ANTI"/>
    <s v="AP01584463"/>
    <n v="438"/>
    <s v="00023052"/>
    <n v="1"/>
    <d v="2020-08-07T00:00:00"/>
    <s v="WESTMORELAND COUNTY"/>
    <s v="20-A4895AD16 - ANTI"/>
    <s v="14000"/>
    <m/>
    <m/>
    <m/>
    <m/>
    <m/>
    <m/>
    <m/>
    <m/>
    <m/>
    <m/>
    <m/>
    <m/>
    <m/>
    <s v="00023052"/>
    <n v="1"/>
    <d v="2020-08-07T00:00:00"/>
    <s v="WESTMORELA"/>
    <s v="00023052"/>
    <s v="90000"/>
    <s v="193"/>
    <m/>
    <s v="AP"/>
    <s v="AC"/>
    <s v="14"/>
    <s v="1"/>
    <s v="5"/>
    <s v="07040"/>
    <s v="390"/>
    <s v="39"/>
    <s v="02"/>
    <m/>
    <m/>
    <m/>
  </r>
  <r>
    <s v="Byrne Justice Assistance Grant"/>
    <s v="2016-DJ-BX-0482"/>
    <n v="2021"/>
    <n v="2"/>
    <d v="2020-08-13T00:00:00"/>
    <x v="0"/>
    <m/>
    <x v="1"/>
    <m/>
    <x v="3"/>
    <x v="0"/>
    <m/>
    <s v="Accounts Payable"/>
    <n v="-5425.44"/>
    <m/>
    <s v="Accounts Payable"/>
    <s v="AP01584463"/>
    <n v="256"/>
    <m/>
    <m/>
    <m/>
    <m/>
    <m/>
    <m/>
    <m/>
    <m/>
    <m/>
    <m/>
    <m/>
    <m/>
    <m/>
    <m/>
    <m/>
    <m/>
    <m/>
    <m/>
    <m/>
    <s v="AP01584463"/>
    <n v="256"/>
    <d v="2020-08-13T00:00:00"/>
    <s v="Accounts P"/>
    <s v="00023052"/>
    <s v="99999"/>
    <m/>
    <m/>
    <s v="AP"/>
    <s v="AC"/>
    <s v="50"/>
    <s v="1"/>
    <s v="2"/>
    <s v="07040"/>
    <m/>
    <m/>
    <m/>
    <m/>
    <m/>
    <m/>
  </r>
  <r>
    <s v="Byrne Justice Assistance Grant"/>
    <s v="2016-DJ-BX-0482"/>
    <n v="2021"/>
    <n v="2"/>
    <d v="2020-08-13T00:00:00"/>
    <x v="0"/>
    <m/>
    <x v="1"/>
    <s v="390002"/>
    <x v="47"/>
    <x v="0"/>
    <m/>
    <s v="Accounts Payable"/>
    <n v="4650.4799999999996"/>
    <m/>
    <s v="20-A4913AD16 - ANTI"/>
    <s v="AP01584463"/>
    <n v="316"/>
    <s v="00023054"/>
    <n v="1"/>
    <d v="2020-08-07T00:00:00"/>
    <s v="Town of Haysi"/>
    <s v="20-A4913AD16 - ANTI"/>
    <s v="14000"/>
    <m/>
    <m/>
    <m/>
    <m/>
    <m/>
    <m/>
    <m/>
    <m/>
    <m/>
    <m/>
    <m/>
    <m/>
    <m/>
    <s v="00023054"/>
    <n v="1"/>
    <d v="2020-08-07T00:00:00"/>
    <s v="Town of Ha"/>
    <s v="00023054"/>
    <s v="90000"/>
    <s v="383"/>
    <m/>
    <s v="AP"/>
    <s v="AC"/>
    <s v="14"/>
    <s v="1"/>
    <s v="5"/>
    <s v="07040"/>
    <s v="390"/>
    <s v="39"/>
    <s v="02"/>
    <m/>
    <m/>
    <m/>
  </r>
  <r>
    <s v="Byrne Justice Assistance Grant"/>
    <s v="2016-DJ-BX-0482"/>
    <n v="2021"/>
    <n v="2"/>
    <d v="2020-08-13T00:00:00"/>
    <x v="0"/>
    <m/>
    <x v="1"/>
    <s v="390002"/>
    <x v="47"/>
    <x v="0"/>
    <m/>
    <s v="Accounts Payable"/>
    <n v="3887.6"/>
    <m/>
    <s v="20-A4924AD16 - ANTI"/>
    <s v="AP01584463"/>
    <n v="318"/>
    <s v="00023056"/>
    <n v="1"/>
    <d v="2020-08-07T00:00:00"/>
    <s v="City of Norfolk"/>
    <s v="20-A4924AD16 - ANTI"/>
    <s v="14000"/>
    <m/>
    <m/>
    <m/>
    <m/>
    <m/>
    <m/>
    <m/>
    <m/>
    <m/>
    <m/>
    <m/>
    <m/>
    <m/>
    <s v="00023056"/>
    <n v="1"/>
    <d v="2020-08-07T00:00:00"/>
    <s v="City of No"/>
    <s v="00023056"/>
    <s v="90000"/>
    <s v="710"/>
    <m/>
    <s v="AP"/>
    <s v="AC"/>
    <s v="14"/>
    <s v="1"/>
    <s v="5"/>
    <s v="07040"/>
    <s v="390"/>
    <s v="39"/>
    <s v="02"/>
    <m/>
    <m/>
    <m/>
  </r>
  <r>
    <s v="Byrne Justice Assistance Grant"/>
    <s v="2016-DJ-BX-0482"/>
    <n v="2021"/>
    <n v="2"/>
    <d v="2020-08-13T00:00:00"/>
    <x v="0"/>
    <m/>
    <x v="1"/>
    <m/>
    <x v="3"/>
    <x v="0"/>
    <m/>
    <s v="Accounts Payable"/>
    <n v="-4650.4799999999996"/>
    <m/>
    <s v="Accounts Payable"/>
    <s v="AP01584463"/>
    <n v="96"/>
    <m/>
    <m/>
    <m/>
    <m/>
    <m/>
    <m/>
    <m/>
    <m/>
    <m/>
    <m/>
    <m/>
    <m/>
    <m/>
    <m/>
    <m/>
    <m/>
    <m/>
    <m/>
    <m/>
    <s v="AP01584463"/>
    <n v="96"/>
    <d v="2020-08-13T00:00:00"/>
    <s v="Accounts P"/>
    <s v="00023054"/>
    <s v="99999"/>
    <m/>
    <m/>
    <s v="AP"/>
    <s v="AC"/>
    <s v="50"/>
    <s v="1"/>
    <s v="2"/>
    <s v="07040"/>
    <m/>
    <m/>
    <m/>
    <m/>
    <m/>
    <m/>
  </r>
  <r>
    <s v="Byrne Justice Assistance Grant"/>
    <s v="2016-DJ-BX-0482"/>
    <n v="2021"/>
    <n v="2"/>
    <d v="2020-08-13T00:00:00"/>
    <x v="0"/>
    <m/>
    <x v="1"/>
    <m/>
    <x v="3"/>
    <x v="0"/>
    <m/>
    <s v="Accounts Payable"/>
    <n v="-3600"/>
    <m/>
    <s v="Accounts Payable"/>
    <s v="AP01584463"/>
    <n v="121"/>
    <m/>
    <m/>
    <m/>
    <m/>
    <m/>
    <m/>
    <m/>
    <m/>
    <m/>
    <m/>
    <m/>
    <m/>
    <m/>
    <m/>
    <m/>
    <m/>
    <m/>
    <m/>
    <m/>
    <s v="AP01584463"/>
    <n v="121"/>
    <d v="2020-08-13T00:00:00"/>
    <s v="Accounts P"/>
    <s v="00023060"/>
    <s v="99999"/>
    <m/>
    <m/>
    <s v="AP"/>
    <s v="AC"/>
    <s v="50"/>
    <s v="1"/>
    <s v="2"/>
    <s v="07040"/>
    <m/>
    <m/>
    <m/>
    <m/>
    <m/>
    <m/>
  </r>
  <r>
    <s v="Byrne Justice Assistance Grant"/>
    <s v="2016-DJ-BX-0482"/>
    <n v="2021"/>
    <n v="2"/>
    <d v="2020-08-13T00:00:00"/>
    <x v="0"/>
    <m/>
    <x v="1"/>
    <m/>
    <x v="3"/>
    <x v="0"/>
    <m/>
    <s v="Accounts Payable"/>
    <n v="-250"/>
    <m/>
    <s v="Accounts Payable"/>
    <s v="AP01584463"/>
    <n v="137"/>
    <m/>
    <m/>
    <m/>
    <m/>
    <m/>
    <m/>
    <m/>
    <m/>
    <m/>
    <m/>
    <m/>
    <m/>
    <m/>
    <m/>
    <m/>
    <m/>
    <m/>
    <m/>
    <m/>
    <s v="AP01584463"/>
    <n v="137"/>
    <d v="2020-08-13T00:00:00"/>
    <s v="Accounts P"/>
    <s v="00023074"/>
    <s v="99999"/>
    <m/>
    <m/>
    <s v="AP"/>
    <s v="AC"/>
    <s v="50"/>
    <s v="1"/>
    <s v="2"/>
    <s v="07040"/>
    <m/>
    <m/>
    <m/>
    <m/>
    <m/>
    <m/>
  </r>
  <r>
    <s v="Byrne Justice Assistance Grant"/>
    <s v="2016-DJ-BX-0482"/>
    <n v="2021"/>
    <n v="2"/>
    <d v="2020-08-13T00:00:00"/>
    <x v="0"/>
    <m/>
    <x v="1"/>
    <m/>
    <x v="3"/>
    <x v="0"/>
    <m/>
    <s v="Accounts Payable"/>
    <n v="-13860"/>
    <m/>
    <s v="Accounts Payable"/>
    <s v="AP01584463"/>
    <n v="99"/>
    <m/>
    <m/>
    <m/>
    <m/>
    <m/>
    <m/>
    <m/>
    <m/>
    <m/>
    <m/>
    <m/>
    <m/>
    <m/>
    <m/>
    <m/>
    <m/>
    <m/>
    <m/>
    <m/>
    <s v="AP01584463"/>
    <n v="99"/>
    <d v="2020-08-13T00:00:00"/>
    <s v="Accounts P"/>
    <s v="00023057"/>
    <s v="99999"/>
    <m/>
    <m/>
    <s v="AP"/>
    <s v="AC"/>
    <s v="50"/>
    <s v="1"/>
    <s v="2"/>
    <s v="07040"/>
    <m/>
    <m/>
    <m/>
    <m/>
    <m/>
    <m/>
  </r>
  <r>
    <s v="Byrne Justice Assistance Grant"/>
    <s v="2016-DJ-BX-0482"/>
    <n v="2021"/>
    <n v="2"/>
    <d v="2020-08-13T00:00:00"/>
    <x v="0"/>
    <m/>
    <x v="1"/>
    <m/>
    <x v="3"/>
    <x v="0"/>
    <m/>
    <s v="Accounts Payable"/>
    <n v="-59150"/>
    <m/>
    <s v="Accounts Payable"/>
    <s v="AP01584463"/>
    <n v="100"/>
    <m/>
    <m/>
    <m/>
    <m/>
    <m/>
    <m/>
    <m/>
    <m/>
    <m/>
    <m/>
    <m/>
    <m/>
    <m/>
    <m/>
    <m/>
    <m/>
    <m/>
    <m/>
    <m/>
    <s v="AP01584463"/>
    <n v="100"/>
    <d v="2020-08-13T00:00:00"/>
    <s v="Accounts P"/>
    <s v="00023058"/>
    <s v="99999"/>
    <m/>
    <m/>
    <s v="AP"/>
    <s v="AC"/>
    <s v="50"/>
    <s v="1"/>
    <s v="2"/>
    <s v="07040"/>
    <m/>
    <m/>
    <m/>
    <m/>
    <m/>
    <m/>
  </r>
  <r>
    <s v="Byrne Justice Assistance Grant"/>
    <s v="2016-DJ-BX-0482"/>
    <n v="2021"/>
    <n v="2"/>
    <d v="2020-08-13T00:00:00"/>
    <x v="0"/>
    <m/>
    <x v="1"/>
    <m/>
    <x v="3"/>
    <x v="0"/>
    <m/>
    <s v="Accounts Payable"/>
    <n v="-84999"/>
    <m/>
    <s v="Accounts Payable"/>
    <s v="AP01584463"/>
    <n v="246"/>
    <m/>
    <m/>
    <m/>
    <m/>
    <m/>
    <m/>
    <m/>
    <m/>
    <m/>
    <m/>
    <m/>
    <m/>
    <m/>
    <m/>
    <m/>
    <m/>
    <m/>
    <m/>
    <m/>
    <s v="AP01584463"/>
    <n v="246"/>
    <d v="2020-08-13T00:00:00"/>
    <s v="Accounts P"/>
    <s v="00023046"/>
    <s v="99999"/>
    <m/>
    <m/>
    <s v="AP"/>
    <s v="AC"/>
    <s v="50"/>
    <s v="1"/>
    <s v="2"/>
    <s v="07040"/>
    <m/>
    <m/>
    <m/>
    <m/>
    <m/>
    <m/>
  </r>
  <r>
    <s v="Byrne Justice Assistance Grant"/>
    <s v="2016-DJ-BX-0482"/>
    <n v="2021"/>
    <n v="2"/>
    <d v="2020-08-13T00:00:00"/>
    <x v="0"/>
    <m/>
    <x v="1"/>
    <s v="390002"/>
    <x v="47"/>
    <x v="0"/>
    <m/>
    <s v="Accounts Payable"/>
    <n v="5041.1000000000004"/>
    <m/>
    <s v="20-A4920AD16 - ANTI"/>
    <s v="AP01584463"/>
    <n v="317"/>
    <s v="00023055"/>
    <n v="1"/>
    <d v="2020-08-07T00:00:00"/>
    <s v="City of Martinsville VA"/>
    <s v="20-A4920AD16 - ANTI"/>
    <s v="14000"/>
    <m/>
    <m/>
    <m/>
    <m/>
    <m/>
    <m/>
    <m/>
    <m/>
    <m/>
    <m/>
    <m/>
    <m/>
    <m/>
    <s v="00023055"/>
    <n v="1"/>
    <d v="2020-08-07T00:00:00"/>
    <s v="City of Ma"/>
    <s v="00023055"/>
    <s v="90000"/>
    <s v="690"/>
    <m/>
    <s v="AP"/>
    <s v="AC"/>
    <s v="14"/>
    <s v="1"/>
    <s v="5"/>
    <s v="07040"/>
    <s v="390"/>
    <s v="39"/>
    <s v="02"/>
    <m/>
    <m/>
    <m/>
  </r>
  <r>
    <s v="Byrne Justice Assistance Grant"/>
    <s v="2016-DJ-BX-0482"/>
    <n v="2021"/>
    <n v="2"/>
    <d v="2020-08-13T00:00:00"/>
    <x v="0"/>
    <m/>
    <x v="1"/>
    <s v="390002"/>
    <x v="47"/>
    <x v="0"/>
    <m/>
    <s v="Accounts Payable"/>
    <n v="965.37"/>
    <m/>
    <s v="20-A4830AD16 - ANTI"/>
    <s v="AP01584463"/>
    <n v="416"/>
    <s v="00023045"/>
    <n v="1"/>
    <d v="2020-08-07T00:00:00"/>
    <s v="City of Chesapeake"/>
    <s v="20-A4830AD16 - ANTI"/>
    <s v="14000"/>
    <m/>
    <m/>
    <m/>
    <m/>
    <m/>
    <m/>
    <m/>
    <m/>
    <m/>
    <m/>
    <m/>
    <m/>
    <m/>
    <s v="00023045"/>
    <n v="1"/>
    <d v="2020-08-07T00:00:00"/>
    <s v="City of Ch"/>
    <s v="00023045"/>
    <s v="90000"/>
    <s v="550"/>
    <m/>
    <s v="AP"/>
    <s v="AC"/>
    <s v="14"/>
    <s v="1"/>
    <s v="5"/>
    <s v="07040"/>
    <s v="390"/>
    <s v="39"/>
    <s v="02"/>
    <m/>
    <m/>
    <m/>
  </r>
  <r>
    <s v="Byrne Justice Assistance Grant"/>
    <s v="2016-DJ-BX-0482"/>
    <n v="2021"/>
    <n v="2"/>
    <d v="2020-08-13T00:00:00"/>
    <x v="0"/>
    <m/>
    <x v="1"/>
    <s v="390002"/>
    <x v="47"/>
    <x v="0"/>
    <m/>
    <s v="Accounts Payable"/>
    <n v="6700"/>
    <m/>
    <s v="20-A4905AD16 - ANTI"/>
    <s v="AP01584463"/>
    <n v="439"/>
    <s v="00023053"/>
    <n v="1"/>
    <d v="2020-08-07T00:00:00"/>
    <s v="City of Chesapeake"/>
    <s v="20-A4905AD16 - ANTI"/>
    <s v="14000"/>
    <m/>
    <m/>
    <m/>
    <m/>
    <m/>
    <m/>
    <m/>
    <m/>
    <m/>
    <m/>
    <m/>
    <m/>
    <m/>
    <s v="00023053"/>
    <n v="1"/>
    <d v="2020-08-07T00:00:00"/>
    <s v="City of Ch"/>
    <s v="00023053"/>
    <s v="90000"/>
    <s v="550"/>
    <m/>
    <s v="AP"/>
    <s v="AC"/>
    <s v="14"/>
    <s v="1"/>
    <s v="5"/>
    <s v="07040"/>
    <s v="390"/>
    <s v="39"/>
    <s v="02"/>
    <m/>
    <m/>
    <m/>
  </r>
  <r>
    <s v="Byrne Justice Assistance Grant"/>
    <s v="2016-DJ-BX-0482"/>
    <n v="2021"/>
    <n v="2"/>
    <d v="2020-08-13T00:00:00"/>
    <x v="0"/>
    <m/>
    <x v="1"/>
    <m/>
    <x v="3"/>
    <x v="0"/>
    <m/>
    <s v="Accounts Payable"/>
    <n v="-5905.14"/>
    <m/>
    <s v="Accounts Payable"/>
    <s v="AP01584463"/>
    <n v="123"/>
    <m/>
    <m/>
    <m/>
    <m/>
    <m/>
    <m/>
    <m/>
    <m/>
    <m/>
    <m/>
    <m/>
    <m/>
    <m/>
    <m/>
    <m/>
    <m/>
    <m/>
    <m/>
    <m/>
    <s v="AP01584463"/>
    <n v="123"/>
    <d v="2020-08-13T00:00:00"/>
    <s v="Accounts P"/>
    <s v="00023062"/>
    <s v="99999"/>
    <m/>
    <m/>
    <s v="AP"/>
    <s v="AC"/>
    <s v="50"/>
    <s v="1"/>
    <s v="2"/>
    <s v="07040"/>
    <m/>
    <m/>
    <m/>
    <m/>
    <m/>
    <m/>
  </r>
  <r>
    <s v="Byrne Justice Assistance Grant"/>
    <s v="2016-DJ-BX-0482"/>
    <n v="2021"/>
    <n v="2"/>
    <d v="2020-08-13T00:00:00"/>
    <x v="0"/>
    <m/>
    <x v="1"/>
    <m/>
    <x v="3"/>
    <x v="0"/>
    <m/>
    <s v="Accounts Payable"/>
    <n v="-3887.6"/>
    <m/>
    <s v="Accounts Payable"/>
    <s v="AP01584463"/>
    <n v="98"/>
    <m/>
    <m/>
    <m/>
    <m/>
    <m/>
    <m/>
    <m/>
    <m/>
    <m/>
    <m/>
    <m/>
    <m/>
    <m/>
    <m/>
    <m/>
    <m/>
    <m/>
    <m/>
    <m/>
    <s v="AP01584463"/>
    <n v="98"/>
    <d v="2020-08-13T00:00:00"/>
    <s v="Accounts P"/>
    <s v="00023056"/>
    <s v="99999"/>
    <m/>
    <m/>
    <s v="AP"/>
    <s v="AC"/>
    <s v="50"/>
    <s v="1"/>
    <s v="2"/>
    <s v="07040"/>
    <m/>
    <m/>
    <m/>
    <m/>
    <m/>
    <m/>
  </r>
  <r>
    <s v="Byrne Justice Assistance Grant"/>
    <s v="2016-DJ-BX-0482"/>
    <n v="2021"/>
    <n v="2"/>
    <d v="2020-08-13T00:00:00"/>
    <x v="0"/>
    <m/>
    <x v="1"/>
    <m/>
    <x v="3"/>
    <x v="0"/>
    <m/>
    <s v="Accounts Payable"/>
    <n v="-5625"/>
    <m/>
    <s v="Accounts Payable"/>
    <s v="AP01584463"/>
    <n v="120"/>
    <m/>
    <m/>
    <m/>
    <m/>
    <m/>
    <m/>
    <m/>
    <m/>
    <m/>
    <m/>
    <m/>
    <m/>
    <m/>
    <m/>
    <m/>
    <m/>
    <m/>
    <m/>
    <m/>
    <s v="AP01584463"/>
    <n v="120"/>
    <d v="2020-08-13T00:00:00"/>
    <s v="Accounts P"/>
    <s v="00023059"/>
    <s v="99999"/>
    <m/>
    <m/>
    <s v="AP"/>
    <s v="AC"/>
    <s v="50"/>
    <s v="1"/>
    <s v="2"/>
    <s v="07040"/>
    <m/>
    <m/>
    <m/>
    <m/>
    <m/>
    <m/>
  </r>
  <r>
    <s v="Byrne Justice Assistance Grant"/>
    <s v="2016-DJ-BX-0482"/>
    <n v="2021"/>
    <n v="2"/>
    <d v="2020-08-13T00:00:00"/>
    <x v="0"/>
    <m/>
    <x v="1"/>
    <m/>
    <x v="3"/>
    <x v="0"/>
    <m/>
    <s v="Accounts Payable"/>
    <n v="-965.37"/>
    <m/>
    <s v="Accounts Payable"/>
    <s v="AP01584463"/>
    <n v="228"/>
    <m/>
    <m/>
    <m/>
    <m/>
    <m/>
    <m/>
    <m/>
    <m/>
    <m/>
    <m/>
    <m/>
    <m/>
    <m/>
    <m/>
    <m/>
    <m/>
    <m/>
    <m/>
    <m/>
    <s v="AP01584463"/>
    <n v="228"/>
    <d v="2020-08-13T00:00:00"/>
    <s v="Accounts P"/>
    <s v="00023045"/>
    <s v="99999"/>
    <m/>
    <m/>
    <s v="AP"/>
    <s v="AC"/>
    <s v="50"/>
    <s v="1"/>
    <s v="2"/>
    <s v="07040"/>
    <m/>
    <m/>
    <m/>
    <m/>
    <m/>
    <m/>
  </r>
  <r>
    <s v="Byrne Justice Assistance Grant"/>
    <s v="2016-DJ-BX-0482"/>
    <n v="2021"/>
    <n v="2"/>
    <d v="2020-08-13T00:00:00"/>
    <x v="0"/>
    <m/>
    <x v="1"/>
    <m/>
    <x v="3"/>
    <x v="0"/>
    <m/>
    <s v="Accounts Payable"/>
    <n v="-525.61"/>
    <m/>
    <s v="Accounts Payable"/>
    <s v="AP01584463"/>
    <n v="248"/>
    <m/>
    <m/>
    <m/>
    <m/>
    <m/>
    <m/>
    <m/>
    <m/>
    <m/>
    <m/>
    <m/>
    <m/>
    <m/>
    <m/>
    <m/>
    <m/>
    <m/>
    <m/>
    <m/>
    <s v="AP01584463"/>
    <n v="248"/>
    <d v="2020-08-13T00:00:00"/>
    <s v="Accounts P"/>
    <s v="00023049"/>
    <s v="99999"/>
    <m/>
    <m/>
    <s v="AP"/>
    <s v="AC"/>
    <s v="50"/>
    <s v="1"/>
    <s v="2"/>
    <s v="07040"/>
    <m/>
    <m/>
    <m/>
    <m/>
    <m/>
    <m/>
  </r>
  <r>
    <s v="Byrne Justice Assistance Grant"/>
    <s v="2016-DJ-BX-0482"/>
    <n v="2021"/>
    <n v="2"/>
    <d v="2020-08-13T00:00:00"/>
    <x v="0"/>
    <m/>
    <x v="1"/>
    <s v="390002"/>
    <x v="47"/>
    <x v="0"/>
    <m/>
    <s v="Accounts Payable"/>
    <n v="3281.5"/>
    <m/>
    <s v="20-D4054AD16 - ANTI"/>
    <s v="AP01584463"/>
    <n v="309"/>
    <s v="00023063"/>
    <n v="1"/>
    <d v="2020-08-07T00:00:00"/>
    <s v="Spotsylvania County Government"/>
    <s v="20-D4054AD16 - ANTI"/>
    <s v="14000"/>
    <m/>
    <m/>
    <m/>
    <m/>
    <m/>
    <m/>
    <m/>
    <m/>
    <m/>
    <m/>
    <m/>
    <m/>
    <m/>
    <s v="00023063"/>
    <n v="1"/>
    <d v="2020-08-07T00:00:00"/>
    <s v="Spotsylvan"/>
    <s v="00023063"/>
    <s v="90000"/>
    <s v="177"/>
    <m/>
    <s v="AP"/>
    <s v="AC"/>
    <s v="14"/>
    <s v="1"/>
    <s v="5"/>
    <s v="07040"/>
    <s v="390"/>
    <s v="39"/>
    <s v="02"/>
    <m/>
    <m/>
    <m/>
  </r>
  <r>
    <s v="Byrne Justice Assistance Grant"/>
    <s v="2016-DJ-BX-0482"/>
    <n v="2021"/>
    <n v="2"/>
    <d v="2020-08-13T00:00:00"/>
    <x v="0"/>
    <m/>
    <x v="1"/>
    <s v="390002"/>
    <x v="47"/>
    <x v="0"/>
    <m/>
    <s v="Accounts Payable"/>
    <n v="59150"/>
    <m/>
    <s v="20-A4941AD16 - ANTI"/>
    <s v="AP01584463"/>
    <n v="334"/>
    <s v="00023058"/>
    <n v="1"/>
    <d v="2020-08-07T00:00:00"/>
    <s v="WISE COUNTY"/>
    <s v="20-A4941AD16 - ANTI"/>
    <s v="14000"/>
    <m/>
    <m/>
    <m/>
    <m/>
    <m/>
    <m/>
    <m/>
    <m/>
    <m/>
    <m/>
    <m/>
    <m/>
    <m/>
    <s v="00023058"/>
    <n v="1"/>
    <d v="2020-08-07T00:00:00"/>
    <s v="WISE COUNT"/>
    <s v="00023058"/>
    <s v="90000"/>
    <s v="195"/>
    <m/>
    <s v="AP"/>
    <s v="AC"/>
    <s v="14"/>
    <s v="1"/>
    <s v="5"/>
    <s v="07040"/>
    <s v="390"/>
    <s v="39"/>
    <s v="02"/>
    <m/>
    <m/>
    <m/>
  </r>
  <r>
    <s v="Byrne Justice Assistance Grant"/>
    <s v="2016-DJ-BX-0482"/>
    <n v="2021"/>
    <n v="2"/>
    <d v="2020-08-13T00:00:00"/>
    <x v="0"/>
    <m/>
    <x v="1"/>
    <s v="390002"/>
    <x v="47"/>
    <x v="0"/>
    <m/>
    <s v="Accounts Payable"/>
    <n v="4950"/>
    <m/>
    <s v="20-D4047AD16 - ANTI"/>
    <s v="AP01584463"/>
    <n v="337"/>
    <s v="00023061"/>
    <n v="1"/>
    <d v="2020-08-07T00:00:00"/>
    <s v="Board of Supervisors of Page County"/>
    <s v="20-D4047AD16 - ANTI"/>
    <s v="14000"/>
    <m/>
    <m/>
    <m/>
    <m/>
    <m/>
    <m/>
    <m/>
    <m/>
    <m/>
    <m/>
    <m/>
    <m/>
    <m/>
    <s v="00023061"/>
    <n v="1"/>
    <d v="2020-08-07T00:00:00"/>
    <s v="Board of S"/>
    <s v="00023061"/>
    <s v="90000"/>
    <s v="139"/>
    <m/>
    <s v="AP"/>
    <s v="AC"/>
    <s v="14"/>
    <s v="1"/>
    <s v="5"/>
    <s v="07040"/>
    <s v="390"/>
    <s v="39"/>
    <s v="02"/>
    <m/>
    <m/>
    <m/>
  </r>
  <r>
    <s v="Byrne Justice Assistance Grant"/>
    <s v="2016-DJ-BX-0482"/>
    <n v="2021"/>
    <n v="2"/>
    <d v="2020-08-13T00:00:00"/>
    <x v="0"/>
    <m/>
    <x v="1"/>
    <s v="390002"/>
    <x v="47"/>
    <x v="0"/>
    <m/>
    <s v="Accounts Payable"/>
    <n v="85000"/>
    <m/>
    <s v="20-A4825AD16 - ANTI"/>
    <s v="AP01584463"/>
    <n v="415"/>
    <s v="00023044"/>
    <n v="1"/>
    <d v="2020-08-07T00:00:00"/>
    <s v="BRUNSWICK COUNTY"/>
    <s v="20-A4825AD16 - ANTI"/>
    <s v="14000"/>
    <m/>
    <m/>
    <m/>
    <m/>
    <m/>
    <m/>
    <m/>
    <m/>
    <m/>
    <m/>
    <m/>
    <m/>
    <m/>
    <s v="00023044"/>
    <n v="1"/>
    <d v="2020-08-07T00:00:00"/>
    <s v="BRUNSWICK"/>
    <s v="00023044"/>
    <s v="90000"/>
    <s v="025"/>
    <m/>
    <s v="AP"/>
    <s v="AC"/>
    <s v="14"/>
    <s v="1"/>
    <s v="5"/>
    <s v="07040"/>
    <s v="390"/>
    <s v="39"/>
    <s v="02"/>
    <m/>
    <m/>
    <m/>
  </r>
  <r>
    <s v="Byrne Justice Assistance Grant"/>
    <s v="2016-DJ-BX-0482"/>
    <n v="2021"/>
    <n v="2"/>
    <d v="2020-08-14T00:00:00"/>
    <x v="0"/>
    <m/>
    <x v="1"/>
    <m/>
    <x v="1"/>
    <x v="0"/>
    <m/>
    <s v="AP Payments"/>
    <n v="-59150"/>
    <m/>
    <s v="Cash With The Treasurer Of VA"/>
    <s v="AP01584753"/>
    <n v="19"/>
    <m/>
    <m/>
    <m/>
    <m/>
    <m/>
    <m/>
    <m/>
    <m/>
    <m/>
    <m/>
    <m/>
    <m/>
    <m/>
    <m/>
    <m/>
    <m/>
    <m/>
    <m/>
    <m/>
    <s v="AP01584753"/>
    <n v="19"/>
    <d v="2020-08-14T00:00:00"/>
    <s v="AP Payment"/>
    <s v="00023058"/>
    <s v="99999"/>
    <m/>
    <m/>
    <s v="AP"/>
    <s v="AC"/>
    <s v="10"/>
    <s v="1"/>
    <s v="1"/>
    <s v="07040"/>
    <m/>
    <m/>
    <m/>
    <m/>
    <m/>
    <m/>
  </r>
  <r>
    <s v="Byrne Justice Assistance Grant"/>
    <s v="2016-DJ-BX-0482"/>
    <n v="2021"/>
    <n v="2"/>
    <d v="2020-08-14T00:00:00"/>
    <x v="0"/>
    <m/>
    <x v="1"/>
    <m/>
    <x v="1"/>
    <x v="0"/>
    <m/>
    <s v="AP Payments"/>
    <n v="-965.37"/>
    <m/>
    <s v="Cash With The Treasurer Of VA"/>
    <s v="AP01584753"/>
    <n v="25"/>
    <m/>
    <m/>
    <m/>
    <m/>
    <m/>
    <m/>
    <m/>
    <m/>
    <m/>
    <m/>
    <m/>
    <m/>
    <m/>
    <m/>
    <m/>
    <m/>
    <m/>
    <m/>
    <m/>
    <s v="AP01584753"/>
    <n v="25"/>
    <d v="2020-08-14T00:00:00"/>
    <s v="AP Payment"/>
    <s v="00023045"/>
    <s v="99999"/>
    <m/>
    <m/>
    <s v="AP"/>
    <s v="AC"/>
    <s v="10"/>
    <s v="1"/>
    <s v="1"/>
    <s v="07040"/>
    <m/>
    <m/>
    <m/>
    <m/>
    <m/>
    <m/>
  </r>
  <r>
    <s v="Byrne Justice Assistance Grant"/>
    <s v="2016-DJ-BX-0482"/>
    <n v="2021"/>
    <n v="2"/>
    <d v="2020-08-14T00:00:00"/>
    <x v="0"/>
    <m/>
    <x v="1"/>
    <m/>
    <x v="3"/>
    <x v="0"/>
    <m/>
    <s v="AP Payments"/>
    <n v="19357"/>
    <m/>
    <s v="Accounts Payable"/>
    <s v="AP01584753"/>
    <n v="38"/>
    <m/>
    <m/>
    <m/>
    <m/>
    <m/>
    <m/>
    <m/>
    <m/>
    <m/>
    <m/>
    <m/>
    <m/>
    <m/>
    <m/>
    <m/>
    <m/>
    <m/>
    <m/>
    <m/>
    <s v="AP01584753"/>
    <n v="38"/>
    <d v="2020-08-14T00:00:00"/>
    <s v="AP Payment"/>
    <s v="00023050"/>
    <s v="99999"/>
    <m/>
    <m/>
    <s v="AP"/>
    <s v="AC"/>
    <s v="50"/>
    <s v="1"/>
    <s v="2"/>
    <s v="07040"/>
    <m/>
    <m/>
    <m/>
    <m/>
    <m/>
    <m/>
  </r>
  <r>
    <s v="Byrne Justice Assistance Grant"/>
    <s v="2016-DJ-BX-0482"/>
    <n v="2021"/>
    <n v="2"/>
    <d v="2020-08-14T00:00:00"/>
    <x v="0"/>
    <m/>
    <x v="1"/>
    <m/>
    <x v="3"/>
    <x v="0"/>
    <m/>
    <s v="AP Payments"/>
    <n v="5425.44"/>
    <m/>
    <s v="Accounts Payable"/>
    <s v="AP01584753"/>
    <n v="46"/>
    <m/>
    <m/>
    <m/>
    <m/>
    <m/>
    <m/>
    <m/>
    <m/>
    <m/>
    <m/>
    <m/>
    <m/>
    <m/>
    <m/>
    <m/>
    <m/>
    <m/>
    <m/>
    <m/>
    <s v="AP01584753"/>
    <n v="46"/>
    <d v="2020-08-14T00:00:00"/>
    <s v="AP Payment"/>
    <s v="00023052"/>
    <s v="99999"/>
    <m/>
    <m/>
    <s v="AP"/>
    <s v="AC"/>
    <s v="50"/>
    <s v="1"/>
    <s v="2"/>
    <s v="07040"/>
    <m/>
    <m/>
    <m/>
    <m/>
    <n v="1"/>
    <s v="546001415"/>
  </r>
  <r>
    <s v="Byrne Justice Assistance Grant"/>
    <s v="2016-DJ-BX-0482"/>
    <n v="2021"/>
    <n v="2"/>
    <d v="2020-08-14T00:00:00"/>
    <x v="0"/>
    <m/>
    <x v="1"/>
    <m/>
    <x v="3"/>
    <x v="0"/>
    <m/>
    <s v="AP Payments"/>
    <n v="84999"/>
    <m/>
    <s v="Accounts Payable"/>
    <s v="AP01584753"/>
    <n v="61"/>
    <m/>
    <m/>
    <m/>
    <m/>
    <m/>
    <m/>
    <m/>
    <m/>
    <m/>
    <m/>
    <m/>
    <m/>
    <m/>
    <m/>
    <m/>
    <m/>
    <m/>
    <m/>
    <m/>
    <s v="AP01584753"/>
    <n v="61"/>
    <d v="2020-08-14T00:00:00"/>
    <s v="AP Payment"/>
    <s v="00023046"/>
    <s v="99999"/>
    <m/>
    <m/>
    <s v="AP"/>
    <s v="AC"/>
    <s v="50"/>
    <s v="1"/>
    <s v="2"/>
    <s v="07040"/>
    <m/>
    <m/>
    <m/>
    <m/>
    <n v="1"/>
    <s v="546001758"/>
  </r>
  <r>
    <s v="Byrne Justice Assistance Grant"/>
    <s v="2016-DJ-BX-0482"/>
    <n v="2021"/>
    <n v="2"/>
    <d v="2020-08-14T00:00:00"/>
    <x v="0"/>
    <m/>
    <x v="1"/>
    <m/>
    <x v="3"/>
    <x v="0"/>
    <m/>
    <s v="AP Payments"/>
    <n v="5905.14"/>
    <m/>
    <s v="Accounts Payable"/>
    <s v="AP01584753"/>
    <n v="64"/>
    <m/>
    <m/>
    <m/>
    <m/>
    <m/>
    <m/>
    <m/>
    <m/>
    <m/>
    <m/>
    <m/>
    <m/>
    <m/>
    <m/>
    <m/>
    <m/>
    <m/>
    <m/>
    <m/>
    <s v="AP01584753"/>
    <n v="64"/>
    <d v="2020-08-14T00:00:00"/>
    <s v="AP Payment"/>
    <s v="00023062"/>
    <s v="99999"/>
    <m/>
    <m/>
    <s v="AP"/>
    <s v="AC"/>
    <s v="50"/>
    <s v="1"/>
    <s v="2"/>
    <s v="07040"/>
    <m/>
    <m/>
    <m/>
    <m/>
    <m/>
    <m/>
  </r>
  <r>
    <s v="Byrne Justice Assistance Grant"/>
    <s v="2016-DJ-BX-0482"/>
    <n v="2021"/>
    <n v="2"/>
    <d v="2020-08-14T00:00:00"/>
    <x v="0"/>
    <m/>
    <x v="1"/>
    <m/>
    <x v="3"/>
    <x v="0"/>
    <m/>
    <s v="AP Payments"/>
    <n v="525.61"/>
    <m/>
    <s v="Accounts Payable"/>
    <s v="AP01584753"/>
    <n v="67"/>
    <m/>
    <m/>
    <m/>
    <m/>
    <m/>
    <m/>
    <m/>
    <m/>
    <m/>
    <m/>
    <m/>
    <m/>
    <m/>
    <m/>
    <m/>
    <m/>
    <m/>
    <m/>
    <m/>
    <s v="AP01584753"/>
    <n v="67"/>
    <d v="2020-08-14T00:00:00"/>
    <s v="AP Payment"/>
    <s v="00023049"/>
    <s v="99999"/>
    <m/>
    <m/>
    <s v="AP"/>
    <s v="AC"/>
    <s v="50"/>
    <s v="1"/>
    <s v="2"/>
    <s v="07040"/>
    <m/>
    <m/>
    <m/>
    <m/>
    <m/>
    <m/>
  </r>
  <r>
    <s v="Byrne Justice Assistance Grant"/>
    <s v="2016-DJ-BX-0482"/>
    <n v="2021"/>
    <n v="2"/>
    <d v="2020-08-14T00:00:00"/>
    <x v="0"/>
    <m/>
    <x v="1"/>
    <m/>
    <x v="1"/>
    <x v="0"/>
    <m/>
    <s v="AP Payments"/>
    <n v="-84999"/>
    <m/>
    <s v="Cash With The Treasurer Of VA"/>
    <s v="AP01584753"/>
    <n v="26"/>
    <m/>
    <m/>
    <m/>
    <m/>
    <m/>
    <m/>
    <m/>
    <m/>
    <m/>
    <m/>
    <m/>
    <m/>
    <m/>
    <m/>
    <m/>
    <m/>
    <m/>
    <m/>
    <m/>
    <s v="AP01584753"/>
    <n v="26"/>
    <d v="2020-08-14T00:00:00"/>
    <s v="AP Payment"/>
    <s v="00023046"/>
    <s v="99999"/>
    <m/>
    <m/>
    <s v="AP"/>
    <s v="AC"/>
    <s v="10"/>
    <s v="1"/>
    <s v="1"/>
    <s v="07040"/>
    <m/>
    <m/>
    <m/>
    <m/>
    <m/>
    <m/>
  </r>
  <r>
    <s v="Byrne Justice Assistance Grant"/>
    <s v="2016-DJ-BX-0482"/>
    <n v="2021"/>
    <n v="2"/>
    <d v="2020-08-14T00:00:00"/>
    <x v="0"/>
    <m/>
    <x v="1"/>
    <m/>
    <x v="3"/>
    <x v="0"/>
    <m/>
    <s v="AP Payments"/>
    <n v="6700"/>
    <m/>
    <s v="Accounts Payable"/>
    <s v="AP01584753"/>
    <n v="47"/>
    <m/>
    <m/>
    <m/>
    <m/>
    <m/>
    <m/>
    <m/>
    <m/>
    <m/>
    <m/>
    <m/>
    <m/>
    <m/>
    <m/>
    <m/>
    <m/>
    <m/>
    <m/>
    <m/>
    <s v="AP01584753"/>
    <n v="47"/>
    <d v="2020-08-14T00:00:00"/>
    <s v="AP Payment"/>
    <s v="00023053"/>
    <s v="99999"/>
    <m/>
    <m/>
    <s v="AP"/>
    <s v="AC"/>
    <s v="50"/>
    <s v="1"/>
    <s v="2"/>
    <s v="07040"/>
    <m/>
    <m/>
    <m/>
    <m/>
    <m/>
    <m/>
  </r>
  <r>
    <s v="Byrne Justice Assistance Grant"/>
    <s v="2016-DJ-BX-0482"/>
    <n v="2021"/>
    <n v="2"/>
    <d v="2020-08-14T00:00:00"/>
    <x v="0"/>
    <m/>
    <x v="1"/>
    <m/>
    <x v="3"/>
    <x v="0"/>
    <m/>
    <s v="AP Payments"/>
    <n v="13860"/>
    <m/>
    <s v="Accounts Payable"/>
    <s v="AP01584753"/>
    <n v="53"/>
    <m/>
    <m/>
    <m/>
    <m/>
    <m/>
    <m/>
    <m/>
    <m/>
    <m/>
    <m/>
    <m/>
    <m/>
    <m/>
    <m/>
    <m/>
    <m/>
    <m/>
    <m/>
    <m/>
    <s v="AP01584753"/>
    <n v="53"/>
    <d v="2020-08-14T00:00:00"/>
    <s v="AP Payment"/>
    <s v="00023057"/>
    <s v="99999"/>
    <m/>
    <m/>
    <s v="AP"/>
    <s v="AC"/>
    <s v="50"/>
    <s v="1"/>
    <s v="2"/>
    <s v="07040"/>
    <m/>
    <m/>
    <m/>
    <m/>
    <m/>
    <m/>
  </r>
  <r>
    <s v="Byrne Justice Assistance Grant"/>
    <s v="2016-DJ-BX-0482"/>
    <n v="2021"/>
    <n v="2"/>
    <d v="2020-08-14T00:00:00"/>
    <x v="0"/>
    <m/>
    <x v="1"/>
    <m/>
    <x v="1"/>
    <x v="0"/>
    <m/>
    <s v="AP Payments"/>
    <n v="-5425.44"/>
    <m/>
    <s v="Cash With The Treasurer Of VA"/>
    <s v="AP01584753"/>
    <n v="10"/>
    <m/>
    <m/>
    <m/>
    <m/>
    <m/>
    <m/>
    <m/>
    <m/>
    <m/>
    <m/>
    <m/>
    <m/>
    <m/>
    <m/>
    <m/>
    <m/>
    <m/>
    <m/>
    <m/>
    <s v="AP01584753"/>
    <n v="10"/>
    <d v="2020-08-14T00:00:00"/>
    <s v="AP Payment"/>
    <s v="00023052"/>
    <s v="99999"/>
    <m/>
    <m/>
    <s v="AP"/>
    <s v="AC"/>
    <s v="10"/>
    <s v="1"/>
    <s v="1"/>
    <s v="07040"/>
    <m/>
    <m/>
    <m/>
    <m/>
    <m/>
    <m/>
  </r>
  <r>
    <s v="Byrne Justice Assistance Grant"/>
    <s v="2016-DJ-BX-0482"/>
    <n v="2021"/>
    <n v="2"/>
    <d v="2020-08-14T00:00:00"/>
    <x v="0"/>
    <m/>
    <x v="1"/>
    <m/>
    <x v="1"/>
    <x v="0"/>
    <m/>
    <s v="AP Payments"/>
    <n v="-4950"/>
    <m/>
    <s v="Cash With The Treasurer Of VA"/>
    <s v="AP01584753"/>
    <n v="28"/>
    <m/>
    <m/>
    <m/>
    <m/>
    <m/>
    <m/>
    <m/>
    <m/>
    <m/>
    <m/>
    <m/>
    <m/>
    <m/>
    <m/>
    <m/>
    <m/>
    <m/>
    <m/>
    <m/>
    <s v="AP01584753"/>
    <n v="28"/>
    <d v="2020-08-14T00:00:00"/>
    <s v="AP Payment"/>
    <s v="00023061"/>
    <s v="99999"/>
    <m/>
    <m/>
    <s v="AP"/>
    <s v="AC"/>
    <s v="10"/>
    <s v="1"/>
    <s v="1"/>
    <s v="07040"/>
    <m/>
    <m/>
    <m/>
    <m/>
    <m/>
    <m/>
  </r>
  <r>
    <s v="Byrne Justice Assistance Grant"/>
    <s v="2016-DJ-BX-0482"/>
    <n v="2021"/>
    <n v="2"/>
    <d v="2020-08-14T00:00:00"/>
    <x v="0"/>
    <m/>
    <x v="1"/>
    <m/>
    <x v="1"/>
    <x v="0"/>
    <m/>
    <s v="AP Payments"/>
    <n v="-3281.5"/>
    <m/>
    <s v="Cash With The Treasurer Of VA"/>
    <s v="AP01584753"/>
    <n v="30"/>
    <m/>
    <m/>
    <m/>
    <m/>
    <m/>
    <m/>
    <m/>
    <m/>
    <m/>
    <m/>
    <m/>
    <m/>
    <m/>
    <m/>
    <m/>
    <m/>
    <m/>
    <m/>
    <m/>
    <s v="AP01584753"/>
    <n v="30"/>
    <d v="2020-08-14T00:00:00"/>
    <s v="AP Payment"/>
    <s v="00023063"/>
    <s v="99999"/>
    <m/>
    <m/>
    <s v="AP"/>
    <s v="AC"/>
    <s v="10"/>
    <s v="1"/>
    <s v="1"/>
    <s v="07040"/>
    <m/>
    <m/>
    <m/>
    <m/>
    <m/>
    <m/>
  </r>
  <r>
    <s v="Byrne Justice Assistance Grant"/>
    <s v="2016-DJ-BX-0482"/>
    <n v="2021"/>
    <n v="2"/>
    <d v="2020-08-14T00:00:00"/>
    <x v="0"/>
    <m/>
    <x v="1"/>
    <m/>
    <x v="1"/>
    <x v="0"/>
    <m/>
    <s v="AP Payments"/>
    <n v="-525.61"/>
    <m/>
    <s v="Cash With The Treasurer Of VA"/>
    <s v="AP01584753"/>
    <n v="31"/>
    <m/>
    <m/>
    <m/>
    <m/>
    <m/>
    <m/>
    <m/>
    <m/>
    <m/>
    <m/>
    <m/>
    <m/>
    <m/>
    <m/>
    <m/>
    <m/>
    <m/>
    <m/>
    <m/>
    <s v="AP01584753"/>
    <n v="31"/>
    <d v="2020-08-14T00:00:00"/>
    <s v="AP Payment"/>
    <s v="00023049"/>
    <s v="99999"/>
    <m/>
    <m/>
    <s v="AP"/>
    <s v="AC"/>
    <s v="10"/>
    <s v="1"/>
    <s v="1"/>
    <s v="07040"/>
    <m/>
    <m/>
    <m/>
    <m/>
    <m/>
    <m/>
  </r>
  <r>
    <s v="Byrne Justice Assistance Grant"/>
    <s v="2016-DJ-BX-0482"/>
    <n v="2021"/>
    <n v="2"/>
    <d v="2020-08-14T00:00:00"/>
    <x v="0"/>
    <m/>
    <x v="1"/>
    <m/>
    <x v="3"/>
    <x v="0"/>
    <m/>
    <s v="AP Payments"/>
    <n v="38561.53"/>
    <m/>
    <s v="Accounts Payable"/>
    <s v="AP01584753"/>
    <n v="39"/>
    <m/>
    <m/>
    <m/>
    <m/>
    <m/>
    <m/>
    <m/>
    <m/>
    <m/>
    <m/>
    <m/>
    <m/>
    <m/>
    <m/>
    <m/>
    <m/>
    <m/>
    <m/>
    <m/>
    <s v="AP01584753"/>
    <n v="39"/>
    <d v="2020-08-14T00:00:00"/>
    <s v="AP Payment"/>
    <s v="00023051"/>
    <s v="99999"/>
    <m/>
    <m/>
    <s v="AP"/>
    <s v="AC"/>
    <s v="50"/>
    <s v="1"/>
    <s v="2"/>
    <s v="07040"/>
    <m/>
    <m/>
    <m/>
    <m/>
    <m/>
    <m/>
  </r>
  <r>
    <s v="Byrne Justice Assistance Grant"/>
    <s v="2016-DJ-BX-0482"/>
    <n v="2021"/>
    <n v="2"/>
    <d v="2020-08-14T00:00:00"/>
    <x v="0"/>
    <m/>
    <x v="1"/>
    <m/>
    <x v="3"/>
    <x v="0"/>
    <m/>
    <s v="AP Payments"/>
    <n v="965.37"/>
    <m/>
    <s v="Accounts Payable"/>
    <s v="AP01584753"/>
    <n v="60"/>
    <m/>
    <m/>
    <m/>
    <m/>
    <m/>
    <m/>
    <m/>
    <m/>
    <m/>
    <m/>
    <m/>
    <m/>
    <m/>
    <m/>
    <m/>
    <m/>
    <m/>
    <m/>
    <m/>
    <s v="AP01584753"/>
    <n v="60"/>
    <d v="2020-08-14T00:00:00"/>
    <s v="AP Payment"/>
    <s v="00023045"/>
    <s v="99999"/>
    <m/>
    <m/>
    <s v="AP"/>
    <s v="AC"/>
    <s v="50"/>
    <s v="1"/>
    <s v="2"/>
    <s v="07040"/>
    <m/>
    <m/>
    <m/>
    <m/>
    <m/>
    <m/>
  </r>
  <r>
    <s v="Byrne Justice Assistance Grant"/>
    <s v="2016-DJ-BX-0482"/>
    <n v="2021"/>
    <n v="2"/>
    <d v="2020-08-14T00:00:00"/>
    <x v="0"/>
    <m/>
    <x v="1"/>
    <m/>
    <x v="1"/>
    <x v="0"/>
    <m/>
    <s v="AP Payments"/>
    <n v="-6700"/>
    <m/>
    <s v="Cash With The Treasurer Of VA"/>
    <s v="AP01584753"/>
    <n v="11"/>
    <m/>
    <m/>
    <m/>
    <m/>
    <m/>
    <m/>
    <m/>
    <m/>
    <m/>
    <m/>
    <m/>
    <m/>
    <m/>
    <m/>
    <m/>
    <m/>
    <m/>
    <m/>
    <m/>
    <s v="AP01584753"/>
    <n v="11"/>
    <d v="2020-08-14T00:00:00"/>
    <s v="AP Payment"/>
    <s v="00023053"/>
    <s v="99999"/>
    <m/>
    <m/>
    <s v="AP"/>
    <s v="AC"/>
    <s v="10"/>
    <s v="1"/>
    <s v="1"/>
    <s v="07040"/>
    <m/>
    <m/>
    <m/>
    <m/>
    <m/>
    <m/>
  </r>
  <r>
    <s v="Byrne Justice Assistance Grant"/>
    <s v="2016-DJ-BX-0482"/>
    <n v="2021"/>
    <n v="2"/>
    <d v="2020-08-14T00:00:00"/>
    <x v="0"/>
    <m/>
    <x v="1"/>
    <m/>
    <x v="1"/>
    <x v="0"/>
    <m/>
    <s v="AP Payments"/>
    <n v="-4650.4799999999996"/>
    <m/>
    <s v="Cash With The Treasurer Of VA"/>
    <s v="AP01584753"/>
    <n v="12"/>
    <m/>
    <m/>
    <m/>
    <m/>
    <m/>
    <m/>
    <m/>
    <m/>
    <m/>
    <m/>
    <m/>
    <m/>
    <m/>
    <m/>
    <m/>
    <m/>
    <m/>
    <m/>
    <m/>
    <s v="AP01584753"/>
    <n v="12"/>
    <d v="2020-08-14T00:00:00"/>
    <s v="AP Payment"/>
    <s v="00023054"/>
    <s v="99999"/>
    <m/>
    <m/>
    <s v="AP"/>
    <s v="AC"/>
    <s v="10"/>
    <s v="1"/>
    <s v="1"/>
    <s v="07040"/>
    <m/>
    <m/>
    <m/>
    <m/>
    <m/>
    <m/>
  </r>
  <r>
    <s v="Byrne Justice Assistance Grant"/>
    <s v="2016-DJ-BX-0482"/>
    <n v="2021"/>
    <n v="2"/>
    <d v="2020-08-14T00:00:00"/>
    <x v="0"/>
    <m/>
    <x v="1"/>
    <m/>
    <x v="1"/>
    <x v="0"/>
    <m/>
    <s v="AP Payments"/>
    <n v="-5041.1000000000004"/>
    <m/>
    <s v="Cash With The Treasurer Of VA"/>
    <s v="AP01584753"/>
    <n v="16"/>
    <m/>
    <m/>
    <m/>
    <m/>
    <m/>
    <m/>
    <m/>
    <m/>
    <m/>
    <m/>
    <m/>
    <m/>
    <m/>
    <m/>
    <m/>
    <m/>
    <m/>
    <m/>
    <m/>
    <s v="AP01584753"/>
    <n v="16"/>
    <d v="2020-08-14T00:00:00"/>
    <s v="AP Payment"/>
    <s v="00023055"/>
    <s v="99999"/>
    <m/>
    <m/>
    <s v="AP"/>
    <s v="AC"/>
    <s v="10"/>
    <s v="1"/>
    <s v="1"/>
    <s v="07040"/>
    <m/>
    <m/>
    <m/>
    <m/>
    <m/>
    <m/>
  </r>
  <r>
    <s v="Byrne Justice Assistance Grant"/>
    <s v="2016-DJ-BX-0482"/>
    <n v="2021"/>
    <n v="2"/>
    <d v="2020-08-14T00:00:00"/>
    <x v="0"/>
    <m/>
    <x v="1"/>
    <m/>
    <x v="1"/>
    <x v="0"/>
    <m/>
    <s v="AP Payments"/>
    <n v="-3887.6"/>
    <m/>
    <s v="Cash With The Treasurer Of VA"/>
    <s v="AP01584753"/>
    <n v="17"/>
    <m/>
    <m/>
    <m/>
    <m/>
    <m/>
    <m/>
    <m/>
    <m/>
    <m/>
    <m/>
    <m/>
    <m/>
    <m/>
    <m/>
    <m/>
    <m/>
    <m/>
    <m/>
    <m/>
    <s v="AP01584753"/>
    <n v="17"/>
    <d v="2020-08-14T00:00:00"/>
    <s v="AP Payment"/>
    <s v="00023056"/>
    <s v="99999"/>
    <m/>
    <m/>
    <s v="AP"/>
    <s v="AC"/>
    <s v="10"/>
    <s v="1"/>
    <s v="1"/>
    <s v="07040"/>
    <m/>
    <m/>
    <m/>
    <m/>
    <m/>
    <m/>
  </r>
  <r>
    <s v="Byrne Justice Assistance Grant"/>
    <s v="2016-DJ-BX-0482"/>
    <n v="2021"/>
    <n v="2"/>
    <d v="2020-08-14T00:00:00"/>
    <x v="0"/>
    <m/>
    <x v="1"/>
    <m/>
    <x v="1"/>
    <x v="0"/>
    <m/>
    <s v="AP Payments"/>
    <n v="-85000"/>
    <m/>
    <s v="Cash With The Treasurer Of VA"/>
    <s v="AP01584753"/>
    <n v="24"/>
    <m/>
    <m/>
    <m/>
    <m/>
    <m/>
    <m/>
    <m/>
    <m/>
    <m/>
    <m/>
    <m/>
    <m/>
    <m/>
    <m/>
    <m/>
    <m/>
    <m/>
    <m/>
    <m/>
    <s v="AP01584753"/>
    <n v="24"/>
    <d v="2020-08-14T00:00:00"/>
    <s v="AP Payment"/>
    <s v="00023044"/>
    <s v="99999"/>
    <m/>
    <m/>
    <s v="AP"/>
    <s v="AC"/>
    <s v="10"/>
    <s v="1"/>
    <s v="1"/>
    <s v="07040"/>
    <m/>
    <m/>
    <m/>
    <m/>
    <m/>
    <m/>
  </r>
  <r>
    <s v="Byrne Justice Assistance Grant"/>
    <s v="2016-DJ-BX-0482"/>
    <n v="2021"/>
    <n v="2"/>
    <d v="2020-08-14T00:00:00"/>
    <x v="0"/>
    <m/>
    <x v="1"/>
    <m/>
    <x v="3"/>
    <x v="0"/>
    <m/>
    <s v="AP Payments"/>
    <n v="5041.1000000000004"/>
    <m/>
    <s v="Accounts Payable"/>
    <s v="AP01584753"/>
    <n v="49"/>
    <m/>
    <m/>
    <m/>
    <m/>
    <m/>
    <m/>
    <m/>
    <m/>
    <m/>
    <m/>
    <m/>
    <m/>
    <m/>
    <m/>
    <m/>
    <m/>
    <m/>
    <m/>
    <m/>
    <s v="AP01584753"/>
    <n v="49"/>
    <d v="2020-08-14T00:00:00"/>
    <s v="AP Payment"/>
    <s v="00023055"/>
    <s v="99999"/>
    <m/>
    <m/>
    <s v="AP"/>
    <s v="AC"/>
    <s v="50"/>
    <s v="1"/>
    <s v="2"/>
    <s v="07040"/>
    <m/>
    <m/>
    <m/>
    <m/>
    <m/>
    <m/>
  </r>
  <r>
    <s v="Byrne Justice Assistance Grant"/>
    <s v="2016-DJ-BX-0482"/>
    <n v="2021"/>
    <n v="2"/>
    <d v="2020-08-14T00:00:00"/>
    <x v="0"/>
    <m/>
    <x v="1"/>
    <m/>
    <x v="3"/>
    <x v="0"/>
    <m/>
    <s v="AP Payments"/>
    <n v="5625"/>
    <m/>
    <s v="Accounts Payable"/>
    <s v="AP01584753"/>
    <n v="55"/>
    <m/>
    <m/>
    <m/>
    <m/>
    <m/>
    <m/>
    <m/>
    <m/>
    <m/>
    <m/>
    <m/>
    <m/>
    <m/>
    <m/>
    <m/>
    <m/>
    <m/>
    <m/>
    <m/>
    <s v="AP01584753"/>
    <n v="55"/>
    <d v="2020-08-14T00:00:00"/>
    <s v="AP Payment"/>
    <s v="00023059"/>
    <s v="99999"/>
    <m/>
    <m/>
    <s v="AP"/>
    <s v="AC"/>
    <s v="50"/>
    <s v="1"/>
    <s v="2"/>
    <s v="07040"/>
    <m/>
    <m/>
    <m/>
    <m/>
    <n v="1"/>
    <s v="546004813"/>
  </r>
  <r>
    <s v="Byrne Justice Assistance Grant"/>
    <s v="2016-DJ-BX-0482"/>
    <n v="2021"/>
    <n v="2"/>
    <d v="2020-08-14T00:00:00"/>
    <x v="0"/>
    <m/>
    <x v="1"/>
    <m/>
    <x v="1"/>
    <x v="0"/>
    <m/>
    <s v="AP Payments"/>
    <n v="-13860"/>
    <m/>
    <s v="Cash With The Treasurer Of VA"/>
    <s v="AP01584753"/>
    <n v="18"/>
    <m/>
    <m/>
    <m/>
    <m/>
    <m/>
    <m/>
    <m/>
    <m/>
    <m/>
    <m/>
    <m/>
    <m/>
    <m/>
    <m/>
    <m/>
    <m/>
    <m/>
    <m/>
    <m/>
    <s v="AP01584753"/>
    <n v="18"/>
    <d v="2020-08-14T00:00:00"/>
    <s v="AP Payment"/>
    <s v="00023057"/>
    <s v="99999"/>
    <m/>
    <m/>
    <s v="AP"/>
    <s v="AC"/>
    <s v="10"/>
    <s v="1"/>
    <s v="1"/>
    <s v="07040"/>
    <m/>
    <m/>
    <m/>
    <m/>
    <n v="1"/>
    <s v="546001678"/>
  </r>
  <r>
    <s v="Byrne Justice Assistance Grant"/>
    <s v="2016-DJ-BX-0482"/>
    <n v="2021"/>
    <n v="2"/>
    <d v="2020-08-14T00:00:00"/>
    <x v="0"/>
    <m/>
    <x v="1"/>
    <m/>
    <x v="1"/>
    <x v="0"/>
    <m/>
    <s v="AP Payments"/>
    <n v="-5625"/>
    <m/>
    <s v="Cash With The Treasurer Of VA"/>
    <s v="AP01584753"/>
    <n v="20"/>
    <m/>
    <m/>
    <m/>
    <m/>
    <m/>
    <m/>
    <m/>
    <m/>
    <m/>
    <m/>
    <m/>
    <m/>
    <m/>
    <m/>
    <m/>
    <m/>
    <m/>
    <m/>
    <m/>
    <s v="AP01584753"/>
    <n v="20"/>
    <d v="2020-08-14T00:00:00"/>
    <s v="AP Payment"/>
    <s v="00023059"/>
    <s v="99999"/>
    <m/>
    <m/>
    <s v="AP"/>
    <s v="AC"/>
    <s v="10"/>
    <s v="1"/>
    <s v="1"/>
    <s v="07040"/>
    <m/>
    <m/>
    <m/>
    <m/>
    <n v="1"/>
    <s v="540721442"/>
  </r>
  <r>
    <s v="Byrne Justice Assistance Grant"/>
    <s v="2016-DJ-BX-0482"/>
    <n v="2021"/>
    <n v="2"/>
    <d v="2020-08-14T00:00:00"/>
    <x v="0"/>
    <m/>
    <x v="1"/>
    <m/>
    <x v="1"/>
    <x v="0"/>
    <m/>
    <s v="AP Payments"/>
    <n v="-960"/>
    <m/>
    <s v="Cash With The Treasurer Of VA"/>
    <s v="AP01584753"/>
    <n v="27"/>
    <m/>
    <m/>
    <m/>
    <m/>
    <m/>
    <m/>
    <m/>
    <m/>
    <m/>
    <m/>
    <m/>
    <m/>
    <m/>
    <m/>
    <m/>
    <m/>
    <m/>
    <m/>
    <m/>
    <s v="AP01584753"/>
    <n v="27"/>
    <d v="2020-08-14T00:00:00"/>
    <s v="AP Payment"/>
    <s v="00023048"/>
    <s v="99999"/>
    <m/>
    <m/>
    <s v="AP"/>
    <s v="AC"/>
    <s v="10"/>
    <s v="1"/>
    <s v="1"/>
    <s v="07040"/>
    <m/>
    <m/>
    <m/>
    <m/>
    <m/>
    <m/>
  </r>
  <r>
    <s v="Byrne Justice Assistance Grant"/>
    <s v="2016-DJ-BX-0482"/>
    <n v="2021"/>
    <n v="2"/>
    <d v="2020-08-14T00:00:00"/>
    <x v="0"/>
    <m/>
    <x v="1"/>
    <m/>
    <x v="1"/>
    <x v="0"/>
    <m/>
    <s v="AP Payments"/>
    <n v="-5905.14"/>
    <m/>
    <s v="Cash With The Treasurer Of VA"/>
    <s v="AP01584753"/>
    <n v="29"/>
    <m/>
    <m/>
    <m/>
    <m/>
    <m/>
    <m/>
    <m/>
    <m/>
    <m/>
    <m/>
    <m/>
    <m/>
    <m/>
    <m/>
    <m/>
    <m/>
    <m/>
    <m/>
    <m/>
    <s v="AP01584753"/>
    <n v="29"/>
    <d v="2020-08-14T00:00:00"/>
    <s v="AP Payment"/>
    <s v="00023062"/>
    <s v="99999"/>
    <m/>
    <m/>
    <s v="AP"/>
    <s v="AC"/>
    <s v="10"/>
    <s v="1"/>
    <s v="1"/>
    <s v="07040"/>
    <m/>
    <m/>
    <m/>
    <m/>
    <m/>
    <m/>
  </r>
  <r>
    <s v="Byrne Justice Assistance Grant"/>
    <s v="2016-DJ-BX-0482"/>
    <n v="2021"/>
    <n v="2"/>
    <d v="2020-08-14T00:00:00"/>
    <x v="0"/>
    <m/>
    <x v="1"/>
    <m/>
    <x v="3"/>
    <x v="0"/>
    <m/>
    <s v="AP Payments"/>
    <n v="3887.6"/>
    <m/>
    <s v="Accounts Payable"/>
    <s v="AP01584753"/>
    <n v="52"/>
    <m/>
    <m/>
    <m/>
    <m/>
    <m/>
    <m/>
    <m/>
    <m/>
    <m/>
    <m/>
    <m/>
    <m/>
    <m/>
    <m/>
    <m/>
    <m/>
    <m/>
    <m/>
    <m/>
    <s v="AP01584753"/>
    <n v="52"/>
    <d v="2020-08-14T00:00:00"/>
    <s v="AP Payment"/>
    <s v="00023056"/>
    <s v="99999"/>
    <m/>
    <m/>
    <s v="AP"/>
    <s v="AC"/>
    <s v="50"/>
    <s v="1"/>
    <s v="2"/>
    <s v="07040"/>
    <m/>
    <m/>
    <m/>
    <m/>
    <m/>
    <m/>
  </r>
  <r>
    <s v="Byrne Justice Assistance Grant"/>
    <s v="2016-DJ-BX-0482"/>
    <n v="2021"/>
    <n v="2"/>
    <d v="2020-08-14T00:00:00"/>
    <x v="0"/>
    <m/>
    <x v="1"/>
    <m/>
    <x v="3"/>
    <x v="0"/>
    <m/>
    <s v="AP Payments"/>
    <n v="85000"/>
    <m/>
    <s v="Accounts Payable"/>
    <s v="AP01584753"/>
    <n v="59"/>
    <m/>
    <m/>
    <m/>
    <m/>
    <m/>
    <m/>
    <m/>
    <m/>
    <m/>
    <m/>
    <m/>
    <m/>
    <m/>
    <m/>
    <m/>
    <m/>
    <m/>
    <m/>
    <m/>
    <s v="AP01584753"/>
    <n v="59"/>
    <d v="2020-08-14T00:00:00"/>
    <s v="AP Payment"/>
    <s v="00023044"/>
    <s v="99999"/>
    <m/>
    <m/>
    <s v="AP"/>
    <s v="AC"/>
    <s v="50"/>
    <s v="1"/>
    <s v="2"/>
    <s v="07040"/>
    <m/>
    <m/>
    <m/>
    <m/>
    <m/>
    <m/>
  </r>
  <r>
    <s v="Byrne Justice Assistance Grant"/>
    <s v="2016-DJ-BX-0482"/>
    <n v="2021"/>
    <n v="2"/>
    <d v="2020-08-14T00:00:00"/>
    <x v="0"/>
    <m/>
    <x v="1"/>
    <m/>
    <x v="1"/>
    <x v="0"/>
    <m/>
    <s v="AP Payments"/>
    <n v="-19357"/>
    <m/>
    <s v="Cash With The Treasurer Of VA"/>
    <s v="AP01584753"/>
    <n v="3"/>
    <m/>
    <m/>
    <m/>
    <m/>
    <m/>
    <m/>
    <m/>
    <m/>
    <m/>
    <m/>
    <m/>
    <m/>
    <m/>
    <m/>
    <m/>
    <m/>
    <m/>
    <m/>
    <m/>
    <s v="AP01584753"/>
    <n v="3"/>
    <d v="2020-08-14T00:00:00"/>
    <s v="AP Payment"/>
    <s v="00023050"/>
    <s v="99999"/>
    <m/>
    <m/>
    <s v="AP"/>
    <s v="AC"/>
    <s v="10"/>
    <s v="1"/>
    <s v="1"/>
    <s v="07040"/>
    <m/>
    <m/>
    <m/>
    <m/>
    <m/>
    <m/>
  </r>
  <r>
    <s v="Byrne Justice Assistance Grant"/>
    <s v="2016-DJ-BX-0482"/>
    <n v="2021"/>
    <n v="2"/>
    <d v="2020-08-14T00:00:00"/>
    <x v="0"/>
    <m/>
    <x v="1"/>
    <m/>
    <x v="1"/>
    <x v="0"/>
    <m/>
    <s v="AP Payments"/>
    <n v="-38561.53"/>
    <m/>
    <s v="Cash With The Treasurer Of VA"/>
    <s v="AP01584753"/>
    <n v="4"/>
    <m/>
    <m/>
    <m/>
    <m/>
    <m/>
    <m/>
    <m/>
    <m/>
    <m/>
    <m/>
    <m/>
    <m/>
    <m/>
    <m/>
    <m/>
    <m/>
    <m/>
    <m/>
    <m/>
    <s v="AP01584753"/>
    <n v="4"/>
    <d v="2020-08-14T00:00:00"/>
    <s v="AP Payment"/>
    <s v="00023051"/>
    <s v="99999"/>
    <m/>
    <m/>
    <s v="AP"/>
    <s v="AC"/>
    <s v="10"/>
    <s v="1"/>
    <s v="1"/>
    <s v="07040"/>
    <m/>
    <m/>
    <m/>
    <m/>
    <m/>
    <m/>
  </r>
  <r>
    <s v="Byrne Justice Assistance Grant"/>
    <s v="2016-DJ-BX-0482"/>
    <n v="2021"/>
    <n v="2"/>
    <d v="2020-08-14T00:00:00"/>
    <x v="0"/>
    <m/>
    <x v="1"/>
    <m/>
    <x v="3"/>
    <x v="0"/>
    <m/>
    <s v="AP Payments"/>
    <n v="59150"/>
    <m/>
    <s v="Accounts Payable"/>
    <s v="AP01584753"/>
    <n v="54"/>
    <m/>
    <m/>
    <m/>
    <m/>
    <m/>
    <m/>
    <m/>
    <m/>
    <m/>
    <m/>
    <m/>
    <m/>
    <m/>
    <m/>
    <m/>
    <m/>
    <m/>
    <m/>
    <m/>
    <s v="AP01584753"/>
    <n v="54"/>
    <d v="2020-08-14T00:00:00"/>
    <s v="AP Payment"/>
    <s v="00023058"/>
    <s v="99999"/>
    <m/>
    <m/>
    <s v="AP"/>
    <s v="AC"/>
    <s v="50"/>
    <s v="1"/>
    <s v="2"/>
    <s v="07040"/>
    <m/>
    <m/>
    <m/>
    <m/>
    <m/>
    <m/>
  </r>
  <r>
    <s v="Byrne Justice Assistance Grant"/>
    <s v="2016-DJ-BX-0482"/>
    <n v="2021"/>
    <n v="2"/>
    <d v="2020-08-14T00:00:00"/>
    <x v="0"/>
    <m/>
    <x v="1"/>
    <m/>
    <x v="3"/>
    <x v="0"/>
    <m/>
    <s v="AP Payments"/>
    <n v="3600"/>
    <m/>
    <s v="Accounts Payable"/>
    <s v="AP01584753"/>
    <n v="56"/>
    <m/>
    <m/>
    <m/>
    <m/>
    <m/>
    <m/>
    <m/>
    <m/>
    <m/>
    <m/>
    <m/>
    <m/>
    <m/>
    <m/>
    <m/>
    <m/>
    <m/>
    <m/>
    <m/>
    <s v="AP01584753"/>
    <n v="56"/>
    <d v="2020-08-14T00:00:00"/>
    <s v="AP Payment"/>
    <s v="00023060"/>
    <s v="99999"/>
    <m/>
    <m/>
    <s v="AP"/>
    <s v="AC"/>
    <s v="50"/>
    <s v="1"/>
    <s v="2"/>
    <s v="07040"/>
    <m/>
    <m/>
    <m/>
    <m/>
    <m/>
    <m/>
  </r>
  <r>
    <s v="Byrne Justice Assistance Grant"/>
    <s v="2016-DJ-BX-0482"/>
    <n v="2021"/>
    <n v="2"/>
    <d v="2020-08-14T00:00:00"/>
    <x v="0"/>
    <m/>
    <x v="1"/>
    <m/>
    <x v="3"/>
    <x v="0"/>
    <m/>
    <s v="AP Payments"/>
    <n v="960"/>
    <m/>
    <s v="Accounts Payable"/>
    <s v="AP01584753"/>
    <n v="62"/>
    <m/>
    <m/>
    <m/>
    <m/>
    <m/>
    <m/>
    <m/>
    <m/>
    <m/>
    <m/>
    <m/>
    <m/>
    <m/>
    <m/>
    <m/>
    <m/>
    <m/>
    <m/>
    <m/>
    <s v="AP01584753"/>
    <n v="62"/>
    <d v="2020-08-14T00:00:00"/>
    <s v="AP Payment"/>
    <s v="00023048"/>
    <s v="99999"/>
    <m/>
    <m/>
    <s v="AP"/>
    <s v="AC"/>
    <s v="50"/>
    <s v="1"/>
    <s v="2"/>
    <s v="07040"/>
    <m/>
    <m/>
    <m/>
    <m/>
    <n v="1"/>
    <s v="546001636"/>
  </r>
  <r>
    <s v="Byrne Justice Assistance Grant"/>
    <s v="2016-DJ-BX-0482"/>
    <n v="2021"/>
    <n v="2"/>
    <d v="2020-08-14T00:00:00"/>
    <x v="0"/>
    <m/>
    <x v="1"/>
    <m/>
    <x v="3"/>
    <x v="0"/>
    <m/>
    <s v="AP Payments"/>
    <n v="4950"/>
    <m/>
    <s v="Accounts Payable"/>
    <s v="AP01584753"/>
    <n v="63"/>
    <m/>
    <m/>
    <m/>
    <m/>
    <m/>
    <m/>
    <m/>
    <m/>
    <m/>
    <m/>
    <m/>
    <m/>
    <m/>
    <m/>
    <m/>
    <m/>
    <m/>
    <m/>
    <m/>
    <s v="AP01584753"/>
    <n v="63"/>
    <d v="2020-08-14T00:00:00"/>
    <s v="AP Payment"/>
    <s v="00023061"/>
    <s v="99999"/>
    <m/>
    <m/>
    <s v="AP"/>
    <s v="AC"/>
    <s v="50"/>
    <s v="1"/>
    <s v="2"/>
    <s v="07040"/>
    <m/>
    <m/>
    <m/>
    <m/>
    <n v="1"/>
    <s v="546001636"/>
  </r>
  <r>
    <s v="Byrne Justice Assistance Grant"/>
    <s v="2016-DJ-BX-0482"/>
    <n v="2021"/>
    <n v="2"/>
    <d v="2020-08-14T00:00:00"/>
    <x v="0"/>
    <m/>
    <x v="1"/>
    <m/>
    <x v="3"/>
    <x v="0"/>
    <m/>
    <s v="AP Payments"/>
    <n v="4650.4799999999996"/>
    <m/>
    <s v="Accounts Payable"/>
    <s v="AP01584753"/>
    <n v="48"/>
    <m/>
    <m/>
    <m/>
    <m/>
    <m/>
    <m/>
    <m/>
    <m/>
    <m/>
    <m/>
    <m/>
    <m/>
    <m/>
    <m/>
    <m/>
    <m/>
    <m/>
    <m/>
    <m/>
    <s v="AP01584753"/>
    <n v="48"/>
    <d v="2020-08-14T00:00:00"/>
    <s v="AP Payment"/>
    <s v="00023054"/>
    <s v="99999"/>
    <m/>
    <m/>
    <s v="AP"/>
    <s v="AC"/>
    <s v="50"/>
    <s v="1"/>
    <s v="2"/>
    <s v="07040"/>
    <m/>
    <m/>
    <m/>
    <m/>
    <m/>
    <m/>
  </r>
  <r>
    <s v="Byrne Justice Assistance Grant"/>
    <s v="2016-DJ-BX-0482"/>
    <n v="2021"/>
    <n v="2"/>
    <d v="2020-08-14T00:00:00"/>
    <x v="0"/>
    <m/>
    <x v="1"/>
    <m/>
    <x v="1"/>
    <x v="0"/>
    <m/>
    <s v="AP Payments"/>
    <n v="-3600"/>
    <m/>
    <s v="Cash With The Treasurer Of VA"/>
    <s v="AP01584753"/>
    <n v="21"/>
    <m/>
    <m/>
    <m/>
    <m/>
    <m/>
    <m/>
    <m/>
    <m/>
    <m/>
    <m/>
    <m/>
    <m/>
    <m/>
    <m/>
    <m/>
    <m/>
    <m/>
    <m/>
    <m/>
    <s v="AP01584753"/>
    <n v="21"/>
    <d v="2020-08-14T00:00:00"/>
    <s v="AP Payment"/>
    <s v="00023060"/>
    <s v="99999"/>
    <m/>
    <m/>
    <s v="AP"/>
    <s v="AC"/>
    <s v="10"/>
    <s v="1"/>
    <s v="1"/>
    <s v="07040"/>
    <m/>
    <m/>
    <m/>
    <m/>
    <m/>
    <m/>
  </r>
  <r>
    <s v="Byrne Justice Assistance Grant"/>
    <s v="2016-DJ-BX-0482"/>
    <n v="2021"/>
    <n v="2"/>
    <d v="2020-08-14T00:00:00"/>
    <x v="0"/>
    <m/>
    <x v="1"/>
    <m/>
    <x v="3"/>
    <x v="0"/>
    <m/>
    <s v="AP Payments"/>
    <n v="3281.5"/>
    <m/>
    <s v="Accounts Payable"/>
    <s v="AP01584753"/>
    <n v="65"/>
    <m/>
    <m/>
    <m/>
    <m/>
    <m/>
    <m/>
    <m/>
    <m/>
    <m/>
    <m/>
    <m/>
    <m/>
    <m/>
    <m/>
    <m/>
    <m/>
    <m/>
    <m/>
    <m/>
    <s v="AP01584753"/>
    <n v="65"/>
    <d v="2020-08-14T00:00:00"/>
    <s v="AP Payment"/>
    <s v="00023063"/>
    <s v="99999"/>
    <m/>
    <m/>
    <s v="AP"/>
    <s v="AC"/>
    <s v="50"/>
    <s v="1"/>
    <s v="2"/>
    <s v="07040"/>
    <m/>
    <m/>
    <m/>
    <m/>
    <m/>
    <m/>
  </r>
  <r>
    <s v="Byrne Justice Assistance Grant"/>
    <s v="2016-DJ-BX-0482"/>
    <n v="2021"/>
    <n v="2"/>
    <d v="2020-08-18T00:00:00"/>
    <x v="0"/>
    <m/>
    <x v="1"/>
    <m/>
    <x v="1"/>
    <x v="0"/>
    <m/>
    <s v="AP Payments"/>
    <n v="-10050"/>
    <m/>
    <s v="Cash With The Treasurer Of VA"/>
    <s v="AP01586398"/>
    <n v="172"/>
    <m/>
    <m/>
    <m/>
    <m/>
    <m/>
    <m/>
    <m/>
    <m/>
    <m/>
    <m/>
    <m/>
    <m/>
    <m/>
    <m/>
    <m/>
    <m/>
    <m/>
    <m/>
    <m/>
    <s v="AP01586398"/>
    <n v="172"/>
    <d v="2020-08-18T00:00:00"/>
    <s v="AP Payment"/>
    <s v="00023075"/>
    <s v="99999"/>
    <m/>
    <m/>
    <s v="AP"/>
    <s v="AC"/>
    <s v="10"/>
    <s v="1"/>
    <s v="1"/>
    <s v="07040"/>
    <m/>
    <m/>
    <m/>
    <m/>
    <m/>
    <m/>
  </r>
  <r>
    <s v="Byrne Justice Assistance Grant"/>
    <s v="2016-DJ-BX-0482"/>
    <n v="2021"/>
    <n v="2"/>
    <d v="2020-08-18T00:00:00"/>
    <x v="0"/>
    <m/>
    <x v="1"/>
    <m/>
    <x v="3"/>
    <x v="0"/>
    <m/>
    <s v="AP Payments"/>
    <n v="250"/>
    <m/>
    <s v="Accounts Payable"/>
    <s v="AP01586398"/>
    <n v="484"/>
    <m/>
    <m/>
    <m/>
    <m/>
    <m/>
    <m/>
    <m/>
    <m/>
    <m/>
    <m/>
    <m/>
    <m/>
    <m/>
    <m/>
    <m/>
    <m/>
    <m/>
    <m/>
    <m/>
    <s v="AP01586398"/>
    <n v="484"/>
    <d v="2020-08-18T00:00:00"/>
    <s v="AP Payment"/>
    <s v="00023074"/>
    <s v="99999"/>
    <m/>
    <m/>
    <s v="AP"/>
    <s v="AC"/>
    <s v="50"/>
    <s v="1"/>
    <s v="2"/>
    <s v="07040"/>
    <m/>
    <m/>
    <m/>
    <m/>
    <m/>
    <m/>
  </r>
  <r>
    <s v="Byrne Justice Assistance Grant"/>
    <s v="2016-DJ-BX-0482"/>
    <n v="2021"/>
    <n v="2"/>
    <d v="2020-08-18T00:00:00"/>
    <x v="0"/>
    <m/>
    <x v="1"/>
    <m/>
    <x v="3"/>
    <x v="0"/>
    <m/>
    <s v="AP Payments"/>
    <n v="10050"/>
    <m/>
    <s v="Accounts Payable"/>
    <s v="AP01586398"/>
    <n v="485"/>
    <m/>
    <m/>
    <m/>
    <m/>
    <m/>
    <m/>
    <m/>
    <m/>
    <m/>
    <m/>
    <m/>
    <m/>
    <m/>
    <m/>
    <m/>
    <m/>
    <m/>
    <m/>
    <m/>
    <s v="AP01586398"/>
    <n v="485"/>
    <d v="2020-08-18T00:00:00"/>
    <s v="AP Payment"/>
    <s v="00023075"/>
    <s v="99999"/>
    <m/>
    <m/>
    <s v="AP"/>
    <s v="AC"/>
    <s v="50"/>
    <s v="1"/>
    <s v="2"/>
    <s v="07040"/>
    <m/>
    <m/>
    <m/>
    <m/>
    <m/>
    <m/>
  </r>
  <r>
    <s v="Byrne Justice Assistance Grant"/>
    <s v="2016-DJ-BX-0482"/>
    <n v="2021"/>
    <n v="2"/>
    <d v="2020-08-18T00:00:00"/>
    <x v="0"/>
    <m/>
    <x v="1"/>
    <m/>
    <x v="1"/>
    <x v="0"/>
    <m/>
    <s v="AP Payments"/>
    <n v="-250"/>
    <m/>
    <s v="Cash With The Treasurer Of VA"/>
    <s v="AP01586398"/>
    <n v="171"/>
    <m/>
    <m/>
    <m/>
    <m/>
    <m/>
    <m/>
    <m/>
    <m/>
    <m/>
    <m/>
    <m/>
    <m/>
    <m/>
    <m/>
    <m/>
    <m/>
    <m/>
    <m/>
    <m/>
    <s v="AP01586398"/>
    <n v="171"/>
    <d v="2020-08-18T00:00:00"/>
    <s v="AP Payment"/>
    <s v="00023074"/>
    <s v="99999"/>
    <m/>
    <m/>
    <s v="AP"/>
    <s v="AC"/>
    <s v="10"/>
    <s v="1"/>
    <s v="1"/>
    <s v="07040"/>
    <m/>
    <m/>
    <m/>
    <m/>
    <m/>
    <m/>
  </r>
  <r>
    <s v="Byrne Justice Assistance Grant"/>
    <s v="2016-DJ-BX-0482"/>
    <n v="2021"/>
    <n v="2"/>
    <d v="2020-08-26T00:00:00"/>
    <x v="1"/>
    <m/>
    <x v="1"/>
    <s v="390004"/>
    <x v="14"/>
    <x v="0"/>
    <m/>
    <s v="CIPPS Journal Upload - DOA"/>
    <n v="37.58"/>
    <m/>
    <s v="00001372 2020-09-01"/>
    <s v="CIP1593798"/>
    <n v="258"/>
    <m/>
    <m/>
    <m/>
    <m/>
    <m/>
    <m/>
    <m/>
    <m/>
    <m/>
    <m/>
    <m/>
    <m/>
    <m/>
    <m/>
    <m/>
    <m/>
    <m/>
    <m/>
    <m/>
    <s v="CIP1593798"/>
    <n v="258"/>
    <d v="2020-08-26T00:00:00"/>
    <s v="CIPPS Jour"/>
    <s v="140070"/>
    <s v="10410"/>
    <m/>
    <m/>
    <s v="CIP"/>
    <s v="AC"/>
    <s v="11"/>
    <s v="1"/>
    <s v="5"/>
    <s v="07040"/>
    <s v="390"/>
    <s v="39"/>
    <s v="04"/>
    <m/>
    <m/>
    <m/>
  </r>
  <r>
    <s v="Byrne Justice Assistance Grant"/>
    <s v="2016-DJ-BX-0482"/>
    <n v="2021"/>
    <n v="2"/>
    <d v="2020-08-26T00:00:00"/>
    <x v="1"/>
    <m/>
    <x v="1"/>
    <s v="390004"/>
    <x v="37"/>
    <x v="0"/>
    <m/>
    <s v="CIPPS Journal Upload - DOA"/>
    <n v="20"/>
    <m/>
    <s v="00001372 2020-09-01"/>
    <s v="CIP1593798"/>
    <n v="262"/>
    <m/>
    <m/>
    <m/>
    <m/>
    <m/>
    <m/>
    <m/>
    <m/>
    <m/>
    <m/>
    <m/>
    <m/>
    <m/>
    <m/>
    <m/>
    <m/>
    <m/>
    <m/>
    <m/>
    <s v="CIP1593798"/>
    <n v="262"/>
    <d v="2020-08-26T00:00:00"/>
    <s v="CIPPS Jour"/>
    <s v="140070"/>
    <s v="10410"/>
    <m/>
    <m/>
    <s v="CIP"/>
    <s v="AC"/>
    <s v="11"/>
    <s v="1"/>
    <s v="5"/>
    <s v="07040"/>
    <s v="390"/>
    <s v="39"/>
    <s v="04"/>
    <m/>
    <n v="1"/>
    <s v="546020201"/>
  </r>
  <r>
    <s v="Byrne Justice Assistance Grant"/>
    <s v="2016-DJ-BX-0482"/>
    <n v="2021"/>
    <n v="2"/>
    <d v="2020-08-26T00:00:00"/>
    <x v="1"/>
    <m/>
    <x v="1"/>
    <s v="390004"/>
    <x v="37"/>
    <x v="0"/>
    <m/>
    <s v="CIPPS Journal Upload - DOA"/>
    <n v="10"/>
    <m/>
    <s v="00001372 2020-09-01"/>
    <s v="CIP1593798"/>
    <n v="263"/>
    <m/>
    <m/>
    <m/>
    <m/>
    <m/>
    <m/>
    <m/>
    <m/>
    <m/>
    <m/>
    <m/>
    <m/>
    <m/>
    <m/>
    <m/>
    <m/>
    <m/>
    <m/>
    <m/>
    <s v="CIP1593798"/>
    <n v="263"/>
    <d v="2020-08-26T00:00:00"/>
    <s v="CIPPS Jour"/>
    <s v="140070"/>
    <s v="10410"/>
    <m/>
    <m/>
    <s v="CIP"/>
    <s v="AC"/>
    <s v="11"/>
    <s v="1"/>
    <s v="5"/>
    <s v="07040"/>
    <s v="390"/>
    <s v="39"/>
    <s v="04"/>
    <m/>
    <m/>
    <m/>
  </r>
  <r>
    <s v="Byrne Justice Assistance Grant"/>
    <s v="2016-DJ-BX-0482"/>
    <n v="2021"/>
    <n v="2"/>
    <d v="2020-08-26T00:00:00"/>
    <x v="1"/>
    <m/>
    <x v="1"/>
    <s v="390004"/>
    <x v="24"/>
    <x v="0"/>
    <m/>
    <s v="CIPPS Journal Upload - DOA"/>
    <n v="614.5"/>
    <m/>
    <s v="00001372 2020-09-01"/>
    <s v="CIP1593798"/>
    <n v="319"/>
    <m/>
    <m/>
    <m/>
    <m/>
    <m/>
    <m/>
    <m/>
    <m/>
    <m/>
    <m/>
    <m/>
    <m/>
    <m/>
    <m/>
    <m/>
    <m/>
    <m/>
    <m/>
    <m/>
    <s v="CIP1593798"/>
    <n v="319"/>
    <d v="2020-08-26T00:00:00"/>
    <s v="CIPPS Jour"/>
    <s v="140070"/>
    <s v="10740"/>
    <m/>
    <m/>
    <s v="CIP"/>
    <s v="AC"/>
    <s v="11"/>
    <s v="1"/>
    <s v="5"/>
    <s v="07040"/>
    <s v="390"/>
    <s v="39"/>
    <s v="04"/>
    <m/>
    <m/>
    <m/>
  </r>
  <r>
    <s v="Byrne Justice Assistance Grant"/>
    <s v="2016-DJ-BX-0482"/>
    <n v="2021"/>
    <n v="2"/>
    <d v="2020-08-26T00:00:00"/>
    <x v="1"/>
    <m/>
    <x v="1"/>
    <s v="390004"/>
    <x v="20"/>
    <x v="0"/>
    <m/>
    <s v="CIPPS Journal Upload - DOA"/>
    <n v="44.88"/>
    <m/>
    <s v="00001372 2020-09-01"/>
    <s v="CIP1593798"/>
    <n v="255"/>
    <m/>
    <m/>
    <m/>
    <m/>
    <m/>
    <m/>
    <m/>
    <m/>
    <m/>
    <m/>
    <m/>
    <m/>
    <m/>
    <m/>
    <m/>
    <m/>
    <m/>
    <m/>
    <m/>
    <s v="CIP1593798"/>
    <n v="255"/>
    <d v="2020-08-26T00:00:00"/>
    <s v="CIPPS Jour"/>
    <s v="140070"/>
    <s v="10410"/>
    <m/>
    <m/>
    <s v="CIP"/>
    <s v="AC"/>
    <s v="11"/>
    <s v="1"/>
    <s v="5"/>
    <s v="07040"/>
    <s v="390"/>
    <s v="39"/>
    <s v="04"/>
    <m/>
    <m/>
    <m/>
  </r>
  <r>
    <s v="Byrne Justice Assistance Grant"/>
    <s v="2016-DJ-BX-0482"/>
    <n v="2021"/>
    <n v="2"/>
    <d v="2020-08-26T00:00:00"/>
    <x v="1"/>
    <m/>
    <x v="1"/>
    <s v="390004"/>
    <x v="10"/>
    <x v="0"/>
    <m/>
    <s v="CIPPS Journal Upload - DOA"/>
    <n v="20.47"/>
    <m/>
    <s v="00001372 2020-09-01"/>
    <s v="CIP1593798"/>
    <n v="260"/>
    <m/>
    <m/>
    <m/>
    <m/>
    <m/>
    <m/>
    <m/>
    <m/>
    <m/>
    <m/>
    <m/>
    <m/>
    <m/>
    <m/>
    <m/>
    <m/>
    <m/>
    <m/>
    <m/>
    <s v="CIP1593798"/>
    <n v="260"/>
    <d v="2020-08-26T00:00:00"/>
    <s v="CIPPS Jour"/>
    <s v="140070"/>
    <s v="10410"/>
    <m/>
    <m/>
    <s v="CIP"/>
    <s v="AC"/>
    <s v="11"/>
    <s v="1"/>
    <s v="5"/>
    <s v="07040"/>
    <s v="390"/>
    <s v="39"/>
    <s v="04"/>
    <m/>
    <m/>
    <m/>
  </r>
  <r>
    <s v="Byrne Justice Assistance Grant"/>
    <s v="2016-DJ-BX-0482"/>
    <n v="2021"/>
    <n v="2"/>
    <d v="2020-08-26T00:00:00"/>
    <x v="1"/>
    <m/>
    <x v="1"/>
    <s v="390004"/>
    <x v="9"/>
    <x v="0"/>
    <m/>
    <s v="CIPPS Journal Upload - DOA"/>
    <n v="179.62"/>
    <m/>
    <s v="00001372 2020-09-01"/>
    <s v="CIP1593798"/>
    <n v="317"/>
    <m/>
    <m/>
    <m/>
    <m/>
    <m/>
    <m/>
    <m/>
    <m/>
    <m/>
    <m/>
    <m/>
    <m/>
    <m/>
    <m/>
    <m/>
    <m/>
    <m/>
    <m/>
    <m/>
    <s v="CIP1593798"/>
    <n v="317"/>
    <d v="2020-08-26T00:00:00"/>
    <s v="CIPPS Jour"/>
    <s v="140070"/>
    <s v="10740"/>
    <m/>
    <m/>
    <s v="CIP"/>
    <s v="AC"/>
    <s v="11"/>
    <s v="1"/>
    <s v="5"/>
    <s v="07040"/>
    <s v="390"/>
    <s v="39"/>
    <s v="04"/>
    <m/>
    <m/>
    <m/>
  </r>
  <r>
    <s v="Byrne Justice Assistance Grant"/>
    <s v="2016-DJ-BX-0482"/>
    <n v="2021"/>
    <n v="2"/>
    <d v="2020-08-26T00:00:00"/>
    <x v="1"/>
    <m/>
    <x v="1"/>
    <s v="390004"/>
    <x v="20"/>
    <x v="0"/>
    <m/>
    <s v="CIPPS Journal Upload - DOA"/>
    <n v="33.5"/>
    <m/>
    <s v="00001372 2020-09-01"/>
    <s v="CIP1593798"/>
    <n v="318"/>
    <m/>
    <m/>
    <m/>
    <m/>
    <m/>
    <m/>
    <m/>
    <m/>
    <m/>
    <m/>
    <m/>
    <m/>
    <m/>
    <m/>
    <m/>
    <m/>
    <m/>
    <m/>
    <m/>
    <s v="CIP1593798"/>
    <n v="318"/>
    <d v="2020-08-26T00:00:00"/>
    <s v="CIPPS Jour"/>
    <s v="140070"/>
    <s v="10740"/>
    <m/>
    <m/>
    <s v="CIP"/>
    <s v="AC"/>
    <s v="11"/>
    <s v="1"/>
    <s v="5"/>
    <s v="07040"/>
    <s v="390"/>
    <s v="39"/>
    <s v="04"/>
    <m/>
    <m/>
    <m/>
  </r>
  <r>
    <s v="Byrne Justice Assistance Grant"/>
    <s v="2016-DJ-BX-0482"/>
    <n v="2021"/>
    <n v="2"/>
    <d v="2020-08-26T00:00:00"/>
    <x v="1"/>
    <m/>
    <x v="1"/>
    <s v="390004"/>
    <x v="14"/>
    <x v="0"/>
    <m/>
    <s v="CIPPS Journal Upload - DOA"/>
    <n v="28"/>
    <m/>
    <s v="00001372 2020-09-01"/>
    <s v="CIP1593798"/>
    <n v="320"/>
    <m/>
    <m/>
    <m/>
    <m/>
    <m/>
    <m/>
    <m/>
    <m/>
    <m/>
    <m/>
    <m/>
    <m/>
    <m/>
    <m/>
    <m/>
    <m/>
    <m/>
    <m/>
    <m/>
    <s v="CIP1593798"/>
    <n v="320"/>
    <d v="2020-08-26T00:00:00"/>
    <s v="CIPPS Jour"/>
    <s v="140070"/>
    <s v="10740"/>
    <m/>
    <m/>
    <s v="CIP"/>
    <s v="AC"/>
    <s v="11"/>
    <s v="1"/>
    <s v="5"/>
    <s v="07040"/>
    <s v="390"/>
    <s v="39"/>
    <s v="04"/>
    <m/>
    <m/>
    <m/>
  </r>
  <r>
    <s v="Byrne Justice Assistance Grant"/>
    <s v="2016-DJ-BX-0482"/>
    <n v="2021"/>
    <n v="2"/>
    <d v="2020-08-26T00:00:00"/>
    <x v="0"/>
    <m/>
    <x v="1"/>
    <m/>
    <x v="1"/>
    <x v="0"/>
    <m/>
    <s v="CIPPS Journal Upload - DOA"/>
    <n v="-13631.39"/>
    <m/>
    <s v="Cash With The Treasurer Of VA"/>
    <s v="CIP1593798"/>
    <n v="412"/>
    <m/>
    <m/>
    <m/>
    <m/>
    <m/>
    <m/>
    <m/>
    <m/>
    <m/>
    <m/>
    <m/>
    <m/>
    <m/>
    <m/>
    <m/>
    <m/>
    <m/>
    <m/>
    <m/>
    <s v="CIP1593798"/>
    <n v="412"/>
    <d v="2020-08-26T00:00:00"/>
    <s v="CIPPS Jour"/>
    <m/>
    <s v="99999"/>
    <m/>
    <m/>
    <s v="CIP"/>
    <s v="AC"/>
    <s v="10"/>
    <s v="1"/>
    <s v="1"/>
    <s v="07040"/>
    <m/>
    <m/>
    <m/>
    <m/>
    <m/>
    <m/>
  </r>
  <r>
    <s v="Byrne Justice Assistance Grant"/>
    <s v="2016-DJ-BX-0482"/>
    <n v="2021"/>
    <n v="2"/>
    <d v="2020-08-26T00:00:00"/>
    <x v="1"/>
    <m/>
    <x v="1"/>
    <s v="390004"/>
    <x v="20"/>
    <x v="0"/>
    <m/>
    <s v="CIPPS Journal Upload - DOA"/>
    <n v="44.96"/>
    <m/>
    <s v="00001372 2020-09-01"/>
    <s v="CIP1593798"/>
    <n v="254"/>
    <m/>
    <m/>
    <m/>
    <m/>
    <m/>
    <m/>
    <m/>
    <m/>
    <m/>
    <m/>
    <m/>
    <m/>
    <m/>
    <m/>
    <m/>
    <m/>
    <m/>
    <m/>
    <m/>
    <s v="CIP1593798"/>
    <n v="254"/>
    <d v="2020-08-26T00:00:00"/>
    <s v="CIPPS Jour"/>
    <s v="140070"/>
    <s v="10410"/>
    <m/>
    <m/>
    <s v="CIP"/>
    <s v="AC"/>
    <s v="11"/>
    <s v="1"/>
    <s v="5"/>
    <s v="07040"/>
    <s v="390"/>
    <s v="39"/>
    <s v="04"/>
    <m/>
    <m/>
    <m/>
  </r>
  <r>
    <s v="Byrne Justice Assistance Grant"/>
    <s v="2016-DJ-BX-0482"/>
    <n v="2021"/>
    <n v="2"/>
    <d v="2020-08-26T00:00:00"/>
    <x v="1"/>
    <m/>
    <x v="1"/>
    <s v="390004"/>
    <x v="24"/>
    <x v="0"/>
    <m/>
    <s v="CIPPS Journal Upload - DOA"/>
    <n v="901"/>
    <m/>
    <s v="00001372 2020-09-01"/>
    <s v="CIP1593798"/>
    <n v="256"/>
    <m/>
    <m/>
    <m/>
    <m/>
    <m/>
    <m/>
    <m/>
    <m/>
    <m/>
    <m/>
    <m/>
    <m/>
    <m/>
    <m/>
    <m/>
    <m/>
    <m/>
    <m/>
    <m/>
    <s v="CIP1593798"/>
    <n v="256"/>
    <d v="2020-08-26T00:00:00"/>
    <s v="CIPPS Jour"/>
    <s v="140070"/>
    <s v="10410"/>
    <m/>
    <m/>
    <s v="CIP"/>
    <s v="AC"/>
    <s v="11"/>
    <s v="1"/>
    <s v="5"/>
    <s v="07040"/>
    <s v="390"/>
    <s v="39"/>
    <s v="04"/>
    <m/>
    <m/>
    <m/>
  </r>
  <r>
    <s v="Byrne Justice Assistance Grant"/>
    <s v="2016-DJ-BX-0482"/>
    <n v="2021"/>
    <n v="2"/>
    <d v="2020-08-26T00:00:00"/>
    <x v="1"/>
    <m/>
    <x v="1"/>
    <s v="390004"/>
    <x v="14"/>
    <x v="0"/>
    <m/>
    <s v="CIPPS Journal Upload - DOA"/>
    <n v="37.51"/>
    <m/>
    <s v="00001372 2020-09-01"/>
    <s v="CIP1593798"/>
    <n v="259"/>
    <m/>
    <m/>
    <m/>
    <m/>
    <m/>
    <m/>
    <m/>
    <m/>
    <m/>
    <m/>
    <m/>
    <m/>
    <m/>
    <m/>
    <m/>
    <m/>
    <m/>
    <m/>
    <m/>
    <s v="CIP1593798"/>
    <n v="259"/>
    <d v="2020-08-26T00:00:00"/>
    <s v="CIPPS Jour"/>
    <s v="140070"/>
    <s v="10410"/>
    <m/>
    <m/>
    <s v="CIP"/>
    <s v="AC"/>
    <s v="11"/>
    <s v="1"/>
    <s v="5"/>
    <s v="07040"/>
    <s v="390"/>
    <s v="39"/>
    <s v="04"/>
    <m/>
    <m/>
    <m/>
  </r>
  <r>
    <s v="Byrne Justice Assistance Grant"/>
    <s v="2016-DJ-BX-0482"/>
    <n v="2021"/>
    <n v="2"/>
    <d v="2020-08-26T00:00:00"/>
    <x v="1"/>
    <m/>
    <x v="1"/>
    <s v="390004"/>
    <x v="21"/>
    <x v="0"/>
    <m/>
    <s v="CIPPS Journal Upload - DOA"/>
    <n v="361.5"/>
    <m/>
    <s v="00001372 2020-09-01"/>
    <s v="CIP1593798"/>
    <n v="316"/>
    <m/>
    <m/>
    <m/>
    <m/>
    <m/>
    <m/>
    <m/>
    <m/>
    <m/>
    <m/>
    <m/>
    <m/>
    <m/>
    <m/>
    <m/>
    <m/>
    <m/>
    <m/>
    <m/>
    <s v="CIP1593798"/>
    <n v="316"/>
    <d v="2020-08-26T00:00:00"/>
    <s v="CIPPS Jour"/>
    <s v="140070"/>
    <s v="10740"/>
    <m/>
    <m/>
    <s v="CIP"/>
    <s v="AC"/>
    <s v="11"/>
    <s v="1"/>
    <s v="5"/>
    <s v="07040"/>
    <s v="390"/>
    <s v="39"/>
    <s v="04"/>
    <m/>
    <m/>
    <m/>
  </r>
  <r>
    <s v="Byrne Justice Assistance Grant"/>
    <s v="2016-DJ-BX-0482"/>
    <n v="2021"/>
    <n v="2"/>
    <d v="2020-08-26T00:00:00"/>
    <x v="1"/>
    <m/>
    <x v="1"/>
    <s v="390004"/>
    <x v="21"/>
    <x v="0"/>
    <m/>
    <s v="CIPPS Journal Upload - DOA"/>
    <n v="485.12"/>
    <m/>
    <s v="00001372 2020-09-01"/>
    <s v="CIP1593798"/>
    <n v="250"/>
    <m/>
    <m/>
    <m/>
    <m/>
    <m/>
    <m/>
    <m/>
    <m/>
    <m/>
    <m/>
    <m/>
    <m/>
    <m/>
    <m/>
    <m/>
    <m/>
    <m/>
    <m/>
    <m/>
    <s v="CIP1593798"/>
    <n v="250"/>
    <d v="2020-08-26T00:00:00"/>
    <s v="CIPPS Jour"/>
    <s v="140070"/>
    <s v="10410"/>
    <m/>
    <m/>
    <s v="CIP"/>
    <s v="AC"/>
    <s v="11"/>
    <s v="1"/>
    <s v="5"/>
    <s v="07040"/>
    <s v="390"/>
    <s v="39"/>
    <s v="04"/>
    <m/>
    <m/>
    <m/>
  </r>
  <r>
    <s v="Byrne Justice Assistance Grant"/>
    <s v="2016-DJ-BX-0482"/>
    <n v="2021"/>
    <n v="2"/>
    <d v="2020-08-26T00:00:00"/>
    <x v="1"/>
    <m/>
    <x v="1"/>
    <s v="390004"/>
    <x v="9"/>
    <x v="0"/>
    <m/>
    <s v="CIPPS Journal Upload - DOA"/>
    <n v="231.8"/>
    <m/>
    <s v="00001372 2020-09-01"/>
    <s v="CIP1593798"/>
    <n v="252"/>
    <m/>
    <m/>
    <m/>
    <m/>
    <m/>
    <m/>
    <m/>
    <m/>
    <m/>
    <m/>
    <m/>
    <m/>
    <m/>
    <m/>
    <m/>
    <m/>
    <m/>
    <m/>
    <m/>
    <s v="CIP1593798"/>
    <n v="252"/>
    <d v="2020-08-26T00:00:00"/>
    <s v="CIPPS Jour"/>
    <s v="140070"/>
    <s v="10410"/>
    <m/>
    <m/>
    <s v="CIP"/>
    <s v="AC"/>
    <s v="11"/>
    <s v="1"/>
    <s v="5"/>
    <s v="07040"/>
    <s v="390"/>
    <s v="39"/>
    <s v="04"/>
    <m/>
    <m/>
    <m/>
  </r>
  <r>
    <s v="Byrne Justice Assistance Grant"/>
    <s v="2016-DJ-BX-0482"/>
    <n v="2021"/>
    <n v="2"/>
    <d v="2020-08-26T00:00:00"/>
    <x v="1"/>
    <m/>
    <x v="1"/>
    <s v="390004"/>
    <x v="10"/>
    <x v="0"/>
    <m/>
    <s v="CIPPS Journal Upload - DOA"/>
    <n v="20.43"/>
    <m/>
    <s v="00001372 2020-09-01"/>
    <s v="CIP1593798"/>
    <n v="261"/>
    <m/>
    <m/>
    <m/>
    <m/>
    <m/>
    <m/>
    <m/>
    <m/>
    <m/>
    <m/>
    <m/>
    <m/>
    <m/>
    <m/>
    <m/>
    <m/>
    <m/>
    <m/>
    <m/>
    <s v="CIP1593798"/>
    <n v="261"/>
    <d v="2020-08-26T00:00:00"/>
    <s v="CIPPS Jour"/>
    <s v="140070"/>
    <s v="10410"/>
    <m/>
    <m/>
    <s v="CIP"/>
    <s v="AC"/>
    <s v="11"/>
    <s v="1"/>
    <s v="5"/>
    <s v="07040"/>
    <s v="390"/>
    <s v="39"/>
    <s v="04"/>
    <m/>
    <m/>
    <m/>
  </r>
  <r>
    <s v="Byrne Justice Assistance Grant"/>
    <s v="2016-DJ-BX-0482"/>
    <n v="2021"/>
    <n v="2"/>
    <d v="2020-08-26T00:00:00"/>
    <x v="1"/>
    <m/>
    <x v="1"/>
    <s v="390004"/>
    <x v="21"/>
    <x v="0"/>
    <m/>
    <s v="CIPPS Journal Upload - DOA"/>
    <n v="484.27"/>
    <m/>
    <s v="00001372 2020-09-01"/>
    <s v="CIP1593798"/>
    <n v="251"/>
    <m/>
    <m/>
    <m/>
    <m/>
    <m/>
    <m/>
    <m/>
    <m/>
    <m/>
    <m/>
    <m/>
    <m/>
    <m/>
    <m/>
    <m/>
    <m/>
    <m/>
    <m/>
    <m/>
    <s v="CIP1593798"/>
    <n v="251"/>
    <d v="2020-08-26T00:00:00"/>
    <s v="CIPPS Jour"/>
    <s v="140070"/>
    <s v="10410"/>
    <m/>
    <m/>
    <s v="CIP"/>
    <s v="AC"/>
    <s v="11"/>
    <s v="1"/>
    <s v="5"/>
    <s v="07040"/>
    <s v="390"/>
    <s v="39"/>
    <s v="04"/>
    <m/>
    <m/>
    <m/>
  </r>
  <r>
    <s v="Byrne Justice Assistance Grant"/>
    <s v="2016-DJ-BX-0482"/>
    <n v="2021"/>
    <n v="2"/>
    <d v="2020-08-26T00:00:00"/>
    <x v="1"/>
    <m/>
    <x v="1"/>
    <s v="390004"/>
    <x v="13"/>
    <x v="0"/>
    <m/>
    <s v="CIPPS Journal Upload - DOA"/>
    <n v="2500"/>
    <m/>
    <s v="00001372 2020-09-01"/>
    <s v="CIP1593798"/>
    <n v="315"/>
    <m/>
    <m/>
    <m/>
    <m/>
    <m/>
    <m/>
    <m/>
    <m/>
    <m/>
    <m/>
    <m/>
    <m/>
    <m/>
    <m/>
    <m/>
    <m/>
    <m/>
    <m/>
    <m/>
    <s v="CIP1593798"/>
    <n v="315"/>
    <d v="2020-08-26T00:00:00"/>
    <s v="CIPPS Jour"/>
    <s v="140070"/>
    <s v="10740"/>
    <m/>
    <m/>
    <s v="CIP"/>
    <s v="AC"/>
    <s v="11"/>
    <s v="1"/>
    <s v="5"/>
    <s v="07040"/>
    <s v="390"/>
    <s v="39"/>
    <s v="04"/>
    <m/>
    <n v="1"/>
    <s v="546001622"/>
  </r>
  <r>
    <s v="Byrne Justice Assistance Grant"/>
    <s v="2016-DJ-BX-0482"/>
    <n v="2021"/>
    <n v="2"/>
    <d v="2020-08-26T00:00:00"/>
    <x v="1"/>
    <m/>
    <x v="1"/>
    <s v="390004"/>
    <x v="13"/>
    <x v="0"/>
    <m/>
    <s v="CIPPS Journal Upload - DOA"/>
    <n v="3349"/>
    <m/>
    <s v="00001372 2020-09-01"/>
    <s v="CIP1593798"/>
    <n v="249"/>
    <m/>
    <m/>
    <m/>
    <m/>
    <m/>
    <m/>
    <m/>
    <m/>
    <m/>
    <m/>
    <m/>
    <m/>
    <m/>
    <m/>
    <m/>
    <m/>
    <m/>
    <m/>
    <m/>
    <s v="CIP1593798"/>
    <n v="249"/>
    <d v="2020-08-26T00:00:00"/>
    <s v="CIPPS Jour"/>
    <s v="140070"/>
    <s v="10410"/>
    <m/>
    <m/>
    <s v="CIP"/>
    <s v="AC"/>
    <s v="11"/>
    <s v="1"/>
    <s v="5"/>
    <s v="07040"/>
    <s v="390"/>
    <s v="39"/>
    <s v="04"/>
    <m/>
    <n v="1"/>
    <s v="546001272"/>
  </r>
  <r>
    <s v="Byrne Justice Assistance Grant"/>
    <s v="2016-DJ-BX-0482"/>
    <n v="2021"/>
    <n v="2"/>
    <d v="2020-08-26T00:00:00"/>
    <x v="1"/>
    <m/>
    <x v="1"/>
    <s v="390004"/>
    <x v="10"/>
    <x v="0"/>
    <m/>
    <s v="CIPPS Journal Upload - DOA"/>
    <n v="15.25"/>
    <m/>
    <s v="00001372 2020-09-01"/>
    <s v="CIP1593798"/>
    <n v="321"/>
    <m/>
    <m/>
    <m/>
    <m/>
    <m/>
    <m/>
    <m/>
    <m/>
    <m/>
    <m/>
    <m/>
    <m/>
    <m/>
    <m/>
    <m/>
    <m/>
    <m/>
    <m/>
    <m/>
    <s v="CIP1593798"/>
    <n v="321"/>
    <d v="2020-08-26T00:00:00"/>
    <s v="CIPPS Jour"/>
    <s v="140070"/>
    <s v="10740"/>
    <m/>
    <m/>
    <s v="CIP"/>
    <s v="AC"/>
    <s v="11"/>
    <s v="1"/>
    <s v="5"/>
    <s v="07040"/>
    <s v="390"/>
    <s v="39"/>
    <s v="04"/>
    <m/>
    <m/>
    <m/>
  </r>
  <r>
    <s v="Byrne Justice Assistance Grant"/>
    <s v="2016-DJ-BX-0482"/>
    <n v="2021"/>
    <n v="2"/>
    <d v="2020-08-26T00:00:00"/>
    <x v="1"/>
    <m/>
    <x v="1"/>
    <s v="390004"/>
    <x v="13"/>
    <x v="0"/>
    <m/>
    <s v="CIPPS Journal Upload - DOA"/>
    <n v="3354.92"/>
    <m/>
    <s v="00001372 2020-09-01"/>
    <s v="CIP1593798"/>
    <n v="248"/>
    <m/>
    <m/>
    <m/>
    <m/>
    <m/>
    <m/>
    <m/>
    <m/>
    <m/>
    <m/>
    <m/>
    <m/>
    <m/>
    <m/>
    <m/>
    <m/>
    <m/>
    <m/>
    <m/>
    <s v="CIP1593798"/>
    <n v="248"/>
    <d v="2020-08-26T00:00:00"/>
    <s v="CIPPS Jour"/>
    <s v="140070"/>
    <s v="10410"/>
    <m/>
    <m/>
    <s v="CIP"/>
    <s v="AC"/>
    <s v="11"/>
    <s v="1"/>
    <s v="5"/>
    <s v="07040"/>
    <s v="390"/>
    <s v="39"/>
    <s v="04"/>
    <m/>
    <n v="1"/>
    <s v="546001172"/>
  </r>
  <r>
    <s v="Byrne Justice Assistance Grant"/>
    <s v="2016-DJ-BX-0482"/>
    <n v="2021"/>
    <n v="2"/>
    <d v="2020-08-26T00:00:00"/>
    <x v="1"/>
    <m/>
    <x v="1"/>
    <s v="390004"/>
    <x v="9"/>
    <x v="0"/>
    <m/>
    <s v="CIPPS Journal Upload - DOA"/>
    <n v="242.58"/>
    <m/>
    <s v="00001372 2020-09-01"/>
    <s v="CIP1593798"/>
    <n v="253"/>
    <m/>
    <m/>
    <m/>
    <m/>
    <m/>
    <m/>
    <m/>
    <m/>
    <m/>
    <m/>
    <m/>
    <m/>
    <m/>
    <m/>
    <m/>
    <m/>
    <m/>
    <m/>
    <m/>
    <s v="CIP1593798"/>
    <n v="253"/>
    <d v="2020-08-26T00:00:00"/>
    <s v="CIPPS Jour"/>
    <s v="140070"/>
    <s v="10410"/>
    <m/>
    <m/>
    <s v="CIP"/>
    <s v="AC"/>
    <s v="11"/>
    <s v="1"/>
    <s v="5"/>
    <s v="07040"/>
    <s v="390"/>
    <s v="39"/>
    <s v="04"/>
    <m/>
    <n v="1"/>
    <s v="546001123"/>
  </r>
  <r>
    <s v="Byrne Justice Assistance Grant"/>
    <s v="2016-DJ-BX-0482"/>
    <n v="2021"/>
    <n v="2"/>
    <d v="2020-08-26T00:00:00"/>
    <x v="1"/>
    <m/>
    <x v="1"/>
    <s v="390004"/>
    <x v="24"/>
    <x v="0"/>
    <m/>
    <s v="CIPPS Journal Upload - DOA"/>
    <n v="614.5"/>
    <m/>
    <s v="00001372 2020-09-01"/>
    <s v="CIP1593798"/>
    <n v="257"/>
    <m/>
    <m/>
    <m/>
    <m/>
    <m/>
    <m/>
    <m/>
    <m/>
    <m/>
    <m/>
    <m/>
    <m/>
    <m/>
    <m/>
    <m/>
    <m/>
    <m/>
    <m/>
    <m/>
    <s v="CIP1593798"/>
    <n v="257"/>
    <d v="2020-08-26T00:00:00"/>
    <s v="CIPPS Jour"/>
    <s v="140070"/>
    <s v="10410"/>
    <m/>
    <m/>
    <s v="CIP"/>
    <s v="AC"/>
    <s v="11"/>
    <s v="1"/>
    <s v="5"/>
    <s v="07040"/>
    <s v="390"/>
    <s v="39"/>
    <s v="04"/>
    <m/>
    <m/>
    <m/>
  </r>
  <r>
    <s v="Byrne Justice Assistance Grant"/>
    <s v="2016-DJ-BX-0482"/>
    <n v="2021"/>
    <n v="2"/>
    <d v="2020-08-28T00:00:00"/>
    <x v="0"/>
    <m/>
    <x v="1"/>
    <m/>
    <x v="3"/>
    <x v="0"/>
    <m/>
    <s v="Accounts Payable"/>
    <n v="-9949.06"/>
    <m/>
    <s v="Accounts Payable"/>
    <s v="AP01595299"/>
    <n v="192"/>
    <m/>
    <m/>
    <m/>
    <m/>
    <m/>
    <m/>
    <m/>
    <m/>
    <m/>
    <m/>
    <m/>
    <m/>
    <m/>
    <m/>
    <m/>
    <m/>
    <m/>
    <m/>
    <m/>
    <s v="AP01595299"/>
    <n v="192"/>
    <d v="2020-08-28T00:00:00"/>
    <s v="Accounts P"/>
    <s v="00023361"/>
    <s v="99999"/>
    <m/>
    <m/>
    <s v="AP"/>
    <s v="AC"/>
    <s v="50"/>
    <s v="1"/>
    <s v="2"/>
    <s v="07040"/>
    <m/>
    <m/>
    <m/>
    <m/>
    <m/>
    <m/>
  </r>
  <r>
    <s v="Byrne Justice Assistance Grant"/>
    <s v="2016-DJ-BX-0482"/>
    <n v="2021"/>
    <n v="2"/>
    <d v="2020-08-28T00:00:00"/>
    <x v="0"/>
    <m/>
    <x v="1"/>
    <m/>
    <x v="3"/>
    <x v="0"/>
    <m/>
    <s v="Accounts Payable"/>
    <n v="-40306"/>
    <m/>
    <s v="Accounts Payable"/>
    <s v="AP01595299"/>
    <n v="66"/>
    <m/>
    <m/>
    <m/>
    <m/>
    <m/>
    <m/>
    <m/>
    <m/>
    <m/>
    <m/>
    <m/>
    <m/>
    <m/>
    <m/>
    <m/>
    <m/>
    <m/>
    <m/>
    <m/>
    <s v="AP01595299"/>
    <n v="66"/>
    <d v="2020-08-28T00:00:00"/>
    <s v="Accounts P"/>
    <s v="00023497"/>
    <s v="99999"/>
    <m/>
    <m/>
    <s v="AP"/>
    <s v="AC"/>
    <s v="50"/>
    <s v="1"/>
    <s v="2"/>
    <s v="07040"/>
    <m/>
    <m/>
    <m/>
    <m/>
    <m/>
    <m/>
  </r>
  <r>
    <s v="Byrne Justice Assistance Grant"/>
    <s v="2016-DJ-BX-0482"/>
    <n v="2021"/>
    <n v="2"/>
    <d v="2020-08-28T00:00:00"/>
    <x v="0"/>
    <m/>
    <x v="1"/>
    <m/>
    <x v="3"/>
    <x v="0"/>
    <m/>
    <s v="Accounts Payable"/>
    <n v="-5437.5"/>
    <m/>
    <s v="Accounts Payable"/>
    <s v="AP01595299"/>
    <n v="193"/>
    <m/>
    <m/>
    <m/>
    <m/>
    <m/>
    <m/>
    <m/>
    <m/>
    <m/>
    <m/>
    <m/>
    <m/>
    <m/>
    <m/>
    <m/>
    <m/>
    <m/>
    <m/>
    <m/>
    <s v="AP01595299"/>
    <n v="193"/>
    <d v="2020-08-28T00:00:00"/>
    <s v="Accounts P"/>
    <s v="00023365"/>
    <s v="99999"/>
    <m/>
    <m/>
    <s v="AP"/>
    <s v="AC"/>
    <s v="50"/>
    <s v="1"/>
    <s v="2"/>
    <s v="07040"/>
    <m/>
    <m/>
    <m/>
    <m/>
    <n v="1"/>
    <s v="453772964"/>
  </r>
  <r>
    <s v="Byrne Justice Assistance Grant"/>
    <s v="2016-DJ-BX-0482"/>
    <n v="2021"/>
    <n v="2"/>
    <d v="2020-08-28T00:00:00"/>
    <x v="0"/>
    <m/>
    <x v="1"/>
    <s v="390002"/>
    <x v="47"/>
    <x v="0"/>
    <m/>
    <s v="Accounts Payable"/>
    <n v="85150"/>
    <m/>
    <s v="20-A4836AD16 LE EQUIPMENT"/>
    <s v="AP01595299"/>
    <n v="436"/>
    <s v="00023359"/>
    <n v="1"/>
    <d v="2020-08-25T00:00:00"/>
    <s v="Town of Crewe"/>
    <s v="20-A4836AD16 LE EQUIPMENT"/>
    <s v="14000"/>
    <m/>
    <m/>
    <m/>
    <m/>
    <m/>
    <m/>
    <m/>
    <m/>
    <m/>
    <m/>
    <m/>
    <m/>
    <m/>
    <s v="00023359"/>
    <n v="1"/>
    <d v="2020-08-25T00:00:00"/>
    <s v="Town of Cr"/>
    <s v="00023359"/>
    <s v="90000"/>
    <s v="349"/>
    <m/>
    <s v="AP"/>
    <s v="AC"/>
    <s v="14"/>
    <s v="1"/>
    <s v="5"/>
    <s v="07040"/>
    <s v="390"/>
    <s v="39"/>
    <s v="02"/>
    <m/>
    <m/>
    <m/>
  </r>
  <r>
    <s v="Byrne Justice Assistance Grant"/>
    <s v="2016-DJ-BX-0482"/>
    <n v="2021"/>
    <n v="2"/>
    <d v="2020-08-28T00:00:00"/>
    <x v="0"/>
    <m/>
    <x v="1"/>
    <s v="390002"/>
    <x v="47"/>
    <x v="0"/>
    <m/>
    <s v="Accounts Payable"/>
    <n v="9949.06"/>
    <m/>
    <s v="20-A4883AD16 LAW ENF. EQUIPMEN"/>
    <s v="AP01595299"/>
    <n v="437"/>
    <s v="00023361"/>
    <n v="1"/>
    <d v="2020-08-25T00:00:00"/>
    <s v="CITY OF STAUNTON"/>
    <s v="20-A4883AD16 LAW ENF. EQUIPMEN"/>
    <s v="14000"/>
    <m/>
    <m/>
    <m/>
    <m/>
    <m/>
    <m/>
    <m/>
    <m/>
    <m/>
    <m/>
    <m/>
    <m/>
    <m/>
    <s v="00023361"/>
    <n v="1"/>
    <d v="2020-08-25T00:00:00"/>
    <s v="CITY OF ST"/>
    <s v="00023361"/>
    <s v="90000"/>
    <s v="790"/>
    <m/>
    <s v="AP"/>
    <s v="AC"/>
    <s v="14"/>
    <s v="1"/>
    <s v="5"/>
    <s v="07040"/>
    <s v="390"/>
    <s v="39"/>
    <s v="02"/>
    <m/>
    <m/>
    <m/>
  </r>
  <r>
    <s v="Byrne Justice Assistance Grant"/>
    <s v="2016-DJ-BX-0482"/>
    <n v="2021"/>
    <n v="2"/>
    <d v="2020-08-28T00:00:00"/>
    <x v="0"/>
    <m/>
    <x v="1"/>
    <s v="390002"/>
    <x v="47"/>
    <x v="0"/>
    <m/>
    <s v="Accounts Payable"/>
    <n v="5437.5"/>
    <m/>
    <s v="20-A4886AD16 LAW ENF EQUIPMENT"/>
    <s v="AP01595299"/>
    <n v="438"/>
    <s v="00023365"/>
    <n v="1"/>
    <d v="2020-08-25T00:00:00"/>
    <s v="City of Suffolk"/>
    <s v="20-A4886AD16 LAW ENF EQUIPMENT"/>
    <s v="14000"/>
    <m/>
    <m/>
    <m/>
    <m/>
    <m/>
    <m/>
    <m/>
    <m/>
    <m/>
    <m/>
    <m/>
    <m/>
    <m/>
    <s v="00023365"/>
    <n v="1"/>
    <d v="2020-08-25T00:00:00"/>
    <s v="City of Su"/>
    <s v="00023365"/>
    <s v="90000"/>
    <s v="800"/>
    <m/>
    <s v="AP"/>
    <s v="AC"/>
    <s v="14"/>
    <s v="1"/>
    <s v="5"/>
    <s v="07040"/>
    <s v="390"/>
    <s v="39"/>
    <s v="02"/>
    <m/>
    <m/>
    <m/>
  </r>
  <r>
    <s v="Byrne Justice Assistance Grant"/>
    <s v="2016-DJ-BX-0482"/>
    <n v="2021"/>
    <n v="2"/>
    <d v="2020-08-28T00:00:00"/>
    <x v="0"/>
    <m/>
    <x v="1"/>
    <s v="390002"/>
    <x v="47"/>
    <x v="0"/>
    <m/>
    <s v="Accounts Payable"/>
    <n v="450"/>
    <m/>
    <s v="20-A4901AD16 TRAUMA INFORMED"/>
    <s v="AP01595299"/>
    <n v="439"/>
    <s v="00023367"/>
    <n v="1"/>
    <d v="2020-08-25T00:00:00"/>
    <s v="Arlington County"/>
    <s v="20-A4901AD16 TRAUMA INFORMED"/>
    <s v="14000"/>
    <m/>
    <m/>
    <m/>
    <m/>
    <m/>
    <m/>
    <m/>
    <m/>
    <m/>
    <m/>
    <m/>
    <m/>
    <m/>
    <s v="00023367"/>
    <n v="1"/>
    <d v="2020-08-25T00:00:00"/>
    <s v="Arlington"/>
    <s v="00023367"/>
    <s v="90000"/>
    <s v="013"/>
    <m/>
    <s v="AP"/>
    <s v="AC"/>
    <s v="14"/>
    <s v="1"/>
    <s v="5"/>
    <s v="07040"/>
    <s v="390"/>
    <s v="39"/>
    <s v="02"/>
    <m/>
    <m/>
    <m/>
  </r>
  <r>
    <s v="Byrne Justice Assistance Grant"/>
    <s v="2016-DJ-BX-0482"/>
    <n v="2021"/>
    <n v="2"/>
    <d v="2020-08-28T00:00:00"/>
    <x v="0"/>
    <m/>
    <x v="1"/>
    <s v="390002"/>
    <x v="47"/>
    <x v="0"/>
    <m/>
    <s v="Accounts Payable"/>
    <n v="1800"/>
    <m/>
    <s v="20-C4241AD16 NAXOLONE LE"/>
    <s v="AP01595299"/>
    <n v="400"/>
    <s v="00023390"/>
    <n v="1"/>
    <d v="2020-08-25T00:00:00"/>
    <s v="City of Suffolk"/>
    <s v="20-C4241AD16 NAXOLONE LE"/>
    <s v="14000"/>
    <m/>
    <m/>
    <m/>
    <m/>
    <m/>
    <m/>
    <m/>
    <m/>
    <m/>
    <m/>
    <m/>
    <m/>
    <m/>
    <s v="00023390"/>
    <n v="1"/>
    <d v="2020-08-25T00:00:00"/>
    <s v="City of Su"/>
    <s v="00023390"/>
    <s v="90000"/>
    <s v="800"/>
    <m/>
    <s v="AP"/>
    <s v="AC"/>
    <s v="14"/>
    <s v="1"/>
    <s v="5"/>
    <s v="07040"/>
    <s v="390"/>
    <s v="39"/>
    <s v="02"/>
    <m/>
    <m/>
    <m/>
  </r>
  <r>
    <s v="Byrne Justice Assistance Grant"/>
    <s v="2016-DJ-BX-0482"/>
    <n v="2021"/>
    <n v="2"/>
    <d v="2020-08-28T00:00:00"/>
    <x v="0"/>
    <m/>
    <x v="1"/>
    <m/>
    <x v="3"/>
    <x v="0"/>
    <m/>
    <s v="Accounts Payable"/>
    <n v="-1800"/>
    <m/>
    <s v="Accounts Payable"/>
    <s v="AP01595299"/>
    <n v="38"/>
    <m/>
    <m/>
    <m/>
    <m/>
    <m/>
    <m/>
    <m/>
    <m/>
    <m/>
    <m/>
    <m/>
    <m/>
    <m/>
    <m/>
    <m/>
    <m/>
    <m/>
    <m/>
    <m/>
    <s v="AP01595299"/>
    <n v="38"/>
    <d v="2020-08-28T00:00:00"/>
    <s v="Accounts P"/>
    <s v="00023390"/>
    <s v="99999"/>
    <m/>
    <m/>
    <s v="AP"/>
    <s v="AC"/>
    <s v="50"/>
    <s v="1"/>
    <s v="2"/>
    <s v="07040"/>
    <m/>
    <m/>
    <m/>
    <m/>
    <m/>
    <m/>
  </r>
  <r>
    <s v="Byrne Justice Assistance Grant"/>
    <s v="2016-DJ-BX-0482"/>
    <n v="2021"/>
    <n v="2"/>
    <d v="2020-08-28T00:00:00"/>
    <x v="0"/>
    <m/>
    <x v="1"/>
    <m/>
    <x v="3"/>
    <x v="0"/>
    <m/>
    <s v="Accounts Payable"/>
    <n v="-46816.41"/>
    <m/>
    <s v="Accounts Payable"/>
    <s v="AP01595299"/>
    <n v="206"/>
    <m/>
    <m/>
    <m/>
    <m/>
    <m/>
    <m/>
    <m/>
    <m/>
    <m/>
    <m/>
    <m/>
    <m/>
    <m/>
    <m/>
    <m/>
    <m/>
    <m/>
    <m/>
    <m/>
    <s v="AP01595299"/>
    <n v="206"/>
    <d v="2020-08-28T00:00:00"/>
    <s v="Accounts P"/>
    <s v="00023370"/>
    <s v="99999"/>
    <m/>
    <m/>
    <s v="AP"/>
    <s v="AC"/>
    <s v="50"/>
    <s v="1"/>
    <s v="2"/>
    <s v="07040"/>
    <m/>
    <m/>
    <m/>
    <m/>
    <m/>
    <m/>
  </r>
  <r>
    <s v="Byrne Justice Assistance Grant"/>
    <s v="2016-DJ-BX-0482"/>
    <n v="2021"/>
    <n v="2"/>
    <d v="2020-08-28T00:00:00"/>
    <x v="0"/>
    <m/>
    <x v="1"/>
    <s v="390002"/>
    <x v="47"/>
    <x v="0"/>
    <m/>
    <s v="Accounts Payable"/>
    <n v="40306"/>
    <m/>
    <s v="20-A4826AD16-ANTI"/>
    <s v="AP01595299"/>
    <n v="405"/>
    <s v="00023497"/>
    <n v="1"/>
    <d v="2020-08-26T00:00:00"/>
    <s v="Buchanan County Virginia"/>
    <s v="20-A4826AD16-ANTI"/>
    <s v="14000"/>
    <m/>
    <m/>
    <m/>
    <m/>
    <m/>
    <m/>
    <m/>
    <m/>
    <m/>
    <m/>
    <m/>
    <m/>
    <m/>
    <s v="00023497"/>
    <n v="1"/>
    <d v="2020-08-26T00:00:00"/>
    <s v="Buchanan C"/>
    <s v="00023497"/>
    <s v="90000"/>
    <s v="027"/>
    <m/>
    <s v="AP"/>
    <s v="AC"/>
    <s v="14"/>
    <s v="1"/>
    <s v="5"/>
    <s v="07040"/>
    <s v="390"/>
    <s v="39"/>
    <s v="02"/>
    <m/>
    <m/>
    <m/>
  </r>
  <r>
    <s v="Byrne Justice Assistance Grant"/>
    <s v="2016-DJ-BX-0482"/>
    <n v="2021"/>
    <n v="2"/>
    <d v="2020-08-28T00:00:00"/>
    <x v="0"/>
    <m/>
    <x v="1"/>
    <m/>
    <x v="3"/>
    <x v="0"/>
    <m/>
    <s v="Accounts Payable"/>
    <n v="-85150"/>
    <m/>
    <s v="Accounts Payable"/>
    <s v="AP01595299"/>
    <n v="146"/>
    <m/>
    <m/>
    <m/>
    <m/>
    <m/>
    <m/>
    <m/>
    <m/>
    <m/>
    <m/>
    <m/>
    <m/>
    <m/>
    <m/>
    <m/>
    <m/>
    <m/>
    <m/>
    <m/>
    <s v="AP01595299"/>
    <n v="146"/>
    <d v="2020-08-28T00:00:00"/>
    <s v="Accounts P"/>
    <s v="00023359"/>
    <s v="99999"/>
    <m/>
    <m/>
    <s v="AP"/>
    <s v="AC"/>
    <s v="50"/>
    <s v="1"/>
    <s v="2"/>
    <s v="07040"/>
    <m/>
    <m/>
    <m/>
    <m/>
    <m/>
    <m/>
  </r>
  <r>
    <s v="Byrne Justice Assistance Grant"/>
    <s v="2016-DJ-BX-0482"/>
    <n v="2021"/>
    <n v="2"/>
    <d v="2020-08-28T00:00:00"/>
    <x v="0"/>
    <m/>
    <x v="1"/>
    <m/>
    <x v="3"/>
    <x v="0"/>
    <m/>
    <s v="Accounts Payable"/>
    <n v="-450"/>
    <m/>
    <s v="Accounts Payable"/>
    <s v="AP01595299"/>
    <n v="194"/>
    <m/>
    <m/>
    <m/>
    <m/>
    <m/>
    <m/>
    <m/>
    <m/>
    <m/>
    <m/>
    <m/>
    <m/>
    <m/>
    <m/>
    <m/>
    <m/>
    <m/>
    <m/>
    <m/>
    <s v="AP01595299"/>
    <n v="194"/>
    <d v="2020-08-28T00:00:00"/>
    <s v="Accounts P"/>
    <s v="00023367"/>
    <s v="99999"/>
    <m/>
    <m/>
    <s v="AP"/>
    <s v="AC"/>
    <s v="50"/>
    <s v="1"/>
    <s v="2"/>
    <s v="07040"/>
    <m/>
    <m/>
    <m/>
    <m/>
    <n v="1"/>
    <s v="546001636"/>
  </r>
  <r>
    <s v="Byrne Justice Assistance Grant"/>
    <s v="2016-DJ-BX-0482"/>
    <n v="2021"/>
    <n v="2"/>
    <d v="2020-08-28T00:00:00"/>
    <x v="0"/>
    <m/>
    <x v="1"/>
    <s v="390002"/>
    <x v="47"/>
    <x v="0"/>
    <m/>
    <s v="Accounts Payable"/>
    <n v="46816.41"/>
    <m/>
    <s v="20-A4932AD16 GANG-DRUG CRIME"/>
    <s v="AP01595299"/>
    <n v="440"/>
    <s v="00023370"/>
    <n v="1"/>
    <d v="2020-08-25T00:00:00"/>
    <s v="City of Suffolk"/>
    <s v="20-A4932AD16 GANG-DRUG CRIME"/>
    <s v="14000"/>
    <m/>
    <m/>
    <m/>
    <m/>
    <m/>
    <m/>
    <m/>
    <m/>
    <m/>
    <m/>
    <m/>
    <m/>
    <m/>
    <s v="00023370"/>
    <n v="1"/>
    <d v="2020-08-25T00:00:00"/>
    <s v="City of Su"/>
    <s v="00023370"/>
    <s v="90000"/>
    <s v="800"/>
    <m/>
    <s v="AP"/>
    <s v="AC"/>
    <s v="14"/>
    <s v="1"/>
    <s v="5"/>
    <s v="07040"/>
    <s v="390"/>
    <s v="39"/>
    <s v="02"/>
    <m/>
    <m/>
    <m/>
  </r>
  <r>
    <s v="Byrne Justice Assistance Grant"/>
    <s v="2016-DJ-BX-0482"/>
    <n v="2021"/>
    <n v="2"/>
    <d v="2020-08-31T00:00:00"/>
    <x v="0"/>
    <m/>
    <x v="1"/>
    <s v="390004"/>
    <x v="30"/>
    <x v="0"/>
    <m/>
    <s v="Distribute the August costs fo"/>
    <n v="2.0299999999999998"/>
    <m/>
    <s v="Prorate COVID Supplies-FY20"/>
    <s v="0001601020"/>
    <n v="49"/>
    <m/>
    <m/>
    <m/>
    <m/>
    <m/>
    <m/>
    <m/>
    <m/>
    <m/>
    <m/>
    <m/>
    <m/>
    <m/>
    <m/>
    <m/>
    <m/>
    <m/>
    <m/>
    <m/>
    <s v="0001601020"/>
    <n v="49"/>
    <d v="2020-08-31T00:00:00"/>
    <s v="Distribute"/>
    <s v="COVID EXP"/>
    <s v="10740"/>
    <m/>
    <m/>
    <s v="SPJ"/>
    <s v="AC"/>
    <s v="13"/>
    <s v="1"/>
    <s v="5"/>
    <s v="07040"/>
    <s v="390"/>
    <s v="39"/>
    <s v="04"/>
    <m/>
    <m/>
    <m/>
  </r>
  <r>
    <s v="Byrne Justice Assistance Grant"/>
    <s v="2016-DJ-BX-0482"/>
    <n v="2021"/>
    <n v="2"/>
    <d v="2020-08-31T00:00:00"/>
    <x v="0"/>
    <m/>
    <x v="1"/>
    <s v="390004"/>
    <x v="57"/>
    <x v="0"/>
    <m/>
    <s v="Distribute the August costs fo"/>
    <n v="14.21"/>
    <m/>
    <s v="Prorate COVID PhotoEquip-FY20"/>
    <s v="0001601021"/>
    <n v="49"/>
    <m/>
    <m/>
    <m/>
    <m/>
    <m/>
    <m/>
    <m/>
    <m/>
    <m/>
    <m/>
    <m/>
    <m/>
    <m/>
    <m/>
    <m/>
    <m/>
    <m/>
    <m/>
    <m/>
    <s v="0001601021"/>
    <n v="49"/>
    <d v="2020-08-31T00:00:00"/>
    <s v="Distribute"/>
    <s v="COVID EXP"/>
    <s v="10740"/>
    <m/>
    <m/>
    <s v="SPJ"/>
    <s v="AC"/>
    <s v="22"/>
    <s v="1"/>
    <s v="5"/>
    <s v="07040"/>
    <s v="390"/>
    <s v="39"/>
    <s v="04"/>
    <m/>
    <m/>
    <m/>
  </r>
  <r>
    <s v="Byrne Justice Assistance Grant"/>
    <s v="2016-DJ-BX-0482"/>
    <n v="2021"/>
    <n v="2"/>
    <d v="2020-08-31T00:00:00"/>
    <x v="0"/>
    <m/>
    <x v="1"/>
    <s v="390004"/>
    <x v="29"/>
    <x v="0"/>
    <m/>
    <s v="Distribute the August charges"/>
    <n v="3.85"/>
    <m/>
    <s v="Prorate DGS Wireless"/>
    <s v="0001601022"/>
    <n v="48"/>
    <m/>
    <m/>
    <m/>
    <m/>
    <m/>
    <m/>
    <m/>
    <m/>
    <m/>
    <m/>
    <m/>
    <m/>
    <m/>
    <m/>
    <m/>
    <m/>
    <m/>
    <m/>
    <m/>
    <s v="0001601022"/>
    <n v="48"/>
    <d v="2020-08-31T00:00:00"/>
    <s v="Distribute"/>
    <m/>
    <s v="10410"/>
    <m/>
    <m/>
    <s v="SPJ"/>
    <s v="AC"/>
    <s v="12"/>
    <s v="1"/>
    <s v="5"/>
    <s v="07040"/>
    <s v="390"/>
    <s v="39"/>
    <s v="04"/>
    <m/>
    <m/>
    <m/>
  </r>
  <r>
    <s v="Byrne Justice Assistance Grant"/>
    <s v="2016-DJ-BX-0482"/>
    <n v="2021"/>
    <n v="2"/>
    <d v="2020-08-31T00:00:00"/>
    <x v="0"/>
    <m/>
    <x v="1"/>
    <m/>
    <x v="1"/>
    <x v="0"/>
    <m/>
    <s v="Distribute the August charges"/>
    <n v="-5.3"/>
    <m/>
    <s v="Cash With The Treasurer Of VA"/>
    <s v="0001601022"/>
    <n v="87"/>
    <m/>
    <m/>
    <m/>
    <m/>
    <m/>
    <m/>
    <m/>
    <m/>
    <m/>
    <m/>
    <m/>
    <m/>
    <m/>
    <m/>
    <m/>
    <m/>
    <m/>
    <m/>
    <m/>
    <s v="0001601022"/>
    <n v="87"/>
    <d v="2020-08-31T00:00:00"/>
    <s v="Distribute"/>
    <m/>
    <s v="99999"/>
    <m/>
    <m/>
    <s v="SPJ"/>
    <s v="AC"/>
    <s v="10"/>
    <s v="1"/>
    <s v="1"/>
    <s v="07040"/>
    <m/>
    <m/>
    <m/>
    <m/>
    <m/>
    <m/>
  </r>
  <r>
    <s v="Byrne Justice Assistance Grant"/>
    <s v="2016-DJ-BX-0482"/>
    <n v="2021"/>
    <n v="2"/>
    <d v="2020-08-31T00:00:00"/>
    <x v="0"/>
    <m/>
    <x v="1"/>
    <m/>
    <x v="1"/>
    <x v="0"/>
    <m/>
    <s v="Distribute the August costs fo"/>
    <n v="-13.33"/>
    <m/>
    <s v="Cash With The Treasurer Of VA"/>
    <s v="0001601018"/>
    <n v="87"/>
    <m/>
    <m/>
    <m/>
    <m/>
    <m/>
    <m/>
    <m/>
    <m/>
    <m/>
    <m/>
    <m/>
    <m/>
    <m/>
    <m/>
    <m/>
    <m/>
    <m/>
    <m/>
    <m/>
    <s v="0001601018"/>
    <n v="87"/>
    <d v="2020-08-31T00:00:00"/>
    <s v="Distribute"/>
    <m/>
    <s v="99999"/>
    <m/>
    <m/>
    <s v="SPJ"/>
    <s v="AC"/>
    <s v="10"/>
    <s v="1"/>
    <s v="1"/>
    <s v="07040"/>
    <m/>
    <m/>
    <m/>
    <m/>
    <m/>
    <m/>
  </r>
  <r>
    <s v="Byrne Justice Assistance Grant"/>
    <s v="2016-DJ-BX-0482"/>
    <n v="2021"/>
    <n v="2"/>
    <d v="2020-08-31T00:00:00"/>
    <x v="0"/>
    <m/>
    <x v="1"/>
    <m/>
    <x v="1"/>
    <x v="0"/>
    <m/>
    <s v="Distribute the August costs fo"/>
    <n v="-7.4"/>
    <m/>
    <s v="Cash With The Treasurer Of VA"/>
    <s v="0001601020"/>
    <n v="87"/>
    <m/>
    <m/>
    <m/>
    <m/>
    <m/>
    <m/>
    <m/>
    <m/>
    <m/>
    <m/>
    <m/>
    <m/>
    <m/>
    <m/>
    <m/>
    <m/>
    <m/>
    <m/>
    <m/>
    <s v="0001601020"/>
    <n v="87"/>
    <d v="2020-08-31T00:00:00"/>
    <s v="Distribute"/>
    <m/>
    <s v="99999"/>
    <m/>
    <m/>
    <s v="SPJ"/>
    <s v="AC"/>
    <s v="10"/>
    <s v="1"/>
    <s v="1"/>
    <s v="07040"/>
    <m/>
    <m/>
    <m/>
    <m/>
    <m/>
    <m/>
  </r>
  <r>
    <s v="Byrne Justice Assistance Grant"/>
    <s v="2016-DJ-BX-0482"/>
    <n v="2021"/>
    <n v="2"/>
    <d v="2020-08-31T00:00:00"/>
    <x v="0"/>
    <m/>
    <x v="1"/>
    <s v="390004"/>
    <x v="30"/>
    <x v="0"/>
    <m/>
    <s v="Distribute the August costs fo"/>
    <n v="9.68"/>
    <m/>
    <s v="Prorate Supplies-Aug 2020"/>
    <s v="0001601018"/>
    <n v="48"/>
    <m/>
    <m/>
    <m/>
    <m/>
    <m/>
    <m/>
    <m/>
    <m/>
    <m/>
    <m/>
    <m/>
    <m/>
    <m/>
    <m/>
    <m/>
    <m/>
    <m/>
    <m/>
    <m/>
    <s v="0001601018"/>
    <n v="48"/>
    <d v="2020-08-31T00:00:00"/>
    <s v="Distribute"/>
    <m/>
    <s v="10410"/>
    <m/>
    <m/>
    <s v="SPJ"/>
    <s v="AC"/>
    <s v="13"/>
    <s v="1"/>
    <s v="5"/>
    <s v="07040"/>
    <s v="390"/>
    <s v="39"/>
    <s v="04"/>
    <m/>
    <m/>
    <m/>
  </r>
  <r>
    <s v="Byrne Justice Assistance Grant"/>
    <s v="2016-DJ-BX-0482"/>
    <n v="2021"/>
    <n v="2"/>
    <d v="2020-08-31T00:00:00"/>
    <x v="0"/>
    <m/>
    <x v="1"/>
    <m/>
    <x v="1"/>
    <x v="0"/>
    <m/>
    <s v="Distribute the August costs fo"/>
    <n v="-51.91"/>
    <m/>
    <s v="Cash With The Treasurer Of VA"/>
    <s v="0001601021"/>
    <n v="87"/>
    <m/>
    <m/>
    <m/>
    <m/>
    <m/>
    <m/>
    <m/>
    <m/>
    <m/>
    <m/>
    <m/>
    <m/>
    <m/>
    <m/>
    <m/>
    <m/>
    <m/>
    <m/>
    <m/>
    <s v="0001601021"/>
    <n v="87"/>
    <d v="2020-08-31T00:00:00"/>
    <s v="Distribute"/>
    <m/>
    <s v="99999"/>
    <m/>
    <m/>
    <s v="SPJ"/>
    <s v="AC"/>
    <s v="10"/>
    <s v="1"/>
    <s v="1"/>
    <s v="07040"/>
    <m/>
    <m/>
    <m/>
    <m/>
    <n v="1"/>
    <s v="546001455"/>
  </r>
  <r>
    <s v="Byrne Justice Assistance Grant"/>
    <s v="2016-DJ-BX-0482"/>
    <n v="2021"/>
    <n v="2"/>
    <d v="2020-08-31T00:00:00"/>
    <x v="0"/>
    <m/>
    <x v="1"/>
    <m/>
    <x v="1"/>
    <x v="0"/>
    <m/>
    <s v="Distribute agency eVA charges"/>
    <n v="-18.010000000000002"/>
    <m/>
    <s v="Cash With The Treasurer Of VA"/>
    <s v="0001601019"/>
    <n v="87"/>
    <m/>
    <m/>
    <m/>
    <m/>
    <m/>
    <m/>
    <m/>
    <m/>
    <m/>
    <m/>
    <m/>
    <m/>
    <m/>
    <m/>
    <m/>
    <m/>
    <m/>
    <m/>
    <m/>
    <s v="0001601019"/>
    <n v="87"/>
    <d v="2020-08-31T00:00:00"/>
    <s v="Distribute"/>
    <m/>
    <s v="99999"/>
    <m/>
    <m/>
    <s v="SPJ"/>
    <s v="AC"/>
    <s v="10"/>
    <s v="1"/>
    <s v="1"/>
    <s v="07040"/>
    <m/>
    <m/>
    <m/>
    <m/>
    <n v="1"/>
    <s v="546001688"/>
  </r>
  <r>
    <s v="Byrne Justice Assistance Grant"/>
    <s v="2016-DJ-BX-0482"/>
    <n v="2021"/>
    <n v="2"/>
    <d v="2020-08-31T00:00:00"/>
    <x v="0"/>
    <m/>
    <x v="1"/>
    <s v="390004"/>
    <x v="17"/>
    <x v="0"/>
    <m/>
    <s v="Distribute agency eVA charges"/>
    <n v="13.08"/>
    <m/>
    <s v="Prorate eVA Charges"/>
    <s v="0001601019"/>
    <n v="48"/>
    <m/>
    <m/>
    <m/>
    <m/>
    <m/>
    <m/>
    <m/>
    <m/>
    <m/>
    <m/>
    <m/>
    <m/>
    <m/>
    <m/>
    <m/>
    <m/>
    <m/>
    <m/>
    <m/>
    <s v="0001601019"/>
    <n v="48"/>
    <d v="2020-08-31T00:00:00"/>
    <s v="Distribute"/>
    <m/>
    <s v="10410"/>
    <m/>
    <m/>
    <s v="SPJ"/>
    <s v="AC"/>
    <s v="15"/>
    <s v="1"/>
    <s v="5"/>
    <s v="07040"/>
    <s v="390"/>
    <s v="39"/>
    <s v="04"/>
    <m/>
    <n v="1"/>
    <s v="546022048"/>
  </r>
  <r>
    <s v="Byrne Justice Assistance Grant"/>
    <s v="2016-DJ-BX-0482"/>
    <n v="2021"/>
    <n v="2"/>
    <d v="2020-08-31T00:00:00"/>
    <x v="0"/>
    <m/>
    <x v="1"/>
    <s v="390004"/>
    <x v="17"/>
    <x v="0"/>
    <m/>
    <s v="Distribute agency eVA charges"/>
    <n v="4.93"/>
    <m/>
    <s v="Prorate eVA Charges"/>
    <s v="0001601019"/>
    <n v="49"/>
    <m/>
    <m/>
    <m/>
    <m/>
    <m/>
    <m/>
    <m/>
    <m/>
    <m/>
    <m/>
    <m/>
    <m/>
    <m/>
    <m/>
    <m/>
    <m/>
    <m/>
    <m/>
    <m/>
    <s v="0001601019"/>
    <n v="49"/>
    <d v="2020-08-31T00:00:00"/>
    <s v="Distribute"/>
    <m/>
    <s v="10740"/>
    <m/>
    <m/>
    <s v="SPJ"/>
    <s v="AC"/>
    <s v="15"/>
    <s v="1"/>
    <s v="5"/>
    <s v="07040"/>
    <s v="390"/>
    <s v="39"/>
    <s v="04"/>
    <m/>
    <m/>
    <m/>
  </r>
  <r>
    <s v="Byrne Justice Assistance Grant"/>
    <s v="2016-DJ-BX-0482"/>
    <n v="2021"/>
    <n v="2"/>
    <d v="2020-08-31T00:00:00"/>
    <x v="0"/>
    <m/>
    <x v="1"/>
    <s v="390004"/>
    <x v="30"/>
    <x v="0"/>
    <m/>
    <s v="Distribute the August costs fo"/>
    <n v="5.37"/>
    <m/>
    <s v="Prorate COVID Supplies-FY20"/>
    <s v="0001601020"/>
    <n v="48"/>
    <m/>
    <m/>
    <m/>
    <m/>
    <m/>
    <m/>
    <m/>
    <m/>
    <m/>
    <m/>
    <m/>
    <m/>
    <m/>
    <m/>
    <m/>
    <m/>
    <m/>
    <m/>
    <m/>
    <s v="0001601020"/>
    <n v="48"/>
    <d v="2020-08-31T00:00:00"/>
    <s v="Distribute"/>
    <s v="COVID EXP"/>
    <s v="10410"/>
    <m/>
    <m/>
    <s v="SPJ"/>
    <s v="AC"/>
    <s v="13"/>
    <s v="1"/>
    <s v="5"/>
    <s v="07040"/>
    <s v="390"/>
    <s v="39"/>
    <s v="04"/>
    <m/>
    <m/>
    <m/>
  </r>
  <r>
    <s v="Byrne Justice Assistance Grant"/>
    <s v="2016-DJ-BX-0482"/>
    <n v="2021"/>
    <n v="2"/>
    <d v="2020-08-31T00:00:00"/>
    <x v="0"/>
    <m/>
    <x v="1"/>
    <s v="390004"/>
    <x v="57"/>
    <x v="0"/>
    <m/>
    <s v="Distribute the August costs fo"/>
    <n v="37.700000000000003"/>
    <m/>
    <s v="Prorate COVID PhotoEquip-FY20"/>
    <s v="0001601021"/>
    <n v="48"/>
    <m/>
    <m/>
    <m/>
    <m/>
    <m/>
    <m/>
    <m/>
    <m/>
    <m/>
    <m/>
    <m/>
    <m/>
    <m/>
    <m/>
    <m/>
    <m/>
    <m/>
    <m/>
    <m/>
    <s v="0001601021"/>
    <n v="48"/>
    <d v="2020-08-31T00:00:00"/>
    <s v="Distribute"/>
    <s v="COVID EXP"/>
    <s v="10410"/>
    <m/>
    <m/>
    <s v="SPJ"/>
    <s v="AC"/>
    <s v="22"/>
    <s v="1"/>
    <s v="5"/>
    <s v="07040"/>
    <s v="390"/>
    <s v="39"/>
    <s v="04"/>
    <m/>
    <m/>
    <m/>
  </r>
  <r>
    <s v="Byrne Justice Assistance Grant"/>
    <s v="2016-DJ-BX-0482"/>
    <n v="2021"/>
    <n v="2"/>
    <d v="2020-08-31T00:00:00"/>
    <x v="0"/>
    <m/>
    <x v="1"/>
    <s v="390004"/>
    <x v="29"/>
    <x v="0"/>
    <m/>
    <s v="Distribute the August charges"/>
    <n v="1.45"/>
    <m/>
    <s v="Prorate DGS Wireless"/>
    <s v="0001601022"/>
    <n v="49"/>
    <m/>
    <m/>
    <m/>
    <m/>
    <m/>
    <m/>
    <m/>
    <m/>
    <m/>
    <m/>
    <m/>
    <m/>
    <m/>
    <m/>
    <m/>
    <m/>
    <m/>
    <m/>
    <m/>
    <s v="0001601022"/>
    <n v="49"/>
    <d v="2020-08-31T00:00:00"/>
    <s v="Distribute"/>
    <m/>
    <s v="10740"/>
    <m/>
    <m/>
    <s v="SPJ"/>
    <s v="AC"/>
    <s v="12"/>
    <s v="1"/>
    <s v="5"/>
    <s v="07040"/>
    <s v="390"/>
    <s v="39"/>
    <s v="04"/>
    <m/>
    <m/>
    <m/>
  </r>
  <r>
    <s v="Byrne Justice Assistance Grant"/>
    <s v="2016-DJ-BX-0482"/>
    <n v="2021"/>
    <n v="2"/>
    <d v="2020-08-31T00:00:00"/>
    <x v="0"/>
    <m/>
    <x v="1"/>
    <s v="390004"/>
    <x v="30"/>
    <x v="0"/>
    <m/>
    <s v="Distribute the August costs fo"/>
    <n v="3.65"/>
    <m/>
    <s v="Prorate Supplies-Aug 2020"/>
    <s v="0001601018"/>
    <n v="49"/>
    <m/>
    <m/>
    <m/>
    <m/>
    <m/>
    <m/>
    <m/>
    <m/>
    <m/>
    <m/>
    <m/>
    <m/>
    <m/>
    <m/>
    <m/>
    <m/>
    <m/>
    <m/>
    <m/>
    <s v="0001601018"/>
    <n v="49"/>
    <d v="2020-08-31T00:00:00"/>
    <s v="Distribute"/>
    <m/>
    <s v="10740"/>
    <m/>
    <m/>
    <s v="SPJ"/>
    <s v="AC"/>
    <s v="13"/>
    <s v="1"/>
    <s v="5"/>
    <s v="07040"/>
    <s v="390"/>
    <s v="39"/>
    <s v="04"/>
    <m/>
    <m/>
    <m/>
  </r>
  <r>
    <s v="Byrne Justice Assistance Grant"/>
    <s v="2016-DJ-BX-0482"/>
    <n v="2021"/>
    <n v="3"/>
    <d v="2020-09-01T00:00:00"/>
    <x v="0"/>
    <m/>
    <x v="1"/>
    <m/>
    <x v="3"/>
    <x v="0"/>
    <m/>
    <s v="AP Payments"/>
    <n v="85150"/>
    <m/>
    <s v="Accounts Payable"/>
    <s v="AP01595635"/>
    <n v="186"/>
    <m/>
    <m/>
    <m/>
    <m/>
    <m/>
    <m/>
    <m/>
    <m/>
    <m/>
    <m/>
    <m/>
    <m/>
    <m/>
    <m/>
    <m/>
    <m/>
    <m/>
    <m/>
    <m/>
    <s v="AP01595635"/>
    <n v="186"/>
    <d v="2020-09-01T00:00:00"/>
    <s v="AP Payment"/>
    <s v="00023359"/>
    <s v="99999"/>
    <m/>
    <m/>
    <s v="AP"/>
    <s v="AC"/>
    <s v="50"/>
    <s v="1"/>
    <s v="2"/>
    <s v="07040"/>
    <m/>
    <m/>
    <m/>
    <m/>
    <m/>
    <m/>
  </r>
  <r>
    <s v="Byrne Justice Assistance Grant"/>
    <s v="2016-DJ-BX-0482"/>
    <n v="2021"/>
    <n v="3"/>
    <d v="2020-09-01T00:00:00"/>
    <x v="0"/>
    <m/>
    <x v="1"/>
    <m/>
    <x v="3"/>
    <x v="0"/>
    <m/>
    <s v="AP Payments"/>
    <n v="1800"/>
    <m/>
    <s v="Accounts Payable"/>
    <s v="AP01595635"/>
    <n v="198"/>
    <m/>
    <m/>
    <m/>
    <m/>
    <m/>
    <m/>
    <m/>
    <m/>
    <m/>
    <m/>
    <m/>
    <m/>
    <m/>
    <m/>
    <m/>
    <m/>
    <m/>
    <m/>
    <m/>
    <s v="AP01595635"/>
    <n v="198"/>
    <d v="2020-09-01T00:00:00"/>
    <s v="AP Payment"/>
    <s v="00023390"/>
    <s v="99999"/>
    <m/>
    <m/>
    <s v="AP"/>
    <s v="AC"/>
    <s v="50"/>
    <s v="1"/>
    <s v="2"/>
    <s v="07040"/>
    <m/>
    <m/>
    <m/>
    <m/>
    <m/>
    <m/>
  </r>
  <r>
    <s v="Byrne Justice Assistance Grant"/>
    <s v="2016-DJ-BX-0482"/>
    <n v="2021"/>
    <n v="3"/>
    <d v="2020-09-01T00:00:00"/>
    <x v="0"/>
    <m/>
    <x v="1"/>
    <m/>
    <x v="1"/>
    <x v="0"/>
    <m/>
    <s v="AP Payments"/>
    <n v="-1800"/>
    <m/>
    <s v="Cash With The Treasurer Of VA"/>
    <s v="AP01595635"/>
    <n v="35"/>
    <m/>
    <m/>
    <m/>
    <m/>
    <m/>
    <m/>
    <m/>
    <m/>
    <m/>
    <m/>
    <m/>
    <m/>
    <m/>
    <m/>
    <m/>
    <m/>
    <m/>
    <m/>
    <m/>
    <s v="AP01595635"/>
    <n v="35"/>
    <d v="2020-09-01T00:00:00"/>
    <s v="AP Payment"/>
    <s v="00023390"/>
    <s v="99999"/>
    <m/>
    <m/>
    <s v="AP"/>
    <s v="AC"/>
    <s v="10"/>
    <s v="1"/>
    <s v="1"/>
    <s v="07040"/>
    <m/>
    <m/>
    <m/>
    <m/>
    <m/>
    <m/>
  </r>
  <r>
    <s v="Byrne Justice Assistance Grant"/>
    <s v="2016-DJ-BX-0482"/>
    <n v="2021"/>
    <n v="3"/>
    <d v="2020-09-01T00:00:00"/>
    <x v="0"/>
    <m/>
    <x v="1"/>
    <m/>
    <x v="1"/>
    <x v="0"/>
    <m/>
    <s v="AP Payments"/>
    <n v="-5437.5"/>
    <m/>
    <s v="Cash With The Treasurer Of VA"/>
    <s v="AP01595635"/>
    <n v="61"/>
    <m/>
    <m/>
    <m/>
    <m/>
    <m/>
    <m/>
    <m/>
    <m/>
    <m/>
    <m/>
    <m/>
    <m/>
    <m/>
    <m/>
    <m/>
    <m/>
    <m/>
    <m/>
    <m/>
    <s v="AP01595635"/>
    <n v="61"/>
    <d v="2020-09-01T00:00:00"/>
    <s v="AP Payment"/>
    <s v="00023365"/>
    <s v="99999"/>
    <m/>
    <m/>
    <s v="AP"/>
    <s v="AC"/>
    <s v="10"/>
    <s v="1"/>
    <s v="1"/>
    <s v="07040"/>
    <m/>
    <m/>
    <m/>
    <m/>
    <m/>
    <m/>
  </r>
  <r>
    <s v="Byrne Justice Assistance Grant"/>
    <s v="2016-DJ-BX-0482"/>
    <n v="2021"/>
    <n v="3"/>
    <d v="2020-09-01T00:00:00"/>
    <x v="0"/>
    <m/>
    <x v="1"/>
    <m/>
    <x v="1"/>
    <x v="0"/>
    <m/>
    <s v="AP Payments"/>
    <n v="-46816.41"/>
    <m/>
    <s v="Cash With The Treasurer Of VA"/>
    <s v="AP01595635"/>
    <n v="64"/>
    <m/>
    <m/>
    <m/>
    <m/>
    <m/>
    <m/>
    <m/>
    <m/>
    <m/>
    <m/>
    <m/>
    <m/>
    <m/>
    <m/>
    <m/>
    <m/>
    <m/>
    <m/>
    <m/>
    <s v="AP01595635"/>
    <n v="64"/>
    <d v="2020-09-01T00:00:00"/>
    <s v="AP Payment"/>
    <s v="00023370"/>
    <s v="99999"/>
    <m/>
    <m/>
    <s v="AP"/>
    <s v="AC"/>
    <s v="10"/>
    <s v="1"/>
    <s v="1"/>
    <s v="07040"/>
    <m/>
    <m/>
    <m/>
    <m/>
    <m/>
    <m/>
  </r>
  <r>
    <s v="Byrne Justice Assistance Grant"/>
    <s v="2016-DJ-BX-0482"/>
    <n v="2021"/>
    <n v="3"/>
    <d v="2020-09-01T00:00:00"/>
    <x v="0"/>
    <m/>
    <x v="1"/>
    <m/>
    <x v="3"/>
    <x v="0"/>
    <m/>
    <s v="AP Payments"/>
    <n v="9949.06"/>
    <m/>
    <s v="Accounts Payable"/>
    <s v="AP01595635"/>
    <n v="221"/>
    <m/>
    <m/>
    <m/>
    <m/>
    <m/>
    <m/>
    <m/>
    <m/>
    <m/>
    <m/>
    <m/>
    <m/>
    <m/>
    <m/>
    <m/>
    <m/>
    <m/>
    <m/>
    <m/>
    <s v="AP01595635"/>
    <n v="221"/>
    <d v="2020-09-01T00:00:00"/>
    <s v="AP Payment"/>
    <s v="00023361"/>
    <s v="99999"/>
    <m/>
    <m/>
    <s v="AP"/>
    <s v="AC"/>
    <s v="50"/>
    <s v="1"/>
    <s v="2"/>
    <s v="07040"/>
    <m/>
    <m/>
    <m/>
    <m/>
    <m/>
    <m/>
  </r>
  <r>
    <s v="Byrne Justice Assistance Grant"/>
    <s v="2016-DJ-BX-0482"/>
    <n v="2021"/>
    <n v="3"/>
    <d v="2020-09-01T00:00:00"/>
    <x v="0"/>
    <m/>
    <x v="1"/>
    <m/>
    <x v="3"/>
    <x v="0"/>
    <m/>
    <s v="AP Payments"/>
    <n v="46816.41"/>
    <m/>
    <s v="Accounts Payable"/>
    <s v="AP01595635"/>
    <n v="226"/>
    <m/>
    <m/>
    <m/>
    <m/>
    <m/>
    <m/>
    <m/>
    <m/>
    <m/>
    <m/>
    <m/>
    <m/>
    <m/>
    <m/>
    <m/>
    <m/>
    <m/>
    <m/>
    <m/>
    <s v="AP01595635"/>
    <n v="226"/>
    <d v="2020-09-01T00:00:00"/>
    <s v="AP Payment"/>
    <s v="00023370"/>
    <s v="99999"/>
    <m/>
    <m/>
    <s v="AP"/>
    <s v="AC"/>
    <s v="50"/>
    <s v="1"/>
    <s v="2"/>
    <s v="07040"/>
    <m/>
    <m/>
    <m/>
    <m/>
    <m/>
    <m/>
  </r>
  <r>
    <s v="Byrne Justice Assistance Grant"/>
    <s v="2016-DJ-BX-0482"/>
    <n v="2021"/>
    <n v="3"/>
    <d v="2020-09-01T00:00:00"/>
    <x v="0"/>
    <m/>
    <x v="1"/>
    <m/>
    <x v="3"/>
    <x v="0"/>
    <m/>
    <s v="AP Payments"/>
    <n v="40306"/>
    <m/>
    <s v="Accounts Payable"/>
    <s v="AP01595635"/>
    <n v="250"/>
    <m/>
    <m/>
    <m/>
    <m/>
    <m/>
    <m/>
    <m/>
    <m/>
    <m/>
    <m/>
    <m/>
    <m/>
    <m/>
    <m/>
    <m/>
    <m/>
    <m/>
    <m/>
    <m/>
    <s v="AP01595635"/>
    <n v="250"/>
    <d v="2020-09-01T00:00:00"/>
    <s v="AP Payment"/>
    <s v="00023497"/>
    <s v="99999"/>
    <m/>
    <m/>
    <s v="AP"/>
    <s v="AC"/>
    <s v="50"/>
    <s v="1"/>
    <s v="2"/>
    <s v="07040"/>
    <m/>
    <m/>
    <m/>
    <m/>
    <m/>
    <m/>
  </r>
  <r>
    <s v="Byrne Justice Assistance Grant"/>
    <s v="2016-DJ-BX-0482"/>
    <n v="2021"/>
    <n v="3"/>
    <d v="2020-09-01T00:00:00"/>
    <x v="0"/>
    <m/>
    <x v="1"/>
    <m/>
    <x v="1"/>
    <x v="0"/>
    <m/>
    <s v="AP Payments"/>
    <n v="-85150"/>
    <m/>
    <s v="Cash With The Treasurer Of VA"/>
    <s v="AP01595635"/>
    <n v="24"/>
    <m/>
    <m/>
    <m/>
    <m/>
    <m/>
    <m/>
    <m/>
    <m/>
    <m/>
    <m/>
    <m/>
    <m/>
    <m/>
    <m/>
    <m/>
    <m/>
    <m/>
    <m/>
    <m/>
    <s v="AP01595635"/>
    <n v="24"/>
    <d v="2020-09-01T00:00:00"/>
    <s v="AP Payment"/>
    <s v="00023359"/>
    <s v="99999"/>
    <m/>
    <m/>
    <s v="AP"/>
    <s v="AC"/>
    <s v="10"/>
    <s v="1"/>
    <s v="1"/>
    <s v="07040"/>
    <m/>
    <m/>
    <m/>
    <m/>
    <m/>
    <m/>
  </r>
  <r>
    <s v="Byrne Justice Assistance Grant"/>
    <s v="2016-DJ-BX-0482"/>
    <n v="2021"/>
    <n v="3"/>
    <d v="2020-09-01T00:00:00"/>
    <x v="0"/>
    <m/>
    <x v="1"/>
    <m/>
    <x v="1"/>
    <x v="0"/>
    <m/>
    <s v="AP Payments"/>
    <n v="-9949.06"/>
    <m/>
    <s v="Cash With The Treasurer Of VA"/>
    <s v="AP01595635"/>
    <n v="60"/>
    <m/>
    <m/>
    <m/>
    <m/>
    <m/>
    <m/>
    <m/>
    <m/>
    <m/>
    <m/>
    <m/>
    <m/>
    <m/>
    <m/>
    <m/>
    <m/>
    <m/>
    <m/>
    <m/>
    <s v="AP01595635"/>
    <n v="60"/>
    <d v="2020-09-01T00:00:00"/>
    <s v="AP Payment"/>
    <s v="00023361"/>
    <s v="99999"/>
    <m/>
    <m/>
    <s v="AP"/>
    <s v="AC"/>
    <s v="10"/>
    <s v="1"/>
    <s v="1"/>
    <s v="07040"/>
    <m/>
    <m/>
    <m/>
    <m/>
    <m/>
    <m/>
  </r>
  <r>
    <s v="Byrne Justice Assistance Grant"/>
    <s v="2016-DJ-BX-0482"/>
    <n v="2021"/>
    <n v="3"/>
    <d v="2020-09-01T00:00:00"/>
    <x v="0"/>
    <m/>
    <x v="1"/>
    <m/>
    <x v="3"/>
    <x v="0"/>
    <m/>
    <s v="AP Payments"/>
    <n v="5437.5"/>
    <m/>
    <s v="Accounts Payable"/>
    <s v="AP01595635"/>
    <n v="222"/>
    <m/>
    <m/>
    <m/>
    <m/>
    <m/>
    <m/>
    <m/>
    <m/>
    <m/>
    <m/>
    <m/>
    <m/>
    <m/>
    <m/>
    <m/>
    <m/>
    <m/>
    <m/>
    <m/>
    <s v="AP01595635"/>
    <n v="222"/>
    <d v="2020-09-01T00:00:00"/>
    <s v="AP Payment"/>
    <s v="00023365"/>
    <s v="99999"/>
    <m/>
    <m/>
    <s v="AP"/>
    <s v="AC"/>
    <s v="50"/>
    <s v="1"/>
    <s v="2"/>
    <s v="07040"/>
    <m/>
    <m/>
    <m/>
    <m/>
    <m/>
    <m/>
  </r>
  <r>
    <s v="Byrne Justice Assistance Grant"/>
    <s v="2016-DJ-BX-0482"/>
    <n v="2021"/>
    <n v="3"/>
    <d v="2020-09-01T00:00:00"/>
    <x v="0"/>
    <m/>
    <x v="1"/>
    <m/>
    <x v="3"/>
    <x v="0"/>
    <m/>
    <s v="AP Payments"/>
    <n v="450"/>
    <m/>
    <s v="Accounts Payable"/>
    <s v="AP01595635"/>
    <n v="225"/>
    <m/>
    <m/>
    <m/>
    <m/>
    <m/>
    <m/>
    <m/>
    <m/>
    <m/>
    <m/>
    <m/>
    <m/>
    <m/>
    <m/>
    <m/>
    <m/>
    <m/>
    <m/>
    <m/>
    <s v="AP01595635"/>
    <n v="225"/>
    <d v="2020-09-01T00:00:00"/>
    <s v="AP Payment"/>
    <s v="00023367"/>
    <s v="99999"/>
    <m/>
    <m/>
    <s v="AP"/>
    <s v="AC"/>
    <s v="50"/>
    <s v="1"/>
    <s v="2"/>
    <s v="07040"/>
    <m/>
    <m/>
    <m/>
    <m/>
    <m/>
    <m/>
  </r>
  <r>
    <s v="Byrne Justice Assistance Grant"/>
    <s v="2016-DJ-BX-0482"/>
    <n v="2021"/>
    <n v="3"/>
    <d v="2020-09-01T00:00:00"/>
    <x v="0"/>
    <m/>
    <x v="1"/>
    <m/>
    <x v="1"/>
    <x v="0"/>
    <m/>
    <s v="AP Payments"/>
    <n v="-450"/>
    <m/>
    <s v="Cash With The Treasurer Of VA"/>
    <s v="AP01595635"/>
    <n v="63"/>
    <m/>
    <m/>
    <m/>
    <m/>
    <m/>
    <m/>
    <m/>
    <m/>
    <m/>
    <m/>
    <m/>
    <m/>
    <m/>
    <m/>
    <m/>
    <m/>
    <m/>
    <m/>
    <m/>
    <s v="AP01595635"/>
    <n v="63"/>
    <d v="2020-09-01T00:00:00"/>
    <s v="AP Payment"/>
    <s v="00023367"/>
    <s v="99999"/>
    <m/>
    <m/>
    <s v="AP"/>
    <s v="AC"/>
    <s v="10"/>
    <s v="1"/>
    <s v="1"/>
    <s v="07040"/>
    <m/>
    <m/>
    <m/>
    <m/>
    <m/>
    <m/>
  </r>
  <r>
    <s v="Byrne Justice Assistance Grant"/>
    <s v="2016-DJ-BX-0482"/>
    <n v="2021"/>
    <n v="3"/>
    <d v="2020-09-01T00:00:00"/>
    <x v="0"/>
    <m/>
    <x v="1"/>
    <m/>
    <x v="1"/>
    <x v="0"/>
    <m/>
    <s v="AP Payments"/>
    <n v="-40306"/>
    <m/>
    <s v="Cash With The Treasurer Of VA"/>
    <s v="AP01595635"/>
    <n v="87"/>
    <m/>
    <m/>
    <m/>
    <m/>
    <m/>
    <m/>
    <m/>
    <m/>
    <m/>
    <m/>
    <m/>
    <m/>
    <m/>
    <m/>
    <m/>
    <m/>
    <m/>
    <m/>
    <m/>
    <s v="AP01595635"/>
    <n v="87"/>
    <d v="2020-09-01T00:00:00"/>
    <s v="AP Payment"/>
    <s v="00023497"/>
    <s v="99999"/>
    <m/>
    <m/>
    <s v="AP"/>
    <s v="AC"/>
    <s v="10"/>
    <s v="1"/>
    <s v="1"/>
    <s v="07040"/>
    <m/>
    <m/>
    <m/>
    <m/>
    <m/>
    <m/>
  </r>
  <r>
    <s v="Byrne Justice Assistance Grant"/>
    <s v="2016-DJ-BX-0482"/>
    <n v="2021"/>
    <n v="3"/>
    <d v="2020-09-10T00:00:00"/>
    <x v="0"/>
    <m/>
    <x v="1"/>
    <m/>
    <x v="1"/>
    <x v="0"/>
    <m/>
    <s v="Federal Cash Pass Thru"/>
    <n v="-3227.07"/>
    <m/>
    <s v="Cash With The Treasurer Of VA"/>
    <s v="0001604408"/>
    <n v="11"/>
    <m/>
    <m/>
    <m/>
    <m/>
    <m/>
    <m/>
    <m/>
    <m/>
    <m/>
    <m/>
    <m/>
    <m/>
    <m/>
    <m/>
    <m/>
    <m/>
    <m/>
    <m/>
    <m/>
    <s v="0001604408"/>
    <n v="11"/>
    <d v="2020-09-10T00:00:00"/>
    <s v="Federal Ca"/>
    <m/>
    <s v="99999"/>
    <m/>
    <m/>
    <s v="ATA"/>
    <s v="AC"/>
    <s v="10"/>
    <s v="1"/>
    <s v="1"/>
    <s v="07040"/>
    <m/>
    <m/>
    <m/>
    <m/>
    <m/>
    <m/>
  </r>
  <r>
    <s v="Byrne Justice Assistance Grant"/>
    <s v="2016-DJ-BX-0482"/>
    <n v="2021"/>
    <n v="3"/>
    <d v="2020-09-10T00:00:00"/>
    <x v="1"/>
    <m/>
    <x v="1"/>
    <s v="390004"/>
    <x v="13"/>
    <x v="0"/>
    <m/>
    <s v="CIPPS Journal Upload - DOA"/>
    <n v="3349"/>
    <m/>
    <s v="00001374 2020-09-16"/>
    <s v="CIP1605188"/>
    <n v="248"/>
    <m/>
    <m/>
    <m/>
    <m/>
    <m/>
    <m/>
    <m/>
    <m/>
    <m/>
    <m/>
    <m/>
    <m/>
    <m/>
    <m/>
    <m/>
    <m/>
    <m/>
    <m/>
    <m/>
    <s v="CIP1605188"/>
    <n v="248"/>
    <d v="2020-09-10T00:00:00"/>
    <s v="CIPPS Jour"/>
    <s v="140070"/>
    <s v="10410"/>
    <m/>
    <m/>
    <s v="CIP"/>
    <s v="AC"/>
    <s v="11"/>
    <s v="1"/>
    <s v="5"/>
    <s v="07040"/>
    <s v="390"/>
    <s v="39"/>
    <s v="04"/>
    <m/>
    <n v="1"/>
    <s v="546001491"/>
  </r>
  <r>
    <s v="Byrne Justice Assistance Grant"/>
    <s v="2016-DJ-BX-0482"/>
    <n v="2021"/>
    <n v="3"/>
    <d v="2020-09-10T00:00:00"/>
    <x v="1"/>
    <m/>
    <x v="1"/>
    <s v="390004"/>
    <x v="21"/>
    <x v="0"/>
    <m/>
    <s v="CIPPS Journal Upload - DOA"/>
    <n v="484.27"/>
    <m/>
    <s v="00001374 2020-09-16"/>
    <s v="CIP1605188"/>
    <n v="250"/>
    <m/>
    <m/>
    <m/>
    <m/>
    <m/>
    <m/>
    <m/>
    <m/>
    <m/>
    <m/>
    <m/>
    <m/>
    <m/>
    <m/>
    <m/>
    <m/>
    <m/>
    <m/>
    <m/>
    <s v="CIP1605188"/>
    <n v="250"/>
    <d v="2020-09-10T00:00:00"/>
    <s v="CIPPS Jour"/>
    <s v="140070"/>
    <s v="10410"/>
    <m/>
    <m/>
    <s v="CIP"/>
    <s v="AC"/>
    <s v="11"/>
    <s v="1"/>
    <s v="5"/>
    <s v="07040"/>
    <s v="390"/>
    <s v="39"/>
    <s v="04"/>
    <m/>
    <n v="1"/>
    <s v="546001167"/>
  </r>
  <r>
    <s v="Byrne Justice Assistance Grant"/>
    <s v="2016-DJ-BX-0482"/>
    <n v="2021"/>
    <n v="3"/>
    <d v="2020-09-10T00:00:00"/>
    <x v="1"/>
    <m/>
    <x v="1"/>
    <s v="390004"/>
    <x v="24"/>
    <x v="0"/>
    <m/>
    <s v="CIPPS Journal Upload - DOA"/>
    <n v="614.5"/>
    <m/>
    <s v="00001374 2020-09-16"/>
    <s v="CIP1605188"/>
    <n v="256"/>
    <m/>
    <m/>
    <m/>
    <m/>
    <m/>
    <m/>
    <m/>
    <m/>
    <m/>
    <m/>
    <m/>
    <m/>
    <m/>
    <m/>
    <m/>
    <m/>
    <m/>
    <m/>
    <m/>
    <s v="CIP1605188"/>
    <n v="256"/>
    <d v="2020-09-10T00:00:00"/>
    <s v="CIPPS Jour"/>
    <s v="140070"/>
    <s v="10410"/>
    <m/>
    <m/>
    <s v="CIP"/>
    <s v="AC"/>
    <s v="11"/>
    <s v="1"/>
    <s v="5"/>
    <s v="07040"/>
    <s v="390"/>
    <s v="39"/>
    <s v="04"/>
    <m/>
    <n v="1"/>
    <s v="540790129"/>
  </r>
  <r>
    <s v="Byrne Justice Assistance Grant"/>
    <s v="2016-DJ-BX-0482"/>
    <n v="2021"/>
    <n v="3"/>
    <d v="2020-09-10T00:00:00"/>
    <x v="1"/>
    <m/>
    <x v="1"/>
    <s v="390004"/>
    <x v="9"/>
    <x v="0"/>
    <m/>
    <s v="CIPPS Journal Upload - DOA"/>
    <n v="180.1"/>
    <m/>
    <s v="00001374 2020-09-16"/>
    <s v="CIP1605188"/>
    <n v="316"/>
    <m/>
    <m/>
    <m/>
    <m/>
    <m/>
    <m/>
    <m/>
    <m/>
    <m/>
    <m/>
    <m/>
    <m/>
    <m/>
    <m/>
    <m/>
    <m/>
    <m/>
    <m/>
    <m/>
    <s v="CIP1605188"/>
    <n v="316"/>
    <d v="2020-09-10T00:00:00"/>
    <s v="CIPPS Jour"/>
    <s v="140070"/>
    <s v="10740"/>
    <m/>
    <m/>
    <s v="CIP"/>
    <s v="AC"/>
    <s v="11"/>
    <s v="1"/>
    <s v="5"/>
    <s v="07040"/>
    <s v="390"/>
    <s v="39"/>
    <s v="04"/>
    <m/>
    <m/>
    <m/>
  </r>
  <r>
    <s v="Byrne Justice Assistance Grant"/>
    <s v="2016-DJ-BX-0482"/>
    <n v="2021"/>
    <n v="3"/>
    <d v="2020-09-10T00:00:00"/>
    <x v="1"/>
    <m/>
    <x v="1"/>
    <s v="390004"/>
    <x v="21"/>
    <x v="0"/>
    <m/>
    <s v="CIPPS Journal Upload - DOA"/>
    <n v="485.12"/>
    <m/>
    <s v="00001374 2020-09-16"/>
    <s v="CIP1605188"/>
    <n v="249"/>
    <m/>
    <m/>
    <m/>
    <m/>
    <m/>
    <m/>
    <m/>
    <m/>
    <m/>
    <m/>
    <m/>
    <m/>
    <m/>
    <m/>
    <m/>
    <m/>
    <m/>
    <m/>
    <m/>
    <s v="CIP1605188"/>
    <n v="249"/>
    <d v="2020-09-10T00:00:00"/>
    <s v="CIPPS Jour"/>
    <s v="140070"/>
    <s v="10410"/>
    <m/>
    <m/>
    <s v="CIP"/>
    <s v="AC"/>
    <s v="11"/>
    <s v="1"/>
    <s v="5"/>
    <s v="07040"/>
    <s v="390"/>
    <s v="39"/>
    <s v="04"/>
    <m/>
    <m/>
    <m/>
  </r>
  <r>
    <s v="Byrne Justice Assistance Grant"/>
    <s v="2016-DJ-BX-0482"/>
    <n v="2021"/>
    <n v="3"/>
    <d v="2020-09-10T00:00:00"/>
    <x v="1"/>
    <m/>
    <x v="1"/>
    <s v="390004"/>
    <x v="20"/>
    <x v="0"/>
    <m/>
    <s v="CIPPS Journal Upload - DOA"/>
    <n v="44.96"/>
    <m/>
    <s v="00001374 2020-09-16"/>
    <s v="CIP1605188"/>
    <n v="253"/>
    <m/>
    <m/>
    <m/>
    <m/>
    <m/>
    <m/>
    <m/>
    <m/>
    <m/>
    <m/>
    <m/>
    <m/>
    <m/>
    <m/>
    <m/>
    <m/>
    <m/>
    <m/>
    <m/>
    <s v="CIP1605188"/>
    <n v="253"/>
    <d v="2020-09-10T00:00:00"/>
    <s v="CIPPS Jour"/>
    <s v="140070"/>
    <s v="10410"/>
    <m/>
    <m/>
    <s v="CIP"/>
    <s v="AC"/>
    <s v="11"/>
    <s v="1"/>
    <s v="5"/>
    <s v="07040"/>
    <s v="390"/>
    <s v="39"/>
    <s v="04"/>
    <m/>
    <m/>
    <m/>
  </r>
  <r>
    <s v="Byrne Justice Assistance Grant"/>
    <s v="2016-DJ-BX-0482"/>
    <n v="2021"/>
    <n v="3"/>
    <d v="2020-09-10T00:00:00"/>
    <x v="0"/>
    <m/>
    <x v="1"/>
    <m/>
    <x v="36"/>
    <x v="0"/>
    <m/>
    <s v="Federal Cash Pass Thru"/>
    <n v="7499.55"/>
    <m/>
    <s v="Cash Tran Out-FedPass Cardinal"/>
    <s v="0001604404"/>
    <n v="1"/>
    <m/>
    <m/>
    <m/>
    <m/>
    <m/>
    <m/>
    <m/>
    <m/>
    <m/>
    <m/>
    <m/>
    <m/>
    <m/>
    <m/>
    <m/>
    <m/>
    <m/>
    <m/>
    <m/>
    <s v="0001604404"/>
    <n v="1"/>
    <d v="2020-09-10T00:00:00"/>
    <s v="Federal Ca"/>
    <s v="20-D4033AD"/>
    <s v="90000"/>
    <m/>
    <m/>
    <s v="ATA"/>
    <s v="AC"/>
    <s v="96"/>
    <s v="1"/>
    <s v="6"/>
    <s v="07040"/>
    <m/>
    <m/>
    <m/>
    <m/>
    <m/>
    <m/>
  </r>
  <r>
    <s v="Byrne Justice Assistance Grant"/>
    <s v="2016-DJ-BX-0482"/>
    <n v="2021"/>
    <n v="3"/>
    <d v="2020-09-10T00:00:00"/>
    <x v="0"/>
    <m/>
    <x v="1"/>
    <m/>
    <x v="1"/>
    <x v="0"/>
    <m/>
    <s v="Federal Cash Pass Thru"/>
    <n v="-7499.55"/>
    <m/>
    <s v="Cash With The Treasurer Of VA"/>
    <s v="0001604404"/>
    <n v="3"/>
    <m/>
    <m/>
    <m/>
    <m/>
    <m/>
    <m/>
    <m/>
    <m/>
    <m/>
    <m/>
    <m/>
    <m/>
    <m/>
    <m/>
    <m/>
    <m/>
    <m/>
    <m/>
    <m/>
    <s v="0001604404"/>
    <n v="3"/>
    <d v="2020-09-10T00:00:00"/>
    <s v="Federal Ca"/>
    <m/>
    <s v="99999"/>
    <m/>
    <m/>
    <s v="ATA"/>
    <s v="AC"/>
    <s v="10"/>
    <s v="1"/>
    <s v="1"/>
    <s v="07040"/>
    <m/>
    <m/>
    <m/>
    <m/>
    <m/>
    <m/>
  </r>
  <r>
    <s v="Byrne Justice Assistance Grant"/>
    <s v="2016-DJ-BX-0482"/>
    <n v="2021"/>
    <n v="3"/>
    <d v="2020-09-10T00:00:00"/>
    <x v="1"/>
    <m/>
    <x v="1"/>
    <s v="390004"/>
    <x v="9"/>
    <x v="0"/>
    <m/>
    <s v="CIPPS Journal Upload - DOA"/>
    <n v="232.9"/>
    <m/>
    <s v="00001374 2020-09-16"/>
    <s v="CIP1605188"/>
    <n v="251"/>
    <m/>
    <m/>
    <m/>
    <m/>
    <m/>
    <m/>
    <m/>
    <m/>
    <m/>
    <m/>
    <m/>
    <m/>
    <m/>
    <m/>
    <m/>
    <m/>
    <m/>
    <m/>
    <m/>
    <s v="CIP1605188"/>
    <n v="251"/>
    <d v="2020-09-10T00:00:00"/>
    <s v="CIPPS Jour"/>
    <s v="140070"/>
    <s v="10410"/>
    <m/>
    <m/>
    <s v="CIP"/>
    <s v="AC"/>
    <s v="11"/>
    <s v="1"/>
    <s v="5"/>
    <s v="07040"/>
    <s v="390"/>
    <s v="39"/>
    <s v="04"/>
    <m/>
    <m/>
    <m/>
  </r>
  <r>
    <s v="Byrne Justice Assistance Grant"/>
    <s v="2016-DJ-BX-0482"/>
    <n v="2021"/>
    <n v="3"/>
    <d v="2020-09-10T00:00:00"/>
    <x v="1"/>
    <m/>
    <x v="1"/>
    <s v="390004"/>
    <x v="14"/>
    <x v="0"/>
    <m/>
    <s v="CIPPS Journal Upload - DOA"/>
    <n v="37.51"/>
    <m/>
    <s v="00001374 2020-09-16"/>
    <s v="CIP1605188"/>
    <n v="258"/>
    <m/>
    <m/>
    <m/>
    <m/>
    <m/>
    <m/>
    <m/>
    <m/>
    <m/>
    <m/>
    <m/>
    <m/>
    <m/>
    <m/>
    <m/>
    <m/>
    <m/>
    <m/>
    <m/>
    <s v="CIP1605188"/>
    <n v="258"/>
    <d v="2020-09-10T00:00:00"/>
    <s v="CIPPS Jour"/>
    <s v="140070"/>
    <s v="10410"/>
    <m/>
    <m/>
    <s v="CIP"/>
    <s v="AC"/>
    <s v="11"/>
    <s v="1"/>
    <s v="5"/>
    <s v="07040"/>
    <s v="390"/>
    <s v="39"/>
    <s v="04"/>
    <m/>
    <m/>
    <m/>
  </r>
  <r>
    <s v="Byrne Justice Assistance Grant"/>
    <s v="2016-DJ-BX-0482"/>
    <n v="2021"/>
    <n v="3"/>
    <d v="2020-09-10T00:00:00"/>
    <x v="1"/>
    <m/>
    <x v="1"/>
    <s v="390004"/>
    <x v="37"/>
    <x v="0"/>
    <m/>
    <s v="CIPPS Journal Upload - DOA"/>
    <n v="20"/>
    <m/>
    <s v="00001374 2020-09-16"/>
    <s v="CIP1605188"/>
    <n v="261"/>
    <m/>
    <m/>
    <m/>
    <m/>
    <m/>
    <m/>
    <m/>
    <m/>
    <m/>
    <m/>
    <m/>
    <m/>
    <m/>
    <m/>
    <m/>
    <m/>
    <m/>
    <m/>
    <m/>
    <s v="CIP1605188"/>
    <n v="261"/>
    <d v="2020-09-10T00:00:00"/>
    <s v="CIPPS Jour"/>
    <s v="140070"/>
    <s v="10410"/>
    <m/>
    <m/>
    <s v="CIP"/>
    <s v="AC"/>
    <s v="11"/>
    <s v="1"/>
    <s v="5"/>
    <s v="07040"/>
    <s v="390"/>
    <s v="39"/>
    <s v="04"/>
    <m/>
    <m/>
    <m/>
  </r>
  <r>
    <s v="Byrne Justice Assistance Grant"/>
    <s v="2016-DJ-BX-0482"/>
    <n v="2021"/>
    <n v="3"/>
    <d v="2020-09-10T00:00:00"/>
    <x v="1"/>
    <m/>
    <x v="1"/>
    <s v="390004"/>
    <x v="37"/>
    <x v="0"/>
    <m/>
    <s v="CIPPS Journal Upload - DOA"/>
    <n v="10"/>
    <m/>
    <s v="00001374 2020-09-16"/>
    <s v="CIP1605188"/>
    <n v="262"/>
    <m/>
    <m/>
    <m/>
    <m/>
    <m/>
    <m/>
    <m/>
    <m/>
    <m/>
    <m/>
    <m/>
    <m/>
    <m/>
    <m/>
    <m/>
    <m/>
    <m/>
    <m/>
    <m/>
    <s v="CIP1605188"/>
    <n v="262"/>
    <d v="2020-09-10T00:00:00"/>
    <s v="CIPPS Jour"/>
    <s v="140070"/>
    <s v="10410"/>
    <m/>
    <m/>
    <s v="CIP"/>
    <s v="AC"/>
    <s v="11"/>
    <s v="1"/>
    <s v="5"/>
    <s v="07040"/>
    <s v="390"/>
    <s v="39"/>
    <s v="04"/>
    <m/>
    <m/>
    <m/>
  </r>
  <r>
    <s v="Byrne Justice Assistance Grant"/>
    <s v="2016-DJ-BX-0482"/>
    <n v="2021"/>
    <n v="3"/>
    <d v="2020-09-10T00:00:00"/>
    <x v="0"/>
    <m/>
    <x v="1"/>
    <m/>
    <x v="36"/>
    <x v="0"/>
    <m/>
    <s v="Federal Cash Pass Thru"/>
    <n v="3227.07"/>
    <m/>
    <s v="Cash Tran Out-FedPass Cardinal"/>
    <s v="0001604408"/>
    <n v="5"/>
    <m/>
    <m/>
    <m/>
    <m/>
    <m/>
    <m/>
    <m/>
    <m/>
    <m/>
    <m/>
    <m/>
    <m/>
    <m/>
    <m/>
    <m/>
    <m/>
    <m/>
    <m/>
    <m/>
    <s v="0001604408"/>
    <n v="5"/>
    <d v="2020-09-10T00:00:00"/>
    <s v="Federal Ca"/>
    <s v="20-D4056AD"/>
    <s v="90000"/>
    <m/>
    <m/>
    <s v="ATA"/>
    <s v="AC"/>
    <s v="96"/>
    <s v="1"/>
    <s v="6"/>
    <s v="07040"/>
    <m/>
    <m/>
    <m/>
    <m/>
    <m/>
    <m/>
  </r>
  <r>
    <s v="Byrne Justice Assistance Grant"/>
    <s v="2016-DJ-BX-0482"/>
    <n v="2021"/>
    <n v="3"/>
    <d v="2020-09-10T00:00:00"/>
    <x v="1"/>
    <m/>
    <x v="1"/>
    <s v="390004"/>
    <x v="20"/>
    <x v="0"/>
    <m/>
    <s v="CIPPS Journal Upload - DOA"/>
    <n v="44.88"/>
    <m/>
    <s v="00001374 2020-09-16"/>
    <s v="CIP1605188"/>
    <n v="254"/>
    <m/>
    <m/>
    <m/>
    <m/>
    <m/>
    <m/>
    <m/>
    <m/>
    <m/>
    <m/>
    <m/>
    <m/>
    <m/>
    <m/>
    <m/>
    <m/>
    <m/>
    <m/>
    <m/>
    <s v="CIP1605188"/>
    <n v="254"/>
    <d v="2020-09-10T00:00:00"/>
    <s v="CIPPS Jour"/>
    <s v="140070"/>
    <s v="10410"/>
    <m/>
    <m/>
    <s v="CIP"/>
    <s v="AC"/>
    <s v="11"/>
    <s v="1"/>
    <s v="5"/>
    <s v="07040"/>
    <s v="390"/>
    <s v="39"/>
    <s v="04"/>
    <m/>
    <m/>
    <m/>
  </r>
  <r>
    <s v="Byrne Justice Assistance Grant"/>
    <s v="2016-DJ-BX-0482"/>
    <n v="2021"/>
    <n v="3"/>
    <d v="2020-09-10T00:00:00"/>
    <x v="1"/>
    <m/>
    <x v="1"/>
    <s v="390004"/>
    <x v="10"/>
    <x v="0"/>
    <m/>
    <s v="CIPPS Journal Upload - DOA"/>
    <n v="20.43"/>
    <m/>
    <s v="00001374 2020-09-16"/>
    <s v="CIP1605188"/>
    <n v="260"/>
    <m/>
    <m/>
    <m/>
    <m/>
    <m/>
    <m/>
    <m/>
    <m/>
    <m/>
    <m/>
    <m/>
    <m/>
    <m/>
    <m/>
    <m/>
    <m/>
    <m/>
    <m/>
    <m/>
    <s v="CIP1605188"/>
    <n v="260"/>
    <d v="2020-09-10T00:00:00"/>
    <s v="CIPPS Jour"/>
    <s v="140070"/>
    <s v="10410"/>
    <m/>
    <m/>
    <s v="CIP"/>
    <s v="AC"/>
    <s v="11"/>
    <s v="1"/>
    <s v="5"/>
    <s v="07040"/>
    <s v="390"/>
    <s v="39"/>
    <s v="04"/>
    <m/>
    <m/>
    <m/>
  </r>
  <r>
    <s v="Byrne Justice Assistance Grant"/>
    <s v="2016-DJ-BX-0482"/>
    <n v="2021"/>
    <n v="3"/>
    <d v="2020-09-10T00:00:00"/>
    <x v="1"/>
    <m/>
    <x v="1"/>
    <s v="390004"/>
    <x v="21"/>
    <x v="0"/>
    <m/>
    <s v="CIPPS Journal Upload - DOA"/>
    <n v="361.5"/>
    <m/>
    <s v="00001374 2020-09-16"/>
    <s v="CIP1605188"/>
    <n v="315"/>
    <m/>
    <m/>
    <m/>
    <m/>
    <m/>
    <m/>
    <m/>
    <m/>
    <m/>
    <m/>
    <m/>
    <m/>
    <m/>
    <m/>
    <m/>
    <m/>
    <m/>
    <m/>
    <m/>
    <s v="CIP1605188"/>
    <n v="315"/>
    <d v="2020-09-10T00:00:00"/>
    <s v="CIPPS Jour"/>
    <s v="140070"/>
    <s v="10740"/>
    <m/>
    <m/>
    <s v="CIP"/>
    <s v="AC"/>
    <s v="11"/>
    <s v="1"/>
    <s v="5"/>
    <s v="07040"/>
    <s v="390"/>
    <s v="39"/>
    <s v="04"/>
    <m/>
    <m/>
    <m/>
  </r>
  <r>
    <s v="Byrne Justice Assistance Grant"/>
    <s v="2016-DJ-BX-0482"/>
    <n v="2021"/>
    <n v="3"/>
    <d v="2020-09-10T00:00:00"/>
    <x v="0"/>
    <m/>
    <x v="1"/>
    <m/>
    <x v="1"/>
    <x v="0"/>
    <m/>
    <s v="CIPPS Journal Upload - DOA"/>
    <n v="-13636.66"/>
    <m/>
    <s v="Cash With The Treasurer Of VA"/>
    <s v="CIP1605188"/>
    <n v="411"/>
    <m/>
    <m/>
    <m/>
    <m/>
    <m/>
    <m/>
    <m/>
    <m/>
    <m/>
    <m/>
    <m/>
    <m/>
    <m/>
    <m/>
    <m/>
    <m/>
    <m/>
    <m/>
    <m/>
    <s v="CIP1605188"/>
    <n v="411"/>
    <d v="2020-09-10T00:00:00"/>
    <s v="CIPPS Jour"/>
    <m/>
    <s v="99999"/>
    <m/>
    <m/>
    <s v="CIP"/>
    <s v="AC"/>
    <s v="10"/>
    <s v="1"/>
    <s v="1"/>
    <s v="07040"/>
    <m/>
    <m/>
    <m/>
    <m/>
    <m/>
    <m/>
  </r>
  <r>
    <s v="Byrne Justice Assistance Grant"/>
    <s v="2016-DJ-BX-0482"/>
    <n v="2021"/>
    <n v="3"/>
    <d v="2020-09-10T00:00:00"/>
    <x v="1"/>
    <m/>
    <x v="1"/>
    <s v="390004"/>
    <x v="14"/>
    <x v="0"/>
    <m/>
    <s v="CIPPS Journal Upload - DOA"/>
    <n v="37.58"/>
    <m/>
    <s v="00001374 2020-09-16"/>
    <s v="CIP1605188"/>
    <n v="257"/>
    <m/>
    <m/>
    <m/>
    <m/>
    <m/>
    <m/>
    <m/>
    <m/>
    <m/>
    <m/>
    <m/>
    <m/>
    <m/>
    <m/>
    <m/>
    <m/>
    <m/>
    <m/>
    <m/>
    <s v="CIP1605188"/>
    <n v="257"/>
    <d v="2020-09-10T00:00:00"/>
    <s v="CIPPS Jour"/>
    <s v="140070"/>
    <s v="10410"/>
    <m/>
    <m/>
    <s v="CIP"/>
    <s v="AC"/>
    <s v="11"/>
    <s v="1"/>
    <s v="5"/>
    <s v="07040"/>
    <s v="390"/>
    <s v="39"/>
    <s v="04"/>
    <m/>
    <m/>
    <m/>
  </r>
  <r>
    <s v="Byrne Justice Assistance Grant"/>
    <s v="2016-DJ-BX-0482"/>
    <n v="2021"/>
    <n v="3"/>
    <d v="2020-09-10T00:00:00"/>
    <x v="1"/>
    <m/>
    <x v="1"/>
    <s v="390004"/>
    <x v="10"/>
    <x v="0"/>
    <m/>
    <s v="CIPPS Journal Upload - DOA"/>
    <n v="20.47"/>
    <m/>
    <s v="00001374 2020-09-16"/>
    <s v="CIP1605188"/>
    <n v="259"/>
    <m/>
    <m/>
    <m/>
    <m/>
    <m/>
    <m/>
    <m/>
    <m/>
    <m/>
    <m/>
    <m/>
    <m/>
    <m/>
    <m/>
    <m/>
    <m/>
    <m/>
    <m/>
    <m/>
    <s v="CIP1605188"/>
    <n v="259"/>
    <d v="2020-09-10T00:00:00"/>
    <s v="CIPPS Jour"/>
    <s v="140070"/>
    <s v="10410"/>
    <m/>
    <m/>
    <s v="CIP"/>
    <s v="AC"/>
    <s v="11"/>
    <s v="1"/>
    <s v="5"/>
    <s v="07040"/>
    <s v="390"/>
    <s v="39"/>
    <s v="04"/>
    <m/>
    <m/>
    <m/>
  </r>
  <r>
    <s v="Byrne Justice Assistance Grant"/>
    <s v="2016-DJ-BX-0482"/>
    <n v="2021"/>
    <n v="3"/>
    <d v="2020-09-10T00:00:00"/>
    <x v="1"/>
    <m/>
    <x v="1"/>
    <s v="390004"/>
    <x v="13"/>
    <x v="0"/>
    <m/>
    <s v="CIPPS Journal Upload - DOA"/>
    <n v="2500"/>
    <m/>
    <s v="00001374 2020-09-16"/>
    <s v="CIP1605188"/>
    <n v="314"/>
    <m/>
    <m/>
    <m/>
    <m/>
    <m/>
    <m/>
    <m/>
    <m/>
    <m/>
    <m/>
    <m/>
    <m/>
    <m/>
    <m/>
    <m/>
    <m/>
    <m/>
    <m/>
    <m/>
    <s v="CIP1605188"/>
    <n v="314"/>
    <d v="2020-09-10T00:00:00"/>
    <s v="CIPPS Jour"/>
    <s v="140070"/>
    <s v="10740"/>
    <m/>
    <m/>
    <s v="CIP"/>
    <s v="AC"/>
    <s v="11"/>
    <s v="1"/>
    <s v="5"/>
    <s v="07040"/>
    <s v="390"/>
    <s v="39"/>
    <s v="04"/>
    <m/>
    <m/>
    <m/>
  </r>
  <r>
    <s v="Byrne Justice Assistance Grant"/>
    <s v="2016-DJ-BX-0482"/>
    <n v="2021"/>
    <n v="3"/>
    <d v="2020-09-10T00:00:00"/>
    <x v="1"/>
    <m/>
    <x v="1"/>
    <s v="390004"/>
    <x v="20"/>
    <x v="0"/>
    <m/>
    <s v="CIPPS Journal Upload - DOA"/>
    <n v="33.5"/>
    <m/>
    <s v="00001374 2020-09-16"/>
    <s v="CIP1605188"/>
    <n v="317"/>
    <m/>
    <m/>
    <m/>
    <m/>
    <m/>
    <m/>
    <m/>
    <m/>
    <m/>
    <m/>
    <m/>
    <m/>
    <m/>
    <m/>
    <m/>
    <m/>
    <m/>
    <m/>
    <m/>
    <s v="CIP1605188"/>
    <n v="317"/>
    <d v="2020-09-10T00:00:00"/>
    <s v="CIPPS Jour"/>
    <s v="140070"/>
    <s v="10740"/>
    <m/>
    <m/>
    <s v="CIP"/>
    <s v="AC"/>
    <s v="11"/>
    <s v="1"/>
    <s v="5"/>
    <s v="07040"/>
    <s v="390"/>
    <s v="39"/>
    <s v="04"/>
    <m/>
    <m/>
    <m/>
  </r>
  <r>
    <s v="Byrne Justice Assistance Grant"/>
    <s v="2016-DJ-BX-0482"/>
    <n v="2021"/>
    <n v="3"/>
    <d v="2020-09-10T00:00:00"/>
    <x v="1"/>
    <m/>
    <x v="1"/>
    <s v="390004"/>
    <x v="24"/>
    <x v="0"/>
    <m/>
    <s v="CIPPS Journal Upload - DOA"/>
    <n v="901"/>
    <m/>
    <s v="00001374 2020-09-16"/>
    <s v="CIP1605188"/>
    <n v="255"/>
    <m/>
    <m/>
    <m/>
    <m/>
    <m/>
    <m/>
    <m/>
    <m/>
    <m/>
    <m/>
    <m/>
    <m/>
    <m/>
    <m/>
    <m/>
    <m/>
    <m/>
    <m/>
    <m/>
    <s v="CIP1605188"/>
    <n v="255"/>
    <d v="2020-09-10T00:00:00"/>
    <s v="CIPPS Jour"/>
    <s v="140070"/>
    <s v="10410"/>
    <m/>
    <m/>
    <s v="CIP"/>
    <s v="AC"/>
    <s v="11"/>
    <s v="1"/>
    <s v="5"/>
    <s v="07040"/>
    <s v="390"/>
    <s v="39"/>
    <s v="04"/>
    <m/>
    <n v="1"/>
    <s v="546001538"/>
  </r>
  <r>
    <s v="Byrne Justice Assistance Grant"/>
    <s v="2016-DJ-BX-0482"/>
    <n v="2021"/>
    <n v="3"/>
    <d v="2020-09-10T00:00:00"/>
    <x v="1"/>
    <m/>
    <x v="1"/>
    <s v="390004"/>
    <x v="24"/>
    <x v="0"/>
    <m/>
    <s v="CIPPS Journal Upload - DOA"/>
    <n v="614.5"/>
    <m/>
    <s v="00001374 2020-09-16"/>
    <s v="CIP1605188"/>
    <n v="318"/>
    <m/>
    <m/>
    <m/>
    <m/>
    <m/>
    <m/>
    <m/>
    <m/>
    <m/>
    <m/>
    <m/>
    <m/>
    <m/>
    <m/>
    <m/>
    <m/>
    <m/>
    <m/>
    <m/>
    <s v="CIP1605188"/>
    <n v="318"/>
    <d v="2020-09-10T00:00:00"/>
    <s v="CIPPS Jour"/>
    <s v="140070"/>
    <s v="10740"/>
    <m/>
    <m/>
    <s v="CIP"/>
    <s v="AC"/>
    <s v="11"/>
    <s v="1"/>
    <s v="5"/>
    <s v="07040"/>
    <s v="390"/>
    <s v="39"/>
    <s v="04"/>
    <m/>
    <n v="1"/>
    <s v="546001415"/>
  </r>
  <r>
    <s v="Byrne Justice Assistance Grant"/>
    <s v="2016-DJ-BX-0482"/>
    <n v="2021"/>
    <n v="3"/>
    <d v="2020-09-10T00:00:00"/>
    <x v="1"/>
    <m/>
    <x v="1"/>
    <s v="390004"/>
    <x v="10"/>
    <x v="0"/>
    <m/>
    <s v="CIPPS Journal Upload - DOA"/>
    <n v="15.25"/>
    <m/>
    <s v="00001374 2020-09-16"/>
    <s v="CIP1605188"/>
    <n v="320"/>
    <m/>
    <m/>
    <m/>
    <m/>
    <m/>
    <m/>
    <m/>
    <m/>
    <m/>
    <m/>
    <m/>
    <m/>
    <m/>
    <m/>
    <m/>
    <m/>
    <m/>
    <m/>
    <m/>
    <s v="CIP1605188"/>
    <n v="320"/>
    <d v="2020-09-10T00:00:00"/>
    <s v="CIPPS Jour"/>
    <s v="140070"/>
    <s v="10740"/>
    <m/>
    <m/>
    <s v="CIP"/>
    <s v="AC"/>
    <s v="11"/>
    <s v="1"/>
    <s v="5"/>
    <s v="07040"/>
    <s v="390"/>
    <s v="39"/>
    <s v="04"/>
    <m/>
    <n v="1"/>
    <s v="546001589"/>
  </r>
  <r>
    <s v="Byrne Justice Assistance Grant"/>
    <s v="2016-DJ-BX-0482"/>
    <n v="2021"/>
    <n v="3"/>
    <d v="2020-09-10T00:00:00"/>
    <x v="1"/>
    <m/>
    <x v="1"/>
    <s v="390004"/>
    <x v="13"/>
    <x v="0"/>
    <m/>
    <s v="CIPPS Journal Upload - DOA"/>
    <n v="3354.92"/>
    <m/>
    <s v="00001374 2020-09-16"/>
    <s v="CIP1605188"/>
    <n v="247"/>
    <m/>
    <m/>
    <m/>
    <m/>
    <m/>
    <m/>
    <m/>
    <m/>
    <m/>
    <m/>
    <m/>
    <m/>
    <m/>
    <m/>
    <m/>
    <m/>
    <m/>
    <m/>
    <m/>
    <s v="CIP1605188"/>
    <n v="247"/>
    <d v="2020-09-10T00:00:00"/>
    <s v="CIPPS Jour"/>
    <s v="140070"/>
    <s v="10410"/>
    <m/>
    <m/>
    <s v="CIP"/>
    <s v="AC"/>
    <s v="11"/>
    <s v="1"/>
    <s v="5"/>
    <s v="07040"/>
    <s v="390"/>
    <s v="39"/>
    <s v="04"/>
    <m/>
    <m/>
    <m/>
  </r>
  <r>
    <s v="Byrne Justice Assistance Grant"/>
    <s v="2016-DJ-BX-0482"/>
    <n v="2021"/>
    <n v="3"/>
    <d v="2020-09-10T00:00:00"/>
    <x v="1"/>
    <m/>
    <x v="1"/>
    <s v="390004"/>
    <x v="9"/>
    <x v="0"/>
    <m/>
    <s v="CIPPS Journal Upload - DOA"/>
    <n v="246.27"/>
    <m/>
    <s v="00001374 2020-09-16"/>
    <s v="CIP1605188"/>
    <n v="252"/>
    <m/>
    <m/>
    <m/>
    <m/>
    <m/>
    <m/>
    <m/>
    <m/>
    <m/>
    <m/>
    <m/>
    <m/>
    <m/>
    <m/>
    <m/>
    <m/>
    <m/>
    <m/>
    <m/>
    <s v="CIP1605188"/>
    <n v="252"/>
    <d v="2020-09-10T00:00:00"/>
    <s v="CIPPS Jour"/>
    <s v="140070"/>
    <s v="10410"/>
    <m/>
    <m/>
    <s v="CIP"/>
    <s v="AC"/>
    <s v="11"/>
    <s v="1"/>
    <s v="5"/>
    <s v="07040"/>
    <s v="390"/>
    <s v="39"/>
    <s v="04"/>
    <m/>
    <m/>
    <m/>
  </r>
  <r>
    <s v="Byrne Justice Assistance Grant"/>
    <s v="2016-DJ-BX-0482"/>
    <n v="2021"/>
    <n v="3"/>
    <d v="2020-09-10T00:00:00"/>
    <x v="1"/>
    <m/>
    <x v="1"/>
    <s v="390004"/>
    <x v="14"/>
    <x v="0"/>
    <m/>
    <s v="CIPPS Journal Upload - DOA"/>
    <n v="28"/>
    <m/>
    <s v="00001374 2020-09-16"/>
    <s v="CIP1605188"/>
    <n v="319"/>
    <m/>
    <m/>
    <m/>
    <m/>
    <m/>
    <m/>
    <m/>
    <m/>
    <m/>
    <m/>
    <m/>
    <m/>
    <m/>
    <m/>
    <m/>
    <m/>
    <m/>
    <m/>
    <m/>
    <s v="CIP1605188"/>
    <n v="319"/>
    <d v="2020-09-10T00:00:00"/>
    <s v="CIPPS Jour"/>
    <s v="140070"/>
    <s v="10740"/>
    <m/>
    <m/>
    <s v="CIP"/>
    <s v="AC"/>
    <s v="11"/>
    <s v="1"/>
    <s v="5"/>
    <s v="07040"/>
    <s v="390"/>
    <s v="39"/>
    <s v="04"/>
    <m/>
    <m/>
    <m/>
  </r>
  <r>
    <s v="Byrne Justice Assistance Grant"/>
    <s v="2016-DJ-BX-0482"/>
    <n v="2021"/>
    <n v="3"/>
    <d v="2020-09-18T00:00:00"/>
    <x v="0"/>
    <m/>
    <x v="1"/>
    <m/>
    <x v="3"/>
    <x v="0"/>
    <m/>
    <s v="Accounts Payable"/>
    <n v="-5839"/>
    <m/>
    <s v="Accounts Payable"/>
    <s v="AP01610298"/>
    <n v="44"/>
    <m/>
    <m/>
    <m/>
    <m/>
    <m/>
    <m/>
    <m/>
    <m/>
    <m/>
    <m/>
    <m/>
    <m/>
    <m/>
    <m/>
    <m/>
    <m/>
    <m/>
    <m/>
    <m/>
    <s v="AP01610298"/>
    <n v="44"/>
    <d v="2020-09-18T00:00:00"/>
    <s v="Accounts P"/>
    <s v="00023611"/>
    <s v="99999"/>
    <m/>
    <m/>
    <s v="AP"/>
    <s v="AC"/>
    <s v="50"/>
    <s v="1"/>
    <s v="2"/>
    <s v="07040"/>
    <m/>
    <m/>
    <m/>
    <m/>
    <m/>
    <m/>
  </r>
  <r>
    <s v="Byrne Justice Assistance Grant"/>
    <s v="2016-DJ-BX-0482"/>
    <n v="2021"/>
    <n v="3"/>
    <d v="2020-09-18T00:00:00"/>
    <x v="0"/>
    <m/>
    <x v="1"/>
    <m/>
    <x v="3"/>
    <x v="0"/>
    <m/>
    <s v="AP Payments"/>
    <n v="5839"/>
    <m/>
    <s v="Accounts Payable"/>
    <s v="AP01610644"/>
    <n v="51"/>
    <m/>
    <m/>
    <m/>
    <m/>
    <m/>
    <m/>
    <m/>
    <m/>
    <m/>
    <m/>
    <m/>
    <m/>
    <m/>
    <m/>
    <m/>
    <m/>
    <m/>
    <m/>
    <m/>
    <s v="AP01610644"/>
    <n v="51"/>
    <d v="2020-09-18T00:00:00"/>
    <s v="AP Payment"/>
    <s v="00023611"/>
    <s v="99999"/>
    <m/>
    <m/>
    <s v="AP"/>
    <s v="AC"/>
    <s v="50"/>
    <s v="1"/>
    <s v="2"/>
    <s v="07040"/>
    <m/>
    <m/>
    <m/>
    <m/>
    <m/>
    <m/>
  </r>
  <r>
    <s v="Byrne Justice Assistance Grant"/>
    <s v="2016-DJ-BX-0482"/>
    <n v="2021"/>
    <n v="3"/>
    <d v="2020-09-18T00:00:00"/>
    <x v="0"/>
    <m/>
    <x v="1"/>
    <s v="390002"/>
    <x v="47"/>
    <x v="0"/>
    <m/>
    <s v="Accounts Payable"/>
    <n v="1921.99"/>
    <m/>
    <s v="20-A4824AD16 LAW ENF EQUIPMENT"/>
    <s v="AP01610298"/>
    <n v="112"/>
    <s v="00023610"/>
    <n v="1"/>
    <d v="2020-09-14T00:00:00"/>
    <s v="BOYKINS TOWN TREASURER"/>
    <s v="20-A4824AD16 LAW ENF EQUIPMENT"/>
    <s v="14000"/>
    <m/>
    <m/>
    <m/>
    <m/>
    <m/>
    <m/>
    <m/>
    <m/>
    <m/>
    <m/>
    <m/>
    <m/>
    <m/>
    <s v="00023610"/>
    <n v="1"/>
    <d v="2020-09-14T00:00:00"/>
    <s v="BOYKINS TO"/>
    <s v="00023610"/>
    <s v="90000"/>
    <s v="319"/>
    <m/>
    <s v="AP"/>
    <s v="AC"/>
    <s v="14"/>
    <s v="1"/>
    <s v="5"/>
    <s v="07040"/>
    <s v="390"/>
    <s v="39"/>
    <s v="02"/>
    <m/>
    <m/>
    <m/>
  </r>
  <r>
    <s v="Byrne Justice Assistance Grant"/>
    <s v="2016-DJ-BX-0482"/>
    <n v="2021"/>
    <n v="3"/>
    <d v="2020-09-18T00:00:00"/>
    <x v="0"/>
    <m/>
    <x v="1"/>
    <s v="390002"/>
    <x v="47"/>
    <x v="0"/>
    <m/>
    <s v="Accounts Payable"/>
    <n v="24000"/>
    <m/>
    <s v="20-A4881AD16 LAW ENF EQUIPMENT"/>
    <s v="AP01610298"/>
    <n v="114"/>
    <s v="00023615"/>
    <n v="1"/>
    <d v="2020-09-14T00:00:00"/>
    <s v="SMYTH COUNTY"/>
    <s v="20-A4881AD16 LAW ENF EQUIPMENT"/>
    <s v="14000"/>
    <m/>
    <m/>
    <m/>
    <m/>
    <m/>
    <m/>
    <m/>
    <m/>
    <m/>
    <m/>
    <m/>
    <m/>
    <m/>
    <s v="00023615"/>
    <n v="1"/>
    <d v="2020-09-14T00:00:00"/>
    <s v="SMYTH COUN"/>
    <s v="00023615"/>
    <s v="90000"/>
    <s v="173"/>
    <m/>
    <s v="AP"/>
    <s v="AC"/>
    <s v="14"/>
    <s v="1"/>
    <s v="5"/>
    <s v="07040"/>
    <s v="390"/>
    <s v="39"/>
    <s v="02"/>
    <m/>
    <m/>
    <m/>
  </r>
  <r>
    <s v="Byrne Justice Assistance Grant"/>
    <s v="2016-DJ-BX-0482"/>
    <n v="2021"/>
    <n v="3"/>
    <d v="2020-09-18T00:00:00"/>
    <x v="0"/>
    <m/>
    <x v="1"/>
    <m/>
    <x v="1"/>
    <x v="0"/>
    <m/>
    <s v="AP Payments"/>
    <n v="-24000"/>
    <m/>
    <s v="Cash With The Treasurer Of VA"/>
    <s v="AP01610644"/>
    <n v="21"/>
    <m/>
    <m/>
    <m/>
    <m/>
    <m/>
    <m/>
    <m/>
    <m/>
    <m/>
    <m/>
    <m/>
    <m/>
    <m/>
    <m/>
    <m/>
    <m/>
    <m/>
    <m/>
    <m/>
    <s v="AP01610644"/>
    <n v="21"/>
    <d v="2020-09-18T00:00:00"/>
    <s v="AP Payment"/>
    <s v="00023615"/>
    <s v="99999"/>
    <m/>
    <m/>
    <s v="AP"/>
    <s v="AC"/>
    <s v="10"/>
    <s v="1"/>
    <s v="1"/>
    <s v="07040"/>
    <m/>
    <m/>
    <m/>
    <m/>
    <m/>
    <m/>
  </r>
  <r>
    <s v="Byrne Justice Assistance Grant"/>
    <s v="2016-DJ-BX-0482"/>
    <n v="2021"/>
    <n v="3"/>
    <d v="2020-09-18T00:00:00"/>
    <x v="0"/>
    <m/>
    <x v="1"/>
    <m/>
    <x v="3"/>
    <x v="0"/>
    <m/>
    <s v="AP Payments"/>
    <n v="24000"/>
    <m/>
    <s v="Accounts Payable"/>
    <s v="AP01610644"/>
    <n v="53"/>
    <m/>
    <m/>
    <m/>
    <m/>
    <m/>
    <m/>
    <m/>
    <m/>
    <m/>
    <m/>
    <m/>
    <m/>
    <m/>
    <m/>
    <m/>
    <m/>
    <m/>
    <m/>
    <m/>
    <s v="AP01610644"/>
    <n v="53"/>
    <d v="2020-09-18T00:00:00"/>
    <s v="AP Payment"/>
    <s v="00023615"/>
    <s v="99999"/>
    <m/>
    <m/>
    <s v="AP"/>
    <s v="AC"/>
    <s v="50"/>
    <s v="1"/>
    <s v="2"/>
    <s v="07040"/>
    <m/>
    <m/>
    <m/>
    <m/>
    <m/>
    <m/>
  </r>
  <r>
    <s v="Byrne Justice Assistance Grant"/>
    <s v="2016-DJ-BX-0482"/>
    <n v="2021"/>
    <n v="3"/>
    <d v="2020-09-18T00:00:00"/>
    <x v="0"/>
    <m/>
    <x v="1"/>
    <m/>
    <x v="3"/>
    <x v="0"/>
    <m/>
    <s v="Accounts Payable"/>
    <n v="-24000"/>
    <m/>
    <s v="Accounts Payable"/>
    <s v="AP01610298"/>
    <n v="46"/>
    <m/>
    <m/>
    <m/>
    <m/>
    <m/>
    <m/>
    <m/>
    <m/>
    <m/>
    <m/>
    <m/>
    <m/>
    <m/>
    <m/>
    <m/>
    <m/>
    <m/>
    <m/>
    <m/>
    <s v="AP01610298"/>
    <n v="46"/>
    <d v="2020-09-18T00:00:00"/>
    <s v="Accounts P"/>
    <s v="00023615"/>
    <s v="99999"/>
    <m/>
    <m/>
    <s v="AP"/>
    <s v="AC"/>
    <s v="50"/>
    <s v="1"/>
    <s v="2"/>
    <s v="07040"/>
    <m/>
    <m/>
    <m/>
    <m/>
    <m/>
    <m/>
  </r>
  <r>
    <s v="Byrne Justice Assistance Grant"/>
    <s v="2016-DJ-BX-0482"/>
    <n v="2021"/>
    <n v="3"/>
    <d v="2020-09-18T00:00:00"/>
    <x v="0"/>
    <m/>
    <x v="1"/>
    <m/>
    <x v="3"/>
    <x v="0"/>
    <m/>
    <s v="Accounts Payable"/>
    <n v="-2025"/>
    <m/>
    <s v="Accounts Payable"/>
    <s v="AP01610298"/>
    <n v="50"/>
    <m/>
    <m/>
    <m/>
    <m/>
    <m/>
    <m/>
    <m/>
    <m/>
    <m/>
    <m/>
    <m/>
    <m/>
    <m/>
    <m/>
    <m/>
    <m/>
    <m/>
    <m/>
    <m/>
    <s v="AP01610298"/>
    <n v="50"/>
    <d v="2020-09-18T00:00:00"/>
    <s v="Accounts P"/>
    <s v="00023619"/>
    <s v="99999"/>
    <m/>
    <m/>
    <s v="AP"/>
    <s v="AC"/>
    <s v="50"/>
    <s v="1"/>
    <s v="2"/>
    <s v="07040"/>
    <m/>
    <m/>
    <m/>
    <m/>
    <m/>
    <m/>
  </r>
  <r>
    <s v="Byrne Justice Assistance Grant"/>
    <s v="2016-DJ-BX-0482"/>
    <n v="2021"/>
    <n v="3"/>
    <d v="2020-09-18T00:00:00"/>
    <x v="0"/>
    <m/>
    <x v="1"/>
    <m/>
    <x v="1"/>
    <x v="0"/>
    <m/>
    <s v="AP Payments"/>
    <n v="-5839"/>
    <m/>
    <s v="Cash With The Treasurer Of VA"/>
    <s v="AP01610644"/>
    <n v="20"/>
    <m/>
    <m/>
    <m/>
    <m/>
    <m/>
    <m/>
    <m/>
    <m/>
    <m/>
    <m/>
    <m/>
    <m/>
    <m/>
    <m/>
    <m/>
    <m/>
    <m/>
    <m/>
    <m/>
    <s v="AP01610644"/>
    <n v="20"/>
    <d v="2020-09-18T00:00:00"/>
    <s v="AP Payment"/>
    <s v="00023611"/>
    <s v="99999"/>
    <m/>
    <m/>
    <s v="AP"/>
    <s v="AC"/>
    <s v="10"/>
    <s v="1"/>
    <s v="1"/>
    <s v="07040"/>
    <m/>
    <m/>
    <m/>
    <m/>
    <m/>
    <m/>
  </r>
  <r>
    <s v="Byrne Justice Assistance Grant"/>
    <s v="2016-DJ-BX-0482"/>
    <n v="2021"/>
    <n v="3"/>
    <d v="2020-09-18T00:00:00"/>
    <x v="0"/>
    <m/>
    <x v="1"/>
    <m/>
    <x v="3"/>
    <x v="0"/>
    <m/>
    <s v="AP Payments"/>
    <n v="1921.99"/>
    <m/>
    <s v="Accounts Payable"/>
    <s v="AP01610644"/>
    <n v="50"/>
    <m/>
    <m/>
    <m/>
    <m/>
    <m/>
    <m/>
    <m/>
    <m/>
    <m/>
    <m/>
    <m/>
    <m/>
    <m/>
    <m/>
    <m/>
    <m/>
    <m/>
    <m/>
    <m/>
    <s v="AP01610644"/>
    <n v="50"/>
    <d v="2020-09-18T00:00:00"/>
    <s v="AP Payment"/>
    <s v="00023610"/>
    <s v="99999"/>
    <m/>
    <m/>
    <s v="AP"/>
    <s v="AC"/>
    <s v="50"/>
    <s v="1"/>
    <s v="2"/>
    <s v="07040"/>
    <m/>
    <m/>
    <m/>
    <m/>
    <m/>
    <m/>
  </r>
  <r>
    <s v="Byrne Justice Assistance Grant"/>
    <s v="2016-DJ-BX-0482"/>
    <n v="2021"/>
    <n v="3"/>
    <d v="2020-09-18T00:00:00"/>
    <x v="0"/>
    <m/>
    <x v="1"/>
    <m/>
    <x v="3"/>
    <x v="0"/>
    <m/>
    <s v="Accounts Payable"/>
    <n v="-1921.99"/>
    <m/>
    <s v="Accounts Payable"/>
    <s v="AP01610298"/>
    <n v="43"/>
    <m/>
    <m/>
    <m/>
    <m/>
    <m/>
    <m/>
    <m/>
    <m/>
    <m/>
    <m/>
    <m/>
    <m/>
    <m/>
    <m/>
    <m/>
    <m/>
    <m/>
    <m/>
    <m/>
    <s v="AP01610298"/>
    <n v="43"/>
    <d v="2020-09-18T00:00:00"/>
    <s v="Accounts P"/>
    <s v="00023610"/>
    <s v="99999"/>
    <m/>
    <m/>
    <s v="AP"/>
    <s v="AC"/>
    <s v="50"/>
    <s v="1"/>
    <s v="2"/>
    <s v="07040"/>
    <m/>
    <m/>
    <m/>
    <m/>
    <m/>
    <m/>
  </r>
  <r>
    <s v="Byrne Justice Assistance Grant"/>
    <s v="2016-DJ-BX-0482"/>
    <n v="2021"/>
    <n v="3"/>
    <d v="2020-09-18T00:00:00"/>
    <x v="0"/>
    <m/>
    <x v="1"/>
    <s v="390002"/>
    <x v="47"/>
    <x v="0"/>
    <m/>
    <s v="Accounts Payable"/>
    <n v="5839"/>
    <m/>
    <s v="20-A4869AD16 LAW ENF EQUIPMENT"/>
    <s v="AP01610298"/>
    <n v="113"/>
    <s v="00023611"/>
    <n v="1"/>
    <d v="2020-09-14T00:00:00"/>
    <s v="Town of Purcellville"/>
    <s v="20-A4869AD16 LAW ENF EQUIPMENT"/>
    <s v="14000"/>
    <m/>
    <m/>
    <m/>
    <m/>
    <m/>
    <m/>
    <m/>
    <m/>
    <m/>
    <m/>
    <m/>
    <m/>
    <m/>
    <s v="00023611"/>
    <n v="1"/>
    <d v="2020-09-14T00:00:00"/>
    <s v="Town of Pu"/>
    <s v="00023611"/>
    <s v="90000"/>
    <s v="438"/>
    <m/>
    <s v="AP"/>
    <s v="AC"/>
    <s v="14"/>
    <s v="1"/>
    <s v="5"/>
    <s v="07040"/>
    <s v="390"/>
    <s v="39"/>
    <s v="02"/>
    <m/>
    <m/>
    <m/>
  </r>
  <r>
    <s v="Byrne Justice Assistance Grant"/>
    <s v="2016-DJ-BX-0482"/>
    <n v="2021"/>
    <n v="3"/>
    <d v="2020-09-18T00:00:00"/>
    <x v="0"/>
    <m/>
    <x v="1"/>
    <s v="390002"/>
    <x v="47"/>
    <x v="0"/>
    <m/>
    <s v="Accounts Payable"/>
    <n v="2025"/>
    <m/>
    <s v="20-D4040AD16 LAW ENF NALOXONE"/>
    <s v="AP01610298"/>
    <n v="118"/>
    <s v="00023619"/>
    <n v="1"/>
    <d v="2020-09-14T00:00:00"/>
    <s v="James City County"/>
    <s v="20-D4040AD16 LAW ENF NALOXONE"/>
    <s v="14000"/>
    <m/>
    <m/>
    <m/>
    <m/>
    <m/>
    <m/>
    <m/>
    <m/>
    <m/>
    <m/>
    <m/>
    <m/>
    <m/>
    <s v="00023619"/>
    <n v="1"/>
    <d v="2020-09-14T00:00:00"/>
    <s v="James City"/>
    <s v="00023619"/>
    <s v="90000"/>
    <s v="095"/>
    <m/>
    <s v="AP"/>
    <s v="AC"/>
    <s v="14"/>
    <s v="1"/>
    <s v="5"/>
    <s v="07040"/>
    <s v="390"/>
    <s v="39"/>
    <s v="02"/>
    <m/>
    <m/>
    <m/>
  </r>
  <r>
    <s v="Byrne Justice Assistance Grant"/>
    <s v="2016-DJ-BX-0482"/>
    <n v="2021"/>
    <n v="3"/>
    <d v="2020-09-18T00:00:00"/>
    <x v="0"/>
    <m/>
    <x v="1"/>
    <m/>
    <x v="1"/>
    <x v="0"/>
    <m/>
    <s v="AP Payments"/>
    <n v="-1921.99"/>
    <m/>
    <s v="Cash With The Treasurer Of VA"/>
    <s v="AP01610644"/>
    <n v="19"/>
    <m/>
    <m/>
    <m/>
    <m/>
    <m/>
    <m/>
    <m/>
    <m/>
    <m/>
    <m/>
    <m/>
    <m/>
    <m/>
    <m/>
    <m/>
    <m/>
    <m/>
    <m/>
    <m/>
    <s v="AP01610644"/>
    <n v="19"/>
    <d v="2020-09-18T00:00:00"/>
    <s v="AP Payment"/>
    <s v="00023610"/>
    <s v="99999"/>
    <m/>
    <m/>
    <s v="AP"/>
    <s v="AC"/>
    <s v="10"/>
    <s v="1"/>
    <s v="1"/>
    <s v="07040"/>
    <m/>
    <m/>
    <m/>
    <m/>
    <m/>
    <m/>
  </r>
  <r>
    <s v="Byrne Justice Assistance Grant"/>
    <s v="2016-DJ-BX-0482"/>
    <n v="2021"/>
    <n v="3"/>
    <d v="2020-09-18T00:00:00"/>
    <x v="0"/>
    <m/>
    <x v="1"/>
    <m/>
    <x v="1"/>
    <x v="0"/>
    <m/>
    <s v="AP Payments"/>
    <n v="-2025"/>
    <m/>
    <s v="Cash With The Treasurer Of VA"/>
    <s v="AP01610644"/>
    <n v="24"/>
    <m/>
    <m/>
    <m/>
    <m/>
    <m/>
    <m/>
    <m/>
    <m/>
    <m/>
    <m/>
    <m/>
    <m/>
    <m/>
    <m/>
    <m/>
    <m/>
    <m/>
    <m/>
    <m/>
    <s v="AP01610644"/>
    <n v="24"/>
    <d v="2020-09-18T00:00:00"/>
    <s v="AP Payment"/>
    <s v="00023619"/>
    <s v="99999"/>
    <m/>
    <m/>
    <s v="AP"/>
    <s v="AC"/>
    <s v="10"/>
    <s v="1"/>
    <s v="1"/>
    <s v="07040"/>
    <m/>
    <m/>
    <m/>
    <m/>
    <m/>
    <m/>
  </r>
  <r>
    <s v="Byrne Justice Assistance Grant"/>
    <s v="2016-DJ-BX-0482"/>
    <n v="2021"/>
    <n v="3"/>
    <d v="2020-09-18T00:00:00"/>
    <x v="0"/>
    <m/>
    <x v="1"/>
    <m/>
    <x v="3"/>
    <x v="0"/>
    <m/>
    <s v="AP Payments"/>
    <n v="2025"/>
    <m/>
    <s v="Accounts Payable"/>
    <s v="AP01610644"/>
    <n v="56"/>
    <m/>
    <m/>
    <m/>
    <m/>
    <m/>
    <m/>
    <m/>
    <m/>
    <m/>
    <m/>
    <m/>
    <m/>
    <m/>
    <m/>
    <m/>
    <m/>
    <m/>
    <m/>
    <m/>
    <s v="AP01610644"/>
    <n v="56"/>
    <d v="2020-09-18T00:00:00"/>
    <s v="AP Payment"/>
    <s v="00023619"/>
    <s v="99999"/>
    <m/>
    <m/>
    <s v="AP"/>
    <s v="AC"/>
    <s v="50"/>
    <s v="1"/>
    <s v="2"/>
    <s v="07040"/>
    <m/>
    <m/>
    <m/>
    <m/>
    <m/>
    <m/>
  </r>
  <r>
    <s v="Byrne Justice Assistance Grant"/>
    <s v="2016-DJ-BX-0482"/>
    <n v="2021"/>
    <n v="3"/>
    <d v="2020-09-24T00:00:00"/>
    <x v="1"/>
    <m/>
    <x v="1"/>
    <s v="390004"/>
    <x v="20"/>
    <x v="0"/>
    <m/>
    <s v="CIPPS Journal Upload - DOA"/>
    <n v="44.88"/>
    <m/>
    <s v="00001376 2020-09-30"/>
    <s v="CIP1615086"/>
    <n v="246"/>
    <m/>
    <m/>
    <m/>
    <m/>
    <m/>
    <m/>
    <m/>
    <m/>
    <m/>
    <m/>
    <m/>
    <m/>
    <m/>
    <m/>
    <m/>
    <m/>
    <m/>
    <m/>
    <m/>
    <s v="CIP1615086"/>
    <n v="246"/>
    <d v="2020-09-24T00:00:00"/>
    <s v="CIPPS Jour"/>
    <s v="140070"/>
    <s v="10410"/>
    <m/>
    <m/>
    <s v="CIP"/>
    <s v="AC"/>
    <s v="11"/>
    <s v="1"/>
    <s v="5"/>
    <s v="07040"/>
    <s v="390"/>
    <s v="39"/>
    <s v="04"/>
    <m/>
    <m/>
    <m/>
  </r>
  <r>
    <s v="Byrne Justice Assistance Grant"/>
    <s v="2016-DJ-BX-0482"/>
    <n v="2021"/>
    <n v="3"/>
    <d v="2020-09-24T00:00:00"/>
    <x v="1"/>
    <m/>
    <x v="1"/>
    <s v="390004"/>
    <x v="14"/>
    <x v="0"/>
    <m/>
    <s v="CIPPS Journal Upload - DOA"/>
    <n v="37.51"/>
    <m/>
    <s v="00001376 2020-09-30"/>
    <s v="CIP1615086"/>
    <n v="250"/>
    <m/>
    <m/>
    <m/>
    <m/>
    <m/>
    <m/>
    <m/>
    <m/>
    <m/>
    <m/>
    <m/>
    <m/>
    <m/>
    <m/>
    <m/>
    <m/>
    <m/>
    <m/>
    <m/>
    <s v="CIP1615086"/>
    <n v="250"/>
    <d v="2020-09-24T00:00:00"/>
    <s v="CIPPS Jour"/>
    <s v="140070"/>
    <s v="10410"/>
    <m/>
    <m/>
    <s v="CIP"/>
    <s v="AC"/>
    <s v="11"/>
    <s v="1"/>
    <s v="5"/>
    <s v="07040"/>
    <s v="390"/>
    <s v="39"/>
    <s v="04"/>
    <m/>
    <m/>
    <m/>
  </r>
  <r>
    <s v="Byrne Justice Assistance Grant"/>
    <s v="2016-DJ-BX-0482"/>
    <n v="2021"/>
    <n v="3"/>
    <d v="2020-09-24T00:00:00"/>
    <x v="1"/>
    <m/>
    <x v="1"/>
    <s v="390004"/>
    <x v="9"/>
    <x v="0"/>
    <m/>
    <s v="CIPPS Journal Upload - DOA"/>
    <n v="179.63"/>
    <m/>
    <s v="00001376 2020-09-30"/>
    <s v="CIP1615086"/>
    <n v="308"/>
    <m/>
    <m/>
    <m/>
    <m/>
    <m/>
    <m/>
    <m/>
    <m/>
    <m/>
    <m/>
    <m/>
    <m/>
    <m/>
    <m/>
    <m/>
    <m/>
    <m/>
    <m/>
    <m/>
    <s v="CIP1615086"/>
    <n v="308"/>
    <d v="2020-09-24T00:00:00"/>
    <s v="CIPPS Jour"/>
    <s v="140070"/>
    <s v="10740"/>
    <m/>
    <m/>
    <s v="CIP"/>
    <s v="AC"/>
    <s v="11"/>
    <s v="1"/>
    <s v="5"/>
    <s v="07040"/>
    <s v="390"/>
    <s v="39"/>
    <s v="04"/>
    <m/>
    <m/>
    <m/>
  </r>
  <r>
    <s v="Byrne Justice Assistance Grant"/>
    <s v="2016-DJ-BX-0482"/>
    <n v="2021"/>
    <n v="3"/>
    <d v="2020-09-24T00:00:00"/>
    <x v="1"/>
    <m/>
    <x v="1"/>
    <s v="390004"/>
    <x v="24"/>
    <x v="0"/>
    <m/>
    <s v="CIPPS Journal Upload - DOA"/>
    <n v="614.5"/>
    <m/>
    <s v="00001376 2020-09-30"/>
    <s v="CIP1615086"/>
    <n v="310"/>
    <m/>
    <m/>
    <m/>
    <m/>
    <m/>
    <m/>
    <m/>
    <m/>
    <m/>
    <m/>
    <m/>
    <m/>
    <m/>
    <m/>
    <m/>
    <m/>
    <m/>
    <m/>
    <m/>
    <s v="CIP1615086"/>
    <n v="310"/>
    <d v="2020-09-24T00:00:00"/>
    <s v="CIPPS Jour"/>
    <s v="140070"/>
    <s v="10740"/>
    <m/>
    <m/>
    <s v="CIP"/>
    <s v="AC"/>
    <s v="11"/>
    <s v="1"/>
    <s v="5"/>
    <s v="07040"/>
    <s v="390"/>
    <s v="39"/>
    <s v="04"/>
    <m/>
    <m/>
    <m/>
  </r>
  <r>
    <s v="Byrne Justice Assistance Grant"/>
    <s v="2016-DJ-BX-0482"/>
    <n v="2021"/>
    <n v="3"/>
    <d v="2020-09-24T00:00:00"/>
    <x v="1"/>
    <m/>
    <x v="1"/>
    <s v="390004"/>
    <x v="10"/>
    <x v="0"/>
    <m/>
    <s v="CIPPS Journal Upload - DOA"/>
    <n v="15.25"/>
    <m/>
    <s v="00001376 2020-09-30"/>
    <s v="CIP1615086"/>
    <n v="312"/>
    <m/>
    <m/>
    <m/>
    <m/>
    <m/>
    <m/>
    <m/>
    <m/>
    <m/>
    <m/>
    <m/>
    <m/>
    <m/>
    <m/>
    <m/>
    <m/>
    <m/>
    <m/>
    <m/>
    <s v="CIP1615086"/>
    <n v="312"/>
    <d v="2020-09-24T00:00:00"/>
    <s v="CIPPS Jour"/>
    <s v="140070"/>
    <s v="10740"/>
    <m/>
    <m/>
    <s v="CIP"/>
    <s v="AC"/>
    <s v="11"/>
    <s v="1"/>
    <s v="5"/>
    <s v="07040"/>
    <s v="390"/>
    <s v="39"/>
    <s v="04"/>
    <m/>
    <m/>
    <m/>
  </r>
  <r>
    <s v="Byrne Justice Assistance Grant"/>
    <s v="2016-DJ-BX-0482"/>
    <n v="2021"/>
    <n v="3"/>
    <d v="2020-09-24T00:00:00"/>
    <x v="1"/>
    <m/>
    <x v="1"/>
    <s v="390004"/>
    <x v="9"/>
    <x v="0"/>
    <m/>
    <s v="CIPPS Journal Upload - DOA"/>
    <n v="231.8"/>
    <m/>
    <s v="00001376 2020-09-30"/>
    <s v="CIP1615086"/>
    <n v="243"/>
    <m/>
    <m/>
    <m/>
    <m/>
    <m/>
    <m/>
    <m/>
    <m/>
    <m/>
    <m/>
    <m/>
    <m/>
    <m/>
    <m/>
    <m/>
    <m/>
    <m/>
    <m/>
    <m/>
    <s v="CIP1615086"/>
    <n v="243"/>
    <d v="2020-09-24T00:00:00"/>
    <s v="CIPPS Jour"/>
    <s v="140070"/>
    <s v="10410"/>
    <m/>
    <m/>
    <s v="CIP"/>
    <s v="AC"/>
    <s v="11"/>
    <s v="1"/>
    <s v="5"/>
    <s v="07040"/>
    <s v="390"/>
    <s v="39"/>
    <s v="04"/>
    <m/>
    <m/>
    <m/>
  </r>
  <r>
    <s v="Byrne Justice Assistance Grant"/>
    <s v="2016-DJ-BX-0482"/>
    <n v="2021"/>
    <n v="3"/>
    <d v="2020-09-24T00:00:00"/>
    <x v="1"/>
    <m/>
    <x v="1"/>
    <s v="390004"/>
    <x v="20"/>
    <x v="0"/>
    <m/>
    <s v="CIPPS Journal Upload - DOA"/>
    <n v="44.96"/>
    <m/>
    <s v="00001376 2020-09-30"/>
    <s v="CIP1615086"/>
    <n v="245"/>
    <m/>
    <m/>
    <m/>
    <m/>
    <m/>
    <m/>
    <m/>
    <m/>
    <m/>
    <m/>
    <m/>
    <m/>
    <m/>
    <m/>
    <m/>
    <m/>
    <m/>
    <m/>
    <m/>
    <s v="CIP1615086"/>
    <n v="245"/>
    <d v="2020-09-24T00:00:00"/>
    <s v="CIPPS Jour"/>
    <s v="140070"/>
    <s v="10410"/>
    <m/>
    <m/>
    <s v="CIP"/>
    <s v="AC"/>
    <s v="11"/>
    <s v="1"/>
    <s v="5"/>
    <s v="07040"/>
    <s v="390"/>
    <s v="39"/>
    <s v="04"/>
    <m/>
    <m/>
    <m/>
  </r>
  <r>
    <s v="Byrne Justice Assistance Grant"/>
    <s v="2016-DJ-BX-0482"/>
    <n v="2021"/>
    <n v="3"/>
    <d v="2020-09-24T00:00:00"/>
    <x v="1"/>
    <m/>
    <x v="1"/>
    <s v="390004"/>
    <x v="37"/>
    <x v="0"/>
    <m/>
    <s v="CIPPS Journal Upload - DOA"/>
    <n v="20"/>
    <m/>
    <s v="00001376 2020-09-30"/>
    <s v="CIP1615086"/>
    <n v="253"/>
    <m/>
    <m/>
    <m/>
    <m/>
    <m/>
    <m/>
    <m/>
    <m/>
    <m/>
    <m/>
    <m/>
    <m/>
    <m/>
    <m/>
    <m/>
    <m/>
    <m/>
    <m/>
    <m/>
    <s v="CIP1615086"/>
    <n v="253"/>
    <d v="2020-09-24T00:00:00"/>
    <s v="CIPPS Jour"/>
    <s v="140070"/>
    <s v="10410"/>
    <m/>
    <m/>
    <s v="CIP"/>
    <s v="AC"/>
    <s v="11"/>
    <s v="1"/>
    <s v="5"/>
    <s v="07040"/>
    <s v="390"/>
    <s v="39"/>
    <s v="04"/>
    <m/>
    <m/>
    <m/>
  </r>
  <r>
    <s v="Byrne Justice Assistance Grant"/>
    <s v="2016-DJ-BX-0482"/>
    <n v="2021"/>
    <n v="3"/>
    <d v="2020-09-24T00:00:00"/>
    <x v="1"/>
    <m/>
    <x v="1"/>
    <s v="390004"/>
    <x v="21"/>
    <x v="0"/>
    <m/>
    <s v="CIPPS Journal Upload - DOA"/>
    <n v="485.12"/>
    <m/>
    <s v="00001376 2020-09-30"/>
    <s v="CIP1615086"/>
    <n v="241"/>
    <m/>
    <m/>
    <m/>
    <m/>
    <m/>
    <m/>
    <m/>
    <m/>
    <m/>
    <m/>
    <m/>
    <m/>
    <m/>
    <m/>
    <m/>
    <m/>
    <m/>
    <m/>
    <m/>
    <s v="CIP1615086"/>
    <n v="241"/>
    <d v="2020-09-24T00:00:00"/>
    <s v="CIPPS Jour"/>
    <s v="140070"/>
    <s v="10410"/>
    <m/>
    <m/>
    <s v="CIP"/>
    <s v="AC"/>
    <s v="11"/>
    <s v="1"/>
    <s v="5"/>
    <s v="07040"/>
    <s v="390"/>
    <s v="39"/>
    <s v="04"/>
    <m/>
    <m/>
    <m/>
  </r>
  <r>
    <s v="Byrne Justice Assistance Grant"/>
    <s v="2016-DJ-BX-0482"/>
    <n v="2021"/>
    <n v="3"/>
    <d v="2020-09-24T00:00:00"/>
    <x v="1"/>
    <m/>
    <x v="1"/>
    <s v="390004"/>
    <x v="37"/>
    <x v="0"/>
    <m/>
    <s v="CIPPS Journal Upload - DOA"/>
    <n v="10"/>
    <m/>
    <s v="00001376 2020-09-30"/>
    <s v="CIP1615086"/>
    <n v="254"/>
    <m/>
    <m/>
    <m/>
    <m/>
    <m/>
    <m/>
    <m/>
    <m/>
    <m/>
    <m/>
    <m/>
    <m/>
    <m/>
    <m/>
    <m/>
    <m/>
    <m/>
    <m/>
    <m/>
    <s v="CIP1615086"/>
    <n v="254"/>
    <d v="2020-09-24T00:00:00"/>
    <s v="CIPPS Jour"/>
    <s v="140070"/>
    <s v="10410"/>
    <m/>
    <m/>
    <s v="CIP"/>
    <s v="AC"/>
    <s v="11"/>
    <s v="1"/>
    <s v="5"/>
    <s v="07040"/>
    <s v="390"/>
    <s v="39"/>
    <s v="04"/>
    <m/>
    <m/>
    <m/>
  </r>
  <r>
    <s v="Byrne Justice Assistance Grant"/>
    <s v="2016-DJ-BX-0482"/>
    <n v="2021"/>
    <n v="3"/>
    <d v="2020-09-24T00:00:00"/>
    <x v="0"/>
    <m/>
    <x v="1"/>
    <m/>
    <x v="1"/>
    <x v="0"/>
    <m/>
    <s v="CIPPS Journal Upload - DOA"/>
    <n v="-13631.4"/>
    <m/>
    <s v="Cash With The Treasurer Of VA"/>
    <s v="CIP1615086"/>
    <n v="410"/>
    <m/>
    <m/>
    <m/>
    <m/>
    <m/>
    <m/>
    <m/>
    <m/>
    <m/>
    <m/>
    <m/>
    <m/>
    <m/>
    <m/>
    <m/>
    <m/>
    <m/>
    <m/>
    <m/>
    <s v="CIP1615086"/>
    <n v="410"/>
    <d v="2020-09-24T00:00:00"/>
    <s v="CIPPS Jour"/>
    <m/>
    <s v="99999"/>
    <m/>
    <m/>
    <s v="CIP"/>
    <s v="AC"/>
    <s v="10"/>
    <s v="1"/>
    <s v="1"/>
    <s v="07040"/>
    <m/>
    <m/>
    <m/>
    <m/>
    <m/>
    <m/>
  </r>
  <r>
    <s v="Byrne Justice Assistance Grant"/>
    <s v="2016-DJ-BX-0482"/>
    <n v="2021"/>
    <n v="3"/>
    <d v="2020-09-24T00:00:00"/>
    <x v="1"/>
    <m/>
    <x v="1"/>
    <s v="390004"/>
    <x v="13"/>
    <x v="0"/>
    <m/>
    <s v="CIPPS Journal Upload - DOA"/>
    <n v="3354.92"/>
    <m/>
    <s v="00001376 2020-09-30"/>
    <s v="CIP1615086"/>
    <n v="239"/>
    <m/>
    <m/>
    <m/>
    <m/>
    <m/>
    <m/>
    <m/>
    <m/>
    <m/>
    <m/>
    <m/>
    <m/>
    <m/>
    <m/>
    <m/>
    <m/>
    <m/>
    <m/>
    <m/>
    <s v="CIP1615086"/>
    <n v="239"/>
    <d v="2020-09-24T00:00:00"/>
    <s v="CIPPS Jour"/>
    <s v="140070"/>
    <s v="10410"/>
    <m/>
    <m/>
    <s v="CIP"/>
    <s v="AC"/>
    <s v="11"/>
    <s v="1"/>
    <s v="5"/>
    <s v="07040"/>
    <s v="390"/>
    <s v="39"/>
    <s v="04"/>
    <m/>
    <m/>
    <m/>
  </r>
  <r>
    <s v="Byrne Justice Assistance Grant"/>
    <s v="2016-DJ-BX-0482"/>
    <n v="2021"/>
    <n v="3"/>
    <d v="2020-09-24T00:00:00"/>
    <x v="1"/>
    <m/>
    <x v="1"/>
    <s v="390004"/>
    <x v="13"/>
    <x v="0"/>
    <m/>
    <s v="CIPPS Journal Upload - DOA"/>
    <n v="3349"/>
    <m/>
    <s v="00001376 2020-09-30"/>
    <s v="CIP1615086"/>
    <n v="240"/>
    <m/>
    <m/>
    <m/>
    <m/>
    <m/>
    <m/>
    <m/>
    <m/>
    <m/>
    <m/>
    <m/>
    <m/>
    <m/>
    <m/>
    <m/>
    <m/>
    <m/>
    <m/>
    <m/>
    <s v="CIP1615086"/>
    <n v="240"/>
    <d v="2020-09-24T00:00:00"/>
    <s v="CIPPS Jour"/>
    <s v="140070"/>
    <s v="10410"/>
    <m/>
    <m/>
    <s v="CIP"/>
    <s v="AC"/>
    <s v="11"/>
    <s v="1"/>
    <s v="5"/>
    <s v="07040"/>
    <s v="390"/>
    <s v="39"/>
    <s v="04"/>
    <m/>
    <m/>
    <m/>
  </r>
  <r>
    <s v="Byrne Justice Assistance Grant"/>
    <s v="2016-DJ-BX-0482"/>
    <n v="2021"/>
    <n v="3"/>
    <d v="2020-09-24T00:00:00"/>
    <x v="1"/>
    <m/>
    <x v="1"/>
    <s v="390004"/>
    <x v="24"/>
    <x v="0"/>
    <m/>
    <s v="CIPPS Journal Upload - DOA"/>
    <n v="901"/>
    <m/>
    <s v="00001376 2020-09-30"/>
    <s v="CIP1615086"/>
    <n v="247"/>
    <m/>
    <m/>
    <m/>
    <m/>
    <m/>
    <m/>
    <m/>
    <m/>
    <m/>
    <m/>
    <m/>
    <m/>
    <m/>
    <m/>
    <m/>
    <m/>
    <m/>
    <m/>
    <m/>
    <s v="CIP1615086"/>
    <n v="247"/>
    <d v="2020-09-24T00:00:00"/>
    <s v="CIPPS Jour"/>
    <s v="140070"/>
    <s v="10410"/>
    <m/>
    <m/>
    <s v="CIP"/>
    <s v="AC"/>
    <s v="11"/>
    <s v="1"/>
    <s v="5"/>
    <s v="07040"/>
    <s v="390"/>
    <s v="39"/>
    <s v="04"/>
    <m/>
    <m/>
    <m/>
  </r>
  <r>
    <s v="Byrne Justice Assistance Grant"/>
    <s v="2016-DJ-BX-0482"/>
    <n v="2021"/>
    <n v="3"/>
    <d v="2020-09-24T00:00:00"/>
    <x v="1"/>
    <m/>
    <x v="1"/>
    <s v="390004"/>
    <x v="24"/>
    <x v="0"/>
    <m/>
    <s v="CIPPS Journal Upload - DOA"/>
    <n v="614.5"/>
    <m/>
    <s v="00001376 2020-09-30"/>
    <s v="CIP1615086"/>
    <n v="248"/>
    <m/>
    <m/>
    <m/>
    <m/>
    <m/>
    <m/>
    <m/>
    <m/>
    <m/>
    <m/>
    <m/>
    <m/>
    <m/>
    <m/>
    <m/>
    <m/>
    <m/>
    <m/>
    <m/>
    <s v="CIP1615086"/>
    <n v="248"/>
    <d v="2020-09-24T00:00:00"/>
    <s v="CIPPS Jour"/>
    <s v="140070"/>
    <s v="10410"/>
    <m/>
    <m/>
    <s v="CIP"/>
    <s v="AC"/>
    <s v="11"/>
    <s v="1"/>
    <s v="5"/>
    <s v="07040"/>
    <s v="390"/>
    <s v="39"/>
    <s v="04"/>
    <m/>
    <m/>
    <m/>
  </r>
  <r>
    <s v="Byrne Justice Assistance Grant"/>
    <s v="2016-DJ-BX-0482"/>
    <n v="2021"/>
    <n v="3"/>
    <d v="2020-09-24T00:00:00"/>
    <x v="1"/>
    <m/>
    <x v="1"/>
    <s v="390004"/>
    <x v="21"/>
    <x v="0"/>
    <m/>
    <s v="CIPPS Journal Upload - DOA"/>
    <n v="361.5"/>
    <m/>
    <s v="00001376 2020-09-30"/>
    <s v="CIP1615086"/>
    <n v="307"/>
    <m/>
    <m/>
    <m/>
    <m/>
    <m/>
    <m/>
    <m/>
    <m/>
    <m/>
    <m/>
    <m/>
    <m/>
    <m/>
    <m/>
    <m/>
    <m/>
    <m/>
    <m/>
    <m/>
    <s v="CIP1615086"/>
    <n v="307"/>
    <d v="2020-09-24T00:00:00"/>
    <s v="CIPPS Jour"/>
    <s v="140070"/>
    <s v="10740"/>
    <m/>
    <m/>
    <s v="CIP"/>
    <s v="AC"/>
    <s v="11"/>
    <s v="1"/>
    <s v="5"/>
    <s v="07040"/>
    <s v="390"/>
    <s v="39"/>
    <s v="04"/>
    <m/>
    <m/>
    <m/>
  </r>
  <r>
    <s v="Byrne Justice Assistance Grant"/>
    <s v="2016-DJ-BX-0482"/>
    <n v="2021"/>
    <n v="3"/>
    <d v="2020-09-24T00:00:00"/>
    <x v="1"/>
    <m/>
    <x v="1"/>
    <s v="390004"/>
    <x v="20"/>
    <x v="0"/>
    <m/>
    <s v="CIPPS Journal Upload - DOA"/>
    <n v="33.5"/>
    <m/>
    <s v="00001376 2020-09-30"/>
    <s v="CIP1615086"/>
    <n v="309"/>
    <m/>
    <m/>
    <m/>
    <m/>
    <m/>
    <m/>
    <m/>
    <m/>
    <m/>
    <m/>
    <m/>
    <m/>
    <m/>
    <m/>
    <m/>
    <m/>
    <m/>
    <m/>
    <m/>
    <s v="CIP1615086"/>
    <n v="309"/>
    <d v="2020-09-24T00:00:00"/>
    <s v="CIPPS Jour"/>
    <s v="140070"/>
    <s v="10740"/>
    <m/>
    <m/>
    <s v="CIP"/>
    <s v="AC"/>
    <s v="11"/>
    <s v="1"/>
    <s v="5"/>
    <s v="07040"/>
    <s v="390"/>
    <s v="39"/>
    <s v="04"/>
    <m/>
    <m/>
    <m/>
  </r>
  <r>
    <s v="Byrne Justice Assistance Grant"/>
    <s v="2016-DJ-BX-0482"/>
    <n v="2021"/>
    <n v="3"/>
    <d v="2020-09-24T00:00:00"/>
    <x v="1"/>
    <m/>
    <x v="1"/>
    <s v="390004"/>
    <x v="14"/>
    <x v="0"/>
    <m/>
    <s v="CIPPS Journal Upload - DOA"/>
    <n v="28"/>
    <m/>
    <s v="00001376 2020-09-30"/>
    <s v="CIP1615086"/>
    <n v="311"/>
    <m/>
    <m/>
    <m/>
    <m/>
    <m/>
    <m/>
    <m/>
    <m/>
    <m/>
    <m/>
    <m/>
    <m/>
    <m/>
    <m/>
    <m/>
    <m/>
    <m/>
    <m/>
    <m/>
    <s v="CIP1615086"/>
    <n v="311"/>
    <d v="2020-09-24T00:00:00"/>
    <s v="CIPPS Jour"/>
    <s v="140070"/>
    <s v="10740"/>
    <m/>
    <m/>
    <s v="CIP"/>
    <s v="AC"/>
    <s v="11"/>
    <s v="1"/>
    <s v="5"/>
    <s v="07040"/>
    <s v="390"/>
    <s v="39"/>
    <s v="04"/>
    <m/>
    <m/>
    <m/>
  </r>
  <r>
    <s v="Byrne Justice Assistance Grant"/>
    <s v="2016-DJ-BX-0482"/>
    <n v="2021"/>
    <n v="3"/>
    <d v="2020-09-24T00:00:00"/>
    <x v="1"/>
    <m/>
    <x v="1"/>
    <s v="390004"/>
    <x v="21"/>
    <x v="0"/>
    <m/>
    <s v="CIPPS Journal Upload - DOA"/>
    <n v="484.27"/>
    <m/>
    <s v="00001376 2020-09-30"/>
    <s v="CIP1615086"/>
    <n v="242"/>
    <m/>
    <m/>
    <m/>
    <m/>
    <m/>
    <m/>
    <m/>
    <m/>
    <m/>
    <m/>
    <m/>
    <m/>
    <m/>
    <m/>
    <m/>
    <m/>
    <m/>
    <m/>
    <m/>
    <s v="CIP1615086"/>
    <n v="242"/>
    <d v="2020-09-24T00:00:00"/>
    <s v="CIPPS Jour"/>
    <s v="140070"/>
    <s v="10410"/>
    <m/>
    <m/>
    <s v="CIP"/>
    <s v="AC"/>
    <s v="11"/>
    <s v="1"/>
    <s v="5"/>
    <s v="07040"/>
    <s v="390"/>
    <s v="39"/>
    <s v="04"/>
    <m/>
    <m/>
    <m/>
  </r>
  <r>
    <s v="Byrne Justice Assistance Grant"/>
    <s v="2016-DJ-BX-0482"/>
    <n v="2021"/>
    <n v="3"/>
    <d v="2020-09-24T00:00:00"/>
    <x v="1"/>
    <m/>
    <x v="1"/>
    <s v="390004"/>
    <x v="9"/>
    <x v="0"/>
    <m/>
    <s v="CIPPS Journal Upload - DOA"/>
    <n v="242.58"/>
    <m/>
    <s v="00001376 2020-09-30"/>
    <s v="CIP1615086"/>
    <n v="244"/>
    <m/>
    <m/>
    <m/>
    <m/>
    <m/>
    <m/>
    <m/>
    <m/>
    <m/>
    <m/>
    <m/>
    <m/>
    <m/>
    <m/>
    <m/>
    <m/>
    <m/>
    <m/>
    <m/>
    <s v="CIP1615086"/>
    <n v="244"/>
    <d v="2020-09-24T00:00:00"/>
    <s v="CIPPS Jour"/>
    <s v="140070"/>
    <s v="10410"/>
    <m/>
    <m/>
    <s v="CIP"/>
    <s v="AC"/>
    <s v="11"/>
    <s v="1"/>
    <s v="5"/>
    <s v="07040"/>
    <s v="390"/>
    <s v="39"/>
    <s v="04"/>
    <m/>
    <m/>
    <m/>
  </r>
  <r>
    <s v="Byrne Justice Assistance Grant"/>
    <s v="2016-DJ-BX-0482"/>
    <n v="2021"/>
    <n v="3"/>
    <d v="2020-09-24T00:00:00"/>
    <x v="1"/>
    <m/>
    <x v="1"/>
    <s v="390004"/>
    <x v="10"/>
    <x v="0"/>
    <m/>
    <s v="CIPPS Journal Upload - DOA"/>
    <n v="20.47"/>
    <m/>
    <s v="00001376 2020-09-30"/>
    <s v="CIP1615086"/>
    <n v="251"/>
    <m/>
    <m/>
    <m/>
    <m/>
    <m/>
    <m/>
    <m/>
    <m/>
    <m/>
    <m/>
    <m/>
    <m/>
    <m/>
    <m/>
    <m/>
    <m/>
    <m/>
    <m/>
    <m/>
    <s v="CIP1615086"/>
    <n v="251"/>
    <d v="2020-09-24T00:00:00"/>
    <s v="CIPPS Jour"/>
    <s v="140070"/>
    <s v="10410"/>
    <m/>
    <m/>
    <s v="CIP"/>
    <s v="AC"/>
    <s v="11"/>
    <s v="1"/>
    <s v="5"/>
    <s v="07040"/>
    <s v="390"/>
    <s v="39"/>
    <s v="04"/>
    <m/>
    <m/>
    <m/>
  </r>
  <r>
    <s v="Byrne Justice Assistance Grant"/>
    <s v="2016-DJ-BX-0482"/>
    <n v="2021"/>
    <n v="3"/>
    <d v="2020-09-24T00:00:00"/>
    <x v="1"/>
    <m/>
    <x v="1"/>
    <s v="390004"/>
    <x v="14"/>
    <x v="0"/>
    <m/>
    <s v="CIPPS Journal Upload - DOA"/>
    <n v="37.58"/>
    <m/>
    <s v="00001376 2020-09-30"/>
    <s v="CIP1615086"/>
    <n v="249"/>
    <m/>
    <m/>
    <m/>
    <m/>
    <m/>
    <m/>
    <m/>
    <m/>
    <m/>
    <m/>
    <m/>
    <m/>
    <m/>
    <m/>
    <m/>
    <m/>
    <m/>
    <m/>
    <m/>
    <s v="CIP1615086"/>
    <n v="249"/>
    <d v="2020-09-24T00:00:00"/>
    <s v="CIPPS Jour"/>
    <s v="140070"/>
    <s v="10410"/>
    <m/>
    <m/>
    <s v="CIP"/>
    <s v="AC"/>
    <s v="11"/>
    <s v="1"/>
    <s v="5"/>
    <s v="07040"/>
    <s v="390"/>
    <s v="39"/>
    <s v="04"/>
    <m/>
    <m/>
    <m/>
  </r>
  <r>
    <s v="Byrne Justice Assistance Grant"/>
    <s v="2016-DJ-BX-0482"/>
    <n v="2021"/>
    <n v="3"/>
    <d v="2020-09-24T00:00:00"/>
    <x v="1"/>
    <m/>
    <x v="1"/>
    <s v="390004"/>
    <x v="13"/>
    <x v="0"/>
    <m/>
    <s v="CIPPS Journal Upload - DOA"/>
    <n v="2500"/>
    <m/>
    <s v="00001376 2020-09-30"/>
    <s v="CIP1615086"/>
    <n v="306"/>
    <m/>
    <m/>
    <m/>
    <m/>
    <m/>
    <m/>
    <m/>
    <m/>
    <m/>
    <m/>
    <m/>
    <m/>
    <m/>
    <m/>
    <m/>
    <m/>
    <m/>
    <m/>
    <m/>
    <s v="CIP1615086"/>
    <n v="306"/>
    <d v="2020-09-24T00:00:00"/>
    <s v="CIPPS Jour"/>
    <s v="140070"/>
    <s v="10740"/>
    <m/>
    <m/>
    <s v="CIP"/>
    <s v="AC"/>
    <s v="11"/>
    <s v="1"/>
    <s v="5"/>
    <s v="07040"/>
    <s v="390"/>
    <s v="39"/>
    <s v="04"/>
    <m/>
    <m/>
    <m/>
  </r>
  <r>
    <s v="Byrne Justice Assistance Grant"/>
    <s v="2016-DJ-BX-0482"/>
    <n v="2021"/>
    <n v="3"/>
    <d v="2020-09-24T00:00:00"/>
    <x v="1"/>
    <m/>
    <x v="1"/>
    <s v="390004"/>
    <x v="10"/>
    <x v="0"/>
    <m/>
    <s v="CIPPS Journal Upload - DOA"/>
    <n v="20.43"/>
    <m/>
    <s v="00001376 2020-09-30"/>
    <s v="CIP1615086"/>
    <n v="252"/>
    <m/>
    <m/>
    <m/>
    <m/>
    <m/>
    <m/>
    <m/>
    <m/>
    <m/>
    <m/>
    <m/>
    <m/>
    <m/>
    <m/>
    <m/>
    <m/>
    <m/>
    <m/>
    <m/>
    <s v="CIP1615086"/>
    <n v="252"/>
    <d v="2020-09-24T00:00:00"/>
    <s v="CIPPS Jour"/>
    <s v="140070"/>
    <s v="10410"/>
    <m/>
    <m/>
    <s v="CIP"/>
    <s v="AC"/>
    <s v="11"/>
    <s v="1"/>
    <s v="5"/>
    <s v="07040"/>
    <s v="390"/>
    <s v="39"/>
    <s v="04"/>
    <m/>
    <m/>
    <m/>
  </r>
  <r>
    <s v="Byrne Justice Assistance Grant"/>
    <s v="2016-DJ-BX-0482"/>
    <n v="2021"/>
    <n v="3"/>
    <d v="2020-09-30T00:00:00"/>
    <x v="0"/>
    <m/>
    <x v="1"/>
    <m/>
    <x v="1"/>
    <x v="0"/>
    <m/>
    <s v="Distribute Sept 2020 agency eV"/>
    <n v="-38.979999999999997"/>
    <m/>
    <s v="Cash With The Treasurer Of VA"/>
    <s v="0001625047"/>
    <n v="227"/>
    <m/>
    <m/>
    <m/>
    <m/>
    <m/>
    <m/>
    <m/>
    <m/>
    <m/>
    <m/>
    <m/>
    <m/>
    <m/>
    <m/>
    <m/>
    <m/>
    <m/>
    <m/>
    <m/>
    <s v="0001625047"/>
    <n v="227"/>
    <d v="2020-09-30T00:00:00"/>
    <s v="Distribute"/>
    <m/>
    <s v="99999"/>
    <m/>
    <m/>
    <s v="SPJ"/>
    <s v="AC"/>
    <s v="10"/>
    <s v="1"/>
    <s v="1"/>
    <s v="07040"/>
    <m/>
    <m/>
    <m/>
    <m/>
    <m/>
    <m/>
  </r>
  <r>
    <s v="Byrne Justice Assistance Grant"/>
    <s v="2016-DJ-BX-0482"/>
    <n v="2021"/>
    <n v="3"/>
    <d v="2020-09-30T00:00:00"/>
    <x v="0"/>
    <m/>
    <x v="1"/>
    <s v="390004"/>
    <x v="57"/>
    <x v="0"/>
    <m/>
    <s v="Reverse JE 0001601021 which di"/>
    <n v="-37.700000000000003"/>
    <m/>
    <s v="Reverse JE 0001601021"/>
    <s v="0001624894"/>
    <n v="48"/>
    <m/>
    <m/>
    <m/>
    <m/>
    <m/>
    <m/>
    <m/>
    <m/>
    <m/>
    <m/>
    <m/>
    <m/>
    <m/>
    <m/>
    <m/>
    <m/>
    <m/>
    <m/>
    <m/>
    <s v="0001624894"/>
    <n v="48"/>
    <d v="2020-09-30T00:00:00"/>
    <s v="Reverse JE"/>
    <s v="COVID EXP"/>
    <s v="10410"/>
    <m/>
    <m/>
    <s v="ONL"/>
    <s v="AC"/>
    <s v="22"/>
    <s v="1"/>
    <s v="5"/>
    <s v="07040"/>
    <s v="390"/>
    <s v="39"/>
    <s v="04"/>
    <m/>
    <m/>
    <m/>
  </r>
  <r>
    <s v="Byrne Justice Assistance Grant"/>
    <s v="2016-DJ-BX-0482"/>
    <n v="2021"/>
    <n v="3"/>
    <d v="2020-09-30T00:00:00"/>
    <x v="0"/>
    <m/>
    <x v="1"/>
    <s v="390004"/>
    <x v="30"/>
    <x v="0"/>
    <m/>
    <s v="Reverse JE 00016601020 which d"/>
    <n v="-5.37"/>
    <m/>
    <s v="Reverse JE 0001601020"/>
    <s v="0001624898"/>
    <n v="48"/>
    <m/>
    <m/>
    <m/>
    <m/>
    <m/>
    <m/>
    <m/>
    <m/>
    <m/>
    <m/>
    <m/>
    <m/>
    <m/>
    <m/>
    <m/>
    <m/>
    <m/>
    <m/>
    <m/>
    <s v="0001624898"/>
    <n v="48"/>
    <d v="2020-09-30T00:00:00"/>
    <s v="Reverse JE"/>
    <s v="COVID EXP"/>
    <s v="10410"/>
    <m/>
    <m/>
    <s v="ONL"/>
    <s v="AC"/>
    <s v="13"/>
    <s v="1"/>
    <s v="5"/>
    <s v="07040"/>
    <s v="390"/>
    <s v="39"/>
    <s v="04"/>
    <m/>
    <m/>
    <m/>
  </r>
  <r>
    <s v="Byrne Justice Assistance Grant"/>
    <s v="2016-DJ-BX-0482"/>
    <n v="2021"/>
    <n v="3"/>
    <d v="2020-09-30T00:00:00"/>
    <x v="0"/>
    <m/>
    <x v="1"/>
    <m/>
    <x v="1"/>
    <x v="0"/>
    <m/>
    <s v="Reverse JE 00016601020 which d"/>
    <n v="7.4"/>
    <m/>
    <s v="Cash With The Treasurer Of VA"/>
    <s v="0001624898"/>
    <n v="87"/>
    <m/>
    <m/>
    <m/>
    <m/>
    <m/>
    <m/>
    <m/>
    <m/>
    <m/>
    <m/>
    <m/>
    <m/>
    <m/>
    <m/>
    <m/>
    <m/>
    <m/>
    <m/>
    <m/>
    <s v="0001624898"/>
    <n v="87"/>
    <d v="2020-09-30T00:00:00"/>
    <s v="Reverse JE"/>
    <m/>
    <s v="99999"/>
    <m/>
    <m/>
    <s v="ONL"/>
    <s v="AC"/>
    <s v="10"/>
    <s v="1"/>
    <s v="1"/>
    <s v="07040"/>
    <m/>
    <m/>
    <m/>
    <m/>
    <m/>
    <m/>
  </r>
  <r>
    <s v="Byrne Justice Assistance Grant"/>
    <s v="2016-DJ-BX-0482"/>
    <n v="2021"/>
    <n v="3"/>
    <d v="2020-09-30T00:00:00"/>
    <x v="0"/>
    <m/>
    <x v="1"/>
    <m/>
    <x v="1"/>
    <x v="0"/>
    <m/>
    <s v="Reverse JE 0001601021 which di"/>
    <n v="51.91"/>
    <m/>
    <s v="Cash With The Treasurer Of VA"/>
    <s v="0001624894"/>
    <n v="87"/>
    <m/>
    <m/>
    <m/>
    <m/>
    <m/>
    <m/>
    <m/>
    <m/>
    <m/>
    <m/>
    <m/>
    <m/>
    <m/>
    <m/>
    <m/>
    <m/>
    <m/>
    <m/>
    <m/>
    <s v="0001624894"/>
    <n v="87"/>
    <d v="2020-09-30T00:00:00"/>
    <s v="Reverse JE"/>
    <m/>
    <s v="99999"/>
    <m/>
    <m/>
    <s v="ONL"/>
    <s v="AC"/>
    <s v="10"/>
    <s v="1"/>
    <s v="1"/>
    <s v="07040"/>
    <m/>
    <m/>
    <m/>
    <m/>
    <m/>
    <m/>
  </r>
  <r>
    <s v="Byrne Justice Assistance Grant"/>
    <s v="2016-DJ-BX-0482"/>
    <n v="2021"/>
    <n v="3"/>
    <d v="2020-09-30T00:00:00"/>
    <x v="0"/>
    <m/>
    <x v="1"/>
    <s v="390004"/>
    <x v="29"/>
    <x v="0"/>
    <m/>
    <s v="Distribute Sept 2020 agency eV"/>
    <n v="3.77"/>
    <m/>
    <s v="Prorate Wireless chrgs Sept20"/>
    <s v="0001625047"/>
    <n v="47"/>
    <m/>
    <m/>
    <m/>
    <m/>
    <m/>
    <m/>
    <m/>
    <m/>
    <m/>
    <m/>
    <m/>
    <m/>
    <m/>
    <m/>
    <m/>
    <m/>
    <m/>
    <m/>
    <m/>
    <s v="0001625047"/>
    <n v="47"/>
    <d v="2020-09-30T00:00:00"/>
    <s v="Distribute"/>
    <m/>
    <s v="10410"/>
    <m/>
    <m/>
    <s v="SPJ"/>
    <s v="AC"/>
    <s v="12"/>
    <s v="1"/>
    <s v="5"/>
    <s v="07040"/>
    <s v="390"/>
    <s v="39"/>
    <s v="04"/>
    <m/>
    <m/>
    <m/>
  </r>
  <r>
    <s v="Byrne Justice Assistance Grant"/>
    <s v="2016-DJ-BX-0482"/>
    <n v="2021"/>
    <n v="3"/>
    <d v="2020-09-30T00:00:00"/>
    <x v="0"/>
    <m/>
    <x v="1"/>
    <s v="390004"/>
    <x v="57"/>
    <x v="0"/>
    <m/>
    <s v="Reverse JE 0001601021 which di"/>
    <n v="-14.21"/>
    <m/>
    <s v="Reverse JE 0001601021"/>
    <s v="0001624894"/>
    <n v="49"/>
    <m/>
    <m/>
    <m/>
    <m/>
    <m/>
    <m/>
    <m/>
    <m/>
    <m/>
    <m/>
    <m/>
    <m/>
    <m/>
    <m/>
    <m/>
    <m/>
    <m/>
    <m/>
    <m/>
    <s v="0001624894"/>
    <n v="49"/>
    <d v="2020-09-30T00:00:00"/>
    <s v="Reverse JE"/>
    <s v="COVID EXP"/>
    <s v="10740"/>
    <m/>
    <m/>
    <s v="ONL"/>
    <s v="AC"/>
    <s v="22"/>
    <s v="1"/>
    <s v="5"/>
    <s v="07040"/>
    <s v="390"/>
    <s v="39"/>
    <s v="04"/>
    <m/>
    <m/>
    <m/>
  </r>
  <r>
    <s v="Byrne Justice Assistance Grant"/>
    <s v="2016-DJ-BX-0482"/>
    <n v="2021"/>
    <n v="3"/>
    <d v="2020-09-30T00:00:00"/>
    <x v="0"/>
    <m/>
    <x v="1"/>
    <s v="390004"/>
    <x v="30"/>
    <x v="0"/>
    <m/>
    <s v="Reverse JE 00016601020 which d"/>
    <n v="-2.0299999999999998"/>
    <m/>
    <s v="Reverse JE 0001601020"/>
    <s v="0001624898"/>
    <n v="49"/>
    <m/>
    <m/>
    <m/>
    <m/>
    <m/>
    <m/>
    <m/>
    <m/>
    <m/>
    <m/>
    <m/>
    <m/>
    <m/>
    <m/>
    <m/>
    <m/>
    <m/>
    <m/>
    <m/>
    <s v="0001624898"/>
    <n v="49"/>
    <d v="2020-09-30T00:00:00"/>
    <s v="Reverse JE"/>
    <s v="COVID EXP"/>
    <s v="10740"/>
    <m/>
    <m/>
    <s v="ONL"/>
    <s v="AC"/>
    <s v="13"/>
    <s v="1"/>
    <s v="5"/>
    <s v="07040"/>
    <s v="390"/>
    <s v="39"/>
    <s v="04"/>
    <m/>
    <m/>
    <m/>
  </r>
  <r>
    <s v="Byrne Justice Assistance Grant"/>
    <s v="2016-DJ-BX-0482"/>
    <n v="2021"/>
    <n v="3"/>
    <d v="2020-09-30T00:00:00"/>
    <x v="0"/>
    <m/>
    <x v="1"/>
    <s v="390004"/>
    <x v="29"/>
    <x v="0"/>
    <m/>
    <s v="Distribute Sept 2020 agency eV"/>
    <n v="1.42"/>
    <m/>
    <s v="Prorate Wireless chrgs Sept20"/>
    <s v="0001625047"/>
    <n v="48"/>
    <m/>
    <m/>
    <m/>
    <m/>
    <m/>
    <m/>
    <m/>
    <m/>
    <m/>
    <m/>
    <m/>
    <m/>
    <m/>
    <m/>
    <m/>
    <m/>
    <m/>
    <m/>
    <m/>
    <s v="0001625047"/>
    <n v="48"/>
    <d v="2020-09-30T00:00:00"/>
    <s v="Distribute"/>
    <m/>
    <s v="10740"/>
    <m/>
    <m/>
    <s v="SPJ"/>
    <s v="AC"/>
    <s v="12"/>
    <s v="1"/>
    <s v="5"/>
    <s v="07040"/>
    <s v="390"/>
    <s v="39"/>
    <s v="04"/>
    <m/>
    <m/>
    <m/>
  </r>
  <r>
    <s v="Byrne Justice Assistance Grant"/>
    <s v="2016-DJ-BX-0482"/>
    <n v="2021"/>
    <n v="3"/>
    <d v="2020-09-30T00:00:00"/>
    <x v="0"/>
    <m/>
    <x v="1"/>
    <s v="390004"/>
    <x v="30"/>
    <x v="0"/>
    <m/>
    <s v="Distribute Sept 2020 agency eV"/>
    <n v="3.39"/>
    <m/>
    <s v="Prorate Supply charges Sept20"/>
    <s v="0001625047"/>
    <n v="116"/>
    <m/>
    <m/>
    <m/>
    <m/>
    <m/>
    <m/>
    <m/>
    <m/>
    <m/>
    <m/>
    <m/>
    <m/>
    <m/>
    <m/>
    <m/>
    <m/>
    <m/>
    <m/>
    <m/>
    <s v="0001625047"/>
    <n v="116"/>
    <d v="2020-09-30T00:00:00"/>
    <s v="Distribute"/>
    <m/>
    <s v="10740"/>
    <m/>
    <m/>
    <s v="SPJ"/>
    <s v="AC"/>
    <s v="13"/>
    <s v="1"/>
    <s v="5"/>
    <s v="07040"/>
    <s v="390"/>
    <s v="39"/>
    <s v="04"/>
    <m/>
    <m/>
    <m/>
  </r>
  <r>
    <s v="Byrne Justice Assistance Grant"/>
    <s v="2016-DJ-BX-0482"/>
    <n v="2021"/>
    <n v="3"/>
    <d v="2020-09-30T00:00:00"/>
    <x v="0"/>
    <m/>
    <x v="1"/>
    <s v="390004"/>
    <x v="17"/>
    <x v="0"/>
    <m/>
    <s v="Distribute Sept 2020 agency eV"/>
    <n v="15.54"/>
    <m/>
    <s v="Prorate eVA charges Sept 2020"/>
    <s v="0001625047"/>
    <n v="183"/>
    <m/>
    <m/>
    <m/>
    <m/>
    <m/>
    <m/>
    <m/>
    <m/>
    <m/>
    <m/>
    <m/>
    <m/>
    <m/>
    <m/>
    <m/>
    <m/>
    <m/>
    <m/>
    <m/>
    <s v="0001625047"/>
    <n v="183"/>
    <d v="2020-09-30T00:00:00"/>
    <s v="Distribute"/>
    <m/>
    <s v="10410"/>
    <m/>
    <m/>
    <s v="SPJ"/>
    <s v="AC"/>
    <s v="15"/>
    <s v="1"/>
    <s v="5"/>
    <s v="07040"/>
    <s v="390"/>
    <s v="39"/>
    <s v="04"/>
    <m/>
    <m/>
    <m/>
  </r>
  <r>
    <s v="Byrne Justice Assistance Grant"/>
    <s v="2016-DJ-BX-0482"/>
    <n v="2021"/>
    <n v="3"/>
    <d v="2020-09-30T00:00:00"/>
    <x v="0"/>
    <m/>
    <x v="1"/>
    <s v="390004"/>
    <x v="30"/>
    <x v="0"/>
    <m/>
    <s v="Distribute Sept 2020 agency eV"/>
    <n v="9"/>
    <m/>
    <s v="Prorate Supply charges Sept20"/>
    <s v="0001625047"/>
    <n v="115"/>
    <m/>
    <m/>
    <m/>
    <m/>
    <m/>
    <m/>
    <m/>
    <m/>
    <m/>
    <m/>
    <m/>
    <m/>
    <m/>
    <m/>
    <m/>
    <m/>
    <m/>
    <m/>
    <m/>
    <s v="0001625047"/>
    <n v="115"/>
    <d v="2020-09-30T00:00:00"/>
    <s v="Distribute"/>
    <m/>
    <s v="10410"/>
    <m/>
    <m/>
    <s v="SPJ"/>
    <s v="AC"/>
    <s v="13"/>
    <s v="1"/>
    <s v="5"/>
    <s v="07040"/>
    <s v="390"/>
    <s v="39"/>
    <s v="04"/>
    <m/>
    <m/>
    <m/>
  </r>
  <r>
    <s v="Byrne Justice Assistance Grant"/>
    <s v="2016-DJ-BX-0482"/>
    <n v="2021"/>
    <n v="3"/>
    <d v="2020-09-30T00:00:00"/>
    <x v="0"/>
    <m/>
    <x v="1"/>
    <s v="390004"/>
    <x v="17"/>
    <x v="0"/>
    <m/>
    <s v="Distribute Sept 2020 agency eV"/>
    <n v="5.86"/>
    <m/>
    <s v="Prorate eVA charges Sept 2020"/>
    <s v="0001625047"/>
    <n v="184"/>
    <m/>
    <m/>
    <m/>
    <m/>
    <m/>
    <m/>
    <m/>
    <m/>
    <m/>
    <m/>
    <m/>
    <m/>
    <m/>
    <m/>
    <m/>
    <m/>
    <m/>
    <m/>
    <m/>
    <s v="0001625047"/>
    <n v="184"/>
    <d v="2020-09-30T00:00:00"/>
    <s v="Distribute"/>
    <m/>
    <s v="10740"/>
    <m/>
    <m/>
    <s v="SPJ"/>
    <s v="AC"/>
    <s v="15"/>
    <s v="1"/>
    <s v="5"/>
    <s v="07040"/>
    <s v="390"/>
    <s v="39"/>
    <s v="04"/>
    <m/>
    <m/>
    <m/>
  </r>
  <r>
    <s v="Byrne Justice Assistance Grant"/>
    <s v="2016-DJ-BX-0482"/>
    <n v="2021"/>
    <n v="4"/>
    <d v="2020-10-06T00:00:00"/>
    <x v="0"/>
    <m/>
    <x v="1"/>
    <s v="390002"/>
    <x v="47"/>
    <x v="0"/>
    <m/>
    <s v="Accounts Payable"/>
    <n v="9375"/>
    <m/>
    <s v="20-D4049AD16-ANTI"/>
    <s v="AP01623726"/>
    <n v="46"/>
    <s v="00023719"/>
    <n v="1"/>
    <d v="2020-09-29T00:00:00"/>
    <s v="PATRICK COUNTY BOARD OF SUPERVISORS"/>
    <s v="20-D4049AD16-ANTI"/>
    <s v="14000"/>
    <m/>
    <m/>
    <m/>
    <m/>
    <m/>
    <m/>
    <m/>
    <m/>
    <m/>
    <m/>
    <m/>
    <m/>
    <m/>
    <s v="00023719"/>
    <n v="1"/>
    <d v="2020-09-29T00:00:00"/>
    <s v="PATRICK CO"/>
    <s v="00023719"/>
    <s v="90000"/>
    <s v="141"/>
    <m/>
    <s v="AP"/>
    <s v="AC"/>
    <s v="14"/>
    <s v="1"/>
    <s v="5"/>
    <s v="07040"/>
    <s v="390"/>
    <s v="39"/>
    <s v="02"/>
    <m/>
    <m/>
    <m/>
  </r>
  <r>
    <s v="Byrne Justice Assistance Grant"/>
    <s v="2016-DJ-BX-0482"/>
    <n v="2021"/>
    <n v="4"/>
    <d v="2020-10-06T00:00:00"/>
    <x v="0"/>
    <m/>
    <x v="1"/>
    <m/>
    <x v="3"/>
    <x v="0"/>
    <m/>
    <s v="Accounts Payable"/>
    <n v="-9375"/>
    <m/>
    <s v="Accounts Payable"/>
    <s v="AP01623726"/>
    <n v="5"/>
    <m/>
    <m/>
    <m/>
    <m/>
    <m/>
    <m/>
    <m/>
    <m/>
    <m/>
    <m/>
    <m/>
    <m/>
    <m/>
    <m/>
    <m/>
    <m/>
    <m/>
    <m/>
    <m/>
    <s v="AP01623726"/>
    <n v="5"/>
    <d v="2020-10-06T00:00:00"/>
    <s v="Accounts P"/>
    <s v="00023719"/>
    <s v="99999"/>
    <m/>
    <m/>
    <s v="AP"/>
    <s v="AC"/>
    <s v="50"/>
    <s v="1"/>
    <s v="2"/>
    <s v="07040"/>
    <m/>
    <m/>
    <m/>
    <m/>
    <m/>
    <m/>
  </r>
  <r>
    <s v="Byrne Justice Assistance Grant"/>
    <s v="2016-DJ-BX-0482"/>
    <n v="2021"/>
    <n v="4"/>
    <d v="2020-10-06T00:00:00"/>
    <x v="0"/>
    <m/>
    <x v="1"/>
    <m/>
    <x v="3"/>
    <x v="0"/>
    <m/>
    <s v="Accounts Payable"/>
    <n v="-3936.21"/>
    <m/>
    <s v="Accounts Payable"/>
    <s v="AP01623726"/>
    <n v="3"/>
    <m/>
    <m/>
    <m/>
    <m/>
    <m/>
    <m/>
    <m/>
    <m/>
    <m/>
    <m/>
    <m/>
    <m/>
    <m/>
    <m/>
    <m/>
    <m/>
    <m/>
    <m/>
    <m/>
    <s v="AP01623726"/>
    <n v="3"/>
    <d v="2020-10-06T00:00:00"/>
    <s v="Accounts P"/>
    <s v="00023717"/>
    <s v="99999"/>
    <m/>
    <m/>
    <s v="AP"/>
    <s v="AC"/>
    <s v="50"/>
    <s v="1"/>
    <s v="2"/>
    <s v="07040"/>
    <m/>
    <m/>
    <m/>
    <m/>
    <m/>
    <m/>
  </r>
  <r>
    <s v="Byrne Justice Assistance Grant"/>
    <s v="2016-DJ-BX-0482"/>
    <n v="2021"/>
    <n v="4"/>
    <d v="2020-10-06T00:00:00"/>
    <x v="0"/>
    <m/>
    <x v="1"/>
    <s v="390002"/>
    <x v="47"/>
    <x v="0"/>
    <m/>
    <s v="Accounts Payable"/>
    <n v="3936.21"/>
    <m/>
    <s v="20-A4824AD16-ANTI"/>
    <s v="AP01623726"/>
    <n v="44"/>
    <s v="00023717"/>
    <n v="1"/>
    <d v="2020-09-29T00:00:00"/>
    <s v="BOYKINS TOWN TREASURER"/>
    <s v="20-A4824AD16-ANTI"/>
    <s v="14000"/>
    <m/>
    <m/>
    <m/>
    <m/>
    <m/>
    <m/>
    <m/>
    <m/>
    <m/>
    <m/>
    <m/>
    <m/>
    <m/>
    <s v="00023717"/>
    <n v="1"/>
    <d v="2020-09-29T00:00:00"/>
    <s v="BOYKINS TO"/>
    <s v="00023717"/>
    <s v="90000"/>
    <s v="319"/>
    <m/>
    <s v="AP"/>
    <s v="AC"/>
    <s v="14"/>
    <s v="1"/>
    <s v="5"/>
    <s v="07040"/>
    <s v="390"/>
    <s v="39"/>
    <s v="02"/>
    <m/>
    <m/>
    <m/>
  </r>
  <r>
    <s v="Byrne Justice Assistance Grant"/>
    <s v="2016-DJ-BX-0482"/>
    <n v="2021"/>
    <n v="4"/>
    <d v="2020-10-07T00:00:00"/>
    <x v="0"/>
    <m/>
    <x v="1"/>
    <m/>
    <x v="1"/>
    <x v="0"/>
    <m/>
    <s v="AP Payments"/>
    <n v="-3936.21"/>
    <m/>
    <s v="Cash With The Treasurer Of VA"/>
    <s v="AP01624538"/>
    <n v="4"/>
    <m/>
    <m/>
    <m/>
    <m/>
    <m/>
    <m/>
    <m/>
    <m/>
    <m/>
    <m/>
    <m/>
    <m/>
    <m/>
    <m/>
    <m/>
    <m/>
    <m/>
    <m/>
    <m/>
    <s v="AP01624538"/>
    <n v="4"/>
    <d v="2020-10-07T00:00:00"/>
    <s v="AP Payment"/>
    <s v="00023717"/>
    <s v="99999"/>
    <m/>
    <m/>
    <s v="AP"/>
    <s v="AC"/>
    <s v="10"/>
    <s v="1"/>
    <s v="1"/>
    <s v="07040"/>
    <m/>
    <m/>
    <m/>
    <m/>
    <m/>
    <m/>
  </r>
  <r>
    <s v="Byrne Justice Assistance Grant"/>
    <s v="2016-DJ-BX-0482"/>
    <n v="2021"/>
    <n v="4"/>
    <d v="2020-10-07T00:00:00"/>
    <x v="0"/>
    <m/>
    <x v="1"/>
    <m/>
    <x v="3"/>
    <x v="0"/>
    <m/>
    <s v="AP Payments"/>
    <n v="9375"/>
    <m/>
    <s v="Accounts Payable"/>
    <s v="AP01624538"/>
    <n v="42"/>
    <m/>
    <m/>
    <m/>
    <m/>
    <m/>
    <m/>
    <m/>
    <m/>
    <m/>
    <m/>
    <m/>
    <m/>
    <m/>
    <m/>
    <m/>
    <m/>
    <m/>
    <m/>
    <m/>
    <s v="AP01624538"/>
    <n v="42"/>
    <d v="2020-10-07T00:00:00"/>
    <s v="AP Payment"/>
    <s v="00023719"/>
    <s v="99999"/>
    <m/>
    <m/>
    <s v="AP"/>
    <s v="AC"/>
    <s v="50"/>
    <s v="1"/>
    <s v="2"/>
    <s v="07040"/>
    <m/>
    <m/>
    <m/>
    <m/>
    <m/>
    <m/>
  </r>
  <r>
    <s v="Byrne Justice Assistance Grant"/>
    <s v="2016-DJ-BX-0482"/>
    <n v="2021"/>
    <n v="4"/>
    <d v="2020-10-07T00:00:00"/>
    <x v="0"/>
    <m/>
    <x v="1"/>
    <m/>
    <x v="1"/>
    <x v="0"/>
    <m/>
    <s v="AP Payments"/>
    <n v="-9375"/>
    <m/>
    <s v="Cash With The Treasurer Of VA"/>
    <s v="AP01624538"/>
    <n v="18"/>
    <m/>
    <m/>
    <m/>
    <m/>
    <m/>
    <m/>
    <m/>
    <m/>
    <m/>
    <m/>
    <m/>
    <m/>
    <m/>
    <m/>
    <m/>
    <m/>
    <m/>
    <m/>
    <m/>
    <s v="AP01624538"/>
    <n v="18"/>
    <d v="2020-10-07T00:00:00"/>
    <s v="AP Payment"/>
    <s v="00023719"/>
    <s v="99999"/>
    <m/>
    <m/>
    <s v="AP"/>
    <s v="AC"/>
    <s v="10"/>
    <s v="1"/>
    <s v="1"/>
    <s v="07040"/>
    <m/>
    <m/>
    <m/>
    <m/>
    <m/>
    <m/>
  </r>
  <r>
    <s v="Byrne Justice Assistance Grant"/>
    <s v="2016-DJ-BX-0482"/>
    <n v="2021"/>
    <n v="4"/>
    <d v="2020-10-07T00:00:00"/>
    <x v="0"/>
    <m/>
    <x v="1"/>
    <m/>
    <x v="3"/>
    <x v="0"/>
    <m/>
    <s v="AP Payments"/>
    <n v="3936.21"/>
    <m/>
    <s v="Accounts Payable"/>
    <s v="AP01624538"/>
    <n v="40"/>
    <m/>
    <m/>
    <m/>
    <m/>
    <m/>
    <m/>
    <m/>
    <m/>
    <m/>
    <m/>
    <m/>
    <m/>
    <m/>
    <m/>
    <m/>
    <m/>
    <m/>
    <m/>
    <m/>
    <s v="AP01624538"/>
    <n v="40"/>
    <d v="2020-10-07T00:00:00"/>
    <s v="AP Payment"/>
    <s v="00023717"/>
    <s v="99999"/>
    <m/>
    <m/>
    <s v="AP"/>
    <s v="AC"/>
    <s v="50"/>
    <s v="1"/>
    <s v="2"/>
    <s v="07040"/>
    <m/>
    <m/>
    <m/>
    <m/>
    <m/>
    <m/>
  </r>
  <r>
    <s v="Byrne Justice Assistance Grant"/>
    <s v="2016-DJ-BX-0482"/>
    <n v="2021"/>
    <n v="4"/>
    <d v="2020-10-09T00:00:00"/>
    <x v="1"/>
    <m/>
    <x v="1"/>
    <s v="390004"/>
    <x v="13"/>
    <x v="0"/>
    <m/>
    <s v="CIPPS Journal Upload - DOA"/>
    <n v="3354.92"/>
    <m/>
    <s v="00001378 2020-10-16"/>
    <s v="CIP1628017"/>
    <n v="239"/>
    <m/>
    <m/>
    <m/>
    <m/>
    <m/>
    <m/>
    <m/>
    <m/>
    <m/>
    <m/>
    <m/>
    <m/>
    <m/>
    <m/>
    <m/>
    <m/>
    <m/>
    <m/>
    <m/>
    <s v="CIP1628017"/>
    <n v="239"/>
    <d v="2020-10-09T00:00:00"/>
    <s v="CIPPS Jour"/>
    <s v="140070"/>
    <s v="10410"/>
    <m/>
    <m/>
    <s v="CIP"/>
    <s v="AC"/>
    <s v="11"/>
    <s v="1"/>
    <s v="5"/>
    <s v="07040"/>
    <s v="390"/>
    <s v="39"/>
    <s v="04"/>
    <m/>
    <m/>
    <m/>
  </r>
  <r>
    <s v="Byrne Justice Assistance Grant"/>
    <s v="2016-DJ-BX-0482"/>
    <n v="2021"/>
    <n v="4"/>
    <d v="2020-10-09T00:00:00"/>
    <x v="1"/>
    <m/>
    <x v="1"/>
    <s v="390004"/>
    <x v="10"/>
    <x v="0"/>
    <m/>
    <s v="CIPPS Journal Upload - DOA"/>
    <n v="20.47"/>
    <m/>
    <s v="00001378 2020-10-16"/>
    <s v="CIP1628017"/>
    <n v="251"/>
    <m/>
    <m/>
    <m/>
    <m/>
    <m/>
    <m/>
    <m/>
    <m/>
    <m/>
    <m/>
    <m/>
    <m/>
    <m/>
    <m/>
    <m/>
    <m/>
    <m/>
    <m/>
    <m/>
    <s v="CIP1628017"/>
    <n v="251"/>
    <d v="2020-10-09T00:00:00"/>
    <s v="CIPPS Jour"/>
    <s v="140070"/>
    <s v="10410"/>
    <m/>
    <m/>
    <s v="CIP"/>
    <s v="AC"/>
    <s v="11"/>
    <s v="1"/>
    <s v="5"/>
    <s v="07040"/>
    <s v="390"/>
    <s v="39"/>
    <s v="04"/>
    <m/>
    <m/>
    <m/>
  </r>
  <r>
    <s v="Byrne Justice Assistance Grant"/>
    <s v="2016-DJ-BX-0482"/>
    <n v="2021"/>
    <n v="4"/>
    <d v="2020-10-09T00:00:00"/>
    <x v="1"/>
    <m/>
    <x v="1"/>
    <s v="390004"/>
    <x v="14"/>
    <x v="0"/>
    <m/>
    <s v="CIPPS Journal Upload - DOA"/>
    <n v="28"/>
    <m/>
    <s v="00001378 2020-10-16"/>
    <s v="CIP1628017"/>
    <n v="314"/>
    <m/>
    <m/>
    <m/>
    <m/>
    <m/>
    <m/>
    <m/>
    <m/>
    <m/>
    <m/>
    <m/>
    <m/>
    <m/>
    <m/>
    <m/>
    <m/>
    <m/>
    <m/>
    <m/>
    <s v="CIP1628017"/>
    <n v="314"/>
    <d v="2020-10-09T00:00:00"/>
    <s v="CIPPS Jour"/>
    <s v="140070"/>
    <s v="10740"/>
    <m/>
    <m/>
    <s v="CIP"/>
    <s v="AC"/>
    <s v="11"/>
    <s v="1"/>
    <s v="5"/>
    <s v="07040"/>
    <s v="390"/>
    <s v="39"/>
    <s v="04"/>
    <m/>
    <m/>
    <m/>
  </r>
  <r>
    <s v="Byrne Justice Assistance Grant"/>
    <s v="2016-DJ-BX-0482"/>
    <n v="2021"/>
    <n v="4"/>
    <d v="2020-10-09T00:00:00"/>
    <x v="1"/>
    <m/>
    <x v="1"/>
    <s v="390004"/>
    <x v="13"/>
    <x v="0"/>
    <m/>
    <s v="CIPPS Journal Upload - DOA"/>
    <n v="3349"/>
    <m/>
    <s v="00001378 2020-10-16"/>
    <s v="CIP1628017"/>
    <n v="240"/>
    <m/>
    <m/>
    <m/>
    <m/>
    <m/>
    <m/>
    <m/>
    <m/>
    <m/>
    <m/>
    <m/>
    <m/>
    <m/>
    <m/>
    <m/>
    <m/>
    <m/>
    <m/>
    <m/>
    <s v="CIP1628017"/>
    <n v="240"/>
    <d v="2020-10-09T00:00:00"/>
    <s v="CIPPS Jour"/>
    <s v="140070"/>
    <s v="10410"/>
    <m/>
    <m/>
    <s v="CIP"/>
    <s v="AC"/>
    <s v="11"/>
    <s v="1"/>
    <s v="5"/>
    <s v="07040"/>
    <s v="390"/>
    <s v="39"/>
    <s v="04"/>
    <m/>
    <m/>
    <m/>
  </r>
  <r>
    <s v="Byrne Justice Assistance Grant"/>
    <s v="2016-DJ-BX-0482"/>
    <n v="2021"/>
    <n v="4"/>
    <d v="2020-10-09T00:00:00"/>
    <x v="1"/>
    <m/>
    <x v="1"/>
    <s v="390004"/>
    <x v="9"/>
    <x v="0"/>
    <m/>
    <s v="CIPPS Journal Upload - DOA"/>
    <n v="246.26"/>
    <m/>
    <s v="00001378 2020-10-16"/>
    <s v="CIP1628017"/>
    <n v="244"/>
    <m/>
    <m/>
    <m/>
    <m/>
    <m/>
    <m/>
    <m/>
    <m/>
    <m/>
    <m/>
    <m/>
    <m/>
    <m/>
    <m/>
    <m/>
    <m/>
    <m/>
    <m/>
    <m/>
    <s v="CIP1628017"/>
    <n v="244"/>
    <d v="2020-10-09T00:00:00"/>
    <s v="CIPPS Jour"/>
    <s v="140070"/>
    <s v="10410"/>
    <m/>
    <m/>
    <s v="CIP"/>
    <s v="AC"/>
    <s v="11"/>
    <s v="1"/>
    <s v="5"/>
    <s v="07040"/>
    <s v="390"/>
    <s v="39"/>
    <s v="04"/>
    <m/>
    <m/>
    <m/>
  </r>
  <r>
    <s v="Byrne Justice Assistance Grant"/>
    <s v="2016-DJ-BX-0482"/>
    <n v="2021"/>
    <n v="4"/>
    <d v="2020-10-09T00:00:00"/>
    <x v="1"/>
    <m/>
    <x v="1"/>
    <s v="390004"/>
    <x v="24"/>
    <x v="0"/>
    <m/>
    <s v="CIPPS Journal Upload - DOA"/>
    <n v="614.5"/>
    <m/>
    <s v="00001378 2020-10-16"/>
    <s v="CIP1628017"/>
    <n v="248"/>
    <m/>
    <m/>
    <m/>
    <m/>
    <m/>
    <m/>
    <m/>
    <m/>
    <m/>
    <m/>
    <m/>
    <m/>
    <m/>
    <m/>
    <m/>
    <m/>
    <m/>
    <m/>
    <m/>
    <s v="CIP1628017"/>
    <n v="248"/>
    <d v="2020-10-09T00:00:00"/>
    <s v="CIPPS Jour"/>
    <s v="140070"/>
    <s v="10410"/>
    <m/>
    <m/>
    <s v="CIP"/>
    <s v="AC"/>
    <s v="11"/>
    <s v="1"/>
    <s v="5"/>
    <s v="07040"/>
    <s v="390"/>
    <s v="39"/>
    <s v="04"/>
    <m/>
    <m/>
    <m/>
  </r>
  <r>
    <s v="Byrne Justice Assistance Grant"/>
    <s v="2016-DJ-BX-0482"/>
    <n v="2021"/>
    <n v="4"/>
    <d v="2020-10-09T00:00:00"/>
    <x v="1"/>
    <m/>
    <x v="1"/>
    <s v="390004"/>
    <x v="14"/>
    <x v="0"/>
    <m/>
    <s v="CIPPS Journal Upload - DOA"/>
    <n v="37.51"/>
    <m/>
    <s v="00001378 2020-10-16"/>
    <s v="CIP1628017"/>
    <n v="250"/>
    <m/>
    <m/>
    <m/>
    <m/>
    <m/>
    <m/>
    <m/>
    <m/>
    <m/>
    <m/>
    <m/>
    <m/>
    <m/>
    <m/>
    <m/>
    <m/>
    <m/>
    <m/>
    <m/>
    <s v="CIP1628017"/>
    <n v="250"/>
    <d v="2020-10-09T00:00:00"/>
    <s v="CIPPS Jour"/>
    <s v="140070"/>
    <s v="10410"/>
    <m/>
    <m/>
    <s v="CIP"/>
    <s v="AC"/>
    <s v="11"/>
    <s v="1"/>
    <s v="5"/>
    <s v="07040"/>
    <s v="390"/>
    <s v="39"/>
    <s v="04"/>
    <m/>
    <m/>
    <m/>
  </r>
  <r>
    <s v="Byrne Justice Assistance Grant"/>
    <s v="2016-DJ-BX-0482"/>
    <n v="2021"/>
    <n v="4"/>
    <d v="2020-10-09T00:00:00"/>
    <x v="1"/>
    <m/>
    <x v="1"/>
    <s v="390004"/>
    <x v="10"/>
    <x v="0"/>
    <m/>
    <s v="CIPPS Journal Upload - DOA"/>
    <n v="15.25"/>
    <m/>
    <s v="00001378 2020-10-16"/>
    <s v="CIP1628017"/>
    <n v="315"/>
    <m/>
    <m/>
    <m/>
    <m/>
    <m/>
    <m/>
    <m/>
    <m/>
    <m/>
    <m/>
    <m/>
    <m/>
    <m/>
    <m/>
    <m/>
    <m/>
    <m/>
    <m/>
    <m/>
    <s v="CIP1628017"/>
    <n v="315"/>
    <d v="2020-10-09T00:00:00"/>
    <s v="CIPPS Jour"/>
    <s v="140070"/>
    <s v="10740"/>
    <m/>
    <m/>
    <s v="CIP"/>
    <s v="AC"/>
    <s v="11"/>
    <s v="1"/>
    <s v="5"/>
    <s v="07040"/>
    <s v="390"/>
    <s v="39"/>
    <s v="04"/>
    <m/>
    <m/>
    <m/>
  </r>
  <r>
    <s v="Byrne Justice Assistance Grant"/>
    <s v="2016-DJ-BX-0482"/>
    <n v="2021"/>
    <n v="4"/>
    <d v="2020-10-09T00:00:00"/>
    <x v="1"/>
    <m/>
    <x v="1"/>
    <s v="390004"/>
    <x v="21"/>
    <x v="0"/>
    <m/>
    <s v="CIPPS Journal Upload - DOA"/>
    <n v="484.27"/>
    <m/>
    <s v="00001378 2020-10-16"/>
    <s v="CIP1628017"/>
    <n v="242"/>
    <m/>
    <m/>
    <m/>
    <m/>
    <m/>
    <m/>
    <m/>
    <m/>
    <m/>
    <m/>
    <m/>
    <m/>
    <m/>
    <m/>
    <m/>
    <m/>
    <m/>
    <m/>
    <m/>
    <s v="CIP1628017"/>
    <n v="242"/>
    <d v="2020-10-09T00:00:00"/>
    <s v="CIPPS Jour"/>
    <s v="140070"/>
    <s v="10410"/>
    <m/>
    <m/>
    <s v="CIP"/>
    <s v="AC"/>
    <s v="11"/>
    <s v="1"/>
    <s v="5"/>
    <s v="07040"/>
    <s v="390"/>
    <s v="39"/>
    <s v="04"/>
    <m/>
    <m/>
    <m/>
  </r>
  <r>
    <s v="Byrne Justice Assistance Grant"/>
    <s v="2016-DJ-BX-0482"/>
    <n v="2021"/>
    <n v="4"/>
    <d v="2020-10-09T00:00:00"/>
    <x v="1"/>
    <m/>
    <x v="1"/>
    <s v="390004"/>
    <x v="9"/>
    <x v="0"/>
    <m/>
    <s v="CIPPS Journal Upload - DOA"/>
    <n v="232.92"/>
    <m/>
    <s v="00001378 2020-10-16"/>
    <s v="CIP1628017"/>
    <n v="243"/>
    <m/>
    <m/>
    <m/>
    <m/>
    <m/>
    <m/>
    <m/>
    <m/>
    <m/>
    <m/>
    <m/>
    <m/>
    <m/>
    <m/>
    <m/>
    <m/>
    <m/>
    <m/>
    <m/>
    <s v="CIP1628017"/>
    <n v="243"/>
    <d v="2020-10-09T00:00:00"/>
    <s v="CIPPS Jour"/>
    <s v="140070"/>
    <s v="10410"/>
    <m/>
    <m/>
    <s v="CIP"/>
    <s v="AC"/>
    <s v="11"/>
    <s v="1"/>
    <s v="5"/>
    <s v="07040"/>
    <s v="390"/>
    <s v="39"/>
    <s v="04"/>
    <m/>
    <m/>
    <m/>
  </r>
  <r>
    <s v="Byrne Justice Assistance Grant"/>
    <s v="2016-DJ-BX-0482"/>
    <n v="2021"/>
    <n v="4"/>
    <d v="2020-10-09T00:00:00"/>
    <x v="1"/>
    <m/>
    <x v="1"/>
    <s v="390004"/>
    <x v="21"/>
    <x v="0"/>
    <m/>
    <s v="CIPPS Journal Upload - DOA"/>
    <n v="485.12"/>
    <m/>
    <s v="00001378 2020-10-16"/>
    <s v="CIP1628017"/>
    <n v="241"/>
    <m/>
    <m/>
    <m/>
    <m/>
    <m/>
    <m/>
    <m/>
    <m/>
    <m/>
    <m/>
    <m/>
    <m/>
    <m/>
    <m/>
    <m/>
    <m/>
    <m/>
    <m/>
    <m/>
    <s v="CIP1628017"/>
    <n v="241"/>
    <d v="2020-10-09T00:00:00"/>
    <s v="CIPPS Jour"/>
    <s v="140070"/>
    <s v="10410"/>
    <m/>
    <m/>
    <s v="CIP"/>
    <s v="AC"/>
    <s v="11"/>
    <s v="1"/>
    <s v="5"/>
    <s v="07040"/>
    <s v="390"/>
    <s v="39"/>
    <s v="04"/>
    <m/>
    <m/>
    <m/>
  </r>
  <r>
    <s v="Byrne Justice Assistance Grant"/>
    <s v="2016-DJ-BX-0482"/>
    <n v="2021"/>
    <n v="4"/>
    <d v="2020-10-09T00:00:00"/>
    <x v="1"/>
    <m/>
    <x v="1"/>
    <s v="390004"/>
    <x v="14"/>
    <x v="0"/>
    <m/>
    <s v="CIPPS Journal Upload - DOA"/>
    <n v="37.58"/>
    <m/>
    <s v="00001378 2020-10-16"/>
    <s v="CIP1628017"/>
    <n v="249"/>
    <m/>
    <m/>
    <m/>
    <m/>
    <m/>
    <m/>
    <m/>
    <m/>
    <m/>
    <m/>
    <m/>
    <m/>
    <m/>
    <m/>
    <m/>
    <m/>
    <m/>
    <m/>
    <m/>
    <s v="CIP1628017"/>
    <n v="249"/>
    <d v="2020-10-09T00:00:00"/>
    <s v="CIPPS Jour"/>
    <s v="140070"/>
    <s v="10410"/>
    <m/>
    <m/>
    <s v="CIP"/>
    <s v="AC"/>
    <s v="11"/>
    <s v="1"/>
    <s v="5"/>
    <s v="07040"/>
    <s v="390"/>
    <s v="39"/>
    <s v="04"/>
    <m/>
    <m/>
    <m/>
  </r>
  <r>
    <s v="Byrne Justice Assistance Grant"/>
    <s v="2016-DJ-BX-0482"/>
    <n v="2021"/>
    <n v="4"/>
    <d v="2020-10-09T00:00:00"/>
    <x v="1"/>
    <m/>
    <x v="1"/>
    <s v="390004"/>
    <x v="21"/>
    <x v="0"/>
    <m/>
    <s v="CIPPS Journal Upload - DOA"/>
    <n v="361.5"/>
    <m/>
    <s v="00001378 2020-10-16"/>
    <s v="CIP1628017"/>
    <n v="310"/>
    <m/>
    <m/>
    <m/>
    <m/>
    <m/>
    <m/>
    <m/>
    <m/>
    <m/>
    <m/>
    <m/>
    <m/>
    <m/>
    <m/>
    <m/>
    <m/>
    <m/>
    <m/>
    <m/>
    <s v="CIP1628017"/>
    <n v="310"/>
    <d v="2020-10-09T00:00:00"/>
    <s v="CIPPS Jour"/>
    <s v="140070"/>
    <s v="10740"/>
    <m/>
    <m/>
    <s v="CIP"/>
    <s v="AC"/>
    <s v="11"/>
    <s v="1"/>
    <s v="5"/>
    <s v="07040"/>
    <s v="390"/>
    <s v="39"/>
    <s v="04"/>
    <m/>
    <m/>
    <m/>
  </r>
  <r>
    <s v="Byrne Justice Assistance Grant"/>
    <s v="2016-DJ-BX-0482"/>
    <n v="2021"/>
    <n v="4"/>
    <d v="2020-10-09T00:00:00"/>
    <x v="1"/>
    <m/>
    <x v="1"/>
    <s v="390004"/>
    <x v="24"/>
    <x v="0"/>
    <m/>
    <s v="CIPPS Journal Upload - DOA"/>
    <n v="614.5"/>
    <m/>
    <s v="00001378 2020-10-16"/>
    <s v="CIP1628017"/>
    <n v="313"/>
    <m/>
    <m/>
    <m/>
    <m/>
    <m/>
    <m/>
    <m/>
    <m/>
    <m/>
    <m/>
    <m/>
    <m/>
    <m/>
    <m/>
    <m/>
    <m/>
    <m/>
    <m/>
    <m/>
    <s v="CIP1628017"/>
    <n v="313"/>
    <d v="2020-10-09T00:00:00"/>
    <s v="CIPPS Jour"/>
    <s v="140070"/>
    <s v="10740"/>
    <m/>
    <m/>
    <s v="CIP"/>
    <s v="AC"/>
    <s v="11"/>
    <s v="1"/>
    <s v="5"/>
    <s v="07040"/>
    <s v="390"/>
    <s v="39"/>
    <s v="04"/>
    <m/>
    <m/>
    <m/>
  </r>
  <r>
    <s v="Byrne Justice Assistance Grant"/>
    <s v="2016-DJ-BX-0482"/>
    <n v="2021"/>
    <n v="4"/>
    <d v="2020-10-09T00:00:00"/>
    <x v="1"/>
    <m/>
    <x v="1"/>
    <s v="390004"/>
    <x v="37"/>
    <x v="0"/>
    <m/>
    <s v="CIPPS Journal Upload - DOA"/>
    <n v="10"/>
    <m/>
    <s v="00001378 2020-10-16"/>
    <s v="CIP1628017"/>
    <n v="254"/>
    <m/>
    <m/>
    <m/>
    <m/>
    <m/>
    <m/>
    <m/>
    <m/>
    <m/>
    <m/>
    <m/>
    <m/>
    <m/>
    <m/>
    <m/>
    <m/>
    <m/>
    <m/>
    <m/>
    <s v="CIP1628017"/>
    <n v="254"/>
    <d v="2020-10-09T00:00:00"/>
    <s v="CIPPS Jour"/>
    <s v="140070"/>
    <s v="10410"/>
    <m/>
    <m/>
    <s v="CIP"/>
    <s v="AC"/>
    <s v="11"/>
    <s v="1"/>
    <s v="5"/>
    <s v="07040"/>
    <s v="390"/>
    <s v="39"/>
    <s v="04"/>
    <m/>
    <m/>
    <m/>
  </r>
  <r>
    <s v="Byrne Justice Assistance Grant"/>
    <s v="2016-DJ-BX-0482"/>
    <n v="2021"/>
    <n v="4"/>
    <d v="2020-10-09T00:00:00"/>
    <x v="1"/>
    <m/>
    <x v="1"/>
    <s v="390004"/>
    <x v="20"/>
    <x v="0"/>
    <m/>
    <s v="CIPPS Journal Upload - DOA"/>
    <n v="44.96"/>
    <m/>
    <s v="00001378 2020-10-16"/>
    <s v="CIP1628017"/>
    <n v="245"/>
    <m/>
    <m/>
    <m/>
    <m/>
    <m/>
    <m/>
    <m/>
    <m/>
    <m/>
    <m/>
    <m/>
    <m/>
    <m/>
    <m/>
    <m/>
    <m/>
    <m/>
    <m/>
    <m/>
    <s v="CIP1628017"/>
    <n v="245"/>
    <d v="2020-10-09T00:00:00"/>
    <s v="CIPPS Jour"/>
    <s v="140070"/>
    <s v="10410"/>
    <m/>
    <m/>
    <s v="CIP"/>
    <s v="AC"/>
    <s v="11"/>
    <s v="1"/>
    <s v="5"/>
    <s v="07040"/>
    <s v="390"/>
    <s v="39"/>
    <s v="04"/>
    <m/>
    <m/>
    <m/>
  </r>
  <r>
    <s v="Byrne Justice Assistance Grant"/>
    <s v="2016-DJ-BX-0482"/>
    <n v="2021"/>
    <n v="4"/>
    <d v="2020-10-09T00:00:00"/>
    <x v="1"/>
    <m/>
    <x v="1"/>
    <s v="390004"/>
    <x v="24"/>
    <x v="0"/>
    <m/>
    <s v="CIPPS Journal Upload - DOA"/>
    <n v="901"/>
    <m/>
    <s v="00001378 2020-10-16"/>
    <s v="CIP1628017"/>
    <n v="247"/>
    <m/>
    <m/>
    <m/>
    <m/>
    <m/>
    <m/>
    <m/>
    <m/>
    <m/>
    <m/>
    <m/>
    <m/>
    <m/>
    <m/>
    <m/>
    <m/>
    <m/>
    <m/>
    <m/>
    <s v="CIP1628017"/>
    <n v="247"/>
    <d v="2020-10-09T00:00:00"/>
    <s v="CIPPS Jour"/>
    <s v="140070"/>
    <s v="10410"/>
    <m/>
    <m/>
    <s v="CIP"/>
    <s v="AC"/>
    <s v="11"/>
    <s v="1"/>
    <s v="5"/>
    <s v="07040"/>
    <s v="390"/>
    <s v="39"/>
    <s v="04"/>
    <m/>
    <m/>
    <m/>
  </r>
  <r>
    <s v="Byrne Justice Assistance Grant"/>
    <s v="2016-DJ-BX-0482"/>
    <n v="2021"/>
    <n v="4"/>
    <d v="2020-10-09T00:00:00"/>
    <x v="1"/>
    <m/>
    <x v="1"/>
    <s v="390004"/>
    <x v="10"/>
    <x v="0"/>
    <m/>
    <s v="CIPPS Journal Upload - DOA"/>
    <n v="20.43"/>
    <m/>
    <s v="00001378 2020-10-16"/>
    <s v="CIP1628017"/>
    <n v="252"/>
    <m/>
    <m/>
    <m/>
    <m/>
    <m/>
    <m/>
    <m/>
    <m/>
    <m/>
    <m/>
    <m/>
    <m/>
    <m/>
    <m/>
    <m/>
    <m/>
    <m/>
    <m/>
    <m/>
    <s v="CIP1628017"/>
    <n v="252"/>
    <d v="2020-10-09T00:00:00"/>
    <s v="CIPPS Jour"/>
    <s v="140070"/>
    <s v="10410"/>
    <m/>
    <m/>
    <s v="CIP"/>
    <s v="AC"/>
    <s v="11"/>
    <s v="1"/>
    <s v="5"/>
    <s v="07040"/>
    <s v="390"/>
    <s v="39"/>
    <s v="04"/>
    <m/>
    <m/>
    <m/>
  </r>
  <r>
    <s v="Byrne Justice Assistance Grant"/>
    <s v="2016-DJ-BX-0482"/>
    <n v="2021"/>
    <n v="4"/>
    <d v="2020-10-09T00:00:00"/>
    <x v="1"/>
    <m/>
    <x v="1"/>
    <s v="390004"/>
    <x v="37"/>
    <x v="0"/>
    <m/>
    <s v="CIPPS Journal Upload - DOA"/>
    <n v="20"/>
    <m/>
    <s v="00001378 2020-10-16"/>
    <s v="CIP1628017"/>
    <n v="253"/>
    <m/>
    <m/>
    <m/>
    <m/>
    <m/>
    <m/>
    <m/>
    <m/>
    <m/>
    <m/>
    <m/>
    <m/>
    <m/>
    <m/>
    <m/>
    <m/>
    <m/>
    <m/>
    <m/>
    <s v="CIP1628017"/>
    <n v="253"/>
    <d v="2020-10-09T00:00:00"/>
    <s v="CIPPS Jour"/>
    <s v="140070"/>
    <s v="10410"/>
    <m/>
    <m/>
    <s v="CIP"/>
    <s v="AC"/>
    <s v="11"/>
    <s v="1"/>
    <s v="5"/>
    <s v="07040"/>
    <s v="390"/>
    <s v="39"/>
    <s v="04"/>
    <m/>
    <m/>
    <m/>
  </r>
  <r>
    <s v="Byrne Justice Assistance Grant"/>
    <s v="2016-DJ-BX-0482"/>
    <n v="2021"/>
    <n v="4"/>
    <d v="2020-10-09T00:00:00"/>
    <x v="1"/>
    <m/>
    <x v="1"/>
    <s v="390004"/>
    <x v="13"/>
    <x v="0"/>
    <m/>
    <s v="CIPPS Journal Upload - DOA"/>
    <n v="2500"/>
    <m/>
    <s v="00001378 2020-10-16"/>
    <s v="CIP1628017"/>
    <n v="309"/>
    <m/>
    <m/>
    <m/>
    <m/>
    <m/>
    <m/>
    <m/>
    <m/>
    <m/>
    <m/>
    <m/>
    <m/>
    <m/>
    <m/>
    <m/>
    <m/>
    <m/>
    <m/>
    <m/>
    <s v="CIP1628017"/>
    <n v="309"/>
    <d v="2020-10-09T00:00:00"/>
    <s v="CIPPS Jour"/>
    <s v="140070"/>
    <s v="10740"/>
    <m/>
    <m/>
    <s v="CIP"/>
    <s v="AC"/>
    <s v="11"/>
    <s v="1"/>
    <s v="5"/>
    <s v="07040"/>
    <s v="390"/>
    <s v="39"/>
    <s v="04"/>
    <m/>
    <m/>
    <m/>
  </r>
  <r>
    <s v="Byrne Justice Assistance Grant"/>
    <s v="2016-DJ-BX-0482"/>
    <n v="2021"/>
    <n v="4"/>
    <d v="2020-10-09T00:00:00"/>
    <x v="1"/>
    <m/>
    <x v="1"/>
    <s v="390004"/>
    <x v="9"/>
    <x v="0"/>
    <m/>
    <s v="CIPPS Journal Upload - DOA"/>
    <n v="180.1"/>
    <m/>
    <s v="00001378 2020-10-16"/>
    <s v="CIP1628017"/>
    <n v="311"/>
    <m/>
    <m/>
    <m/>
    <m/>
    <m/>
    <m/>
    <m/>
    <m/>
    <m/>
    <m/>
    <m/>
    <m/>
    <m/>
    <m/>
    <m/>
    <m/>
    <m/>
    <m/>
    <m/>
    <s v="CIP1628017"/>
    <n v="311"/>
    <d v="2020-10-09T00:00:00"/>
    <s v="CIPPS Jour"/>
    <s v="140070"/>
    <s v="10740"/>
    <m/>
    <m/>
    <s v="CIP"/>
    <s v="AC"/>
    <s v="11"/>
    <s v="1"/>
    <s v="5"/>
    <s v="07040"/>
    <s v="390"/>
    <s v="39"/>
    <s v="04"/>
    <m/>
    <m/>
    <m/>
  </r>
  <r>
    <s v="Byrne Justice Assistance Grant"/>
    <s v="2016-DJ-BX-0482"/>
    <n v="2021"/>
    <n v="4"/>
    <d v="2020-10-09T00:00:00"/>
    <x v="0"/>
    <m/>
    <x v="1"/>
    <m/>
    <x v="1"/>
    <x v="0"/>
    <m/>
    <s v="CIPPS Journal Upload - DOA"/>
    <n v="-13636.67"/>
    <m/>
    <s v="Cash With The Treasurer Of VA"/>
    <s v="CIP1628017"/>
    <n v="420"/>
    <m/>
    <m/>
    <m/>
    <m/>
    <m/>
    <m/>
    <m/>
    <m/>
    <m/>
    <m/>
    <m/>
    <m/>
    <m/>
    <m/>
    <m/>
    <m/>
    <m/>
    <m/>
    <m/>
    <s v="CIP1628017"/>
    <n v="420"/>
    <d v="2020-10-09T00:00:00"/>
    <s v="CIPPS Jour"/>
    <m/>
    <s v="99999"/>
    <m/>
    <m/>
    <s v="CIP"/>
    <s v="AC"/>
    <s v="10"/>
    <s v="1"/>
    <s v="1"/>
    <s v="07040"/>
    <m/>
    <m/>
    <m/>
    <m/>
    <m/>
    <m/>
  </r>
  <r>
    <s v="Byrne Justice Assistance Grant"/>
    <s v="2016-DJ-BX-0482"/>
    <n v="2021"/>
    <n v="4"/>
    <d v="2020-10-09T00:00:00"/>
    <x v="1"/>
    <m/>
    <x v="1"/>
    <s v="390004"/>
    <x v="20"/>
    <x v="0"/>
    <m/>
    <s v="CIPPS Journal Upload - DOA"/>
    <n v="44.88"/>
    <m/>
    <s v="00001378 2020-10-16"/>
    <s v="CIP1628017"/>
    <n v="246"/>
    <m/>
    <m/>
    <m/>
    <m/>
    <m/>
    <m/>
    <m/>
    <m/>
    <m/>
    <m/>
    <m/>
    <m/>
    <m/>
    <m/>
    <m/>
    <m/>
    <m/>
    <m/>
    <m/>
    <s v="CIP1628017"/>
    <n v="246"/>
    <d v="2020-10-09T00:00:00"/>
    <s v="CIPPS Jour"/>
    <s v="140070"/>
    <s v="10410"/>
    <m/>
    <m/>
    <s v="CIP"/>
    <s v="AC"/>
    <s v="11"/>
    <s v="1"/>
    <s v="5"/>
    <s v="07040"/>
    <s v="390"/>
    <s v="39"/>
    <s v="04"/>
    <m/>
    <m/>
    <m/>
  </r>
  <r>
    <s v="Byrne Justice Assistance Grant"/>
    <s v="2016-DJ-BX-0482"/>
    <n v="2021"/>
    <n v="4"/>
    <d v="2020-10-09T00:00:00"/>
    <x v="1"/>
    <m/>
    <x v="1"/>
    <s v="390004"/>
    <x v="20"/>
    <x v="0"/>
    <m/>
    <s v="CIPPS Journal Upload - DOA"/>
    <n v="33.5"/>
    <m/>
    <s v="00001378 2020-10-16"/>
    <s v="CIP1628017"/>
    <n v="312"/>
    <m/>
    <m/>
    <m/>
    <m/>
    <m/>
    <m/>
    <m/>
    <m/>
    <m/>
    <m/>
    <m/>
    <m/>
    <m/>
    <m/>
    <m/>
    <m/>
    <m/>
    <m/>
    <m/>
    <s v="CIP1628017"/>
    <n v="312"/>
    <d v="2020-10-09T00:00:00"/>
    <s v="CIPPS Jour"/>
    <s v="140070"/>
    <s v="10740"/>
    <m/>
    <m/>
    <s v="CIP"/>
    <s v="AC"/>
    <s v="11"/>
    <s v="1"/>
    <s v="5"/>
    <s v="07040"/>
    <s v="390"/>
    <s v="39"/>
    <s v="04"/>
    <m/>
    <m/>
    <m/>
  </r>
  <r>
    <s v="Byrne Justice Assistance Grant"/>
    <s v="2016-DJ-BX-0482"/>
    <n v="2021"/>
    <n v="4"/>
    <d v="2020-10-21T00:00:00"/>
    <x v="0"/>
    <m/>
    <x v="1"/>
    <s v="390004"/>
    <x v="55"/>
    <x v="0"/>
    <m/>
    <s v="To record travel charges to ag"/>
    <n v="5"/>
    <m/>
    <s v="4-504F TRAV CK CHARGE"/>
    <s v="0001634250"/>
    <n v="9"/>
    <m/>
    <m/>
    <m/>
    <m/>
    <m/>
    <m/>
    <m/>
    <m/>
    <m/>
    <m/>
    <m/>
    <m/>
    <m/>
    <m/>
    <m/>
    <m/>
    <m/>
    <m/>
    <m/>
    <s v="0001634250"/>
    <n v="9"/>
    <d v="2020-10-21T00:00:00"/>
    <s v="To record"/>
    <s v="QTR 1"/>
    <s v="10730"/>
    <m/>
    <m/>
    <s v="SPJ"/>
    <s v="AC"/>
    <s v="15"/>
    <s v="1"/>
    <s v="5"/>
    <s v="07040"/>
    <s v="390"/>
    <s v="39"/>
    <s v="04"/>
    <m/>
    <m/>
    <m/>
  </r>
  <r>
    <s v="Byrne Justice Assistance Grant"/>
    <s v="2016-DJ-BX-0482"/>
    <n v="2021"/>
    <n v="4"/>
    <d v="2020-10-21T00:00:00"/>
    <x v="0"/>
    <m/>
    <x v="1"/>
    <s v="390004"/>
    <x v="1"/>
    <x v="0"/>
    <m/>
    <s v="To record travel charges to ag"/>
    <n v="-5"/>
    <m/>
    <s v="4-504F TRAV CK CHARGE"/>
    <s v="0001634250"/>
    <n v="10"/>
    <m/>
    <m/>
    <m/>
    <m/>
    <m/>
    <m/>
    <m/>
    <m/>
    <m/>
    <m/>
    <m/>
    <m/>
    <m/>
    <m/>
    <m/>
    <m/>
    <m/>
    <m/>
    <m/>
    <s v="0001634250"/>
    <n v="10"/>
    <d v="2020-10-21T00:00:00"/>
    <s v="To record"/>
    <s v="QTR 1"/>
    <s v="10730"/>
    <m/>
    <m/>
    <s v="SPJ"/>
    <s v="AC"/>
    <s v="10"/>
    <s v="1"/>
    <s v="1"/>
    <s v="07040"/>
    <s v="390"/>
    <s v="39"/>
    <s v="04"/>
    <m/>
    <m/>
    <m/>
  </r>
  <r>
    <s v="Byrne Justice Assistance Grant"/>
    <s v="2016-DJ-BX-0482"/>
    <n v="2021"/>
    <n v="4"/>
    <d v="2020-10-26T00:00:00"/>
    <x v="1"/>
    <m/>
    <x v="1"/>
    <s v="390004"/>
    <x v="13"/>
    <x v="0"/>
    <m/>
    <s v="CIPPS Journal Upload - DOA"/>
    <n v="3354.92"/>
    <m/>
    <s v="00001380 2020-10-30"/>
    <s v="CIP1637919"/>
    <n v="257"/>
    <m/>
    <m/>
    <m/>
    <m/>
    <m/>
    <m/>
    <m/>
    <m/>
    <m/>
    <m/>
    <m/>
    <m/>
    <m/>
    <m/>
    <m/>
    <m/>
    <m/>
    <m/>
    <m/>
    <s v="CIP1637919"/>
    <n v="257"/>
    <d v="2020-10-26T00:00:00"/>
    <s v="CIPPS Jour"/>
    <s v="140070"/>
    <s v="10410"/>
    <m/>
    <m/>
    <s v="CIP"/>
    <s v="AC"/>
    <s v="11"/>
    <s v="1"/>
    <s v="5"/>
    <s v="07040"/>
    <s v="390"/>
    <s v="39"/>
    <s v="04"/>
    <m/>
    <m/>
    <m/>
  </r>
  <r>
    <s v="Byrne Justice Assistance Grant"/>
    <s v="2016-DJ-BX-0482"/>
    <n v="2021"/>
    <n v="4"/>
    <d v="2020-10-26T00:00:00"/>
    <x v="1"/>
    <m/>
    <x v="1"/>
    <s v="390004"/>
    <x v="14"/>
    <x v="0"/>
    <m/>
    <s v="CIPPS Journal Upload - DOA"/>
    <n v="37.58"/>
    <m/>
    <s v="00001380 2020-10-30"/>
    <s v="CIP1637919"/>
    <n v="267"/>
    <m/>
    <m/>
    <m/>
    <m/>
    <m/>
    <m/>
    <m/>
    <m/>
    <m/>
    <m/>
    <m/>
    <m/>
    <m/>
    <m/>
    <m/>
    <m/>
    <m/>
    <m/>
    <m/>
    <s v="CIP1637919"/>
    <n v="267"/>
    <d v="2020-10-26T00:00:00"/>
    <s v="CIPPS Jour"/>
    <s v="140070"/>
    <s v="10410"/>
    <m/>
    <m/>
    <s v="CIP"/>
    <s v="AC"/>
    <s v="11"/>
    <s v="1"/>
    <s v="5"/>
    <s v="07040"/>
    <s v="390"/>
    <s v="39"/>
    <s v="04"/>
    <m/>
    <m/>
    <m/>
  </r>
  <r>
    <s v="Byrne Justice Assistance Grant"/>
    <s v="2016-DJ-BX-0482"/>
    <n v="2021"/>
    <n v="4"/>
    <d v="2020-10-26T00:00:00"/>
    <x v="1"/>
    <m/>
    <x v="1"/>
    <s v="390004"/>
    <x v="24"/>
    <x v="0"/>
    <m/>
    <s v="CIPPS Journal Upload - DOA"/>
    <n v="614.5"/>
    <m/>
    <s v="00001380 2020-10-30"/>
    <s v="CIP1637919"/>
    <n v="329"/>
    <m/>
    <m/>
    <m/>
    <m/>
    <m/>
    <m/>
    <m/>
    <m/>
    <m/>
    <m/>
    <m/>
    <m/>
    <m/>
    <m/>
    <m/>
    <m/>
    <m/>
    <m/>
    <m/>
    <s v="CIP1637919"/>
    <n v="329"/>
    <d v="2020-10-26T00:00:00"/>
    <s v="CIPPS Jour"/>
    <s v="140070"/>
    <s v="10740"/>
    <m/>
    <m/>
    <s v="CIP"/>
    <s v="AC"/>
    <s v="11"/>
    <s v="1"/>
    <s v="5"/>
    <s v="07040"/>
    <s v="390"/>
    <s v="39"/>
    <s v="04"/>
    <m/>
    <m/>
    <m/>
  </r>
  <r>
    <s v="Byrne Justice Assistance Grant"/>
    <s v="2016-DJ-BX-0482"/>
    <n v="2021"/>
    <n v="4"/>
    <d v="2020-10-26T00:00:00"/>
    <x v="1"/>
    <m/>
    <x v="1"/>
    <s v="390004"/>
    <x v="13"/>
    <x v="0"/>
    <m/>
    <s v="CIPPS Journal Upload - DOA"/>
    <n v="3349"/>
    <m/>
    <s v="00001380 2020-10-30"/>
    <s v="CIP1637919"/>
    <n v="258"/>
    <m/>
    <m/>
    <m/>
    <m/>
    <m/>
    <m/>
    <m/>
    <m/>
    <m/>
    <m/>
    <m/>
    <m/>
    <m/>
    <m/>
    <m/>
    <m/>
    <m/>
    <m/>
    <m/>
    <s v="CIP1637919"/>
    <n v="258"/>
    <d v="2020-10-26T00:00:00"/>
    <s v="CIPPS Jour"/>
    <s v="140070"/>
    <s v="10410"/>
    <m/>
    <m/>
    <s v="CIP"/>
    <s v="AC"/>
    <s v="11"/>
    <s v="1"/>
    <s v="5"/>
    <s v="07040"/>
    <s v="390"/>
    <s v="39"/>
    <s v="04"/>
    <m/>
    <m/>
    <m/>
  </r>
  <r>
    <s v="Byrne Justice Assistance Grant"/>
    <s v="2016-DJ-BX-0482"/>
    <n v="2021"/>
    <n v="4"/>
    <d v="2020-10-26T00:00:00"/>
    <x v="1"/>
    <m/>
    <x v="1"/>
    <s v="390004"/>
    <x v="9"/>
    <x v="0"/>
    <m/>
    <s v="CIPPS Journal Upload - DOA"/>
    <n v="231.78"/>
    <m/>
    <s v="00001380 2020-10-30"/>
    <s v="CIP1637919"/>
    <n v="261"/>
    <m/>
    <m/>
    <m/>
    <m/>
    <m/>
    <m/>
    <m/>
    <m/>
    <m/>
    <m/>
    <m/>
    <m/>
    <m/>
    <m/>
    <m/>
    <m/>
    <m/>
    <m/>
    <m/>
    <s v="CIP1637919"/>
    <n v="261"/>
    <d v="2020-10-26T00:00:00"/>
    <s v="CIPPS Jour"/>
    <s v="140070"/>
    <s v="10410"/>
    <m/>
    <m/>
    <s v="CIP"/>
    <s v="AC"/>
    <s v="11"/>
    <s v="1"/>
    <s v="5"/>
    <s v="07040"/>
    <s v="390"/>
    <s v="39"/>
    <s v="04"/>
    <m/>
    <m/>
    <m/>
  </r>
  <r>
    <s v="Byrne Justice Assistance Grant"/>
    <s v="2016-DJ-BX-0482"/>
    <n v="2021"/>
    <n v="4"/>
    <d v="2020-10-26T00:00:00"/>
    <x v="1"/>
    <m/>
    <x v="1"/>
    <s v="390004"/>
    <x v="13"/>
    <x v="0"/>
    <m/>
    <s v="CIPPS Journal Upload - DOA"/>
    <n v="2500"/>
    <m/>
    <s v="00001380 2020-10-30"/>
    <s v="CIP1637919"/>
    <n v="325"/>
    <m/>
    <m/>
    <m/>
    <m/>
    <m/>
    <m/>
    <m/>
    <m/>
    <m/>
    <m/>
    <m/>
    <m/>
    <m/>
    <m/>
    <m/>
    <m/>
    <m/>
    <m/>
    <m/>
    <s v="CIP1637919"/>
    <n v="325"/>
    <d v="2020-10-26T00:00:00"/>
    <s v="CIPPS Jour"/>
    <s v="140070"/>
    <s v="10740"/>
    <m/>
    <m/>
    <s v="CIP"/>
    <s v="AC"/>
    <s v="11"/>
    <s v="1"/>
    <s v="5"/>
    <s v="07040"/>
    <s v="390"/>
    <s v="39"/>
    <s v="04"/>
    <m/>
    <m/>
    <m/>
  </r>
  <r>
    <s v="Byrne Justice Assistance Grant"/>
    <s v="2016-DJ-BX-0482"/>
    <n v="2021"/>
    <n v="4"/>
    <d v="2020-10-26T00:00:00"/>
    <x v="1"/>
    <m/>
    <x v="1"/>
    <s v="390004"/>
    <x v="20"/>
    <x v="0"/>
    <m/>
    <s v="CIPPS Journal Upload - DOA"/>
    <n v="33.5"/>
    <m/>
    <s v="00001380 2020-10-30"/>
    <s v="CIP1637919"/>
    <n v="328"/>
    <m/>
    <m/>
    <m/>
    <m/>
    <m/>
    <m/>
    <m/>
    <m/>
    <m/>
    <m/>
    <m/>
    <m/>
    <m/>
    <m/>
    <m/>
    <m/>
    <m/>
    <m/>
    <m/>
    <s v="CIP1637919"/>
    <n v="328"/>
    <d v="2020-10-26T00:00:00"/>
    <s v="CIPPS Jour"/>
    <s v="140070"/>
    <s v="10740"/>
    <m/>
    <m/>
    <s v="CIP"/>
    <s v="AC"/>
    <s v="11"/>
    <s v="1"/>
    <s v="5"/>
    <s v="07040"/>
    <s v="390"/>
    <s v="39"/>
    <s v="04"/>
    <m/>
    <m/>
    <m/>
  </r>
  <r>
    <s v="Byrne Justice Assistance Grant"/>
    <s v="2016-DJ-BX-0482"/>
    <n v="2021"/>
    <n v="4"/>
    <d v="2020-10-26T00:00:00"/>
    <x v="0"/>
    <m/>
    <x v="1"/>
    <m/>
    <x v="1"/>
    <x v="0"/>
    <m/>
    <s v="CIPPS Journal Upload - DOA"/>
    <n v="-13631.37"/>
    <m/>
    <s v="Cash With The Treasurer Of VA"/>
    <s v="CIP1637919"/>
    <n v="438"/>
    <m/>
    <m/>
    <m/>
    <m/>
    <m/>
    <m/>
    <m/>
    <m/>
    <m/>
    <m/>
    <m/>
    <m/>
    <m/>
    <m/>
    <m/>
    <m/>
    <m/>
    <m/>
    <m/>
    <s v="CIP1637919"/>
    <n v="438"/>
    <d v="2020-10-26T00:00:00"/>
    <s v="CIPPS Jour"/>
    <m/>
    <s v="99999"/>
    <m/>
    <m/>
    <s v="CIP"/>
    <s v="AC"/>
    <s v="10"/>
    <s v="1"/>
    <s v="1"/>
    <s v="07040"/>
    <m/>
    <m/>
    <m/>
    <m/>
    <m/>
    <m/>
  </r>
  <r>
    <s v="Byrne Justice Assistance Grant"/>
    <s v="2016-DJ-BX-0482"/>
    <n v="2021"/>
    <n v="4"/>
    <d v="2020-10-26T00:00:00"/>
    <x v="1"/>
    <m/>
    <x v="1"/>
    <s v="390004"/>
    <x v="24"/>
    <x v="0"/>
    <m/>
    <s v="CIPPS Journal Upload - DOA"/>
    <n v="901"/>
    <m/>
    <s v="00001380 2020-10-30"/>
    <s v="CIP1637919"/>
    <n v="265"/>
    <m/>
    <m/>
    <m/>
    <m/>
    <m/>
    <m/>
    <m/>
    <m/>
    <m/>
    <m/>
    <m/>
    <m/>
    <m/>
    <m/>
    <m/>
    <m/>
    <m/>
    <m/>
    <m/>
    <s v="CIP1637919"/>
    <n v="265"/>
    <d v="2020-10-26T00:00:00"/>
    <s v="CIPPS Jour"/>
    <s v="140070"/>
    <s v="10410"/>
    <m/>
    <m/>
    <s v="CIP"/>
    <s v="AC"/>
    <s v="11"/>
    <s v="1"/>
    <s v="5"/>
    <s v="07040"/>
    <s v="390"/>
    <s v="39"/>
    <s v="04"/>
    <m/>
    <m/>
    <m/>
  </r>
  <r>
    <s v="Byrne Justice Assistance Grant"/>
    <s v="2016-DJ-BX-0482"/>
    <n v="2021"/>
    <n v="4"/>
    <d v="2020-10-26T00:00:00"/>
    <x v="1"/>
    <m/>
    <x v="1"/>
    <s v="390004"/>
    <x v="21"/>
    <x v="0"/>
    <m/>
    <s v="CIPPS Journal Upload - DOA"/>
    <n v="361.5"/>
    <m/>
    <s v="00001380 2020-10-30"/>
    <s v="CIP1637919"/>
    <n v="326"/>
    <m/>
    <m/>
    <m/>
    <m/>
    <m/>
    <m/>
    <m/>
    <m/>
    <m/>
    <m/>
    <m/>
    <m/>
    <m/>
    <m/>
    <m/>
    <m/>
    <m/>
    <m/>
    <m/>
    <s v="CIP1637919"/>
    <n v="326"/>
    <d v="2020-10-26T00:00:00"/>
    <s v="CIPPS Jour"/>
    <s v="140070"/>
    <s v="10740"/>
    <m/>
    <m/>
    <s v="CIP"/>
    <s v="AC"/>
    <s v="11"/>
    <s v="1"/>
    <s v="5"/>
    <s v="07040"/>
    <s v="390"/>
    <s v="39"/>
    <s v="04"/>
    <m/>
    <m/>
    <m/>
  </r>
  <r>
    <s v="Byrne Justice Assistance Grant"/>
    <s v="2016-DJ-BX-0482"/>
    <n v="2021"/>
    <n v="4"/>
    <d v="2020-10-26T00:00:00"/>
    <x v="1"/>
    <m/>
    <x v="1"/>
    <s v="390004"/>
    <x v="14"/>
    <x v="0"/>
    <m/>
    <s v="CIPPS Journal Upload - DOA"/>
    <n v="28"/>
    <m/>
    <s v="00001380 2020-10-30"/>
    <s v="CIP1637919"/>
    <n v="330"/>
    <m/>
    <m/>
    <m/>
    <m/>
    <m/>
    <m/>
    <m/>
    <m/>
    <m/>
    <m/>
    <m/>
    <m/>
    <m/>
    <m/>
    <m/>
    <m/>
    <m/>
    <m/>
    <m/>
    <s v="CIP1637919"/>
    <n v="330"/>
    <d v="2020-10-26T00:00:00"/>
    <s v="CIPPS Jour"/>
    <s v="140070"/>
    <s v="10740"/>
    <m/>
    <m/>
    <s v="CIP"/>
    <s v="AC"/>
    <s v="11"/>
    <s v="1"/>
    <s v="5"/>
    <s v="07040"/>
    <s v="390"/>
    <s v="39"/>
    <s v="04"/>
    <m/>
    <m/>
    <m/>
  </r>
  <r>
    <s v="Byrne Justice Assistance Grant"/>
    <s v="2016-DJ-BX-0482"/>
    <n v="2021"/>
    <n v="4"/>
    <d v="2020-10-26T00:00:00"/>
    <x v="1"/>
    <m/>
    <x v="1"/>
    <s v="390004"/>
    <x v="10"/>
    <x v="0"/>
    <m/>
    <s v="CIPPS Journal Upload - DOA"/>
    <n v="15.25"/>
    <m/>
    <s v="00001380 2020-10-30"/>
    <s v="CIP1637919"/>
    <n v="331"/>
    <m/>
    <m/>
    <m/>
    <m/>
    <m/>
    <m/>
    <m/>
    <m/>
    <m/>
    <m/>
    <m/>
    <m/>
    <m/>
    <m/>
    <m/>
    <m/>
    <m/>
    <m/>
    <m/>
    <s v="CIP1637919"/>
    <n v="331"/>
    <d v="2020-10-26T00:00:00"/>
    <s v="CIPPS Jour"/>
    <s v="140070"/>
    <s v="10740"/>
    <m/>
    <m/>
    <s v="CIP"/>
    <s v="AC"/>
    <s v="11"/>
    <s v="1"/>
    <s v="5"/>
    <s v="07040"/>
    <s v="390"/>
    <s v="39"/>
    <s v="04"/>
    <m/>
    <m/>
    <m/>
  </r>
  <r>
    <s v="Byrne Justice Assistance Grant"/>
    <s v="2016-DJ-BX-0482"/>
    <n v="2021"/>
    <n v="4"/>
    <d v="2020-10-26T00:00:00"/>
    <x v="1"/>
    <m/>
    <x v="1"/>
    <s v="390004"/>
    <x v="21"/>
    <x v="0"/>
    <m/>
    <s v="CIPPS Journal Upload - DOA"/>
    <n v="484.27"/>
    <m/>
    <s v="00001380 2020-10-30"/>
    <s v="CIP1637919"/>
    <n v="260"/>
    <m/>
    <m/>
    <m/>
    <m/>
    <m/>
    <m/>
    <m/>
    <m/>
    <m/>
    <m/>
    <m/>
    <m/>
    <m/>
    <m/>
    <m/>
    <m/>
    <m/>
    <m/>
    <m/>
    <s v="CIP1637919"/>
    <n v="260"/>
    <d v="2020-10-26T00:00:00"/>
    <s v="CIPPS Jour"/>
    <s v="140070"/>
    <s v="10410"/>
    <m/>
    <m/>
    <s v="CIP"/>
    <s v="AC"/>
    <s v="11"/>
    <s v="1"/>
    <s v="5"/>
    <s v="07040"/>
    <s v="390"/>
    <s v="39"/>
    <s v="04"/>
    <m/>
    <m/>
    <m/>
  </r>
  <r>
    <s v="Byrne Justice Assistance Grant"/>
    <s v="2016-DJ-BX-0482"/>
    <n v="2021"/>
    <n v="4"/>
    <d v="2020-10-26T00:00:00"/>
    <x v="1"/>
    <m/>
    <x v="1"/>
    <s v="390004"/>
    <x v="37"/>
    <x v="0"/>
    <m/>
    <s v="CIPPS Journal Upload - DOA"/>
    <n v="20"/>
    <m/>
    <s v="00001380 2020-10-30"/>
    <s v="CIP1637919"/>
    <n v="271"/>
    <m/>
    <m/>
    <m/>
    <m/>
    <m/>
    <m/>
    <m/>
    <m/>
    <m/>
    <m/>
    <m/>
    <m/>
    <m/>
    <m/>
    <m/>
    <m/>
    <m/>
    <m/>
    <m/>
    <s v="CIP1637919"/>
    <n v="271"/>
    <d v="2020-10-26T00:00:00"/>
    <s v="CIPPS Jour"/>
    <s v="140070"/>
    <s v="10410"/>
    <m/>
    <m/>
    <s v="CIP"/>
    <s v="AC"/>
    <s v="11"/>
    <s v="1"/>
    <s v="5"/>
    <s v="07040"/>
    <s v="390"/>
    <s v="39"/>
    <s v="04"/>
    <m/>
    <m/>
    <m/>
  </r>
  <r>
    <s v="Byrne Justice Assistance Grant"/>
    <s v="2016-DJ-BX-0482"/>
    <n v="2021"/>
    <n v="4"/>
    <d v="2020-10-26T00:00:00"/>
    <x v="1"/>
    <m/>
    <x v="1"/>
    <s v="390004"/>
    <x v="9"/>
    <x v="0"/>
    <m/>
    <s v="CIPPS Journal Upload - DOA"/>
    <n v="242.58"/>
    <m/>
    <s v="00001380 2020-10-30"/>
    <s v="CIP1637919"/>
    <n v="262"/>
    <m/>
    <m/>
    <m/>
    <m/>
    <m/>
    <m/>
    <m/>
    <m/>
    <m/>
    <m/>
    <m/>
    <m/>
    <m/>
    <m/>
    <m/>
    <m/>
    <m/>
    <m/>
    <m/>
    <s v="CIP1637919"/>
    <n v="262"/>
    <d v="2020-10-26T00:00:00"/>
    <s v="CIPPS Jour"/>
    <s v="140070"/>
    <s v="10410"/>
    <m/>
    <m/>
    <s v="CIP"/>
    <s v="AC"/>
    <s v="11"/>
    <s v="1"/>
    <s v="5"/>
    <s v="07040"/>
    <s v="390"/>
    <s v="39"/>
    <s v="04"/>
    <m/>
    <m/>
    <m/>
  </r>
  <r>
    <s v="Byrne Justice Assistance Grant"/>
    <s v="2016-DJ-BX-0482"/>
    <n v="2021"/>
    <n v="4"/>
    <d v="2020-10-26T00:00:00"/>
    <x v="1"/>
    <m/>
    <x v="1"/>
    <s v="390004"/>
    <x v="20"/>
    <x v="0"/>
    <m/>
    <s v="CIPPS Journal Upload - DOA"/>
    <n v="44.96"/>
    <m/>
    <s v="00001380 2020-10-30"/>
    <s v="CIP1637919"/>
    <n v="263"/>
    <m/>
    <m/>
    <m/>
    <m/>
    <m/>
    <m/>
    <m/>
    <m/>
    <m/>
    <m/>
    <m/>
    <m/>
    <m/>
    <m/>
    <m/>
    <m/>
    <m/>
    <m/>
    <m/>
    <s v="CIP1637919"/>
    <n v="263"/>
    <d v="2020-10-26T00:00:00"/>
    <s v="CIPPS Jour"/>
    <s v="140070"/>
    <s v="10410"/>
    <m/>
    <m/>
    <s v="CIP"/>
    <s v="AC"/>
    <s v="11"/>
    <s v="1"/>
    <s v="5"/>
    <s v="07040"/>
    <s v="390"/>
    <s v="39"/>
    <s v="04"/>
    <m/>
    <m/>
    <m/>
  </r>
  <r>
    <s v="Byrne Justice Assistance Grant"/>
    <s v="2016-DJ-BX-0482"/>
    <n v="2021"/>
    <n v="4"/>
    <d v="2020-10-26T00:00:00"/>
    <x v="1"/>
    <m/>
    <x v="1"/>
    <s v="390004"/>
    <x v="24"/>
    <x v="0"/>
    <m/>
    <s v="CIPPS Journal Upload - DOA"/>
    <n v="614.5"/>
    <m/>
    <s v="00001380 2020-10-30"/>
    <s v="CIP1637919"/>
    <n v="266"/>
    <m/>
    <m/>
    <m/>
    <m/>
    <m/>
    <m/>
    <m/>
    <m/>
    <m/>
    <m/>
    <m/>
    <m/>
    <m/>
    <m/>
    <m/>
    <m/>
    <m/>
    <m/>
    <m/>
    <s v="CIP1637919"/>
    <n v="266"/>
    <d v="2020-10-26T00:00:00"/>
    <s v="CIPPS Jour"/>
    <s v="140070"/>
    <s v="10410"/>
    <m/>
    <m/>
    <s v="CIP"/>
    <s v="AC"/>
    <s v="11"/>
    <s v="1"/>
    <s v="5"/>
    <s v="07040"/>
    <s v="390"/>
    <s v="39"/>
    <s v="04"/>
    <m/>
    <m/>
    <m/>
  </r>
  <r>
    <s v="Byrne Justice Assistance Grant"/>
    <s v="2016-DJ-BX-0482"/>
    <n v="2021"/>
    <n v="4"/>
    <d v="2020-10-26T00:00:00"/>
    <x v="1"/>
    <m/>
    <x v="1"/>
    <s v="390004"/>
    <x v="10"/>
    <x v="0"/>
    <m/>
    <s v="CIPPS Journal Upload - DOA"/>
    <n v="20.43"/>
    <m/>
    <s v="00001380 2020-10-30"/>
    <s v="CIP1637919"/>
    <n v="270"/>
    <m/>
    <m/>
    <m/>
    <m/>
    <m/>
    <m/>
    <m/>
    <m/>
    <m/>
    <m/>
    <m/>
    <m/>
    <m/>
    <m/>
    <m/>
    <m/>
    <m/>
    <m/>
    <m/>
    <s v="CIP1637919"/>
    <n v="270"/>
    <d v="2020-10-26T00:00:00"/>
    <s v="CIPPS Jour"/>
    <s v="140070"/>
    <s v="10410"/>
    <m/>
    <m/>
    <s v="CIP"/>
    <s v="AC"/>
    <s v="11"/>
    <s v="1"/>
    <s v="5"/>
    <s v="07040"/>
    <s v="390"/>
    <s v="39"/>
    <s v="04"/>
    <m/>
    <m/>
    <m/>
  </r>
  <r>
    <s v="Byrne Justice Assistance Grant"/>
    <s v="2016-DJ-BX-0482"/>
    <n v="2021"/>
    <n v="4"/>
    <d v="2020-10-26T00:00:00"/>
    <x v="1"/>
    <m/>
    <x v="1"/>
    <s v="390004"/>
    <x v="37"/>
    <x v="0"/>
    <m/>
    <s v="CIPPS Journal Upload - DOA"/>
    <n v="10"/>
    <m/>
    <s v="00001380 2020-10-30"/>
    <s v="CIP1637919"/>
    <n v="272"/>
    <m/>
    <m/>
    <m/>
    <m/>
    <m/>
    <m/>
    <m/>
    <m/>
    <m/>
    <m/>
    <m/>
    <m/>
    <m/>
    <m/>
    <m/>
    <m/>
    <m/>
    <m/>
    <m/>
    <s v="CIP1637919"/>
    <n v="272"/>
    <d v="2020-10-26T00:00:00"/>
    <s v="CIPPS Jour"/>
    <s v="140070"/>
    <s v="10410"/>
    <m/>
    <m/>
    <s v="CIP"/>
    <s v="AC"/>
    <s v="11"/>
    <s v="1"/>
    <s v="5"/>
    <s v="07040"/>
    <s v="390"/>
    <s v="39"/>
    <s v="04"/>
    <m/>
    <m/>
    <m/>
  </r>
  <r>
    <s v="Byrne Justice Assistance Grant"/>
    <s v="2016-DJ-BX-0482"/>
    <n v="2021"/>
    <n v="4"/>
    <d v="2020-10-26T00:00:00"/>
    <x v="1"/>
    <m/>
    <x v="1"/>
    <s v="390004"/>
    <x v="9"/>
    <x v="0"/>
    <m/>
    <s v="CIPPS Journal Upload - DOA"/>
    <n v="179.62"/>
    <m/>
    <s v="00001380 2020-10-30"/>
    <s v="CIP1637919"/>
    <n v="327"/>
    <m/>
    <m/>
    <m/>
    <m/>
    <m/>
    <m/>
    <m/>
    <m/>
    <m/>
    <m/>
    <m/>
    <m/>
    <m/>
    <m/>
    <m/>
    <m/>
    <m/>
    <m/>
    <m/>
    <s v="CIP1637919"/>
    <n v="327"/>
    <d v="2020-10-26T00:00:00"/>
    <s v="CIPPS Jour"/>
    <s v="140070"/>
    <s v="10740"/>
    <m/>
    <m/>
    <s v="CIP"/>
    <s v="AC"/>
    <s v="11"/>
    <s v="1"/>
    <s v="5"/>
    <s v="07040"/>
    <s v="390"/>
    <s v="39"/>
    <s v="04"/>
    <m/>
    <m/>
    <m/>
  </r>
  <r>
    <s v="Byrne Justice Assistance Grant"/>
    <s v="2016-DJ-BX-0482"/>
    <n v="2021"/>
    <n v="4"/>
    <d v="2020-10-26T00:00:00"/>
    <x v="1"/>
    <m/>
    <x v="1"/>
    <s v="390004"/>
    <x v="21"/>
    <x v="0"/>
    <m/>
    <s v="CIPPS Journal Upload - DOA"/>
    <n v="485.12"/>
    <m/>
    <s v="00001380 2020-10-30"/>
    <s v="CIP1637919"/>
    <n v="259"/>
    <m/>
    <m/>
    <m/>
    <m/>
    <m/>
    <m/>
    <m/>
    <m/>
    <m/>
    <m/>
    <m/>
    <m/>
    <m/>
    <m/>
    <m/>
    <m/>
    <m/>
    <m/>
    <m/>
    <s v="CIP1637919"/>
    <n v="259"/>
    <d v="2020-10-26T00:00:00"/>
    <s v="CIPPS Jour"/>
    <s v="140070"/>
    <s v="10410"/>
    <m/>
    <m/>
    <s v="CIP"/>
    <s v="AC"/>
    <s v="11"/>
    <s v="1"/>
    <s v="5"/>
    <s v="07040"/>
    <s v="390"/>
    <s v="39"/>
    <s v="04"/>
    <m/>
    <m/>
    <m/>
  </r>
  <r>
    <s v="Byrne Justice Assistance Grant"/>
    <s v="2016-DJ-BX-0482"/>
    <n v="2021"/>
    <n v="4"/>
    <d v="2020-10-26T00:00:00"/>
    <x v="1"/>
    <m/>
    <x v="1"/>
    <s v="390004"/>
    <x v="14"/>
    <x v="0"/>
    <m/>
    <s v="CIPPS Journal Upload - DOA"/>
    <n v="37.51"/>
    <m/>
    <s v="00001380 2020-10-30"/>
    <s v="CIP1637919"/>
    <n v="268"/>
    <m/>
    <m/>
    <m/>
    <m/>
    <m/>
    <m/>
    <m/>
    <m/>
    <m/>
    <m/>
    <m/>
    <m/>
    <m/>
    <m/>
    <m/>
    <m/>
    <m/>
    <m/>
    <m/>
    <s v="CIP1637919"/>
    <n v="268"/>
    <d v="2020-10-26T00:00:00"/>
    <s v="CIPPS Jour"/>
    <s v="140070"/>
    <s v="10410"/>
    <m/>
    <m/>
    <s v="CIP"/>
    <s v="AC"/>
    <s v="11"/>
    <s v="1"/>
    <s v="5"/>
    <s v="07040"/>
    <s v="390"/>
    <s v="39"/>
    <s v="04"/>
    <m/>
    <m/>
    <m/>
  </r>
  <r>
    <s v="Byrne Justice Assistance Grant"/>
    <s v="2016-DJ-BX-0482"/>
    <n v="2021"/>
    <n v="4"/>
    <d v="2020-10-26T00:00:00"/>
    <x v="1"/>
    <m/>
    <x v="1"/>
    <s v="390004"/>
    <x v="10"/>
    <x v="0"/>
    <m/>
    <s v="CIPPS Journal Upload - DOA"/>
    <n v="20.47"/>
    <m/>
    <s v="00001380 2020-10-30"/>
    <s v="CIP1637919"/>
    <n v="269"/>
    <m/>
    <m/>
    <m/>
    <m/>
    <m/>
    <m/>
    <m/>
    <m/>
    <m/>
    <m/>
    <m/>
    <m/>
    <m/>
    <m/>
    <m/>
    <m/>
    <m/>
    <m/>
    <m/>
    <s v="CIP1637919"/>
    <n v="269"/>
    <d v="2020-10-26T00:00:00"/>
    <s v="CIPPS Jour"/>
    <s v="140070"/>
    <s v="10410"/>
    <m/>
    <m/>
    <s v="CIP"/>
    <s v="AC"/>
    <s v="11"/>
    <s v="1"/>
    <s v="5"/>
    <s v="07040"/>
    <s v="390"/>
    <s v="39"/>
    <s v="04"/>
    <m/>
    <m/>
    <m/>
  </r>
  <r>
    <s v="Byrne Justice Assistance Grant"/>
    <s v="2016-DJ-BX-0482"/>
    <n v="2021"/>
    <n v="4"/>
    <d v="2020-10-26T00:00:00"/>
    <x v="1"/>
    <m/>
    <x v="1"/>
    <s v="390004"/>
    <x v="20"/>
    <x v="0"/>
    <m/>
    <s v="CIPPS Journal Upload - DOA"/>
    <n v="44.88"/>
    <m/>
    <s v="00001380 2020-10-30"/>
    <s v="CIP1637919"/>
    <n v="264"/>
    <m/>
    <m/>
    <m/>
    <m/>
    <m/>
    <m/>
    <m/>
    <m/>
    <m/>
    <m/>
    <m/>
    <m/>
    <m/>
    <m/>
    <m/>
    <m/>
    <m/>
    <m/>
    <m/>
    <s v="CIP1637919"/>
    <n v="264"/>
    <d v="2020-10-26T00:00:00"/>
    <s v="CIPPS Jour"/>
    <s v="140070"/>
    <s v="10410"/>
    <m/>
    <m/>
    <s v="CIP"/>
    <s v="AC"/>
    <s v="11"/>
    <s v="1"/>
    <s v="5"/>
    <s v="07040"/>
    <s v="390"/>
    <s v="39"/>
    <s v="04"/>
    <m/>
    <m/>
    <m/>
  </r>
  <r>
    <s v="Byrne Justice Assistance Grant"/>
    <s v="2016-DJ-BX-0482"/>
    <n v="2021"/>
    <n v="4"/>
    <d v="2020-10-27T00:00:00"/>
    <x v="0"/>
    <m/>
    <x v="1"/>
    <m/>
    <x v="3"/>
    <x v="0"/>
    <m/>
    <s v="AP Payments"/>
    <n v="20268.400000000001"/>
    <m/>
    <s v="Accounts Payable"/>
    <s v="AP01638962"/>
    <n v="3"/>
    <m/>
    <m/>
    <m/>
    <m/>
    <m/>
    <m/>
    <m/>
    <m/>
    <m/>
    <m/>
    <m/>
    <m/>
    <m/>
    <m/>
    <m/>
    <m/>
    <m/>
    <m/>
    <m/>
    <s v="AP01638962"/>
    <n v="3"/>
    <d v="2020-10-27T00:00:00"/>
    <s v="AP Payment"/>
    <s v="00023989"/>
    <s v="99999"/>
    <m/>
    <m/>
    <s v="AP"/>
    <s v="AC"/>
    <s v="50"/>
    <s v="1"/>
    <s v="2"/>
    <s v="07040"/>
    <m/>
    <m/>
    <m/>
    <m/>
    <m/>
    <m/>
  </r>
  <r>
    <s v="Byrne Justice Assistance Grant"/>
    <s v="2016-DJ-BX-0482"/>
    <n v="2021"/>
    <n v="4"/>
    <d v="2020-10-27T00:00:00"/>
    <x v="0"/>
    <m/>
    <x v="1"/>
    <m/>
    <x v="3"/>
    <x v="0"/>
    <m/>
    <s v="Accounts Payable"/>
    <n v="-20268.400000000001"/>
    <m/>
    <s v="Accounts Payable"/>
    <s v="AP01638417"/>
    <n v="6"/>
    <m/>
    <m/>
    <m/>
    <m/>
    <m/>
    <m/>
    <m/>
    <m/>
    <m/>
    <m/>
    <m/>
    <m/>
    <m/>
    <m/>
    <m/>
    <m/>
    <m/>
    <m/>
    <m/>
    <s v="AP01638417"/>
    <n v="6"/>
    <d v="2020-10-27T00:00:00"/>
    <s v="Accounts P"/>
    <s v="00023989"/>
    <s v="99999"/>
    <m/>
    <m/>
    <s v="AP"/>
    <s v="AC"/>
    <s v="50"/>
    <s v="1"/>
    <s v="2"/>
    <s v="07040"/>
    <m/>
    <m/>
    <m/>
    <m/>
    <m/>
    <m/>
  </r>
  <r>
    <s v="Byrne Justice Assistance Grant"/>
    <s v="2016-DJ-BX-0482"/>
    <n v="2021"/>
    <n v="4"/>
    <d v="2020-10-27T00:00:00"/>
    <x v="0"/>
    <m/>
    <x v="1"/>
    <s v="390002"/>
    <x v="48"/>
    <x v="0"/>
    <m/>
    <s v="Accounts Payable"/>
    <n v="20268.400000000001"/>
    <m/>
    <s v="20-A4935AD16 TRAUMA INFORMED C"/>
    <s v="AP01638417"/>
    <n v="17"/>
    <s v="00023989"/>
    <n v="1"/>
    <d v="2020-10-22T00:00:00"/>
    <s v="Virginia Peer Support Association Inc"/>
    <s v="20-A4935AD16 TRAUMA INFORMED C"/>
    <s v="14000"/>
    <m/>
    <m/>
    <m/>
    <m/>
    <m/>
    <m/>
    <m/>
    <m/>
    <m/>
    <m/>
    <m/>
    <m/>
    <m/>
    <s v="00023989"/>
    <n v="1"/>
    <d v="2020-10-22T00:00:00"/>
    <s v="Virginia P"/>
    <s v="00023989"/>
    <s v="90000"/>
    <s v="007"/>
    <m/>
    <s v="AP"/>
    <s v="AC"/>
    <s v="14"/>
    <s v="1"/>
    <s v="5"/>
    <s v="07040"/>
    <s v="390"/>
    <s v="39"/>
    <s v="02"/>
    <m/>
    <m/>
    <m/>
  </r>
  <r>
    <s v="Byrne Justice Assistance Grant"/>
    <s v="2016-DJ-BX-0482"/>
    <n v="2021"/>
    <n v="4"/>
    <d v="2020-10-27T00:00:00"/>
    <x v="0"/>
    <m/>
    <x v="1"/>
    <m/>
    <x v="1"/>
    <x v="0"/>
    <m/>
    <s v="AP Payments"/>
    <n v="-20268.400000000001"/>
    <m/>
    <s v="Cash With The Treasurer Of VA"/>
    <s v="AP01638962"/>
    <n v="1"/>
    <m/>
    <m/>
    <m/>
    <m/>
    <m/>
    <m/>
    <m/>
    <m/>
    <m/>
    <m/>
    <m/>
    <m/>
    <m/>
    <m/>
    <m/>
    <m/>
    <m/>
    <m/>
    <m/>
    <s v="AP01638962"/>
    <n v="1"/>
    <d v="2020-10-27T00:00:00"/>
    <s v="AP Payment"/>
    <s v="00023989"/>
    <s v="99999"/>
    <m/>
    <m/>
    <s v="AP"/>
    <s v="AC"/>
    <s v="10"/>
    <s v="1"/>
    <s v="1"/>
    <s v="07040"/>
    <m/>
    <m/>
    <m/>
    <m/>
    <m/>
    <m/>
  </r>
  <r>
    <s v="Byrne Justice Assistance Grant"/>
    <s v="2016-DJ-BX-0482"/>
    <n v="2021"/>
    <n v="4"/>
    <d v="2020-10-28T00:00:00"/>
    <x v="0"/>
    <m/>
    <x v="1"/>
    <m/>
    <x v="3"/>
    <x v="0"/>
    <m/>
    <s v="Accounts Payable"/>
    <n v="-4650.4799999999996"/>
    <m/>
    <s v="Accounts Payable"/>
    <s v="AP01639479"/>
    <n v="122"/>
    <m/>
    <m/>
    <m/>
    <m/>
    <m/>
    <m/>
    <m/>
    <m/>
    <m/>
    <m/>
    <m/>
    <m/>
    <m/>
    <m/>
    <m/>
    <m/>
    <m/>
    <m/>
    <m/>
    <s v="AP01639479"/>
    <n v="122"/>
    <d v="2020-10-28T00:00:00"/>
    <s v="Accounts P"/>
    <s v="00023987"/>
    <s v="99999"/>
    <m/>
    <m/>
    <s v="AP"/>
    <s v="AC"/>
    <s v="50"/>
    <s v="1"/>
    <s v="2"/>
    <s v="07040"/>
    <m/>
    <m/>
    <m/>
    <m/>
    <m/>
    <m/>
  </r>
  <r>
    <s v="Byrne Justice Assistance Grant"/>
    <s v="2016-DJ-BX-0482"/>
    <n v="2021"/>
    <n v="4"/>
    <d v="2020-10-28T00:00:00"/>
    <x v="0"/>
    <m/>
    <x v="1"/>
    <s v="390002"/>
    <x v="47"/>
    <x v="0"/>
    <m/>
    <s v="Accounts Payable"/>
    <n v="85000"/>
    <m/>
    <s v="20-A4884AD16 LAW ENFORC EQUIP"/>
    <s v="AP01639479"/>
    <n v="203"/>
    <s v="00023981"/>
    <n v="1"/>
    <d v="2020-10-22T00:00:00"/>
    <s v="TOWN OF STRASBURG"/>
    <s v="20-A4884AD16 LAW ENFORC EQUIP"/>
    <s v="14000"/>
    <m/>
    <m/>
    <m/>
    <m/>
    <m/>
    <m/>
    <m/>
    <m/>
    <m/>
    <m/>
    <m/>
    <m/>
    <m/>
    <s v="00023981"/>
    <n v="1"/>
    <d v="2020-10-22T00:00:00"/>
    <s v="TOWN OF ST"/>
    <s v="00023981"/>
    <s v="90000"/>
    <s v="460"/>
    <m/>
    <s v="AP"/>
    <s v="AC"/>
    <s v="14"/>
    <s v="1"/>
    <s v="5"/>
    <s v="07040"/>
    <s v="390"/>
    <s v="39"/>
    <s v="02"/>
    <m/>
    <m/>
    <m/>
  </r>
  <r>
    <s v="Byrne Justice Assistance Grant"/>
    <s v="2016-DJ-BX-0482"/>
    <n v="2021"/>
    <n v="4"/>
    <d v="2020-10-28T00:00:00"/>
    <x v="0"/>
    <m/>
    <x v="1"/>
    <s v="390002"/>
    <x v="47"/>
    <x v="0"/>
    <m/>
    <s v="Accounts Payable"/>
    <n v="9762.7800000000007"/>
    <m/>
    <s v="20-A4895AD16 LE OVERTIME"/>
    <s v="AP01639479"/>
    <n v="205"/>
    <s v="00023983"/>
    <n v="1"/>
    <d v="2020-10-22T00:00:00"/>
    <s v="WESTMORELAND COUNTY"/>
    <s v="20-A4895AD16 LE OVERTIME"/>
    <s v="14000"/>
    <m/>
    <m/>
    <m/>
    <m/>
    <m/>
    <m/>
    <m/>
    <m/>
    <m/>
    <m/>
    <m/>
    <m/>
    <m/>
    <s v="00023983"/>
    <n v="1"/>
    <d v="2020-10-22T00:00:00"/>
    <s v="WESTMORELA"/>
    <s v="00023983"/>
    <s v="90000"/>
    <s v="193"/>
    <m/>
    <s v="AP"/>
    <s v="AC"/>
    <s v="14"/>
    <s v="1"/>
    <s v="5"/>
    <s v="07040"/>
    <s v="390"/>
    <s v="39"/>
    <s v="02"/>
    <m/>
    <m/>
    <m/>
  </r>
  <r>
    <s v="Byrne Justice Assistance Grant"/>
    <s v="2016-DJ-BX-0482"/>
    <n v="2021"/>
    <n v="4"/>
    <d v="2020-10-28T00:00:00"/>
    <x v="0"/>
    <m/>
    <x v="1"/>
    <s v="390002"/>
    <x v="47"/>
    <x v="0"/>
    <m/>
    <s v="Accounts Payable"/>
    <n v="10446"/>
    <m/>
    <s v="20-A4901AD16 TRAUMA-INFORMED"/>
    <s v="AP01639479"/>
    <n v="208"/>
    <s v="00023985"/>
    <n v="1"/>
    <d v="2020-10-22T00:00:00"/>
    <s v="Arlington County"/>
    <s v="20-A4901AD16 TRAUMA-INFORMED"/>
    <s v="14000"/>
    <m/>
    <m/>
    <m/>
    <m/>
    <m/>
    <m/>
    <m/>
    <m/>
    <m/>
    <m/>
    <m/>
    <m/>
    <m/>
    <s v="00023985"/>
    <n v="1"/>
    <d v="2020-10-22T00:00:00"/>
    <s v="Arlington"/>
    <s v="00023985"/>
    <s v="90000"/>
    <s v="013"/>
    <m/>
    <s v="AP"/>
    <s v="AC"/>
    <s v="14"/>
    <s v="1"/>
    <s v="5"/>
    <s v="07040"/>
    <s v="390"/>
    <s v="39"/>
    <s v="02"/>
    <m/>
    <m/>
    <m/>
  </r>
  <r>
    <s v="Byrne Justice Assistance Grant"/>
    <s v="2016-DJ-BX-0482"/>
    <n v="2021"/>
    <n v="4"/>
    <d v="2020-10-28T00:00:00"/>
    <x v="0"/>
    <m/>
    <x v="1"/>
    <m/>
    <x v="3"/>
    <x v="0"/>
    <m/>
    <s v="Accounts Payable"/>
    <n v="-85000"/>
    <m/>
    <s v="Accounts Payable"/>
    <s v="AP01639479"/>
    <n v="114"/>
    <m/>
    <m/>
    <m/>
    <m/>
    <m/>
    <m/>
    <m/>
    <m/>
    <m/>
    <m/>
    <m/>
    <m/>
    <m/>
    <m/>
    <m/>
    <m/>
    <m/>
    <m/>
    <m/>
    <s v="AP01639479"/>
    <n v="114"/>
    <d v="2020-10-28T00:00:00"/>
    <s v="Accounts P"/>
    <s v="00023981"/>
    <s v="99999"/>
    <m/>
    <m/>
    <s v="AP"/>
    <s v="AC"/>
    <s v="50"/>
    <s v="1"/>
    <s v="2"/>
    <s v="07040"/>
    <m/>
    <m/>
    <m/>
    <m/>
    <m/>
    <m/>
  </r>
  <r>
    <s v="Byrne Justice Assistance Grant"/>
    <s v="2016-DJ-BX-0482"/>
    <n v="2021"/>
    <n v="4"/>
    <d v="2020-10-28T00:00:00"/>
    <x v="0"/>
    <m/>
    <x v="1"/>
    <m/>
    <x v="3"/>
    <x v="0"/>
    <m/>
    <s v="Accounts Payable"/>
    <n v="-8950"/>
    <m/>
    <s v="Accounts Payable"/>
    <s v="AP01639479"/>
    <n v="115"/>
    <m/>
    <m/>
    <m/>
    <m/>
    <m/>
    <m/>
    <m/>
    <m/>
    <m/>
    <m/>
    <m/>
    <m/>
    <m/>
    <m/>
    <m/>
    <m/>
    <m/>
    <m/>
    <m/>
    <s v="AP01639479"/>
    <n v="115"/>
    <d v="2020-10-28T00:00:00"/>
    <s v="Accounts P"/>
    <s v="00023982"/>
    <s v="99999"/>
    <m/>
    <m/>
    <s v="AP"/>
    <s v="AC"/>
    <s v="50"/>
    <s v="1"/>
    <s v="2"/>
    <s v="07040"/>
    <m/>
    <m/>
    <m/>
    <m/>
    <m/>
    <m/>
  </r>
  <r>
    <s v="Byrne Justice Assistance Grant"/>
    <s v="2016-DJ-BX-0482"/>
    <n v="2021"/>
    <n v="4"/>
    <d v="2020-10-28T00:00:00"/>
    <x v="0"/>
    <m/>
    <x v="1"/>
    <m/>
    <x v="3"/>
    <x v="0"/>
    <m/>
    <s v="Accounts Payable"/>
    <n v="-42504.84"/>
    <m/>
    <s v="Accounts Payable"/>
    <s v="AP01639479"/>
    <n v="121"/>
    <m/>
    <m/>
    <m/>
    <m/>
    <m/>
    <m/>
    <m/>
    <m/>
    <m/>
    <m/>
    <m/>
    <m/>
    <m/>
    <m/>
    <m/>
    <m/>
    <m/>
    <m/>
    <m/>
    <s v="AP01639479"/>
    <n v="121"/>
    <d v="2020-10-28T00:00:00"/>
    <s v="Accounts P"/>
    <s v="00023986"/>
    <s v="99999"/>
    <m/>
    <m/>
    <s v="AP"/>
    <s v="AC"/>
    <s v="50"/>
    <s v="1"/>
    <s v="2"/>
    <s v="07040"/>
    <m/>
    <m/>
    <m/>
    <m/>
    <m/>
    <m/>
  </r>
  <r>
    <s v="Byrne Justice Assistance Grant"/>
    <s v="2016-DJ-BX-0482"/>
    <n v="2021"/>
    <n v="4"/>
    <d v="2020-10-28T00:00:00"/>
    <x v="0"/>
    <m/>
    <x v="1"/>
    <s v="390002"/>
    <x v="47"/>
    <x v="0"/>
    <m/>
    <s v="Accounts Payable"/>
    <n v="22462"/>
    <m/>
    <s v="20-A4852AD16 LAW ENFORC EQUIP"/>
    <s v="AP01639479"/>
    <n v="200"/>
    <s v="00023978"/>
    <n v="1"/>
    <d v="2020-10-22T00:00:00"/>
    <s v="TOWN OF HALIFAX"/>
    <s v="20-A4852AD16 LAW ENFORC EQUIP"/>
    <s v="14000"/>
    <m/>
    <m/>
    <m/>
    <m/>
    <m/>
    <m/>
    <m/>
    <m/>
    <m/>
    <m/>
    <m/>
    <m/>
    <m/>
    <s v="00023978"/>
    <n v="1"/>
    <d v="2020-10-22T00:00:00"/>
    <s v="TOWN OF HA"/>
    <s v="00023978"/>
    <s v="90000"/>
    <s v="379"/>
    <m/>
    <s v="AP"/>
    <s v="AC"/>
    <s v="14"/>
    <s v="1"/>
    <s v="5"/>
    <s v="07040"/>
    <s v="390"/>
    <s v="39"/>
    <s v="02"/>
    <m/>
    <m/>
    <m/>
  </r>
  <r>
    <s v="Byrne Justice Assistance Grant"/>
    <s v="2016-DJ-BX-0482"/>
    <n v="2021"/>
    <n v="4"/>
    <d v="2020-10-28T00:00:00"/>
    <x v="0"/>
    <m/>
    <x v="1"/>
    <s v="390002"/>
    <x v="47"/>
    <x v="0"/>
    <m/>
    <s v="Accounts Payable"/>
    <n v="1250"/>
    <m/>
    <s v="20-A4900AD16  LE EQUIPMENT"/>
    <s v="AP01639479"/>
    <n v="206"/>
    <s v="00023984"/>
    <n v="1"/>
    <d v="2020-10-22T00:00:00"/>
    <s v="Wythe County Board of Supervisors"/>
    <s v="20-A4900AD16  LE EQUIPMENT"/>
    <s v="14000"/>
    <m/>
    <m/>
    <m/>
    <m/>
    <m/>
    <m/>
    <m/>
    <m/>
    <m/>
    <m/>
    <m/>
    <m/>
    <m/>
    <s v="00023984"/>
    <n v="1"/>
    <d v="2020-10-22T00:00:00"/>
    <s v="Wythe Coun"/>
    <s v="00023984"/>
    <s v="90000"/>
    <s v="197"/>
    <m/>
    <s v="AP"/>
    <s v="AC"/>
    <s v="14"/>
    <s v="1"/>
    <s v="5"/>
    <s v="07040"/>
    <s v="390"/>
    <s v="39"/>
    <s v="02"/>
    <m/>
    <m/>
    <m/>
  </r>
  <r>
    <s v="Byrne Justice Assistance Grant"/>
    <s v="2016-DJ-BX-0482"/>
    <n v="2021"/>
    <n v="4"/>
    <d v="2020-10-28T00:00:00"/>
    <x v="0"/>
    <m/>
    <x v="1"/>
    <s v="390002"/>
    <x v="47"/>
    <x v="0"/>
    <m/>
    <s v="Accounts Payable"/>
    <n v="16024.84"/>
    <m/>
    <s v="20-A4866AD16  LAW ENF.EQUIP"/>
    <s v="AP01639479"/>
    <n v="202"/>
    <s v="00023980"/>
    <n v="1"/>
    <d v="2020-10-22T00:00:00"/>
    <s v="Prince Edward County Virginia"/>
    <s v="20-A4866AD16  LAW ENF.EQUIP"/>
    <s v="14000"/>
    <m/>
    <m/>
    <m/>
    <m/>
    <m/>
    <m/>
    <m/>
    <m/>
    <m/>
    <m/>
    <m/>
    <m/>
    <m/>
    <s v="00023980"/>
    <n v="1"/>
    <d v="2020-10-22T00:00:00"/>
    <s v="Prince Edw"/>
    <s v="00023980"/>
    <s v="90000"/>
    <s v="147"/>
    <m/>
    <s v="AP"/>
    <s v="AC"/>
    <s v="14"/>
    <s v="1"/>
    <s v="5"/>
    <s v="07040"/>
    <s v="390"/>
    <s v="39"/>
    <s v="02"/>
    <m/>
    <m/>
    <m/>
  </r>
  <r>
    <s v="Byrne Justice Assistance Grant"/>
    <s v="2016-DJ-BX-0482"/>
    <n v="2021"/>
    <n v="4"/>
    <d v="2020-10-28T00:00:00"/>
    <x v="0"/>
    <m/>
    <x v="1"/>
    <s v="390002"/>
    <x v="47"/>
    <x v="0"/>
    <m/>
    <s v="Accounts Payable"/>
    <n v="42504.84"/>
    <m/>
    <s v="20-A4906AD16 GANG &amp; DRUG"/>
    <s v="AP01639479"/>
    <n v="209"/>
    <s v="00023986"/>
    <n v="1"/>
    <d v="2020-10-22T00:00:00"/>
    <s v="CHESTERFIELD COUNTY"/>
    <s v="20-A4906AD16 GANG &amp; DRUG"/>
    <s v="14000"/>
    <m/>
    <m/>
    <m/>
    <m/>
    <m/>
    <m/>
    <m/>
    <m/>
    <m/>
    <m/>
    <m/>
    <m/>
    <m/>
    <s v="00023986"/>
    <n v="1"/>
    <d v="2020-10-22T00:00:00"/>
    <s v="CHESTERFIE"/>
    <s v="00023986"/>
    <s v="90000"/>
    <s v="041"/>
    <m/>
    <s v="AP"/>
    <s v="AC"/>
    <s v="14"/>
    <s v="1"/>
    <s v="5"/>
    <s v="07040"/>
    <s v="390"/>
    <s v="39"/>
    <s v="02"/>
    <m/>
    <m/>
    <m/>
  </r>
  <r>
    <s v="Byrne Justice Assistance Grant"/>
    <s v="2016-DJ-BX-0482"/>
    <n v="2021"/>
    <n v="4"/>
    <d v="2020-10-28T00:00:00"/>
    <x v="0"/>
    <m/>
    <x v="1"/>
    <s v="390002"/>
    <x v="47"/>
    <x v="0"/>
    <m/>
    <s v="Accounts Payable"/>
    <n v="1435.39"/>
    <m/>
    <s v="20-A4930AD16 GUN VIOLENCE PREV"/>
    <s v="AP01639479"/>
    <n v="211"/>
    <s v="00023988"/>
    <n v="1"/>
    <d v="2020-10-22T00:00:00"/>
    <s v="City of Roanoke"/>
    <s v="20-A4930AD16 GUN VIOLENCE PREV"/>
    <s v="14000"/>
    <m/>
    <m/>
    <m/>
    <m/>
    <m/>
    <m/>
    <m/>
    <m/>
    <m/>
    <m/>
    <m/>
    <m/>
    <m/>
    <s v="00023988"/>
    <n v="1"/>
    <d v="2020-10-22T00:00:00"/>
    <s v="City of Ro"/>
    <s v="00023988"/>
    <s v="90000"/>
    <s v="770"/>
    <m/>
    <s v="AP"/>
    <s v="AC"/>
    <s v="14"/>
    <s v="1"/>
    <s v="5"/>
    <s v="07040"/>
    <s v="390"/>
    <s v="39"/>
    <s v="02"/>
    <m/>
    <m/>
    <m/>
  </r>
  <r>
    <s v="Byrne Justice Assistance Grant"/>
    <s v="2016-DJ-BX-0482"/>
    <n v="2021"/>
    <n v="4"/>
    <d v="2020-10-28T00:00:00"/>
    <x v="0"/>
    <m/>
    <x v="1"/>
    <m/>
    <x v="3"/>
    <x v="0"/>
    <m/>
    <s v="Accounts Payable"/>
    <n v="-1250"/>
    <m/>
    <s v="Accounts Payable"/>
    <s v="AP01639479"/>
    <n v="117"/>
    <m/>
    <m/>
    <m/>
    <m/>
    <m/>
    <m/>
    <m/>
    <m/>
    <m/>
    <m/>
    <m/>
    <m/>
    <m/>
    <m/>
    <m/>
    <m/>
    <m/>
    <m/>
    <m/>
    <s v="AP01639479"/>
    <n v="117"/>
    <d v="2020-10-28T00:00:00"/>
    <s v="Accounts P"/>
    <s v="00023984"/>
    <s v="99999"/>
    <m/>
    <m/>
    <s v="AP"/>
    <s v="AC"/>
    <s v="50"/>
    <s v="1"/>
    <s v="2"/>
    <s v="07040"/>
    <m/>
    <m/>
    <m/>
    <m/>
    <m/>
    <m/>
  </r>
  <r>
    <s v="Byrne Justice Assistance Grant"/>
    <s v="2016-DJ-BX-0482"/>
    <n v="2021"/>
    <n v="4"/>
    <d v="2020-10-28T00:00:00"/>
    <x v="0"/>
    <m/>
    <x v="1"/>
    <m/>
    <x v="3"/>
    <x v="0"/>
    <m/>
    <s v="Accounts Payable"/>
    <n v="-10446"/>
    <m/>
    <s v="Accounts Payable"/>
    <s v="AP01639479"/>
    <n v="118"/>
    <m/>
    <m/>
    <m/>
    <m/>
    <m/>
    <m/>
    <m/>
    <m/>
    <m/>
    <m/>
    <m/>
    <m/>
    <m/>
    <m/>
    <m/>
    <m/>
    <m/>
    <m/>
    <m/>
    <s v="AP01639479"/>
    <n v="118"/>
    <d v="2020-10-28T00:00:00"/>
    <s v="Accounts P"/>
    <s v="00023985"/>
    <s v="99999"/>
    <m/>
    <m/>
    <s v="AP"/>
    <s v="AC"/>
    <s v="50"/>
    <s v="1"/>
    <s v="2"/>
    <s v="07040"/>
    <m/>
    <m/>
    <m/>
    <m/>
    <m/>
    <m/>
  </r>
  <r>
    <s v="Byrne Justice Assistance Grant"/>
    <s v="2016-DJ-BX-0482"/>
    <n v="2021"/>
    <n v="4"/>
    <d v="2020-10-28T00:00:00"/>
    <x v="0"/>
    <m/>
    <x v="1"/>
    <m/>
    <x v="3"/>
    <x v="0"/>
    <m/>
    <s v="Accounts Payable"/>
    <n v="-22462"/>
    <m/>
    <s v="Accounts Payable"/>
    <s v="AP01639479"/>
    <n v="110"/>
    <m/>
    <m/>
    <m/>
    <m/>
    <m/>
    <m/>
    <m/>
    <m/>
    <m/>
    <m/>
    <m/>
    <m/>
    <m/>
    <m/>
    <m/>
    <m/>
    <m/>
    <m/>
    <m/>
    <s v="AP01639479"/>
    <n v="110"/>
    <d v="2020-10-28T00:00:00"/>
    <s v="Accounts P"/>
    <s v="00023978"/>
    <s v="99999"/>
    <m/>
    <m/>
    <s v="AP"/>
    <s v="AC"/>
    <s v="50"/>
    <s v="1"/>
    <s v="2"/>
    <s v="07040"/>
    <m/>
    <m/>
    <m/>
    <m/>
    <m/>
    <m/>
  </r>
  <r>
    <s v="Byrne Justice Assistance Grant"/>
    <s v="2016-DJ-BX-0482"/>
    <n v="2021"/>
    <n v="4"/>
    <d v="2020-10-28T00:00:00"/>
    <x v="0"/>
    <m/>
    <x v="1"/>
    <s v="390002"/>
    <x v="47"/>
    <x v="0"/>
    <m/>
    <s v="Accounts Payable"/>
    <n v="13871.5"/>
    <m/>
    <s v="20-A4838AD16 LAW ENFORC EQUIPM"/>
    <s v="AP01639479"/>
    <n v="197"/>
    <s v="00023977"/>
    <n v="1"/>
    <d v="2020-10-22T00:00:00"/>
    <s v="TOWN OF DAMASCUS"/>
    <s v="20-A4838AD16 LAW ENFORC EQUIPM"/>
    <s v="14000"/>
    <m/>
    <m/>
    <m/>
    <m/>
    <m/>
    <m/>
    <m/>
    <m/>
    <m/>
    <m/>
    <m/>
    <m/>
    <m/>
    <s v="00023977"/>
    <n v="1"/>
    <d v="2020-10-22T00:00:00"/>
    <s v="TOWN OF DA"/>
    <s v="00023977"/>
    <s v="90000"/>
    <s v="351"/>
    <m/>
    <s v="AP"/>
    <s v="AC"/>
    <s v="14"/>
    <s v="1"/>
    <s v="5"/>
    <s v="07040"/>
    <s v="390"/>
    <s v="39"/>
    <s v="02"/>
    <m/>
    <m/>
    <m/>
  </r>
  <r>
    <s v="Byrne Justice Assistance Grant"/>
    <s v="2016-DJ-BX-0482"/>
    <n v="2021"/>
    <n v="4"/>
    <d v="2020-10-28T00:00:00"/>
    <x v="0"/>
    <m/>
    <x v="1"/>
    <m/>
    <x v="3"/>
    <x v="0"/>
    <m/>
    <s v="Accounts Payable"/>
    <n v="-9762.7800000000007"/>
    <m/>
    <s v="Accounts Payable"/>
    <s v="AP01639479"/>
    <n v="116"/>
    <m/>
    <m/>
    <m/>
    <m/>
    <m/>
    <m/>
    <m/>
    <m/>
    <m/>
    <m/>
    <m/>
    <m/>
    <m/>
    <m/>
    <m/>
    <m/>
    <m/>
    <m/>
    <m/>
    <s v="AP01639479"/>
    <n v="116"/>
    <d v="2020-10-28T00:00:00"/>
    <s v="Accounts P"/>
    <s v="00023983"/>
    <s v="99999"/>
    <m/>
    <m/>
    <s v="AP"/>
    <s v="AC"/>
    <s v="50"/>
    <s v="1"/>
    <s v="2"/>
    <s v="07040"/>
    <m/>
    <m/>
    <m/>
    <m/>
    <m/>
    <m/>
  </r>
  <r>
    <s v="Byrne Justice Assistance Grant"/>
    <s v="2016-DJ-BX-0482"/>
    <n v="2021"/>
    <n v="4"/>
    <d v="2020-10-28T00:00:00"/>
    <x v="0"/>
    <m/>
    <x v="1"/>
    <s v="390002"/>
    <x v="47"/>
    <x v="0"/>
    <m/>
    <s v="Accounts Payable"/>
    <n v="8950"/>
    <m/>
    <s v="20-A4888AD16 LAW ENF. EQUIP"/>
    <s v="AP01639479"/>
    <n v="204"/>
    <s v="00023982"/>
    <n v="1"/>
    <d v="2020-10-22T00:00:00"/>
    <s v="TOWN OF TAPPAHANNOCK"/>
    <s v="20-A4888AD16 LAW ENF. EQUIP"/>
    <s v="14000"/>
    <m/>
    <m/>
    <m/>
    <m/>
    <m/>
    <m/>
    <m/>
    <m/>
    <m/>
    <m/>
    <m/>
    <m/>
    <m/>
    <s v="00023982"/>
    <n v="1"/>
    <d v="2020-10-22T00:00:00"/>
    <s v="TOWN OF TA"/>
    <s v="00023982"/>
    <s v="90000"/>
    <s v="464"/>
    <m/>
    <s v="AP"/>
    <s v="AC"/>
    <s v="14"/>
    <s v="1"/>
    <s v="5"/>
    <s v="07040"/>
    <s v="390"/>
    <s v="39"/>
    <s v="02"/>
    <m/>
    <m/>
    <m/>
  </r>
  <r>
    <s v="Byrne Justice Assistance Grant"/>
    <s v="2016-DJ-BX-0482"/>
    <n v="2021"/>
    <n v="4"/>
    <d v="2020-10-28T00:00:00"/>
    <x v="0"/>
    <m/>
    <x v="1"/>
    <s v="390002"/>
    <x v="47"/>
    <x v="0"/>
    <m/>
    <s v="Accounts Payable"/>
    <n v="4650.4799999999996"/>
    <m/>
    <s v="20-A4913AD16 COMMUNITY POLICIN"/>
    <s v="AP01639479"/>
    <n v="210"/>
    <s v="00023987"/>
    <n v="1"/>
    <d v="2020-10-22T00:00:00"/>
    <s v="Town of Haysi"/>
    <s v="20-A4913AD16 COMMUNITY POLICIN"/>
    <s v="14000"/>
    <m/>
    <m/>
    <m/>
    <m/>
    <m/>
    <m/>
    <m/>
    <m/>
    <m/>
    <m/>
    <m/>
    <m/>
    <m/>
    <s v="00023987"/>
    <n v="1"/>
    <d v="2020-10-22T00:00:00"/>
    <s v="Town of Ha"/>
    <s v="00023987"/>
    <s v="90000"/>
    <s v="383"/>
    <m/>
    <s v="AP"/>
    <s v="AC"/>
    <s v="14"/>
    <s v="1"/>
    <s v="5"/>
    <s v="07040"/>
    <s v="390"/>
    <s v="39"/>
    <s v="02"/>
    <m/>
    <m/>
    <m/>
  </r>
  <r>
    <s v="Byrne Justice Assistance Grant"/>
    <s v="2016-DJ-BX-0482"/>
    <n v="2021"/>
    <n v="4"/>
    <d v="2020-10-28T00:00:00"/>
    <x v="0"/>
    <m/>
    <x v="1"/>
    <m/>
    <x v="1"/>
    <x v="0"/>
    <m/>
    <s v="AR Direct Cash Journal"/>
    <n v="1237"/>
    <m/>
    <s v="20-10-28AR_DIRJRNL5393"/>
    <s v="AR01641792"/>
    <n v="21"/>
    <m/>
    <m/>
    <m/>
    <m/>
    <m/>
    <m/>
    <m/>
    <m/>
    <m/>
    <m/>
    <m/>
    <m/>
    <m/>
    <m/>
    <m/>
    <m/>
    <m/>
    <m/>
    <m/>
    <s v="AR01641792"/>
    <n v="21"/>
    <d v="2020-10-28T00:00:00"/>
    <s v="AR Direct"/>
    <s v="51401808"/>
    <s v="99999"/>
    <m/>
    <m/>
    <s v="AR"/>
    <s v="AC"/>
    <s v="10"/>
    <s v="1"/>
    <s v="1"/>
    <s v="07040"/>
    <m/>
    <m/>
    <m/>
    <m/>
    <m/>
    <m/>
  </r>
  <r>
    <s v="Byrne Justice Assistance Grant"/>
    <s v="2016-DJ-BX-0482"/>
    <n v="2021"/>
    <n v="4"/>
    <d v="2020-10-28T00:00:00"/>
    <x v="0"/>
    <m/>
    <x v="1"/>
    <m/>
    <x v="3"/>
    <x v="0"/>
    <m/>
    <s v="Accounts Payable"/>
    <n v="-13871.5"/>
    <m/>
    <s v="Accounts Payable"/>
    <s v="AP01639479"/>
    <n v="109"/>
    <m/>
    <m/>
    <m/>
    <m/>
    <m/>
    <m/>
    <m/>
    <m/>
    <m/>
    <m/>
    <m/>
    <m/>
    <m/>
    <m/>
    <m/>
    <m/>
    <m/>
    <m/>
    <m/>
    <s v="AP01639479"/>
    <n v="109"/>
    <d v="2020-10-28T00:00:00"/>
    <s v="Accounts P"/>
    <s v="00023977"/>
    <s v="99999"/>
    <m/>
    <m/>
    <s v="AP"/>
    <s v="AC"/>
    <s v="50"/>
    <s v="1"/>
    <s v="2"/>
    <s v="07040"/>
    <m/>
    <m/>
    <m/>
    <m/>
    <m/>
    <m/>
  </r>
  <r>
    <s v="Byrne Justice Assistance Grant"/>
    <s v="2016-DJ-BX-0482"/>
    <n v="2021"/>
    <n v="4"/>
    <d v="2020-10-28T00:00:00"/>
    <x v="0"/>
    <m/>
    <x v="1"/>
    <m/>
    <x v="3"/>
    <x v="0"/>
    <m/>
    <s v="Accounts Payable"/>
    <n v="-19358"/>
    <m/>
    <s v="Accounts Payable"/>
    <s v="AP01639479"/>
    <n v="112"/>
    <m/>
    <m/>
    <m/>
    <m/>
    <m/>
    <m/>
    <m/>
    <m/>
    <m/>
    <m/>
    <m/>
    <m/>
    <m/>
    <m/>
    <m/>
    <m/>
    <m/>
    <m/>
    <m/>
    <s v="AP01639479"/>
    <n v="112"/>
    <d v="2020-10-28T00:00:00"/>
    <s v="Accounts P"/>
    <s v="00023979"/>
    <s v="99999"/>
    <m/>
    <m/>
    <s v="AP"/>
    <s v="AC"/>
    <s v="50"/>
    <s v="1"/>
    <s v="2"/>
    <s v="07040"/>
    <m/>
    <m/>
    <m/>
    <m/>
    <m/>
    <m/>
  </r>
  <r>
    <s v="Byrne Justice Assistance Grant"/>
    <s v="2016-DJ-BX-0482"/>
    <n v="2021"/>
    <n v="4"/>
    <d v="2020-10-28T00:00:00"/>
    <x v="0"/>
    <m/>
    <x v="1"/>
    <m/>
    <x v="3"/>
    <x v="0"/>
    <m/>
    <s v="Accounts Payable"/>
    <n v="-16024.84"/>
    <m/>
    <s v="Accounts Payable"/>
    <s v="AP01639479"/>
    <n v="113"/>
    <m/>
    <m/>
    <m/>
    <m/>
    <m/>
    <m/>
    <m/>
    <m/>
    <m/>
    <m/>
    <m/>
    <m/>
    <m/>
    <m/>
    <m/>
    <m/>
    <m/>
    <m/>
    <m/>
    <s v="AP01639479"/>
    <n v="113"/>
    <d v="2020-10-28T00:00:00"/>
    <s v="Accounts P"/>
    <s v="00023980"/>
    <s v="99999"/>
    <m/>
    <m/>
    <s v="AP"/>
    <s v="AC"/>
    <s v="50"/>
    <s v="1"/>
    <s v="2"/>
    <s v="07040"/>
    <m/>
    <m/>
    <m/>
    <m/>
    <m/>
    <m/>
  </r>
  <r>
    <s v="Byrne Justice Assistance Grant"/>
    <s v="2016-DJ-BX-0482"/>
    <n v="2021"/>
    <n v="4"/>
    <d v="2020-10-28T00:00:00"/>
    <x v="0"/>
    <m/>
    <x v="1"/>
    <m/>
    <x v="3"/>
    <x v="0"/>
    <m/>
    <s v="Accounts Payable"/>
    <n v="-1435.39"/>
    <m/>
    <s v="Accounts Payable"/>
    <s v="AP01639479"/>
    <n v="123"/>
    <m/>
    <m/>
    <m/>
    <m/>
    <m/>
    <m/>
    <m/>
    <m/>
    <m/>
    <m/>
    <m/>
    <m/>
    <m/>
    <m/>
    <m/>
    <m/>
    <m/>
    <m/>
    <m/>
    <s v="AP01639479"/>
    <n v="123"/>
    <d v="2020-10-28T00:00:00"/>
    <s v="Accounts P"/>
    <s v="00023988"/>
    <s v="99999"/>
    <m/>
    <m/>
    <s v="AP"/>
    <s v="AC"/>
    <s v="50"/>
    <s v="1"/>
    <s v="2"/>
    <s v="07040"/>
    <m/>
    <m/>
    <m/>
    <m/>
    <m/>
    <m/>
  </r>
  <r>
    <s v="Byrne Justice Assistance Grant"/>
    <s v="2016-DJ-BX-0482"/>
    <n v="2021"/>
    <n v="4"/>
    <d v="2020-10-28T00:00:00"/>
    <x v="0"/>
    <m/>
    <x v="1"/>
    <s v="390002"/>
    <x v="47"/>
    <x v="0"/>
    <m/>
    <s v="Accounts Payable"/>
    <n v="19358"/>
    <m/>
    <s v="20-A4860AD16 LAW ENFORC TRNG"/>
    <s v="AP01639479"/>
    <n v="201"/>
    <s v="00023979"/>
    <n v="1"/>
    <d v="2020-10-22T00:00:00"/>
    <s v="City of Martinsville VA"/>
    <s v="20-A4860AD16 LAW ENFORC TRNG"/>
    <s v="14000"/>
    <m/>
    <m/>
    <m/>
    <m/>
    <m/>
    <m/>
    <m/>
    <m/>
    <m/>
    <m/>
    <m/>
    <m/>
    <m/>
    <s v="00023979"/>
    <n v="1"/>
    <d v="2020-10-22T00:00:00"/>
    <s v="City of Ma"/>
    <s v="00023979"/>
    <s v="90000"/>
    <s v="690"/>
    <m/>
    <s v="AP"/>
    <s v="AC"/>
    <s v="14"/>
    <s v="1"/>
    <s v="5"/>
    <s v="07040"/>
    <s v="390"/>
    <s v="39"/>
    <s v="02"/>
    <m/>
    <m/>
    <m/>
  </r>
  <r>
    <s v="Byrne Justice Assistance Grant"/>
    <s v="2016-DJ-BX-0482"/>
    <n v="2021"/>
    <n v="4"/>
    <d v="2020-10-28T00:00:00"/>
    <x v="0"/>
    <m/>
    <x v="1"/>
    <s v="390002"/>
    <x v="47"/>
    <x v="0"/>
    <m/>
    <s v="AR Direct Cash Journal"/>
    <n v="-1237"/>
    <m/>
    <s v="20-10-28AR_DIRJRNL5393"/>
    <s v="AR01641792"/>
    <n v="10"/>
    <m/>
    <m/>
    <m/>
    <m/>
    <m/>
    <m/>
    <s v="5393"/>
    <n v="10"/>
    <d v="2020-10-28T00:00:00"/>
    <s v="51401808"/>
    <s v="CHK"/>
    <m/>
    <m/>
    <m/>
    <m/>
    <m/>
    <m/>
    <m/>
    <m/>
    <s v="5393"/>
    <n v="10"/>
    <d v="2020-10-28T00:00:00"/>
    <s v="51401808"/>
    <s v="51401808"/>
    <s v="90000"/>
    <s v="438"/>
    <m/>
    <s v="AR"/>
    <s v="AC"/>
    <s v="14"/>
    <s v="1"/>
    <s v="5"/>
    <s v="07040"/>
    <s v="390"/>
    <s v="39"/>
    <s v="02"/>
    <m/>
    <m/>
    <m/>
  </r>
  <r>
    <s v="Byrne Justice Assistance Grant"/>
    <s v="2016-DJ-BX-0482"/>
    <n v="2021"/>
    <n v="4"/>
    <d v="2020-10-29T00:00:00"/>
    <x v="0"/>
    <m/>
    <x v="1"/>
    <m/>
    <x v="1"/>
    <x v="0"/>
    <m/>
    <s v="AP Payments"/>
    <n v="-85000"/>
    <m/>
    <s v="Cash With The Treasurer Of VA"/>
    <s v="AP01640160"/>
    <n v="8"/>
    <m/>
    <m/>
    <m/>
    <m/>
    <m/>
    <m/>
    <m/>
    <m/>
    <m/>
    <m/>
    <m/>
    <m/>
    <m/>
    <m/>
    <m/>
    <m/>
    <m/>
    <m/>
    <m/>
    <s v="AP01640160"/>
    <n v="8"/>
    <d v="2020-10-29T00:00:00"/>
    <s v="AP Payment"/>
    <s v="00023981"/>
    <s v="99999"/>
    <m/>
    <m/>
    <s v="AP"/>
    <s v="AC"/>
    <s v="10"/>
    <s v="1"/>
    <s v="1"/>
    <s v="07040"/>
    <m/>
    <m/>
    <m/>
    <m/>
    <m/>
    <m/>
  </r>
  <r>
    <s v="Byrne Justice Assistance Grant"/>
    <s v="2016-DJ-BX-0482"/>
    <n v="2021"/>
    <n v="4"/>
    <d v="2020-10-29T00:00:00"/>
    <x v="0"/>
    <m/>
    <x v="1"/>
    <m/>
    <x v="3"/>
    <x v="0"/>
    <m/>
    <s v="AP Payments"/>
    <n v="22462"/>
    <m/>
    <s v="Accounts Payable"/>
    <s v="AP01640160"/>
    <n v="68"/>
    <m/>
    <m/>
    <m/>
    <m/>
    <m/>
    <m/>
    <m/>
    <m/>
    <m/>
    <m/>
    <m/>
    <m/>
    <m/>
    <m/>
    <m/>
    <m/>
    <m/>
    <m/>
    <m/>
    <s v="AP01640160"/>
    <n v="68"/>
    <d v="2020-10-29T00:00:00"/>
    <s v="AP Payment"/>
    <s v="00023978"/>
    <s v="99999"/>
    <m/>
    <m/>
    <s v="AP"/>
    <s v="AC"/>
    <s v="50"/>
    <s v="1"/>
    <s v="2"/>
    <s v="07040"/>
    <m/>
    <m/>
    <m/>
    <m/>
    <m/>
    <m/>
  </r>
  <r>
    <s v="Byrne Justice Assistance Grant"/>
    <s v="2016-DJ-BX-0482"/>
    <n v="2021"/>
    <n v="4"/>
    <d v="2020-10-29T00:00:00"/>
    <x v="0"/>
    <m/>
    <x v="1"/>
    <m/>
    <x v="3"/>
    <x v="0"/>
    <m/>
    <s v="AP Payments"/>
    <n v="85000"/>
    <m/>
    <s v="Accounts Payable"/>
    <s v="AP01640160"/>
    <n v="71"/>
    <m/>
    <m/>
    <m/>
    <m/>
    <m/>
    <m/>
    <m/>
    <m/>
    <m/>
    <m/>
    <m/>
    <m/>
    <m/>
    <m/>
    <m/>
    <m/>
    <m/>
    <m/>
    <m/>
    <s v="AP01640160"/>
    <n v="71"/>
    <d v="2020-10-29T00:00:00"/>
    <s v="AP Payment"/>
    <s v="00023981"/>
    <s v="99999"/>
    <m/>
    <m/>
    <s v="AP"/>
    <s v="AC"/>
    <s v="50"/>
    <s v="1"/>
    <s v="2"/>
    <s v="07040"/>
    <m/>
    <m/>
    <m/>
    <m/>
    <m/>
    <m/>
  </r>
  <r>
    <s v="Byrne Justice Assistance Grant"/>
    <s v="2016-DJ-BX-0482"/>
    <n v="2021"/>
    <n v="4"/>
    <d v="2020-10-29T00:00:00"/>
    <x v="0"/>
    <m/>
    <x v="1"/>
    <m/>
    <x v="3"/>
    <x v="0"/>
    <m/>
    <s v="AP Payments"/>
    <n v="8950"/>
    <m/>
    <s v="Accounts Payable"/>
    <s v="AP01640160"/>
    <n v="72"/>
    <m/>
    <m/>
    <m/>
    <m/>
    <m/>
    <m/>
    <m/>
    <m/>
    <m/>
    <m/>
    <m/>
    <m/>
    <m/>
    <m/>
    <m/>
    <m/>
    <m/>
    <m/>
    <m/>
    <s v="AP01640160"/>
    <n v="72"/>
    <d v="2020-10-29T00:00:00"/>
    <s v="AP Payment"/>
    <s v="00023982"/>
    <s v="99999"/>
    <m/>
    <m/>
    <s v="AP"/>
    <s v="AC"/>
    <s v="50"/>
    <s v="1"/>
    <s v="2"/>
    <s v="07040"/>
    <m/>
    <m/>
    <m/>
    <m/>
    <m/>
    <m/>
  </r>
  <r>
    <s v="Byrne Justice Assistance Grant"/>
    <s v="2016-DJ-BX-0482"/>
    <n v="2021"/>
    <n v="4"/>
    <d v="2020-10-29T00:00:00"/>
    <x v="0"/>
    <m/>
    <x v="1"/>
    <m/>
    <x v="3"/>
    <x v="0"/>
    <m/>
    <s v="AP Payments"/>
    <n v="4650.4799999999996"/>
    <m/>
    <s v="Accounts Payable"/>
    <s v="AP01640160"/>
    <n v="77"/>
    <m/>
    <m/>
    <m/>
    <m/>
    <m/>
    <m/>
    <m/>
    <m/>
    <m/>
    <m/>
    <m/>
    <m/>
    <m/>
    <m/>
    <m/>
    <m/>
    <m/>
    <m/>
    <m/>
    <s v="AP01640160"/>
    <n v="77"/>
    <d v="2020-10-29T00:00:00"/>
    <s v="AP Payment"/>
    <s v="00023987"/>
    <s v="99999"/>
    <m/>
    <m/>
    <s v="AP"/>
    <s v="AC"/>
    <s v="50"/>
    <s v="1"/>
    <s v="2"/>
    <s v="07040"/>
    <m/>
    <m/>
    <m/>
    <m/>
    <m/>
    <m/>
  </r>
  <r>
    <s v="Byrne Justice Assistance Grant"/>
    <s v="2016-DJ-BX-0482"/>
    <n v="2021"/>
    <n v="4"/>
    <d v="2020-10-29T00:00:00"/>
    <x v="0"/>
    <m/>
    <x v="1"/>
    <m/>
    <x v="1"/>
    <x v="0"/>
    <m/>
    <s v="AP Payments"/>
    <n v="-19358"/>
    <m/>
    <s v="Cash With The Treasurer Of VA"/>
    <s v="AP01640160"/>
    <n v="6"/>
    <m/>
    <m/>
    <m/>
    <m/>
    <m/>
    <m/>
    <m/>
    <m/>
    <m/>
    <m/>
    <m/>
    <m/>
    <m/>
    <m/>
    <m/>
    <m/>
    <m/>
    <m/>
    <m/>
    <s v="AP01640160"/>
    <n v="6"/>
    <d v="2020-10-29T00:00:00"/>
    <s v="AP Payment"/>
    <s v="00023979"/>
    <s v="99999"/>
    <m/>
    <m/>
    <s v="AP"/>
    <s v="AC"/>
    <s v="10"/>
    <s v="1"/>
    <s v="1"/>
    <s v="07040"/>
    <m/>
    <m/>
    <m/>
    <m/>
    <m/>
    <m/>
  </r>
  <r>
    <s v="Byrne Justice Assistance Grant"/>
    <s v="2016-DJ-BX-0482"/>
    <n v="2021"/>
    <n v="4"/>
    <d v="2020-10-29T00:00:00"/>
    <x v="0"/>
    <m/>
    <x v="1"/>
    <m/>
    <x v="3"/>
    <x v="0"/>
    <m/>
    <s v="AP Payments"/>
    <n v="42504.84"/>
    <m/>
    <s v="Accounts Payable"/>
    <s v="AP01640160"/>
    <n v="76"/>
    <m/>
    <m/>
    <m/>
    <m/>
    <m/>
    <m/>
    <m/>
    <m/>
    <m/>
    <m/>
    <m/>
    <m/>
    <m/>
    <m/>
    <m/>
    <m/>
    <m/>
    <m/>
    <m/>
    <s v="AP01640160"/>
    <n v="76"/>
    <d v="2020-10-29T00:00:00"/>
    <s v="AP Payment"/>
    <s v="00023986"/>
    <s v="99999"/>
    <m/>
    <m/>
    <s v="AP"/>
    <s v="AC"/>
    <s v="50"/>
    <s v="1"/>
    <s v="2"/>
    <s v="07040"/>
    <m/>
    <m/>
    <m/>
    <m/>
    <m/>
    <m/>
  </r>
  <r>
    <s v="Byrne Justice Assistance Grant"/>
    <s v="2016-DJ-BX-0482"/>
    <n v="2021"/>
    <n v="4"/>
    <d v="2020-10-29T00:00:00"/>
    <x v="0"/>
    <m/>
    <x v="1"/>
    <m/>
    <x v="1"/>
    <x v="0"/>
    <m/>
    <s v="AP Payments"/>
    <n v="-16024.84"/>
    <m/>
    <s v="Cash With The Treasurer Of VA"/>
    <s v="AP01640160"/>
    <n v="7"/>
    <m/>
    <m/>
    <m/>
    <m/>
    <m/>
    <m/>
    <m/>
    <m/>
    <m/>
    <m/>
    <m/>
    <m/>
    <m/>
    <m/>
    <m/>
    <m/>
    <m/>
    <m/>
    <m/>
    <s v="AP01640160"/>
    <n v="7"/>
    <d v="2020-10-29T00:00:00"/>
    <s v="AP Payment"/>
    <s v="00023980"/>
    <s v="99999"/>
    <m/>
    <m/>
    <s v="AP"/>
    <s v="AC"/>
    <s v="10"/>
    <s v="1"/>
    <s v="1"/>
    <s v="07040"/>
    <m/>
    <m/>
    <m/>
    <m/>
    <m/>
    <m/>
  </r>
  <r>
    <s v="Byrne Justice Assistance Grant"/>
    <s v="2016-DJ-BX-0482"/>
    <n v="2021"/>
    <n v="4"/>
    <d v="2020-10-29T00:00:00"/>
    <x v="0"/>
    <m/>
    <x v="1"/>
    <m/>
    <x v="1"/>
    <x v="0"/>
    <m/>
    <s v="AP Payments"/>
    <n v="-42504.84"/>
    <m/>
    <s v="Cash With The Treasurer Of VA"/>
    <s v="AP01640160"/>
    <n v="13"/>
    <m/>
    <m/>
    <m/>
    <m/>
    <m/>
    <m/>
    <m/>
    <m/>
    <m/>
    <m/>
    <m/>
    <m/>
    <m/>
    <m/>
    <m/>
    <m/>
    <m/>
    <m/>
    <m/>
    <s v="AP01640160"/>
    <n v="13"/>
    <d v="2020-10-29T00:00:00"/>
    <s v="AP Payment"/>
    <s v="00023986"/>
    <s v="99999"/>
    <m/>
    <m/>
    <s v="AP"/>
    <s v="AC"/>
    <s v="10"/>
    <s v="1"/>
    <s v="1"/>
    <s v="07040"/>
    <m/>
    <m/>
    <m/>
    <m/>
    <m/>
    <m/>
  </r>
  <r>
    <s v="Byrne Justice Assistance Grant"/>
    <s v="2016-DJ-BX-0482"/>
    <n v="2021"/>
    <n v="4"/>
    <d v="2020-10-29T00:00:00"/>
    <x v="0"/>
    <m/>
    <x v="1"/>
    <m/>
    <x v="1"/>
    <x v="0"/>
    <m/>
    <s v="AP Payments"/>
    <n v="-4650.4799999999996"/>
    <m/>
    <s v="Cash With The Treasurer Of VA"/>
    <s v="AP01640160"/>
    <n v="14"/>
    <m/>
    <m/>
    <m/>
    <m/>
    <m/>
    <m/>
    <m/>
    <m/>
    <m/>
    <m/>
    <m/>
    <m/>
    <m/>
    <m/>
    <m/>
    <m/>
    <m/>
    <m/>
    <m/>
    <s v="AP01640160"/>
    <n v="14"/>
    <d v="2020-10-29T00:00:00"/>
    <s v="AP Payment"/>
    <s v="00023987"/>
    <s v="99999"/>
    <m/>
    <m/>
    <s v="AP"/>
    <s v="AC"/>
    <s v="10"/>
    <s v="1"/>
    <s v="1"/>
    <s v="07040"/>
    <m/>
    <m/>
    <m/>
    <m/>
    <m/>
    <m/>
  </r>
  <r>
    <s v="Byrne Justice Assistance Grant"/>
    <s v="2016-DJ-BX-0482"/>
    <n v="2021"/>
    <n v="4"/>
    <d v="2020-10-29T00:00:00"/>
    <x v="0"/>
    <m/>
    <x v="1"/>
    <m/>
    <x v="3"/>
    <x v="0"/>
    <m/>
    <s v="AP Payments"/>
    <n v="13871.5"/>
    <m/>
    <s v="Accounts Payable"/>
    <s v="AP01640160"/>
    <n v="67"/>
    <m/>
    <m/>
    <m/>
    <m/>
    <m/>
    <m/>
    <m/>
    <m/>
    <m/>
    <m/>
    <m/>
    <m/>
    <m/>
    <m/>
    <m/>
    <m/>
    <m/>
    <m/>
    <m/>
    <s v="AP01640160"/>
    <n v="67"/>
    <d v="2020-10-29T00:00:00"/>
    <s v="AP Payment"/>
    <s v="00023977"/>
    <s v="99999"/>
    <m/>
    <m/>
    <s v="AP"/>
    <s v="AC"/>
    <s v="50"/>
    <s v="1"/>
    <s v="2"/>
    <s v="07040"/>
    <m/>
    <m/>
    <m/>
    <m/>
    <m/>
    <m/>
  </r>
  <r>
    <s v="Byrne Justice Assistance Grant"/>
    <s v="2016-DJ-BX-0482"/>
    <n v="2021"/>
    <n v="4"/>
    <d v="2020-10-29T00:00:00"/>
    <x v="0"/>
    <m/>
    <x v="1"/>
    <m/>
    <x v="3"/>
    <x v="0"/>
    <m/>
    <s v="AP Payments"/>
    <n v="9762.7800000000007"/>
    <m/>
    <s v="Accounts Payable"/>
    <s v="AP01640160"/>
    <n v="73"/>
    <m/>
    <m/>
    <m/>
    <m/>
    <m/>
    <m/>
    <m/>
    <m/>
    <m/>
    <m/>
    <m/>
    <m/>
    <m/>
    <m/>
    <m/>
    <m/>
    <m/>
    <m/>
    <m/>
    <s v="AP01640160"/>
    <n v="73"/>
    <d v="2020-10-29T00:00:00"/>
    <s v="AP Payment"/>
    <s v="00023983"/>
    <s v="99999"/>
    <m/>
    <m/>
    <s v="AP"/>
    <s v="AC"/>
    <s v="50"/>
    <s v="1"/>
    <s v="2"/>
    <s v="07040"/>
    <m/>
    <m/>
    <m/>
    <m/>
    <m/>
    <m/>
  </r>
  <r>
    <s v="Byrne Justice Assistance Grant"/>
    <s v="2016-DJ-BX-0482"/>
    <n v="2021"/>
    <n v="4"/>
    <d v="2020-10-29T00:00:00"/>
    <x v="0"/>
    <m/>
    <x v="1"/>
    <m/>
    <x v="3"/>
    <x v="0"/>
    <m/>
    <s v="AP Payments"/>
    <n v="19358"/>
    <m/>
    <s v="Accounts Payable"/>
    <s v="AP01640160"/>
    <n v="69"/>
    <m/>
    <m/>
    <m/>
    <m/>
    <m/>
    <m/>
    <m/>
    <m/>
    <m/>
    <m/>
    <m/>
    <m/>
    <m/>
    <m/>
    <m/>
    <m/>
    <m/>
    <m/>
    <m/>
    <s v="AP01640160"/>
    <n v="69"/>
    <d v="2020-10-29T00:00:00"/>
    <s v="AP Payment"/>
    <s v="00023979"/>
    <s v="99999"/>
    <m/>
    <m/>
    <s v="AP"/>
    <s v="AC"/>
    <s v="50"/>
    <s v="1"/>
    <s v="2"/>
    <s v="07040"/>
    <m/>
    <m/>
    <m/>
    <m/>
    <m/>
    <m/>
  </r>
  <r>
    <s v="Byrne Justice Assistance Grant"/>
    <s v="2016-DJ-BX-0482"/>
    <n v="2021"/>
    <n v="4"/>
    <d v="2020-10-29T00:00:00"/>
    <x v="0"/>
    <m/>
    <x v="1"/>
    <m/>
    <x v="1"/>
    <x v="0"/>
    <m/>
    <s v="AP Payments"/>
    <n v="-22462"/>
    <m/>
    <s v="Cash With The Treasurer Of VA"/>
    <s v="AP01640160"/>
    <n v="5"/>
    <m/>
    <m/>
    <m/>
    <m/>
    <m/>
    <m/>
    <m/>
    <m/>
    <m/>
    <m/>
    <m/>
    <m/>
    <m/>
    <m/>
    <m/>
    <m/>
    <m/>
    <m/>
    <m/>
    <s v="AP01640160"/>
    <n v="5"/>
    <d v="2020-10-29T00:00:00"/>
    <s v="AP Payment"/>
    <s v="00023978"/>
    <s v="99999"/>
    <m/>
    <m/>
    <s v="AP"/>
    <s v="AC"/>
    <s v="10"/>
    <s v="1"/>
    <s v="1"/>
    <s v="07040"/>
    <m/>
    <m/>
    <m/>
    <m/>
    <m/>
    <m/>
  </r>
  <r>
    <s v="Byrne Justice Assistance Grant"/>
    <s v="2016-DJ-BX-0482"/>
    <n v="2021"/>
    <n v="4"/>
    <d v="2020-10-29T00:00:00"/>
    <x v="0"/>
    <m/>
    <x v="1"/>
    <m/>
    <x v="1"/>
    <x v="0"/>
    <m/>
    <s v="AP Payments"/>
    <n v="-9762.7800000000007"/>
    <m/>
    <s v="Cash With The Treasurer Of VA"/>
    <s v="AP01640160"/>
    <n v="10"/>
    <m/>
    <m/>
    <m/>
    <m/>
    <m/>
    <m/>
    <m/>
    <m/>
    <m/>
    <m/>
    <m/>
    <m/>
    <m/>
    <m/>
    <m/>
    <m/>
    <m/>
    <m/>
    <m/>
    <s v="AP01640160"/>
    <n v="10"/>
    <d v="2020-10-29T00:00:00"/>
    <s v="AP Payment"/>
    <s v="00023983"/>
    <s v="99999"/>
    <m/>
    <m/>
    <s v="AP"/>
    <s v="AC"/>
    <s v="10"/>
    <s v="1"/>
    <s v="1"/>
    <s v="07040"/>
    <m/>
    <m/>
    <m/>
    <m/>
    <m/>
    <m/>
  </r>
  <r>
    <s v="Byrne Justice Assistance Grant"/>
    <s v="2016-DJ-BX-0482"/>
    <n v="2021"/>
    <n v="4"/>
    <d v="2020-10-29T00:00:00"/>
    <x v="0"/>
    <m/>
    <x v="1"/>
    <m/>
    <x v="1"/>
    <x v="0"/>
    <m/>
    <s v="AP Payments"/>
    <n v="-1250"/>
    <m/>
    <s v="Cash With The Treasurer Of VA"/>
    <s v="AP01640160"/>
    <n v="11"/>
    <m/>
    <m/>
    <m/>
    <m/>
    <m/>
    <m/>
    <m/>
    <m/>
    <m/>
    <m/>
    <m/>
    <m/>
    <m/>
    <m/>
    <m/>
    <m/>
    <m/>
    <m/>
    <m/>
    <s v="AP01640160"/>
    <n v="11"/>
    <d v="2020-10-29T00:00:00"/>
    <s v="AP Payment"/>
    <s v="00023984"/>
    <s v="99999"/>
    <m/>
    <m/>
    <s v="AP"/>
    <s v="AC"/>
    <s v="10"/>
    <s v="1"/>
    <s v="1"/>
    <s v="07040"/>
    <m/>
    <m/>
    <m/>
    <m/>
    <m/>
    <m/>
  </r>
  <r>
    <s v="Byrne Justice Assistance Grant"/>
    <s v="2016-DJ-BX-0482"/>
    <n v="2021"/>
    <n v="4"/>
    <d v="2020-10-29T00:00:00"/>
    <x v="0"/>
    <m/>
    <x v="1"/>
    <m/>
    <x v="3"/>
    <x v="0"/>
    <m/>
    <s v="AP Payments"/>
    <n v="1250"/>
    <m/>
    <s v="Accounts Payable"/>
    <s v="AP01640160"/>
    <n v="74"/>
    <m/>
    <m/>
    <m/>
    <m/>
    <m/>
    <m/>
    <m/>
    <m/>
    <m/>
    <m/>
    <m/>
    <m/>
    <m/>
    <m/>
    <m/>
    <m/>
    <m/>
    <m/>
    <m/>
    <s v="AP01640160"/>
    <n v="74"/>
    <d v="2020-10-29T00:00:00"/>
    <s v="AP Payment"/>
    <s v="00023984"/>
    <s v="99999"/>
    <m/>
    <m/>
    <s v="AP"/>
    <s v="AC"/>
    <s v="50"/>
    <s v="1"/>
    <s v="2"/>
    <s v="07040"/>
    <m/>
    <m/>
    <m/>
    <m/>
    <m/>
    <m/>
  </r>
  <r>
    <s v="Byrne Justice Assistance Grant"/>
    <s v="2016-DJ-BX-0482"/>
    <n v="2021"/>
    <n v="4"/>
    <d v="2020-10-29T00:00:00"/>
    <x v="0"/>
    <m/>
    <x v="1"/>
    <m/>
    <x v="3"/>
    <x v="0"/>
    <m/>
    <s v="AP Payments"/>
    <n v="1435.39"/>
    <m/>
    <s v="Accounts Payable"/>
    <s v="AP01640160"/>
    <n v="78"/>
    <m/>
    <m/>
    <m/>
    <m/>
    <m/>
    <m/>
    <m/>
    <m/>
    <m/>
    <m/>
    <m/>
    <m/>
    <m/>
    <m/>
    <m/>
    <m/>
    <m/>
    <m/>
    <m/>
    <s v="AP01640160"/>
    <n v="78"/>
    <d v="2020-10-29T00:00:00"/>
    <s v="AP Payment"/>
    <s v="00023988"/>
    <s v="99999"/>
    <m/>
    <m/>
    <s v="AP"/>
    <s v="AC"/>
    <s v="50"/>
    <s v="1"/>
    <s v="2"/>
    <s v="07040"/>
    <m/>
    <m/>
    <m/>
    <m/>
    <m/>
    <m/>
  </r>
  <r>
    <s v="Byrne Justice Assistance Grant"/>
    <s v="2016-DJ-BX-0482"/>
    <n v="2021"/>
    <n v="4"/>
    <d v="2020-10-29T00:00:00"/>
    <x v="0"/>
    <m/>
    <x v="1"/>
    <m/>
    <x v="1"/>
    <x v="0"/>
    <m/>
    <s v="AP Payments"/>
    <n v="-13871.5"/>
    <m/>
    <s v="Cash With The Treasurer Of VA"/>
    <s v="AP01640160"/>
    <n v="4"/>
    <m/>
    <m/>
    <m/>
    <m/>
    <m/>
    <m/>
    <m/>
    <m/>
    <m/>
    <m/>
    <m/>
    <m/>
    <m/>
    <m/>
    <m/>
    <m/>
    <m/>
    <m/>
    <m/>
    <s v="AP01640160"/>
    <n v="4"/>
    <d v="2020-10-29T00:00:00"/>
    <s v="AP Payment"/>
    <s v="00023977"/>
    <s v="99999"/>
    <m/>
    <m/>
    <s v="AP"/>
    <s v="AC"/>
    <s v="10"/>
    <s v="1"/>
    <s v="1"/>
    <s v="07040"/>
    <m/>
    <m/>
    <m/>
    <m/>
    <m/>
    <m/>
  </r>
  <r>
    <s v="Byrne Justice Assistance Grant"/>
    <s v="2016-DJ-BX-0482"/>
    <n v="2021"/>
    <n v="4"/>
    <d v="2020-10-29T00:00:00"/>
    <x v="0"/>
    <m/>
    <x v="1"/>
    <m/>
    <x v="1"/>
    <x v="0"/>
    <m/>
    <s v="AP Payments"/>
    <n v="-10446"/>
    <m/>
    <s v="Cash With The Treasurer Of VA"/>
    <s v="AP01640160"/>
    <n v="12"/>
    <m/>
    <m/>
    <m/>
    <m/>
    <m/>
    <m/>
    <m/>
    <m/>
    <m/>
    <m/>
    <m/>
    <m/>
    <m/>
    <m/>
    <m/>
    <m/>
    <m/>
    <m/>
    <m/>
    <s v="AP01640160"/>
    <n v="12"/>
    <d v="2020-10-29T00:00:00"/>
    <s v="AP Payment"/>
    <s v="00023985"/>
    <s v="99999"/>
    <m/>
    <m/>
    <s v="AP"/>
    <s v="AC"/>
    <s v="10"/>
    <s v="1"/>
    <s v="1"/>
    <s v="07040"/>
    <m/>
    <m/>
    <m/>
    <m/>
    <m/>
    <m/>
  </r>
  <r>
    <s v="Byrne Justice Assistance Grant"/>
    <s v="2016-DJ-BX-0482"/>
    <n v="2021"/>
    <n v="4"/>
    <d v="2020-10-29T00:00:00"/>
    <x v="0"/>
    <m/>
    <x v="1"/>
    <m/>
    <x v="1"/>
    <x v="0"/>
    <m/>
    <s v="AP Payments"/>
    <n v="-8950"/>
    <m/>
    <s v="Cash With The Treasurer Of VA"/>
    <s v="AP01640160"/>
    <n v="9"/>
    <m/>
    <m/>
    <m/>
    <m/>
    <m/>
    <m/>
    <m/>
    <m/>
    <m/>
    <m/>
    <m/>
    <m/>
    <m/>
    <m/>
    <m/>
    <m/>
    <m/>
    <m/>
    <m/>
    <s v="AP01640160"/>
    <n v="9"/>
    <d v="2020-10-29T00:00:00"/>
    <s v="AP Payment"/>
    <s v="00023982"/>
    <s v="99999"/>
    <m/>
    <m/>
    <s v="AP"/>
    <s v="AC"/>
    <s v="10"/>
    <s v="1"/>
    <s v="1"/>
    <s v="07040"/>
    <m/>
    <m/>
    <m/>
    <m/>
    <m/>
    <m/>
  </r>
  <r>
    <s v="Byrne Justice Assistance Grant"/>
    <s v="2016-DJ-BX-0482"/>
    <n v="2021"/>
    <n v="4"/>
    <d v="2020-10-29T00:00:00"/>
    <x v="0"/>
    <m/>
    <x v="1"/>
    <m/>
    <x v="3"/>
    <x v="0"/>
    <m/>
    <s v="AP Payments"/>
    <n v="16024.84"/>
    <m/>
    <s v="Accounts Payable"/>
    <s v="AP01640160"/>
    <n v="70"/>
    <m/>
    <m/>
    <m/>
    <m/>
    <m/>
    <m/>
    <m/>
    <m/>
    <m/>
    <m/>
    <m/>
    <m/>
    <m/>
    <m/>
    <m/>
    <m/>
    <m/>
    <m/>
    <m/>
    <s v="AP01640160"/>
    <n v="70"/>
    <d v="2020-10-29T00:00:00"/>
    <s v="AP Payment"/>
    <s v="00023980"/>
    <s v="99999"/>
    <m/>
    <m/>
    <s v="AP"/>
    <s v="AC"/>
    <s v="50"/>
    <s v="1"/>
    <s v="2"/>
    <s v="07040"/>
    <m/>
    <m/>
    <m/>
    <m/>
    <m/>
    <m/>
  </r>
  <r>
    <s v="Byrne Justice Assistance Grant"/>
    <s v="2016-DJ-BX-0482"/>
    <n v="2021"/>
    <n v="4"/>
    <d v="2020-10-29T00:00:00"/>
    <x v="0"/>
    <m/>
    <x v="1"/>
    <m/>
    <x v="3"/>
    <x v="0"/>
    <m/>
    <s v="AP Payments"/>
    <n v="10446"/>
    <m/>
    <s v="Accounts Payable"/>
    <s v="AP01640160"/>
    <n v="75"/>
    <m/>
    <m/>
    <m/>
    <m/>
    <m/>
    <m/>
    <m/>
    <m/>
    <m/>
    <m/>
    <m/>
    <m/>
    <m/>
    <m/>
    <m/>
    <m/>
    <m/>
    <m/>
    <m/>
    <s v="AP01640160"/>
    <n v="75"/>
    <d v="2020-10-29T00:00:00"/>
    <s v="AP Payment"/>
    <s v="00023985"/>
    <s v="99999"/>
    <m/>
    <m/>
    <s v="AP"/>
    <s v="AC"/>
    <s v="50"/>
    <s v="1"/>
    <s v="2"/>
    <s v="07040"/>
    <m/>
    <m/>
    <m/>
    <m/>
    <m/>
    <m/>
  </r>
  <r>
    <s v="Byrne Justice Assistance Grant"/>
    <s v="2016-DJ-BX-0482"/>
    <n v="2021"/>
    <n v="4"/>
    <d v="2020-10-29T00:00:00"/>
    <x v="0"/>
    <m/>
    <x v="1"/>
    <m/>
    <x v="1"/>
    <x v="0"/>
    <m/>
    <s v="AP Payments"/>
    <n v="-1435.39"/>
    <m/>
    <s v="Cash With The Treasurer Of VA"/>
    <s v="AP01640160"/>
    <n v="15"/>
    <m/>
    <m/>
    <m/>
    <m/>
    <m/>
    <m/>
    <m/>
    <m/>
    <m/>
    <m/>
    <m/>
    <m/>
    <m/>
    <m/>
    <m/>
    <m/>
    <m/>
    <m/>
    <m/>
    <s v="AP01640160"/>
    <n v="15"/>
    <d v="2020-10-29T00:00:00"/>
    <s v="AP Payment"/>
    <s v="00023988"/>
    <s v="99999"/>
    <m/>
    <m/>
    <s v="AP"/>
    <s v="AC"/>
    <s v="10"/>
    <s v="1"/>
    <s v="1"/>
    <s v="07040"/>
    <m/>
    <m/>
    <m/>
    <m/>
    <m/>
    <m/>
  </r>
  <r>
    <s v="Byrne Justice Assistance Grant"/>
    <s v="2016-DJ-BX-0482"/>
    <n v="2021"/>
    <n v="5"/>
    <d v="2020-11-09T00:00:00"/>
    <x v="0"/>
    <m/>
    <x v="1"/>
    <m/>
    <x v="36"/>
    <x v="0"/>
    <m/>
    <s v="Federal Cash Pass Thru"/>
    <n v="24806"/>
    <m/>
    <s v="Cash Tran Out-FedPass Cardinal"/>
    <s v="0001658898"/>
    <n v="5"/>
    <m/>
    <m/>
    <m/>
    <m/>
    <m/>
    <m/>
    <m/>
    <m/>
    <m/>
    <m/>
    <m/>
    <m/>
    <m/>
    <m/>
    <m/>
    <m/>
    <m/>
    <m/>
    <m/>
    <s v="0001658898"/>
    <n v="5"/>
    <d v="2020-11-09T00:00:00"/>
    <s v="Federal Ca"/>
    <s v="20-D4034AD"/>
    <s v="90000"/>
    <m/>
    <m/>
    <s v="ATA"/>
    <s v="AC"/>
    <s v="96"/>
    <s v="1"/>
    <s v="6"/>
    <s v="07040"/>
    <m/>
    <m/>
    <m/>
    <m/>
    <m/>
    <m/>
  </r>
  <r>
    <s v="Byrne Justice Assistance Grant"/>
    <s v="2016-DJ-BX-0482"/>
    <n v="2021"/>
    <n v="5"/>
    <d v="2020-11-09T00:00:00"/>
    <x v="1"/>
    <m/>
    <x v="1"/>
    <s v="390004"/>
    <x v="20"/>
    <x v="0"/>
    <m/>
    <s v="CIPPS Journal Upload - DOA"/>
    <n v="44.88"/>
    <m/>
    <s v="00001382 2020-11-16"/>
    <s v="CIP1649387"/>
    <n v="261"/>
    <m/>
    <m/>
    <m/>
    <m/>
    <m/>
    <m/>
    <m/>
    <m/>
    <m/>
    <m/>
    <m/>
    <m/>
    <m/>
    <m/>
    <m/>
    <m/>
    <m/>
    <m/>
    <m/>
    <s v="CIP1649387"/>
    <n v="261"/>
    <d v="2020-11-09T00:00:00"/>
    <s v="CIPPS Jour"/>
    <s v="140070"/>
    <s v="10410"/>
    <m/>
    <m/>
    <s v="CIP"/>
    <s v="AC"/>
    <s v="11"/>
    <s v="1"/>
    <s v="5"/>
    <s v="07040"/>
    <s v="390"/>
    <s v="39"/>
    <s v="04"/>
    <m/>
    <m/>
    <m/>
  </r>
  <r>
    <s v="Byrne Justice Assistance Grant"/>
    <s v="2016-DJ-BX-0482"/>
    <n v="2021"/>
    <n v="5"/>
    <d v="2020-11-09T00:00:00"/>
    <x v="1"/>
    <m/>
    <x v="1"/>
    <s v="390004"/>
    <x v="21"/>
    <x v="0"/>
    <m/>
    <s v="CIPPS Journal Upload - DOA"/>
    <n v="361.5"/>
    <m/>
    <s v="00001382 2020-11-16"/>
    <s v="CIP1649387"/>
    <n v="322"/>
    <m/>
    <m/>
    <m/>
    <m/>
    <m/>
    <m/>
    <m/>
    <m/>
    <m/>
    <m/>
    <m/>
    <m/>
    <m/>
    <m/>
    <m/>
    <m/>
    <m/>
    <m/>
    <m/>
    <s v="CIP1649387"/>
    <n v="322"/>
    <d v="2020-11-09T00:00:00"/>
    <s v="CIPPS Jour"/>
    <s v="140070"/>
    <s v="10740"/>
    <m/>
    <m/>
    <s v="CIP"/>
    <s v="AC"/>
    <s v="11"/>
    <s v="1"/>
    <s v="5"/>
    <s v="07040"/>
    <s v="390"/>
    <s v="39"/>
    <s v="04"/>
    <m/>
    <m/>
    <m/>
  </r>
  <r>
    <s v="Byrne Justice Assistance Grant"/>
    <s v="2016-DJ-BX-0482"/>
    <n v="2021"/>
    <n v="5"/>
    <d v="2020-11-09T00:00:00"/>
    <x v="1"/>
    <m/>
    <x v="1"/>
    <s v="390004"/>
    <x v="21"/>
    <x v="0"/>
    <m/>
    <s v="CIPPS Journal Upload - DOA"/>
    <n v="484.27"/>
    <m/>
    <s v="00001382 2020-11-16"/>
    <s v="CIP1649387"/>
    <n v="257"/>
    <m/>
    <m/>
    <m/>
    <m/>
    <m/>
    <m/>
    <m/>
    <m/>
    <m/>
    <m/>
    <m/>
    <m/>
    <m/>
    <m/>
    <m/>
    <m/>
    <m/>
    <m/>
    <m/>
    <s v="CIP1649387"/>
    <n v="257"/>
    <d v="2020-11-09T00:00:00"/>
    <s v="CIPPS Jour"/>
    <s v="140070"/>
    <s v="10410"/>
    <m/>
    <m/>
    <s v="CIP"/>
    <s v="AC"/>
    <s v="11"/>
    <s v="1"/>
    <s v="5"/>
    <s v="07040"/>
    <s v="390"/>
    <s v="39"/>
    <s v="04"/>
    <m/>
    <m/>
    <m/>
  </r>
  <r>
    <s v="Byrne Justice Assistance Grant"/>
    <s v="2016-DJ-BX-0482"/>
    <n v="2021"/>
    <n v="5"/>
    <d v="2020-11-09T00:00:00"/>
    <x v="1"/>
    <m/>
    <x v="1"/>
    <s v="390004"/>
    <x v="9"/>
    <x v="0"/>
    <m/>
    <s v="CIPPS Journal Upload - DOA"/>
    <n v="246.27"/>
    <m/>
    <s v="00001382 2020-11-16"/>
    <s v="CIP1649387"/>
    <n v="259"/>
    <m/>
    <m/>
    <m/>
    <m/>
    <m/>
    <m/>
    <m/>
    <m/>
    <m/>
    <m/>
    <m/>
    <m/>
    <m/>
    <m/>
    <m/>
    <m/>
    <m/>
    <m/>
    <m/>
    <s v="CIP1649387"/>
    <n v="259"/>
    <d v="2020-11-09T00:00:00"/>
    <s v="CIPPS Jour"/>
    <s v="140070"/>
    <s v="10410"/>
    <m/>
    <m/>
    <s v="CIP"/>
    <s v="AC"/>
    <s v="11"/>
    <s v="1"/>
    <s v="5"/>
    <s v="07040"/>
    <s v="390"/>
    <s v="39"/>
    <s v="04"/>
    <m/>
    <m/>
    <m/>
  </r>
  <r>
    <s v="Byrne Justice Assistance Grant"/>
    <s v="2016-DJ-BX-0482"/>
    <n v="2021"/>
    <n v="5"/>
    <d v="2020-11-09T00:00:00"/>
    <x v="1"/>
    <m/>
    <x v="1"/>
    <s v="390004"/>
    <x v="10"/>
    <x v="0"/>
    <m/>
    <s v="CIPPS Journal Upload - DOA"/>
    <n v="20.47"/>
    <m/>
    <s v="00001382 2020-11-16"/>
    <s v="CIP1649387"/>
    <n v="266"/>
    <m/>
    <m/>
    <m/>
    <m/>
    <m/>
    <m/>
    <m/>
    <m/>
    <m/>
    <m/>
    <m/>
    <m/>
    <m/>
    <m/>
    <m/>
    <m/>
    <m/>
    <m/>
    <m/>
    <s v="CIP1649387"/>
    <n v="266"/>
    <d v="2020-11-09T00:00:00"/>
    <s v="CIPPS Jour"/>
    <s v="140070"/>
    <s v="10410"/>
    <m/>
    <m/>
    <s v="CIP"/>
    <s v="AC"/>
    <s v="11"/>
    <s v="1"/>
    <s v="5"/>
    <s v="07040"/>
    <s v="390"/>
    <s v="39"/>
    <s v="04"/>
    <m/>
    <m/>
    <m/>
  </r>
  <r>
    <s v="Byrne Justice Assistance Grant"/>
    <s v="2016-DJ-BX-0482"/>
    <n v="2021"/>
    <n v="5"/>
    <d v="2020-11-09T00:00:00"/>
    <x v="1"/>
    <m/>
    <x v="1"/>
    <s v="390004"/>
    <x v="10"/>
    <x v="0"/>
    <m/>
    <s v="CIPPS Journal Upload - DOA"/>
    <n v="15.25"/>
    <m/>
    <s v="00001382 2020-11-16"/>
    <s v="CIP1649387"/>
    <n v="327"/>
    <m/>
    <m/>
    <m/>
    <m/>
    <m/>
    <m/>
    <m/>
    <m/>
    <m/>
    <m/>
    <m/>
    <m/>
    <m/>
    <m/>
    <m/>
    <m/>
    <m/>
    <m/>
    <m/>
    <s v="CIP1649387"/>
    <n v="327"/>
    <d v="2020-11-09T00:00:00"/>
    <s v="CIPPS Jour"/>
    <s v="140070"/>
    <s v="10740"/>
    <m/>
    <m/>
    <s v="CIP"/>
    <s v="AC"/>
    <s v="11"/>
    <s v="1"/>
    <s v="5"/>
    <s v="07040"/>
    <s v="390"/>
    <s v="39"/>
    <s v="04"/>
    <m/>
    <m/>
    <m/>
  </r>
  <r>
    <s v="Byrne Justice Assistance Grant"/>
    <s v="2016-DJ-BX-0482"/>
    <n v="2021"/>
    <n v="5"/>
    <d v="2020-11-09T00:00:00"/>
    <x v="1"/>
    <m/>
    <x v="1"/>
    <s v="390004"/>
    <x v="10"/>
    <x v="0"/>
    <m/>
    <s v="CIPPS Journal Upload - DOA"/>
    <n v="20.43"/>
    <m/>
    <s v="00001382 2020-11-16"/>
    <s v="CIP1649387"/>
    <n v="267"/>
    <m/>
    <m/>
    <m/>
    <m/>
    <m/>
    <m/>
    <m/>
    <m/>
    <m/>
    <m/>
    <m/>
    <m/>
    <m/>
    <m/>
    <m/>
    <m/>
    <m/>
    <m/>
    <m/>
    <s v="CIP1649387"/>
    <n v="267"/>
    <d v="2020-11-09T00:00:00"/>
    <s v="CIPPS Jour"/>
    <s v="140070"/>
    <s v="10410"/>
    <m/>
    <m/>
    <s v="CIP"/>
    <s v="AC"/>
    <s v="11"/>
    <s v="1"/>
    <s v="5"/>
    <s v="07040"/>
    <s v="390"/>
    <s v="39"/>
    <s v="04"/>
    <m/>
    <m/>
    <m/>
  </r>
  <r>
    <s v="Byrne Justice Assistance Grant"/>
    <s v="2016-DJ-BX-0482"/>
    <n v="2021"/>
    <n v="5"/>
    <d v="2020-11-09T00:00:00"/>
    <x v="1"/>
    <m/>
    <x v="1"/>
    <s v="390004"/>
    <x v="13"/>
    <x v="0"/>
    <m/>
    <s v="CIPPS Journal Upload - DOA"/>
    <n v="3349"/>
    <m/>
    <s v="00001382 2020-11-16"/>
    <s v="CIP1649387"/>
    <n v="255"/>
    <m/>
    <m/>
    <m/>
    <m/>
    <m/>
    <m/>
    <m/>
    <m/>
    <m/>
    <m/>
    <m/>
    <m/>
    <m/>
    <m/>
    <m/>
    <m/>
    <m/>
    <m/>
    <m/>
    <s v="CIP1649387"/>
    <n v="255"/>
    <d v="2020-11-09T00:00:00"/>
    <s v="CIPPS Jour"/>
    <s v="140070"/>
    <s v="10410"/>
    <m/>
    <m/>
    <s v="CIP"/>
    <s v="AC"/>
    <s v="11"/>
    <s v="1"/>
    <s v="5"/>
    <s v="07040"/>
    <s v="390"/>
    <s v="39"/>
    <s v="04"/>
    <m/>
    <m/>
    <m/>
  </r>
  <r>
    <s v="Byrne Justice Assistance Grant"/>
    <s v="2016-DJ-BX-0482"/>
    <n v="2021"/>
    <n v="5"/>
    <d v="2020-11-09T00:00:00"/>
    <x v="1"/>
    <m/>
    <x v="1"/>
    <s v="390004"/>
    <x v="14"/>
    <x v="0"/>
    <m/>
    <s v="CIPPS Journal Upload - DOA"/>
    <n v="37.58"/>
    <m/>
    <s v="00001382 2020-11-16"/>
    <s v="CIP1649387"/>
    <n v="264"/>
    <m/>
    <m/>
    <m/>
    <m/>
    <m/>
    <m/>
    <m/>
    <m/>
    <m/>
    <m/>
    <m/>
    <m/>
    <m/>
    <m/>
    <m/>
    <m/>
    <m/>
    <m/>
    <m/>
    <s v="CIP1649387"/>
    <n v="264"/>
    <d v="2020-11-09T00:00:00"/>
    <s v="CIPPS Jour"/>
    <s v="140070"/>
    <s v="10410"/>
    <m/>
    <m/>
    <s v="CIP"/>
    <s v="AC"/>
    <s v="11"/>
    <s v="1"/>
    <s v="5"/>
    <s v="07040"/>
    <s v="390"/>
    <s v="39"/>
    <s v="04"/>
    <m/>
    <m/>
    <m/>
  </r>
  <r>
    <s v="Byrne Justice Assistance Grant"/>
    <s v="2016-DJ-BX-0482"/>
    <n v="2021"/>
    <n v="5"/>
    <d v="2020-11-09T00:00:00"/>
    <x v="1"/>
    <m/>
    <x v="1"/>
    <s v="390004"/>
    <x v="9"/>
    <x v="0"/>
    <m/>
    <s v="CIPPS Journal Upload - DOA"/>
    <n v="180.11"/>
    <m/>
    <s v="00001382 2020-11-16"/>
    <s v="CIP1649387"/>
    <n v="323"/>
    <m/>
    <m/>
    <m/>
    <m/>
    <m/>
    <m/>
    <m/>
    <m/>
    <m/>
    <m/>
    <m/>
    <m/>
    <m/>
    <m/>
    <m/>
    <m/>
    <m/>
    <m/>
    <m/>
    <s v="CIP1649387"/>
    <n v="323"/>
    <d v="2020-11-09T00:00:00"/>
    <s v="CIPPS Jour"/>
    <s v="140070"/>
    <s v="10740"/>
    <m/>
    <m/>
    <s v="CIP"/>
    <s v="AC"/>
    <s v="11"/>
    <s v="1"/>
    <s v="5"/>
    <s v="07040"/>
    <s v="390"/>
    <s v="39"/>
    <s v="04"/>
    <m/>
    <m/>
    <m/>
  </r>
  <r>
    <s v="Byrne Justice Assistance Grant"/>
    <s v="2016-DJ-BX-0482"/>
    <n v="2021"/>
    <n v="5"/>
    <d v="2020-11-09T00:00:00"/>
    <x v="1"/>
    <m/>
    <x v="1"/>
    <s v="390004"/>
    <x v="9"/>
    <x v="0"/>
    <m/>
    <s v="CIPPS Journal Upload - DOA"/>
    <n v="232.92"/>
    <m/>
    <s v="00001382 2020-11-16"/>
    <s v="CIP1649387"/>
    <n v="258"/>
    <m/>
    <m/>
    <m/>
    <m/>
    <m/>
    <m/>
    <m/>
    <m/>
    <m/>
    <m/>
    <m/>
    <m/>
    <m/>
    <m/>
    <m/>
    <m/>
    <m/>
    <m/>
    <m/>
    <s v="CIP1649387"/>
    <n v="258"/>
    <d v="2020-11-09T00:00:00"/>
    <s v="CIPPS Jour"/>
    <s v="140070"/>
    <s v="10410"/>
    <m/>
    <m/>
    <s v="CIP"/>
    <s v="AC"/>
    <s v="11"/>
    <s v="1"/>
    <s v="5"/>
    <s v="07040"/>
    <s v="390"/>
    <s v="39"/>
    <s v="04"/>
    <m/>
    <m/>
    <m/>
  </r>
  <r>
    <s v="Byrne Justice Assistance Grant"/>
    <s v="2016-DJ-BX-0482"/>
    <n v="2021"/>
    <n v="5"/>
    <d v="2020-11-09T00:00:00"/>
    <x v="1"/>
    <m/>
    <x v="1"/>
    <s v="390004"/>
    <x v="24"/>
    <x v="0"/>
    <m/>
    <s v="CIPPS Journal Upload - DOA"/>
    <n v="901"/>
    <m/>
    <s v="00001382 2020-11-16"/>
    <s v="CIP1649387"/>
    <n v="262"/>
    <m/>
    <m/>
    <m/>
    <m/>
    <m/>
    <m/>
    <m/>
    <m/>
    <m/>
    <m/>
    <m/>
    <m/>
    <m/>
    <m/>
    <m/>
    <m/>
    <m/>
    <m/>
    <m/>
    <s v="CIP1649387"/>
    <n v="262"/>
    <d v="2020-11-09T00:00:00"/>
    <s v="CIPPS Jour"/>
    <s v="140070"/>
    <s v="10410"/>
    <m/>
    <m/>
    <s v="CIP"/>
    <s v="AC"/>
    <s v="11"/>
    <s v="1"/>
    <s v="5"/>
    <s v="07040"/>
    <s v="390"/>
    <s v="39"/>
    <s v="04"/>
    <m/>
    <m/>
    <m/>
  </r>
  <r>
    <s v="Byrne Justice Assistance Grant"/>
    <s v="2016-DJ-BX-0482"/>
    <n v="2021"/>
    <n v="5"/>
    <d v="2020-11-09T00:00:00"/>
    <x v="1"/>
    <m/>
    <x v="1"/>
    <s v="390004"/>
    <x v="13"/>
    <x v="0"/>
    <m/>
    <s v="CIPPS Journal Upload - DOA"/>
    <n v="2500"/>
    <m/>
    <s v="00001382 2020-11-16"/>
    <s v="CIP1649387"/>
    <n v="321"/>
    <m/>
    <m/>
    <m/>
    <m/>
    <m/>
    <m/>
    <m/>
    <m/>
    <m/>
    <m/>
    <m/>
    <m/>
    <m/>
    <m/>
    <m/>
    <m/>
    <m/>
    <m/>
    <m/>
    <s v="CIP1649387"/>
    <n v="321"/>
    <d v="2020-11-09T00:00:00"/>
    <s v="CIPPS Jour"/>
    <s v="140070"/>
    <s v="10740"/>
    <m/>
    <m/>
    <s v="CIP"/>
    <s v="AC"/>
    <s v="11"/>
    <s v="1"/>
    <s v="5"/>
    <s v="07040"/>
    <s v="390"/>
    <s v="39"/>
    <s v="04"/>
    <m/>
    <m/>
    <m/>
  </r>
  <r>
    <s v="Byrne Justice Assistance Grant"/>
    <s v="2016-DJ-BX-0482"/>
    <n v="2021"/>
    <n v="5"/>
    <d v="2020-11-09T00:00:00"/>
    <x v="0"/>
    <m/>
    <x v="1"/>
    <m/>
    <x v="1"/>
    <x v="0"/>
    <m/>
    <s v="CIPPS Journal Upload - DOA"/>
    <n v="-13636.69"/>
    <m/>
    <s v="Cash With The Treasurer Of VA"/>
    <s v="CIP1649387"/>
    <n v="433"/>
    <m/>
    <m/>
    <m/>
    <m/>
    <m/>
    <m/>
    <m/>
    <m/>
    <m/>
    <m/>
    <m/>
    <m/>
    <m/>
    <m/>
    <m/>
    <m/>
    <m/>
    <m/>
    <m/>
    <s v="CIP1649387"/>
    <n v="433"/>
    <d v="2020-11-09T00:00:00"/>
    <s v="CIPPS Jour"/>
    <m/>
    <s v="99999"/>
    <m/>
    <m/>
    <s v="CIP"/>
    <s v="AC"/>
    <s v="10"/>
    <s v="1"/>
    <s v="1"/>
    <s v="07040"/>
    <m/>
    <m/>
    <m/>
    <m/>
    <m/>
    <m/>
  </r>
  <r>
    <s v="Byrne Justice Assistance Grant"/>
    <s v="2016-DJ-BX-0482"/>
    <n v="2021"/>
    <n v="5"/>
    <d v="2020-11-09T00:00:00"/>
    <x v="0"/>
    <m/>
    <x v="1"/>
    <m/>
    <x v="1"/>
    <x v="0"/>
    <m/>
    <s v="Federal Cash Pass Thru"/>
    <n v="-24806"/>
    <m/>
    <s v="Cash With The Treasurer Of VA"/>
    <s v="0001658898"/>
    <n v="7"/>
    <m/>
    <m/>
    <m/>
    <m/>
    <m/>
    <m/>
    <m/>
    <m/>
    <m/>
    <m/>
    <m/>
    <m/>
    <m/>
    <m/>
    <m/>
    <m/>
    <m/>
    <m/>
    <m/>
    <s v="0001658898"/>
    <n v="7"/>
    <d v="2020-11-09T00:00:00"/>
    <s v="Federal Ca"/>
    <m/>
    <s v="99999"/>
    <m/>
    <m/>
    <s v="ATA"/>
    <s v="AC"/>
    <s v="10"/>
    <s v="1"/>
    <s v="1"/>
    <s v="07040"/>
    <m/>
    <m/>
    <m/>
    <m/>
    <m/>
    <m/>
  </r>
  <r>
    <s v="Byrne Justice Assistance Grant"/>
    <s v="2016-DJ-BX-0482"/>
    <n v="2021"/>
    <n v="5"/>
    <d v="2020-11-09T00:00:00"/>
    <x v="1"/>
    <m/>
    <x v="1"/>
    <s v="390004"/>
    <x v="13"/>
    <x v="0"/>
    <m/>
    <s v="CIPPS Journal Upload - DOA"/>
    <n v="3354.92"/>
    <m/>
    <s v="00001382 2020-11-16"/>
    <s v="CIP1649387"/>
    <n v="254"/>
    <m/>
    <m/>
    <m/>
    <m/>
    <m/>
    <m/>
    <m/>
    <m/>
    <m/>
    <m/>
    <m/>
    <m/>
    <m/>
    <m/>
    <m/>
    <m/>
    <m/>
    <m/>
    <m/>
    <s v="CIP1649387"/>
    <n v="254"/>
    <d v="2020-11-09T00:00:00"/>
    <s v="CIPPS Jour"/>
    <s v="140070"/>
    <s v="10410"/>
    <m/>
    <m/>
    <s v="CIP"/>
    <s v="AC"/>
    <s v="11"/>
    <s v="1"/>
    <s v="5"/>
    <s v="07040"/>
    <s v="390"/>
    <s v="39"/>
    <s v="04"/>
    <m/>
    <m/>
    <m/>
  </r>
  <r>
    <s v="Byrne Justice Assistance Grant"/>
    <s v="2016-DJ-BX-0482"/>
    <n v="2021"/>
    <n v="5"/>
    <d v="2020-11-09T00:00:00"/>
    <x v="1"/>
    <m/>
    <x v="1"/>
    <s v="390004"/>
    <x v="21"/>
    <x v="0"/>
    <m/>
    <s v="CIPPS Journal Upload - DOA"/>
    <n v="485.12"/>
    <m/>
    <s v="00001382 2020-11-16"/>
    <s v="CIP1649387"/>
    <n v="256"/>
    <m/>
    <m/>
    <m/>
    <m/>
    <m/>
    <m/>
    <m/>
    <m/>
    <m/>
    <m/>
    <m/>
    <m/>
    <m/>
    <m/>
    <m/>
    <m/>
    <m/>
    <m/>
    <m/>
    <s v="CIP1649387"/>
    <n v="256"/>
    <d v="2020-11-09T00:00:00"/>
    <s v="CIPPS Jour"/>
    <s v="140070"/>
    <s v="10410"/>
    <m/>
    <m/>
    <s v="CIP"/>
    <s v="AC"/>
    <s v="11"/>
    <s v="1"/>
    <s v="5"/>
    <s v="07040"/>
    <s v="390"/>
    <s v="39"/>
    <s v="04"/>
    <m/>
    <m/>
    <m/>
  </r>
  <r>
    <s v="Byrne Justice Assistance Grant"/>
    <s v="2016-DJ-BX-0482"/>
    <n v="2021"/>
    <n v="5"/>
    <d v="2020-11-09T00:00:00"/>
    <x v="1"/>
    <m/>
    <x v="1"/>
    <s v="390004"/>
    <x v="20"/>
    <x v="0"/>
    <m/>
    <s v="CIPPS Journal Upload - DOA"/>
    <n v="44.96"/>
    <m/>
    <s v="00001382 2020-11-16"/>
    <s v="CIP1649387"/>
    <n v="260"/>
    <m/>
    <m/>
    <m/>
    <m/>
    <m/>
    <m/>
    <m/>
    <m/>
    <m/>
    <m/>
    <m/>
    <m/>
    <m/>
    <m/>
    <m/>
    <m/>
    <m/>
    <m/>
    <m/>
    <s v="CIP1649387"/>
    <n v="260"/>
    <d v="2020-11-09T00:00:00"/>
    <s v="CIPPS Jour"/>
    <s v="140070"/>
    <s v="10410"/>
    <m/>
    <m/>
    <s v="CIP"/>
    <s v="AC"/>
    <s v="11"/>
    <s v="1"/>
    <s v="5"/>
    <s v="07040"/>
    <s v="390"/>
    <s v="39"/>
    <s v="04"/>
    <m/>
    <m/>
    <m/>
  </r>
  <r>
    <s v="Byrne Justice Assistance Grant"/>
    <s v="2016-DJ-BX-0482"/>
    <n v="2021"/>
    <n v="5"/>
    <d v="2020-11-09T00:00:00"/>
    <x v="1"/>
    <m/>
    <x v="1"/>
    <s v="390004"/>
    <x v="37"/>
    <x v="0"/>
    <m/>
    <s v="CIPPS Journal Upload - DOA"/>
    <n v="10"/>
    <m/>
    <s v="00001382 2020-11-16"/>
    <s v="CIP1649387"/>
    <n v="269"/>
    <m/>
    <m/>
    <m/>
    <m/>
    <m/>
    <m/>
    <m/>
    <m/>
    <m/>
    <m/>
    <m/>
    <m/>
    <m/>
    <m/>
    <m/>
    <m/>
    <m/>
    <m/>
    <m/>
    <s v="CIP1649387"/>
    <n v="269"/>
    <d v="2020-11-09T00:00:00"/>
    <s v="CIPPS Jour"/>
    <s v="140070"/>
    <s v="10410"/>
    <m/>
    <m/>
    <s v="CIP"/>
    <s v="AC"/>
    <s v="11"/>
    <s v="1"/>
    <s v="5"/>
    <s v="07040"/>
    <s v="390"/>
    <s v="39"/>
    <s v="04"/>
    <m/>
    <m/>
    <m/>
  </r>
  <r>
    <s v="Byrne Justice Assistance Grant"/>
    <s v="2016-DJ-BX-0482"/>
    <n v="2021"/>
    <n v="5"/>
    <d v="2020-11-09T00:00:00"/>
    <x v="1"/>
    <m/>
    <x v="1"/>
    <s v="390004"/>
    <x v="20"/>
    <x v="0"/>
    <m/>
    <s v="CIPPS Journal Upload - DOA"/>
    <n v="33.5"/>
    <m/>
    <s v="00001382 2020-11-16"/>
    <s v="CIP1649387"/>
    <n v="324"/>
    <m/>
    <m/>
    <m/>
    <m/>
    <m/>
    <m/>
    <m/>
    <m/>
    <m/>
    <m/>
    <m/>
    <m/>
    <m/>
    <m/>
    <m/>
    <m/>
    <m/>
    <m/>
    <m/>
    <s v="CIP1649387"/>
    <n v="324"/>
    <d v="2020-11-09T00:00:00"/>
    <s v="CIPPS Jour"/>
    <s v="140070"/>
    <s v="10740"/>
    <m/>
    <m/>
    <s v="CIP"/>
    <s v="AC"/>
    <s v="11"/>
    <s v="1"/>
    <s v="5"/>
    <s v="07040"/>
    <s v="390"/>
    <s v="39"/>
    <s v="04"/>
    <m/>
    <m/>
    <m/>
  </r>
  <r>
    <s v="Byrne Justice Assistance Grant"/>
    <s v="2016-DJ-BX-0482"/>
    <n v="2021"/>
    <n v="5"/>
    <d v="2020-11-09T00:00:00"/>
    <x v="1"/>
    <m/>
    <x v="1"/>
    <s v="390004"/>
    <x v="24"/>
    <x v="0"/>
    <m/>
    <s v="CIPPS Journal Upload - DOA"/>
    <n v="614.5"/>
    <m/>
    <s v="00001382 2020-11-16"/>
    <s v="CIP1649387"/>
    <n v="263"/>
    <m/>
    <m/>
    <m/>
    <m/>
    <m/>
    <m/>
    <m/>
    <m/>
    <m/>
    <m/>
    <m/>
    <m/>
    <m/>
    <m/>
    <m/>
    <m/>
    <m/>
    <m/>
    <m/>
    <s v="CIP1649387"/>
    <n v="263"/>
    <d v="2020-11-09T00:00:00"/>
    <s v="CIPPS Jour"/>
    <s v="140070"/>
    <s v="10410"/>
    <m/>
    <m/>
    <s v="CIP"/>
    <s v="AC"/>
    <s v="11"/>
    <s v="1"/>
    <s v="5"/>
    <s v="07040"/>
    <s v="390"/>
    <s v="39"/>
    <s v="04"/>
    <m/>
    <m/>
    <m/>
  </r>
  <r>
    <s v="Byrne Justice Assistance Grant"/>
    <s v="2016-DJ-BX-0482"/>
    <n v="2021"/>
    <n v="5"/>
    <d v="2020-11-09T00:00:00"/>
    <x v="1"/>
    <m/>
    <x v="1"/>
    <s v="390004"/>
    <x v="14"/>
    <x v="0"/>
    <m/>
    <s v="CIPPS Journal Upload - DOA"/>
    <n v="37.51"/>
    <m/>
    <s v="00001382 2020-11-16"/>
    <s v="CIP1649387"/>
    <n v="265"/>
    <m/>
    <m/>
    <m/>
    <m/>
    <m/>
    <m/>
    <m/>
    <m/>
    <m/>
    <m/>
    <m/>
    <m/>
    <m/>
    <m/>
    <m/>
    <m/>
    <m/>
    <m/>
    <m/>
    <s v="CIP1649387"/>
    <n v="265"/>
    <d v="2020-11-09T00:00:00"/>
    <s v="CIPPS Jour"/>
    <s v="140070"/>
    <s v="10410"/>
    <m/>
    <m/>
    <s v="CIP"/>
    <s v="AC"/>
    <s v="11"/>
    <s v="1"/>
    <s v="5"/>
    <s v="07040"/>
    <s v="390"/>
    <s v="39"/>
    <s v="04"/>
    <m/>
    <m/>
    <m/>
  </r>
  <r>
    <s v="Byrne Justice Assistance Grant"/>
    <s v="2016-DJ-BX-0482"/>
    <n v="2021"/>
    <n v="5"/>
    <d v="2020-11-09T00:00:00"/>
    <x v="1"/>
    <m/>
    <x v="1"/>
    <s v="390004"/>
    <x v="37"/>
    <x v="0"/>
    <m/>
    <s v="CIPPS Journal Upload - DOA"/>
    <n v="20"/>
    <m/>
    <s v="00001382 2020-11-16"/>
    <s v="CIP1649387"/>
    <n v="268"/>
    <m/>
    <m/>
    <m/>
    <m/>
    <m/>
    <m/>
    <m/>
    <m/>
    <m/>
    <m/>
    <m/>
    <m/>
    <m/>
    <m/>
    <m/>
    <m/>
    <m/>
    <m/>
    <m/>
    <s v="CIP1649387"/>
    <n v="268"/>
    <d v="2020-11-09T00:00:00"/>
    <s v="CIPPS Jour"/>
    <s v="140070"/>
    <s v="10410"/>
    <m/>
    <m/>
    <s v="CIP"/>
    <s v="AC"/>
    <s v="11"/>
    <s v="1"/>
    <s v="5"/>
    <s v="07040"/>
    <s v="390"/>
    <s v="39"/>
    <s v="04"/>
    <m/>
    <m/>
    <m/>
  </r>
  <r>
    <s v="Byrne Justice Assistance Grant"/>
    <s v="2016-DJ-BX-0482"/>
    <n v="2021"/>
    <n v="5"/>
    <d v="2020-11-09T00:00:00"/>
    <x v="1"/>
    <m/>
    <x v="1"/>
    <s v="390004"/>
    <x v="24"/>
    <x v="0"/>
    <m/>
    <s v="CIPPS Journal Upload - DOA"/>
    <n v="614.5"/>
    <m/>
    <s v="00001382 2020-11-16"/>
    <s v="CIP1649387"/>
    <n v="325"/>
    <m/>
    <m/>
    <m/>
    <m/>
    <m/>
    <m/>
    <m/>
    <m/>
    <m/>
    <m/>
    <m/>
    <m/>
    <m/>
    <m/>
    <m/>
    <m/>
    <m/>
    <m/>
    <m/>
    <s v="CIP1649387"/>
    <n v="325"/>
    <d v="2020-11-09T00:00:00"/>
    <s v="CIPPS Jour"/>
    <s v="140070"/>
    <s v="10740"/>
    <m/>
    <m/>
    <s v="CIP"/>
    <s v="AC"/>
    <s v="11"/>
    <s v="1"/>
    <s v="5"/>
    <s v="07040"/>
    <s v="390"/>
    <s v="39"/>
    <s v="04"/>
    <m/>
    <m/>
    <m/>
  </r>
  <r>
    <s v="Byrne Justice Assistance Grant"/>
    <s v="2016-DJ-BX-0482"/>
    <n v="2021"/>
    <n v="5"/>
    <d v="2020-11-09T00:00:00"/>
    <x v="1"/>
    <m/>
    <x v="1"/>
    <s v="390004"/>
    <x v="14"/>
    <x v="0"/>
    <m/>
    <s v="CIPPS Journal Upload - DOA"/>
    <n v="28"/>
    <m/>
    <s v="00001382 2020-11-16"/>
    <s v="CIP1649387"/>
    <n v="326"/>
    <m/>
    <m/>
    <m/>
    <m/>
    <m/>
    <m/>
    <m/>
    <m/>
    <m/>
    <m/>
    <m/>
    <m/>
    <m/>
    <m/>
    <m/>
    <m/>
    <m/>
    <m/>
    <m/>
    <s v="CIP1649387"/>
    <n v="326"/>
    <d v="2020-11-09T00:00:00"/>
    <s v="CIPPS Jour"/>
    <s v="140070"/>
    <s v="10740"/>
    <m/>
    <m/>
    <s v="CIP"/>
    <s v="AC"/>
    <s v="11"/>
    <s v="1"/>
    <s v="5"/>
    <s v="07040"/>
    <s v="390"/>
    <s v="39"/>
    <s v="04"/>
    <m/>
    <m/>
    <m/>
  </r>
  <r>
    <s v="Byrne Justice Assistance Grant"/>
    <s v="2016-DJ-BX-0482"/>
    <n v="2021"/>
    <n v="5"/>
    <d v="2020-11-16T00:00:00"/>
    <x v="0"/>
    <m/>
    <x v="1"/>
    <m/>
    <x v="3"/>
    <x v="0"/>
    <m/>
    <s v="Accounts Payable"/>
    <n v="-24054"/>
    <m/>
    <s v="Accounts Payable"/>
    <s v="AP01652773"/>
    <n v="15"/>
    <m/>
    <m/>
    <m/>
    <m/>
    <m/>
    <m/>
    <m/>
    <m/>
    <m/>
    <m/>
    <m/>
    <m/>
    <m/>
    <m/>
    <m/>
    <m/>
    <m/>
    <m/>
    <m/>
    <s v="AP01652773"/>
    <n v="15"/>
    <d v="2020-11-16T00:00:00"/>
    <s v="Accounts P"/>
    <s v="00024055"/>
    <s v="99999"/>
    <m/>
    <m/>
    <s v="AP"/>
    <s v="AC"/>
    <s v="50"/>
    <s v="1"/>
    <s v="2"/>
    <s v="07040"/>
    <m/>
    <m/>
    <m/>
    <m/>
    <m/>
    <m/>
  </r>
  <r>
    <s v="Byrne Justice Assistance Grant"/>
    <s v="2016-DJ-BX-0482"/>
    <n v="2021"/>
    <n v="5"/>
    <d v="2020-11-16T00:00:00"/>
    <x v="0"/>
    <m/>
    <x v="1"/>
    <s v="390002"/>
    <x v="47"/>
    <x v="0"/>
    <m/>
    <s v="Accounts Payable"/>
    <n v="24054"/>
    <m/>
    <s v="20-A4862AD16-ANTI"/>
    <s v="AP01652773"/>
    <n v="34"/>
    <s v="00024055"/>
    <n v="1"/>
    <d v="2020-10-28T00:00:00"/>
    <s v="New Kent County Board of Supervisors"/>
    <s v="20-A4862AD16-ANTI"/>
    <s v="14000"/>
    <m/>
    <m/>
    <m/>
    <m/>
    <m/>
    <m/>
    <m/>
    <m/>
    <m/>
    <m/>
    <m/>
    <m/>
    <m/>
    <s v="00024055"/>
    <n v="1"/>
    <d v="2020-10-28T00:00:00"/>
    <s v="New Kent C"/>
    <s v="00024055"/>
    <s v="90000"/>
    <s v="127"/>
    <m/>
    <s v="AP"/>
    <s v="AC"/>
    <s v="14"/>
    <s v="1"/>
    <s v="5"/>
    <s v="07040"/>
    <s v="390"/>
    <s v="39"/>
    <s v="02"/>
    <m/>
    <m/>
    <m/>
  </r>
  <r>
    <s v="Byrne Justice Assistance Grant"/>
    <s v="2016-DJ-BX-0482"/>
    <n v="2021"/>
    <n v="5"/>
    <d v="2020-11-16T00:00:00"/>
    <x v="0"/>
    <m/>
    <x v="1"/>
    <m/>
    <x v="1"/>
    <x v="0"/>
    <m/>
    <s v="AP Payments"/>
    <n v="-24054"/>
    <m/>
    <s v="Cash With The Treasurer Of VA"/>
    <s v="AP01653375"/>
    <n v="15"/>
    <m/>
    <m/>
    <m/>
    <m/>
    <m/>
    <m/>
    <m/>
    <m/>
    <m/>
    <m/>
    <m/>
    <m/>
    <m/>
    <m/>
    <m/>
    <m/>
    <m/>
    <m/>
    <m/>
    <s v="AP01653375"/>
    <n v="15"/>
    <d v="2020-11-16T00:00:00"/>
    <s v="AP Payment"/>
    <s v="00024055"/>
    <s v="99999"/>
    <m/>
    <m/>
    <s v="AP"/>
    <s v="AC"/>
    <s v="10"/>
    <s v="1"/>
    <s v="1"/>
    <s v="07040"/>
    <m/>
    <m/>
    <m/>
    <m/>
    <m/>
    <m/>
  </r>
  <r>
    <s v="Byrne Justice Assistance Grant"/>
    <s v="2016-DJ-BX-0482"/>
    <n v="2021"/>
    <n v="5"/>
    <d v="2020-11-16T00:00:00"/>
    <x v="0"/>
    <m/>
    <x v="1"/>
    <m/>
    <x v="3"/>
    <x v="0"/>
    <m/>
    <s v="AP Payments"/>
    <n v="24054"/>
    <m/>
    <s v="Accounts Payable"/>
    <s v="AP01653375"/>
    <n v="43"/>
    <m/>
    <m/>
    <m/>
    <m/>
    <m/>
    <m/>
    <m/>
    <m/>
    <m/>
    <m/>
    <m/>
    <m/>
    <m/>
    <m/>
    <m/>
    <m/>
    <m/>
    <m/>
    <m/>
    <s v="AP01653375"/>
    <n v="43"/>
    <d v="2020-11-16T00:00:00"/>
    <s v="AP Payment"/>
    <s v="00024055"/>
    <s v="99999"/>
    <m/>
    <m/>
    <s v="AP"/>
    <s v="AC"/>
    <s v="50"/>
    <s v="1"/>
    <s v="2"/>
    <s v="07040"/>
    <m/>
    <m/>
    <m/>
    <m/>
    <m/>
    <m/>
  </r>
  <r>
    <s v="Byrne Justice Assistance Grant"/>
    <s v="2016-DJ-BX-0482"/>
    <n v="2021"/>
    <n v="5"/>
    <d v="2020-11-19T00:00:00"/>
    <x v="0"/>
    <m/>
    <x v="1"/>
    <m/>
    <x v="1"/>
    <x v="0"/>
    <m/>
    <s v="AP Payments"/>
    <n v="-1500"/>
    <m/>
    <s v="Cash With The Treasurer Of VA"/>
    <s v="AP01656392"/>
    <n v="1"/>
    <m/>
    <m/>
    <m/>
    <m/>
    <m/>
    <m/>
    <m/>
    <m/>
    <m/>
    <m/>
    <m/>
    <m/>
    <m/>
    <m/>
    <m/>
    <m/>
    <m/>
    <m/>
    <m/>
    <s v="AP01656392"/>
    <n v="1"/>
    <d v="2020-11-19T00:00:00"/>
    <s v="AP Payment"/>
    <s v="00024292"/>
    <s v="99999"/>
    <m/>
    <m/>
    <s v="AP"/>
    <s v="AC"/>
    <s v="10"/>
    <s v="1"/>
    <s v="1"/>
    <s v="07040"/>
    <m/>
    <m/>
    <m/>
    <m/>
    <m/>
    <m/>
  </r>
  <r>
    <s v="Byrne Justice Assistance Grant"/>
    <s v="2016-DJ-BX-0482"/>
    <n v="2021"/>
    <n v="5"/>
    <d v="2020-11-19T00:00:00"/>
    <x v="0"/>
    <m/>
    <x v="1"/>
    <m/>
    <x v="3"/>
    <x v="0"/>
    <m/>
    <s v="Accounts Payable"/>
    <n v="-1500"/>
    <m/>
    <s v="Accounts Payable"/>
    <s v="AP01656118"/>
    <n v="28"/>
    <m/>
    <m/>
    <m/>
    <m/>
    <m/>
    <m/>
    <m/>
    <m/>
    <m/>
    <m/>
    <m/>
    <m/>
    <m/>
    <m/>
    <m/>
    <m/>
    <m/>
    <m/>
    <m/>
    <s v="AP01656118"/>
    <n v="28"/>
    <d v="2020-11-19T00:00:00"/>
    <s v="Accounts P"/>
    <s v="00024292"/>
    <s v="99999"/>
    <m/>
    <m/>
    <s v="AP"/>
    <s v="AC"/>
    <s v="50"/>
    <s v="1"/>
    <s v="2"/>
    <s v="07040"/>
    <m/>
    <m/>
    <m/>
    <m/>
    <m/>
    <m/>
  </r>
  <r>
    <s v="Byrne Justice Assistance Grant"/>
    <s v="2016-DJ-BX-0482"/>
    <n v="2021"/>
    <n v="5"/>
    <d v="2020-11-19T00:00:00"/>
    <x v="0"/>
    <m/>
    <x v="1"/>
    <s v="390002"/>
    <x v="47"/>
    <x v="0"/>
    <m/>
    <s v="Accounts Payable"/>
    <n v="1500"/>
    <m/>
    <s v="20-C4232AD16  NALOXONE"/>
    <s v="AP01656118"/>
    <n v="61"/>
    <s v="00024292"/>
    <n v="1"/>
    <d v="2020-11-12T00:00:00"/>
    <s v="Town of Purcellville"/>
    <s v="20-C4232AD16  NALOXONE"/>
    <s v="14000"/>
    <m/>
    <m/>
    <m/>
    <m/>
    <m/>
    <m/>
    <m/>
    <m/>
    <m/>
    <m/>
    <m/>
    <m/>
    <m/>
    <s v="00024292"/>
    <n v="1"/>
    <d v="2020-11-12T00:00:00"/>
    <s v="Town of Pu"/>
    <s v="00024292"/>
    <s v="90000"/>
    <s v="438"/>
    <m/>
    <s v="AP"/>
    <s v="AC"/>
    <s v="14"/>
    <s v="1"/>
    <s v="5"/>
    <s v="07040"/>
    <s v="390"/>
    <s v="39"/>
    <s v="02"/>
    <m/>
    <m/>
    <m/>
  </r>
  <r>
    <s v="Byrne Justice Assistance Grant"/>
    <s v="2016-DJ-BX-0482"/>
    <n v="2021"/>
    <n v="5"/>
    <d v="2020-11-19T00:00:00"/>
    <x v="0"/>
    <m/>
    <x v="1"/>
    <m/>
    <x v="3"/>
    <x v="0"/>
    <m/>
    <s v="AP Payments"/>
    <n v="1500"/>
    <m/>
    <s v="Accounts Payable"/>
    <s v="AP01656392"/>
    <n v="136"/>
    <m/>
    <m/>
    <m/>
    <m/>
    <m/>
    <m/>
    <m/>
    <m/>
    <m/>
    <m/>
    <m/>
    <m/>
    <m/>
    <m/>
    <m/>
    <m/>
    <m/>
    <m/>
    <m/>
    <s v="AP01656392"/>
    <n v="136"/>
    <d v="2020-11-19T00:00:00"/>
    <s v="AP Payment"/>
    <s v="00024292"/>
    <s v="99999"/>
    <m/>
    <m/>
    <s v="AP"/>
    <s v="AC"/>
    <s v="50"/>
    <s v="1"/>
    <s v="2"/>
    <s v="07040"/>
    <m/>
    <m/>
    <m/>
    <m/>
    <m/>
    <m/>
  </r>
  <r>
    <s v="Byrne Justice Assistance Grant"/>
    <s v="2016-DJ-BX-0482"/>
    <n v="2021"/>
    <n v="5"/>
    <d v="2020-11-30T00:00:00"/>
    <x v="1"/>
    <m/>
    <x v="1"/>
    <s v="390004"/>
    <x v="14"/>
    <x v="0"/>
    <m/>
    <s v="Correct Salary payroll distrib"/>
    <n v="-754.24"/>
    <m/>
    <s v="Correct Salary payroll distr."/>
    <s v="0001662419"/>
    <n v="2"/>
    <m/>
    <m/>
    <m/>
    <m/>
    <m/>
    <m/>
    <m/>
    <m/>
    <m/>
    <m/>
    <m/>
    <m/>
    <m/>
    <m/>
    <m/>
    <m/>
    <m/>
    <m/>
    <m/>
    <s v="0001662419"/>
    <n v="2"/>
    <d v="2020-11-30T00:00:00"/>
    <s v="Correct Sa"/>
    <m/>
    <s v="10410"/>
    <m/>
    <m/>
    <s v="SPJ"/>
    <s v="AC"/>
    <s v="11"/>
    <s v="1"/>
    <s v="5"/>
    <s v="07040"/>
    <s v="390"/>
    <s v="39"/>
    <s v="04"/>
    <m/>
    <m/>
    <m/>
  </r>
  <r>
    <s v="Byrne Justice Assistance Grant"/>
    <s v="2016-DJ-BX-0482"/>
    <n v="2021"/>
    <n v="5"/>
    <d v="2020-11-30T00:00:00"/>
    <x v="1"/>
    <m/>
    <x v="1"/>
    <s v="390004"/>
    <x v="21"/>
    <x v="0"/>
    <m/>
    <s v="Correct Salary payroll distrib"/>
    <n v="-9630.8799999999992"/>
    <m/>
    <s v="Correct Salary payroll distr."/>
    <s v="0001662419"/>
    <n v="3"/>
    <m/>
    <m/>
    <m/>
    <m/>
    <m/>
    <m/>
    <m/>
    <m/>
    <m/>
    <m/>
    <m/>
    <m/>
    <m/>
    <m/>
    <m/>
    <m/>
    <m/>
    <m/>
    <m/>
    <s v="0001662419"/>
    <n v="3"/>
    <d v="2020-11-30T00:00:00"/>
    <s v="Correct Sa"/>
    <m/>
    <s v="10410"/>
    <m/>
    <m/>
    <s v="SPJ"/>
    <s v="AC"/>
    <s v="11"/>
    <s v="1"/>
    <s v="5"/>
    <s v="07040"/>
    <s v="390"/>
    <s v="39"/>
    <s v="04"/>
    <m/>
    <m/>
    <m/>
  </r>
  <r>
    <s v="Byrne Justice Assistance Grant"/>
    <s v="2016-DJ-BX-0482"/>
    <n v="2021"/>
    <n v="5"/>
    <d v="2020-11-30T00:00:00"/>
    <x v="1"/>
    <m/>
    <x v="1"/>
    <s v="390004"/>
    <x v="9"/>
    <x v="0"/>
    <m/>
    <s v="Correct Salary payroll distrib"/>
    <n v="-2158.36"/>
    <m/>
    <s v="Correct Salary payroll distr."/>
    <s v="0001662419"/>
    <n v="12"/>
    <m/>
    <m/>
    <m/>
    <m/>
    <m/>
    <m/>
    <m/>
    <m/>
    <m/>
    <m/>
    <m/>
    <m/>
    <m/>
    <m/>
    <m/>
    <m/>
    <m/>
    <m/>
    <m/>
    <s v="0001662419"/>
    <n v="12"/>
    <d v="2020-11-30T00:00:00"/>
    <s v="Correct Sa"/>
    <m/>
    <s v="10740"/>
    <m/>
    <m/>
    <s v="SPJ"/>
    <s v="AC"/>
    <s v="11"/>
    <s v="1"/>
    <s v="5"/>
    <s v="07040"/>
    <s v="390"/>
    <s v="39"/>
    <s v="04"/>
    <m/>
    <m/>
    <m/>
  </r>
  <r>
    <s v="Byrne Justice Assistance Grant"/>
    <s v="2016-DJ-BX-0482"/>
    <n v="2021"/>
    <n v="5"/>
    <d v="2020-11-30T00:00:00"/>
    <x v="1"/>
    <m/>
    <x v="1"/>
    <s v="390004"/>
    <x v="10"/>
    <x v="0"/>
    <m/>
    <s v="Correct Salary payroll distrib"/>
    <n v="-183.75"/>
    <m/>
    <s v="Correct Salary payroll distr."/>
    <s v="0001662419"/>
    <n v="15"/>
    <m/>
    <m/>
    <m/>
    <m/>
    <m/>
    <m/>
    <m/>
    <m/>
    <m/>
    <m/>
    <m/>
    <m/>
    <m/>
    <m/>
    <m/>
    <m/>
    <m/>
    <m/>
    <m/>
    <s v="0001662419"/>
    <n v="15"/>
    <d v="2020-11-30T00:00:00"/>
    <s v="Correct Sa"/>
    <m/>
    <s v="10740"/>
    <m/>
    <m/>
    <s v="SPJ"/>
    <s v="AC"/>
    <s v="11"/>
    <s v="1"/>
    <s v="5"/>
    <s v="07040"/>
    <s v="390"/>
    <s v="39"/>
    <s v="04"/>
    <m/>
    <n v="1"/>
    <s v="546001365"/>
  </r>
  <r>
    <s v="Byrne Justice Assistance Grant"/>
    <s v="2016-DJ-BX-0482"/>
    <n v="2021"/>
    <n v="5"/>
    <d v="2020-11-30T00:00:00"/>
    <x v="1"/>
    <m/>
    <x v="1"/>
    <s v="390004"/>
    <x v="13"/>
    <x v="0"/>
    <m/>
    <s v="Correct Salary payroll distrib"/>
    <n v="-67039.199999999997"/>
    <m/>
    <s v="Correct Salary payroll distr."/>
    <s v="0001662419"/>
    <n v="1"/>
    <m/>
    <m/>
    <m/>
    <m/>
    <m/>
    <m/>
    <m/>
    <m/>
    <m/>
    <m/>
    <m/>
    <m/>
    <m/>
    <m/>
    <m/>
    <m/>
    <m/>
    <m/>
    <m/>
    <s v="0001662419"/>
    <n v="1"/>
    <d v="2020-11-30T00:00:00"/>
    <s v="Correct Sa"/>
    <m/>
    <s v="10410"/>
    <m/>
    <m/>
    <s v="SPJ"/>
    <s v="AC"/>
    <s v="11"/>
    <s v="1"/>
    <s v="5"/>
    <s v="07040"/>
    <s v="390"/>
    <s v="39"/>
    <s v="04"/>
    <m/>
    <m/>
    <m/>
  </r>
  <r>
    <s v="Byrne Justice Assistance Grant"/>
    <s v="2016-DJ-BX-0482"/>
    <n v="2021"/>
    <n v="5"/>
    <d v="2020-11-30T00:00:00"/>
    <x v="0"/>
    <m/>
    <x v="1"/>
    <m/>
    <x v="1"/>
    <x v="0"/>
    <m/>
    <s v="Distribute the November costs"/>
    <n v="170.46"/>
    <m/>
    <s v="Cash With The Treasurer Of VA"/>
    <s v="0001669310"/>
    <n v="90"/>
    <m/>
    <m/>
    <m/>
    <m/>
    <m/>
    <m/>
    <m/>
    <m/>
    <m/>
    <m/>
    <m/>
    <m/>
    <m/>
    <m/>
    <m/>
    <m/>
    <m/>
    <m/>
    <m/>
    <s v="0001669310"/>
    <n v="90"/>
    <d v="2020-11-30T00:00:00"/>
    <s v="Distribute"/>
    <m/>
    <s v="99999"/>
    <m/>
    <m/>
    <s v="SPJ"/>
    <s v="AC"/>
    <s v="10"/>
    <s v="1"/>
    <s v="1"/>
    <s v="07040"/>
    <m/>
    <m/>
    <m/>
    <m/>
    <m/>
    <m/>
  </r>
  <r>
    <s v="Byrne Justice Assistance Grant"/>
    <s v="2016-DJ-BX-0482"/>
    <n v="2021"/>
    <n v="5"/>
    <d v="2020-11-30T00:00:00"/>
    <x v="0"/>
    <m/>
    <x v="1"/>
    <m/>
    <x v="1"/>
    <x v="0"/>
    <m/>
    <s v="Distribute the November costs"/>
    <n v="21.07"/>
    <m/>
    <s v="Cash With The Treasurer Of VA"/>
    <s v="0001669317"/>
    <n v="90"/>
    <m/>
    <m/>
    <m/>
    <m/>
    <m/>
    <m/>
    <m/>
    <m/>
    <m/>
    <m/>
    <m/>
    <m/>
    <m/>
    <m/>
    <m/>
    <m/>
    <m/>
    <m/>
    <m/>
    <s v="0001669317"/>
    <n v="90"/>
    <d v="2020-11-30T00:00:00"/>
    <s v="Distribute"/>
    <m/>
    <s v="99999"/>
    <m/>
    <m/>
    <s v="SPJ"/>
    <s v="AC"/>
    <s v="10"/>
    <s v="1"/>
    <s v="1"/>
    <s v="07040"/>
    <m/>
    <m/>
    <m/>
    <m/>
    <m/>
    <m/>
  </r>
  <r>
    <s v="Byrne Justice Assistance Grant"/>
    <s v="2016-DJ-BX-0482"/>
    <n v="2021"/>
    <n v="5"/>
    <d v="2020-11-30T00:00:00"/>
    <x v="1"/>
    <m/>
    <x v="1"/>
    <s v="390004"/>
    <x v="24"/>
    <x v="0"/>
    <m/>
    <s v="Correct Salary payroll distrib"/>
    <n v="-15155"/>
    <m/>
    <s v="Correct Salary payroll distr."/>
    <s v="0001662419"/>
    <n v="6"/>
    <m/>
    <m/>
    <m/>
    <m/>
    <m/>
    <m/>
    <m/>
    <m/>
    <m/>
    <m/>
    <m/>
    <m/>
    <m/>
    <m/>
    <m/>
    <m/>
    <m/>
    <m/>
    <m/>
    <s v="0001662419"/>
    <n v="6"/>
    <d v="2020-11-30T00:00:00"/>
    <s v="Correct Sa"/>
    <m/>
    <s v="10410"/>
    <m/>
    <m/>
    <s v="SPJ"/>
    <s v="AC"/>
    <s v="11"/>
    <s v="1"/>
    <s v="5"/>
    <s v="07040"/>
    <s v="390"/>
    <s v="39"/>
    <s v="04"/>
    <m/>
    <m/>
    <m/>
  </r>
  <r>
    <s v="Byrne Justice Assistance Grant"/>
    <s v="2016-DJ-BX-0482"/>
    <n v="2021"/>
    <n v="5"/>
    <d v="2020-11-30T00:00:00"/>
    <x v="1"/>
    <m/>
    <x v="1"/>
    <s v="390004"/>
    <x v="13"/>
    <x v="0"/>
    <m/>
    <s v="Correct Salary payroll distrib"/>
    <n v="-30000"/>
    <m/>
    <s v="Correct Salary payroll distr."/>
    <s v="0001662419"/>
    <n v="9"/>
    <m/>
    <m/>
    <m/>
    <m/>
    <m/>
    <m/>
    <m/>
    <m/>
    <m/>
    <m/>
    <m/>
    <m/>
    <m/>
    <m/>
    <m/>
    <m/>
    <m/>
    <m/>
    <m/>
    <s v="0001662419"/>
    <n v="9"/>
    <d v="2020-11-30T00:00:00"/>
    <s v="Correct Sa"/>
    <m/>
    <s v="10740"/>
    <m/>
    <m/>
    <s v="SPJ"/>
    <s v="AC"/>
    <s v="11"/>
    <s v="1"/>
    <s v="5"/>
    <s v="07040"/>
    <s v="390"/>
    <s v="39"/>
    <s v="04"/>
    <m/>
    <m/>
    <m/>
  </r>
  <r>
    <s v="Byrne Justice Assistance Grant"/>
    <s v="2016-DJ-BX-0482"/>
    <n v="2021"/>
    <n v="5"/>
    <d v="2020-11-30T00:00:00"/>
    <x v="1"/>
    <m/>
    <x v="1"/>
    <s v="390004"/>
    <x v="29"/>
    <x v="0"/>
    <m/>
    <s v="Distribute the November costs"/>
    <n v="-14.43"/>
    <m/>
    <s v="Prorate Nov Maintenance"/>
    <s v="0001669317"/>
    <n v="47"/>
    <m/>
    <m/>
    <m/>
    <m/>
    <m/>
    <m/>
    <m/>
    <m/>
    <m/>
    <m/>
    <m/>
    <m/>
    <m/>
    <m/>
    <m/>
    <m/>
    <m/>
    <m/>
    <m/>
    <s v="0001669317"/>
    <n v="47"/>
    <d v="2020-11-30T00:00:00"/>
    <s v="Distribute"/>
    <m/>
    <s v="10410"/>
    <m/>
    <m/>
    <s v="SPJ"/>
    <s v="AC"/>
    <s v="12"/>
    <s v="1"/>
    <s v="5"/>
    <s v="07040"/>
    <s v="390"/>
    <s v="39"/>
    <s v="04"/>
    <m/>
    <m/>
    <m/>
  </r>
  <r>
    <s v="Byrne Justice Assistance Grant"/>
    <s v="2016-DJ-BX-0482"/>
    <n v="2021"/>
    <n v="5"/>
    <d v="2020-11-30T00:00:00"/>
    <x v="1"/>
    <m/>
    <x v="1"/>
    <s v="390004"/>
    <x v="20"/>
    <x v="0"/>
    <m/>
    <s v="Correct Salary payroll distrib"/>
    <n v="-896.38"/>
    <m/>
    <s v="Correct Salary payroll distr."/>
    <s v="0001662419"/>
    <n v="5"/>
    <m/>
    <m/>
    <m/>
    <m/>
    <m/>
    <m/>
    <m/>
    <m/>
    <m/>
    <m/>
    <m/>
    <m/>
    <m/>
    <m/>
    <m/>
    <m/>
    <m/>
    <m/>
    <m/>
    <s v="0001662419"/>
    <n v="5"/>
    <d v="2020-11-30T00:00:00"/>
    <s v="Correct Sa"/>
    <m/>
    <s v="10410"/>
    <m/>
    <m/>
    <s v="SPJ"/>
    <s v="AC"/>
    <s v="11"/>
    <s v="1"/>
    <s v="5"/>
    <s v="07040"/>
    <s v="390"/>
    <s v="39"/>
    <s v="04"/>
    <m/>
    <m/>
    <m/>
  </r>
  <r>
    <s v="Byrne Justice Assistance Grant"/>
    <s v="2016-DJ-BX-0482"/>
    <n v="2021"/>
    <n v="5"/>
    <d v="2020-11-30T00:00:00"/>
    <x v="1"/>
    <m/>
    <x v="1"/>
    <s v="390004"/>
    <x v="37"/>
    <x v="0"/>
    <m/>
    <s v="Correct Salary payroll distrib"/>
    <n v="-300"/>
    <m/>
    <s v="Correct Salary payroll distr."/>
    <s v="0001662419"/>
    <n v="8"/>
    <m/>
    <m/>
    <m/>
    <m/>
    <m/>
    <m/>
    <m/>
    <m/>
    <m/>
    <m/>
    <m/>
    <m/>
    <m/>
    <m/>
    <m/>
    <m/>
    <m/>
    <m/>
    <m/>
    <s v="0001662419"/>
    <n v="8"/>
    <d v="2020-11-30T00:00:00"/>
    <s v="Correct Sa"/>
    <m/>
    <s v="10410"/>
    <m/>
    <m/>
    <s v="SPJ"/>
    <s v="AC"/>
    <s v="11"/>
    <s v="1"/>
    <s v="5"/>
    <s v="07040"/>
    <s v="390"/>
    <s v="39"/>
    <s v="04"/>
    <m/>
    <m/>
    <m/>
  </r>
  <r>
    <s v="Byrne Justice Assistance Grant"/>
    <s v="2016-DJ-BX-0482"/>
    <n v="2021"/>
    <n v="5"/>
    <d v="2020-11-30T00:00:00"/>
    <x v="1"/>
    <m/>
    <x v="1"/>
    <s v="390004"/>
    <x v="21"/>
    <x v="0"/>
    <m/>
    <s v="Correct Salary payroll distrib"/>
    <n v="-4267.5"/>
    <m/>
    <s v="Correct Salary payroll distr."/>
    <s v="0001662419"/>
    <n v="11"/>
    <m/>
    <m/>
    <m/>
    <m/>
    <m/>
    <m/>
    <m/>
    <m/>
    <m/>
    <m/>
    <m/>
    <m/>
    <m/>
    <m/>
    <m/>
    <m/>
    <m/>
    <m/>
    <m/>
    <s v="0001662419"/>
    <n v="11"/>
    <d v="2020-11-30T00:00:00"/>
    <s v="Correct Sa"/>
    <m/>
    <s v="10740"/>
    <m/>
    <m/>
    <s v="SPJ"/>
    <s v="AC"/>
    <s v="11"/>
    <s v="1"/>
    <s v="5"/>
    <s v="07040"/>
    <s v="390"/>
    <s v="39"/>
    <s v="04"/>
    <m/>
    <m/>
    <m/>
  </r>
  <r>
    <s v="Byrne Justice Assistance Grant"/>
    <s v="2016-DJ-BX-0482"/>
    <n v="2021"/>
    <n v="5"/>
    <d v="2020-11-30T00:00:00"/>
    <x v="0"/>
    <m/>
    <x v="1"/>
    <m/>
    <x v="1"/>
    <x v="0"/>
    <m/>
    <s v="Correct Salary payroll distrib"/>
    <n v="143675.57"/>
    <m/>
    <s v="Cash With The Treasurer Of VA"/>
    <s v="0001662419"/>
    <n v="31"/>
    <m/>
    <m/>
    <m/>
    <m/>
    <m/>
    <m/>
    <m/>
    <m/>
    <m/>
    <m/>
    <m/>
    <m/>
    <m/>
    <m/>
    <m/>
    <m/>
    <m/>
    <m/>
    <m/>
    <s v="0001662419"/>
    <n v="31"/>
    <d v="2020-11-30T00:00:00"/>
    <s v="Correct Sa"/>
    <m/>
    <s v="99999"/>
    <m/>
    <m/>
    <s v="SPJ"/>
    <s v="AC"/>
    <s v="10"/>
    <s v="1"/>
    <s v="1"/>
    <s v="07040"/>
    <m/>
    <m/>
    <m/>
    <m/>
    <m/>
    <m/>
  </r>
  <r>
    <s v="Byrne Justice Assistance Grant"/>
    <s v="2016-DJ-BX-0482"/>
    <n v="2021"/>
    <n v="5"/>
    <d v="2020-11-30T00:00:00"/>
    <x v="1"/>
    <m/>
    <x v="1"/>
    <s v="390004"/>
    <x v="58"/>
    <x v="0"/>
    <m/>
    <s v="Distribute the November costs"/>
    <n v="-7.45"/>
    <m/>
    <s v="Prorate Nov Susbsription"/>
    <s v="0001669303"/>
    <n v="47"/>
    <m/>
    <m/>
    <m/>
    <m/>
    <m/>
    <m/>
    <m/>
    <m/>
    <m/>
    <m/>
    <m/>
    <m/>
    <m/>
    <m/>
    <m/>
    <m/>
    <m/>
    <m/>
    <m/>
    <s v="0001669303"/>
    <n v="47"/>
    <d v="2020-11-30T00:00:00"/>
    <s v="Distribute"/>
    <m/>
    <s v="10410"/>
    <m/>
    <m/>
    <s v="SPJ"/>
    <s v="AC"/>
    <s v="12"/>
    <s v="1"/>
    <s v="5"/>
    <s v="07040"/>
    <s v="390"/>
    <s v="39"/>
    <s v="04"/>
    <m/>
    <m/>
    <m/>
  </r>
  <r>
    <s v="Byrne Justice Assistance Grant"/>
    <s v="2016-DJ-BX-0482"/>
    <n v="2021"/>
    <n v="5"/>
    <d v="2020-11-30T00:00:00"/>
    <x v="1"/>
    <m/>
    <x v="1"/>
    <s v="390004"/>
    <x v="9"/>
    <x v="0"/>
    <m/>
    <s v="Correct Salary payroll distrib"/>
    <n v="-4767.1000000000004"/>
    <m/>
    <s v="Correct Salary payroll distr."/>
    <s v="0001662419"/>
    <n v="4"/>
    <m/>
    <m/>
    <m/>
    <m/>
    <m/>
    <m/>
    <m/>
    <m/>
    <m/>
    <m/>
    <m/>
    <m/>
    <m/>
    <m/>
    <m/>
    <m/>
    <m/>
    <m/>
    <m/>
    <s v="0001662419"/>
    <n v="4"/>
    <d v="2020-11-30T00:00:00"/>
    <s v="Correct Sa"/>
    <m/>
    <s v="10410"/>
    <m/>
    <m/>
    <s v="SPJ"/>
    <s v="AC"/>
    <s v="11"/>
    <s v="1"/>
    <s v="5"/>
    <s v="07040"/>
    <s v="390"/>
    <s v="39"/>
    <s v="04"/>
    <m/>
    <m/>
    <m/>
  </r>
  <r>
    <s v="Byrne Justice Assistance Grant"/>
    <s v="2016-DJ-BX-0482"/>
    <n v="2021"/>
    <n v="5"/>
    <d v="2020-11-30T00:00:00"/>
    <x v="1"/>
    <m/>
    <x v="1"/>
    <s v="390004"/>
    <x v="58"/>
    <x v="0"/>
    <m/>
    <s v="Distribute the November costs"/>
    <n v="-3.43"/>
    <m/>
    <s v="Prorate Nov Susbsription"/>
    <s v="0001669303"/>
    <n v="49"/>
    <m/>
    <m/>
    <m/>
    <m/>
    <m/>
    <m/>
    <m/>
    <m/>
    <m/>
    <m/>
    <m/>
    <m/>
    <m/>
    <m/>
    <m/>
    <m/>
    <m/>
    <m/>
    <m/>
    <s v="0001669303"/>
    <n v="49"/>
    <d v="2020-11-30T00:00:00"/>
    <s v="Distribute"/>
    <m/>
    <s v="10740"/>
    <m/>
    <m/>
    <s v="SPJ"/>
    <s v="AC"/>
    <s v="12"/>
    <s v="1"/>
    <s v="5"/>
    <s v="07040"/>
    <s v="390"/>
    <s v="39"/>
    <s v="04"/>
    <m/>
    <m/>
    <m/>
  </r>
  <r>
    <s v="Byrne Justice Assistance Grant"/>
    <s v="2016-DJ-BX-0482"/>
    <n v="2021"/>
    <n v="5"/>
    <d v="2020-11-30T00:00:00"/>
    <x v="1"/>
    <m/>
    <x v="1"/>
    <s v="390004"/>
    <x v="30"/>
    <x v="0"/>
    <m/>
    <s v="Distribute the November costs"/>
    <n v="-116.73"/>
    <m/>
    <s v="Prorate Nov Office Supplies"/>
    <s v="0001669310"/>
    <n v="47"/>
    <m/>
    <m/>
    <m/>
    <m/>
    <m/>
    <m/>
    <m/>
    <m/>
    <m/>
    <m/>
    <m/>
    <m/>
    <m/>
    <m/>
    <m/>
    <m/>
    <m/>
    <m/>
    <m/>
    <s v="0001669310"/>
    <n v="47"/>
    <d v="2020-11-30T00:00:00"/>
    <s v="Distribute"/>
    <m/>
    <s v="10410"/>
    <m/>
    <m/>
    <s v="SPJ"/>
    <s v="AC"/>
    <s v="13"/>
    <s v="1"/>
    <s v="5"/>
    <s v="07040"/>
    <s v="390"/>
    <s v="39"/>
    <s v="04"/>
    <m/>
    <n v="1"/>
    <s v="546002595"/>
  </r>
  <r>
    <s v="Byrne Justice Assistance Grant"/>
    <s v="2016-DJ-BX-0482"/>
    <n v="2021"/>
    <n v="5"/>
    <d v="2020-11-30T00:00:00"/>
    <x v="1"/>
    <m/>
    <x v="1"/>
    <s v="390004"/>
    <x v="14"/>
    <x v="0"/>
    <m/>
    <s v="Correct Salary payroll distrib"/>
    <n v="-339.75"/>
    <m/>
    <s v="Correct Salary payroll distr."/>
    <s v="0001662419"/>
    <n v="10"/>
    <m/>
    <m/>
    <m/>
    <m/>
    <m/>
    <m/>
    <m/>
    <m/>
    <m/>
    <m/>
    <m/>
    <m/>
    <m/>
    <m/>
    <m/>
    <m/>
    <m/>
    <m/>
    <m/>
    <s v="0001662419"/>
    <n v="10"/>
    <d v="2020-11-30T00:00:00"/>
    <s v="Correct Sa"/>
    <m/>
    <s v="10740"/>
    <m/>
    <m/>
    <s v="SPJ"/>
    <s v="AC"/>
    <s v="11"/>
    <s v="1"/>
    <s v="5"/>
    <s v="07040"/>
    <s v="390"/>
    <s v="39"/>
    <s v="04"/>
    <m/>
    <m/>
    <m/>
  </r>
  <r>
    <s v="Byrne Justice Assistance Grant"/>
    <s v="2016-DJ-BX-0482"/>
    <n v="2021"/>
    <n v="5"/>
    <d v="2020-11-30T00:00:00"/>
    <x v="1"/>
    <m/>
    <x v="1"/>
    <s v="390004"/>
    <x v="24"/>
    <x v="0"/>
    <m/>
    <s v="Correct Salary payroll distrib"/>
    <n v="-7374"/>
    <m/>
    <s v="Correct Salary payroll distr."/>
    <s v="0001662419"/>
    <n v="14"/>
    <m/>
    <m/>
    <m/>
    <m/>
    <m/>
    <m/>
    <m/>
    <m/>
    <m/>
    <m/>
    <m/>
    <m/>
    <m/>
    <m/>
    <m/>
    <m/>
    <m/>
    <m/>
    <m/>
    <s v="0001662419"/>
    <n v="14"/>
    <d v="2020-11-30T00:00:00"/>
    <s v="Correct Sa"/>
    <m/>
    <s v="10740"/>
    <m/>
    <m/>
    <s v="SPJ"/>
    <s v="AC"/>
    <s v="11"/>
    <s v="1"/>
    <s v="5"/>
    <s v="07040"/>
    <s v="390"/>
    <s v="39"/>
    <s v="04"/>
    <m/>
    <m/>
    <m/>
  </r>
  <r>
    <s v="Byrne Justice Assistance Grant"/>
    <s v="2016-DJ-BX-0482"/>
    <n v="2021"/>
    <n v="5"/>
    <d v="2020-11-30T00:00:00"/>
    <x v="0"/>
    <m/>
    <x v="1"/>
    <m/>
    <x v="1"/>
    <x v="0"/>
    <m/>
    <s v="Distribute the November costs"/>
    <n v="10.88"/>
    <m/>
    <s v="Cash With The Treasurer Of VA"/>
    <s v="0001669303"/>
    <n v="90"/>
    <m/>
    <m/>
    <m/>
    <m/>
    <m/>
    <m/>
    <m/>
    <m/>
    <m/>
    <m/>
    <m/>
    <m/>
    <m/>
    <m/>
    <m/>
    <m/>
    <m/>
    <m/>
    <m/>
    <s v="0001669303"/>
    <n v="90"/>
    <d v="2020-11-30T00:00:00"/>
    <s v="Distribute"/>
    <m/>
    <s v="99999"/>
    <m/>
    <m/>
    <s v="SPJ"/>
    <s v="AC"/>
    <s v="10"/>
    <s v="1"/>
    <s v="1"/>
    <s v="07040"/>
    <m/>
    <m/>
    <m/>
    <m/>
    <m/>
    <m/>
  </r>
  <r>
    <s v="Byrne Justice Assistance Grant"/>
    <s v="2016-DJ-BX-0482"/>
    <n v="2021"/>
    <n v="5"/>
    <d v="2020-11-30T00:00:00"/>
    <x v="1"/>
    <m/>
    <x v="1"/>
    <s v="390004"/>
    <x v="29"/>
    <x v="0"/>
    <m/>
    <s v="Distribute the November costs"/>
    <n v="-6.64"/>
    <m/>
    <s v="Prorate Nov Maintenance"/>
    <s v="0001669317"/>
    <n v="49"/>
    <m/>
    <m/>
    <m/>
    <m/>
    <m/>
    <m/>
    <m/>
    <m/>
    <m/>
    <m/>
    <m/>
    <m/>
    <m/>
    <m/>
    <m/>
    <m/>
    <m/>
    <m/>
    <m/>
    <s v="0001669317"/>
    <n v="49"/>
    <d v="2020-11-30T00:00:00"/>
    <s v="Distribute"/>
    <m/>
    <s v="10740"/>
    <m/>
    <m/>
    <s v="SPJ"/>
    <s v="AC"/>
    <s v="12"/>
    <s v="1"/>
    <s v="5"/>
    <s v="07040"/>
    <s v="390"/>
    <s v="39"/>
    <s v="04"/>
    <m/>
    <m/>
    <m/>
  </r>
  <r>
    <s v="Byrne Justice Assistance Grant"/>
    <s v="2016-DJ-BX-0482"/>
    <n v="2021"/>
    <n v="5"/>
    <d v="2020-11-30T00:00:00"/>
    <x v="1"/>
    <m/>
    <x v="1"/>
    <s v="390004"/>
    <x v="10"/>
    <x v="0"/>
    <m/>
    <s v="Correct Salary payroll distrib"/>
    <n v="-409.66"/>
    <m/>
    <s v="Correct Salary payroll distr."/>
    <s v="0001662419"/>
    <n v="7"/>
    <m/>
    <m/>
    <m/>
    <m/>
    <m/>
    <m/>
    <m/>
    <m/>
    <m/>
    <m/>
    <m/>
    <m/>
    <m/>
    <m/>
    <m/>
    <m/>
    <m/>
    <m/>
    <m/>
    <s v="0001662419"/>
    <n v="7"/>
    <d v="2020-11-30T00:00:00"/>
    <s v="Correct Sa"/>
    <m/>
    <s v="10410"/>
    <m/>
    <m/>
    <s v="SPJ"/>
    <s v="AC"/>
    <s v="11"/>
    <s v="1"/>
    <s v="5"/>
    <s v="07040"/>
    <s v="390"/>
    <s v="39"/>
    <s v="04"/>
    <m/>
    <m/>
    <m/>
  </r>
  <r>
    <s v="Byrne Justice Assistance Grant"/>
    <s v="2016-DJ-BX-0482"/>
    <n v="2021"/>
    <n v="5"/>
    <d v="2020-11-30T00:00:00"/>
    <x v="1"/>
    <m/>
    <x v="1"/>
    <s v="390004"/>
    <x v="20"/>
    <x v="0"/>
    <m/>
    <s v="Correct Salary payroll distrib"/>
    <n v="-399.75"/>
    <m/>
    <s v="Correct Salary payroll distr."/>
    <s v="0001662419"/>
    <n v="13"/>
    <m/>
    <m/>
    <m/>
    <m/>
    <m/>
    <m/>
    <m/>
    <m/>
    <m/>
    <m/>
    <m/>
    <m/>
    <m/>
    <m/>
    <m/>
    <m/>
    <m/>
    <m/>
    <m/>
    <s v="0001662419"/>
    <n v="13"/>
    <d v="2020-11-30T00:00:00"/>
    <s v="Correct Sa"/>
    <m/>
    <s v="10740"/>
    <m/>
    <m/>
    <s v="SPJ"/>
    <s v="AC"/>
    <s v="11"/>
    <s v="1"/>
    <s v="5"/>
    <s v="07040"/>
    <s v="390"/>
    <s v="39"/>
    <s v="04"/>
    <m/>
    <m/>
    <m/>
  </r>
  <r>
    <s v="Byrne Justice Assistance Grant"/>
    <s v="2016-DJ-BX-0482"/>
    <n v="2021"/>
    <n v="5"/>
    <d v="2020-11-30T00:00:00"/>
    <x v="1"/>
    <m/>
    <x v="1"/>
    <s v="390004"/>
    <x v="30"/>
    <x v="0"/>
    <m/>
    <s v="Distribute the November costs"/>
    <n v="-53.73"/>
    <m/>
    <s v="Prorate Nov Office Supplies"/>
    <s v="0001669310"/>
    <n v="49"/>
    <m/>
    <m/>
    <m/>
    <m/>
    <m/>
    <m/>
    <m/>
    <m/>
    <m/>
    <m/>
    <m/>
    <m/>
    <m/>
    <m/>
    <m/>
    <m/>
    <m/>
    <m/>
    <m/>
    <s v="0001669310"/>
    <n v="49"/>
    <d v="2020-11-30T00:00:00"/>
    <s v="Distribute"/>
    <m/>
    <s v="10740"/>
    <m/>
    <m/>
    <s v="SPJ"/>
    <s v="AC"/>
    <s v="13"/>
    <s v="1"/>
    <s v="5"/>
    <s v="07040"/>
    <s v="390"/>
    <s v="39"/>
    <s v="04"/>
    <m/>
    <m/>
    <m/>
  </r>
  <r>
    <s v="Byrne Justice Assistance Grant"/>
    <s v="2016-DJ-BX-0482"/>
    <n v="2021"/>
    <n v="6"/>
    <d v="2020-12-10T00:00:00"/>
    <x v="0"/>
    <m/>
    <x v="1"/>
    <s v="390002"/>
    <x v="47"/>
    <x v="0"/>
    <m/>
    <s v="AR Direct Cash Journal"/>
    <n v="-442.09"/>
    <m/>
    <s v="20-12-09AR_DIRJRNL5507"/>
    <s v="AR01671627"/>
    <n v="28"/>
    <m/>
    <m/>
    <m/>
    <m/>
    <m/>
    <m/>
    <m/>
    <m/>
    <m/>
    <m/>
    <m/>
    <m/>
    <m/>
    <m/>
    <m/>
    <m/>
    <m/>
    <m/>
    <m/>
    <m/>
    <m/>
    <m/>
    <m/>
    <m/>
    <m/>
    <m/>
    <m/>
    <m/>
    <m/>
    <m/>
    <m/>
    <m/>
    <m/>
    <m/>
    <m/>
    <m/>
    <m/>
    <m/>
    <m/>
  </r>
  <r>
    <s v="Byrne Justice Assistance Grant"/>
    <s v="2016-DJ-BX-0482"/>
    <n v="2021"/>
    <n v="6"/>
    <d v="2020-12-10T00:00:00"/>
    <x v="0"/>
    <m/>
    <x v="1"/>
    <m/>
    <x v="1"/>
    <x v="0"/>
    <m/>
    <s v="AR Direct Cash Journal"/>
    <n v="442.09"/>
    <m/>
    <s v="20-12-09AR_DIRJRNL5507"/>
    <s v="AR01671627"/>
    <n v="20"/>
    <m/>
    <m/>
    <m/>
    <m/>
    <m/>
    <m/>
    <m/>
    <m/>
    <m/>
    <m/>
    <m/>
    <m/>
    <m/>
    <m/>
    <m/>
    <m/>
    <m/>
    <m/>
    <m/>
    <m/>
    <m/>
    <m/>
    <m/>
    <m/>
    <m/>
    <m/>
    <m/>
    <m/>
    <m/>
    <m/>
    <m/>
    <m/>
    <m/>
    <m/>
    <m/>
    <m/>
    <m/>
    <m/>
    <m/>
  </r>
  <r>
    <s v="Byrne Justice Assistance Grant"/>
    <s v="2016-DJ-BX-0482"/>
    <n v="2021"/>
    <n v="8"/>
    <d v="2021-02-01T00:00:00"/>
    <x v="0"/>
    <m/>
    <x v="1"/>
    <s v="390004"/>
    <x v="1"/>
    <x v="0"/>
    <m/>
    <s v="To record travel charges to ag"/>
    <n v="-15"/>
    <m/>
    <s v="4-504F TRAV CK CHARGE"/>
    <s v="0001706008"/>
    <n v="9"/>
    <m/>
    <m/>
    <m/>
    <m/>
    <m/>
    <m/>
    <m/>
    <m/>
    <m/>
    <m/>
    <m/>
    <m/>
    <m/>
    <m/>
    <m/>
    <m/>
    <m/>
    <m/>
    <s v="0001706008"/>
    <n v="9"/>
    <d v="2021-02-01T00:00:00"/>
    <s v="QTR 2"/>
    <s v="10730"/>
    <m/>
    <m/>
    <s v="SPJ"/>
    <s v="ACTUALS"/>
    <s v="10"/>
    <s v="14000"/>
    <s v="1"/>
    <s v="39004"/>
    <s v="390"/>
    <s v="04"/>
    <m/>
    <s v="01010"/>
    <s v="07040390004CJS7101601"/>
    <s v="To record travel charges to ag"/>
    <m/>
    <m/>
  </r>
  <r>
    <s v="Byrne Justice Assistance Grant"/>
    <s v="2016-DJ-BX-0482"/>
    <n v="2021"/>
    <n v="8"/>
    <d v="2021-02-12T00:00:00"/>
    <x v="0"/>
    <m/>
    <x v="1"/>
    <m/>
    <x v="2"/>
    <x v="0"/>
    <m/>
    <s v="To correct Fund 07040 balances"/>
    <n v="-4974.04"/>
    <m/>
    <s v="To correct 16 JAG interest bal"/>
    <s v="0001716771"/>
    <n v="21"/>
    <m/>
    <m/>
    <m/>
    <m/>
    <m/>
    <m/>
    <m/>
    <m/>
    <m/>
    <m/>
    <m/>
    <m/>
    <m/>
    <m/>
    <m/>
    <m/>
    <m/>
    <m/>
    <s v="0001716771"/>
    <n v="21"/>
    <d v="2021-02-12T00:00:00"/>
    <m/>
    <s v="10230"/>
    <m/>
    <m/>
    <s v="ONL"/>
    <s v="ACTUALS"/>
    <s v="98"/>
    <s v="14000"/>
    <s v="6"/>
    <m/>
    <m/>
    <m/>
    <m/>
    <s v="09820"/>
    <s v="07040CJS7101601"/>
    <s v="To correct Fund 07040 balances"/>
    <m/>
    <m/>
  </r>
  <r>
    <s v="Byrne Justice Assistance Grant"/>
    <s v="2016-DJ-BX-0482"/>
    <n v="2021"/>
    <n v="8"/>
    <d v="2021-02-12T00:00:00"/>
    <x v="0"/>
    <m/>
    <x v="1"/>
    <m/>
    <x v="1"/>
    <x v="0"/>
    <m/>
    <s v="To correct Fund 07040 balances"/>
    <n v="4974.04"/>
    <m/>
    <s v="Cash With The Treasurer Of VA"/>
    <s v="0001716771"/>
    <n v="38"/>
    <m/>
    <m/>
    <m/>
    <m/>
    <m/>
    <m/>
    <m/>
    <m/>
    <m/>
    <m/>
    <m/>
    <m/>
    <m/>
    <m/>
    <m/>
    <m/>
    <m/>
    <m/>
    <s v="0001716771"/>
    <n v="38"/>
    <d v="2021-02-12T00:00:00"/>
    <m/>
    <s v="99999"/>
    <m/>
    <m/>
    <s v="ONL"/>
    <s v="ACTUALS"/>
    <s v="10"/>
    <s v="14000"/>
    <s v="1"/>
    <m/>
    <m/>
    <m/>
    <m/>
    <s v="01010"/>
    <s v="07040CJS7101601"/>
    <s v="To correct Fund 07040 balances"/>
    <m/>
    <m/>
  </r>
  <r>
    <s v="Byrne Justice Assistance Grant"/>
    <s v="2016-DJ-BX-0482"/>
    <n v="2021"/>
    <n v="8"/>
    <d v="2021-02-28T00:00:00"/>
    <x v="0"/>
    <m/>
    <x v="1"/>
    <m/>
    <x v="56"/>
    <x v="0"/>
    <m/>
    <s v="To record the program code on"/>
    <n v="-13860"/>
    <m/>
    <s v="Cash Tran Out-Fed Pass Thru He"/>
    <s v="0001729849"/>
    <n v="9"/>
    <m/>
    <m/>
    <m/>
    <m/>
    <m/>
    <m/>
    <m/>
    <m/>
    <m/>
    <m/>
    <m/>
    <m/>
    <m/>
    <m/>
    <m/>
    <m/>
    <m/>
    <m/>
    <s v="0001729849"/>
    <n v="9"/>
    <d v="2021-02-28T00:00:00"/>
    <m/>
    <s v="90000"/>
    <m/>
    <m/>
    <s v="SPJ"/>
    <s v="ACTUALS"/>
    <s v="99"/>
    <s v="14000"/>
    <s v="6"/>
    <m/>
    <m/>
    <m/>
    <m/>
    <s v="09930"/>
    <s v="07040CJS7101601"/>
    <s v="To record the program code on"/>
    <m/>
    <m/>
  </r>
  <r>
    <s v="Byrne Justice Assistance Grant"/>
    <s v="2016-DJ-BX-0482"/>
    <n v="2021"/>
    <n v="8"/>
    <d v="2021-02-01T00:00:00"/>
    <x v="0"/>
    <m/>
    <x v="1"/>
    <s v="390004"/>
    <x v="55"/>
    <x v="0"/>
    <m/>
    <s v="To record travel charges to ag"/>
    <n v="15"/>
    <m/>
    <s v="4-504F TRAV CK CHARGE"/>
    <s v="0001706008"/>
    <n v="8"/>
    <m/>
    <m/>
    <m/>
    <m/>
    <m/>
    <m/>
    <m/>
    <m/>
    <m/>
    <m/>
    <m/>
    <m/>
    <m/>
    <m/>
    <m/>
    <m/>
    <m/>
    <m/>
    <s v="0001706008"/>
    <n v="8"/>
    <d v="2021-02-01T00:00:00"/>
    <s v="QTR 2"/>
    <s v="10730"/>
    <m/>
    <m/>
    <s v="SPJ"/>
    <s v="ACTUALS"/>
    <s v="15"/>
    <s v="14000"/>
    <s v="5"/>
    <s v="39004"/>
    <s v="390"/>
    <s v="04"/>
    <m/>
    <s v="15460"/>
    <s v="07040390004CJS7101601"/>
    <s v="To record travel charges to ag"/>
    <m/>
    <m/>
  </r>
  <r>
    <s v="Byrne Justice Assistance Grant"/>
    <s v="2016-DJ-BX-0482"/>
    <n v="2021"/>
    <n v="8"/>
    <d v="2021-02-28T00:00:00"/>
    <x v="0"/>
    <m/>
    <x v="1"/>
    <s v="390002"/>
    <x v="56"/>
    <x v="0"/>
    <m/>
    <s v="To record the program code on"/>
    <n v="13860"/>
    <m/>
    <s v="Cash Tran Out-Fed Pass Thru He"/>
    <s v="0001729849"/>
    <n v="10"/>
    <m/>
    <m/>
    <m/>
    <m/>
    <m/>
    <m/>
    <m/>
    <m/>
    <m/>
    <m/>
    <m/>
    <m/>
    <m/>
    <m/>
    <m/>
    <m/>
    <m/>
    <m/>
    <s v="0001729849"/>
    <n v="10"/>
    <d v="2021-02-28T00:00:00"/>
    <m/>
    <s v="90000"/>
    <m/>
    <m/>
    <s v="SPJ"/>
    <s v="ACTUALS"/>
    <s v="99"/>
    <s v="14000"/>
    <s v="6"/>
    <s v="39002"/>
    <s v="390"/>
    <s v="02"/>
    <m/>
    <s v="09930"/>
    <s v="07040390002CJS7101601"/>
    <s v="To record the program code on"/>
    <m/>
    <m/>
  </r>
  <r>
    <s v="Byrne Justice Assistance Grant"/>
    <s v="2016-DJ-BX-0482"/>
    <n v="2021"/>
    <n v="8"/>
    <d v="2021-02-28T00:00:00"/>
    <x v="0"/>
    <m/>
    <x v="1"/>
    <m/>
    <x v="36"/>
    <x v="0"/>
    <m/>
    <s v="To record the program code on"/>
    <n v="-35532.620000000003"/>
    <m/>
    <s v="Cash Tran Out-FedPass Cardinal"/>
    <s v="0001729849"/>
    <n v="7"/>
    <m/>
    <m/>
    <m/>
    <m/>
    <m/>
    <m/>
    <m/>
    <m/>
    <m/>
    <m/>
    <m/>
    <m/>
    <m/>
    <m/>
    <m/>
    <m/>
    <m/>
    <m/>
    <s v="0001729849"/>
    <n v="7"/>
    <d v="2021-02-28T00:00:00"/>
    <m/>
    <s v="90000"/>
    <m/>
    <m/>
    <s v="SPJ"/>
    <s v="ACTUALS"/>
    <s v="96"/>
    <s v="14000"/>
    <s v="6"/>
    <m/>
    <m/>
    <m/>
    <m/>
    <s v="09660"/>
    <s v="07040CJS7101601"/>
    <s v="To record the program code on"/>
    <m/>
    <m/>
  </r>
  <r>
    <s v="Byrne Justice Assistance Grant"/>
    <s v="2016-DJ-BX-0482"/>
    <n v="2021"/>
    <n v="8"/>
    <d v="2021-02-28T00:00:00"/>
    <x v="0"/>
    <m/>
    <x v="1"/>
    <s v="390002"/>
    <x v="36"/>
    <x v="0"/>
    <m/>
    <s v="To record the program code on"/>
    <n v="35532.620000000003"/>
    <m/>
    <s v="Cash Tran Out-FedPass Cardinal"/>
    <s v="0001729849"/>
    <n v="8"/>
    <m/>
    <m/>
    <m/>
    <m/>
    <m/>
    <m/>
    <m/>
    <m/>
    <m/>
    <m/>
    <m/>
    <m/>
    <m/>
    <m/>
    <m/>
    <m/>
    <m/>
    <m/>
    <s v="0001729849"/>
    <n v="8"/>
    <d v="2021-02-28T00:00:00"/>
    <m/>
    <s v="90000"/>
    <m/>
    <m/>
    <s v="SPJ"/>
    <s v="ACTUALS"/>
    <s v="96"/>
    <s v="14000"/>
    <s v="6"/>
    <s v="39002"/>
    <s v="390"/>
    <s v="02"/>
    <m/>
    <s v="09660"/>
    <s v="07040390002CJS7101601"/>
    <s v="To record the program code on"/>
    <m/>
    <m/>
  </r>
  <r>
    <s v="Byrne Justice Assistance Grant"/>
    <s v="2016-DJ-BX-0482"/>
    <n v="2021"/>
    <n v="9"/>
    <d v="2021-03-04T00:00:00"/>
    <x v="0"/>
    <m/>
    <x v="1"/>
    <m/>
    <x v="1"/>
    <x v="0"/>
    <m/>
    <s v="To allocate FY2021 1st Quarter"/>
    <n v="655.56"/>
    <m/>
    <s v="Cash With The Treasurer Of VA"/>
    <s v="0001731192"/>
    <n v="27"/>
    <m/>
    <m/>
    <m/>
    <m/>
    <m/>
    <m/>
    <m/>
    <m/>
    <m/>
    <m/>
    <m/>
    <m/>
    <m/>
    <m/>
    <m/>
    <m/>
    <m/>
    <m/>
    <s v="0001731192"/>
    <n v="27"/>
    <d v="2021-03-04T00:00:00"/>
    <m/>
    <s v="99999"/>
    <m/>
    <m/>
    <s v="ONL"/>
    <s v="ACTUALS"/>
    <s v="10"/>
    <s v="14000"/>
    <s v="1"/>
    <m/>
    <m/>
    <m/>
    <m/>
    <s v="01010"/>
    <s v="07040CJS7101601"/>
    <s v="To allocate FY2021 1st Quarter"/>
    <m/>
    <m/>
  </r>
  <r>
    <s v="Byrne Justice Assistance Grant"/>
    <s v="2016-DJ-BX-0482"/>
    <n v="2021"/>
    <n v="9"/>
    <d v="2021-03-04T00:00:00"/>
    <x v="0"/>
    <m/>
    <x v="1"/>
    <m/>
    <x v="5"/>
    <x v="0"/>
    <m/>
    <s v="To allocate FY2021 1st Quarter"/>
    <n v="-655.56"/>
    <m/>
    <s v="Allocate 1st Q Interest"/>
    <s v="0001731192"/>
    <n v="9"/>
    <m/>
    <m/>
    <m/>
    <m/>
    <m/>
    <m/>
    <m/>
    <m/>
    <m/>
    <m/>
    <m/>
    <m/>
    <m/>
    <m/>
    <m/>
    <m/>
    <m/>
    <m/>
    <s v="0001731192"/>
    <n v="9"/>
    <d v="2021-03-04T00:00:00"/>
    <m/>
    <s v="10230"/>
    <m/>
    <m/>
    <s v="ONL"/>
    <s v="ACTUALS"/>
    <s v="07"/>
    <s v="14000"/>
    <s v="4"/>
    <m/>
    <m/>
    <m/>
    <m/>
    <s v="07108"/>
    <s v="07040CJS7101601"/>
    <s v="To allocate FY2021 1st Quarter"/>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242"/>
  </r>
  <r>
    <m/>
    <m/>
    <m/>
    <m/>
    <m/>
    <x v="0"/>
    <m/>
    <x v="4"/>
    <m/>
    <x v="59"/>
    <x v="4"/>
    <m/>
    <m/>
    <m/>
    <m/>
    <m/>
    <m/>
    <m/>
    <m/>
    <m/>
    <m/>
    <m/>
    <m/>
    <m/>
    <m/>
    <m/>
    <m/>
    <m/>
    <m/>
    <m/>
    <m/>
    <m/>
    <m/>
    <m/>
    <m/>
    <m/>
    <m/>
    <m/>
    <m/>
    <m/>
    <m/>
    <m/>
    <m/>
    <m/>
    <m/>
    <m/>
    <m/>
    <m/>
    <m/>
    <m/>
    <m/>
    <m/>
    <m/>
    <m/>
    <m/>
    <n v="1"/>
    <s v="546001123"/>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633"/>
  </r>
  <r>
    <m/>
    <m/>
    <m/>
    <m/>
    <m/>
    <x v="0"/>
    <m/>
    <x v="4"/>
    <m/>
    <x v="59"/>
    <x v="4"/>
    <m/>
    <m/>
    <m/>
    <m/>
    <m/>
    <m/>
    <m/>
    <m/>
    <m/>
    <m/>
    <m/>
    <m/>
    <m/>
    <m/>
    <m/>
    <m/>
    <m/>
    <m/>
    <m/>
    <m/>
    <m/>
    <m/>
    <m/>
    <m/>
    <m/>
    <m/>
    <m/>
    <m/>
    <m/>
    <m/>
    <m/>
    <m/>
    <m/>
    <m/>
    <m/>
    <m/>
    <m/>
    <m/>
    <m/>
    <m/>
    <m/>
    <m/>
    <m/>
    <m/>
    <n v="1"/>
    <s v="546020201"/>
  </r>
  <r>
    <m/>
    <m/>
    <m/>
    <m/>
    <m/>
    <x v="0"/>
    <m/>
    <x v="4"/>
    <m/>
    <x v="59"/>
    <x v="4"/>
    <m/>
    <m/>
    <m/>
    <m/>
    <m/>
    <m/>
    <m/>
    <m/>
    <m/>
    <m/>
    <m/>
    <m/>
    <m/>
    <m/>
    <m/>
    <m/>
    <m/>
    <m/>
    <m/>
    <m/>
    <m/>
    <m/>
    <m/>
    <m/>
    <m/>
    <m/>
    <m/>
    <m/>
    <m/>
    <m/>
    <m/>
    <m/>
    <m/>
    <m/>
    <m/>
    <m/>
    <m/>
    <m/>
    <m/>
    <m/>
    <m/>
    <m/>
    <m/>
    <m/>
    <n v="1"/>
    <s v="546001569"/>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646"/>
  </r>
  <r>
    <m/>
    <m/>
    <m/>
    <m/>
    <m/>
    <x v="0"/>
    <m/>
    <x v="4"/>
    <m/>
    <x v="59"/>
    <x v="4"/>
    <m/>
    <m/>
    <m/>
    <m/>
    <m/>
    <m/>
    <m/>
    <m/>
    <m/>
    <m/>
    <m/>
    <m/>
    <m/>
    <m/>
    <m/>
    <m/>
    <m/>
    <m/>
    <m/>
    <m/>
    <m/>
    <m/>
    <m/>
    <m/>
    <m/>
    <m/>
    <m/>
    <m/>
    <m/>
    <m/>
    <m/>
    <m/>
    <m/>
    <m/>
    <m/>
    <m/>
    <m/>
    <m/>
    <m/>
    <m/>
    <m/>
    <m/>
    <m/>
    <m/>
    <n v="1"/>
    <s v="546001678"/>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496"/>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330"/>
  </r>
  <r>
    <m/>
    <m/>
    <m/>
    <m/>
    <m/>
    <x v="0"/>
    <m/>
    <x v="4"/>
    <m/>
    <x v="59"/>
    <x v="4"/>
    <m/>
    <m/>
    <m/>
    <m/>
    <m/>
    <m/>
    <m/>
    <m/>
    <m/>
    <m/>
    <m/>
    <m/>
    <m/>
    <m/>
    <m/>
    <m/>
    <m/>
    <m/>
    <m/>
    <m/>
    <m/>
    <m/>
    <m/>
    <m/>
    <m/>
    <m/>
    <m/>
    <m/>
    <m/>
    <m/>
    <m/>
    <m/>
    <m/>
    <m/>
    <m/>
    <m/>
    <m/>
    <m/>
    <m/>
    <m/>
    <m/>
    <m/>
    <m/>
    <m/>
    <n v="1"/>
    <s v="546001523"/>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415"/>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2871"/>
  </r>
  <r>
    <m/>
    <m/>
    <m/>
    <m/>
    <m/>
    <x v="0"/>
    <m/>
    <x v="4"/>
    <m/>
    <x v="59"/>
    <x v="4"/>
    <m/>
    <m/>
    <m/>
    <m/>
    <m/>
    <m/>
    <m/>
    <m/>
    <m/>
    <m/>
    <m/>
    <m/>
    <m/>
    <m/>
    <m/>
    <m/>
    <m/>
    <m/>
    <m/>
    <m/>
    <m/>
    <m/>
    <m/>
    <m/>
    <m/>
    <m/>
    <m/>
    <m/>
    <m/>
    <m/>
    <m/>
    <m/>
    <m/>
    <m/>
    <m/>
    <m/>
    <m/>
    <m/>
    <m/>
    <m/>
    <m/>
    <m/>
    <m/>
    <m/>
    <n v="1"/>
    <s v="546001208"/>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445"/>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15" firstHeaderRow="1" firstDataRow="2" firstDataCol="1"/>
  <pivotFields count="57">
    <pivotField showAll="0"/>
    <pivotField showAll="0"/>
    <pivotField showAll="0"/>
    <pivotField showAll="0"/>
    <pivotField numFmtId="22" showAll="0"/>
    <pivotField axis="axisCol" showAll="0">
      <items count="4">
        <item x="1"/>
        <item x="2"/>
        <item x="0"/>
        <item t="default"/>
      </items>
    </pivotField>
    <pivotField showAll="0"/>
    <pivotField axis="axisRow" showAll="0">
      <items count="6">
        <item x="2"/>
        <item x="3"/>
        <item x="1"/>
        <item sd="0" x="0"/>
        <item sd="0" x="4"/>
        <item t="default"/>
      </items>
    </pivotField>
    <pivotField showAll="0"/>
    <pivotField axis="axisRow" showAll="0">
      <items count="61">
        <item x="1"/>
        <item x="3"/>
        <item x="5"/>
        <item x="27"/>
        <item x="22"/>
        <item x="0"/>
        <item x="21"/>
        <item x="9"/>
        <item x="20"/>
        <item x="24"/>
        <item x="14"/>
        <item x="10"/>
        <item x="13"/>
        <item x="37"/>
        <item x="15"/>
        <item x="42"/>
        <item x="41"/>
        <item x="19"/>
        <item x="38"/>
        <item x="50"/>
        <item x="11"/>
        <item x="12"/>
        <item x="58"/>
        <item x="49"/>
        <item x="8"/>
        <item x="35"/>
        <item x="29"/>
        <item x="31"/>
        <item x="39"/>
        <item x="18"/>
        <item x="16"/>
        <item x="45"/>
        <item x="46"/>
        <item x="43"/>
        <item x="44"/>
        <item x="30"/>
        <item x="28"/>
        <item x="51"/>
        <item x="53"/>
        <item x="52"/>
        <item x="40"/>
        <item x="54"/>
        <item x="6"/>
        <item x="4"/>
        <item x="47"/>
        <item x="48"/>
        <item x="23"/>
        <item x="26"/>
        <item x="7"/>
        <item x="25"/>
        <item x="17"/>
        <item x="55"/>
        <item x="33"/>
        <item x="32"/>
        <item x="57"/>
        <item x="34"/>
        <item x="36"/>
        <item x="2"/>
        <item x="56"/>
        <item x="59"/>
        <item t="default"/>
      </items>
    </pivotField>
    <pivotField axis="axisRow" showAll="0">
      <items count="6">
        <item x="0"/>
        <item x="3"/>
        <item x="1"/>
        <item x="2"/>
        <item x="4"/>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s>
  <rowFields count="3">
    <field x="7"/>
    <field x="10"/>
    <field x="9"/>
  </rowFields>
  <rowItems count="111">
    <i>
      <x/>
    </i>
    <i r="1">
      <x/>
    </i>
    <i r="2">
      <x/>
    </i>
    <i r="2">
      <x v="4"/>
    </i>
    <i r="2">
      <x v="55"/>
    </i>
    <i r="1">
      <x v="1"/>
    </i>
    <i r="2">
      <x/>
    </i>
    <i r="2">
      <x v="4"/>
    </i>
    <i r="2">
      <x v="55"/>
    </i>
    <i>
      <x v="1"/>
    </i>
    <i r="1">
      <x/>
    </i>
    <i r="2">
      <x/>
    </i>
    <i r="2">
      <x v="3"/>
    </i>
    <i r="1">
      <x v="1"/>
    </i>
    <i r="2">
      <x/>
    </i>
    <i r="2">
      <x v="3"/>
    </i>
    <i>
      <x v="2"/>
    </i>
    <i r="1">
      <x/>
    </i>
    <i r="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3"/>
    </i>
    <i r="2">
      <x v="44"/>
    </i>
    <i r="2">
      <x v="45"/>
    </i>
    <i r="2">
      <x v="46"/>
    </i>
    <i r="2">
      <x v="47"/>
    </i>
    <i r="2">
      <x v="49"/>
    </i>
    <i r="2">
      <x v="50"/>
    </i>
    <i r="2">
      <x v="51"/>
    </i>
    <i r="2">
      <x v="54"/>
    </i>
    <i r="2">
      <x v="56"/>
    </i>
    <i r="2">
      <x v="57"/>
    </i>
    <i r="2">
      <x v="58"/>
    </i>
    <i r="1">
      <x v="1"/>
    </i>
    <i r="2">
      <x/>
    </i>
    <i r="2">
      <x v="1"/>
    </i>
    <i r="2">
      <x v="3"/>
    </i>
    <i r="2">
      <x v="4"/>
    </i>
    <i r="2">
      <x v="5"/>
    </i>
    <i r="2">
      <x v="6"/>
    </i>
    <i r="2">
      <x v="7"/>
    </i>
    <i r="2">
      <x v="8"/>
    </i>
    <i r="2">
      <x v="10"/>
    </i>
    <i r="2">
      <x v="11"/>
    </i>
    <i r="2">
      <x v="12"/>
    </i>
    <i r="2">
      <x v="13"/>
    </i>
    <i r="2">
      <x v="20"/>
    </i>
    <i r="2">
      <x v="26"/>
    </i>
    <i r="2">
      <x v="27"/>
    </i>
    <i r="2">
      <x v="29"/>
    </i>
    <i r="2">
      <x v="30"/>
    </i>
    <i r="2">
      <x v="35"/>
    </i>
    <i r="2">
      <x v="36"/>
    </i>
    <i r="2">
      <x v="46"/>
    </i>
    <i r="2">
      <x v="47"/>
    </i>
    <i r="2">
      <x v="50"/>
    </i>
    <i r="2">
      <x v="52"/>
    </i>
    <i r="2">
      <x v="53"/>
    </i>
    <i r="1">
      <x v="2"/>
    </i>
    <i r="2">
      <x/>
    </i>
    <i r="2">
      <x v="2"/>
    </i>
    <i r="2">
      <x v="57"/>
    </i>
    <i r="1">
      <x v="3"/>
    </i>
    <i r="2">
      <x/>
    </i>
    <i r="2">
      <x v="1"/>
    </i>
    <i r="2">
      <x v="42"/>
    </i>
    <i r="2">
      <x v="43"/>
    </i>
    <i r="2">
      <x v="44"/>
    </i>
    <i r="2">
      <x v="48"/>
    </i>
    <i>
      <x v="3"/>
    </i>
    <i>
      <x v="4"/>
    </i>
    <i t="grand">
      <x/>
    </i>
  </rowItems>
  <colFields count="1">
    <field x="5"/>
  </colFields>
  <colItems count="4">
    <i>
      <x/>
    </i>
    <i>
      <x v="1"/>
    </i>
    <i>
      <x v="2"/>
    </i>
    <i t="grand">
      <x/>
    </i>
  </colItems>
  <dataFields count="1">
    <dataField name="Sum of monetary_amount" fld="13" baseField="0" baseItem="0" numFmtId="43"/>
  </dataFields>
  <formats count="12">
    <format dxfId="11">
      <pivotArea collapsedLevelsAreSubtotals="1" fieldPosition="0">
        <references count="1">
          <reference field="7" count="1">
            <x v="2"/>
          </reference>
        </references>
      </pivotArea>
    </format>
    <format dxfId="10">
      <pivotArea dataOnly="0" labelOnly="1" fieldPosition="0">
        <references count="1">
          <reference field="7" count="1">
            <x v="2"/>
          </reference>
        </references>
      </pivotArea>
    </format>
    <format dxfId="9">
      <pivotArea outline="0" collapsedLevelsAreSubtotals="1" fieldPosition="0"/>
    </format>
    <format dxfId="8">
      <pivotArea field="10" grandCol="1" collapsedLevelsAreSubtotals="1" axis="axisRow" fieldPosition="1">
        <references count="3">
          <reference field="7" count="1" selected="0">
            <x v="2"/>
          </reference>
          <reference field="9" count="1">
            <x v="2"/>
          </reference>
          <reference field="10" count="1" selected="0">
            <x v="0"/>
          </reference>
        </references>
      </pivotArea>
    </format>
    <format dxfId="7">
      <pivotArea field="10" grandCol="1" collapsedLevelsAreSubtotals="1" axis="axisRow" fieldPosition="1">
        <references count="3">
          <reference field="7" count="1" selected="0">
            <x v="2"/>
          </reference>
          <reference field="9" count="2">
            <x v="2"/>
            <x v="57"/>
          </reference>
          <reference field="10" count="1" selected="0">
            <x v="2"/>
          </reference>
        </references>
      </pivotArea>
    </format>
    <format dxfId="6">
      <pivotArea field="10" grandCol="1" collapsedLevelsAreSubtotals="1" axis="axisRow" fieldPosition="1">
        <references count="3">
          <reference field="7" count="1" selected="0">
            <x v="2"/>
          </reference>
          <reference field="9" count="36">
            <x v="6"/>
            <x v="7"/>
            <x v="8"/>
            <x v="9"/>
            <x v="10"/>
            <x v="11"/>
            <x v="12"/>
            <x v="13"/>
            <x v="14"/>
            <x v="15"/>
            <x v="16"/>
            <x v="17"/>
            <x v="18"/>
            <x v="19"/>
            <x v="20"/>
            <x v="21"/>
            <x v="22"/>
            <x v="23"/>
            <x v="24"/>
            <x v="25"/>
            <x v="26"/>
            <x v="27"/>
            <x v="28"/>
            <x v="29"/>
            <x v="30"/>
            <x v="31"/>
            <x v="32"/>
            <x v="33"/>
            <x v="34"/>
            <x v="35"/>
            <x v="36"/>
            <x v="37"/>
            <x v="38"/>
            <x v="39"/>
            <x v="40"/>
            <x v="41"/>
          </reference>
          <reference field="10" count="1" selected="0">
            <x v="0"/>
          </reference>
        </references>
      </pivotArea>
    </format>
    <format dxfId="5">
      <pivotArea field="10" grandCol="1" collapsedLevelsAreSubtotals="1" axis="axisRow" fieldPosition="1">
        <references count="3">
          <reference field="7" count="1" selected="0">
            <x v="2"/>
          </reference>
          <reference field="9" count="6">
            <x v="46"/>
            <x v="47"/>
            <x v="49"/>
            <x v="50"/>
            <x v="51"/>
            <x v="54"/>
          </reference>
          <reference field="10" count="1" selected="0">
            <x v="0"/>
          </reference>
        </references>
      </pivotArea>
    </format>
    <format dxfId="4">
      <pivotArea field="10" grandCol="1" collapsedLevelsAreSubtotals="1" axis="axisRow" fieldPosition="1">
        <references count="3">
          <reference field="7" count="1" selected="0">
            <x v="2"/>
          </reference>
          <reference field="9" count="19">
            <x v="6"/>
            <x v="7"/>
            <x v="8"/>
            <x v="10"/>
            <x v="11"/>
            <x v="12"/>
            <x v="13"/>
            <x v="20"/>
            <x v="26"/>
            <x v="27"/>
            <x v="29"/>
            <x v="30"/>
            <x v="35"/>
            <x v="36"/>
            <x v="46"/>
            <x v="47"/>
            <x v="50"/>
            <x v="52"/>
            <x v="53"/>
          </reference>
          <reference field="10" count="1" selected="0">
            <x v="1"/>
          </reference>
        </references>
      </pivotArea>
    </format>
    <format dxfId="3">
      <pivotArea field="10" grandCol="1" collapsedLevelsAreSubtotals="1" axis="axisRow" fieldPosition="1">
        <references count="3">
          <reference field="7" count="1" selected="0">
            <x v="2"/>
          </reference>
          <reference field="9" count="3">
            <x v="43"/>
            <x v="44"/>
            <x v="45"/>
          </reference>
          <reference field="10" count="1" selected="0">
            <x v="0"/>
          </reference>
        </references>
      </pivotArea>
    </format>
    <format dxfId="2">
      <pivotArea field="10" grandCol="1" collapsedLevelsAreSubtotals="1" axis="axisRow" fieldPosition="1">
        <references count="3">
          <reference field="7" count="1" selected="0">
            <x v="2"/>
          </reference>
          <reference field="9" count="2">
            <x v="56"/>
            <x v="58"/>
          </reference>
          <reference field="10" count="1" selected="0">
            <x v="0"/>
          </reference>
        </references>
      </pivotArea>
    </format>
    <format dxfId="1">
      <pivotArea field="10" grandCol="1" collapsedLevelsAreSubtotals="1" axis="axisRow" fieldPosition="1">
        <references count="3">
          <reference field="7" count="1" selected="0">
            <x v="2"/>
          </reference>
          <reference field="9" count="3">
            <x v="43"/>
            <x v="44"/>
            <x v="48"/>
          </reference>
          <reference field="10" count="1" selected="0">
            <x v="3"/>
          </reference>
        </references>
      </pivotArea>
    </format>
    <format dxfId="0">
      <pivotArea field="10" grandCol="1" collapsedLevelsAreSubtotals="1" axis="axisRow" fieldPosition="1">
        <references count="3">
          <reference field="7" count="1" selected="0">
            <x v="2"/>
          </reference>
          <reference field="9" count="1">
            <x v="57"/>
          </reference>
          <reference field="10"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workbookViewId="0">
      <selection activeCell="E24" sqref="E24"/>
    </sheetView>
  </sheetViews>
  <sheetFormatPr defaultColWidth="8.77734375" defaultRowHeight="14.4" x14ac:dyDescent="0.3"/>
  <cols>
    <col min="1" max="1" width="79.6640625" style="3" bestFit="1" customWidth="1"/>
    <col min="2" max="2" width="14" style="3" bestFit="1" customWidth="1"/>
    <col min="3" max="3" width="13.5546875" style="2" bestFit="1" customWidth="1"/>
    <col min="4" max="4" width="16.21875" style="2" customWidth="1"/>
    <col min="5" max="5" width="12.5546875" style="3" customWidth="1"/>
    <col min="6" max="6" width="12.109375" style="4" bestFit="1" customWidth="1"/>
    <col min="7" max="7" width="12.21875" style="3" bestFit="1" customWidth="1"/>
    <col min="8" max="8" width="13.44140625" style="4" bestFit="1" customWidth="1"/>
    <col min="9" max="9" width="13.21875" style="4" customWidth="1"/>
    <col min="10" max="10" width="13.21875" style="3" bestFit="1" customWidth="1"/>
    <col min="11" max="11" width="11.5546875" style="5" bestFit="1" customWidth="1"/>
    <col min="12" max="16384" width="8.77734375" style="3"/>
  </cols>
  <sheetData>
    <row r="1" spans="1:15" ht="18" x14ac:dyDescent="0.35">
      <c r="A1" s="54" t="s">
        <v>933</v>
      </c>
    </row>
    <row r="2" spans="1:15" ht="23.4" x14ac:dyDescent="0.45">
      <c r="A2" s="55" t="s">
        <v>2150</v>
      </c>
      <c r="B2" s="1"/>
    </row>
    <row r="3" spans="1:15" ht="21" x14ac:dyDescent="0.4">
      <c r="A3" s="6" t="s">
        <v>1218</v>
      </c>
      <c r="B3" s="7" t="s">
        <v>1181</v>
      </c>
      <c r="C3" s="8"/>
    </row>
    <row r="4" spans="1:15" ht="21" x14ac:dyDescent="0.4">
      <c r="A4" s="9"/>
      <c r="B4" s="1"/>
    </row>
    <row r="5" spans="1:15" x14ac:dyDescent="0.3">
      <c r="A5" s="9"/>
      <c r="C5" s="10"/>
      <c r="D5" s="10"/>
      <c r="E5" s="11"/>
      <c r="F5" s="12"/>
      <c r="G5" s="12"/>
      <c r="H5" s="12"/>
      <c r="I5" s="12"/>
      <c r="J5" s="11"/>
    </row>
    <row r="6" spans="1:15" ht="72" x14ac:dyDescent="0.3">
      <c r="B6" s="13" t="s">
        <v>934</v>
      </c>
      <c r="C6" s="14" t="s">
        <v>935</v>
      </c>
      <c r="D6" s="14" t="s">
        <v>936</v>
      </c>
      <c r="E6" s="14" t="s">
        <v>1010</v>
      </c>
      <c r="F6" s="15" t="s">
        <v>937</v>
      </c>
      <c r="G6" s="15" t="s">
        <v>938</v>
      </c>
      <c r="H6" s="16" t="s">
        <v>939</v>
      </c>
      <c r="I6" s="53" t="s">
        <v>940</v>
      </c>
      <c r="J6" s="53" t="s">
        <v>941</v>
      </c>
      <c r="K6" s="17"/>
      <c r="L6" s="18"/>
      <c r="M6" s="18"/>
      <c r="N6" s="18"/>
      <c r="O6" s="18"/>
    </row>
    <row r="7" spans="1:15" s="4" customFormat="1" x14ac:dyDescent="0.3">
      <c r="A7" s="19" t="s">
        <v>942</v>
      </c>
      <c r="B7" s="4">
        <v>3359808</v>
      </c>
      <c r="C7" s="20">
        <f>+B7-D7-E7-G7-F7</f>
        <v>2703933.2</v>
      </c>
      <c r="D7" s="20">
        <f>+B7*0.1</f>
        <v>335980.80000000005</v>
      </c>
      <c r="E7" s="21">
        <v>0</v>
      </c>
      <c r="F7" s="22"/>
      <c r="G7" s="22">
        <v>319894</v>
      </c>
      <c r="H7" s="23"/>
      <c r="I7" s="22"/>
      <c r="J7" s="21"/>
      <c r="K7" s="22"/>
    </row>
    <row r="8" spans="1:15" x14ac:dyDescent="0.3">
      <c r="A8" s="18" t="s">
        <v>943</v>
      </c>
      <c r="B8" s="24">
        <f>SUM(C8:G8)</f>
        <v>-3781156.08</v>
      </c>
      <c r="C8" s="25">
        <f>-Pivot!G27</f>
        <v>-3118049.0399999996</v>
      </c>
      <c r="D8" s="26">
        <f>-Pivot!G26</f>
        <v>-366029.38000000018</v>
      </c>
      <c r="E8" s="27">
        <v>0</v>
      </c>
      <c r="F8" s="28"/>
      <c r="G8" s="28">
        <f>-Pivot!G28</f>
        <v>-297077.66000000003</v>
      </c>
      <c r="H8" s="29">
        <f>+Pivot!G30</f>
        <v>40338.32</v>
      </c>
      <c r="I8" s="28"/>
      <c r="J8" s="28"/>
      <c r="K8" s="22"/>
    </row>
    <row r="9" spans="1:15" ht="15" thickBot="1" x14ac:dyDescent="0.35">
      <c r="A9" s="3" t="s">
        <v>944</v>
      </c>
      <c r="B9" s="30">
        <f>+B7+B8</f>
        <v>-421348.08000000007</v>
      </c>
      <c r="C9" s="30">
        <f t="shared" ref="C9:J9" si="0">+C7+C8</f>
        <v>-414115.83999999939</v>
      </c>
      <c r="D9" s="57">
        <f t="shared" si="0"/>
        <v>-30048.580000000133</v>
      </c>
      <c r="E9" s="30">
        <f t="shared" si="0"/>
        <v>0</v>
      </c>
      <c r="F9" s="30">
        <f t="shared" si="0"/>
        <v>0</v>
      </c>
      <c r="G9" s="30">
        <f t="shared" si="0"/>
        <v>22816.339999999967</v>
      </c>
      <c r="H9" s="31">
        <f t="shared" si="0"/>
        <v>40338.32</v>
      </c>
      <c r="I9" s="30">
        <f t="shared" si="0"/>
        <v>0</v>
      </c>
      <c r="J9" s="30">
        <f t="shared" si="0"/>
        <v>0</v>
      </c>
      <c r="K9" s="32"/>
    </row>
    <row r="10" spans="1:15" ht="15" thickTop="1" x14ac:dyDescent="0.3">
      <c r="B10" s="33"/>
      <c r="C10" s="33"/>
      <c r="D10" s="33"/>
      <c r="E10" s="33"/>
      <c r="F10" s="33"/>
      <c r="G10" s="33"/>
      <c r="H10" s="34"/>
      <c r="I10" s="33"/>
      <c r="J10" s="33"/>
      <c r="K10" s="32"/>
    </row>
    <row r="11" spans="1:15" x14ac:dyDescent="0.3">
      <c r="A11" s="3" t="s">
        <v>945</v>
      </c>
      <c r="B11" s="35">
        <f>SUM(C11:G11)</f>
        <v>148863.54</v>
      </c>
      <c r="C11" s="36">
        <f>-Pivot!G25-Summary!F11</f>
        <v>107739.80000000002</v>
      </c>
      <c r="D11" s="20">
        <v>0</v>
      </c>
      <c r="E11" s="37">
        <v>0</v>
      </c>
      <c r="F11" s="38">
        <f>-GETPIVOTDATA("monetary_amount",Pivot!$A$3,"fund_code","07040","account","4007108","project_id","CJS7101607")-GETPIVOTDATA("monetary_amount",Pivot!$A$3,"fund_code","07040","account","609820","project_id","CJS7101607")</f>
        <v>41123.74</v>
      </c>
      <c r="G11" s="39">
        <v>0</v>
      </c>
      <c r="H11" s="34"/>
      <c r="I11" s="38"/>
      <c r="J11" s="38"/>
    </row>
    <row r="12" spans="1:15" x14ac:dyDescent="0.3">
      <c r="A12" s="3" t="s">
        <v>946</v>
      </c>
      <c r="B12" s="24">
        <f>SUM(C12:G12)</f>
        <v>3359805.9999999991</v>
      </c>
      <c r="C12" s="40">
        <f>-GETPIVOTDATA("monetary_amount",Pivot!$A$3,"fund_code","07040","account","4009070","project_id","CJS7101601")-GETPIVOTDATA("monetary_amount",Pivot!$A$3,"fund_code","07040","account","4009071","project_id","CJS7101601")-GETPIVOTDATA("monetary_amount",Pivot!$A$3,"fund_code","07040","account","4016738","project_id","CJS7101601")-GETPIVOTDATA("monetary_amount",Pivot!$A$3,"fund_code","07040","account","4009070","project_id","CJS7101602")-GETPIVOTDATA("monetary_amount",Pivot!$A$3,"fund_code","07040","account","4009071","project_id","CJS7101602")-GETPIVOTDATA("monetary_amount",Pivot!$A$3,"fund_code","07040","account","4016738","project_id","CJS7101602")</f>
        <v>3359805.9999999991</v>
      </c>
      <c r="D12" s="41"/>
      <c r="E12" s="27">
        <v>0</v>
      </c>
      <c r="F12" s="28"/>
      <c r="G12" s="28">
        <v>0</v>
      </c>
      <c r="H12" s="34"/>
      <c r="I12" s="38"/>
      <c r="J12" s="33"/>
    </row>
    <row r="13" spans="1:15" ht="15" thickBot="1" x14ac:dyDescent="0.35">
      <c r="A13" s="3" t="s">
        <v>947</v>
      </c>
      <c r="B13" s="30">
        <f>+B12+B11</f>
        <v>3508669.5399999991</v>
      </c>
      <c r="C13" s="30">
        <f t="shared" ref="C13:G13" si="1">+C12+C11</f>
        <v>3467545.7999999989</v>
      </c>
      <c r="D13" s="30">
        <f t="shared" si="1"/>
        <v>0</v>
      </c>
      <c r="E13" s="30">
        <f t="shared" si="1"/>
        <v>0</v>
      </c>
      <c r="F13" s="30">
        <f t="shared" si="1"/>
        <v>41123.74</v>
      </c>
      <c r="G13" s="30">
        <f t="shared" si="1"/>
        <v>0</v>
      </c>
      <c r="H13" s="34"/>
      <c r="I13" s="38"/>
      <c r="J13" s="33"/>
    </row>
    <row r="14" spans="1:15" ht="15" thickTop="1" x14ac:dyDescent="0.3">
      <c r="B14" s="33"/>
      <c r="C14" s="42"/>
      <c r="D14" s="43"/>
      <c r="E14" s="22"/>
      <c r="F14" s="38"/>
      <c r="G14" s="38"/>
      <c r="H14" s="34"/>
      <c r="I14" s="38"/>
      <c r="J14" s="33"/>
    </row>
    <row r="15" spans="1:15" ht="15" thickBot="1" x14ac:dyDescent="0.35">
      <c r="A15" s="3" t="s">
        <v>948</v>
      </c>
      <c r="B15" s="44">
        <f>SUM(C15:G15)</f>
        <v>-272486.54000000091</v>
      </c>
      <c r="C15" s="44">
        <f>+C12+C11+C8</f>
        <v>349496.75999999931</v>
      </c>
      <c r="D15" s="52">
        <f t="shared" ref="D15:G15" si="2">+D12+D11+D8</f>
        <v>-366029.38000000018</v>
      </c>
      <c r="E15" s="44">
        <f t="shared" si="2"/>
        <v>0</v>
      </c>
      <c r="F15" s="44">
        <f t="shared" si="2"/>
        <v>41123.74</v>
      </c>
      <c r="G15" s="44">
        <f t="shared" si="2"/>
        <v>-297077.66000000003</v>
      </c>
      <c r="H15" s="34"/>
      <c r="I15" s="33"/>
      <c r="J15" s="33"/>
      <c r="K15" s="32"/>
    </row>
    <row r="16" spans="1:15" ht="15" thickTop="1" x14ac:dyDescent="0.3">
      <c r="B16" s="39"/>
      <c r="C16" s="45"/>
      <c r="D16" s="46"/>
      <c r="E16" s="5"/>
      <c r="F16" s="38"/>
      <c r="G16" s="39"/>
      <c r="H16" s="38"/>
      <c r="I16" s="38"/>
      <c r="J16" s="39"/>
    </row>
    <row r="17" spans="1:11" s="37" customFormat="1" x14ac:dyDescent="0.3">
      <c r="B17" s="58" t="s">
        <v>1217</v>
      </c>
      <c r="C17" s="8"/>
      <c r="D17" s="8"/>
      <c r="E17" s="58"/>
      <c r="F17" s="21"/>
      <c r="H17" s="21"/>
      <c r="I17" s="21"/>
      <c r="K17" s="5"/>
    </row>
    <row r="18" spans="1:11" x14ac:dyDescent="0.3">
      <c r="B18" s="4"/>
      <c r="C18" s="36"/>
      <c r="D18" s="20"/>
      <c r="E18" s="21"/>
      <c r="G18" s="4"/>
      <c r="J18" s="4"/>
    </row>
    <row r="19" spans="1:11" x14ac:dyDescent="0.3">
      <c r="D19" s="36"/>
    </row>
    <row r="20" spans="1:11" x14ac:dyDescent="0.3">
      <c r="C20" s="47">
        <f>C12+C8</f>
        <v>241756.9599999995</v>
      </c>
      <c r="D20" s="47">
        <f>D12+D8</f>
        <v>-366029.38000000018</v>
      </c>
    </row>
    <row r="21" spans="1:11" x14ac:dyDescent="0.3">
      <c r="D21" s="42"/>
      <c r="E21" s="39"/>
      <c r="F21" s="38"/>
      <c r="G21" s="39"/>
      <c r="H21" s="38"/>
    </row>
    <row r="22" spans="1:11" x14ac:dyDescent="0.3">
      <c r="C22" s="3"/>
      <c r="D22" s="42"/>
      <c r="E22" s="39"/>
      <c r="F22" s="38"/>
      <c r="G22" s="39"/>
      <c r="H22" s="38"/>
    </row>
    <row r="23" spans="1:11" x14ac:dyDescent="0.3">
      <c r="A23" s="9" t="s">
        <v>1827</v>
      </c>
      <c r="C23" s="3"/>
      <c r="D23" s="42"/>
      <c r="E23" s="39"/>
      <c r="F23" s="38"/>
      <c r="G23" s="39"/>
      <c r="H23" s="38"/>
    </row>
    <row r="24" spans="1:11" x14ac:dyDescent="0.3">
      <c r="A24" s="3" t="s">
        <v>1350</v>
      </c>
      <c r="C24" s="3"/>
      <c r="D24" s="42"/>
      <c r="E24" s="39"/>
      <c r="F24" s="38"/>
      <c r="G24" s="39"/>
      <c r="H24" s="38"/>
    </row>
    <row r="25" spans="1:11" x14ac:dyDescent="0.3">
      <c r="A25" s="3" t="s">
        <v>2156</v>
      </c>
      <c r="C25" s="3"/>
      <c r="D25" s="45"/>
      <c r="E25" s="39"/>
      <c r="F25" s="38"/>
      <c r="G25" s="39"/>
      <c r="H25" s="38"/>
    </row>
    <row r="26" spans="1:11" x14ac:dyDescent="0.3">
      <c r="A26" s="3" t="s">
        <v>2157</v>
      </c>
      <c r="C26" s="3"/>
      <c r="D26" s="42"/>
      <c r="E26" s="39"/>
      <c r="F26" s="38"/>
      <c r="G26" s="39"/>
      <c r="H26" s="38"/>
    </row>
    <row r="27" spans="1:11" x14ac:dyDescent="0.3">
      <c r="C27" s="3"/>
      <c r="D27" s="42"/>
      <c r="E27" s="39"/>
      <c r="F27" s="38"/>
      <c r="G27" s="39"/>
      <c r="H27" s="38"/>
    </row>
    <row r="28" spans="1:11" x14ac:dyDescent="0.3">
      <c r="C28" s="3"/>
      <c r="D28" s="42"/>
      <c r="E28" s="39"/>
      <c r="F28" s="38"/>
      <c r="G28" s="39"/>
      <c r="H28" s="38"/>
    </row>
    <row r="29" spans="1:11" x14ac:dyDescent="0.3">
      <c r="C29" s="3"/>
      <c r="D29" s="45"/>
      <c r="E29" s="39"/>
      <c r="F29" s="38"/>
      <c r="G29" s="39"/>
      <c r="H29" s="38"/>
    </row>
    <row r="30" spans="1:11" x14ac:dyDescent="0.3">
      <c r="C30" s="3"/>
    </row>
    <row r="31" spans="1:11" x14ac:dyDescent="0.3">
      <c r="C31" s="3"/>
    </row>
    <row r="32" spans="1:11" x14ac:dyDescent="0.3">
      <c r="C32" s="3"/>
    </row>
  </sheetData>
  <pageMargins left="0.25" right="0.25" top="0.75" bottom="0.75" header="0.3" footer="0.3"/>
  <pageSetup scale="81" fitToHeight="0" orientation="landscape" r:id="rId1"/>
  <headerFoot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4"/>
  <sheetViews>
    <sheetView topLeftCell="A22" workbookViewId="0">
      <selection activeCell="C48" sqref="C48"/>
    </sheetView>
  </sheetViews>
  <sheetFormatPr defaultColWidth="8.77734375" defaultRowHeight="13.2" x14ac:dyDescent="0.25"/>
  <cols>
    <col min="1" max="1" width="23.21875" style="60" bestFit="1" customWidth="1"/>
    <col min="2" max="2" width="15.88671875" style="60" bestFit="1" customWidth="1"/>
    <col min="3" max="3" width="9.21875" style="60" bestFit="1" customWidth="1"/>
    <col min="4" max="5" width="13.44140625" style="60" bestFit="1" customWidth="1"/>
    <col min="6" max="6" width="3.44140625" style="60" customWidth="1"/>
    <col min="7" max="7" width="12.77734375" style="60" bestFit="1" customWidth="1"/>
    <col min="8" max="8" width="16.21875" style="60" bestFit="1" customWidth="1"/>
    <col min="9" max="16384" width="8.77734375" style="60"/>
  </cols>
  <sheetData>
    <row r="3" spans="1:5" x14ac:dyDescent="0.25">
      <c r="A3" s="48" t="s">
        <v>1790</v>
      </c>
      <c r="B3" s="48" t="s">
        <v>1069</v>
      </c>
      <c r="C3"/>
      <c r="D3"/>
      <c r="E3"/>
    </row>
    <row r="4" spans="1:5" x14ac:dyDescent="0.25">
      <c r="A4" s="48" t="s">
        <v>949</v>
      </c>
      <c r="B4" t="s">
        <v>574</v>
      </c>
      <c r="C4" t="s">
        <v>902</v>
      </c>
      <c r="D4" t="s">
        <v>1070</v>
      </c>
      <c r="E4" t="s">
        <v>950</v>
      </c>
    </row>
    <row r="5" spans="1:5" x14ac:dyDescent="0.25">
      <c r="A5" s="49" t="s">
        <v>628</v>
      </c>
      <c r="B5" s="61">
        <v>-336.65</v>
      </c>
      <c r="C5" s="61"/>
      <c r="D5" s="61">
        <v>336.65000000000055</v>
      </c>
      <c r="E5" s="61">
        <v>9.0949470177292824E-13</v>
      </c>
    </row>
    <row r="6" spans="1:5" x14ac:dyDescent="0.25">
      <c r="A6" s="50" t="s">
        <v>3</v>
      </c>
      <c r="B6" s="61">
        <v>-336.65</v>
      </c>
      <c r="C6" s="61"/>
      <c r="D6" s="61">
        <v>336.65000000000055</v>
      </c>
      <c r="E6" s="61">
        <v>9.0949470177292824E-13</v>
      </c>
    </row>
    <row r="7" spans="1:5" x14ac:dyDescent="0.25">
      <c r="A7" s="51" t="s">
        <v>2</v>
      </c>
      <c r="B7" s="61"/>
      <c r="C7" s="61"/>
      <c r="D7" s="61">
        <v>9.0949470177292824E-13</v>
      </c>
      <c r="E7" s="61">
        <v>9.0949470177292824E-13</v>
      </c>
    </row>
    <row r="8" spans="1:5" x14ac:dyDescent="0.25">
      <c r="A8" s="51" t="s">
        <v>630</v>
      </c>
      <c r="B8" s="61">
        <v>-336.65</v>
      </c>
      <c r="C8" s="61"/>
      <c r="D8" s="61">
        <v>-5669.02</v>
      </c>
      <c r="E8" s="61">
        <v>-6005.67</v>
      </c>
    </row>
    <row r="9" spans="1:5" x14ac:dyDescent="0.25">
      <c r="A9" s="51" t="s">
        <v>743</v>
      </c>
      <c r="B9" s="61"/>
      <c r="C9" s="61"/>
      <c r="D9" s="61">
        <v>6005.67</v>
      </c>
      <c r="E9" s="61">
        <v>6005.67</v>
      </c>
    </row>
    <row r="10" spans="1:5" x14ac:dyDescent="0.25">
      <c r="A10" s="50" t="s">
        <v>679</v>
      </c>
      <c r="B10" s="61"/>
      <c r="C10" s="61"/>
      <c r="D10" s="61">
        <v>0</v>
      </c>
      <c r="E10" s="61">
        <v>0</v>
      </c>
    </row>
    <row r="11" spans="1:5" x14ac:dyDescent="0.25">
      <c r="A11" s="51" t="s">
        <v>2</v>
      </c>
      <c r="B11" s="61"/>
      <c r="C11" s="61"/>
      <c r="D11" s="61">
        <v>0</v>
      </c>
      <c r="E11" s="61">
        <v>0</v>
      </c>
    </row>
    <row r="12" spans="1:5" x14ac:dyDescent="0.25">
      <c r="A12" s="51" t="s">
        <v>630</v>
      </c>
      <c r="B12" s="61"/>
      <c r="C12" s="61"/>
      <c r="D12" s="61">
        <v>-50.66</v>
      </c>
      <c r="E12" s="61">
        <v>-50.66</v>
      </c>
    </row>
    <row r="13" spans="1:5" x14ac:dyDescent="0.25">
      <c r="A13" s="51" t="s">
        <v>743</v>
      </c>
      <c r="B13" s="61"/>
      <c r="C13" s="61"/>
      <c r="D13" s="61">
        <v>50.66</v>
      </c>
      <c r="E13" s="61">
        <v>50.66</v>
      </c>
    </row>
    <row r="14" spans="1:5" x14ac:dyDescent="0.25">
      <c r="A14" s="49" t="s">
        <v>632</v>
      </c>
      <c r="B14" s="61">
        <v>-1523.32</v>
      </c>
      <c r="C14" s="61"/>
      <c r="D14" s="61">
        <v>1523.3199999999961</v>
      </c>
      <c r="E14" s="61">
        <v>-7.2759576141834259E-12</v>
      </c>
    </row>
    <row r="15" spans="1:5" x14ac:dyDescent="0.25">
      <c r="A15" s="50" t="s">
        <v>3</v>
      </c>
      <c r="B15" s="61">
        <v>-1523.32</v>
      </c>
      <c r="C15" s="61"/>
      <c r="D15" s="61">
        <v>1523.3199999999961</v>
      </c>
      <c r="E15" s="61">
        <v>-7.2759576141834259E-12</v>
      </c>
    </row>
    <row r="16" spans="1:5" x14ac:dyDescent="0.25">
      <c r="A16" s="51" t="s">
        <v>2</v>
      </c>
      <c r="B16" s="61"/>
      <c r="C16" s="61"/>
      <c r="D16" s="61">
        <v>34006.42</v>
      </c>
      <c r="E16" s="61">
        <v>34006.42</v>
      </c>
    </row>
    <row r="17" spans="1:8" x14ac:dyDescent="0.25">
      <c r="A17" s="51" t="s">
        <v>633</v>
      </c>
      <c r="B17" s="61">
        <v>-1523.32</v>
      </c>
      <c r="C17" s="61"/>
      <c r="D17" s="61">
        <v>-32483.100000000002</v>
      </c>
      <c r="E17" s="61">
        <v>-34006.420000000006</v>
      </c>
    </row>
    <row r="18" spans="1:8" x14ac:dyDescent="0.25">
      <c r="A18" s="50" t="s">
        <v>679</v>
      </c>
      <c r="B18" s="61"/>
      <c r="C18" s="61"/>
      <c r="D18" s="61">
        <v>0</v>
      </c>
      <c r="E18" s="61">
        <v>0</v>
      </c>
    </row>
    <row r="19" spans="1:8" x14ac:dyDescent="0.25">
      <c r="A19" s="51" t="s">
        <v>2</v>
      </c>
      <c r="B19" s="61"/>
      <c r="C19" s="61"/>
      <c r="D19" s="61">
        <v>275.57</v>
      </c>
      <c r="E19" s="61">
        <v>275.57</v>
      </c>
    </row>
    <row r="20" spans="1:8" x14ac:dyDescent="0.25">
      <c r="A20" s="51" t="s">
        <v>633</v>
      </c>
      <c r="B20" s="61"/>
      <c r="C20" s="61"/>
      <c r="D20" s="61">
        <v>-275.57</v>
      </c>
      <c r="E20" s="61">
        <v>-275.57</v>
      </c>
    </row>
    <row r="21" spans="1:8" x14ac:dyDescent="0.25">
      <c r="A21" s="63" t="s">
        <v>12</v>
      </c>
      <c r="B21" s="62">
        <v>329674.84000000026</v>
      </c>
      <c r="C21" s="62">
        <v>3646.3399999999992</v>
      </c>
      <c r="D21" s="62">
        <v>-333321.17999999714</v>
      </c>
      <c r="E21" s="62">
        <v>3.5017819755012169E-9</v>
      </c>
    </row>
    <row r="22" spans="1:8" x14ac:dyDescent="0.25">
      <c r="A22" s="50" t="s">
        <v>3</v>
      </c>
      <c r="B22" s="61">
        <v>329674.84000000026</v>
      </c>
      <c r="C22" s="61">
        <v>3646.3399999999992</v>
      </c>
      <c r="D22" s="61">
        <v>-333321.17999999708</v>
      </c>
      <c r="E22" s="61">
        <v>3.4706317819654942E-9</v>
      </c>
    </row>
    <row r="23" spans="1:8" x14ac:dyDescent="0.25">
      <c r="A23" s="51" t="s">
        <v>2</v>
      </c>
      <c r="B23" s="61"/>
      <c r="C23" s="61"/>
      <c r="D23" s="61">
        <v>-11083.709999997611</v>
      </c>
      <c r="E23" s="61">
        <v>-11083.709999997611</v>
      </c>
    </row>
    <row r="24" spans="1:8" x14ac:dyDescent="0.25">
      <c r="A24" s="51" t="s">
        <v>25</v>
      </c>
      <c r="B24" s="61"/>
      <c r="C24" s="61"/>
      <c r="D24" s="61">
        <v>3.2741809263825417E-11</v>
      </c>
      <c r="E24" s="61">
        <v>3.2741809263825417E-11</v>
      </c>
    </row>
    <row r="25" spans="1:8" x14ac:dyDescent="0.25">
      <c r="A25" s="51" t="s">
        <v>433</v>
      </c>
      <c r="B25" s="61"/>
      <c r="C25" s="61"/>
      <c r="D25" s="61">
        <v>-102765.76000000001</v>
      </c>
      <c r="E25" s="64">
        <v>-102765.76000000001</v>
      </c>
      <c r="G25" s="66">
        <f>SUM(E25+E75+E104+E105)</f>
        <v>-148863.54</v>
      </c>
      <c r="H25" s="60" t="s">
        <v>1791</v>
      </c>
    </row>
    <row r="26" spans="1:8" x14ac:dyDescent="0.25">
      <c r="A26" s="51" t="s">
        <v>633</v>
      </c>
      <c r="B26" s="61"/>
      <c r="C26" s="61"/>
      <c r="D26" s="61">
        <v>-34006.42</v>
      </c>
      <c r="E26" s="61">
        <v>-34006.42</v>
      </c>
      <c r="G26" s="68">
        <f>SUM(E29:E64)+SUM(E68:E73)+SUM(E83:E101)</f>
        <v>366029.38000000018</v>
      </c>
      <c r="H26" s="60" t="s">
        <v>1792</v>
      </c>
    </row>
    <row r="27" spans="1:8" x14ac:dyDescent="0.25">
      <c r="A27" s="51" t="s">
        <v>630</v>
      </c>
      <c r="B27" s="61"/>
      <c r="C27" s="61"/>
      <c r="D27" s="61">
        <v>-6005.67</v>
      </c>
      <c r="E27" s="61">
        <v>-6005.67</v>
      </c>
      <c r="G27" s="70">
        <f>+SUM(E65:E67)+E74+E76</f>
        <v>3118049.0399999996</v>
      </c>
      <c r="H27" s="60" t="s">
        <v>1347</v>
      </c>
    </row>
    <row r="28" spans="1:8" x14ac:dyDescent="0.25">
      <c r="A28" s="51" t="s">
        <v>10</v>
      </c>
      <c r="B28" s="61"/>
      <c r="C28" s="61"/>
      <c r="D28" s="61">
        <v>-3319793.9099999992</v>
      </c>
      <c r="E28" s="61">
        <v>-3319793.9099999992</v>
      </c>
      <c r="G28" s="71">
        <f>+SUM(E110:E112)</f>
        <v>297077.66000000003</v>
      </c>
      <c r="H28" s="60" t="s">
        <v>1793</v>
      </c>
    </row>
    <row r="29" spans="1:8" x14ac:dyDescent="0.25">
      <c r="A29" s="51" t="s">
        <v>582</v>
      </c>
      <c r="B29" s="61">
        <v>23644.989999999991</v>
      </c>
      <c r="C29" s="61"/>
      <c r="D29" s="61"/>
      <c r="E29" s="67">
        <v>23644.989999999991</v>
      </c>
    </row>
    <row r="30" spans="1:8" x14ac:dyDescent="0.25">
      <c r="A30" s="51" t="s">
        <v>585</v>
      </c>
      <c r="B30" s="61">
        <v>14649.97</v>
      </c>
      <c r="C30" s="61"/>
      <c r="D30" s="61"/>
      <c r="E30" s="67">
        <v>14649.97</v>
      </c>
      <c r="G30" s="65">
        <f>+GETPIVOTDATA("monetary_amount",$A$3,"fund_code","07040","account","5014810","project_id","CJS7101601")+GETPIVOTDATA("monetary_amount",$A$3,"fund_code","07040","account","5014820","project_id","CJS7101601")+GETPIVOTDATA("monetary_amount",$A$3,"fund_code","07040","account","5014810","project_id","CJS7101602")+GETPIVOTDATA("monetary_amount",$A$3,"fund_code","07040","account","5014820","project_id","CJS7101602")</f>
        <v>40338.32</v>
      </c>
      <c r="H30" s="60" t="s">
        <v>1794</v>
      </c>
    </row>
    <row r="31" spans="1:8" x14ac:dyDescent="0.25">
      <c r="A31" s="51" t="s">
        <v>586</v>
      </c>
      <c r="B31" s="61">
        <v>2369.1699999999992</v>
      </c>
      <c r="C31" s="61"/>
      <c r="D31" s="61"/>
      <c r="E31" s="67">
        <v>2369.1699999999992</v>
      </c>
    </row>
    <row r="32" spans="1:8" x14ac:dyDescent="0.25">
      <c r="A32" s="51" t="s">
        <v>624</v>
      </c>
      <c r="B32" s="61">
        <v>34408</v>
      </c>
      <c r="C32" s="61"/>
      <c r="D32" s="61"/>
      <c r="E32" s="67">
        <v>34408</v>
      </c>
    </row>
    <row r="33" spans="1:5" x14ac:dyDescent="0.25">
      <c r="A33" s="51" t="s">
        <v>587</v>
      </c>
      <c r="B33" s="61">
        <v>2115.8800000000019</v>
      </c>
      <c r="C33" s="61"/>
      <c r="D33" s="61"/>
      <c r="E33" s="67">
        <v>2115.8800000000019</v>
      </c>
    </row>
    <row r="34" spans="1:5" x14ac:dyDescent="0.25">
      <c r="A34" s="51" t="s">
        <v>588</v>
      </c>
      <c r="B34" s="61">
        <v>1121.2700000000004</v>
      </c>
      <c r="C34" s="61"/>
      <c r="D34" s="61"/>
      <c r="E34" s="67">
        <v>1121.2700000000004</v>
      </c>
    </row>
    <row r="35" spans="1:5" x14ac:dyDescent="0.25">
      <c r="A35" s="51" t="s">
        <v>589</v>
      </c>
      <c r="B35" s="61">
        <v>180061.03000000014</v>
      </c>
      <c r="C35" s="61"/>
      <c r="D35" s="61"/>
      <c r="E35" s="67">
        <v>180061.03000000014</v>
      </c>
    </row>
    <row r="36" spans="1:5" x14ac:dyDescent="0.25">
      <c r="A36" s="51" t="s">
        <v>848</v>
      </c>
      <c r="B36" s="61">
        <v>499.09000000000003</v>
      </c>
      <c r="C36" s="61"/>
      <c r="D36" s="61"/>
      <c r="E36" s="67">
        <v>499.09000000000003</v>
      </c>
    </row>
    <row r="37" spans="1:5" x14ac:dyDescent="0.25">
      <c r="A37" s="51" t="s">
        <v>600</v>
      </c>
      <c r="B37" s="61">
        <v>18892.800000000003</v>
      </c>
      <c r="C37" s="61"/>
      <c r="D37" s="61"/>
      <c r="E37" s="67">
        <v>18892.800000000003</v>
      </c>
    </row>
    <row r="38" spans="1:5" x14ac:dyDescent="0.25">
      <c r="A38" s="51" t="s">
        <v>817</v>
      </c>
      <c r="B38" s="61">
        <v>1240.96</v>
      </c>
      <c r="C38" s="61"/>
      <c r="D38" s="61"/>
      <c r="E38" s="67">
        <v>1240.96</v>
      </c>
    </row>
    <row r="39" spans="1:5" x14ac:dyDescent="0.25">
      <c r="A39" s="51" t="s">
        <v>818</v>
      </c>
      <c r="B39" s="61">
        <v>88.64</v>
      </c>
      <c r="C39" s="61"/>
      <c r="D39" s="61"/>
      <c r="E39" s="67">
        <v>88.64</v>
      </c>
    </row>
    <row r="40" spans="1:5" x14ac:dyDescent="0.25">
      <c r="A40" s="51" t="s">
        <v>590</v>
      </c>
      <c r="B40" s="61">
        <v>806.33000000000038</v>
      </c>
      <c r="C40" s="61"/>
      <c r="D40" s="61"/>
      <c r="E40" s="67">
        <v>806.33000000000038</v>
      </c>
    </row>
    <row r="41" spans="1:5" x14ac:dyDescent="0.25">
      <c r="A41" s="51" t="s">
        <v>856</v>
      </c>
      <c r="B41" s="61">
        <v>1.02</v>
      </c>
      <c r="C41" s="61"/>
      <c r="D41" s="61">
        <v>5.52</v>
      </c>
      <c r="E41" s="67">
        <v>6.5399999999999991</v>
      </c>
    </row>
    <row r="42" spans="1:5" x14ac:dyDescent="0.25">
      <c r="A42" s="51" t="s">
        <v>990</v>
      </c>
      <c r="B42" s="61">
        <v>12.59</v>
      </c>
      <c r="C42" s="61"/>
      <c r="D42" s="61"/>
      <c r="E42" s="67">
        <v>12.59</v>
      </c>
    </row>
    <row r="43" spans="1:5" x14ac:dyDescent="0.25">
      <c r="A43" s="51" t="s">
        <v>610</v>
      </c>
      <c r="B43" s="61">
        <v>4121.0199999999995</v>
      </c>
      <c r="C43" s="61"/>
      <c r="D43" s="61">
        <v>524.13000000000011</v>
      </c>
      <c r="E43" s="67">
        <v>4645.1499999999996</v>
      </c>
    </row>
    <row r="44" spans="1:5" x14ac:dyDescent="0.25">
      <c r="A44" s="51" t="s">
        <v>576</v>
      </c>
      <c r="B44" s="61">
        <v>1338</v>
      </c>
      <c r="C44" s="61"/>
      <c r="D44" s="61"/>
      <c r="E44" s="67">
        <v>1338</v>
      </c>
    </row>
    <row r="45" spans="1:5" x14ac:dyDescent="0.25">
      <c r="A45" s="51" t="s">
        <v>1496</v>
      </c>
      <c r="B45" s="61">
        <v>-10.88</v>
      </c>
      <c r="C45" s="61"/>
      <c r="D45" s="61"/>
      <c r="E45" s="67">
        <v>-10.88</v>
      </c>
    </row>
    <row r="46" spans="1:5" x14ac:dyDescent="0.25">
      <c r="A46" s="51" t="s">
        <v>983</v>
      </c>
      <c r="B46" s="61">
        <v>22.599999999999998</v>
      </c>
      <c r="C46" s="61"/>
      <c r="D46" s="61"/>
      <c r="E46" s="67">
        <v>22.599999999999998</v>
      </c>
    </row>
    <row r="47" spans="1:5" x14ac:dyDescent="0.25">
      <c r="A47" s="51" t="s">
        <v>566</v>
      </c>
      <c r="B47" s="61">
        <v>147.35</v>
      </c>
      <c r="C47" s="61"/>
      <c r="D47" s="61">
        <v>176.5</v>
      </c>
      <c r="E47" s="67">
        <v>323.85000000000002</v>
      </c>
    </row>
    <row r="48" spans="1:5" x14ac:dyDescent="0.25">
      <c r="A48" s="51" t="s">
        <v>795</v>
      </c>
      <c r="B48" s="61">
        <v>4563.41</v>
      </c>
      <c r="C48" s="61"/>
      <c r="D48" s="61"/>
      <c r="E48" s="67">
        <v>4563.41</v>
      </c>
    </row>
    <row r="49" spans="1:5" x14ac:dyDescent="0.25">
      <c r="A49" s="51" t="s">
        <v>688</v>
      </c>
      <c r="B49" s="61">
        <v>15.020000000000003</v>
      </c>
      <c r="C49" s="61"/>
      <c r="D49" s="61">
        <v>20.369999999999997</v>
      </c>
      <c r="E49" s="67">
        <v>35.39</v>
      </c>
    </row>
    <row r="50" spans="1:5" x14ac:dyDescent="0.25">
      <c r="A50" s="51" t="s">
        <v>690</v>
      </c>
      <c r="B50" s="61">
        <v>39.309999999999988</v>
      </c>
      <c r="C50" s="61"/>
      <c r="D50" s="61"/>
      <c r="E50" s="67">
        <v>39.309999999999988</v>
      </c>
    </row>
    <row r="51" spans="1:5" x14ac:dyDescent="0.25">
      <c r="A51" s="51" t="s">
        <v>858</v>
      </c>
      <c r="B51" s="61">
        <v>48.949999999999996</v>
      </c>
      <c r="C51" s="61"/>
      <c r="D51" s="61">
        <v>17.11</v>
      </c>
      <c r="E51" s="67">
        <v>66.06</v>
      </c>
    </row>
    <row r="52" spans="1:5" x14ac:dyDescent="0.25">
      <c r="A52" s="51" t="s">
        <v>606</v>
      </c>
      <c r="B52" s="61">
        <v>717.74</v>
      </c>
      <c r="C52" s="61"/>
      <c r="D52" s="61">
        <v>184.78</v>
      </c>
      <c r="E52" s="67">
        <v>902.52</v>
      </c>
    </row>
    <row r="53" spans="1:5" x14ac:dyDescent="0.25">
      <c r="A53" s="51" t="s">
        <v>609</v>
      </c>
      <c r="B53" s="61">
        <v>-5.4569682106375694E-12</v>
      </c>
      <c r="C53" s="61"/>
      <c r="D53" s="61">
        <v>0</v>
      </c>
      <c r="E53" s="67">
        <v>-5.4569682106375694E-12</v>
      </c>
    </row>
    <row r="54" spans="1:5" x14ac:dyDescent="0.25">
      <c r="A54" s="51" t="s">
        <v>869</v>
      </c>
      <c r="B54" s="61">
        <v>0.88</v>
      </c>
      <c r="C54" s="61"/>
      <c r="D54" s="61">
        <v>0.67</v>
      </c>
      <c r="E54" s="67">
        <v>1.55</v>
      </c>
    </row>
    <row r="55" spans="1:5" x14ac:dyDescent="0.25">
      <c r="A55" s="51" t="s">
        <v>907</v>
      </c>
      <c r="B55" s="61">
        <v>4.04</v>
      </c>
      <c r="C55" s="61">
        <v>36.229999999999997</v>
      </c>
      <c r="D55" s="61"/>
      <c r="E55" s="67">
        <v>40.269999999999996</v>
      </c>
    </row>
    <row r="56" spans="1:5" x14ac:dyDescent="0.25">
      <c r="A56" s="51" t="s">
        <v>870</v>
      </c>
      <c r="B56" s="61">
        <v>51.640000000000015</v>
      </c>
      <c r="C56" s="61"/>
      <c r="D56" s="61">
        <v>42.440000000000005</v>
      </c>
      <c r="E56" s="67">
        <v>94.080000000000013</v>
      </c>
    </row>
    <row r="57" spans="1:5" x14ac:dyDescent="0.25">
      <c r="A57" s="51" t="s">
        <v>871</v>
      </c>
      <c r="B57" s="61">
        <v>181.51999999999998</v>
      </c>
      <c r="C57" s="61"/>
      <c r="D57" s="61">
        <v>16.95</v>
      </c>
      <c r="E57" s="67">
        <v>198.46999999999997</v>
      </c>
    </row>
    <row r="58" spans="1:5" x14ac:dyDescent="0.25">
      <c r="A58" s="51" t="s">
        <v>692</v>
      </c>
      <c r="B58" s="61">
        <v>-108.5</v>
      </c>
      <c r="C58" s="61"/>
      <c r="D58" s="61">
        <v>38.629999999999995</v>
      </c>
      <c r="E58" s="67">
        <v>-69.87</v>
      </c>
    </row>
    <row r="59" spans="1:5" x14ac:dyDescent="0.25">
      <c r="A59" s="51" t="s">
        <v>694</v>
      </c>
      <c r="B59" s="61">
        <v>139.68</v>
      </c>
      <c r="C59" s="61"/>
      <c r="D59" s="61">
        <v>14.74</v>
      </c>
      <c r="E59" s="67">
        <v>154.42000000000002</v>
      </c>
    </row>
    <row r="60" spans="1:5" x14ac:dyDescent="0.25">
      <c r="A60" s="51" t="s">
        <v>1004</v>
      </c>
      <c r="B60" s="61">
        <v>4.26</v>
      </c>
      <c r="C60" s="61"/>
      <c r="D60" s="61"/>
      <c r="E60" s="67">
        <v>4.26</v>
      </c>
    </row>
    <row r="61" spans="1:5" x14ac:dyDescent="0.25">
      <c r="A61" s="51" t="s">
        <v>1030</v>
      </c>
      <c r="B61" s="61">
        <v>10.579999999999998</v>
      </c>
      <c r="C61" s="61"/>
      <c r="D61" s="61"/>
      <c r="E61" s="67">
        <v>10.579999999999998</v>
      </c>
    </row>
    <row r="62" spans="1:5" x14ac:dyDescent="0.25">
      <c r="A62" s="51" t="s">
        <v>1033</v>
      </c>
      <c r="B62" s="61">
        <v>15.569999999999997</v>
      </c>
      <c r="C62" s="61"/>
      <c r="D62" s="61"/>
      <c r="E62" s="67">
        <v>15.569999999999997</v>
      </c>
    </row>
    <row r="63" spans="1:5" x14ac:dyDescent="0.25">
      <c r="A63" s="51" t="s">
        <v>859</v>
      </c>
      <c r="B63" s="61"/>
      <c r="C63" s="61"/>
      <c r="D63" s="61">
        <v>1.1500000000000001</v>
      </c>
      <c r="E63" s="67">
        <v>1.1500000000000001</v>
      </c>
    </row>
    <row r="64" spans="1:5" x14ac:dyDescent="0.25">
      <c r="A64" s="51" t="s">
        <v>1038</v>
      </c>
      <c r="B64" s="61">
        <v>30.38</v>
      </c>
      <c r="C64" s="61"/>
      <c r="D64" s="61"/>
      <c r="E64" s="67">
        <v>30.38</v>
      </c>
    </row>
    <row r="65" spans="1:6" x14ac:dyDescent="0.25">
      <c r="A65" s="51" t="s">
        <v>34</v>
      </c>
      <c r="B65" s="61"/>
      <c r="C65" s="61">
        <v>4298.2</v>
      </c>
      <c r="D65" s="61">
        <v>907573.46</v>
      </c>
      <c r="E65" s="69">
        <v>911871.65999999992</v>
      </c>
    </row>
    <row r="66" spans="1:6" x14ac:dyDescent="0.25">
      <c r="A66" s="51" t="s">
        <v>920</v>
      </c>
      <c r="B66" s="61"/>
      <c r="C66" s="61">
        <v>-688.09</v>
      </c>
      <c r="D66" s="61">
        <v>1857995.36</v>
      </c>
      <c r="E66" s="69">
        <v>1857307.27</v>
      </c>
    </row>
    <row r="67" spans="1:6" x14ac:dyDescent="0.25">
      <c r="A67" s="51" t="s">
        <v>961</v>
      </c>
      <c r="B67" s="61">
        <v>9600</v>
      </c>
      <c r="C67" s="61"/>
      <c r="D67" s="61">
        <v>72818.399999999994</v>
      </c>
      <c r="E67" s="69">
        <v>82418.399999999994</v>
      </c>
    </row>
    <row r="68" spans="1:6" x14ac:dyDescent="0.25">
      <c r="A68" s="51" t="s">
        <v>643</v>
      </c>
      <c r="B68" s="61">
        <v>2036.7800000000002</v>
      </c>
      <c r="C68" s="61"/>
      <c r="D68" s="61">
        <v>3968.8899999999994</v>
      </c>
      <c r="E68" s="67">
        <v>6005.67</v>
      </c>
      <c r="F68" s="60" t="s">
        <v>1348</v>
      </c>
    </row>
    <row r="69" spans="1:6" x14ac:dyDescent="0.25">
      <c r="A69" s="51" t="s">
        <v>645</v>
      </c>
      <c r="B69" s="61">
        <v>12324.18</v>
      </c>
      <c r="C69" s="61"/>
      <c r="D69" s="61">
        <v>21682.240000000002</v>
      </c>
      <c r="E69" s="67">
        <v>34006.42</v>
      </c>
      <c r="F69" s="60" t="s">
        <v>1348</v>
      </c>
    </row>
    <row r="70" spans="1:6" x14ac:dyDescent="0.25">
      <c r="A70" s="51" t="s">
        <v>627</v>
      </c>
      <c r="B70" s="61">
        <v>7495.28</v>
      </c>
      <c r="C70" s="61"/>
      <c r="D70" s="61">
        <v>13536.41</v>
      </c>
      <c r="E70" s="67">
        <v>21031.69</v>
      </c>
    </row>
    <row r="71" spans="1:6" x14ac:dyDescent="0.25">
      <c r="A71" s="51" t="s">
        <v>611</v>
      </c>
      <c r="B71" s="61">
        <v>6974.2899999999991</v>
      </c>
      <c r="C71" s="61"/>
      <c r="D71" s="61">
        <v>193.87000000000003</v>
      </c>
      <c r="E71" s="67">
        <v>7168.1599999999989</v>
      </c>
    </row>
    <row r="72" spans="1:6" x14ac:dyDescent="0.25">
      <c r="A72" s="51" t="s">
        <v>1182</v>
      </c>
      <c r="B72" s="61"/>
      <c r="C72" s="61"/>
      <c r="D72" s="61">
        <v>45</v>
      </c>
      <c r="E72" s="67">
        <v>45</v>
      </c>
    </row>
    <row r="73" spans="1:6" x14ac:dyDescent="0.25">
      <c r="A73" s="51" t="s">
        <v>1244</v>
      </c>
      <c r="B73" s="61"/>
      <c r="C73" s="61"/>
      <c r="D73" s="61">
        <v>0</v>
      </c>
      <c r="E73" s="67">
        <v>0</v>
      </c>
    </row>
    <row r="74" spans="1:6" x14ac:dyDescent="0.25">
      <c r="A74" s="51" t="s">
        <v>785</v>
      </c>
      <c r="B74" s="61"/>
      <c r="C74" s="61"/>
      <c r="D74" s="61">
        <v>223166.71</v>
      </c>
      <c r="E74" s="69">
        <v>223166.71</v>
      </c>
    </row>
    <row r="75" spans="1:6" x14ac:dyDescent="0.25">
      <c r="A75" s="51" t="s">
        <v>22</v>
      </c>
      <c r="B75" s="61"/>
      <c r="C75" s="61"/>
      <c r="D75" s="61">
        <v>-4974.04</v>
      </c>
      <c r="E75" s="64">
        <v>-4974.04</v>
      </c>
    </row>
    <row r="76" spans="1:6" x14ac:dyDescent="0.25">
      <c r="A76" s="51" t="s">
        <v>1108</v>
      </c>
      <c r="B76" s="61"/>
      <c r="C76" s="61"/>
      <c r="D76" s="61">
        <v>43285</v>
      </c>
      <c r="E76" s="69">
        <v>43285</v>
      </c>
    </row>
    <row r="77" spans="1:6" x14ac:dyDescent="0.25">
      <c r="A77" s="50" t="s">
        <v>679</v>
      </c>
      <c r="B77" s="61"/>
      <c r="C77" s="61"/>
      <c r="D77" s="61">
        <v>-2.9842794901924208E-13</v>
      </c>
      <c r="E77" s="61">
        <v>-2.9842794901924208E-13</v>
      </c>
    </row>
    <row r="78" spans="1:6" x14ac:dyDescent="0.25">
      <c r="A78" s="51" t="s">
        <v>2</v>
      </c>
      <c r="B78" s="61"/>
      <c r="C78" s="61"/>
      <c r="D78" s="61">
        <v>-5448.91</v>
      </c>
      <c r="E78" s="61">
        <v>-5448.91</v>
      </c>
    </row>
    <row r="79" spans="1:6" x14ac:dyDescent="0.25">
      <c r="A79" s="51" t="s">
        <v>25</v>
      </c>
      <c r="B79" s="61"/>
      <c r="C79" s="61"/>
      <c r="D79" s="61">
        <v>0</v>
      </c>
      <c r="E79" s="61">
        <v>0</v>
      </c>
    </row>
    <row r="80" spans="1:6" x14ac:dyDescent="0.25">
      <c r="A80" s="51" t="s">
        <v>633</v>
      </c>
      <c r="B80" s="61"/>
      <c r="C80" s="61"/>
      <c r="D80" s="61">
        <v>-275.57</v>
      </c>
      <c r="E80" s="61">
        <v>-275.57</v>
      </c>
    </row>
    <row r="81" spans="1:5" x14ac:dyDescent="0.25">
      <c r="A81" s="51" t="s">
        <v>630</v>
      </c>
      <c r="B81" s="61"/>
      <c r="C81" s="61"/>
      <c r="D81" s="61">
        <v>-50.66</v>
      </c>
      <c r="E81" s="61">
        <v>-50.66</v>
      </c>
    </row>
    <row r="82" spans="1:5" x14ac:dyDescent="0.25">
      <c r="A82" s="51" t="s">
        <v>10</v>
      </c>
      <c r="B82" s="61"/>
      <c r="C82" s="61"/>
      <c r="D82" s="61">
        <v>326.23</v>
      </c>
      <c r="E82" s="61">
        <v>326.23</v>
      </c>
    </row>
    <row r="83" spans="1:5" x14ac:dyDescent="0.25">
      <c r="A83" s="51" t="s">
        <v>582</v>
      </c>
      <c r="B83" s="61"/>
      <c r="C83" s="61"/>
      <c r="D83" s="61">
        <v>226.60000000000002</v>
      </c>
      <c r="E83" s="67">
        <v>226.60000000000002</v>
      </c>
    </row>
    <row r="84" spans="1:5" x14ac:dyDescent="0.25">
      <c r="A84" s="51" t="s">
        <v>585</v>
      </c>
      <c r="B84" s="61"/>
      <c r="C84" s="61"/>
      <c r="D84" s="61">
        <v>126.49000000000001</v>
      </c>
      <c r="E84" s="67">
        <v>126.49000000000001</v>
      </c>
    </row>
    <row r="85" spans="1:5" x14ac:dyDescent="0.25">
      <c r="A85" s="51" t="s">
        <v>586</v>
      </c>
      <c r="B85" s="61"/>
      <c r="C85" s="61"/>
      <c r="D85" s="61">
        <v>21.96</v>
      </c>
      <c r="E85" s="67">
        <v>21.96</v>
      </c>
    </row>
    <row r="86" spans="1:5" x14ac:dyDescent="0.25">
      <c r="A86" s="51" t="s">
        <v>587</v>
      </c>
      <c r="B86" s="61"/>
      <c r="C86" s="61"/>
      <c r="D86" s="61">
        <v>19.61</v>
      </c>
      <c r="E86" s="67">
        <v>19.61</v>
      </c>
    </row>
    <row r="87" spans="1:5" x14ac:dyDescent="0.25">
      <c r="A87" s="51" t="s">
        <v>588</v>
      </c>
      <c r="B87" s="61"/>
      <c r="C87" s="61"/>
      <c r="D87" s="61">
        <v>10.39</v>
      </c>
      <c r="E87" s="67">
        <v>10.39</v>
      </c>
    </row>
    <row r="88" spans="1:5" x14ac:dyDescent="0.25">
      <c r="A88" s="51" t="s">
        <v>589</v>
      </c>
      <c r="B88" s="61"/>
      <c r="C88" s="61"/>
      <c r="D88" s="61">
        <v>1675.98</v>
      </c>
      <c r="E88" s="67">
        <v>1675.98</v>
      </c>
    </row>
    <row r="89" spans="1:5" x14ac:dyDescent="0.25">
      <c r="A89" s="51" t="s">
        <v>848</v>
      </c>
      <c r="B89" s="61"/>
      <c r="C89" s="61"/>
      <c r="D89" s="61">
        <v>7.5</v>
      </c>
      <c r="E89" s="67">
        <v>7.5</v>
      </c>
    </row>
    <row r="90" spans="1:5" x14ac:dyDescent="0.25">
      <c r="A90" s="51" t="s">
        <v>610</v>
      </c>
      <c r="B90" s="61"/>
      <c r="C90" s="61"/>
      <c r="D90" s="61">
        <v>197</v>
      </c>
      <c r="E90" s="67">
        <v>197</v>
      </c>
    </row>
    <row r="91" spans="1:5" x14ac:dyDescent="0.25">
      <c r="A91" s="51" t="s">
        <v>688</v>
      </c>
      <c r="B91" s="61"/>
      <c r="C91" s="61"/>
      <c r="D91" s="61">
        <v>17.829999999999998</v>
      </c>
      <c r="E91" s="67">
        <v>17.829999999999998</v>
      </c>
    </row>
    <row r="92" spans="1:5" x14ac:dyDescent="0.25">
      <c r="A92" s="51" t="s">
        <v>690</v>
      </c>
      <c r="B92" s="61"/>
      <c r="C92" s="61"/>
      <c r="D92" s="61">
        <v>6.95</v>
      </c>
      <c r="E92" s="67">
        <v>6.95</v>
      </c>
    </row>
    <row r="93" spans="1:5" x14ac:dyDescent="0.25">
      <c r="A93" s="51" t="s">
        <v>606</v>
      </c>
      <c r="B93" s="61"/>
      <c r="C93" s="61"/>
      <c r="D93" s="61">
        <v>2.4700000000000002</v>
      </c>
      <c r="E93" s="67">
        <v>2.4700000000000002</v>
      </c>
    </row>
    <row r="94" spans="1:5" x14ac:dyDescent="0.25">
      <c r="A94" s="51" t="s">
        <v>609</v>
      </c>
      <c r="B94" s="61"/>
      <c r="C94" s="61"/>
      <c r="D94" s="61">
        <v>2096.54</v>
      </c>
      <c r="E94" s="67">
        <v>2096.54</v>
      </c>
    </row>
    <row r="95" spans="1:5" x14ac:dyDescent="0.25">
      <c r="A95" s="51" t="s">
        <v>692</v>
      </c>
      <c r="B95" s="61"/>
      <c r="C95" s="61"/>
      <c r="D95" s="61">
        <v>56.54</v>
      </c>
      <c r="E95" s="67">
        <v>56.54</v>
      </c>
    </row>
    <row r="96" spans="1:5" x14ac:dyDescent="0.25">
      <c r="A96" s="51" t="s">
        <v>694</v>
      </c>
      <c r="B96" s="61"/>
      <c r="C96" s="61"/>
      <c r="D96" s="61">
        <v>36.89</v>
      </c>
      <c r="E96" s="67">
        <v>36.89</v>
      </c>
    </row>
    <row r="97" spans="1:6" x14ac:dyDescent="0.25">
      <c r="A97" s="51" t="s">
        <v>643</v>
      </c>
      <c r="B97" s="61"/>
      <c r="C97" s="61"/>
      <c r="D97" s="61">
        <v>50.66</v>
      </c>
      <c r="E97" s="67">
        <v>50.66</v>
      </c>
      <c r="F97" s="84" t="s">
        <v>1348</v>
      </c>
    </row>
    <row r="98" spans="1:6" x14ac:dyDescent="0.25">
      <c r="A98" s="51" t="s">
        <v>645</v>
      </c>
      <c r="B98" s="61"/>
      <c r="C98" s="61"/>
      <c r="D98" s="61">
        <v>275.57</v>
      </c>
      <c r="E98" s="67">
        <v>275.57</v>
      </c>
      <c r="F98" s="84" t="s">
        <v>1348</v>
      </c>
    </row>
    <row r="99" spans="1:6" x14ac:dyDescent="0.25">
      <c r="A99" s="51" t="s">
        <v>611</v>
      </c>
      <c r="B99" s="61"/>
      <c r="C99" s="61"/>
      <c r="D99" s="61">
        <v>366.77</v>
      </c>
      <c r="E99" s="67">
        <v>366.77</v>
      </c>
    </row>
    <row r="100" spans="1:6" x14ac:dyDescent="0.25">
      <c r="A100" s="51" t="s">
        <v>724</v>
      </c>
      <c r="B100" s="61"/>
      <c r="C100" s="61"/>
      <c r="D100" s="61">
        <v>185.49</v>
      </c>
      <c r="E100" s="67">
        <v>185.49</v>
      </c>
    </row>
    <row r="101" spans="1:6" x14ac:dyDescent="0.25">
      <c r="A101" s="51" t="s">
        <v>727</v>
      </c>
      <c r="B101" s="61"/>
      <c r="C101" s="61"/>
      <c r="D101" s="61">
        <v>67.67</v>
      </c>
      <c r="E101" s="67">
        <v>67.67</v>
      </c>
    </row>
    <row r="102" spans="1:6" x14ac:dyDescent="0.25">
      <c r="A102" s="50" t="s">
        <v>19</v>
      </c>
      <c r="B102" s="61"/>
      <c r="C102" s="61"/>
      <c r="D102" s="61">
        <v>0</v>
      </c>
      <c r="E102" s="61">
        <v>0</v>
      </c>
    </row>
    <row r="103" spans="1:6" x14ac:dyDescent="0.25">
      <c r="A103" s="51" t="s">
        <v>2</v>
      </c>
      <c r="B103" s="61"/>
      <c r="C103" s="61"/>
      <c r="D103" s="61">
        <v>41123.74</v>
      </c>
      <c r="E103" s="61">
        <v>41123.74</v>
      </c>
    </row>
    <row r="104" spans="1:6" x14ac:dyDescent="0.25">
      <c r="A104" s="51" t="s">
        <v>433</v>
      </c>
      <c r="B104" s="61"/>
      <c r="C104" s="61"/>
      <c r="D104" s="61">
        <v>-20331.66</v>
      </c>
      <c r="E104" s="64">
        <v>-20331.66</v>
      </c>
    </row>
    <row r="105" spans="1:6" x14ac:dyDescent="0.25">
      <c r="A105" s="51" t="s">
        <v>22</v>
      </c>
      <c r="B105" s="61"/>
      <c r="C105" s="61"/>
      <c r="D105" s="61">
        <v>-20792.079999999998</v>
      </c>
      <c r="E105" s="64">
        <v>-20792.079999999998</v>
      </c>
    </row>
    <row r="106" spans="1:6" x14ac:dyDescent="0.25">
      <c r="A106" s="50" t="s">
        <v>26</v>
      </c>
      <c r="B106" s="61"/>
      <c r="C106" s="61"/>
      <c r="D106" s="61">
        <v>9.3223206931725144E-12</v>
      </c>
      <c r="E106" s="61">
        <v>9.3223206931725144E-12</v>
      </c>
    </row>
    <row r="107" spans="1:6" x14ac:dyDescent="0.25">
      <c r="A107" s="51" t="s">
        <v>2</v>
      </c>
      <c r="B107" s="61"/>
      <c r="C107" s="61"/>
      <c r="D107" s="61">
        <v>-297077.66000000003</v>
      </c>
      <c r="E107" s="61">
        <v>-297077.66000000003</v>
      </c>
    </row>
    <row r="108" spans="1:6" x14ac:dyDescent="0.25">
      <c r="A108" s="51" t="s">
        <v>25</v>
      </c>
      <c r="B108" s="61"/>
      <c r="C108" s="61"/>
      <c r="D108" s="61">
        <v>0</v>
      </c>
      <c r="E108" s="61">
        <v>0</v>
      </c>
    </row>
    <row r="109" spans="1:6" x14ac:dyDescent="0.25">
      <c r="A109" s="51" t="s">
        <v>442</v>
      </c>
      <c r="B109" s="61"/>
      <c r="C109" s="61"/>
      <c r="D109" s="61">
        <v>0</v>
      </c>
      <c r="E109" s="61">
        <v>0</v>
      </c>
    </row>
    <row r="110" spans="1:6" x14ac:dyDescent="0.25">
      <c r="A110" s="51" t="s">
        <v>34</v>
      </c>
      <c r="B110" s="61"/>
      <c r="C110" s="61"/>
      <c r="D110" s="61">
        <v>293165.42000000004</v>
      </c>
      <c r="E110" s="59">
        <v>293165.42000000004</v>
      </c>
    </row>
    <row r="111" spans="1:6" x14ac:dyDescent="0.25">
      <c r="A111" s="51" t="s">
        <v>920</v>
      </c>
      <c r="B111" s="61"/>
      <c r="C111" s="61"/>
      <c r="D111" s="61">
        <v>4472</v>
      </c>
      <c r="E111" s="59">
        <v>4472</v>
      </c>
    </row>
    <row r="112" spans="1:6" x14ac:dyDescent="0.25">
      <c r="A112" s="51" t="s">
        <v>478</v>
      </c>
      <c r="B112" s="61"/>
      <c r="C112" s="61"/>
      <c r="D112" s="61">
        <v>-559.76</v>
      </c>
      <c r="E112" s="59">
        <v>-559.76</v>
      </c>
    </row>
    <row r="113" spans="1:5" x14ac:dyDescent="0.25">
      <c r="A113" s="49" t="s">
        <v>1</v>
      </c>
      <c r="B113" s="61">
        <v>0</v>
      </c>
      <c r="C113" s="61"/>
      <c r="D113" s="61">
        <v>-1.673470251262188E-10</v>
      </c>
      <c r="E113" s="61">
        <v>-1.673470251262188E-10</v>
      </c>
    </row>
    <row r="114" spans="1:5" x14ac:dyDescent="0.25">
      <c r="A114" s="49" t="s">
        <v>1070</v>
      </c>
      <c r="B114" s="61"/>
      <c r="C114" s="61"/>
      <c r="D114" s="61"/>
      <c r="E114" s="61"/>
    </row>
    <row r="115" spans="1:5" x14ac:dyDescent="0.25">
      <c r="A115" s="49" t="s">
        <v>950</v>
      </c>
      <c r="B115" s="61">
        <v>327814.87000000029</v>
      </c>
      <c r="C115" s="61">
        <v>3646.3399999999992</v>
      </c>
      <c r="D115" s="61">
        <v>-331461.20999999711</v>
      </c>
      <c r="E115" s="61">
        <v>3.3344349503749982E-9</v>
      </c>
    </row>
    <row r="116" spans="1:5" x14ac:dyDescent="0.25">
      <c r="A116"/>
      <c r="B116"/>
      <c r="C116"/>
      <c r="D116"/>
      <c r="E116"/>
    </row>
    <row r="117" spans="1:5" x14ac:dyDescent="0.25">
      <c r="A117"/>
      <c r="B117"/>
      <c r="C117"/>
      <c r="D117"/>
      <c r="E117"/>
    </row>
    <row r="118" spans="1:5" x14ac:dyDescent="0.25">
      <c r="A118"/>
      <c r="B118"/>
      <c r="C118"/>
      <c r="D118"/>
      <c r="E118"/>
    </row>
    <row r="119" spans="1:5" x14ac:dyDescent="0.25">
      <c r="A119"/>
      <c r="B119"/>
      <c r="C119"/>
      <c r="D119"/>
      <c r="E119"/>
    </row>
    <row r="120" spans="1:5" x14ac:dyDescent="0.25">
      <c r="A120"/>
      <c r="B120"/>
      <c r="C120"/>
      <c r="D120"/>
      <c r="E120"/>
    </row>
    <row r="121" spans="1:5" x14ac:dyDescent="0.25">
      <c r="A121"/>
      <c r="B121"/>
      <c r="C121"/>
      <c r="D121"/>
      <c r="E121"/>
    </row>
    <row r="122" spans="1:5" x14ac:dyDescent="0.25">
      <c r="A122"/>
      <c r="B122"/>
      <c r="C122"/>
      <c r="D122"/>
      <c r="E122"/>
    </row>
    <row r="123" spans="1:5" x14ac:dyDescent="0.25">
      <c r="A123"/>
      <c r="B123"/>
      <c r="C123"/>
      <c r="D123"/>
      <c r="E123"/>
    </row>
    <row r="124" spans="1:5" x14ac:dyDescent="0.25">
      <c r="A124"/>
      <c r="B124"/>
      <c r="C124"/>
      <c r="D124"/>
      <c r="E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721"/>
  <sheetViews>
    <sheetView topLeftCell="A3269" workbookViewId="0">
      <selection activeCell="B3272" sqref="B3272"/>
    </sheetView>
  </sheetViews>
  <sheetFormatPr defaultColWidth="8.77734375" defaultRowHeight="13.2" x14ac:dyDescent="0.25"/>
  <cols>
    <col min="1" max="1" width="26.21875" style="60" bestFit="1" customWidth="1"/>
    <col min="2" max="2" width="15.44140625" style="60" bestFit="1" customWidth="1"/>
    <col min="3" max="4" width="8.77734375" style="60"/>
    <col min="5" max="5" width="14.21875" style="60" bestFit="1" customWidth="1"/>
    <col min="6" max="12" width="8.77734375" style="60"/>
    <col min="13" max="13" width="28.5546875" style="60" bestFit="1" customWidth="1"/>
    <col min="14" max="14" width="15.21875" style="65" bestFit="1" customWidth="1"/>
    <col min="15" max="15" width="8.77734375" style="60"/>
    <col min="16" max="16" width="63" style="60" customWidth="1"/>
    <col min="17" max="17" width="11.5546875" style="60" bestFit="1" customWidth="1"/>
    <col min="18" max="20" width="8.77734375" style="60"/>
    <col min="21" max="21" width="20.21875" style="60" bestFit="1" customWidth="1"/>
    <col min="22" max="54" width="8.77734375" style="60"/>
    <col min="55" max="55" width="43.109375" style="60" bestFit="1" customWidth="1"/>
    <col min="56" max="56" width="16.6640625" style="60" bestFit="1" customWidth="1"/>
    <col min="57" max="57" width="9.77734375" style="60" bestFit="1" customWidth="1"/>
    <col min="58" max="16384" width="8.77734375" style="60"/>
  </cols>
  <sheetData>
    <row r="1" spans="1:57" s="81" customFormat="1" x14ac:dyDescent="0.25">
      <c r="A1" s="80" t="s">
        <v>1789</v>
      </c>
      <c r="B1" s="80" t="s">
        <v>1788</v>
      </c>
      <c r="C1" s="80" t="s">
        <v>1787</v>
      </c>
      <c r="D1" s="80" t="s">
        <v>1786</v>
      </c>
      <c r="E1" s="80" t="s">
        <v>1785</v>
      </c>
      <c r="F1" s="80" t="s">
        <v>1784</v>
      </c>
      <c r="G1" s="80" t="s">
        <v>1783</v>
      </c>
      <c r="H1" s="80" t="s">
        <v>1782</v>
      </c>
      <c r="I1" s="80" t="s">
        <v>1781</v>
      </c>
      <c r="J1" s="80" t="s">
        <v>1780</v>
      </c>
      <c r="K1" s="80" t="s">
        <v>1779</v>
      </c>
      <c r="L1" s="80" t="s">
        <v>1778</v>
      </c>
      <c r="M1" s="80" t="s">
        <v>1777</v>
      </c>
      <c r="N1" s="83" t="s">
        <v>1776</v>
      </c>
      <c r="O1" s="80" t="s">
        <v>1775</v>
      </c>
      <c r="P1" s="80" t="s">
        <v>1774</v>
      </c>
      <c r="Q1" s="80" t="s">
        <v>1773</v>
      </c>
      <c r="R1" s="80" t="s">
        <v>1772</v>
      </c>
      <c r="S1" s="80" t="s">
        <v>1771</v>
      </c>
      <c r="T1" s="80" t="s">
        <v>1769</v>
      </c>
      <c r="U1" s="80" t="s">
        <v>1768</v>
      </c>
      <c r="V1" s="80" t="s">
        <v>1767</v>
      </c>
      <c r="W1" s="80" t="s">
        <v>1766</v>
      </c>
      <c r="X1" s="80" t="s">
        <v>1765</v>
      </c>
      <c r="Y1" s="80" t="s">
        <v>1764</v>
      </c>
      <c r="Z1" s="80" t="s">
        <v>1763</v>
      </c>
      <c r="AA1" s="80" t="s">
        <v>1762</v>
      </c>
      <c r="AB1" s="80" t="s">
        <v>1761</v>
      </c>
      <c r="AC1" s="80" t="s">
        <v>1760</v>
      </c>
      <c r="AD1" s="80" t="s">
        <v>1759</v>
      </c>
      <c r="AE1" s="80" t="s">
        <v>1758</v>
      </c>
      <c r="AF1" s="80" t="s">
        <v>1757</v>
      </c>
      <c r="AG1" s="80" t="s">
        <v>1756</v>
      </c>
      <c r="AH1" s="80" t="s">
        <v>1755</v>
      </c>
      <c r="AI1" s="80" t="s">
        <v>1754</v>
      </c>
      <c r="AJ1" s="80" t="s">
        <v>1753</v>
      </c>
      <c r="AK1" s="80" t="s">
        <v>1752</v>
      </c>
      <c r="AL1" s="80" t="s">
        <v>1751</v>
      </c>
      <c r="AM1" s="80" t="s">
        <v>1750</v>
      </c>
      <c r="AN1" s="80" t="s">
        <v>1749</v>
      </c>
      <c r="AO1" s="80" t="s">
        <v>1748</v>
      </c>
      <c r="AP1" s="80" t="s">
        <v>1747</v>
      </c>
      <c r="AQ1" s="80" t="s">
        <v>1746</v>
      </c>
      <c r="AR1" s="80" t="s">
        <v>1745</v>
      </c>
      <c r="AS1" s="80" t="s">
        <v>1744</v>
      </c>
      <c r="AT1" s="80" t="s">
        <v>1743</v>
      </c>
      <c r="AU1" s="80" t="s">
        <v>1742</v>
      </c>
      <c r="AV1" s="80" t="s">
        <v>1741</v>
      </c>
      <c r="AW1" s="80" t="s">
        <v>1739</v>
      </c>
      <c r="AX1" s="80" t="s">
        <v>1738</v>
      </c>
      <c r="AY1" s="80" t="s">
        <v>1737</v>
      </c>
      <c r="AZ1" s="80" t="s">
        <v>1736</v>
      </c>
      <c r="BA1" s="80" t="s">
        <v>1828</v>
      </c>
      <c r="BB1" s="80" t="s">
        <v>1740</v>
      </c>
      <c r="BC1" s="80" t="s">
        <v>1829</v>
      </c>
      <c r="BD1" s="80" t="s">
        <v>1770</v>
      </c>
      <c r="BE1" s="80" t="s">
        <v>1830</v>
      </c>
    </row>
    <row r="2" spans="1:57" x14ac:dyDescent="0.25">
      <c r="A2" t="s">
        <v>1360</v>
      </c>
      <c r="B2" t="s">
        <v>0</v>
      </c>
      <c r="C2">
        <v>2017</v>
      </c>
      <c r="D2">
        <v>5</v>
      </c>
      <c r="E2" s="73">
        <v>42678</v>
      </c>
      <c r="F2"/>
      <c r="G2"/>
      <c r="H2" t="s">
        <v>1</v>
      </c>
      <c r="I2"/>
      <c r="J2" t="s">
        <v>10</v>
      </c>
      <c r="K2" t="s">
        <v>3</v>
      </c>
      <c r="L2"/>
      <c r="M2" t="s">
        <v>13</v>
      </c>
      <c r="N2">
        <v>3359806</v>
      </c>
      <c r="O2"/>
      <c r="P2" t="s">
        <v>17</v>
      </c>
      <c r="Q2" t="s">
        <v>15</v>
      </c>
      <c r="R2">
        <v>1</v>
      </c>
      <c r="S2"/>
      <c r="T2"/>
      <c r="U2"/>
      <c r="V2"/>
      <c r="W2"/>
      <c r="X2"/>
      <c r="Y2"/>
      <c r="Z2"/>
      <c r="AA2"/>
      <c r="AB2"/>
      <c r="AC2"/>
      <c r="AD2"/>
      <c r="AE2"/>
      <c r="AF2"/>
      <c r="AG2"/>
      <c r="AH2"/>
      <c r="AI2"/>
      <c r="AJ2"/>
      <c r="AK2" t="s">
        <v>15</v>
      </c>
      <c r="AL2">
        <v>1</v>
      </c>
      <c r="AM2" s="73">
        <v>42678</v>
      </c>
      <c r="AN2" t="s">
        <v>18</v>
      </c>
      <c r="AO2" t="s">
        <v>11</v>
      </c>
      <c r="AP2"/>
      <c r="AQ2"/>
      <c r="AR2" t="s">
        <v>16</v>
      </c>
      <c r="AS2" t="s">
        <v>1797</v>
      </c>
      <c r="AT2" t="s">
        <v>1437</v>
      </c>
      <c r="AU2" t="s">
        <v>36</v>
      </c>
      <c r="AV2" t="s">
        <v>1421</v>
      </c>
      <c r="AW2"/>
      <c r="AX2"/>
      <c r="AY2"/>
      <c r="AZ2"/>
      <c r="BA2" t="s">
        <v>1831</v>
      </c>
      <c r="BB2" t="s">
        <v>1832</v>
      </c>
      <c r="BC2" t="s">
        <v>13</v>
      </c>
      <c r="BD2"/>
      <c r="BE2"/>
    </row>
    <row r="3" spans="1:57" x14ac:dyDescent="0.25">
      <c r="A3" t="s">
        <v>1360</v>
      </c>
      <c r="B3" t="s">
        <v>0</v>
      </c>
      <c r="C3">
        <v>2017</v>
      </c>
      <c r="D3">
        <v>5</v>
      </c>
      <c r="E3" s="73">
        <v>42678</v>
      </c>
      <c r="F3"/>
      <c r="G3"/>
      <c r="H3" t="s">
        <v>12</v>
      </c>
      <c r="I3"/>
      <c r="J3" t="s">
        <v>10</v>
      </c>
      <c r="K3" t="s">
        <v>3</v>
      </c>
      <c r="L3"/>
      <c r="M3" t="s">
        <v>13</v>
      </c>
      <c r="N3">
        <v>-3359806</v>
      </c>
      <c r="O3"/>
      <c r="P3" t="s">
        <v>17</v>
      </c>
      <c r="Q3" t="s">
        <v>15</v>
      </c>
      <c r="R3">
        <v>2</v>
      </c>
      <c r="S3"/>
      <c r="T3"/>
      <c r="U3"/>
      <c r="V3"/>
      <c r="W3"/>
      <c r="X3"/>
      <c r="Y3"/>
      <c r="Z3"/>
      <c r="AA3"/>
      <c r="AB3"/>
      <c r="AC3"/>
      <c r="AD3"/>
      <c r="AE3"/>
      <c r="AF3"/>
      <c r="AG3"/>
      <c r="AH3"/>
      <c r="AI3"/>
      <c r="AJ3"/>
      <c r="AK3" t="s">
        <v>15</v>
      </c>
      <c r="AL3">
        <v>2</v>
      </c>
      <c r="AM3" s="73">
        <v>42678</v>
      </c>
      <c r="AN3" t="s">
        <v>18</v>
      </c>
      <c r="AO3" t="s">
        <v>11</v>
      </c>
      <c r="AP3"/>
      <c r="AQ3"/>
      <c r="AR3" t="s">
        <v>16</v>
      </c>
      <c r="AS3" t="s">
        <v>1797</v>
      </c>
      <c r="AT3" t="s">
        <v>1437</v>
      </c>
      <c r="AU3" t="s">
        <v>36</v>
      </c>
      <c r="AV3" t="s">
        <v>1421</v>
      </c>
      <c r="AW3"/>
      <c r="AX3"/>
      <c r="AY3"/>
      <c r="AZ3"/>
      <c r="BA3" t="s">
        <v>1831</v>
      </c>
      <c r="BB3" t="s">
        <v>1802</v>
      </c>
      <c r="BC3" t="s">
        <v>13</v>
      </c>
      <c r="BD3"/>
      <c r="BE3"/>
    </row>
    <row r="4" spans="1:57" x14ac:dyDescent="0.25">
      <c r="A4" t="s">
        <v>1360</v>
      </c>
      <c r="B4" t="s">
        <v>0</v>
      </c>
      <c r="C4">
        <v>2017</v>
      </c>
      <c r="D4">
        <v>5</v>
      </c>
      <c r="E4" s="73">
        <v>42678</v>
      </c>
      <c r="F4"/>
      <c r="G4"/>
      <c r="H4" t="s">
        <v>12</v>
      </c>
      <c r="I4"/>
      <c r="J4" t="s">
        <v>2</v>
      </c>
      <c r="K4" t="s">
        <v>3</v>
      </c>
      <c r="L4"/>
      <c r="M4" t="s">
        <v>13</v>
      </c>
      <c r="N4">
        <v>3359806</v>
      </c>
      <c r="O4"/>
      <c r="P4" t="s">
        <v>14</v>
      </c>
      <c r="Q4" t="s">
        <v>15</v>
      </c>
      <c r="R4">
        <v>18</v>
      </c>
      <c r="S4"/>
      <c r="T4"/>
      <c r="U4"/>
      <c r="V4"/>
      <c r="W4"/>
      <c r="X4"/>
      <c r="Y4"/>
      <c r="Z4"/>
      <c r="AA4"/>
      <c r="AB4"/>
      <c r="AC4"/>
      <c r="AD4"/>
      <c r="AE4"/>
      <c r="AF4"/>
      <c r="AG4"/>
      <c r="AH4"/>
      <c r="AI4"/>
      <c r="AJ4"/>
      <c r="AK4" t="s">
        <v>15</v>
      </c>
      <c r="AL4">
        <v>18</v>
      </c>
      <c r="AM4" s="73">
        <v>42678</v>
      </c>
      <c r="AN4"/>
      <c r="AO4" t="s">
        <v>8</v>
      </c>
      <c r="AP4"/>
      <c r="AQ4"/>
      <c r="AR4" t="s">
        <v>16</v>
      </c>
      <c r="AS4" t="s">
        <v>1797</v>
      </c>
      <c r="AT4" t="s">
        <v>1385</v>
      </c>
      <c r="AU4" t="s">
        <v>36</v>
      </c>
      <c r="AV4" t="s">
        <v>1355</v>
      </c>
      <c r="AW4"/>
      <c r="AX4"/>
      <c r="AY4"/>
      <c r="AZ4"/>
      <c r="BA4" t="s">
        <v>1801</v>
      </c>
      <c r="BB4" t="s">
        <v>1802</v>
      </c>
      <c r="BC4" t="s">
        <v>13</v>
      </c>
      <c r="BD4"/>
      <c r="BE4"/>
    </row>
    <row r="5" spans="1:57" x14ac:dyDescent="0.25">
      <c r="A5" t="s">
        <v>1360</v>
      </c>
      <c r="B5" t="s">
        <v>0</v>
      </c>
      <c r="C5">
        <v>2017</v>
      </c>
      <c r="D5">
        <v>5</v>
      </c>
      <c r="E5" s="73">
        <v>42678</v>
      </c>
      <c r="F5"/>
      <c r="G5"/>
      <c r="H5" t="s">
        <v>1</v>
      </c>
      <c r="I5"/>
      <c r="J5" t="s">
        <v>2</v>
      </c>
      <c r="K5" t="s">
        <v>3</v>
      </c>
      <c r="L5"/>
      <c r="M5" t="s">
        <v>13</v>
      </c>
      <c r="N5">
        <v>250</v>
      </c>
      <c r="O5"/>
      <c r="P5" t="s">
        <v>14</v>
      </c>
      <c r="Q5" t="s">
        <v>15</v>
      </c>
      <c r="R5">
        <v>21</v>
      </c>
      <c r="S5"/>
      <c r="T5"/>
      <c r="U5"/>
      <c r="V5"/>
      <c r="W5"/>
      <c r="X5"/>
      <c r="Y5"/>
      <c r="Z5"/>
      <c r="AA5"/>
      <c r="AB5"/>
      <c r="AC5"/>
      <c r="AD5"/>
      <c r="AE5"/>
      <c r="AF5"/>
      <c r="AG5"/>
      <c r="AH5"/>
      <c r="AI5"/>
      <c r="AJ5"/>
      <c r="AK5" t="s">
        <v>15</v>
      </c>
      <c r="AL5">
        <v>21</v>
      </c>
      <c r="AM5" s="73">
        <v>42678</v>
      </c>
      <c r="AN5"/>
      <c r="AO5" t="s">
        <v>8</v>
      </c>
      <c r="AP5"/>
      <c r="AQ5"/>
      <c r="AR5" t="s">
        <v>16</v>
      </c>
      <c r="AS5" t="s">
        <v>1797</v>
      </c>
      <c r="AT5" t="s">
        <v>1385</v>
      </c>
      <c r="AU5" t="s">
        <v>36</v>
      </c>
      <c r="AV5" t="s">
        <v>1355</v>
      </c>
      <c r="AW5"/>
      <c r="AX5"/>
      <c r="AY5"/>
      <c r="AZ5"/>
      <c r="BA5" t="s">
        <v>1801</v>
      </c>
      <c r="BB5" t="s">
        <v>1832</v>
      </c>
      <c r="BC5" t="s">
        <v>13</v>
      </c>
      <c r="BD5"/>
      <c r="BE5"/>
    </row>
    <row r="6" spans="1:57" x14ac:dyDescent="0.25">
      <c r="A6" t="s">
        <v>1360</v>
      </c>
      <c r="B6" t="s">
        <v>0</v>
      </c>
      <c r="C6">
        <v>2017</v>
      </c>
      <c r="D6">
        <v>5</v>
      </c>
      <c r="E6" s="73">
        <v>42678</v>
      </c>
      <c r="F6"/>
      <c r="G6"/>
      <c r="H6" t="s">
        <v>1</v>
      </c>
      <c r="I6"/>
      <c r="J6" t="s">
        <v>2</v>
      </c>
      <c r="K6" t="s">
        <v>3</v>
      </c>
      <c r="L6"/>
      <c r="M6" t="s">
        <v>13</v>
      </c>
      <c r="N6">
        <v>-3359806</v>
      </c>
      <c r="O6"/>
      <c r="P6" t="s">
        <v>14</v>
      </c>
      <c r="Q6" t="s">
        <v>15</v>
      </c>
      <c r="R6">
        <v>17</v>
      </c>
      <c r="S6"/>
      <c r="T6"/>
      <c r="U6"/>
      <c r="V6"/>
      <c r="W6"/>
      <c r="X6"/>
      <c r="Y6"/>
      <c r="Z6"/>
      <c r="AA6"/>
      <c r="AB6"/>
      <c r="AC6"/>
      <c r="AD6"/>
      <c r="AE6"/>
      <c r="AF6"/>
      <c r="AG6"/>
      <c r="AH6"/>
      <c r="AI6"/>
      <c r="AJ6"/>
      <c r="AK6" t="s">
        <v>15</v>
      </c>
      <c r="AL6">
        <v>17</v>
      </c>
      <c r="AM6" s="73">
        <v>42678</v>
      </c>
      <c r="AN6"/>
      <c r="AO6" t="s">
        <v>8</v>
      </c>
      <c r="AP6"/>
      <c r="AQ6"/>
      <c r="AR6" t="s">
        <v>16</v>
      </c>
      <c r="AS6" t="s">
        <v>1797</v>
      </c>
      <c r="AT6" t="s">
        <v>1385</v>
      </c>
      <c r="AU6" t="s">
        <v>36</v>
      </c>
      <c r="AV6" t="s">
        <v>1355</v>
      </c>
      <c r="AW6"/>
      <c r="AX6"/>
      <c r="AY6"/>
      <c r="AZ6"/>
      <c r="BA6" t="s">
        <v>1801</v>
      </c>
      <c r="BB6" t="s">
        <v>1832</v>
      </c>
      <c r="BC6" t="s">
        <v>13</v>
      </c>
      <c r="BD6"/>
      <c r="BE6"/>
    </row>
    <row r="7" spans="1:57" x14ac:dyDescent="0.25">
      <c r="A7" t="s">
        <v>1360</v>
      </c>
      <c r="B7" t="s">
        <v>0</v>
      </c>
      <c r="C7">
        <v>2017</v>
      </c>
      <c r="D7">
        <v>5</v>
      </c>
      <c r="E7" s="73">
        <v>42678</v>
      </c>
      <c r="F7"/>
      <c r="G7"/>
      <c r="H7" t="s">
        <v>1</v>
      </c>
      <c r="I7"/>
      <c r="J7" t="s">
        <v>2</v>
      </c>
      <c r="K7" t="s">
        <v>3</v>
      </c>
      <c r="L7"/>
      <c r="M7" t="s">
        <v>13</v>
      </c>
      <c r="N7">
        <v>-1019.43</v>
      </c>
      <c r="O7"/>
      <c r="P7" t="s">
        <v>14</v>
      </c>
      <c r="Q7" t="s">
        <v>15</v>
      </c>
      <c r="R7">
        <v>27</v>
      </c>
      <c r="S7"/>
      <c r="T7"/>
      <c r="U7"/>
      <c r="V7"/>
      <c r="W7"/>
      <c r="X7"/>
      <c r="Y7"/>
      <c r="Z7"/>
      <c r="AA7"/>
      <c r="AB7"/>
      <c r="AC7"/>
      <c r="AD7"/>
      <c r="AE7"/>
      <c r="AF7"/>
      <c r="AG7"/>
      <c r="AH7"/>
      <c r="AI7"/>
      <c r="AJ7"/>
      <c r="AK7" t="s">
        <v>15</v>
      </c>
      <c r="AL7">
        <v>27</v>
      </c>
      <c r="AM7" s="73">
        <v>42678</v>
      </c>
      <c r="AN7"/>
      <c r="AO7" t="s">
        <v>8</v>
      </c>
      <c r="AP7"/>
      <c r="AQ7"/>
      <c r="AR7" t="s">
        <v>16</v>
      </c>
      <c r="AS7" t="s">
        <v>1797</v>
      </c>
      <c r="AT7" t="s">
        <v>1385</v>
      </c>
      <c r="AU7" t="s">
        <v>36</v>
      </c>
      <c r="AV7" t="s">
        <v>1355</v>
      </c>
      <c r="AW7"/>
      <c r="AX7"/>
      <c r="AY7"/>
      <c r="AZ7"/>
      <c r="BA7" t="s">
        <v>1801</v>
      </c>
      <c r="BB7" t="s">
        <v>1832</v>
      </c>
      <c r="BC7" t="s">
        <v>13</v>
      </c>
      <c r="BD7"/>
      <c r="BE7"/>
    </row>
    <row r="8" spans="1:57" x14ac:dyDescent="0.25">
      <c r="A8" t="s">
        <v>1360</v>
      </c>
      <c r="B8" t="s">
        <v>0</v>
      </c>
      <c r="C8">
        <v>2017</v>
      </c>
      <c r="D8">
        <v>5</v>
      </c>
      <c r="E8" s="73">
        <v>42677</v>
      </c>
      <c r="F8"/>
      <c r="G8"/>
      <c r="H8" t="s">
        <v>1</v>
      </c>
      <c r="I8"/>
      <c r="J8" t="s">
        <v>10</v>
      </c>
      <c r="K8" t="s">
        <v>3</v>
      </c>
      <c r="L8"/>
      <c r="M8" t="s">
        <v>4</v>
      </c>
      <c r="N8">
        <v>-3359806</v>
      </c>
      <c r="O8"/>
      <c r="P8" t="s">
        <v>5</v>
      </c>
      <c r="Q8" t="s">
        <v>6</v>
      </c>
      <c r="R8">
        <v>18</v>
      </c>
      <c r="S8"/>
      <c r="T8"/>
      <c r="U8"/>
      <c r="V8"/>
      <c r="W8"/>
      <c r="X8" t="s">
        <v>1725</v>
      </c>
      <c r="Y8">
        <v>7</v>
      </c>
      <c r="Z8" s="73">
        <v>42677</v>
      </c>
      <c r="AA8" t="s">
        <v>7</v>
      </c>
      <c r="AB8" t="s">
        <v>1726</v>
      </c>
      <c r="AC8"/>
      <c r="AD8"/>
      <c r="AE8"/>
      <c r="AF8"/>
      <c r="AG8"/>
      <c r="AH8"/>
      <c r="AI8"/>
      <c r="AJ8"/>
      <c r="AK8" t="s">
        <v>1725</v>
      </c>
      <c r="AL8">
        <v>7</v>
      </c>
      <c r="AM8" s="73">
        <v>42677</v>
      </c>
      <c r="AN8" t="s">
        <v>7</v>
      </c>
      <c r="AO8" t="s">
        <v>11</v>
      </c>
      <c r="AP8"/>
      <c r="AQ8"/>
      <c r="AR8" t="s">
        <v>9</v>
      </c>
      <c r="AS8" t="s">
        <v>1797</v>
      </c>
      <c r="AT8" t="s">
        <v>1437</v>
      </c>
      <c r="AU8" t="s">
        <v>36</v>
      </c>
      <c r="AV8" t="s">
        <v>1421</v>
      </c>
      <c r="AW8"/>
      <c r="AX8"/>
      <c r="AY8"/>
      <c r="AZ8"/>
      <c r="BA8" t="s">
        <v>1831</v>
      </c>
      <c r="BB8" t="s">
        <v>1832</v>
      </c>
      <c r="BC8" t="s">
        <v>7</v>
      </c>
      <c r="BD8"/>
      <c r="BE8"/>
    </row>
    <row r="9" spans="1:57" x14ac:dyDescent="0.25">
      <c r="A9" t="s">
        <v>1360</v>
      </c>
      <c r="B9" t="s">
        <v>0</v>
      </c>
      <c r="C9">
        <v>2017</v>
      </c>
      <c r="D9">
        <v>5</v>
      </c>
      <c r="E9" s="73">
        <v>42677</v>
      </c>
      <c r="F9"/>
      <c r="G9"/>
      <c r="H9" t="s">
        <v>1</v>
      </c>
      <c r="I9"/>
      <c r="J9" t="s">
        <v>2</v>
      </c>
      <c r="K9" t="s">
        <v>3</v>
      </c>
      <c r="L9"/>
      <c r="M9" t="s">
        <v>4</v>
      </c>
      <c r="N9">
        <v>3359806</v>
      </c>
      <c r="O9"/>
      <c r="P9" t="s">
        <v>5</v>
      </c>
      <c r="Q9" t="s">
        <v>6</v>
      </c>
      <c r="R9">
        <v>25</v>
      </c>
      <c r="S9"/>
      <c r="T9"/>
      <c r="U9"/>
      <c r="V9"/>
      <c r="W9"/>
      <c r="X9"/>
      <c r="Y9"/>
      <c r="Z9"/>
      <c r="AA9"/>
      <c r="AB9"/>
      <c r="AC9"/>
      <c r="AD9"/>
      <c r="AE9"/>
      <c r="AF9"/>
      <c r="AG9"/>
      <c r="AH9"/>
      <c r="AI9"/>
      <c r="AJ9"/>
      <c r="AK9" t="s">
        <v>6</v>
      </c>
      <c r="AL9">
        <v>25</v>
      </c>
      <c r="AM9" s="73">
        <v>42677</v>
      </c>
      <c r="AN9" t="s">
        <v>7</v>
      </c>
      <c r="AO9" t="s">
        <v>8</v>
      </c>
      <c r="AP9"/>
      <c r="AQ9"/>
      <c r="AR9" t="s">
        <v>9</v>
      </c>
      <c r="AS9" t="s">
        <v>1797</v>
      </c>
      <c r="AT9" t="s">
        <v>1385</v>
      </c>
      <c r="AU9" t="s">
        <v>36</v>
      </c>
      <c r="AV9" t="s">
        <v>1355</v>
      </c>
      <c r="AW9"/>
      <c r="AX9"/>
      <c r="AY9"/>
      <c r="AZ9"/>
      <c r="BA9" t="s">
        <v>1801</v>
      </c>
      <c r="BB9" t="s">
        <v>1832</v>
      </c>
      <c r="BC9" t="s">
        <v>4</v>
      </c>
      <c r="BD9"/>
      <c r="BE9"/>
    </row>
    <row r="10" spans="1:57" x14ac:dyDescent="0.25">
      <c r="A10" t="s">
        <v>1360</v>
      </c>
      <c r="B10" t="s">
        <v>0</v>
      </c>
      <c r="C10">
        <v>2017</v>
      </c>
      <c r="D10">
        <v>5</v>
      </c>
      <c r="E10" s="73">
        <v>42678</v>
      </c>
      <c r="F10"/>
      <c r="G10"/>
      <c r="H10" t="s">
        <v>1</v>
      </c>
      <c r="I10"/>
      <c r="J10" t="s">
        <v>2</v>
      </c>
      <c r="K10" t="s">
        <v>3</v>
      </c>
      <c r="L10"/>
      <c r="M10" t="s">
        <v>13</v>
      </c>
      <c r="N10">
        <v>-250</v>
      </c>
      <c r="O10"/>
      <c r="P10" t="s">
        <v>14</v>
      </c>
      <c r="Q10" t="s">
        <v>15</v>
      </c>
      <c r="R10">
        <v>19</v>
      </c>
      <c r="S10"/>
      <c r="T10"/>
      <c r="U10"/>
      <c r="V10"/>
      <c r="W10"/>
      <c r="X10"/>
      <c r="Y10"/>
      <c r="Z10"/>
      <c r="AA10"/>
      <c r="AB10"/>
      <c r="AC10"/>
      <c r="AD10"/>
      <c r="AE10"/>
      <c r="AF10"/>
      <c r="AG10"/>
      <c r="AH10"/>
      <c r="AI10"/>
      <c r="AJ10"/>
      <c r="AK10" t="s">
        <v>15</v>
      </c>
      <c r="AL10">
        <v>19</v>
      </c>
      <c r="AM10" s="73">
        <v>42678</v>
      </c>
      <c r="AN10"/>
      <c r="AO10" t="s">
        <v>8</v>
      </c>
      <c r="AP10"/>
      <c r="AQ10"/>
      <c r="AR10" t="s">
        <v>16</v>
      </c>
      <c r="AS10" t="s">
        <v>1797</v>
      </c>
      <c r="AT10" t="s">
        <v>1385</v>
      </c>
      <c r="AU10" t="s">
        <v>36</v>
      </c>
      <c r="AV10" t="s">
        <v>1355</v>
      </c>
      <c r="AW10"/>
      <c r="AX10"/>
      <c r="AY10"/>
      <c r="AZ10"/>
      <c r="BA10" t="s">
        <v>1801</v>
      </c>
      <c r="BB10" t="s">
        <v>1832</v>
      </c>
      <c r="BC10" t="s">
        <v>13</v>
      </c>
      <c r="BD10"/>
      <c r="BE10"/>
    </row>
    <row r="11" spans="1:57" x14ac:dyDescent="0.25">
      <c r="A11" t="s">
        <v>1360</v>
      </c>
      <c r="B11" t="s">
        <v>0</v>
      </c>
      <c r="C11">
        <v>2017</v>
      </c>
      <c r="D11">
        <v>5</v>
      </c>
      <c r="E11" s="73">
        <v>42678</v>
      </c>
      <c r="F11"/>
      <c r="G11"/>
      <c r="H11" t="s">
        <v>1</v>
      </c>
      <c r="I11"/>
      <c r="J11" t="s">
        <v>2</v>
      </c>
      <c r="K11" t="s">
        <v>3</v>
      </c>
      <c r="L11"/>
      <c r="M11" t="s">
        <v>13</v>
      </c>
      <c r="N11">
        <v>-72.849999999999994</v>
      </c>
      <c r="O11"/>
      <c r="P11" t="s">
        <v>14</v>
      </c>
      <c r="Q11" t="s">
        <v>15</v>
      </c>
      <c r="R11">
        <v>23</v>
      </c>
      <c r="S11"/>
      <c r="T11"/>
      <c r="U11"/>
      <c r="V11"/>
      <c r="W11"/>
      <c r="X11"/>
      <c r="Y11"/>
      <c r="Z11"/>
      <c r="AA11"/>
      <c r="AB11"/>
      <c r="AC11"/>
      <c r="AD11"/>
      <c r="AE11"/>
      <c r="AF11"/>
      <c r="AG11"/>
      <c r="AH11"/>
      <c r="AI11"/>
      <c r="AJ11"/>
      <c r="AK11" t="s">
        <v>15</v>
      </c>
      <c r="AL11">
        <v>23</v>
      </c>
      <c r="AM11" s="73">
        <v>42678</v>
      </c>
      <c r="AN11"/>
      <c r="AO11" t="s">
        <v>8</v>
      </c>
      <c r="AP11"/>
      <c r="AQ11"/>
      <c r="AR11" t="s">
        <v>16</v>
      </c>
      <c r="AS11" t="s">
        <v>1797</v>
      </c>
      <c r="AT11" t="s">
        <v>1385</v>
      </c>
      <c r="AU11" t="s">
        <v>36</v>
      </c>
      <c r="AV11" t="s">
        <v>1355</v>
      </c>
      <c r="AW11"/>
      <c r="AX11"/>
      <c r="AY11"/>
      <c r="AZ11"/>
      <c r="BA11" t="s">
        <v>1801</v>
      </c>
      <c r="BB11" t="s">
        <v>1832</v>
      </c>
      <c r="BC11" t="s">
        <v>13</v>
      </c>
      <c r="BD11"/>
      <c r="BE11"/>
    </row>
    <row r="12" spans="1:57" x14ac:dyDescent="0.25">
      <c r="A12" t="s">
        <v>1360</v>
      </c>
      <c r="B12" t="s">
        <v>0</v>
      </c>
      <c r="C12">
        <v>2017</v>
      </c>
      <c r="D12">
        <v>5</v>
      </c>
      <c r="E12" s="73">
        <v>42678</v>
      </c>
      <c r="F12"/>
      <c r="G12"/>
      <c r="H12" t="s">
        <v>1</v>
      </c>
      <c r="I12"/>
      <c r="J12" t="s">
        <v>2</v>
      </c>
      <c r="K12" t="s">
        <v>3</v>
      </c>
      <c r="L12"/>
      <c r="M12" t="s">
        <v>13</v>
      </c>
      <c r="N12">
        <v>1092.28</v>
      </c>
      <c r="O12"/>
      <c r="P12" t="s">
        <v>14</v>
      </c>
      <c r="Q12" t="s">
        <v>15</v>
      </c>
      <c r="R12">
        <v>25</v>
      </c>
      <c r="S12"/>
      <c r="T12"/>
      <c r="U12"/>
      <c r="V12"/>
      <c r="W12"/>
      <c r="X12"/>
      <c r="Y12"/>
      <c r="Z12"/>
      <c r="AA12"/>
      <c r="AB12"/>
      <c r="AC12"/>
      <c r="AD12"/>
      <c r="AE12"/>
      <c r="AF12"/>
      <c r="AG12"/>
      <c r="AH12"/>
      <c r="AI12"/>
      <c r="AJ12"/>
      <c r="AK12" t="s">
        <v>15</v>
      </c>
      <c r="AL12">
        <v>25</v>
      </c>
      <c r="AM12" s="73">
        <v>42678</v>
      </c>
      <c r="AN12"/>
      <c r="AO12" t="s">
        <v>8</v>
      </c>
      <c r="AP12"/>
      <c r="AQ12"/>
      <c r="AR12" t="s">
        <v>16</v>
      </c>
      <c r="AS12" t="s">
        <v>1797</v>
      </c>
      <c r="AT12" t="s">
        <v>1385</v>
      </c>
      <c r="AU12" t="s">
        <v>36</v>
      </c>
      <c r="AV12" t="s">
        <v>1355</v>
      </c>
      <c r="AW12"/>
      <c r="AX12"/>
      <c r="AY12"/>
      <c r="AZ12"/>
      <c r="BA12" t="s">
        <v>1801</v>
      </c>
      <c r="BB12" t="s">
        <v>1832</v>
      </c>
      <c r="BC12" t="s">
        <v>13</v>
      </c>
      <c r="BD12"/>
      <c r="BE12"/>
    </row>
    <row r="13" spans="1:57" x14ac:dyDescent="0.25">
      <c r="A13" t="s">
        <v>1360</v>
      </c>
      <c r="B13" t="s">
        <v>0</v>
      </c>
      <c r="C13">
        <v>2017</v>
      </c>
      <c r="D13">
        <v>7</v>
      </c>
      <c r="E13" s="73">
        <v>42766</v>
      </c>
      <c r="F13"/>
      <c r="G13"/>
      <c r="H13" t="s">
        <v>12</v>
      </c>
      <c r="I13"/>
      <c r="J13" t="s">
        <v>2</v>
      </c>
      <c r="K13" t="s">
        <v>19</v>
      </c>
      <c r="L13"/>
      <c r="M13" t="s">
        <v>20</v>
      </c>
      <c r="N13">
        <v>8065.79</v>
      </c>
      <c r="O13"/>
      <c r="P13" t="s">
        <v>14</v>
      </c>
      <c r="Q13" t="s">
        <v>21</v>
      </c>
      <c r="R13">
        <v>25</v>
      </c>
      <c r="S13"/>
      <c r="T13"/>
      <c r="U13"/>
      <c r="V13"/>
      <c r="W13"/>
      <c r="X13"/>
      <c r="Y13"/>
      <c r="Z13"/>
      <c r="AA13"/>
      <c r="AB13"/>
      <c r="AC13"/>
      <c r="AD13"/>
      <c r="AE13"/>
      <c r="AF13"/>
      <c r="AG13"/>
      <c r="AH13"/>
      <c r="AI13"/>
      <c r="AJ13"/>
      <c r="AK13" t="s">
        <v>21</v>
      </c>
      <c r="AL13">
        <v>25</v>
      </c>
      <c r="AM13" s="73">
        <v>42766</v>
      </c>
      <c r="AN13"/>
      <c r="AO13" t="s">
        <v>8</v>
      </c>
      <c r="AP13"/>
      <c r="AQ13"/>
      <c r="AR13" t="s">
        <v>16</v>
      </c>
      <c r="AS13" t="s">
        <v>1797</v>
      </c>
      <c r="AT13" t="s">
        <v>1385</v>
      </c>
      <c r="AU13" t="s">
        <v>36</v>
      </c>
      <c r="AV13" t="s">
        <v>1355</v>
      </c>
      <c r="AW13"/>
      <c r="AX13"/>
      <c r="AY13"/>
      <c r="AZ13"/>
      <c r="BA13" t="s">
        <v>1801</v>
      </c>
      <c r="BB13" t="s">
        <v>1844</v>
      </c>
      <c r="BC13" t="s">
        <v>20</v>
      </c>
      <c r="BD13"/>
      <c r="BE13"/>
    </row>
    <row r="14" spans="1:57" x14ac:dyDescent="0.25">
      <c r="A14" t="s">
        <v>1360</v>
      </c>
      <c r="B14" t="s">
        <v>0</v>
      </c>
      <c r="C14">
        <v>2017</v>
      </c>
      <c r="D14">
        <v>7</v>
      </c>
      <c r="E14" s="73">
        <v>42766</v>
      </c>
      <c r="F14"/>
      <c r="G14"/>
      <c r="H14" t="s">
        <v>12</v>
      </c>
      <c r="I14"/>
      <c r="J14" t="s">
        <v>22</v>
      </c>
      <c r="K14" t="s">
        <v>19</v>
      </c>
      <c r="L14"/>
      <c r="M14" t="s">
        <v>20</v>
      </c>
      <c r="N14">
        <v>-8065.79</v>
      </c>
      <c r="O14"/>
      <c r="P14" t="s">
        <v>23</v>
      </c>
      <c r="Q14" t="s">
        <v>21</v>
      </c>
      <c r="R14">
        <v>5</v>
      </c>
      <c r="S14"/>
      <c r="T14"/>
      <c r="U14"/>
      <c r="V14"/>
      <c r="W14"/>
      <c r="X14"/>
      <c r="Y14"/>
      <c r="Z14"/>
      <c r="AA14"/>
      <c r="AB14"/>
      <c r="AC14"/>
      <c r="AD14"/>
      <c r="AE14"/>
      <c r="AF14"/>
      <c r="AG14"/>
      <c r="AH14"/>
      <c r="AI14"/>
      <c r="AJ14"/>
      <c r="AK14" t="s">
        <v>21</v>
      </c>
      <c r="AL14">
        <v>5</v>
      </c>
      <c r="AM14" s="73">
        <v>42766</v>
      </c>
      <c r="AN14"/>
      <c r="AO14" t="s">
        <v>24</v>
      </c>
      <c r="AP14"/>
      <c r="AQ14"/>
      <c r="AR14" t="s">
        <v>16</v>
      </c>
      <c r="AS14" t="s">
        <v>1797</v>
      </c>
      <c r="AT14" t="s">
        <v>1716</v>
      </c>
      <c r="AU14" t="s">
        <v>36</v>
      </c>
      <c r="AV14" t="s">
        <v>1405</v>
      </c>
      <c r="AW14"/>
      <c r="AX14"/>
      <c r="AY14"/>
      <c r="AZ14"/>
      <c r="BA14" t="s">
        <v>1865</v>
      </c>
      <c r="BB14" t="s">
        <v>1844</v>
      </c>
      <c r="BC14" t="s">
        <v>20</v>
      </c>
      <c r="BD14"/>
      <c r="BE14"/>
    </row>
    <row r="15" spans="1:57" x14ac:dyDescent="0.25">
      <c r="A15" t="s">
        <v>1360</v>
      </c>
      <c r="B15" t="s">
        <v>0</v>
      </c>
      <c r="C15">
        <v>2017</v>
      </c>
      <c r="D15">
        <v>11</v>
      </c>
      <c r="E15" s="73">
        <v>42878</v>
      </c>
      <c r="F15"/>
      <c r="G15"/>
      <c r="H15" t="s">
        <v>12</v>
      </c>
      <c r="I15"/>
      <c r="J15" t="s">
        <v>25</v>
      </c>
      <c r="K15" t="s">
        <v>26</v>
      </c>
      <c r="L15"/>
      <c r="M15" t="s">
        <v>27</v>
      </c>
      <c r="N15">
        <v>-745</v>
      </c>
      <c r="O15"/>
      <c r="P15" t="s">
        <v>27</v>
      </c>
      <c r="Q15" t="s">
        <v>28</v>
      </c>
      <c r="R15">
        <v>16</v>
      </c>
      <c r="S15"/>
      <c r="T15"/>
      <c r="U15"/>
      <c r="V15"/>
      <c r="W15"/>
      <c r="X15"/>
      <c r="Y15"/>
      <c r="Z15"/>
      <c r="AA15"/>
      <c r="AB15"/>
      <c r="AC15"/>
      <c r="AD15"/>
      <c r="AE15"/>
      <c r="AF15"/>
      <c r="AG15"/>
      <c r="AH15"/>
      <c r="AI15"/>
      <c r="AJ15"/>
      <c r="AK15" t="s">
        <v>28</v>
      </c>
      <c r="AL15">
        <v>16</v>
      </c>
      <c r="AM15" s="73">
        <v>42878</v>
      </c>
      <c r="AN15" t="s">
        <v>32</v>
      </c>
      <c r="AO15" t="s">
        <v>8</v>
      </c>
      <c r="AP15"/>
      <c r="AQ15"/>
      <c r="AR15" t="s">
        <v>30</v>
      </c>
      <c r="AS15" t="s">
        <v>1797</v>
      </c>
      <c r="AT15" t="s">
        <v>1366</v>
      </c>
      <c r="AU15" t="s">
        <v>36</v>
      </c>
      <c r="AV15" t="s">
        <v>1365</v>
      </c>
      <c r="AW15"/>
      <c r="AX15"/>
      <c r="AY15"/>
      <c r="AZ15"/>
      <c r="BA15" t="s">
        <v>1833</v>
      </c>
      <c r="BB15" t="s">
        <v>1834</v>
      </c>
      <c r="BC15" t="s">
        <v>27</v>
      </c>
      <c r="BD15"/>
      <c r="BE15"/>
    </row>
    <row r="16" spans="1:57" x14ac:dyDescent="0.25">
      <c r="A16" t="s">
        <v>1360</v>
      </c>
      <c r="B16" t="s">
        <v>0</v>
      </c>
      <c r="C16">
        <v>2017</v>
      </c>
      <c r="D16">
        <v>11</v>
      </c>
      <c r="E16" s="73">
        <v>42879</v>
      </c>
      <c r="F16"/>
      <c r="G16"/>
      <c r="H16" t="s">
        <v>12</v>
      </c>
      <c r="I16"/>
      <c r="J16" t="s">
        <v>25</v>
      </c>
      <c r="K16" t="s">
        <v>26</v>
      </c>
      <c r="L16"/>
      <c r="M16" t="s">
        <v>43</v>
      </c>
      <c r="N16">
        <v>1556</v>
      </c>
      <c r="O16"/>
      <c r="P16" t="s">
        <v>27</v>
      </c>
      <c r="Q16" t="s">
        <v>44</v>
      </c>
      <c r="R16">
        <v>84</v>
      </c>
      <c r="S16"/>
      <c r="T16"/>
      <c r="U16"/>
      <c r="V16"/>
      <c r="W16"/>
      <c r="X16"/>
      <c r="Y16"/>
      <c r="Z16"/>
      <c r="AA16"/>
      <c r="AB16"/>
      <c r="AC16"/>
      <c r="AD16"/>
      <c r="AE16"/>
      <c r="AF16"/>
      <c r="AG16"/>
      <c r="AH16"/>
      <c r="AI16"/>
      <c r="AJ16"/>
      <c r="AK16" t="s">
        <v>44</v>
      </c>
      <c r="AL16">
        <v>84</v>
      </c>
      <c r="AM16" s="73">
        <v>42879</v>
      </c>
      <c r="AN16" t="s">
        <v>31</v>
      </c>
      <c r="AO16" t="s">
        <v>8</v>
      </c>
      <c r="AP16"/>
      <c r="AQ16"/>
      <c r="AR16" t="s">
        <v>30</v>
      </c>
      <c r="AS16" t="s">
        <v>1797</v>
      </c>
      <c r="AT16" t="s">
        <v>1366</v>
      </c>
      <c r="AU16" t="s">
        <v>36</v>
      </c>
      <c r="AV16" t="s">
        <v>1365</v>
      </c>
      <c r="AW16"/>
      <c r="AX16"/>
      <c r="AY16"/>
      <c r="AZ16"/>
      <c r="BA16" t="s">
        <v>1833</v>
      </c>
      <c r="BB16" t="s">
        <v>1834</v>
      </c>
      <c r="BC16" t="s">
        <v>43</v>
      </c>
      <c r="BD16"/>
      <c r="BE16"/>
    </row>
    <row r="17" spans="1:57" x14ac:dyDescent="0.25">
      <c r="A17" t="s">
        <v>1360</v>
      </c>
      <c r="B17" t="s">
        <v>0</v>
      </c>
      <c r="C17">
        <v>2017</v>
      </c>
      <c r="D17">
        <v>11</v>
      </c>
      <c r="E17" s="73">
        <v>42878</v>
      </c>
      <c r="F17"/>
      <c r="G17"/>
      <c r="H17" t="s">
        <v>12</v>
      </c>
      <c r="I17"/>
      <c r="J17" t="s">
        <v>25</v>
      </c>
      <c r="K17" t="s">
        <v>26</v>
      </c>
      <c r="L17"/>
      <c r="M17" t="s">
        <v>27</v>
      </c>
      <c r="N17">
        <v>-7383</v>
      </c>
      <c r="O17"/>
      <c r="P17" t="s">
        <v>27</v>
      </c>
      <c r="Q17" t="s">
        <v>28</v>
      </c>
      <c r="R17">
        <v>10</v>
      </c>
      <c r="S17"/>
      <c r="T17"/>
      <c r="U17"/>
      <c r="V17"/>
      <c r="W17"/>
      <c r="X17"/>
      <c r="Y17"/>
      <c r="Z17"/>
      <c r="AA17"/>
      <c r="AB17"/>
      <c r="AC17"/>
      <c r="AD17"/>
      <c r="AE17"/>
      <c r="AF17"/>
      <c r="AG17"/>
      <c r="AH17"/>
      <c r="AI17"/>
      <c r="AJ17"/>
      <c r="AK17" t="s">
        <v>28</v>
      </c>
      <c r="AL17">
        <v>10</v>
      </c>
      <c r="AM17" s="73">
        <v>42878</v>
      </c>
      <c r="AN17" t="s">
        <v>29</v>
      </c>
      <c r="AO17" t="s">
        <v>8</v>
      </c>
      <c r="AP17"/>
      <c r="AQ17"/>
      <c r="AR17" t="s">
        <v>30</v>
      </c>
      <c r="AS17" t="s">
        <v>1797</v>
      </c>
      <c r="AT17" t="s">
        <v>1366</v>
      </c>
      <c r="AU17" t="s">
        <v>36</v>
      </c>
      <c r="AV17" t="s">
        <v>1365</v>
      </c>
      <c r="AW17"/>
      <c r="AX17"/>
      <c r="AY17"/>
      <c r="AZ17"/>
      <c r="BA17" t="s">
        <v>1833</v>
      </c>
      <c r="BB17" t="s">
        <v>1834</v>
      </c>
      <c r="BC17" t="s">
        <v>27</v>
      </c>
      <c r="BD17"/>
      <c r="BE17"/>
    </row>
    <row r="18" spans="1:57" x14ac:dyDescent="0.25">
      <c r="A18" t="s">
        <v>1360</v>
      </c>
      <c r="B18" t="s">
        <v>0</v>
      </c>
      <c r="C18">
        <v>2017</v>
      </c>
      <c r="D18">
        <v>11</v>
      </c>
      <c r="E18" s="73">
        <v>42878</v>
      </c>
      <c r="F18"/>
      <c r="G18"/>
      <c r="H18" t="s">
        <v>12</v>
      </c>
      <c r="I18"/>
      <c r="J18" t="s">
        <v>25</v>
      </c>
      <c r="K18" t="s">
        <v>26</v>
      </c>
      <c r="L18"/>
      <c r="M18" t="s">
        <v>27</v>
      </c>
      <c r="N18">
        <v>-1556</v>
      </c>
      <c r="O18"/>
      <c r="P18" t="s">
        <v>27</v>
      </c>
      <c r="Q18" t="s">
        <v>28</v>
      </c>
      <c r="R18">
        <v>17</v>
      </c>
      <c r="S18"/>
      <c r="T18"/>
      <c r="U18"/>
      <c r="V18"/>
      <c r="W18"/>
      <c r="X18"/>
      <c r="Y18"/>
      <c r="Z18"/>
      <c r="AA18"/>
      <c r="AB18"/>
      <c r="AC18"/>
      <c r="AD18"/>
      <c r="AE18"/>
      <c r="AF18"/>
      <c r="AG18"/>
      <c r="AH18"/>
      <c r="AI18"/>
      <c r="AJ18"/>
      <c r="AK18" t="s">
        <v>28</v>
      </c>
      <c r="AL18">
        <v>17</v>
      </c>
      <c r="AM18" s="73">
        <v>42878</v>
      </c>
      <c r="AN18" t="s">
        <v>31</v>
      </c>
      <c r="AO18" t="s">
        <v>8</v>
      </c>
      <c r="AP18"/>
      <c r="AQ18"/>
      <c r="AR18" t="s">
        <v>30</v>
      </c>
      <c r="AS18" t="s">
        <v>1797</v>
      </c>
      <c r="AT18" t="s">
        <v>1366</v>
      </c>
      <c r="AU18" t="s">
        <v>36</v>
      </c>
      <c r="AV18" t="s">
        <v>1365</v>
      </c>
      <c r="AW18"/>
      <c r="AX18"/>
      <c r="AY18"/>
      <c r="AZ18"/>
      <c r="BA18" t="s">
        <v>1833</v>
      </c>
      <c r="BB18" t="s">
        <v>1834</v>
      </c>
      <c r="BC18" t="s">
        <v>27</v>
      </c>
      <c r="BD18"/>
      <c r="BE18"/>
    </row>
    <row r="19" spans="1:57" x14ac:dyDescent="0.25">
      <c r="A19" t="s">
        <v>1360</v>
      </c>
      <c r="B19" t="s">
        <v>0</v>
      </c>
      <c r="C19">
        <v>2017</v>
      </c>
      <c r="D19">
        <v>11</v>
      </c>
      <c r="E19" s="73">
        <v>42878</v>
      </c>
      <c r="F19"/>
      <c r="G19"/>
      <c r="H19" t="s">
        <v>12</v>
      </c>
      <c r="I19" t="s">
        <v>33</v>
      </c>
      <c r="J19" t="s">
        <v>34</v>
      </c>
      <c r="K19" t="s">
        <v>26</v>
      </c>
      <c r="L19"/>
      <c r="M19" t="s">
        <v>27</v>
      </c>
      <c r="N19">
        <v>7383</v>
      </c>
      <c r="O19"/>
      <c r="P19" t="s">
        <v>41</v>
      </c>
      <c r="Q19" t="s">
        <v>28</v>
      </c>
      <c r="R19">
        <v>57</v>
      </c>
      <c r="S19" t="s">
        <v>29</v>
      </c>
      <c r="T19" s="73">
        <v>42874</v>
      </c>
      <c r="U19" t="s">
        <v>1731</v>
      </c>
      <c r="V19" t="s">
        <v>41</v>
      </c>
      <c r="W19" t="s">
        <v>36</v>
      </c>
      <c r="X19"/>
      <c r="Y19"/>
      <c r="Z19"/>
      <c r="AA19"/>
      <c r="AB19"/>
      <c r="AC19"/>
      <c r="AD19"/>
      <c r="AE19"/>
      <c r="AF19"/>
      <c r="AG19"/>
      <c r="AH19"/>
      <c r="AI19"/>
      <c r="AJ19"/>
      <c r="AK19" t="s">
        <v>29</v>
      </c>
      <c r="AL19">
        <v>1</v>
      </c>
      <c r="AM19" s="73">
        <v>42874</v>
      </c>
      <c r="AN19" t="s">
        <v>29</v>
      </c>
      <c r="AO19" t="s">
        <v>37</v>
      </c>
      <c r="AP19" t="s">
        <v>42</v>
      </c>
      <c r="AQ19"/>
      <c r="AR19" t="s">
        <v>30</v>
      </c>
      <c r="AS19" t="s">
        <v>1797</v>
      </c>
      <c r="AT19" t="s">
        <v>1372</v>
      </c>
      <c r="AU19" t="s">
        <v>36</v>
      </c>
      <c r="AV19" t="s">
        <v>1354</v>
      </c>
      <c r="AW19" t="s">
        <v>1835</v>
      </c>
      <c r="AX19" t="s">
        <v>1353</v>
      </c>
      <c r="AY19" t="s">
        <v>1476</v>
      </c>
      <c r="AZ19"/>
      <c r="BA19" t="s">
        <v>1836</v>
      </c>
      <c r="BB19" t="s">
        <v>1839</v>
      </c>
      <c r="BC19" t="s">
        <v>1731</v>
      </c>
      <c r="BD19">
        <v>1</v>
      </c>
      <c r="BE19" t="s">
        <v>1842</v>
      </c>
    </row>
    <row r="20" spans="1:57" x14ac:dyDescent="0.25">
      <c r="A20" t="s">
        <v>1360</v>
      </c>
      <c r="B20" t="s">
        <v>0</v>
      </c>
      <c r="C20">
        <v>2017</v>
      </c>
      <c r="D20">
        <v>11</v>
      </c>
      <c r="E20" s="73">
        <v>42878</v>
      </c>
      <c r="F20"/>
      <c r="G20"/>
      <c r="H20" t="s">
        <v>12</v>
      </c>
      <c r="I20" t="s">
        <v>33</v>
      </c>
      <c r="J20" t="s">
        <v>34</v>
      </c>
      <c r="K20" t="s">
        <v>26</v>
      </c>
      <c r="L20"/>
      <c r="M20" t="s">
        <v>27</v>
      </c>
      <c r="N20">
        <v>1556</v>
      </c>
      <c r="O20"/>
      <c r="P20" t="s">
        <v>39</v>
      </c>
      <c r="Q20" t="s">
        <v>28</v>
      </c>
      <c r="R20">
        <v>64</v>
      </c>
      <c r="S20" t="s">
        <v>31</v>
      </c>
      <c r="T20" s="73">
        <v>42874</v>
      </c>
      <c r="U20" t="s">
        <v>1735</v>
      </c>
      <c r="V20" t="s">
        <v>39</v>
      </c>
      <c r="W20" t="s">
        <v>36</v>
      </c>
      <c r="X20"/>
      <c r="Y20"/>
      <c r="Z20"/>
      <c r="AA20"/>
      <c r="AB20"/>
      <c r="AC20"/>
      <c r="AD20"/>
      <c r="AE20"/>
      <c r="AF20"/>
      <c r="AG20"/>
      <c r="AH20"/>
      <c r="AI20"/>
      <c r="AJ20"/>
      <c r="AK20" t="s">
        <v>31</v>
      </c>
      <c r="AL20">
        <v>1</v>
      </c>
      <c r="AM20" s="73">
        <v>42874</v>
      </c>
      <c r="AN20" t="s">
        <v>31</v>
      </c>
      <c r="AO20" t="s">
        <v>37</v>
      </c>
      <c r="AP20" t="s">
        <v>40</v>
      </c>
      <c r="AQ20"/>
      <c r="AR20" t="s">
        <v>30</v>
      </c>
      <c r="AS20" t="s">
        <v>1797</v>
      </c>
      <c r="AT20" t="s">
        <v>1372</v>
      </c>
      <c r="AU20" t="s">
        <v>36</v>
      </c>
      <c r="AV20" t="s">
        <v>1354</v>
      </c>
      <c r="AW20" t="s">
        <v>1835</v>
      </c>
      <c r="AX20" t="s">
        <v>1353</v>
      </c>
      <c r="AY20" t="s">
        <v>1476</v>
      </c>
      <c r="AZ20"/>
      <c r="BA20" t="s">
        <v>1836</v>
      </c>
      <c r="BB20" t="s">
        <v>1839</v>
      </c>
      <c r="BC20" t="s">
        <v>1735</v>
      </c>
      <c r="BD20">
        <v>1</v>
      </c>
      <c r="BE20" t="s">
        <v>1843</v>
      </c>
    </row>
    <row r="21" spans="1:57" x14ac:dyDescent="0.25">
      <c r="A21" t="s">
        <v>1360</v>
      </c>
      <c r="B21" t="s">
        <v>0</v>
      </c>
      <c r="C21">
        <v>2017</v>
      </c>
      <c r="D21">
        <v>11</v>
      </c>
      <c r="E21" s="73">
        <v>42879</v>
      </c>
      <c r="F21"/>
      <c r="G21"/>
      <c r="H21" t="s">
        <v>12</v>
      </c>
      <c r="I21"/>
      <c r="J21" t="s">
        <v>2</v>
      </c>
      <c r="K21" t="s">
        <v>26</v>
      </c>
      <c r="L21"/>
      <c r="M21" t="s">
        <v>43</v>
      </c>
      <c r="N21">
        <v>-745</v>
      </c>
      <c r="O21"/>
      <c r="P21" t="s">
        <v>14</v>
      </c>
      <c r="Q21" t="s">
        <v>44</v>
      </c>
      <c r="R21">
        <v>42</v>
      </c>
      <c r="S21"/>
      <c r="T21"/>
      <c r="U21"/>
      <c r="V21"/>
      <c r="W21"/>
      <c r="X21"/>
      <c r="Y21"/>
      <c r="Z21"/>
      <c r="AA21"/>
      <c r="AB21"/>
      <c r="AC21"/>
      <c r="AD21"/>
      <c r="AE21"/>
      <c r="AF21"/>
      <c r="AG21"/>
      <c r="AH21"/>
      <c r="AI21"/>
      <c r="AJ21"/>
      <c r="AK21" t="s">
        <v>44</v>
      </c>
      <c r="AL21">
        <v>42</v>
      </c>
      <c r="AM21" s="73">
        <v>42879</v>
      </c>
      <c r="AN21" t="s">
        <v>32</v>
      </c>
      <c r="AO21" t="s">
        <v>8</v>
      </c>
      <c r="AP21"/>
      <c r="AQ21"/>
      <c r="AR21" t="s">
        <v>30</v>
      </c>
      <c r="AS21" t="s">
        <v>1797</v>
      </c>
      <c r="AT21" t="s">
        <v>1385</v>
      </c>
      <c r="AU21" t="s">
        <v>36</v>
      </c>
      <c r="AV21" t="s">
        <v>1355</v>
      </c>
      <c r="AW21"/>
      <c r="AX21"/>
      <c r="AY21"/>
      <c r="AZ21"/>
      <c r="BA21" t="s">
        <v>1801</v>
      </c>
      <c r="BB21" t="s">
        <v>1834</v>
      </c>
      <c r="BC21" t="s">
        <v>43</v>
      </c>
      <c r="BD21"/>
      <c r="BE21"/>
    </row>
    <row r="22" spans="1:57" x14ac:dyDescent="0.25">
      <c r="A22" t="s">
        <v>1360</v>
      </c>
      <c r="B22" t="s">
        <v>0</v>
      </c>
      <c r="C22">
        <v>2017</v>
      </c>
      <c r="D22">
        <v>11</v>
      </c>
      <c r="E22" s="73">
        <v>42879</v>
      </c>
      <c r="F22"/>
      <c r="G22"/>
      <c r="H22" t="s">
        <v>12</v>
      </c>
      <c r="I22"/>
      <c r="J22" t="s">
        <v>2</v>
      </c>
      <c r="K22" t="s">
        <v>26</v>
      </c>
      <c r="L22"/>
      <c r="M22" t="s">
        <v>43</v>
      </c>
      <c r="N22">
        <v>-7383</v>
      </c>
      <c r="O22"/>
      <c r="P22" t="s">
        <v>14</v>
      </c>
      <c r="Q22" t="s">
        <v>44</v>
      </c>
      <c r="R22">
        <v>32</v>
      </c>
      <c r="S22"/>
      <c r="T22"/>
      <c r="U22"/>
      <c r="V22"/>
      <c r="W22"/>
      <c r="X22"/>
      <c r="Y22"/>
      <c r="Z22"/>
      <c r="AA22"/>
      <c r="AB22"/>
      <c r="AC22"/>
      <c r="AD22"/>
      <c r="AE22"/>
      <c r="AF22"/>
      <c r="AG22"/>
      <c r="AH22"/>
      <c r="AI22"/>
      <c r="AJ22"/>
      <c r="AK22" t="s">
        <v>44</v>
      </c>
      <c r="AL22">
        <v>32</v>
      </c>
      <c r="AM22" s="73">
        <v>42879</v>
      </c>
      <c r="AN22" t="s">
        <v>29</v>
      </c>
      <c r="AO22" t="s">
        <v>8</v>
      </c>
      <c r="AP22"/>
      <c r="AQ22"/>
      <c r="AR22" t="s">
        <v>30</v>
      </c>
      <c r="AS22" t="s">
        <v>1797</v>
      </c>
      <c r="AT22" t="s">
        <v>1385</v>
      </c>
      <c r="AU22" t="s">
        <v>36</v>
      </c>
      <c r="AV22" t="s">
        <v>1355</v>
      </c>
      <c r="AW22"/>
      <c r="AX22"/>
      <c r="AY22"/>
      <c r="AZ22"/>
      <c r="BA22" t="s">
        <v>1801</v>
      </c>
      <c r="BB22" t="s">
        <v>1834</v>
      </c>
      <c r="BC22" t="s">
        <v>43</v>
      </c>
      <c r="BD22"/>
      <c r="BE22"/>
    </row>
    <row r="23" spans="1:57" x14ac:dyDescent="0.25">
      <c r="A23" t="s">
        <v>1360</v>
      </c>
      <c r="B23" t="s">
        <v>0</v>
      </c>
      <c r="C23">
        <v>2017</v>
      </c>
      <c r="D23">
        <v>11</v>
      </c>
      <c r="E23" s="73">
        <v>42878</v>
      </c>
      <c r="F23"/>
      <c r="G23"/>
      <c r="H23" t="s">
        <v>12</v>
      </c>
      <c r="I23" t="s">
        <v>33</v>
      </c>
      <c r="J23" t="s">
        <v>34</v>
      </c>
      <c r="K23" t="s">
        <v>26</v>
      </c>
      <c r="L23"/>
      <c r="M23" t="s">
        <v>27</v>
      </c>
      <c r="N23">
        <v>745</v>
      </c>
      <c r="O23"/>
      <c r="P23" t="s">
        <v>35</v>
      </c>
      <c r="Q23" t="s">
        <v>28</v>
      </c>
      <c r="R23">
        <v>63</v>
      </c>
      <c r="S23" t="s">
        <v>32</v>
      </c>
      <c r="T23" s="73">
        <v>42874</v>
      </c>
      <c r="U23" t="s">
        <v>1715</v>
      </c>
      <c r="V23" t="s">
        <v>35</v>
      </c>
      <c r="W23" t="s">
        <v>36</v>
      </c>
      <c r="X23"/>
      <c r="Y23"/>
      <c r="Z23"/>
      <c r="AA23"/>
      <c r="AB23"/>
      <c r="AC23"/>
      <c r="AD23"/>
      <c r="AE23"/>
      <c r="AF23"/>
      <c r="AG23"/>
      <c r="AH23"/>
      <c r="AI23"/>
      <c r="AJ23"/>
      <c r="AK23" t="s">
        <v>32</v>
      </c>
      <c r="AL23">
        <v>1</v>
      </c>
      <c r="AM23" s="73">
        <v>42874</v>
      </c>
      <c r="AN23" t="s">
        <v>32</v>
      </c>
      <c r="AO23" t="s">
        <v>37</v>
      </c>
      <c r="AP23" t="s">
        <v>38</v>
      </c>
      <c r="AQ23"/>
      <c r="AR23" t="s">
        <v>30</v>
      </c>
      <c r="AS23" t="s">
        <v>1797</v>
      </c>
      <c r="AT23" t="s">
        <v>1372</v>
      </c>
      <c r="AU23" t="s">
        <v>36</v>
      </c>
      <c r="AV23" t="s">
        <v>1354</v>
      </c>
      <c r="AW23" t="s">
        <v>1835</v>
      </c>
      <c r="AX23" t="s">
        <v>1353</v>
      </c>
      <c r="AY23" t="s">
        <v>1476</v>
      </c>
      <c r="AZ23"/>
      <c r="BA23" t="s">
        <v>1836</v>
      </c>
      <c r="BB23" t="s">
        <v>1839</v>
      </c>
      <c r="BC23" t="s">
        <v>1715</v>
      </c>
      <c r="BD23">
        <v>1</v>
      </c>
      <c r="BE23" t="s">
        <v>1851</v>
      </c>
    </row>
    <row r="24" spans="1:57" x14ac:dyDescent="0.25">
      <c r="A24" t="s">
        <v>1360</v>
      </c>
      <c r="B24" t="s">
        <v>0</v>
      </c>
      <c r="C24">
        <v>2017</v>
      </c>
      <c r="D24">
        <v>11</v>
      </c>
      <c r="E24" s="73">
        <v>42879</v>
      </c>
      <c r="F24"/>
      <c r="G24"/>
      <c r="H24" t="s">
        <v>12</v>
      </c>
      <c r="I24"/>
      <c r="J24" t="s">
        <v>2</v>
      </c>
      <c r="K24" t="s">
        <v>26</v>
      </c>
      <c r="L24"/>
      <c r="M24" t="s">
        <v>43</v>
      </c>
      <c r="N24">
        <v>-1556</v>
      </c>
      <c r="O24"/>
      <c r="P24" t="s">
        <v>14</v>
      </c>
      <c r="Q24" t="s">
        <v>44</v>
      </c>
      <c r="R24">
        <v>1</v>
      </c>
      <c r="S24"/>
      <c r="T24"/>
      <c r="U24"/>
      <c r="V24"/>
      <c r="W24"/>
      <c r="X24"/>
      <c r="Y24"/>
      <c r="Z24"/>
      <c r="AA24"/>
      <c r="AB24"/>
      <c r="AC24"/>
      <c r="AD24"/>
      <c r="AE24"/>
      <c r="AF24"/>
      <c r="AG24"/>
      <c r="AH24"/>
      <c r="AI24"/>
      <c r="AJ24"/>
      <c r="AK24" t="s">
        <v>44</v>
      </c>
      <c r="AL24">
        <v>1</v>
      </c>
      <c r="AM24" s="73">
        <v>42879</v>
      </c>
      <c r="AN24" t="s">
        <v>31</v>
      </c>
      <c r="AO24" t="s">
        <v>8</v>
      </c>
      <c r="AP24"/>
      <c r="AQ24"/>
      <c r="AR24" t="s">
        <v>30</v>
      </c>
      <c r="AS24" t="s">
        <v>1797</v>
      </c>
      <c r="AT24" t="s">
        <v>1385</v>
      </c>
      <c r="AU24" t="s">
        <v>36</v>
      </c>
      <c r="AV24" t="s">
        <v>1355</v>
      </c>
      <c r="AW24"/>
      <c r="AX24"/>
      <c r="AY24"/>
      <c r="AZ24"/>
      <c r="BA24" t="s">
        <v>1801</v>
      </c>
      <c r="BB24" t="s">
        <v>1834</v>
      </c>
      <c r="BC24" t="s">
        <v>43</v>
      </c>
      <c r="BD24"/>
      <c r="BE24"/>
    </row>
    <row r="25" spans="1:57" x14ac:dyDescent="0.25">
      <c r="A25" t="s">
        <v>1360</v>
      </c>
      <c r="B25" t="s">
        <v>0</v>
      </c>
      <c r="C25">
        <v>2017</v>
      </c>
      <c r="D25">
        <v>11</v>
      </c>
      <c r="E25" s="73">
        <v>42879</v>
      </c>
      <c r="F25"/>
      <c r="G25"/>
      <c r="H25" t="s">
        <v>12</v>
      </c>
      <c r="I25"/>
      <c r="J25" t="s">
        <v>25</v>
      </c>
      <c r="K25" t="s">
        <v>26</v>
      </c>
      <c r="L25"/>
      <c r="M25" t="s">
        <v>43</v>
      </c>
      <c r="N25">
        <v>7383</v>
      </c>
      <c r="O25"/>
      <c r="P25" t="s">
        <v>27</v>
      </c>
      <c r="Q25" t="s">
        <v>44</v>
      </c>
      <c r="R25">
        <v>73</v>
      </c>
      <c r="S25"/>
      <c r="T25"/>
      <c r="U25"/>
      <c r="V25"/>
      <c r="W25"/>
      <c r="X25"/>
      <c r="Y25"/>
      <c r="Z25"/>
      <c r="AA25"/>
      <c r="AB25"/>
      <c r="AC25"/>
      <c r="AD25"/>
      <c r="AE25"/>
      <c r="AF25"/>
      <c r="AG25"/>
      <c r="AH25"/>
      <c r="AI25"/>
      <c r="AJ25"/>
      <c r="AK25" t="s">
        <v>44</v>
      </c>
      <c r="AL25">
        <v>73</v>
      </c>
      <c r="AM25" s="73">
        <v>42879</v>
      </c>
      <c r="AN25" t="s">
        <v>29</v>
      </c>
      <c r="AO25" t="s">
        <v>8</v>
      </c>
      <c r="AP25"/>
      <c r="AQ25"/>
      <c r="AR25" t="s">
        <v>30</v>
      </c>
      <c r="AS25" t="s">
        <v>1797</v>
      </c>
      <c r="AT25" t="s">
        <v>1366</v>
      </c>
      <c r="AU25" t="s">
        <v>36</v>
      </c>
      <c r="AV25" t="s">
        <v>1365</v>
      </c>
      <c r="AW25"/>
      <c r="AX25"/>
      <c r="AY25"/>
      <c r="AZ25"/>
      <c r="BA25" t="s">
        <v>1833</v>
      </c>
      <c r="BB25" t="s">
        <v>1834</v>
      </c>
      <c r="BC25" t="s">
        <v>43</v>
      </c>
      <c r="BD25"/>
      <c r="BE25"/>
    </row>
    <row r="26" spans="1:57" x14ac:dyDescent="0.25">
      <c r="A26" t="s">
        <v>1360</v>
      </c>
      <c r="B26" t="s">
        <v>0</v>
      </c>
      <c r="C26">
        <v>2017</v>
      </c>
      <c r="D26">
        <v>11</v>
      </c>
      <c r="E26" s="73">
        <v>42879</v>
      </c>
      <c r="F26"/>
      <c r="G26"/>
      <c r="H26" t="s">
        <v>12</v>
      </c>
      <c r="I26"/>
      <c r="J26" t="s">
        <v>25</v>
      </c>
      <c r="K26" t="s">
        <v>26</v>
      </c>
      <c r="L26"/>
      <c r="M26" t="s">
        <v>43</v>
      </c>
      <c r="N26">
        <v>745</v>
      </c>
      <c r="O26"/>
      <c r="P26" t="s">
        <v>27</v>
      </c>
      <c r="Q26" t="s">
        <v>44</v>
      </c>
      <c r="R26">
        <v>83</v>
      </c>
      <c r="S26"/>
      <c r="T26"/>
      <c r="U26"/>
      <c r="V26"/>
      <c r="W26"/>
      <c r="X26"/>
      <c r="Y26"/>
      <c r="Z26"/>
      <c r="AA26"/>
      <c r="AB26"/>
      <c r="AC26"/>
      <c r="AD26"/>
      <c r="AE26"/>
      <c r="AF26"/>
      <c r="AG26"/>
      <c r="AH26"/>
      <c r="AI26"/>
      <c r="AJ26"/>
      <c r="AK26" t="s">
        <v>44</v>
      </c>
      <c r="AL26">
        <v>83</v>
      </c>
      <c r="AM26" s="73">
        <v>42879</v>
      </c>
      <c r="AN26" t="s">
        <v>32</v>
      </c>
      <c r="AO26" t="s">
        <v>8</v>
      </c>
      <c r="AP26"/>
      <c r="AQ26"/>
      <c r="AR26" t="s">
        <v>30</v>
      </c>
      <c r="AS26" t="s">
        <v>1797</v>
      </c>
      <c r="AT26" t="s">
        <v>1366</v>
      </c>
      <c r="AU26" t="s">
        <v>36</v>
      </c>
      <c r="AV26" t="s">
        <v>1365</v>
      </c>
      <c r="AW26"/>
      <c r="AX26"/>
      <c r="AY26"/>
      <c r="AZ26"/>
      <c r="BA26" t="s">
        <v>1833</v>
      </c>
      <c r="BB26" t="s">
        <v>1834</v>
      </c>
      <c r="BC26" t="s">
        <v>43</v>
      </c>
      <c r="BD26"/>
      <c r="BE26"/>
    </row>
    <row r="27" spans="1:57" x14ac:dyDescent="0.25">
      <c r="A27" t="s">
        <v>1360</v>
      </c>
      <c r="B27" t="s">
        <v>0</v>
      </c>
      <c r="C27">
        <v>2017</v>
      </c>
      <c r="D27">
        <v>12</v>
      </c>
      <c r="E27" s="73">
        <v>42891</v>
      </c>
      <c r="F27"/>
      <c r="G27"/>
      <c r="H27" t="s">
        <v>12</v>
      </c>
      <c r="I27"/>
      <c r="J27" t="s">
        <v>25</v>
      </c>
      <c r="K27" t="s">
        <v>26</v>
      </c>
      <c r="L27"/>
      <c r="M27" t="s">
        <v>27</v>
      </c>
      <c r="N27">
        <v>-1980</v>
      </c>
      <c r="O27"/>
      <c r="P27" t="s">
        <v>27</v>
      </c>
      <c r="Q27" t="s">
        <v>45</v>
      </c>
      <c r="R27">
        <v>8</v>
      </c>
      <c r="S27"/>
      <c r="T27"/>
      <c r="U27"/>
      <c r="V27"/>
      <c r="W27"/>
      <c r="X27"/>
      <c r="Y27"/>
      <c r="Z27"/>
      <c r="AA27"/>
      <c r="AB27"/>
      <c r="AC27"/>
      <c r="AD27"/>
      <c r="AE27"/>
      <c r="AF27"/>
      <c r="AG27"/>
      <c r="AH27"/>
      <c r="AI27"/>
      <c r="AJ27"/>
      <c r="AK27" t="s">
        <v>45</v>
      </c>
      <c r="AL27">
        <v>8</v>
      </c>
      <c r="AM27" s="73">
        <v>42891</v>
      </c>
      <c r="AN27" t="s">
        <v>46</v>
      </c>
      <c r="AO27" t="s">
        <v>8</v>
      </c>
      <c r="AP27"/>
      <c r="AQ27"/>
      <c r="AR27" t="s">
        <v>30</v>
      </c>
      <c r="AS27" t="s">
        <v>1797</v>
      </c>
      <c r="AT27" t="s">
        <v>1366</v>
      </c>
      <c r="AU27" t="s">
        <v>36</v>
      </c>
      <c r="AV27" t="s">
        <v>1365</v>
      </c>
      <c r="AW27"/>
      <c r="AX27"/>
      <c r="AY27"/>
      <c r="AZ27"/>
      <c r="BA27" t="s">
        <v>1833</v>
      </c>
      <c r="BB27" t="s">
        <v>1834</v>
      </c>
      <c r="BC27" t="s">
        <v>27</v>
      </c>
      <c r="BD27"/>
      <c r="BE27"/>
    </row>
    <row r="28" spans="1:57" x14ac:dyDescent="0.25">
      <c r="A28" t="s">
        <v>1360</v>
      </c>
      <c r="B28" t="s">
        <v>0</v>
      </c>
      <c r="C28">
        <v>2017</v>
      </c>
      <c r="D28">
        <v>12</v>
      </c>
      <c r="E28" s="73">
        <v>42906</v>
      </c>
      <c r="F28"/>
      <c r="G28"/>
      <c r="H28" t="s">
        <v>12</v>
      </c>
      <c r="I28" t="s">
        <v>33</v>
      </c>
      <c r="J28" t="s">
        <v>34</v>
      </c>
      <c r="K28" t="s">
        <v>3</v>
      </c>
      <c r="L28"/>
      <c r="M28" t="s">
        <v>27</v>
      </c>
      <c r="N28">
        <v>1445</v>
      </c>
      <c r="O28"/>
      <c r="P28" t="s">
        <v>60</v>
      </c>
      <c r="Q28" t="s">
        <v>58</v>
      </c>
      <c r="R28">
        <v>73</v>
      </c>
      <c r="S28" t="s">
        <v>59</v>
      </c>
      <c r="T28" s="73">
        <v>42900</v>
      </c>
      <c r="U28" t="s">
        <v>1734</v>
      </c>
      <c r="V28" t="s">
        <v>60</v>
      </c>
      <c r="W28" t="s">
        <v>36</v>
      </c>
      <c r="X28"/>
      <c r="Y28"/>
      <c r="Z28"/>
      <c r="AA28"/>
      <c r="AB28"/>
      <c r="AC28"/>
      <c r="AD28"/>
      <c r="AE28"/>
      <c r="AF28"/>
      <c r="AG28"/>
      <c r="AH28"/>
      <c r="AI28"/>
      <c r="AJ28"/>
      <c r="AK28" t="s">
        <v>59</v>
      </c>
      <c r="AL28">
        <v>1</v>
      </c>
      <c r="AM28" s="73">
        <v>42900</v>
      </c>
      <c r="AN28" t="s">
        <v>59</v>
      </c>
      <c r="AO28" t="s">
        <v>37</v>
      </c>
      <c r="AP28" t="s">
        <v>61</v>
      </c>
      <c r="AQ28"/>
      <c r="AR28" t="s">
        <v>30</v>
      </c>
      <c r="AS28" t="s">
        <v>1797</v>
      </c>
      <c r="AT28" t="s">
        <v>1372</v>
      </c>
      <c r="AU28" t="s">
        <v>36</v>
      </c>
      <c r="AV28" t="s">
        <v>1354</v>
      </c>
      <c r="AW28" t="s">
        <v>1835</v>
      </c>
      <c r="AX28" t="s">
        <v>1353</v>
      </c>
      <c r="AY28" t="s">
        <v>1476</v>
      </c>
      <c r="AZ28"/>
      <c r="BA28" t="s">
        <v>1836</v>
      </c>
      <c r="BB28" t="s">
        <v>1837</v>
      </c>
      <c r="BC28" t="s">
        <v>1734</v>
      </c>
      <c r="BD28">
        <v>1</v>
      </c>
      <c r="BE28" t="s">
        <v>1838</v>
      </c>
    </row>
    <row r="29" spans="1:57" x14ac:dyDescent="0.25">
      <c r="A29" t="s">
        <v>1360</v>
      </c>
      <c r="B29" t="s">
        <v>0</v>
      </c>
      <c r="C29">
        <v>2017</v>
      </c>
      <c r="D29">
        <v>12</v>
      </c>
      <c r="E29" s="73">
        <v>42891</v>
      </c>
      <c r="F29"/>
      <c r="G29"/>
      <c r="H29" t="s">
        <v>12</v>
      </c>
      <c r="I29" t="s">
        <v>33</v>
      </c>
      <c r="J29" t="s">
        <v>34</v>
      </c>
      <c r="K29" t="s">
        <v>26</v>
      </c>
      <c r="L29"/>
      <c r="M29" t="s">
        <v>27</v>
      </c>
      <c r="N29">
        <v>1208</v>
      </c>
      <c r="O29"/>
      <c r="P29" t="s">
        <v>48</v>
      </c>
      <c r="Q29" t="s">
        <v>45</v>
      </c>
      <c r="R29">
        <v>21</v>
      </c>
      <c r="S29" t="s">
        <v>47</v>
      </c>
      <c r="T29" s="73">
        <v>42887</v>
      </c>
      <c r="U29" t="s">
        <v>1724</v>
      </c>
      <c r="V29" t="s">
        <v>48</v>
      </c>
      <c r="W29" t="s">
        <v>36</v>
      </c>
      <c r="X29"/>
      <c r="Y29"/>
      <c r="Z29"/>
      <c r="AA29"/>
      <c r="AB29"/>
      <c r="AC29"/>
      <c r="AD29"/>
      <c r="AE29"/>
      <c r="AF29"/>
      <c r="AG29"/>
      <c r="AH29"/>
      <c r="AI29"/>
      <c r="AJ29"/>
      <c r="AK29" t="s">
        <v>47</v>
      </c>
      <c r="AL29">
        <v>1</v>
      </c>
      <c r="AM29" s="73">
        <v>42887</v>
      </c>
      <c r="AN29" t="s">
        <v>47</v>
      </c>
      <c r="AO29" t="s">
        <v>37</v>
      </c>
      <c r="AP29" t="s">
        <v>49</v>
      </c>
      <c r="AQ29"/>
      <c r="AR29" t="s">
        <v>30</v>
      </c>
      <c r="AS29" t="s">
        <v>1797</v>
      </c>
      <c r="AT29" t="s">
        <v>1372</v>
      </c>
      <c r="AU29" t="s">
        <v>36</v>
      </c>
      <c r="AV29" t="s">
        <v>1354</v>
      </c>
      <c r="AW29" t="s">
        <v>1835</v>
      </c>
      <c r="AX29" t="s">
        <v>1353</v>
      </c>
      <c r="AY29" t="s">
        <v>1476</v>
      </c>
      <c r="AZ29"/>
      <c r="BA29" t="s">
        <v>1836</v>
      </c>
      <c r="BB29" t="s">
        <v>1839</v>
      </c>
      <c r="BC29" t="s">
        <v>1724</v>
      </c>
      <c r="BD29">
        <v>1</v>
      </c>
      <c r="BE29" t="s">
        <v>1840</v>
      </c>
    </row>
    <row r="30" spans="1:57" x14ac:dyDescent="0.25">
      <c r="A30" t="s">
        <v>1360</v>
      </c>
      <c r="B30" t="s">
        <v>0</v>
      </c>
      <c r="C30">
        <v>2017</v>
      </c>
      <c r="D30">
        <v>12</v>
      </c>
      <c r="E30" s="73">
        <v>42907</v>
      </c>
      <c r="F30"/>
      <c r="G30"/>
      <c r="H30" t="s">
        <v>12</v>
      </c>
      <c r="I30"/>
      <c r="J30" t="s">
        <v>2</v>
      </c>
      <c r="K30" t="s">
        <v>3</v>
      </c>
      <c r="L30"/>
      <c r="M30" t="s">
        <v>43</v>
      </c>
      <c r="N30">
        <v>-1445</v>
      </c>
      <c r="O30"/>
      <c r="P30" t="s">
        <v>14</v>
      </c>
      <c r="Q30" t="s">
        <v>62</v>
      </c>
      <c r="R30">
        <v>11</v>
      </c>
      <c r="S30"/>
      <c r="T30"/>
      <c r="U30"/>
      <c r="V30"/>
      <c r="W30"/>
      <c r="X30"/>
      <c r="Y30"/>
      <c r="Z30"/>
      <c r="AA30"/>
      <c r="AB30"/>
      <c r="AC30"/>
      <c r="AD30"/>
      <c r="AE30"/>
      <c r="AF30"/>
      <c r="AG30"/>
      <c r="AH30"/>
      <c r="AI30"/>
      <c r="AJ30"/>
      <c r="AK30" t="s">
        <v>62</v>
      </c>
      <c r="AL30">
        <v>11</v>
      </c>
      <c r="AM30" s="73">
        <v>42907</v>
      </c>
      <c r="AN30" t="s">
        <v>59</v>
      </c>
      <c r="AO30" t="s">
        <v>8</v>
      </c>
      <c r="AP30"/>
      <c r="AQ30"/>
      <c r="AR30" t="s">
        <v>30</v>
      </c>
      <c r="AS30" t="s">
        <v>1797</v>
      </c>
      <c r="AT30" t="s">
        <v>1385</v>
      </c>
      <c r="AU30" t="s">
        <v>36</v>
      </c>
      <c r="AV30" t="s">
        <v>1355</v>
      </c>
      <c r="AW30"/>
      <c r="AX30"/>
      <c r="AY30"/>
      <c r="AZ30"/>
      <c r="BA30" t="s">
        <v>1801</v>
      </c>
      <c r="BB30" t="s">
        <v>1802</v>
      </c>
      <c r="BC30" t="s">
        <v>43</v>
      </c>
      <c r="BD30"/>
      <c r="BE30"/>
    </row>
    <row r="31" spans="1:57" x14ac:dyDescent="0.25">
      <c r="A31" t="s">
        <v>1360</v>
      </c>
      <c r="B31" t="s">
        <v>0</v>
      </c>
      <c r="C31">
        <v>2017</v>
      </c>
      <c r="D31">
        <v>12</v>
      </c>
      <c r="E31" s="73">
        <v>42907</v>
      </c>
      <c r="F31"/>
      <c r="G31"/>
      <c r="H31" t="s">
        <v>12</v>
      </c>
      <c r="I31" t="s">
        <v>33</v>
      </c>
      <c r="J31" t="s">
        <v>34</v>
      </c>
      <c r="K31" t="s">
        <v>26</v>
      </c>
      <c r="L31"/>
      <c r="M31" t="s">
        <v>27</v>
      </c>
      <c r="N31">
        <v>1211</v>
      </c>
      <c r="O31"/>
      <c r="P31" t="s">
        <v>65</v>
      </c>
      <c r="Q31" t="s">
        <v>63</v>
      </c>
      <c r="R31">
        <v>41</v>
      </c>
      <c r="S31" t="s">
        <v>64</v>
      </c>
      <c r="T31" s="73">
        <v>42905</v>
      </c>
      <c r="U31" t="s">
        <v>1730</v>
      </c>
      <c r="V31" t="s">
        <v>65</v>
      </c>
      <c r="W31" t="s">
        <v>36</v>
      </c>
      <c r="X31"/>
      <c r="Y31"/>
      <c r="Z31"/>
      <c r="AA31"/>
      <c r="AB31"/>
      <c r="AC31"/>
      <c r="AD31"/>
      <c r="AE31"/>
      <c r="AF31"/>
      <c r="AG31"/>
      <c r="AH31"/>
      <c r="AI31"/>
      <c r="AJ31"/>
      <c r="AK31" t="s">
        <v>64</v>
      </c>
      <c r="AL31">
        <v>1</v>
      </c>
      <c r="AM31" s="73">
        <v>42905</v>
      </c>
      <c r="AN31" t="s">
        <v>64</v>
      </c>
      <c r="AO31" t="s">
        <v>37</v>
      </c>
      <c r="AP31" t="s">
        <v>66</v>
      </c>
      <c r="AQ31"/>
      <c r="AR31" t="s">
        <v>30</v>
      </c>
      <c r="AS31" t="s">
        <v>1797</v>
      </c>
      <c r="AT31" t="s">
        <v>1372</v>
      </c>
      <c r="AU31" t="s">
        <v>36</v>
      </c>
      <c r="AV31" t="s">
        <v>1354</v>
      </c>
      <c r="AW31" t="s">
        <v>1835</v>
      </c>
      <c r="AX31" t="s">
        <v>1353</v>
      </c>
      <c r="AY31" t="s">
        <v>1476</v>
      </c>
      <c r="AZ31"/>
      <c r="BA31" t="s">
        <v>1836</v>
      </c>
      <c r="BB31" t="s">
        <v>1839</v>
      </c>
      <c r="BC31" t="s">
        <v>1730</v>
      </c>
      <c r="BD31">
        <v>1</v>
      </c>
      <c r="BE31" t="s">
        <v>1841</v>
      </c>
    </row>
    <row r="32" spans="1:57" x14ac:dyDescent="0.25">
      <c r="A32" t="s">
        <v>1360</v>
      </c>
      <c r="B32" t="s">
        <v>0</v>
      </c>
      <c r="C32">
        <v>2017</v>
      </c>
      <c r="D32">
        <v>12</v>
      </c>
      <c r="E32" s="73">
        <v>42891</v>
      </c>
      <c r="F32"/>
      <c r="G32"/>
      <c r="H32" t="s">
        <v>12</v>
      </c>
      <c r="I32"/>
      <c r="J32" t="s">
        <v>25</v>
      </c>
      <c r="K32" t="s">
        <v>26</v>
      </c>
      <c r="L32"/>
      <c r="M32" t="s">
        <v>27</v>
      </c>
      <c r="N32">
        <v>-1208</v>
      </c>
      <c r="O32"/>
      <c r="P32" t="s">
        <v>27</v>
      </c>
      <c r="Q32" t="s">
        <v>45</v>
      </c>
      <c r="R32">
        <v>9</v>
      </c>
      <c r="S32"/>
      <c r="T32"/>
      <c r="U32"/>
      <c r="V32"/>
      <c r="W32"/>
      <c r="X32"/>
      <c r="Y32"/>
      <c r="Z32"/>
      <c r="AA32"/>
      <c r="AB32"/>
      <c r="AC32"/>
      <c r="AD32"/>
      <c r="AE32"/>
      <c r="AF32"/>
      <c r="AG32"/>
      <c r="AH32"/>
      <c r="AI32"/>
      <c r="AJ32"/>
      <c r="AK32" t="s">
        <v>45</v>
      </c>
      <c r="AL32">
        <v>9</v>
      </c>
      <c r="AM32" s="73">
        <v>42891</v>
      </c>
      <c r="AN32" t="s">
        <v>47</v>
      </c>
      <c r="AO32" t="s">
        <v>8</v>
      </c>
      <c r="AP32"/>
      <c r="AQ32"/>
      <c r="AR32" t="s">
        <v>30</v>
      </c>
      <c r="AS32" t="s">
        <v>1797</v>
      </c>
      <c r="AT32" t="s">
        <v>1366</v>
      </c>
      <c r="AU32" t="s">
        <v>36</v>
      </c>
      <c r="AV32" t="s">
        <v>1365</v>
      </c>
      <c r="AW32"/>
      <c r="AX32"/>
      <c r="AY32"/>
      <c r="AZ32"/>
      <c r="BA32" t="s">
        <v>1833</v>
      </c>
      <c r="BB32" t="s">
        <v>1834</v>
      </c>
      <c r="BC32" t="s">
        <v>27</v>
      </c>
      <c r="BD32"/>
      <c r="BE32"/>
    </row>
    <row r="33" spans="1:57" x14ac:dyDescent="0.25">
      <c r="A33" t="s">
        <v>1360</v>
      </c>
      <c r="B33" t="s">
        <v>0</v>
      </c>
      <c r="C33">
        <v>2017</v>
      </c>
      <c r="D33">
        <v>12</v>
      </c>
      <c r="E33" s="73">
        <v>42896</v>
      </c>
      <c r="F33"/>
      <c r="G33"/>
      <c r="H33" t="s">
        <v>12</v>
      </c>
      <c r="I33"/>
      <c r="J33" t="s">
        <v>2</v>
      </c>
      <c r="K33" t="s">
        <v>3</v>
      </c>
      <c r="L33"/>
      <c r="M33" t="s">
        <v>43</v>
      </c>
      <c r="N33">
        <v>-1761</v>
      </c>
      <c r="O33"/>
      <c r="P33" t="s">
        <v>14</v>
      </c>
      <c r="Q33" t="s">
        <v>57</v>
      </c>
      <c r="R33">
        <v>21</v>
      </c>
      <c r="S33"/>
      <c r="T33"/>
      <c r="U33"/>
      <c r="V33"/>
      <c r="W33"/>
      <c r="X33"/>
      <c r="Y33"/>
      <c r="Z33"/>
      <c r="AA33"/>
      <c r="AB33"/>
      <c r="AC33"/>
      <c r="AD33"/>
      <c r="AE33"/>
      <c r="AF33"/>
      <c r="AG33"/>
      <c r="AH33"/>
      <c r="AI33"/>
      <c r="AJ33"/>
      <c r="AK33" t="s">
        <v>57</v>
      </c>
      <c r="AL33">
        <v>21</v>
      </c>
      <c r="AM33" s="73">
        <v>42896</v>
      </c>
      <c r="AN33" t="s">
        <v>54</v>
      </c>
      <c r="AO33" t="s">
        <v>8</v>
      </c>
      <c r="AP33"/>
      <c r="AQ33"/>
      <c r="AR33" t="s">
        <v>30</v>
      </c>
      <c r="AS33" t="s">
        <v>1797</v>
      </c>
      <c r="AT33" t="s">
        <v>1385</v>
      </c>
      <c r="AU33" t="s">
        <v>36</v>
      </c>
      <c r="AV33" t="s">
        <v>1355</v>
      </c>
      <c r="AW33"/>
      <c r="AX33"/>
      <c r="AY33"/>
      <c r="AZ33"/>
      <c r="BA33" t="s">
        <v>1801</v>
      </c>
      <c r="BB33" t="s">
        <v>1802</v>
      </c>
      <c r="BC33" t="s">
        <v>43</v>
      </c>
      <c r="BD33"/>
      <c r="BE33"/>
    </row>
    <row r="34" spans="1:57" x14ac:dyDescent="0.25">
      <c r="A34" t="s">
        <v>1360</v>
      </c>
      <c r="B34" t="s">
        <v>0</v>
      </c>
      <c r="C34">
        <v>2017</v>
      </c>
      <c r="D34">
        <v>12</v>
      </c>
      <c r="E34" s="73">
        <v>42916</v>
      </c>
      <c r="F34"/>
      <c r="G34"/>
      <c r="H34" t="s">
        <v>12</v>
      </c>
      <c r="I34"/>
      <c r="J34" t="s">
        <v>2</v>
      </c>
      <c r="K34" t="s">
        <v>19</v>
      </c>
      <c r="L34"/>
      <c r="M34" t="s">
        <v>68</v>
      </c>
      <c r="N34">
        <v>7819.65</v>
      </c>
      <c r="O34"/>
      <c r="P34" t="s">
        <v>14</v>
      </c>
      <c r="Q34" t="s">
        <v>69</v>
      </c>
      <c r="R34">
        <v>23</v>
      </c>
      <c r="S34"/>
      <c r="T34"/>
      <c r="U34"/>
      <c r="V34"/>
      <c r="W34"/>
      <c r="X34"/>
      <c r="Y34"/>
      <c r="Z34"/>
      <c r="AA34"/>
      <c r="AB34"/>
      <c r="AC34"/>
      <c r="AD34"/>
      <c r="AE34"/>
      <c r="AF34"/>
      <c r="AG34"/>
      <c r="AH34"/>
      <c r="AI34"/>
      <c r="AJ34"/>
      <c r="AK34" t="s">
        <v>69</v>
      </c>
      <c r="AL34">
        <v>23</v>
      </c>
      <c r="AM34" s="73">
        <v>42916</v>
      </c>
      <c r="AN34"/>
      <c r="AO34" t="s">
        <v>8</v>
      </c>
      <c r="AP34"/>
      <c r="AQ34"/>
      <c r="AR34" t="s">
        <v>16</v>
      </c>
      <c r="AS34" t="s">
        <v>1797</v>
      </c>
      <c r="AT34" t="s">
        <v>1385</v>
      </c>
      <c r="AU34" t="s">
        <v>36</v>
      </c>
      <c r="AV34" t="s">
        <v>1355</v>
      </c>
      <c r="AW34"/>
      <c r="AX34"/>
      <c r="AY34"/>
      <c r="AZ34"/>
      <c r="BA34" t="s">
        <v>1801</v>
      </c>
      <c r="BB34" t="s">
        <v>1844</v>
      </c>
      <c r="BC34" t="s">
        <v>68</v>
      </c>
      <c r="BD34"/>
      <c r="BE34"/>
    </row>
    <row r="35" spans="1:57" x14ac:dyDescent="0.25">
      <c r="A35" t="s">
        <v>1360</v>
      </c>
      <c r="B35" t="s">
        <v>0</v>
      </c>
      <c r="C35">
        <v>2017</v>
      </c>
      <c r="D35">
        <v>12</v>
      </c>
      <c r="E35" s="73">
        <v>42892</v>
      </c>
      <c r="F35"/>
      <c r="G35"/>
      <c r="H35" t="s">
        <v>12</v>
      </c>
      <c r="I35"/>
      <c r="J35" t="s">
        <v>2</v>
      </c>
      <c r="K35" t="s">
        <v>26</v>
      </c>
      <c r="L35"/>
      <c r="M35" t="s">
        <v>43</v>
      </c>
      <c r="N35">
        <v>-1208</v>
      </c>
      <c r="O35"/>
      <c r="P35" t="s">
        <v>14</v>
      </c>
      <c r="Q35" t="s">
        <v>52</v>
      </c>
      <c r="R35">
        <v>6</v>
      </c>
      <c r="S35"/>
      <c r="T35"/>
      <c r="U35"/>
      <c r="V35"/>
      <c r="W35"/>
      <c r="X35"/>
      <c r="Y35"/>
      <c r="Z35"/>
      <c r="AA35"/>
      <c r="AB35"/>
      <c r="AC35"/>
      <c r="AD35"/>
      <c r="AE35"/>
      <c r="AF35"/>
      <c r="AG35"/>
      <c r="AH35"/>
      <c r="AI35"/>
      <c r="AJ35"/>
      <c r="AK35" t="s">
        <v>52</v>
      </c>
      <c r="AL35">
        <v>6</v>
      </c>
      <c r="AM35" s="73">
        <v>42892</v>
      </c>
      <c r="AN35" t="s">
        <v>47</v>
      </c>
      <c r="AO35" t="s">
        <v>8</v>
      </c>
      <c r="AP35"/>
      <c r="AQ35"/>
      <c r="AR35" t="s">
        <v>30</v>
      </c>
      <c r="AS35" t="s">
        <v>1797</v>
      </c>
      <c r="AT35" t="s">
        <v>1385</v>
      </c>
      <c r="AU35" t="s">
        <v>36</v>
      </c>
      <c r="AV35" t="s">
        <v>1355</v>
      </c>
      <c r="AW35"/>
      <c r="AX35"/>
      <c r="AY35"/>
      <c r="AZ35"/>
      <c r="BA35" t="s">
        <v>1801</v>
      </c>
      <c r="BB35" t="s">
        <v>1834</v>
      </c>
      <c r="BC35" t="s">
        <v>43</v>
      </c>
      <c r="BD35"/>
      <c r="BE35"/>
    </row>
    <row r="36" spans="1:57" x14ac:dyDescent="0.25">
      <c r="A36" t="s">
        <v>1360</v>
      </c>
      <c r="B36" t="s">
        <v>0</v>
      </c>
      <c r="C36">
        <v>2017</v>
      </c>
      <c r="D36">
        <v>12</v>
      </c>
      <c r="E36" s="73">
        <v>42895</v>
      </c>
      <c r="F36"/>
      <c r="G36"/>
      <c r="H36" t="s">
        <v>12</v>
      </c>
      <c r="I36"/>
      <c r="J36" t="s">
        <v>25</v>
      </c>
      <c r="K36" t="s">
        <v>3</v>
      </c>
      <c r="L36"/>
      <c r="M36" t="s">
        <v>27</v>
      </c>
      <c r="N36">
        <v>-1761</v>
      </c>
      <c r="O36"/>
      <c r="P36" t="s">
        <v>27</v>
      </c>
      <c r="Q36" t="s">
        <v>53</v>
      </c>
      <c r="R36">
        <v>17</v>
      </c>
      <c r="S36"/>
      <c r="T36"/>
      <c r="U36"/>
      <c r="V36"/>
      <c r="W36"/>
      <c r="X36"/>
      <c r="Y36"/>
      <c r="Z36"/>
      <c r="AA36"/>
      <c r="AB36"/>
      <c r="AC36"/>
      <c r="AD36"/>
      <c r="AE36"/>
      <c r="AF36"/>
      <c r="AG36"/>
      <c r="AH36"/>
      <c r="AI36"/>
      <c r="AJ36"/>
      <c r="AK36" t="s">
        <v>53</v>
      </c>
      <c r="AL36">
        <v>17</v>
      </c>
      <c r="AM36" s="73">
        <v>42895</v>
      </c>
      <c r="AN36" t="s">
        <v>54</v>
      </c>
      <c r="AO36" t="s">
        <v>8</v>
      </c>
      <c r="AP36"/>
      <c r="AQ36"/>
      <c r="AR36" t="s">
        <v>30</v>
      </c>
      <c r="AS36" t="s">
        <v>1797</v>
      </c>
      <c r="AT36" t="s">
        <v>1366</v>
      </c>
      <c r="AU36" t="s">
        <v>36</v>
      </c>
      <c r="AV36" t="s">
        <v>1365</v>
      </c>
      <c r="AW36"/>
      <c r="AX36"/>
      <c r="AY36"/>
      <c r="AZ36"/>
      <c r="BA36" t="s">
        <v>1833</v>
      </c>
      <c r="BB36" t="s">
        <v>1802</v>
      </c>
      <c r="BC36" t="s">
        <v>27</v>
      </c>
      <c r="BD36"/>
      <c r="BE36"/>
    </row>
    <row r="37" spans="1:57" x14ac:dyDescent="0.25">
      <c r="A37" t="s">
        <v>1360</v>
      </c>
      <c r="B37" t="s">
        <v>0</v>
      </c>
      <c r="C37">
        <v>2017</v>
      </c>
      <c r="D37">
        <v>12</v>
      </c>
      <c r="E37" s="73">
        <v>42896</v>
      </c>
      <c r="F37"/>
      <c r="G37"/>
      <c r="H37" t="s">
        <v>12</v>
      </c>
      <c r="I37"/>
      <c r="J37" t="s">
        <v>25</v>
      </c>
      <c r="K37" t="s">
        <v>3</v>
      </c>
      <c r="L37"/>
      <c r="M37" t="s">
        <v>43</v>
      </c>
      <c r="N37">
        <v>1761</v>
      </c>
      <c r="O37"/>
      <c r="P37" t="s">
        <v>27</v>
      </c>
      <c r="Q37" t="s">
        <v>57</v>
      </c>
      <c r="R37">
        <v>46</v>
      </c>
      <c r="S37"/>
      <c r="T37"/>
      <c r="U37"/>
      <c r="V37"/>
      <c r="W37"/>
      <c r="X37"/>
      <c r="Y37"/>
      <c r="Z37"/>
      <c r="AA37"/>
      <c r="AB37"/>
      <c r="AC37"/>
      <c r="AD37"/>
      <c r="AE37"/>
      <c r="AF37"/>
      <c r="AG37"/>
      <c r="AH37"/>
      <c r="AI37"/>
      <c r="AJ37"/>
      <c r="AK37" t="s">
        <v>57</v>
      </c>
      <c r="AL37">
        <v>46</v>
      </c>
      <c r="AM37" s="73">
        <v>42896</v>
      </c>
      <c r="AN37" t="s">
        <v>54</v>
      </c>
      <c r="AO37" t="s">
        <v>8</v>
      </c>
      <c r="AP37"/>
      <c r="AQ37"/>
      <c r="AR37" t="s">
        <v>30</v>
      </c>
      <c r="AS37" t="s">
        <v>1797</v>
      </c>
      <c r="AT37" t="s">
        <v>1366</v>
      </c>
      <c r="AU37" t="s">
        <v>36</v>
      </c>
      <c r="AV37" t="s">
        <v>1365</v>
      </c>
      <c r="AW37"/>
      <c r="AX37"/>
      <c r="AY37"/>
      <c r="AZ37"/>
      <c r="BA37" t="s">
        <v>1833</v>
      </c>
      <c r="BB37" t="s">
        <v>1802</v>
      </c>
      <c r="BC37" t="s">
        <v>43</v>
      </c>
      <c r="BD37"/>
      <c r="BE37"/>
    </row>
    <row r="38" spans="1:57" x14ac:dyDescent="0.25">
      <c r="A38" t="s">
        <v>1360</v>
      </c>
      <c r="B38" t="s">
        <v>0</v>
      </c>
      <c r="C38">
        <v>2017</v>
      </c>
      <c r="D38">
        <v>12</v>
      </c>
      <c r="E38" s="73">
        <v>42906</v>
      </c>
      <c r="F38"/>
      <c r="G38"/>
      <c r="H38" t="s">
        <v>12</v>
      </c>
      <c r="I38"/>
      <c r="J38" t="s">
        <v>25</v>
      </c>
      <c r="K38" t="s">
        <v>3</v>
      </c>
      <c r="L38"/>
      <c r="M38" t="s">
        <v>27</v>
      </c>
      <c r="N38">
        <v>-1445</v>
      </c>
      <c r="O38"/>
      <c r="P38" t="s">
        <v>27</v>
      </c>
      <c r="Q38" t="s">
        <v>58</v>
      </c>
      <c r="R38">
        <v>6</v>
      </c>
      <c r="S38"/>
      <c r="T38"/>
      <c r="U38"/>
      <c r="V38"/>
      <c r="W38"/>
      <c r="X38"/>
      <c r="Y38"/>
      <c r="Z38"/>
      <c r="AA38"/>
      <c r="AB38"/>
      <c r="AC38"/>
      <c r="AD38"/>
      <c r="AE38"/>
      <c r="AF38"/>
      <c r="AG38"/>
      <c r="AH38"/>
      <c r="AI38"/>
      <c r="AJ38"/>
      <c r="AK38" t="s">
        <v>58</v>
      </c>
      <c r="AL38">
        <v>6</v>
      </c>
      <c r="AM38" s="73">
        <v>42906</v>
      </c>
      <c r="AN38" t="s">
        <v>59</v>
      </c>
      <c r="AO38" t="s">
        <v>8</v>
      </c>
      <c r="AP38"/>
      <c r="AQ38"/>
      <c r="AR38" t="s">
        <v>30</v>
      </c>
      <c r="AS38" t="s">
        <v>1797</v>
      </c>
      <c r="AT38" t="s">
        <v>1366</v>
      </c>
      <c r="AU38" t="s">
        <v>36</v>
      </c>
      <c r="AV38" t="s">
        <v>1365</v>
      </c>
      <c r="AW38"/>
      <c r="AX38"/>
      <c r="AY38"/>
      <c r="AZ38"/>
      <c r="BA38" t="s">
        <v>1833</v>
      </c>
      <c r="BB38" t="s">
        <v>1802</v>
      </c>
      <c r="BC38" t="s">
        <v>27</v>
      </c>
      <c r="BD38"/>
      <c r="BE38"/>
    </row>
    <row r="39" spans="1:57" x14ac:dyDescent="0.25">
      <c r="A39" t="s">
        <v>1360</v>
      </c>
      <c r="B39" t="s">
        <v>0</v>
      </c>
      <c r="C39">
        <v>2017</v>
      </c>
      <c r="D39">
        <v>12</v>
      </c>
      <c r="E39" s="73">
        <v>42907</v>
      </c>
      <c r="F39"/>
      <c r="G39"/>
      <c r="H39" t="s">
        <v>12</v>
      </c>
      <c r="I39"/>
      <c r="J39" t="s">
        <v>25</v>
      </c>
      <c r="K39" t="s">
        <v>3</v>
      </c>
      <c r="L39"/>
      <c r="M39" t="s">
        <v>43</v>
      </c>
      <c r="N39">
        <v>1445</v>
      </c>
      <c r="O39"/>
      <c r="P39" t="s">
        <v>27</v>
      </c>
      <c r="Q39" t="s">
        <v>62</v>
      </c>
      <c r="R39">
        <v>65</v>
      </c>
      <c r="S39"/>
      <c r="T39"/>
      <c r="U39"/>
      <c r="V39"/>
      <c r="W39"/>
      <c r="X39"/>
      <c r="Y39"/>
      <c r="Z39"/>
      <c r="AA39"/>
      <c r="AB39"/>
      <c r="AC39"/>
      <c r="AD39"/>
      <c r="AE39"/>
      <c r="AF39"/>
      <c r="AG39"/>
      <c r="AH39"/>
      <c r="AI39"/>
      <c r="AJ39"/>
      <c r="AK39" t="s">
        <v>62</v>
      </c>
      <c r="AL39">
        <v>65</v>
      </c>
      <c r="AM39" s="73">
        <v>42907</v>
      </c>
      <c r="AN39" t="s">
        <v>59</v>
      </c>
      <c r="AO39" t="s">
        <v>8</v>
      </c>
      <c r="AP39"/>
      <c r="AQ39"/>
      <c r="AR39" t="s">
        <v>30</v>
      </c>
      <c r="AS39" t="s">
        <v>1797</v>
      </c>
      <c r="AT39" t="s">
        <v>1366</v>
      </c>
      <c r="AU39" t="s">
        <v>36</v>
      </c>
      <c r="AV39" t="s">
        <v>1365</v>
      </c>
      <c r="AW39"/>
      <c r="AX39"/>
      <c r="AY39"/>
      <c r="AZ39"/>
      <c r="BA39" t="s">
        <v>1833</v>
      </c>
      <c r="BB39" t="s">
        <v>1802</v>
      </c>
      <c r="BC39" t="s">
        <v>43</v>
      </c>
      <c r="BD39"/>
      <c r="BE39"/>
    </row>
    <row r="40" spans="1:57" x14ac:dyDescent="0.25">
      <c r="A40" t="s">
        <v>1360</v>
      </c>
      <c r="B40" t="s">
        <v>0</v>
      </c>
      <c r="C40">
        <v>2017</v>
      </c>
      <c r="D40">
        <v>12</v>
      </c>
      <c r="E40" s="73">
        <v>42891</v>
      </c>
      <c r="F40"/>
      <c r="G40"/>
      <c r="H40" t="s">
        <v>12</v>
      </c>
      <c r="I40" t="s">
        <v>33</v>
      </c>
      <c r="J40" t="s">
        <v>34</v>
      </c>
      <c r="K40" t="s">
        <v>26</v>
      </c>
      <c r="L40"/>
      <c r="M40" t="s">
        <v>27</v>
      </c>
      <c r="N40">
        <v>1980</v>
      </c>
      <c r="O40"/>
      <c r="P40" t="s">
        <v>50</v>
      </c>
      <c r="Q40" t="s">
        <v>45</v>
      </c>
      <c r="R40">
        <v>20</v>
      </c>
      <c r="S40" t="s">
        <v>46</v>
      </c>
      <c r="T40" s="73">
        <v>42887</v>
      </c>
      <c r="U40" t="s">
        <v>1571</v>
      </c>
      <c r="V40" t="s">
        <v>50</v>
      </c>
      <c r="W40" t="s">
        <v>36</v>
      </c>
      <c r="X40"/>
      <c r="Y40"/>
      <c r="Z40"/>
      <c r="AA40"/>
      <c r="AB40"/>
      <c r="AC40"/>
      <c r="AD40"/>
      <c r="AE40"/>
      <c r="AF40"/>
      <c r="AG40"/>
      <c r="AH40"/>
      <c r="AI40"/>
      <c r="AJ40"/>
      <c r="AK40" t="s">
        <v>46</v>
      </c>
      <c r="AL40">
        <v>1</v>
      </c>
      <c r="AM40" s="73">
        <v>42887</v>
      </c>
      <c r="AN40" t="s">
        <v>46</v>
      </c>
      <c r="AO40" t="s">
        <v>37</v>
      </c>
      <c r="AP40" t="s">
        <v>51</v>
      </c>
      <c r="AQ40"/>
      <c r="AR40" t="s">
        <v>30</v>
      </c>
      <c r="AS40" t="s">
        <v>1797</v>
      </c>
      <c r="AT40" t="s">
        <v>1372</v>
      </c>
      <c r="AU40" t="s">
        <v>36</v>
      </c>
      <c r="AV40" t="s">
        <v>1354</v>
      </c>
      <c r="AW40" t="s">
        <v>1835</v>
      </c>
      <c r="AX40" t="s">
        <v>1353</v>
      </c>
      <c r="AY40" t="s">
        <v>1476</v>
      </c>
      <c r="AZ40"/>
      <c r="BA40" t="s">
        <v>1836</v>
      </c>
      <c r="BB40" t="s">
        <v>1839</v>
      </c>
      <c r="BC40" t="s">
        <v>1571</v>
      </c>
      <c r="BD40">
        <v>1</v>
      </c>
      <c r="BE40" t="s">
        <v>1852</v>
      </c>
    </row>
    <row r="41" spans="1:57" x14ac:dyDescent="0.25">
      <c r="A41" t="s">
        <v>1360</v>
      </c>
      <c r="B41" t="s">
        <v>0</v>
      </c>
      <c r="C41">
        <v>2017</v>
      </c>
      <c r="D41">
        <v>12</v>
      </c>
      <c r="E41" s="73">
        <v>42892</v>
      </c>
      <c r="F41"/>
      <c r="G41"/>
      <c r="H41" t="s">
        <v>12</v>
      </c>
      <c r="I41"/>
      <c r="J41" t="s">
        <v>2</v>
      </c>
      <c r="K41" t="s">
        <v>26</v>
      </c>
      <c r="L41"/>
      <c r="M41" t="s">
        <v>43</v>
      </c>
      <c r="N41">
        <v>-1980</v>
      </c>
      <c r="O41"/>
      <c r="P41" t="s">
        <v>14</v>
      </c>
      <c r="Q41" t="s">
        <v>52</v>
      </c>
      <c r="R41">
        <v>5</v>
      </c>
      <c r="S41"/>
      <c r="T41"/>
      <c r="U41"/>
      <c r="V41"/>
      <c r="W41"/>
      <c r="X41"/>
      <c r="Y41"/>
      <c r="Z41"/>
      <c r="AA41"/>
      <c r="AB41"/>
      <c r="AC41"/>
      <c r="AD41"/>
      <c r="AE41"/>
      <c r="AF41"/>
      <c r="AG41"/>
      <c r="AH41"/>
      <c r="AI41"/>
      <c r="AJ41"/>
      <c r="AK41" t="s">
        <v>52</v>
      </c>
      <c r="AL41">
        <v>5</v>
      </c>
      <c r="AM41" s="73">
        <v>42892</v>
      </c>
      <c r="AN41" t="s">
        <v>46</v>
      </c>
      <c r="AO41" t="s">
        <v>8</v>
      </c>
      <c r="AP41"/>
      <c r="AQ41"/>
      <c r="AR41" t="s">
        <v>30</v>
      </c>
      <c r="AS41" t="s">
        <v>1797</v>
      </c>
      <c r="AT41" t="s">
        <v>1385</v>
      </c>
      <c r="AU41" t="s">
        <v>36</v>
      </c>
      <c r="AV41" t="s">
        <v>1355</v>
      </c>
      <c r="AW41"/>
      <c r="AX41"/>
      <c r="AY41"/>
      <c r="AZ41"/>
      <c r="BA41" t="s">
        <v>1801</v>
      </c>
      <c r="BB41" t="s">
        <v>1834</v>
      </c>
      <c r="BC41" t="s">
        <v>43</v>
      </c>
      <c r="BD41"/>
      <c r="BE41"/>
    </row>
    <row r="42" spans="1:57" x14ac:dyDescent="0.25">
      <c r="A42" t="s">
        <v>1360</v>
      </c>
      <c r="B42" t="s">
        <v>0</v>
      </c>
      <c r="C42">
        <v>2017</v>
      </c>
      <c r="D42">
        <v>12</v>
      </c>
      <c r="E42" s="73">
        <v>42907</v>
      </c>
      <c r="F42"/>
      <c r="G42"/>
      <c r="H42" t="s">
        <v>12</v>
      </c>
      <c r="I42"/>
      <c r="J42" t="s">
        <v>25</v>
      </c>
      <c r="K42" t="s">
        <v>26</v>
      </c>
      <c r="L42"/>
      <c r="M42" t="s">
        <v>27</v>
      </c>
      <c r="N42">
        <v>-1211</v>
      </c>
      <c r="O42"/>
      <c r="P42" t="s">
        <v>27</v>
      </c>
      <c r="Q42" t="s">
        <v>63</v>
      </c>
      <c r="R42">
        <v>9</v>
      </c>
      <c r="S42"/>
      <c r="T42"/>
      <c r="U42"/>
      <c r="V42"/>
      <c r="W42"/>
      <c r="X42"/>
      <c r="Y42"/>
      <c r="Z42"/>
      <c r="AA42"/>
      <c r="AB42"/>
      <c r="AC42"/>
      <c r="AD42"/>
      <c r="AE42"/>
      <c r="AF42"/>
      <c r="AG42"/>
      <c r="AH42"/>
      <c r="AI42"/>
      <c r="AJ42"/>
      <c r="AK42" t="s">
        <v>63</v>
      </c>
      <c r="AL42">
        <v>9</v>
      </c>
      <c r="AM42" s="73">
        <v>42907</v>
      </c>
      <c r="AN42" t="s">
        <v>64</v>
      </c>
      <c r="AO42" t="s">
        <v>8</v>
      </c>
      <c r="AP42"/>
      <c r="AQ42"/>
      <c r="AR42" t="s">
        <v>30</v>
      </c>
      <c r="AS42" t="s">
        <v>1797</v>
      </c>
      <c r="AT42" t="s">
        <v>1366</v>
      </c>
      <c r="AU42" t="s">
        <v>36</v>
      </c>
      <c r="AV42" t="s">
        <v>1365</v>
      </c>
      <c r="AW42"/>
      <c r="AX42"/>
      <c r="AY42"/>
      <c r="AZ42"/>
      <c r="BA42" t="s">
        <v>1833</v>
      </c>
      <c r="BB42" t="s">
        <v>1834</v>
      </c>
      <c r="BC42" t="s">
        <v>27</v>
      </c>
      <c r="BD42"/>
      <c r="BE42"/>
    </row>
    <row r="43" spans="1:57" x14ac:dyDescent="0.25">
      <c r="A43" t="s">
        <v>1360</v>
      </c>
      <c r="B43" t="s">
        <v>0</v>
      </c>
      <c r="C43">
        <v>2017</v>
      </c>
      <c r="D43">
        <v>12</v>
      </c>
      <c r="E43" s="73">
        <v>42892</v>
      </c>
      <c r="F43"/>
      <c r="G43"/>
      <c r="H43" t="s">
        <v>12</v>
      </c>
      <c r="I43"/>
      <c r="J43" t="s">
        <v>25</v>
      </c>
      <c r="K43" t="s">
        <v>26</v>
      </c>
      <c r="L43"/>
      <c r="M43" t="s">
        <v>43</v>
      </c>
      <c r="N43">
        <v>1208</v>
      </c>
      <c r="O43"/>
      <c r="P43" t="s">
        <v>27</v>
      </c>
      <c r="Q43" t="s">
        <v>52</v>
      </c>
      <c r="R43">
        <v>20</v>
      </c>
      <c r="S43"/>
      <c r="T43"/>
      <c r="U43"/>
      <c r="V43"/>
      <c r="W43"/>
      <c r="X43"/>
      <c r="Y43"/>
      <c r="Z43"/>
      <c r="AA43"/>
      <c r="AB43"/>
      <c r="AC43"/>
      <c r="AD43"/>
      <c r="AE43"/>
      <c r="AF43"/>
      <c r="AG43"/>
      <c r="AH43"/>
      <c r="AI43"/>
      <c r="AJ43"/>
      <c r="AK43" t="s">
        <v>52</v>
      </c>
      <c r="AL43">
        <v>20</v>
      </c>
      <c r="AM43" s="73">
        <v>42892</v>
      </c>
      <c r="AN43" t="s">
        <v>47</v>
      </c>
      <c r="AO43" t="s">
        <v>8</v>
      </c>
      <c r="AP43"/>
      <c r="AQ43"/>
      <c r="AR43" t="s">
        <v>30</v>
      </c>
      <c r="AS43" t="s">
        <v>1797</v>
      </c>
      <c r="AT43" t="s">
        <v>1366</v>
      </c>
      <c r="AU43" t="s">
        <v>36</v>
      </c>
      <c r="AV43" t="s">
        <v>1365</v>
      </c>
      <c r="AW43"/>
      <c r="AX43"/>
      <c r="AY43"/>
      <c r="AZ43"/>
      <c r="BA43" t="s">
        <v>1833</v>
      </c>
      <c r="BB43" t="s">
        <v>1834</v>
      </c>
      <c r="BC43" t="s">
        <v>43</v>
      </c>
      <c r="BD43"/>
      <c r="BE43"/>
    </row>
    <row r="44" spans="1:57" x14ac:dyDescent="0.25">
      <c r="A44" t="s">
        <v>1360</v>
      </c>
      <c r="B44" t="s">
        <v>0</v>
      </c>
      <c r="C44">
        <v>2017</v>
      </c>
      <c r="D44">
        <v>12</v>
      </c>
      <c r="E44" s="73">
        <v>42908</v>
      </c>
      <c r="F44"/>
      <c r="G44"/>
      <c r="H44" t="s">
        <v>12</v>
      </c>
      <c r="I44"/>
      <c r="J44" t="s">
        <v>25</v>
      </c>
      <c r="K44" t="s">
        <v>26</v>
      </c>
      <c r="L44"/>
      <c r="M44" t="s">
        <v>43</v>
      </c>
      <c r="N44">
        <v>1211</v>
      </c>
      <c r="O44"/>
      <c r="P44" t="s">
        <v>27</v>
      </c>
      <c r="Q44" t="s">
        <v>67</v>
      </c>
      <c r="R44">
        <v>27</v>
      </c>
      <c r="S44"/>
      <c r="T44"/>
      <c r="U44"/>
      <c r="V44"/>
      <c r="W44"/>
      <c r="X44"/>
      <c r="Y44"/>
      <c r="Z44"/>
      <c r="AA44"/>
      <c r="AB44"/>
      <c r="AC44"/>
      <c r="AD44"/>
      <c r="AE44"/>
      <c r="AF44"/>
      <c r="AG44"/>
      <c r="AH44"/>
      <c r="AI44"/>
      <c r="AJ44"/>
      <c r="AK44" t="s">
        <v>67</v>
      </c>
      <c r="AL44">
        <v>27</v>
      </c>
      <c r="AM44" s="73">
        <v>42908</v>
      </c>
      <c r="AN44" t="s">
        <v>64</v>
      </c>
      <c r="AO44" t="s">
        <v>8</v>
      </c>
      <c r="AP44"/>
      <c r="AQ44"/>
      <c r="AR44" t="s">
        <v>30</v>
      </c>
      <c r="AS44" t="s">
        <v>1797</v>
      </c>
      <c r="AT44" t="s">
        <v>1366</v>
      </c>
      <c r="AU44" t="s">
        <v>36</v>
      </c>
      <c r="AV44" t="s">
        <v>1365</v>
      </c>
      <c r="AW44"/>
      <c r="AX44"/>
      <c r="AY44"/>
      <c r="AZ44"/>
      <c r="BA44" t="s">
        <v>1833</v>
      </c>
      <c r="BB44" t="s">
        <v>1834</v>
      </c>
      <c r="BC44" t="s">
        <v>43</v>
      </c>
      <c r="BD44"/>
      <c r="BE44"/>
    </row>
    <row r="45" spans="1:57" x14ac:dyDescent="0.25">
      <c r="A45" t="s">
        <v>1360</v>
      </c>
      <c r="B45" t="s">
        <v>0</v>
      </c>
      <c r="C45">
        <v>2017</v>
      </c>
      <c r="D45">
        <v>12</v>
      </c>
      <c r="E45" s="73">
        <v>42908</v>
      </c>
      <c r="F45"/>
      <c r="G45"/>
      <c r="H45" t="s">
        <v>12</v>
      </c>
      <c r="I45"/>
      <c r="J45" t="s">
        <v>2</v>
      </c>
      <c r="K45" t="s">
        <v>26</v>
      </c>
      <c r="L45"/>
      <c r="M45" t="s">
        <v>43</v>
      </c>
      <c r="N45">
        <v>-1211</v>
      </c>
      <c r="O45"/>
      <c r="P45" t="s">
        <v>14</v>
      </c>
      <c r="Q45" t="s">
        <v>67</v>
      </c>
      <c r="R45">
        <v>3</v>
      </c>
      <c r="S45"/>
      <c r="T45"/>
      <c r="U45"/>
      <c r="V45"/>
      <c r="W45"/>
      <c r="X45"/>
      <c r="Y45"/>
      <c r="Z45"/>
      <c r="AA45"/>
      <c r="AB45"/>
      <c r="AC45"/>
      <c r="AD45"/>
      <c r="AE45"/>
      <c r="AF45"/>
      <c r="AG45"/>
      <c r="AH45"/>
      <c r="AI45"/>
      <c r="AJ45"/>
      <c r="AK45" t="s">
        <v>67</v>
      </c>
      <c r="AL45">
        <v>3</v>
      </c>
      <c r="AM45" s="73">
        <v>42908</v>
      </c>
      <c r="AN45" t="s">
        <v>64</v>
      </c>
      <c r="AO45" t="s">
        <v>8</v>
      </c>
      <c r="AP45"/>
      <c r="AQ45"/>
      <c r="AR45" t="s">
        <v>30</v>
      </c>
      <c r="AS45" t="s">
        <v>1797</v>
      </c>
      <c r="AT45" t="s">
        <v>1385</v>
      </c>
      <c r="AU45" t="s">
        <v>36</v>
      </c>
      <c r="AV45" t="s">
        <v>1355</v>
      </c>
      <c r="AW45"/>
      <c r="AX45"/>
      <c r="AY45"/>
      <c r="AZ45"/>
      <c r="BA45" t="s">
        <v>1801</v>
      </c>
      <c r="BB45" t="s">
        <v>1834</v>
      </c>
      <c r="BC45" t="s">
        <v>43</v>
      </c>
      <c r="BD45"/>
      <c r="BE45"/>
    </row>
    <row r="46" spans="1:57" x14ac:dyDescent="0.25">
      <c r="A46" t="s">
        <v>1360</v>
      </c>
      <c r="B46" t="s">
        <v>0</v>
      </c>
      <c r="C46">
        <v>2017</v>
      </c>
      <c r="D46">
        <v>12</v>
      </c>
      <c r="E46" s="73">
        <v>42892</v>
      </c>
      <c r="F46"/>
      <c r="G46"/>
      <c r="H46" t="s">
        <v>12</v>
      </c>
      <c r="I46"/>
      <c r="J46" t="s">
        <v>25</v>
      </c>
      <c r="K46" t="s">
        <v>26</v>
      </c>
      <c r="L46"/>
      <c r="M46" t="s">
        <v>43</v>
      </c>
      <c r="N46">
        <v>1980</v>
      </c>
      <c r="O46"/>
      <c r="P46" t="s">
        <v>27</v>
      </c>
      <c r="Q46" t="s">
        <v>52</v>
      </c>
      <c r="R46">
        <v>19</v>
      </c>
      <c r="S46"/>
      <c r="T46"/>
      <c r="U46"/>
      <c r="V46"/>
      <c r="W46"/>
      <c r="X46"/>
      <c r="Y46"/>
      <c r="Z46"/>
      <c r="AA46"/>
      <c r="AB46"/>
      <c r="AC46"/>
      <c r="AD46"/>
      <c r="AE46"/>
      <c r="AF46"/>
      <c r="AG46"/>
      <c r="AH46"/>
      <c r="AI46"/>
      <c r="AJ46"/>
      <c r="AK46" t="s">
        <v>52</v>
      </c>
      <c r="AL46">
        <v>19</v>
      </c>
      <c r="AM46" s="73">
        <v>42892</v>
      </c>
      <c r="AN46" t="s">
        <v>46</v>
      </c>
      <c r="AO46" t="s">
        <v>8</v>
      </c>
      <c r="AP46"/>
      <c r="AQ46"/>
      <c r="AR46" t="s">
        <v>30</v>
      </c>
      <c r="AS46" t="s">
        <v>1797</v>
      </c>
      <c r="AT46" t="s">
        <v>1366</v>
      </c>
      <c r="AU46" t="s">
        <v>36</v>
      </c>
      <c r="AV46" t="s">
        <v>1365</v>
      </c>
      <c r="AW46"/>
      <c r="AX46"/>
      <c r="AY46"/>
      <c r="AZ46"/>
      <c r="BA46" t="s">
        <v>1833</v>
      </c>
      <c r="BB46" t="s">
        <v>1834</v>
      </c>
      <c r="BC46" t="s">
        <v>43</v>
      </c>
      <c r="BD46"/>
      <c r="BE46"/>
    </row>
    <row r="47" spans="1:57" x14ac:dyDescent="0.25">
      <c r="A47" t="s">
        <v>1360</v>
      </c>
      <c r="B47" t="s">
        <v>0</v>
      </c>
      <c r="C47">
        <v>2017</v>
      </c>
      <c r="D47">
        <v>12</v>
      </c>
      <c r="E47" s="73">
        <v>42895</v>
      </c>
      <c r="F47"/>
      <c r="G47"/>
      <c r="H47" t="s">
        <v>12</v>
      </c>
      <c r="I47" t="s">
        <v>33</v>
      </c>
      <c r="J47" t="s">
        <v>34</v>
      </c>
      <c r="K47" t="s">
        <v>3</v>
      </c>
      <c r="L47"/>
      <c r="M47" t="s">
        <v>27</v>
      </c>
      <c r="N47">
        <v>1761</v>
      </c>
      <c r="O47"/>
      <c r="P47" t="s">
        <v>55</v>
      </c>
      <c r="Q47" t="s">
        <v>53</v>
      </c>
      <c r="R47">
        <v>41</v>
      </c>
      <c r="S47" t="s">
        <v>54</v>
      </c>
      <c r="T47" s="73">
        <v>42895</v>
      </c>
      <c r="U47" t="s">
        <v>1729</v>
      </c>
      <c r="V47" t="s">
        <v>55</v>
      </c>
      <c r="W47" t="s">
        <v>36</v>
      </c>
      <c r="X47"/>
      <c r="Y47"/>
      <c r="Z47"/>
      <c r="AA47"/>
      <c r="AB47"/>
      <c r="AC47"/>
      <c r="AD47"/>
      <c r="AE47"/>
      <c r="AF47"/>
      <c r="AG47"/>
      <c r="AH47"/>
      <c r="AI47"/>
      <c r="AJ47"/>
      <c r="AK47" t="s">
        <v>54</v>
      </c>
      <c r="AL47">
        <v>1</v>
      </c>
      <c r="AM47" s="73">
        <v>42895</v>
      </c>
      <c r="AN47" t="s">
        <v>54</v>
      </c>
      <c r="AO47" t="s">
        <v>37</v>
      </c>
      <c r="AP47" t="s">
        <v>56</v>
      </c>
      <c r="AQ47"/>
      <c r="AR47" t="s">
        <v>30</v>
      </c>
      <c r="AS47" t="s">
        <v>1797</v>
      </c>
      <c r="AT47" t="s">
        <v>1372</v>
      </c>
      <c r="AU47" t="s">
        <v>36</v>
      </c>
      <c r="AV47" t="s">
        <v>1354</v>
      </c>
      <c r="AW47" t="s">
        <v>1835</v>
      </c>
      <c r="AX47" t="s">
        <v>1353</v>
      </c>
      <c r="AY47" t="s">
        <v>1476</v>
      </c>
      <c r="AZ47"/>
      <c r="BA47" t="s">
        <v>1836</v>
      </c>
      <c r="BB47" t="s">
        <v>1837</v>
      </c>
      <c r="BC47" t="s">
        <v>1729</v>
      </c>
      <c r="BD47">
        <v>1</v>
      </c>
      <c r="BE47" t="s">
        <v>1896</v>
      </c>
    </row>
    <row r="48" spans="1:57" x14ac:dyDescent="0.25">
      <c r="A48" t="s">
        <v>1360</v>
      </c>
      <c r="B48" t="s">
        <v>0</v>
      </c>
      <c r="C48">
        <v>2017</v>
      </c>
      <c r="D48">
        <v>12</v>
      </c>
      <c r="E48" s="73">
        <v>42916</v>
      </c>
      <c r="F48"/>
      <c r="G48"/>
      <c r="H48" t="s">
        <v>12</v>
      </c>
      <c r="I48"/>
      <c r="J48" t="s">
        <v>22</v>
      </c>
      <c r="K48" t="s">
        <v>19</v>
      </c>
      <c r="L48"/>
      <c r="M48" t="s">
        <v>68</v>
      </c>
      <c r="N48">
        <v>-7819.65</v>
      </c>
      <c r="O48"/>
      <c r="P48" t="s">
        <v>23</v>
      </c>
      <c r="Q48" t="s">
        <v>69</v>
      </c>
      <c r="R48">
        <v>8</v>
      </c>
      <c r="S48"/>
      <c r="T48"/>
      <c r="U48"/>
      <c r="V48"/>
      <c r="W48"/>
      <c r="X48"/>
      <c r="Y48"/>
      <c r="Z48"/>
      <c r="AA48"/>
      <c r="AB48"/>
      <c r="AC48"/>
      <c r="AD48"/>
      <c r="AE48"/>
      <c r="AF48"/>
      <c r="AG48"/>
      <c r="AH48"/>
      <c r="AI48"/>
      <c r="AJ48"/>
      <c r="AK48" t="s">
        <v>69</v>
      </c>
      <c r="AL48">
        <v>8</v>
      </c>
      <c r="AM48" s="73">
        <v>42916</v>
      </c>
      <c r="AN48" t="s">
        <v>70</v>
      </c>
      <c r="AO48" t="s">
        <v>11</v>
      </c>
      <c r="AP48"/>
      <c r="AQ48"/>
      <c r="AR48" t="s">
        <v>16</v>
      </c>
      <c r="AS48" t="s">
        <v>1797</v>
      </c>
      <c r="AT48" t="s">
        <v>1716</v>
      </c>
      <c r="AU48" t="s">
        <v>36</v>
      </c>
      <c r="AV48" t="s">
        <v>1405</v>
      </c>
      <c r="AW48"/>
      <c r="AX48"/>
      <c r="AY48"/>
      <c r="AZ48"/>
      <c r="BA48" t="s">
        <v>1865</v>
      </c>
      <c r="BB48" t="s">
        <v>1844</v>
      </c>
      <c r="BC48" t="s">
        <v>68</v>
      </c>
      <c r="BD48"/>
      <c r="BE48"/>
    </row>
    <row r="49" spans="1:57" x14ac:dyDescent="0.25">
      <c r="A49" t="s">
        <v>1360</v>
      </c>
      <c r="B49" t="s">
        <v>0</v>
      </c>
      <c r="C49">
        <v>2018</v>
      </c>
      <c r="D49">
        <v>1</v>
      </c>
      <c r="E49" s="73">
        <v>42933</v>
      </c>
      <c r="F49"/>
      <c r="G49"/>
      <c r="H49" t="s">
        <v>12</v>
      </c>
      <c r="I49"/>
      <c r="J49" t="s">
        <v>25</v>
      </c>
      <c r="K49" t="s">
        <v>26</v>
      </c>
      <c r="L49"/>
      <c r="M49" t="s">
        <v>43</v>
      </c>
      <c r="N49">
        <v>4072</v>
      </c>
      <c r="O49"/>
      <c r="P49" t="s">
        <v>27</v>
      </c>
      <c r="Q49" t="s">
        <v>71</v>
      </c>
      <c r="R49">
        <v>92</v>
      </c>
      <c r="S49"/>
      <c r="T49"/>
      <c r="U49"/>
      <c r="V49"/>
      <c r="W49"/>
      <c r="X49"/>
      <c r="Y49"/>
      <c r="Z49"/>
      <c r="AA49"/>
      <c r="AB49"/>
      <c r="AC49"/>
      <c r="AD49"/>
      <c r="AE49"/>
      <c r="AF49"/>
      <c r="AG49"/>
      <c r="AH49"/>
      <c r="AI49"/>
      <c r="AJ49"/>
      <c r="AK49" t="s">
        <v>71</v>
      </c>
      <c r="AL49">
        <v>92</v>
      </c>
      <c r="AM49" s="73">
        <v>42933</v>
      </c>
      <c r="AN49" t="s">
        <v>76</v>
      </c>
      <c r="AO49" t="s">
        <v>8</v>
      </c>
      <c r="AP49"/>
      <c r="AQ49"/>
      <c r="AR49" t="s">
        <v>30</v>
      </c>
      <c r="AS49" t="s">
        <v>1797</v>
      </c>
      <c r="AT49" t="s">
        <v>1366</v>
      </c>
      <c r="AU49" t="s">
        <v>36</v>
      </c>
      <c r="AV49" t="s">
        <v>1365</v>
      </c>
      <c r="AW49"/>
      <c r="AX49"/>
      <c r="AY49"/>
      <c r="AZ49"/>
      <c r="BA49" t="s">
        <v>1833</v>
      </c>
      <c r="BB49" t="s">
        <v>1834</v>
      </c>
      <c r="BC49" t="s">
        <v>43</v>
      </c>
      <c r="BD49"/>
      <c r="BE49"/>
    </row>
    <row r="50" spans="1:57" x14ac:dyDescent="0.25">
      <c r="A50" t="s">
        <v>1360</v>
      </c>
      <c r="B50" t="s">
        <v>0</v>
      </c>
      <c r="C50">
        <v>2018</v>
      </c>
      <c r="D50">
        <v>1</v>
      </c>
      <c r="E50" s="73">
        <v>42933</v>
      </c>
      <c r="F50"/>
      <c r="G50"/>
      <c r="H50" t="s">
        <v>12</v>
      </c>
      <c r="I50"/>
      <c r="J50" t="s">
        <v>2</v>
      </c>
      <c r="K50" t="s">
        <v>26</v>
      </c>
      <c r="L50"/>
      <c r="M50" t="s">
        <v>43</v>
      </c>
      <c r="N50">
        <v>-4109</v>
      </c>
      <c r="O50"/>
      <c r="P50" t="s">
        <v>14</v>
      </c>
      <c r="Q50" t="s">
        <v>71</v>
      </c>
      <c r="R50">
        <v>44</v>
      </c>
      <c r="S50"/>
      <c r="T50"/>
      <c r="U50"/>
      <c r="V50"/>
      <c r="W50"/>
      <c r="X50"/>
      <c r="Y50"/>
      <c r="Z50"/>
      <c r="AA50"/>
      <c r="AB50"/>
      <c r="AC50"/>
      <c r="AD50"/>
      <c r="AE50"/>
      <c r="AF50"/>
      <c r="AG50"/>
      <c r="AH50"/>
      <c r="AI50"/>
      <c r="AJ50"/>
      <c r="AK50" t="s">
        <v>71</v>
      </c>
      <c r="AL50">
        <v>44</v>
      </c>
      <c r="AM50" s="73">
        <v>42933</v>
      </c>
      <c r="AN50" t="s">
        <v>75</v>
      </c>
      <c r="AO50" t="s">
        <v>8</v>
      </c>
      <c r="AP50"/>
      <c r="AQ50"/>
      <c r="AR50" t="s">
        <v>30</v>
      </c>
      <c r="AS50" t="s">
        <v>1797</v>
      </c>
      <c r="AT50" t="s">
        <v>1385</v>
      </c>
      <c r="AU50" t="s">
        <v>36</v>
      </c>
      <c r="AV50" t="s">
        <v>1355</v>
      </c>
      <c r="AW50"/>
      <c r="AX50"/>
      <c r="AY50"/>
      <c r="AZ50"/>
      <c r="BA50" t="s">
        <v>1801</v>
      </c>
      <c r="BB50" t="s">
        <v>1834</v>
      </c>
      <c r="BC50" t="s">
        <v>43</v>
      </c>
      <c r="BD50"/>
      <c r="BE50"/>
    </row>
    <row r="51" spans="1:57" x14ac:dyDescent="0.25">
      <c r="A51" t="s">
        <v>1360</v>
      </c>
      <c r="B51" t="s">
        <v>0</v>
      </c>
      <c r="C51">
        <v>2018</v>
      </c>
      <c r="D51">
        <v>1</v>
      </c>
      <c r="E51" s="73">
        <v>42933</v>
      </c>
      <c r="F51"/>
      <c r="G51"/>
      <c r="H51" t="s">
        <v>12</v>
      </c>
      <c r="I51"/>
      <c r="J51" t="s">
        <v>25</v>
      </c>
      <c r="K51" t="s">
        <v>26</v>
      </c>
      <c r="L51"/>
      <c r="M51" t="s">
        <v>43</v>
      </c>
      <c r="N51">
        <v>1804</v>
      </c>
      <c r="O51"/>
      <c r="P51" t="s">
        <v>27</v>
      </c>
      <c r="Q51" t="s">
        <v>71</v>
      </c>
      <c r="R51">
        <v>79</v>
      </c>
      <c r="S51"/>
      <c r="T51"/>
      <c r="U51"/>
      <c r="V51"/>
      <c r="W51"/>
      <c r="X51"/>
      <c r="Y51"/>
      <c r="Z51"/>
      <c r="AA51"/>
      <c r="AB51"/>
      <c r="AC51"/>
      <c r="AD51"/>
      <c r="AE51"/>
      <c r="AF51"/>
      <c r="AG51"/>
      <c r="AH51"/>
      <c r="AI51"/>
      <c r="AJ51"/>
      <c r="AK51" t="s">
        <v>71</v>
      </c>
      <c r="AL51">
        <v>79</v>
      </c>
      <c r="AM51" s="73">
        <v>42933</v>
      </c>
      <c r="AN51" t="s">
        <v>79</v>
      </c>
      <c r="AO51" t="s">
        <v>8</v>
      </c>
      <c r="AP51"/>
      <c r="AQ51"/>
      <c r="AR51" t="s">
        <v>30</v>
      </c>
      <c r="AS51" t="s">
        <v>1797</v>
      </c>
      <c r="AT51" t="s">
        <v>1366</v>
      </c>
      <c r="AU51" t="s">
        <v>36</v>
      </c>
      <c r="AV51" t="s">
        <v>1365</v>
      </c>
      <c r="AW51"/>
      <c r="AX51"/>
      <c r="AY51"/>
      <c r="AZ51"/>
      <c r="BA51" t="s">
        <v>1833</v>
      </c>
      <c r="BB51" t="s">
        <v>1834</v>
      </c>
      <c r="BC51" t="s">
        <v>43</v>
      </c>
      <c r="BD51"/>
      <c r="BE51"/>
    </row>
    <row r="52" spans="1:57" x14ac:dyDescent="0.25">
      <c r="A52" t="s">
        <v>1360</v>
      </c>
      <c r="B52" t="s">
        <v>0</v>
      </c>
      <c r="C52">
        <v>2018</v>
      </c>
      <c r="D52">
        <v>1</v>
      </c>
      <c r="E52" s="73">
        <v>42933</v>
      </c>
      <c r="F52"/>
      <c r="G52"/>
      <c r="H52" t="s">
        <v>12</v>
      </c>
      <c r="I52"/>
      <c r="J52" t="s">
        <v>25</v>
      </c>
      <c r="K52" t="s">
        <v>26</v>
      </c>
      <c r="L52"/>
      <c r="M52" t="s">
        <v>43</v>
      </c>
      <c r="N52">
        <v>3168</v>
      </c>
      <c r="O52"/>
      <c r="P52" t="s">
        <v>27</v>
      </c>
      <c r="Q52" t="s">
        <v>71</v>
      </c>
      <c r="R52">
        <v>91</v>
      </c>
      <c r="S52"/>
      <c r="T52"/>
      <c r="U52"/>
      <c r="V52"/>
      <c r="W52"/>
      <c r="X52"/>
      <c r="Y52"/>
      <c r="Z52"/>
      <c r="AA52"/>
      <c r="AB52"/>
      <c r="AC52"/>
      <c r="AD52"/>
      <c r="AE52"/>
      <c r="AF52"/>
      <c r="AG52"/>
      <c r="AH52"/>
      <c r="AI52"/>
      <c r="AJ52"/>
      <c r="AK52" t="s">
        <v>71</v>
      </c>
      <c r="AL52">
        <v>91</v>
      </c>
      <c r="AM52" s="73">
        <v>42933</v>
      </c>
      <c r="AN52" t="s">
        <v>77</v>
      </c>
      <c r="AO52" t="s">
        <v>8</v>
      </c>
      <c r="AP52"/>
      <c r="AQ52"/>
      <c r="AR52" t="s">
        <v>30</v>
      </c>
      <c r="AS52" t="s">
        <v>1797</v>
      </c>
      <c r="AT52" t="s">
        <v>1366</v>
      </c>
      <c r="AU52" t="s">
        <v>36</v>
      </c>
      <c r="AV52" t="s">
        <v>1365</v>
      </c>
      <c r="AW52"/>
      <c r="AX52"/>
      <c r="AY52"/>
      <c r="AZ52"/>
      <c r="BA52" t="s">
        <v>1833</v>
      </c>
      <c r="BB52" t="s">
        <v>1834</v>
      </c>
      <c r="BC52" t="s">
        <v>43</v>
      </c>
      <c r="BD52"/>
      <c r="BE52"/>
    </row>
    <row r="53" spans="1:57" x14ac:dyDescent="0.25">
      <c r="A53" t="s">
        <v>1360</v>
      </c>
      <c r="B53" t="s">
        <v>0</v>
      </c>
      <c r="C53">
        <v>2018</v>
      </c>
      <c r="D53">
        <v>1</v>
      </c>
      <c r="E53" s="73">
        <v>42934</v>
      </c>
      <c r="F53"/>
      <c r="G53"/>
      <c r="H53" t="s">
        <v>12</v>
      </c>
      <c r="I53" t="s">
        <v>33</v>
      </c>
      <c r="J53" t="s">
        <v>34</v>
      </c>
      <c r="K53" t="s">
        <v>26</v>
      </c>
      <c r="L53"/>
      <c r="M53" t="s">
        <v>27</v>
      </c>
      <c r="N53">
        <v>1401</v>
      </c>
      <c r="O53"/>
      <c r="P53" t="s">
        <v>85</v>
      </c>
      <c r="Q53" t="s">
        <v>82</v>
      </c>
      <c r="R53">
        <v>61</v>
      </c>
      <c r="S53" t="s">
        <v>80</v>
      </c>
      <c r="T53" s="73">
        <v>42927</v>
      </c>
      <c r="U53" t="s">
        <v>1676</v>
      </c>
      <c r="V53" t="s">
        <v>85</v>
      </c>
      <c r="W53" t="s">
        <v>36</v>
      </c>
      <c r="X53"/>
      <c r="Y53"/>
      <c r="Z53"/>
      <c r="AA53"/>
      <c r="AB53"/>
      <c r="AC53"/>
      <c r="AD53"/>
      <c r="AE53"/>
      <c r="AF53"/>
      <c r="AG53"/>
      <c r="AH53"/>
      <c r="AI53"/>
      <c r="AJ53"/>
      <c r="AK53" t="s">
        <v>80</v>
      </c>
      <c r="AL53">
        <v>1</v>
      </c>
      <c r="AM53" s="73">
        <v>42927</v>
      </c>
      <c r="AN53" t="s">
        <v>80</v>
      </c>
      <c r="AO53" t="s">
        <v>37</v>
      </c>
      <c r="AP53" t="s">
        <v>86</v>
      </c>
      <c r="AQ53"/>
      <c r="AR53" t="s">
        <v>30</v>
      </c>
      <c r="AS53" t="s">
        <v>1797</v>
      </c>
      <c r="AT53" t="s">
        <v>1372</v>
      </c>
      <c r="AU53" t="s">
        <v>36</v>
      </c>
      <c r="AV53" t="s">
        <v>1354</v>
      </c>
      <c r="AW53" t="s">
        <v>1835</v>
      </c>
      <c r="AX53" t="s">
        <v>1353</v>
      </c>
      <c r="AY53" t="s">
        <v>1476</v>
      </c>
      <c r="AZ53"/>
      <c r="BA53" t="s">
        <v>1836</v>
      </c>
      <c r="BB53" t="s">
        <v>1839</v>
      </c>
      <c r="BC53" t="s">
        <v>1676</v>
      </c>
      <c r="BD53">
        <v>1</v>
      </c>
      <c r="BE53" t="s">
        <v>1845</v>
      </c>
    </row>
    <row r="54" spans="1:57" x14ac:dyDescent="0.25">
      <c r="A54" t="s">
        <v>1360</v>
      </c>
      <c r="B54" t="s">
        <v>0</v>
      </c>
      <c r="C54">
        <v>2018</v>
      </c>
      <c r="D54">
        <v>1</v>
      </c>
      <c r="E54" s="73">
        <v>42934</v>
      </c>
      <c r="F54"/>
      <c r="G54"/>
      <c r="H54" t="s">
        <v>12</v>
      </c>
      <c r="I54"/>
      <c r="J54" t="s">
        <v>25</v>
      </c>
      <c r="K54" t="s">
        <v>26</v>
      </c>
      <c r="L54"/>
      <c r="M54" t="s">
        <v>27</v>
      </c>
      <c r="N54">
        <v>-4501</v>
      </c>
      <c r="O54"/>
      <c r="P54" t="s">
        <v>27</v>
      </c>
      <c r="Q54" t="s">
        <v>82</v>
      </c>
      <c r="R54">
        <v>20</v>
      </c>
      <c r="S54"/>
      <c r="T54"/>
      <c r="U54"/>
      <c r="V54"/>
      <c r="W54"/>
      <c r="X54"/>
      <c r="Y54"/>
      <c r="Z54"/>
      <c r="AA54"/>
      <c r="AB54"/>
      <c r="AC54"/>
      <c r="AD54"/>
      <c r="AE54"/>
      <c r="AF54"/>
      <c r="AG54"/>
      <c r="AH54"/>
      <c r="AI54"/>
      <c r="AJ54"/>
      <c r="AK54" t="s">
        <v>82</v>
      </c>
      <c r="AL54">
        <v>20</v>
      </c>
      <c r="AM54" s="73">
        <v>42934</v>
      </c>
      <c r="AN54" t="s">
        <v>74</v>
      </c>
      <c r="AO54" t="s">
        <v>8</v>
      </c>
      <c r="AP54"/>
      <c r="AQ54"/>
      <c r="AR54" t="s">
        <v>30</v>
      </c>
      <c r="AS54" t="s">
        <v>1797</v>
      </c>
      <c r="AT54" t="s">
        <v>1366</v>
      </c>
      <c r="AU54" t="s">
        <v>36</v>
      </c>
      <c r="AV54" t="s">
        <v>1365</v>
      </c>
      <c r="AW54"/>
      <c r="AX54"/>
      <c r="AY54"/>
      <c r="AZ54"/>
      <c r="BA54" t="s">
        <v>1833</v>
      </c>
      <c r="BB54" t="s">
        <v>1834</v>
      </c>
      <c r="BC54" t="s">
        <v>27</v>
      </c>
      <c r="BD54"/>
      <c r="BE54"/>
    </row>
    <row r="55" spans="1:57" x14ac:dyDescent="0.25">
      <c r="A55" t="s">
        <v>1360</v>
      </c>
      <c r="B55" t="s">
        <v>0</v>
      </c>
      <c r="C55">
        <v>2018</v>
      </c>
      <c r="D55">
        <v>1</v>
      </c>
      <c r="E55" s="73">
        <v>42934</v>
      </c>
      <c r="F55"/>
      <c r="G55"/>
      <c r="H55" t="s">
        <v>12</v>
      </c>
      <c r="I55" t="s">
        <v>33</v>
      </c>
      <c r="J55" t="s">
        <v>34</v>
      </c>
      <c r="K55" t="s">
        <v>26</v>
      </c>
      <c r="L55"/>
      <c r="M55" t="s">
        <v>27</v>
      </c>
      <c r="N55">
        <v>4501</v>
      </c>
      <c r="O55"/>
      <c r="P55" t="s">
        <v>97</v>
      </c>
      <c r="Q55" t="s">
        <v>82</v>
      </c>
      <c r="R55">
        <v>92</v>
      </c>
      <c r="S55" t="s">
        <v>74</v>
      </c>
      <c r="T55" s="73">
        <v>42927</v>
      </c>
      <c r="U55" t="s">
        <v>1718</v>
      </c>
      <c r="V55" t="s">
        <v>97</v>
      </c>
      <c r="W55" t="s">
        <v>36</v>
      </c>
      <c r="X55"/>
      <c r="Y55"/>
      <c r="Z55"/>
      <c r="AA55"/>
      <c r="AB55"/>
      <c r="AC55"/>
      <c r="AD55"/>
      <c r="AE55"/>
      <c r="AF55"/>
      <c r="AG55"/>
      <c r="AH55"/>
      <c r="AI55"/>
      <c r="AJ55"/>
      <c r="AK55" t="s">
        <v>74</v>
      </c>
      <c r="AL55">
        <v>1</v>
      </c>
      <c r="AM55" s="73">
        <v>42927</v>
      </c>
      <c r="AN55" t="s">
        <v>74</v>
      </c>
      <c r="AO55" t="s">
        <v>37</v>
      </c>
      <c r="AP55" t="s">
        <v>98</v>
      </c>
      <c r="AQ55"/>
      <c r="AR55" t="s">
        <v>30</v>
      </c>
      <c r="AS55" t="s">
        <v>1797</v>
      </c>
      <c r="AT55" t="s">
        <v>1372</v>
      </c>
      <c r="AU55" t="s">
        <v>36</v>
      </c>
      <c r="AV55" t="s">
        <v>1354</v>
      </c>
      <c r="AW55" t="s">
        <v>1835</v>
      </c>
      <c r="AX55" t="s">
        <v>1353</v>
      </c>
      <c r="AY55" t="s">
        <v>1476</v>
      </c>
      <c r="AZ55"/>
      <c r="BA55" t="s">
        <v>1836</v>
      </c>
      <c r="BB55" t="s">
        <v>1839</v>
      </c>
      <c r="BC55" t="s">
        <v>1718</v>
      </c>
      <c r="BD55">
        <v>1</v>
      </c>
      <c r="BE55" t="s">
        <v>1846</v>
      </c>
    </row>
    <row r="56" spans="1:57" x14ac:dyDescent="0.25">
      <c r="A56" t="s">
        <v>1360</v>
      </c>
      <c r="B56" t="s">
        <v>0</v>
      </c>
      <c r="C56">
        <v>2018</v>
      </c>
      <c r="D56">
        <v>1</v>
      </c>
      <c r="E56" s="73">
        <v>42936</v>
      </c>
      <c r="F56"/>
      <c r="G56"/>
      <c r="H56" t="s">
        <v>12</v>
      </c>
      <c r="I56"/>
      <c r="J56" t="s">
        <v>2</v>
      </c>
      <c r="K56" t="s">
        <v>26</v>
      </c>
      <c r="L56"/>
      <c r="M56" t="s">
        <v>43</v>
      </c>
      <c r="N56">
        <v>-2898</v>
      </c>
      <c r="O56"/>
      <c r="P56" t="s">
        <v>14</v>
      </c>
      <c r="Q56" t="s">
        <v>103</v>
      </c>
      <c r="R56">
        <v>20</v>
      </c>
      <c r="S56"/>
      <c r="T56"/>
      <c r="U56"/>
      <c r="V56"/>
      <c r="W56"/>
      <c r="X56"/>
      <c r="Y56"/>
      <c r="Z56"/>
      <c r="AA56"/>
      <c r="AB56"/>
      <c r="AC56"/>
      <c r="AD56"/>
      <c r="AE56"/>
      <c r="AF56"/>
      <c r="AG56"/>
      <c r="AH56"/>
      <c r="AI56"/>
      <c r="AJ56"/>
      <c r="AK56" t="s">
        <v>103</v>
      </c>
      <c r="AL56">
        <v>20</v>
      </c>
      <c r="AM56" s="73">
        <v>42936</v>
      </c>
      <c r="AN56" t="s">
        <v>105</v>
      </c>
      <c r="AO56" t="s">
        <v>8</v>
      </c>
      <c r="AP56"/>
      <c r="AQ56"/>
      <c r="AR56" t="s">
        <v>30</v>
      </c>
      <c r="AS56" t="s">
        <v>1797</v>
      </c>
      <c r="AT56" t="s">
        <v>1385</v>
      </c>
      <c r="AU56" t="s">
        <v>36</v>
      </c>
      <c r="AV56" t="s">
        <v>1355</v>
      </c>
      <c r="AW56"/>
      <c r="AX56"/>
      <c r="AY56"/>
      <c r="AZ56"/>
      <c r="BA56" t="s">
        <v>1801</v>
      </c>
      <c r="BB56" t="s">
        <v>1834</v>
      </c>
      <c r="BC56" t="s">
        <v>43</v>
      </c>
      <c r="BD56"/>
      <c r="BE56"/>
    </row>
    <row r="57" spans="1:57" x14ac:dyDescent="0.25">
      <c r="A57" t="s">
        <v>1360</v>
      </c>
      <c r="B57" t="s">
        <v>0</v>
      </c>
      <c r="C57">
        <v>2018</v>
      </c>
      <c r="D57">
        <v>1</v>
      </c>
      <c r="E57" s="73">
        <v>42944</v>
      </c>
      <c r="F57"/>
      <c r="G57"/>
      <c r="H57" t="s">
        <v>12</v>
      </c>
      <c r="I57"/>
      <c r="J57" t="s">
        <v>25</v>
      </c>
      <c r="K57" t="s">
        <v>3</v>
      </c>
      <c r="L57"/>
      <c r="M57" t="s">
        <v>27</v>
      </c>
      <c r="N57">
        <v>-1371</v>
      </c>
      <c r="O57"/>
      <c r="P57" t="s">
        <v>27</v>
      </c>
      <c r="Q57" t="s">
        <v>125</v>
      </c>
      <c r="R57">
        <v>18</v>
      </c>
      <c r="S57"/>
      <c r="T57"/>
      <c r="U57"/>
      <c r="V57"/>
      <c r="W57"/>
      <c r="X57"/>
      <c r="Y57"/>
      <c r="Z57"/>
      <c r="AA57"/>
      <c r="AB57"/>
      <c r="AC57"/>
      <c r="AD57"/>
      <c r="AE57"/>
      <c r="AF57"/>
      <c r="AG57"/>
      <c r="AH57"/>
      <c r="AI57"/>
      <c r="AJ57"/>
      <c r="AK57" t="s">
        <v>125</v>
      </c>
      <c r="AL57">
        <v>18</v>
      </c>
      <c r="AM57" s="73">
        <v>42944</v>
      </c>
      <c r="AN57" t="s">
        <v>131</v>
      </c>
      <c r="AO57" t="s">
        <v>8</v>
      </c>
      <c r="AP57"/>
      <c r="AQ57"/>
      <c r="AR57" t="s">
        <v>30</v>
      </c>
      <c r="AS57" t="s">
        <v>1797</v>
      </c>
      <c r="AT57" t="s">
        <v>1366</v>
      </c>
      <c r="AU57" t="s">
        <v>36</v>
      </c>
      <c r="AV57" t="s">
        <v>1365</v>
      </c>
      <c r="AW57"/>
      <c r="AX57"/>
      <c r="AY57"/>
      <c r="AZ57"/>
      <c r="BA57" t="s">
        <v>1833</v>
      </c>
      <c r="BB57" t="s">
        <v>1802</v>
      </c>
      <c r="BC57" t="s">
        <v>27</v>
      </c>
      <c r="BD57"/>
      <c r="BE57"/>
    </row>
    <row r="58" spans="1:57" x14ac:dyDescent="0.25">
      <c r="A58" t="s">
        <v>1360</v>
      </c>
      <c r="B58" t="s">
        <v>0</v>
      </c>
      <c r="C58">
        <v>2018</v>
      </c>
      <c r="D58">
        <v>1</v>
      </c>
      <c r="E58" s="73">
        <v>42944</v>
      </c>
      <c r="F58"/>
      <c r="G58"/>
      <c r="H58" t="s">
        <v>12</v>
      </c>
      <c r="I58" t="s">
        <v>33</v>
      </c>
      <c r="J58" t="s">
        <v>34</v>
      </c>
      <c r="K58" t="s">
        <v>3</v>
      </c>
      <c r="L58"/>
      <c r="M58" t="s">
        <v>27</v>
      </c>
      <c r="N58">
        <v>2744</v>
      </c>
      <c r="O58"/>
      <c r="P58" t="s">
        <v>148</v>
      </c>
      <c r="Q58" t="s">
        <v>125</v>
      </c>
      <c r="R58">
        <v>111</v>
      </c>
      <c r="S58" t="s">
        <v>126</v>
      </c>
      <c r="T58" s="73">
        <v>42937</v>
      </c>
      <c r="U58" t="s">
        <v>1723</v>
      </c>
      <c r="V58" t="s">
        <v>148</v>
      </c>
      <c r="W58" t="s">
        <v>36</v>
      </c>
      <c r="X58"/>
      <c r="Y58"/>
      <c r="Z58"/>
      <c r="AA58"/>
      <c r="AB58"/>
      <c r="AC58"/>
      <c r="AD58"/>
      <c r="AE58"/>
      <c r="AF58"/>
      <c r="AG58"/>
      <c r="AH58"/>
      <c r="AI58"/>
      <c r="AJ58"/>
      <c r="AK58" t="s">
        <v>126</v>
      </c>
      <c r="AL58">
        <v>1</v>
      </c>
      <c r="AM58" s="73">
        <v>42937</v>
      </c>
      <c r="AN58" t="s">
        <v>126</v>
      </c>
      <c r="AO58" t="s">
        <v>37</v>
      </c>
      <c r="AP58" t="s">
        <v>149</v>
      </c>
      <c r="AQ58"/>
      <c r="AR58" t="s">
        <v>30</v>
      </c>
      <c r="AS58" t="s">
        <v>1797</v>
      </c>
      <c r="AT58" t="s">
        <v>1372</v>
      </c>
      <c r="AU58" t="s">
        <v>36</v>
      </c>
      <c r="AV58" t="s">
        <v>1354</v>
      </c>
      <c r="AW58" t="s">
        <v>1835</v>
      </c>
      <c r="AX58" t="s">
        <v>1353</v>
      </c>
      <c r="AY58" t="s">
        <v>1476</v>
      </c>
      <c r="AZ58"/>
      <c r="BA58" t="s">
        <v>1836</v>
      </c>
      <c r="BB58" t="s">
        <v>1837</v>
      </c>
      <c r="BC58" t="s">
        <v>1723</v>
      </c>
      <c r="BD58">
        <v>1</v>
      </c>
      <c r="BE58" t="s">
        <v>1847</v>
      </c>
    </row>
    <row r="59" spans="1:57" x14ac:dyDescent="0.25">
      <c r="A59" t="s">
        <v>1360</v>
      </c>
      <c r="B59" t="s">
        <v>0</v>
      </c>
      <c r="C59">
        <v>2018</v>
      </c>
      <c r="D59">
        <v>1</v>
      </c>
      <c r="E59" s="73">
        <v>42936</v>
      </c>
      <c r="F59"/>
      <c r="G59"/>
      <c r="H59" t="s">
        <v>12</v>
      </c>
      <c r="I59"/>
      <c r="J59" t="s">
        <v>25</v>
      </c>
      <c r="K59" t="s">
        <v>26</v>
      </c>
      <c r="L59"/>
      <c r="M59" t="s">
        <v>43</v>
      </c>
      <c r="N59">
        <v>2898</v>
      </c>
      <c r="O59"/>
      <c r="P59" t="s">
        <v>27</v>
      </c>
      <c r="Q59" t="s">
        <v>103</v>
      </c>
      <c r="R59">
        <v>132</v>
      </c>
      <c r="S59"/>
      <c r="T59"/>
      <c r="U59"/>
      <c r="V59"/>
      <c r="W59"/>
      <c r="X59"/>
      <c r="Y59"/>
      <c r="Z59"/>
      <c r="AA59"/>
      <c r="AB59"/>
      <c r="AC59"/>
      <c r="AD59"/>
      <c r="AE59"/>
      <c r="AF59"/>
      <c r="AG59"/>
      <c r="AH59"/>
      <c r="AI59"/>
      <c r="AJ59"/>
      <c r="AK59" t="s">
        <v>103</v>
      </c>
      <c r="AL59">
        <v>132</v>
      </c>
      <c r="AM59" s="73">
        <v>42936</v>
      </c>
      <c r="AN59" t="s">
        <v>105</v>
      </c>
      <c r="AO59" t="s">
        <v>8</v>
      </c>
      <c r="AP59"/>
      <c r="AQ59"/>
      <c r="AR59" t="s">
        <v>30</v>
      </c>
      <c r="AS59" t="s">
        <v>1797</v>
      </c>
      <c r="AT59" t="s">
        <v>1366</v>
      </c>
      <c r="AU59" t="s">
        <v>36</v>
      </c>
      <c r="AV59" t="s">
        <v>1365</v>
      </c>
      <c r="AW59"/>
      <c r="AX59"/>
      <c r="AY59"/>
      <c r="AZ59"/>
      <c r="BA59" t="s">
        <v>1833</v>
      </c>
      <c r="BB59" t="s">
        <v>1834</v>
      </c>
      <c r="BC59" t="s">
        <v>43</v>
      </c>
      <c r="BD59"/>
      <c r="BE59"/>
    </row>
    <row r="60" spans="1:57" x14ac:dyDescent="0.25">
      <c r="A60" t="s">
        <v>1360</v>
      </c>
      <c r="B60" t="s">
        <v>0</v>
      </c>
      <c r="C60">
        <v>2018</v>
      </c>
      <c r="D60">
        <v>1</v>
      </c>
      <c r="E60" s="73">
        <v>42938</v>
      </c>
      <c r="F60"/>
      <c r="G60"/>
      <c r="H60" t="s">
        <v>12</v>
      </c>
      <c r="I60"/>
      <c r="J60" t="s">
        <v>2</v>
      </c>
      <c r="K60" t="s">
        <v>26</v>
      </c>
      <c r="L60"/>
      <c r="M60" t="s">
        <v>43</v>
      </c>
      <c r="N60">
        <v>-1113.08</v>
      </c>
      <c r="O60"/>
      <c r="P60" t="s">
        <v>14</v>
      </c>
      <c r="Q60" t="s">
        <v>121</v>
      </c>
      <c r="R60">
        <v>66</v>
      </c>
      <c r="S60"/>
      <c r="T60"/>
      <c r="U60"/>
      <c r="V60"/>
      <c r="W60"/>
      <c r="X60"/>
      <c r="Y60"/>
      <c r="Z60"/>
      <c r="AA60"/>
      <c r="AB60"/>
      <c r="AC60"/>
      <c r="AD60"/>
      <c r="AE60"/>
      <c r="AF60"/>
      <c r="AG60"/>
      <c r="AH60"/>
      <c r="AI60"/>
      <c r="AJ60"/>
      <c r="AK60" t="s">
        <v>121</v>
      </c>
      <c r="AL60">
        <v>66</v>
      </c>
      <c r="AM60" s="73">
        <v>42938</v>
      </c>
      <c r="AN60" t="s">
        <v>114</v>
      </c>
      <c r="AO60" t="s">
        <v>8</v>
      </c>
      <c r="AP60"/>
      <c r="AQ60"/>
      <c r="AR60" t="s">
        <v>30</v>
      </c>
      <c r="AS60" t="s">
        <v>1797</v>
      </c>
      <c r="AT60" t="s">
        <v>1385</v>
      </c>
      <c r="AU60" t="s">
        <v>36</v>
      </c>
      <c r="AV60" t="s">
        <v>1355</v>
      </c>
      <c r="AW60"/>
      <c r="AX60"/>
      <c r="AY60"/>
      <c r="AZ60"/>
      <c r="BA60" t="s">
        <v>1801</v>
      </c>
      <c r="BB60" t="s">
        <v>1834</v>
      </c>
      <c r="BC60" t="s">
        <v>43</v>
      </c>
      <c r="BD60"/>
      <c r="BE60"/>
    </row>
    <row r="61" spans="1:57" x14ac:dyDescent="0.25">
      <c r="A61" t="s">
        <v>1360</v>
      </c>
      <c r="B61" t="s">
        <v>0</v>
      </c>
      <c r="C61">
        <v>2018</v>
      </c>
      <c r="D61">
        <v>1</v>
      </c>
      <c r="E61" s="73">
        <v>42938</v>
      </c>
      <c r="F61"/>
      <c r="G61"/>
      <c r="H61" t="s">
        <v>12</v>
      </c>
      <c r="I61"/>
      <c r="J61" t="s">
        <v>25</v>
      </c>
      <c r="K61" t="s">
        <v>26</v>
      </c>
      <c r="L61"/>
      <c r="M61" t="s">
        <v>43</v>
      </c>
      <c r="N61">
        <v>1113.08</v>
      </c>
      <c r="O61"/>
      <c r="P61" t="s">
        <v>27</v>
      </c>
      <c r="Q61" t="s">
        <v>121</v>
      </c>
      <c r="R61">
        <v>133</v>
      </c>
      <c r="S61"/>
      <c r="T61"/>
      <c r="U61"/>
      <c r="V61"/>
      <c r="W61"/>
      <c r="X61"/>
      <c r="Y61"/>
      <c r="Z61"/>
      <c r="AA61"/>
      <c r="AB61"/>
      <c r="AC61"/>
      <c r="AD61"/>
      <c r="AE61"/>
      <c r="AF61"/>
      <c r="AG61"/>
      <c r="AH61"/>
      <c r="AI61"/>
      <c r="AJ61"/>
      <c r="AK61" t="s">
        <v>121</v>
      </c>
      <c r="AL61">
        <v>133</v>
      </c>
      <c r="AM61" s="73">
        <v>42938</v>
      </c>
      <c r="AN61" t="s">
        <v>114</v>
      </c>
      <c r="AO61" t="s">
        <v>8</v>
      </c>
      <c r="AP61"/>
      <c r="AQ61"/>
      <c r="AR61" t="s">
        <v>30</v>
      </c>
      <c r="AS61" t="s">
        <v>1797</v>
      </c>
      <c r="AT61" t="s">
        <v>1366</v>
      </c>
      <c r="AU61" t="s">
        <v>36</v>
      </c>
      <c r="AV61" t="s">
        <v>1365</v>
      </c>
      <c r="AW61"/>
      <c r="AX61"/>
      <c r="AY61"/>
      <c r="AZ61"/>
      <c r="BA61" t="s">
        <v>1833</v>
      </c>
      <c r="BB61" t="s">
        <v>1834</v>
      </c>
      <c r="BC61" t="s">
        <v>43</v>
      </c>
      <c r="BD61"/>
      <c r="BE61"/>
    </row>
    <row r="62" spans="1:57" x14ac:dyDescent="0.25">
      <c r="A62" t="s">
        <v>1360</v>
      </c>
      <c r="B62" t="s">
        <v>0</v>
      </c>
      <c r="C62">
        <v>2018</v>
      </c>
      <c r="D62">
        <v>1</v>
      </c>
      <c r="E62" s="73">
        <v>42944</v>
      </c>
      <c r="F62"/>
      <c r="G62"/>
      <c r="H62" t="s">
        <v>12</v>
      </c>
      <c r="I62" t="s">
        <v>33</v>
      </c>
      <c r="J62" t="s">
        <v>34</v>
      </c>
      <c r="K62" t="s">
        <v>3</v>
      </c>
      <c r="L62"/>
      <c r="M62" t="s">
        <v>27</v>
      </c>
      <c r="N62">
        <v>1866</v>
      </c>
      <c r="O62"/>
      <c r="P62" t="s">
        <v>144</v>
      </c>
      <c r="Q62" t="s">
        <v>125</v>
      </c>
      <c r="R62">
        <v>109</v>
      </c>
      <c r="S62" t="s">
        <v>128</v>
      </c>
      <c r="T62" s="73">
        <v>42937</v>
      </c>
      <c r="U62" t="s">
        <v>1467</v>
      </c>
      <c r="V62" t="s">
        <v>144</v>
      </c>
      <c r="W62" t="s">
        <v>36</v>
      </c>
      <c r="X62"/>
      <c r="Y62"/>
      <c r="Z62"/>
      <c r="AA62"/>
      <c r="AB62"/>
      <c r="AC62"/>
      <c r="AD62"/>
      <c r="AE62"/>
      <c r="AF62"/>
      <c r="AG62"/>
      <c r="AH62"/>
      <c r="AI62"/>
      <c r="AJ62"/>
      <c r="AK62" t="s">
        <v>128</v>
      </c>
      <c r="AL62">
        <v>1</v>
      </c>
      <c r="AM62" s="73">
        <v>42937</v>
      </c>
      <c r="AN62" t="s">
        <v>128</v>
      </c>
      <c r="AO62" t="s">
        <v>37</v>
      </c>
      <c r="AP62" t="s">
        <v>145</v>
      </c>
      <c r="AQ62"/>
      <c r="AR62" t="s">
        <v>30</v>
      </c>
      <c r="AS62" t="s">
        <v>1797</v>
      </c>
      <c r="AT62" t="s">
        <v>1372</v>
      </c>
      <c r="AU62" t="s">
        <v>36</v>
      </c>
      <c r="AV62" t="s">
        <v>1354</v>
      </c>
      <c r="AW62" t="s">
        <v>1835</v>
      </c>
      <c r="AX62" t="s">
        <v>1353</v>
      </c>
      <c r="AY62" t="s">
        <v>1476</v>
      </c>
      <c r="AZ62"/>
      <c r="BA62" t="s">
        <v>1836</v>
      </c>
      <c r="BB62" t="s">
        <v>1837</v>
      </c>
      <c r="BC62" t="s">
        <v>1467</v>
      </c>
      <c r="BD62">
        <v>1</v>
      </c>
      <c r="BE62" t="s">
        <v>1848</v>
      </c>
    </row>
    <row r="63" spans="1:57" x14ac:dyDescent="0.25">
      <c r="A63" t="s">
        <v>1360</v>
      </c>
      <c r="B63" t="s">
        <v>0</v>
      </c>
      <c r="C63">
        <v>2018</v>
      </c>
      <c r="D63">
        <v>1</v>
      </c>
      <c r="E63" s="73">
        <v>42944</v>
      </c>
      <c r="F63"/>
      <c r="G63"/>
      <c r="H63" t="s">
        <v>12</v>
      </c>
      <c r="I63" t="s">
        <v>33</v>
      </c>
      <c r="J63" t="s">
        <v>34</v>
      </c>
      <c r="K63" t="s">
        <v>3</v>
      </c>
      <c r="L63"/>
      <c r="M63" t="s">
        <v>27</v>
      </c>
      <c r="N63">
        <v>1371</v>
      </c>
      <c r="O63"/>
      <c r="P63" t="s">
        <v>138</v>
      </c>
      <c r="Q63" t="s">
        <v>125</v>
      </c>
      <c r="R63">
        <v>115</v>
      </c>
      <c r="S63" t="s">
        <v>131</v>
      </c>
      <c r="T63" s="73">
        <v>42937</v>
      </c>
      <c r="U63" t="s">
        <v>1722</v>
      </c>
      <c r="V63" t="s">
        <v>138</v>
      </c>
      <c r="W63" t="s">
        <v>36</v>
      </c>
      <c r="X63"/>
      <c r="Y63"/>
      <c r="Z63"/>
      <c r="AA63"/>
      <c r="AB63"/>
      <c r="AC63"/>
      <c r="AD63"/>
      <c r="AE63"/>
      <c r="AF63"/>
      <c r="AG63"/>
      <c r="AH63"/>
      <c r="AI63"/>
      <c r="AJ63"/>
      <c r="AK63" t="s">
        <v>131</v>
      </c>
      <c r="AL63">
        <v>1</v>
      </c>
      <c r="AM63" s="73">
        <v>42937</v>
      </c>
      <c r="AN63" t="s">
        <v>131</v>
      </c>
      <c r="AO63" t="s">
        <v>37</v>
      </c>
      <c r="AP63" t="s">
        <v>139</v>
      </c>
      <c r="AQ63"/>
      <c r="AR63" t="s">
        <v>30</v>
      </c>
      <c r="AS63" t="s">
        <v>1797</v>
      </c>
      <c r="AT63" t="s">
        <v>1372</v>
      </c>
      <c r="AU63" t="s">
        <v>36</v>
      </c>
      <c r="AV63" t="s">
        <v>1354</v>
      </c>
      <c r="AW63" t="s">
        <v>1835</v>
      </c>
      <c r="AX63" t="s">
        <v>1353</v>
      </c>
      <c r="AY63" t="s">
        <v>1476</v>
      </c>
      <c r="AZ63"/>
      <c r="BA63" t="s">
        <v>1836</v>
      </c>
      <c r="BB63" t="s">
        <v>1837</v>
      </c>
      <c r="BC63" t="s">
        <v>1722</v>
      </c>
      <c r="BD63">
        <v>1</v>
      </c>
      <c r="BE63" t="s">
        <v>1849</v>
      </c>
    </row>
    <row r="64" spans="1:57" x14ac:dyDescent="0.25">
      <c r="A64" t="s">
        <v>1360</v>
      </c>
      <c r="B64" t="s">
        <v>0</v>
      </c>
      <c r="C64">
        <v>2018</v>
      </c>
      <c r="D64">
        <v>1</v>
      </c>
      <c r="E64" s="73">
        <v>42933</v>
      </c>
      <c r="F64"/>
      <c r="G64"/>
      <c r="H64" t="s">
        <v>12</v>
      </c>
      <c r="I64"/>
      <c r="J64" t="s">
        <v>25</v>
      </c>
      <c r="K64" t="s">
        <v>26</v>
      </c>
      <c r="L64"/>
      <c r="M64" t="s">
        <v>43</v>
      </c>
      <c r="N64">
        <v>2136</v>
      </c>
      <c r="O64"/>
      <c r="P64" t="s">
        <v>27</v>
      </c>
      <c r="Q64" t="s">
        <v>71</v>
      </c>
      <c r="R64">
        <v>56</v>
      </c>
      <c r="S64"/>
      <c r="T64"/>
      <c r="U64"/>
      <c r="V64"/>
      <c r="W64"/>
      <c r="X64"/>
      <c r="Y64"/>
      <c r="Z64"/>
      <c r="AA64"/>
      <c r="AB64"/>
      <c r="AC64"/>
      <c r="AD64"/>
      <c r="AE64"/>
      <c r="AF64"/>
      <c r="AG64"/>
      <c r="AH64"/>
      <c r="AI64"/>
      <c r="AJ64"/>
      <c r="AK64" t="s">
        <v>71</v>
      </c>
      <c r="AL64">
        <v>56</v>
      </c>
      <c r="AM64" s="73">
        <v>42933</v>
      </c>
      <c r="AN64" t="s">
        <v>78</v>
      </c>
      <c r="AO64" t="s">
        <v>8</v>
      </c>
      <c r="AP64"/>
      <c r="AQ64"/>
      <c r="AR64" t="s">
        <v>30</v>
      </c>
      <c r="AS64" t="s">
        <v>1797</v>
      </c>
      <c r="AT64" t="s">
        <v>1366</v>
      </c>
      <c r="AU64" t="s">
        <v>36</v>
      </c>
      <c r="AV64" t="s">
        <v>1365</v>
      </c>
      <c r="AW64"/>
      <c r="AX64"/>
      <c r="AY64"/>
      <c r="AZ64"/>
      <c r="BA64" t="s">
        <v>1833</v>
      </c>
      <c r="BB64" t="s">
        <v>1834</v>
      </c>
      <c r="BC64" t="s">
        <v>43</v>
      </c>
      <c r="BD64"/>
      <c r="BE64"/>
    </row>
    <row r="65" spans="1:57" x14ac:dyDescent="0.25">
      <c r="A65" t="s">
        <v>1360</v>
      </c>
      <c r="B65" t="s">
        <v>0</v>
      </c>
      <c r="C65">
        <v>2018</v>
      </c>
      <c r="D65">
        <v>1</v>
      </c>
      <c r="E65" s="73">
        <v>42934</v>
      </c>
      <c r="F65"/>
      <c r="G65"/>
      <c r="H65" t="s">
        <v>12</v>
      </c>
      <c r="I65"/>
      <c r="J65" t="s">
        <v>25</v>
      </c>
      <c r="K65" t="s">
        <v>26</v>
      </c>
      <c r="L65"/>
      <c r="M65" t="s">
        <v>27</v>
      </c>
      <c r="N65">
        <v>-2136</v>
      </c>
      <c r="O65"/>
      <c r="P65" t="s">
        <v>27</v>
      </c>
      <c r="Q65" t="s">
        <v>82</v>
      </c>
      <c r="R65">
        <v>40</v>
      </c>
      <c r="S65"/>
      <c r="T65"/>
      <c r="U65"/>
      <c r="V65"/>
      <c r="W65"/>
      <c r="X65"/>
      <c r="Y65"/>
      <c r="Z65"/>
      <c r="AA65"/>
      <c r="AB65"/>
      <c r="AC65"/>
      <c r="AD65"/>
      <c r="AE65"/>
      <c r="AF65"/>
      <c r="AG65"/>
      <c r="AH65"/>
      <c r="AI65"/>
      <c r="AJ65"/>
      <c r="AK65" t="s">
        <v>82</v>
      </c>
      <c r="AL65">
        <v>40</v>
      </c>
      <c r="AM65" s="73">
        <v>42934</v>
      </c>
      <c r="AN65" t="s">
        <v>78</v>
      </c>
      <c r="AO65" t="s">
        <v>8</v>
      </c>
      <c r="AP65"/>
      <c r="AQ65"/>
      <c r="AR65" t="s">
        <v>30</v>
      </c>
      <c r="AS65" t="s">
        <v>1797</v>
      </c>
      <c r="AT65" t="s">
        <v>1366</v>
      </c>
      <c r="AU65" t="s">
        <v>36</v>
      </c>
      <c r="AV65" t="s">
        <v>1365</v>
      </c>
      <c r="AW65"/>
      <c r="AX65"/>
      <c r="AY65"/>
      <c r="AZ65"/>
      <c r="BA65" t="s">
        <v>1833</v>
      </c>
      <c r="BB65" t="s">
        <v>1834</v>
      </c>
      <c r="BC65" t="s">
        <v>27</v>
      </c>
      <c r="BD65"/>
      <c r="BE65"/>
    </row>
    <row r="66" spans="1:57" x14ac:dyDescent="0.25">
      <c r="A66" t="s">
        <v>1360</v>
      </c>
      <c r="B66" t="s">
        <v>0</v>
      </c>
      <c r="C66">
        <v>2018</v>
      </c>
      <c r="D66">
        <v>1</v>
      </c>
      <c r="E66" s="73">
        <v>42934</v>
      </c>
      <c r="F66"/>
      <c r="G66"/>
      <c r="H66" t="s">
        <v>12</v>
      </c>
      <c r="I66" t="s">
        <v>33</v>
      </c>
      <c r="J66" t="s">
        <v>34</v>
      </c>
      <c r="K66" t="s">
        <v>26</v>
      </c>
      <c r="L66"/>
      <c r="M66" t="s">
        <v>27</v>
      </c>
      <c r="N66">
        <v>4072</v>
      </c>
      <c r="O66"/>
      <c r="P66" t="s">
        <v>93</v>
      </c>
      <c r="Q66" t="s">
        <v>82</v>
      </c>
      <c r="R66">
        <v>63</v>
      </c>
      <c r="S66" t="s">
        <v>76</v>
      </c>
      <c r="T66" s="73">
        <v>42927</v>
      </c>
      <c r="U66" t="s">
        <v>1618</v>
      </c>
      <c r="V66" t="s">
        <v>93</v>
      </c>
      <c r="W66" t="s">
        <v>36</v>
      </c>
      <c r="X66"/>
      <c r="Y66"/>
      <c r="Z66"/>
      <c r="AA66"/>
      <c r="AB66"/>
      <c r="AC66"/>
      <c r="AD66"/>
      <c r="AE66"/>
      <c r="AF66"/>
      <c r="AG66"/>
      <c r="AH66"/>
      <c r="AI66"/>
      <c r="AJ66"/>
      <c r="AK66" t="s">
        <v>76</v>
      </c>
      <c r="AL66">
        <v>1</v>
      </c>
      <c r="AM66" s="73">
        <v>42927</v>
      </c>
      <c r="AN66" t="s">
        <v>76</v>
      </c>
      <c r="AO66" t="s">
        <v>37</v>
      </c>
      <c r="AP66" t="s">
        <v>94</v>
      </c>
      <c r="AQ66"/>
      <c r="AR66" t="s">
        <v>30</v>
      </c>
      <c r="AS66" t="s">
        <v>1797</v>
      </c>
      <c r="AT66" t="s">
        <v>1372</v>
      </c>
      <c r="AU66" t="s">
        <v>36</v>
      </c>
      <c r="AV66" t="s">
        <v>1354</v>
      </c>
      <c r="AW66" t="s">
        <v>1835</v>
      </c>
      <c r="AX66" t="s">
        <v>1353</v>
      </c>
      <c r="AY66" t="s">
        <v>1476</v>
      </c>
      <c r="AZ66"/>
      <c r="BA66" t="s">
        <v>1836</v>
      </c>
      <c r="BB66" t="s">
        <v>1839</v>
      </c>
      <c r="BC66" t="s">
        <v>1618</v>
      </c>
      <c r="BD66">
        <v>1</v>
      </c>
      <c r="BE66" t="s">
        <v>1850</v>
      </c>
    </row>
    <row r="67" spans="1:57" x14ac:dyDescent="0.25">
      <c r="A67" t="s">
        <v>1360</v>
      </c>
      <c r="B67" t="s">
        <v>0</v>
      </c>
      <c r="C67">
        <v>2018</v>
      </c>
      <c r="D67">
        <v>1</v>
      </c>
      <c r="E67" s="73">
        <v>42944</v>
      </c>
      <c r="F67"/>
      <c r="G67"/>
      <c r="H67" t="s">
        <v>12</v>
      </c>
      <c r="I67"/>
      <c r="J67" t="s">
        <v>25</v>
      </c>
      <c r="K67" t="s">
        <v>3</v>
      </c>
      <c r="L67"/>
      <c r="M67" t="s">
        <v>27</v>
      </c>
      <c r="N67">
        <v>-1945</v>
      </c>
      <c r="O67"/>
      <c r="P67" t="s">
        <v>27</v>
      </c>
      <c r="Q67" t="s">
        <v>125</v>
      </c>
      <c r="R67">
        <v>19</v>
      </c>
      <c r="S67"/>
      <c r="T67"/>
      <c r="U67"/>
      <c r="V67"/>
      <c r="W67"/>
      <c r="X67"/>
      <c r="Y67"/>
      <c r="Z67"/>
      <c r="AA67"/>
      <c r="AB67"/>
      <c r="AC67"/>
      <c r="AD67"/>
      <c r="AE67"/>
      <c r="AF67"/>
      <c r="AG67"/>
      <c r="AH67"/>
      <c r="AI67"/>
      <c r="AJ67"/>
      <c r="AK67" t="s">
        <v>125</v>
      </c>
      <c r="AL67">
        <v>19</v>
      </c>
      <c r="AM67" s="73">
        <v>42944</v>
      </c>
      <c r="AN67" t="s">
        <v>127</v>
      </c>
      <c r="AO67" t="s">
        <v>8</v>
      </c>
      <c r="AP67"/>
      <c r="AQ67"/>
      <c r="AR67" t="s">
        <v>30</v>
      </c>
      <c r="AS67" t="s">
        <v>1797</v>
      </c>
      <c r="AT67" t="s">
        <v>1366</v>
      </c>
      <c r="AU67" t="s">
        <v>36</v>
      </c>
      <c r="AV67" t="s">
        <v>1365</v>
      </c>
      <c r="AW67"/>
      <c r="AX67"/>
      <c r="AY67"/>
      <c r="AZ67"/>
      <c r="BA67" t="s">
        <v>1833</v>
      </c>
      <c r="BB67" t="s">
        <v>1802</v>
      </c>
      <c r="BC67" t="s">
        <v>27</v>
      </c>
      <c r="BD67"/>
      <c r="BE67"/>
    </row>
    <row r="68" spans="1:57" x14ac:dyDescent="0.25">
      <c r="A68" t="s">
        <v>1360</v>
      </c>
      <c r="B68" t="s">
        <v>0</v>
      </c>
      <c r="C68">
        <v>2018</v>
      </c>
      <c r="D68">
        <v>1</v>
      </c>
      <c r="E68" s="73">
        <v>42944</v>
      </c>
      <c r="F68"/>
      <c r="G68"/>
      <c r="H68" t="s">
        <v>12</v>
      </c>
      <c r="I68" t="s">
        <v>33</v>
      </c>
      <c r="J68" t="s">
        <v>34</v>
      </c>
      <c r="K68" t="s">
        <v>3</v>
      </c>
      <c r="L68"/>
      <c r="M68" t="s">
        <v>27</v>
      </c>
      <c r="N68">
        <v>842</v>
      </c>
      <c r="O68"/>
      <c r="P68" t="s">
        <v>134</v>
      </c>
      <c r="Q68" t="s">
        <v>125</v>
      </c>
      <c r="R68">
        <v>110</v>
      </c>
      <c r="S68" t="s">
        <v>133</v>
      </c>
      <c r="T68" s="73">
        <v>42937</v>
      </c>
      <c r="U68" t="s">
        <v>1721</v>
      </c>
      <c r="V68" t="s">
        <v>134</v>
      </c>
      <c r="W68" t="s">
        <v>36</v>
      </c>
      <c r="X68"/>
      <c r="Y68"/>
      <c r="Z68"/>
      <c r="AA68"/>
      <c r="AB68"/>
      <c r="AC68"/>
      <c r="AD68"/>
      <c r="AE68"/>
      <c r="AF68"/>
      <c r="AG68"/>
      <c r="AH68"/>
      <c r="AI68"/>
      <c r="AJ68"/>
      <c r="AK68" t="s">
        <v>133</v>
      </c>
      <c r="AL68">
        <v>1</v>
      </c>
      <c r="AM68" s="73">
        <v>42937</v>
      </c>
      <c r="AN68" t="s">
        <v>133</v>
      </c>
      <c r="AO68" t="s">
        <v>37</v>
      </c>
      <c r="AP68" t="s">
        <v>135</v>
      </c>
      <c r="AQ68"/>
      <c r="AR68" t="s">
        <v>30</v>
      </c>
      <c r="AS68" t="s">
        <v>1797</v>
      </c>
      <c r="AT68" t="s">
        <v>1372</v>
      </c>
      <c r="AU68" t="s">
        <v>36</v>
      </c>
      <c r="AV68" t="s">
        <v>1354</v>
      </c>
      <c r="AW68" t="s">
        <v>1835</v>
      </c>
      <c r="AX68" t="s">
        <v>1353</v>
      </c>
      <c r="AY68" t="s">
        <v>1476</v>
      </c>
      <c r="AZ68"/>
      <c r="BA68" t="s">
        <v>1836</v>
      </c>
      <c r="BB68" t="s">
        <v>1837</v>
      </c>
      <c r="BC68" t="s">
        <v>1721</v>
      </c>
      <c r="BD68">
        <v>1</v>
      </c>
      <c r="BE68" t="s">
        <v>1853</v>
      </c>
    </row>
    <row r="69" spans="1:57" x14ac:dyDescent="0.25">
      <c r="A69" t="s">
        <v>1360</v>
      </c>
      <c r="B69" t="s">
        <v>0</v>
      </c>
      <c r="C69">
        <v>2018</v>
      </c>
      <c r="D69">
        <v>1</v>
      </c>
      <c r="E69" s="73">
        <v>42936</v>
      </c>
      <c r="F69"/>
      <c r="G69"/>
      <c r="H69" t="s">
        <v>12</v>
      </c>
      <c r="I69"/>
      <c r="J69" t="s">
        <v>25</v>
      </c>
      <c r="K69" t="s">
        <v>26</v>
      </c>
      <c r="L69"/>
      <c r="M69" t="s">
        <v>27</v>
      </c>
      <c r="N69">
        <v>-5203</v>
      </c>
      <c r="O69"/>
      <c r="P69" t="s">
        <v>27</v>
      </c>
      <c r="Q69" t="s">
        <v>106</v>
      </c>
      <c r="R69">
        <v>104</v>
      </c>
      <c r="S69"/>
      <c r="T69"/>
      <c r="U69"/>
      <c r="V69"/>
      <c r="W69"/>
      <c r="X69"/>
      <c r="Y69"/>
      <c r="Z69"/>
      <c r="AA69"/>
      <c r="AB69"/>
      <c r="AC69"/>
      <c r="AD69"/>
      <c r="AE69"/>
      <c r="AF69"/>
      <c r="AG69"/>
      <c r="AH69"/>
      <c r="AI69"/>
      <c r="AJ69"/>
      <c r="AK69" t="s">
        <v>106</v>
      </c>
      <c r="AL69">
        <v>104</v>
      </c>
      <c r="AM69" s="73">
        <v>42936</v>
      </c>
      <c r="AN69" t="s">
        <v>104</v>
      </c>
      <c r="AO69" t="s">
        <v>8</v>
      </c>
      <c r="AP69"/>
      <c r="AQ69"/>
      <c r="AR69" t="s">
        <v>30</v>
      </c>
      <c r="AS69" t="s">
        <v>1797</v>
      </c>
      <c r="AT69" t="s">
        <v>1366</v>
      </c>
      <c r="AU69" t="s">
        <v>36</v>
      </c>
      <c r="AV69" t="s">
        <v>1365</v>
      </c>
      <c r="AW69"/>
      <c r="AX69"/>
      <c r="AY69"/>
      <c r="AZ69"/>
      <c r="BA69" t="s">
        <v>1833</v>
      </c>
      <c r="BB69" t="s">
        <v>1834</v>
      </c>
      <c r="BC69" t="s">
        <v>27</v>
      </c>
      <c r="BD69"/>
      <c r="BE69"/>
    </row>
    <row r="70" spans="1:57" x14ac:dyDescent="0.25">
      <c r="A70" t="s">
        <v>1360</v>
      </c>
      <c r="B70" t="s">
        <v>0</v>
      </c>
      <c r="C70">
        <v>2018</v>
      </c>
      <c r="D70">
        <v>1</v>
      </c>
      <c r="E70" s="73">
        <v>42936</v>
      </c>
      <c r="F70"/>
      <c r="G70"/>
      <c r="H70" t="s">
        <v>12</v>
      </c>
      <c r="I70" t="s">
        <v>33</v>
      </c>
      <c r="J70" t="s">
        <v>34</v>
      </c>
      <c r="K70" t="s">
        <v>26</v>
      </c>
      <c r="L70"/>
      <c r="M70" t="s">
        <v>27</v>
      </c>
      <c r="N70">
        <v>5203</v>
      </c>
      <c r="O70"/>
      <c r="P70" t="s">
        <v>109</v>
      </c>
      <c r="Q70" t="s">
        <v>106</v>
      </c>
      <c r="R70">
        <v>185</v>
      </c>
      <c r="S70" t="s">
        <v>104</v>
      </c>
      <c r="T70" s="73">
        <v>42933</v>
      </c>
      <c r="U70" t="s">
        <v>1717</v>
      </c>
      <c r="V70" t="s">
        <v>109</v>
      </c>
      <c r="W70" t="s">
        <v>36</v>
      </c>
      <c r="X70"/>
      <c r="Y70"/>
      <c r="Z70"/>
      <c r="AA70"/>
      <c r="AB70"/>
      <c r="AC70"/>
      <c r="AD70"/>
      <c r="AE70"/>
      <c r="AF70"/>
      <c r="AG70"/>
      <c r="AH70"/>
      <c r="AI70"/>
      <c r="AJ70"/>
      <c r="AK70" t="s">
        <v>104</v>
      </c>
      <c r="AL70">
        <v>1</v>
      </c>
      <c r="AM70" s="73">
        <v>42933</v>
      </c>
      <c r="AN70" t="s">
        <v>104</v>
      </c>
      <c r="AO70" t="s">
        <v>37</v>
      </c>
      <c r="AP70" t="s">
        <v>110</v>
      </c>
      <c r="AQ70"/>
      <c r="AR70" t="s">
        <v>30</v>
      </c>
      <c r="AS70" t="s">
        <v>1797</v>
      </c>
      <c r="AT70" t="s">
        <v>1372</v>
      </c>
      <c r="AU70" t="s">
        <v>36</v>
      </c>
      <c r="AV70" t="s">
        <v>1354</v>
      </c>
      <c r="AW70" t="s">
        <v>1835</v>
      </c>
      <c r="AX70" t="s">
        <v>1353</v>
      </c>
      <c r="AY70" t="s">
        <v>1476</v>
      </c>
      <c r="AZ70"/>
      <c r="BA70" t="s">
        <v>1836</v>
      </c>
      <c r="BB70" t="s">
        <v>1839</v>
      </c>
      <c r="BC70" t="s">
        <v>1717</v>
      </c>
      <c r="BD70">
        <v>1</v>
      </c>
      <c r="BE70" t="s">
        <v>1858</v>
      </c>
    </row>
    <row r="71" spans="1:57" x14ac:dyDescent="0.25">
      <c r="A71" t="s">
        <v>1360</v>
      </c>
      <c r="B71" t="s">
        <v>0</v>
      </c>
      <c r="C71">
        <v>2018</v>
      </c>
      <c r="D71">
        <v>1</v>
      </c>
      <c r="E71" s="73">
        <v>42936</v>
      </c>
      <c r="F71"/>
      <c r="G71"/>
      <c r="H71" t="s">
        <v>12</v>
      </c>
      <c r="I71"/>
      <c r="J71" t="s">
        <v>2</v>
      </c>
      <c r="K71" t="s">
        <v>26</v>
      </c>
      <c r="L71"/>
      <c r="M71" t="s">
        <v>43</v>
      </c>
      <c r="N71">
        <v>-5203</v>
      </c>
      <c r="O71"/>
      <c r="P71" t="s">
        <v>14</v>
      </c>
      <c r="Q71" t="s">
        <v>103</v>
      </c>
      <c r="R71">
        <v>19</v>
      </c>
      <c r="S71"/>
      <c r="T71"/>
      <c r="U71"/>
      <c r="V71"/>
      <c r="W71"/>
      <c r="X71"/>
      <c r="Y71"/>
      <c r="Z71"/>
      <c r="AA71"/>
      <c r="AB71"/>
      <c r="AC71"/>
      <c r="AD71"/>
      <c r="AE71"/>
      <c r="AF71"/>
      <c r="AG71"/>
      <c r="AH71"/>
      <c r="AI71"/>
      <c r="AJ71"/>
      <c r="AK71" t="s">
        <v>103</v>
      </c>
      <c r="AL71">
        <v>19</v>
      </c>
      <c r="AM71" s="73">
        <v>42936</v>
      </c>
      <c r="AN71" t="s">
        <v>104</v>
      </c>
      <c r="AO71" t="s">
        <v>8</v>
      </c>
      <c r="AP71"/>
      <c r="AQ71"/>
      <c r="AR71" t="s">
        <v>30</v>
      </c>
      <c r="AS71" t="s">
        <v>1797</v>
      </c>
      <c r="AT71" t="s">
        <v>1385</v>
      </c>
      <c r="AU71" t="s">
        <v>36</v>
      </c>
      <c r="AV71" t="s">
        <v>1355</v>
      </c>
      <c r="AW71"/>
      <c r="AX71"/>
      <c r="AY71"/>
      <c r="AZ71"/>
      <c r="BA71" t="s">
        <v>1801</v>
      </c>
      <c r="BB71" t="s">
        <v>1834</v>
      </c>
      <c r="BC71" t="s">
        <v>43</v>
      </c>
      <c r="BD71"/>
      <c r="BE71"/>
    </row>
    <row r="72" spans="1:57" x14ac:dyDescent="0.25">
      <c r="A72" t="s">
        <v>1360</v>
      </c>
      <c r="B72" t="s">
        <v>0</v>
      </c>
      <c r="C72">
        <v>2018</v>
      </c>
      <c r="D72">
        <v>1</v>
      </c>
      <c r="E72" s="73">
        <v>42933</v>
      </c>
      <c r="F72"/>
      <c r="G72"/>
      <c r="H72" t="s">
        <v>12</v>
      </c>
      <c r="I72"/>
      <c r="J72" t="s">
        <v>2</v>
      </c>
      <c r="K72" t="s">
        <v>26</v>
      </c>
      <c r="L72"/>
      <c r="M72" t="s">
        <v>43</v>
      </c>
      <c r="N72">
        <v>-2136</v>
      </c>
      <c r="O72"/>
      <c r="P72" t="s">
        <v>14</v>
      </c>
      <c r="Q72" t="s">
        <v>71</v>
      </c>
      <c r="R72">
        <v>7</v>
      </c>
      <c r="S72"/>
      <c r="T72"/>
      <c r="U72"/>
      <c r="V72"/>
      <c r="W72"/>
      <c r="X72"/>
      <c r="Y72"/>
      <c r="Z72"/>
      <c r="AA72"/>
      <c r="AB72"/>
      <c r="AC72"/>
      <c r="AD72"/>
      <c r="AE72"/>
      <c r="AF72"/>
      <c r="AG72"/>
      <c r="AH72"/>
      <c r="AI72"/>
      <c r="AJ72"/>
      <c r="AK72" t="s">
        <v>71</v>
      </c>
      <c r="AL72">
        <v>7</v>
      </c>
      <c r="AM72" s="73">
        <v>42933</v>
      </c>
      <c r="AN72" t="s">
        <v>78</v>
      </c>
      <c r="AO72" t="s">
        <v>8</v>
      </c>
      <c r="AP72"/>
      <c r="AQ72"/>
      <c r="AR72" t="s">
        <v>30</v>
      </c>
      <c r="AS72" t="s">
        <v>1797</v>
      </c>
      <c r="AT72" t="s">
        <v>1385</v>
      </c>
      <c r="AU72" t="s">
        <v>36</v>
      </c>
      <c r="AV72" t="s">
        <v>1355</v>
      </c>
      <c r="AW72"/>
      <c r="AX72"/>
      <c r="AY72"/>
      <c r="AZ72"/>
      <c r="BA72" t="s">
        <v>1801</v>
      </c>
      <c r="BB72" t="s">
        <v>1834</v>
      </c>
      <c r="BC72" t="s">
        <v>43</v>
      </c>
      <c r="BD72"/>
      <c r="BE72"/>
    </row>
    <row r="73" spans="1:57" x14ac:dyDescent="0.25">
      <c r="A73" t="s">
        <v>1360</v>
      </c>
      <c r="B73" t="s">
        <v>0</v>
      </c>
      <c r="C73">
        <v>2018</v>
      </c>
      <c r="D73">
        <v>1</v>
      </c>
      <c r="E73" s="73">
        <v>42933</v>
      </c>
      <c r="F73"/>
      <c r="G73"/>
      <c r="H73" t="s">
        <v>12</v>
      </c>
      <c r="I73"/>
      <c r="J73" t="s">
        <v>2</v>
      </c>
      <c r="K73" t="s">
        <v>26</v>
      </c>
      <c r="L73"/>
      <c r="M73" t="s">
        <v>43</v>
      </c>
      <c r="N73">
        <v>-4543</v>
      </c>
      <c r="O73"/>
      <c r="P73" t="s">
        <v>14</v>
      </c>
      <c r="Q73" t="s">
        <v>71</v>
      </c>
      <c r="R73">
        <v>45</v>
      </c>
      <c r="S73"/>
      <c r="T73"/>
      <c r="U73"/>
      <c r="V73"/>
      <c r="W73"/>
      <c r="X73"/>
      <c r="Y73"/>
      <c r="Z73"/>
      <c r="AA73"/>
      <c r="AB73"/>
      <c r="AC73"/>
      <c r="AD73"/>
      <c r="AE73"/>
      <c r="AF73"/>
      <c r="AG73"/>
      <c r="AH73"/>
      <c r="AI73"/>
      <c r="AJ73"/>
      <c r="AK73" t="s">
        <v>71</v>
      </c>
      <c r="AL73">
        <v>45</v>
      </c>
      <c r="AM73" s="73">
        <v>42933</v>
      </c>
      <c r="AN73" t="s">
        <v>73</v>
      </c>
      <c r="AO73" t="s">
        <v>8</v>
      </c>
      <c r="AP73"/>
      <c r="AQ73"/>
      <c r="AR73" t="s">
        <v>30</v>
      </c>
      <c r="AS73" t="s">
        <v>1797</v>
      </c>
      <c r="AT73" t="s">
        <v>1385</v>
      </c>
      <c r="AU73" t="s">
        <v>36</v>
      </c>
      <c r="AV73" t="s">
        <v>1355</v>
      </c>
      <c r="AW73"/>
      <c r="AX73"/>
      <c r="AY73"/>
      <c r="AZ73"/>
      <c r="BA73" t="s">
        <v>1801</v>
      </c>
      <c r="BB73" t="s">
        <v>1834</v>
      </c>
      <c r="BC73" t="s">
        <v>43</v>
      </c>
      <c r="BD73"/>
      <c r="BE73"/>
    </row>
    <row r="74" spans="1:57" x14ac:dyDescent="0.25">
      <c r="A74" t="s">
        <v>1360</v>
      </c>
      <c r="B74" t="s">
        <v>0</v>
      </c>
      <c r="C74">
        <v>2018</v>
      </c>
      <c r="D74">
        <v>1</v>
      </c>
      <c r="E74" s="73">
        <v>42933</v>
      </c>
      <c r="F74"/>
      <c r="G74"/>
      <c r="H74" t="s">
        <v>12</v>
      </c>
      <c r="I74"/>
      <c r="J74" t="s">
        <v>25</v>
      </c>
      <c r="K74" t="s">
        <v>26</v>
      </c>
      <c r="L74"/>
      <c r="M74" t="s">
        <v>43</v>
      </c>
      <c r="N74">
        <v>4543</v>
      </c>
      <c r="O74"/>
      <c r="P74" t="s">
        <v>27</v>
      </c>
      <c r="Q74" t="s">
        <v>71</v>
      </c>
      <c r="R74">
        <v>94</v>
      </c>
      <c r="S74"/>
      <c r="T74"/>
      <c r="U74"/>
      <c r="V74"/>
      <c r="W74"/>
      <c r="X74"/>
      <c r="Y74"/>
      <c r="Z74"/>
      <c r="AA74"/>
      <c r="AB74"/>
      <c r="AC74"/>
      <c r="AD74"/>
      <c r="AE74"/>
      <c r="AF74"/>
      <c r="AG74"/>
      <c r="AH74"/>
      <c r="AI74"/>
      <c r="AJ74"/>
      <c r="AK74" t="s">
        <v>71</v>
      </c>
      <c r="AL74">
        <v>94</v>
      </c>
      <c r="AM74" s="73">
        <v>42933</v>
      </c>
      <c r="AN74" t="s">
        <v>73</v>
      </c>
      <c r="AO74" t="s">
        <v>8</v>
      </c>
      <c r="AP74"/>
      <c r="AQ74"/>
      <c r="AR74" t="s">
        <v>30</v>
      </c>
      <c r="AS74" t="s">
        <v>1797</v>
      </c>
      <c r="AT74" t="s">
        <v>1366</v>
      </c>
      <c r="AU74" t="s">
        <v>36</v>
      </c>
      <c r="AV74" t="s">
        <v>1365</v>
      </c>
      <c r="AW74"/>
      <c r="AX74"/>
      <c r="AY74"/>
      <c r="AZ74"/>
      <c r="BA74" t="s">
        <v>1833</v>
      </c>
      <c r="BB74" t="s">
        <v>1834</v>
      </c>
      <c r="BC74" t="s">
        <v>43</v>
      </c>
      <c r="BD74"/>
      <c r="BE74"/>
    </row>
    <row r="75" spans="1:57" x14ac:dyDescent="0.25">
      <c r="A75" t="s">
        <v>1360</v>
      </c>
      <c r="B75" t="s">
        <v>0</v>
      </c>
      <c r="C75">
        <v>2018</v>
      </c>
      <c r="D75">
        <v>1</v>
      </c>
      <c r="E75" s="73">
        <v>42934</v>
      </c>
      <c r="F75"/>
      <c r="G75"/>
      <c r="H75" t="s">
        <v>12</v>
      </c>
      <c r="I75"/>
      <c r="J75" t="s">
        <v>25</v>
      </c>
      <c r="K75" t="s">
        <v>26</v>
      </c>
      <c r="L75"/>
      <c r="M75" t="s">
        <v>27</v>
      </c>
      <c r="N75">
        <v>-1804</v>
      </c>
      <c r="O75"/>
      <c r="P75" t="s">
        <v>27</v>
      </c>
      <c r="Q75" t="s">
        <v>82</v>
      </c>
      <c r="R75">
        <v>32</v>
      </c>
      <c r="S75"/>
      <c r="T75"/>
      <c r="U75"/>
      <c r="V75"/>
      <c r="W75"/>
      <c r="X75"/>
      <c r="Y75"/>
      <c r="Z75"/>
      <c r="AA75"/>
      <c r="AB75"/>
      <c r="AC75"/>
      <c r="AD75"/>
      <c r="AE75"/>
      <c r="AF75"/>
      <c r="AG75"/>
      <c r="AH75"/>
      <c r="AI75"/>
      <c r="AJ75"/>
      <c r="AK75" t="s">
        <v>82</v>
      </c>
      <c r="AL75">
        <v>32</v>
      </c>
      <c r="AM75" s="73">
        <v>42934</v>
      </c>
      <c r="AN75" t="s">
        <v>79</v>
      </c>
      <c r="AO75" t="s">
        <v>8</v>
      </c>
      <c r="AP75"/>
      <c r="AQ75"/>
      <c r="AR75" t="s">
        <v>30</v>
      </c>
      <c r="AS75" t="s">
        <v>1797</v>
      </c>
      <c r="AT75" t="s">
        <v>1366</v>
      </c>
      <c r="AU75" t="s">
        <v>36</v>
      </c>
      <c r="AV75" t="s">
        <v>1365</v>
      </c>
      <c r="AW75"/>
      <c r="AX75"/>
      <c r="AY75"/>
      <c r="AZ75"/>
      <c r="BA75" t="s">
        <v>1833</v>
      </c>
      <c r="BB75" t="s">
        <v>1834</v>
      </c>
      <c r="BC75" t="s">
        <v>27</v>
      </c>
      <c r="BD75"/>
      <c r="BE75"/>
    </row>
    <row r="76" spans="1:57" x14ac:dyDescent="0.25">
      <c r="A76" t="s">
        <v>1360</v>
      </c>
      <c r="B76" t="s">
        <v>0</v>
      </c>
      <c r="C76">
        <v>2018</v>
      </c>
      <c r="D76">
        <v>1</v>
      </c>
      <c r="E76" s="73">
        <v>42934</v>
      </c>
      <c r="F76"/>
      <c r="G76"/>
      <c r="H76" t="s">
        <v>12</v>
      </c>
      <c r="I76"/>
      <c r="J76" t="s">
        <v>25</v>
      </c>
      <c r="K76" t="s">
        <v>26</v>
      </c>
      <c r="L76"/>
      <c r="M76" t="s">
        <v>27</v>
      </c>
      <c r="N76">
        <v>-3168</v>
      </c>
      <c r="O76"/>
      <c r="P76" t="s">
        <v>27</v>
      </c>
      <c r="Q76" t="s">
        <v>82</v>
      </c>
      <c r="R76">
        <v>35</v>
      </c>
      <c r="S76"/>
      <c r="T76"/>
      <c r="U76"/>
      <c r="V76"/>
      <c r="W76"/>
      <c r="X76"/>
      <c r="Y76"/>
      <c r="Z76"/>
      <c r="AA76"/>
      <c r="AB76"/>
      <c r="AC76"/>
      <c r="AD76"/>
      <c r="AE76"/>
      <c r="AF76"/>
      <c r="AG76"/>
      <c r="AH76"/>
      <c r="AI76"/>
      <c r="AJ76"/>
      <c r="AK76" t="s">
        <v>82</v>
      </c>
      <c r="AL76">
        <v>35</v>
      </c>
      <c r="AM76" s="73">
        <v>42934</v>
      </c>
      <c r="AN76" t="s">
        <v>77</v>
      </c>
      <c r="AO76" t="s">
        <v>8</v>
      </c>
      <c r="AP76"/>
      <c r="AQ76"/>
      <c r="AR76" t="s">
        <v>30</v>
      </c>
      <c r="AS76" t="s">
        <v>1797</v>
      </c>
      <c r="AT76" t="s">
        <v>1366</v>
      </c>
      <c r="AU76" t="s">
        <v>36</v>
      </c>
      <c r="AV76" t="s">
        <v>1365</v>
      </c>
      <c r="AW76"/>
      <c r="AX76"/>
      <c r="AY76"/>
      <c r="AZ76"/>
      <c r="BA76" t="s">
        <v>1833</v>
      </c>
      <c r="BB76" t="s">
        <v>1834</v>
      </c>
      <c r="BC76" t="s">
        <v>27</v>
      </c>
      <c r="BD76"/>
      <c r="BE76"/>
    </row>
    <row r="77" spans="1:57" x14ac:dyDescent="0.25">
      <c r="A77" t="s">
        <v>1360</v>
      </c>
      <c r="B77" t="s">
        <v>0</v>
      </c>
      <c r="C77">
        <v>2018</v>
      </c>
      <c r="D77">
        <v>1</v>
      </c>
      <c r="E77" s="73">
        <v>42934</v>
      </c>
      <c r="F77"/>
      <c r="G77"/>
      <c r="H77" t="s">
        <v>12</v>
      </c>
      <c r="I77" t="s">
        <v>33</v>
      </c>
      <c r="J77" t="s">
        <v>34</v>
      </c>
      <c r="K77" t="s">
        <v>26</v>
      </c>
      <c r="L77"/>
      <c r="M77" t="s">
        <v>27</v>
      </c>
      <c r="N77">
        <v>4109</v>
      </c>
      <c r="O77"/>
      <c r="P77" t="s">
        <v>95</v>
      </c>
      <c r="Q77" t="s">
        <v>82</v>
      </c>
      <c r="R77">
        <v>64</v>
      </c>
      <c r="S77" t="s">
        <v>75</v>
      </c>
      <c r="T77" s="73">
        <v>42927</v>
      </c>
      <c r="U77" t="s">
        <v>1505</v>
      </c>
      <c r="V77" t="s">
        <v>95</v>
      </c>
      <c r="W77" t="s">
        <v>36</v>
      </c>
      <c r="X77"/>
      <c r="Y77"/>
      <c r="Z77"/>
      <c r="AA77"/>
      <c r="AB77"/>
      <c r="AC77"/>
      <c r="AD77"/>
      <c r="AE77"/>
      <c r="AF77"/>
      <c r="AG77"/>
      <c r="AH77"/>
      <c r="AI77"/>
      <c r="AJ77"/>
      <c r="AK77" t="s">
        <v>75</v>
      </c>
      <c r="AL77">
        <v>1</v>
      </c>
      <c r="AM77" s="73">
        <v>42927</v>
      </c>
      <c r="AN77" t="s">
        <v>75</v>
      </c>
      <c r="AO77" t="s">
        <v>37</v>
      </c>
      <c r="AP77" t="s">
        <v>96</v>
      </c>
      <c r="AQ77"/>
      <c r="AR77" t="s">
        <v>30</v>
      </c>
      <c r="AS77" t="s">
        <v>1797</v>
      </c>
      <c r="AT77" t="s">
        <v>1372</v>
      </c>
      <c r="AU77" t="s">
        <v>36</v>
      </c>
      <c r="AV77" t="s">
        <v>1354</v>
      </c>
      <c r="AW77" t="s">
        <v>1835</v>
      </c>
      <c r="AX77" t="s">
        <v>1353</v>
      </c>
      <c r="AY77" t="s">
        <v>1476</v>
      </c>
      <c r="AZ77"/>
      <c r="BA77" t="s">
        <v>1836</v>
      </c>
      <c r="BB77" t="s">
        <v>1839</v>
      </c>
      <c r="BC77" t="s">
        <v>1505</v>
      </c>
      <c r="BD77">
        <v>1</v>
      </c>
      <c r="BE77" t="s">
        <v>1860</v>
      </c>
    </row>
    <row r="78" spans="1:57" x14ac:dyDescent="0.25">
      <c r="A78" t="s">
        <v>1360</v>
      </c>
      <c r="B78" t="s">
        <v>0</v>
      </c>
      <c r="C78">
        <v>2018</v>
      </c>
      <c r="D78">
        <v>1</v>
      </c>
      <c r="E78" s="73">
        <v>42934</v>
      </c>
      <c r="F78"/>
      <c r="G78"/>
      <c r="H78" t="s">
        <v>12</v>
      </c>
      <c r="I78" t="s">
        <v>33</v>
      </c>
      <c r="J78" t="s">
        <v>34</v>
      </c>
      <c r="K78" t="s">
        <v>26</v>
      </c>
      <c r="L78"/>
      <c r="M78" t="s">
        <v>27</v>
      </c>
      <c r="N78">
        <v>498</v>
      </c>
      <c r="O78"/>
      <c r="P78" t="s">
        <v>83</v>
      </c>
      <c r="Q78" t="s">
        <v>82</v>
      </c>
      <c r="R78">
        <v>66</v>
      </c>
      <c r="S78" t="s">
        <v>81</v>
      </c>
      <c r="T78" s="73">
        <v>42927</v>
      </c>
      <c r="U78" t="s">
        <v>1728</v>
      </c>
      <c r="V78" t="s">
        <v>83</v>
      </c>
      <c r="W78" t="s">
        <v>36</v>
      </c>
      <c r="X78"/>
      <c r="Y78"/>
      <c r="Z78"/>
      <c r="AA78"/>
      <c r="AB78"/>
      <c r="AC78"/>
      <c r="AD78"/>
      <c r="AE78"/>
      <c r="AF78"/>
      <c r="AG78"/>
      <c r="AH78"/>
      <c r="AI78"/>
      <c r="AJ78"/>
      <c r="AK78" t="s">
        <v>81</v>
      </c>
      <c r="AL78">
        <v>1</v>
      </c>
      <c r="AM78" s="73">
        <v>42927</v>
      </c>
      <c r="AN78" t="s">
        <v>81</v>
      </c>
      <c r="AO78" t="s">
        <v>37</v>
      </c>
      <c r="AP78" t="s">
        <v>84</v>
      </c>
      <c r="AQ78"/>
      <c r="AR78" t="s">
        <v>30</v>
      </c>
      <c r="AS78" t="s">
        <v>1797</v>
      </c>
      <c r="AT78" t="s">
        <v>1372</v>
      </c>
      <c r="AU78" t="s">
        <v>36</v>
      </c>
      <c r="AV78" t="s">
        <v>1354</v>
      </c>
      <c r="AW78" t="s">
        <v>1835</v>
      </c>
      <c r="AX78" t="s">
        <v>1353</v>
      </c>
      <c r="AY78" t="s">
        <v>1476</v>
      </c>
      <c r="AZ78"/>
      <c r="BA78" t="s">
        <v>1836</v>
      </c>
      <c r="BB78" t="s">
        <v>1839</v>
      </c>
      <c r="BC78" t="s">
        <v>1728</v>
      </c>
      <c r="BD78">
        <v>1</v>
      </c>
      <c r="BE78" t="s">
        <v>1861</v>
      </c>
    </row>
    <row r="79" spans="1:57" x14ac:dyDescent="0.25">
      <c r="A79" t="s">
        <v>1360</v>
      </c>
      <c r="B79" t="s">
        <v>0</v>
      </c>
      <c r="C79">
        <v>2018</v>
      </c>
      <c r="D79">
        <v>1</v>
      </c>
      <c r="E79" s="73">
        <v>42933</v>
      </c>
      <c r="F79"/>
      <c r="G79"/>
      <c r="H79" t="s">
        <v>12</v>
      </c>
      <c r="I79"/>
      <c r="J79" t="s">
        <v>2</v>
      </c>
      <c r="K79" t="s">
        <v>26</v>
      </c>
      <c r="L79"/>
      <c r="M79" t="s">
        <v>43</v>
      </c>
      <c r="N79">
        <v>-4501</v>
      </c>
      <c r="O79"/>
      <c r="P79" t="s">
        <v>14</v>
      </c>
      <c r="Q79" t="s">
        <v>71</v>
      </c>
      <c r="R79">
        <v>24</v>
      </c>
      <c r="S79"/>
      <c r="T79"/>
      <c r="U79"/>
      <c r="V79"/>
      <c r="W79"/>
      <c r="X79"/>
      <c r="Y79"/>
      <c r="Z79"/>
      <c r="AA79"/>
      <c r="AB79"/>
      <c r="AC79"/>
      <c r="AD79"/>
      <c r="AE79"/>
      <c r="AF79"/>
      <c r="AG79"/>
      <c r="AH79"/>
      <c r="AI79"/>
      <c r="AJ79"/>
      <c r="AK79" t="s">
        <v>71</v>
      </c>
      <c r="AL79">
        <v>24</v>
      </c>
      <c r="AM79" s="73">
        <v>42933</v>
      </c>
      <c r="AN79" t="s">
        <v>74</v>
      </c>
      <c r="AO79" t="s">
        <v>8</v>
      </c>
      <c r="AP79"/>
      <c r="AQ79"/>
      <c r="AR79" t="s">
        <v>30</v>
      </c>
      <c r="AS79" t="s">
        <v>1797</v>
      </c>
      <c r="AT79" t="s">
        <v>1385</v>
      </c>
      <c r="AU79" t="s">
        <v>36</v>
      </c>
      <c r="AV79" t="s">
        <v>1355</v>
      </c>
      <c r="AW79"/>
      <c r="AX79"/>
      <c r="AY79"/>
      <c r="AZ79"/>
      <c r="BA79" t="s">
        <v>1801</v>
      </c>
      <c r="BB79" t="s">
        <v>1834</v>
      </c>
      <c r="BC79" t="s">
        <v>43</v>
      </c>
      <c r="BD79"/>
      <c r="BE79"/>
    </row>
    <row r="80" spans="1:57" x14ac:dyDescent="0.25">
      <c r="A80" t="s">
        <v>1360</v>
      </c>
      <c r="B80" t="s">
        <v>0</v>
      </c>
      <c r="C80">
        <v>2018</v>
      </c>
      <c r="D80">
        <v>1</v>
      </c>
      <c r="E80" s="73">
        <v>42933</v>
      </c>
      <c r="F80"/>
      <c r="G80"/>
      <c r="H80" t="s">
        <v>12</v>
      </c>
      <c r="I80"/>
      <c r="J80" t="s">
        <v>2</v>
      </c>
      <c r="K80" t="s">
        <v>26</v>
      </c>
      <c r="L80"/>
      <c r="M80" t="s">
        <v>43</v>
      </c>
      <c r="N80">
        <v>-5101</v>
      </c>
      <c r="O80"/>
      <c r="P80" t="s">
        <v>14</v>
      </c>
      <c r="Q80" t="s">
        <v>71</v>
      </c>
      <c r="R80">
        <v>31</v>
      </c>
      <c r="S80"/>
      <c r="T80"/>
      <c r="U80"/>
      <c r="V80"/>
      <c r="W80"/>
      <c r="X80"/>
      <c r="Y80"/>
      <c r="Z80"/>
      <c r="AA80"/>
      <c r="AB80"/>
      <c r="AC80"/>
      <c r="AD80"/>
      <c r="AE80"/>
      <c r="AF80"/>
      <c r="AG80"/>
      <c r="AH80"/>
      <c r="AI80"/>
      <c r="AJ80"/>
      <c r="AK80" t="s">
        <v>71</v>
      </c>
      <c r="AL80">
        <v>31</v>
      </c>
      <c r="AM80" s="73">
        <v>42933</v>
      </c>
      <c r="AN80" t="s">
        <v>72</v>
      </c>
      <c r="AO80" t="s">
        <v>8</v>
      </c>
      <c r="AP80"/>
      <c r="AQ80"/>
      <c r="AR80" t="s">
        <v>30</v>
      </c>
      <c r="AS80" t="s">
        <v>1797</v>
      </c>
      <c r="AT80" t="s">
        <v>1385</v>
      </c>
      <c r="AU80" t="s">
        <v>36</v>
      </c>
      <c r="AV80" t="s">
        <v>1355</v>
      </c>
      <c r="AW80"/>
      <c r="AX80"/>
      <c r="AY80"/>
      <c r="AZ80"/>
      <c r="BA80" t="s">
        <v>1801</v>
      </c>
      <c r="BB80" t="s">
        <v>1834</v>
      </c>
      <c r="BC80" t="s">
        <v>43</v>
      </c>
      <c r="BD80"/>
      <c r="BE80"/>
    </row>
    <row r="81" spans="1:57" x14ac:dyDescent="0.25">
      <c r="A81" t="s">
        <v>1360</v>
      </c>
      <c r="B81" t="s">
        <v>0</v>
      </c>
      <c r="C81">
        <v>2018</v>
      </c>
      <c r="D81">
        <v>1</v>
      </c>
      <c r="E81" s="73">
        <v>42933</v>
      </c>
      <c r="F81"/>
      <c r="G81"/>
      <c r="H81" t="s">
        <v>12</v>
      </c>
      <c r="I81"/>
      <c r="J81" t="s">
        <v>2</v>
      </c>
      <c r="K81" t="s">
        <v>26</v>
      </c>
      <c r="L81"/>
      <c r="M81" t="s">
        <v>43</v>
      </c>
      <c r="N81">
        <v>-3168</v>
      </c>
      <c r="O81"/>
      <c r="P81" t="s">
        <v>14</v>
      </c>
      <c r="Q81" t="s">
        <v>71</v>
      </c>
      <c r="R81">
        <v>42</v>
      </c>
      <c r="S81"/>
      <c r="T81"/>
      <c r="U81"/>
      <c r="V81"/>
      <c r="W81"/>
      <c r="X81"/>
      <c r="Y81"/>
      <c r="Z81"/>
      <c r="AA81"/>
      <c r="AB81"/>
      <c r="AC81"/>
      <c r="AD81"/>
      <c r="AE81"/>
      <c r="AF81"/>
      <c r="AG81"/>
      <c r="AH81"/>
      <c r="AI81"/>
      <c r="AJ81"/>
      <c r="AK81" t="s">
        <v>71</v>
      </c>
      <c r="AL81">
        <v>42</v>
      </c>
      <c r="AM81" s="73">
        <v>42933</v>
      </c>
      <c r="AN81" t="s">
        <v>77</v>
      </c>
      <c r="AO81" t="s">
        <v>8</v>
      </c>
      <c r="AP81"/>
      <c r="AQ81"/>
      <c r="AR81" t="s">
        <v>30</v>
      </c>
      <c r="AS81" t="s">
        <v>1797</v>
      </c>
      <c r="AT81" t="s">
        <v>1385</v>
      </c>
      <c r="AU81" t="s">
        <v>36</v>
      </c>
      <c r="AV81" t="s">
        <v>1355</v>
      </c>
      <c r="AW81"/>
      <c r="AX81"/>
      <c r="AY81"/>
      <c r="AZ81"/>
      <c r="BA81" t="s">
        <v>1801</v>
      </c>
      <c r="BB81" t="s">
        <v>1834</v>
      </c>
      <c r="BC81" t="s">
        <v>43</v>
      </c>
      <c r="BD81"/>
      <c r="BE81"/>
    </row>
    <row r="82" spans="1:57" x14ac:dyDescent="0.25">
      <c r="A82" t="s">
        <v>1360</v>
      </c>
      <c r="B82" t="s">
        <v>0</v>
      </c>
      <c r="C82">
        <v>2018</v>
      </c>
      <c r="D82">
        <v>1</v>
      </c>
      <c r="E82" s="73">
        <v>42933</v>
      </c>
      <c r="F82"/>
      <c r="G82"/>
      <c r="H82" t="s">
        <v>12</v>
      </c>
      <c r="I82"/>
      <c r="J82" t="s">
        <v>25</v>
      </c>
      <c r="K82" t="s">
        <v>26</v>
      </c>
      <c r="L82"/>
      <c r="M82" t="s">
        <v>43</v>
      </c>
      <c r="N82">
        <v>498</v>
      </c>
      <c r="O82"/>
      <c r="P82" t="s">
        <v>27</v>
      </c>
      <c r="Q82" t="s">
        <v>71</v>
      </c>
      <c r="R82">
        <v>95</v>
      </c>
      <c r="S82"/>
      <c r="T82"/>
      <c r="U82"/>
      <c r="V82"/>
      <c r="W82"/>
      <c r="X82"/>
      <c r="Y82"/>
      <c r="Z82"/>
      <c r="AA82"/>
      <c r="AB82"/>
      <c r="AC82"/>
      <c r="AD82"/>
      <c r="AE82"/>
      <c r="AF82"/>
      <c r="AG82"/>
      <c r="AH82"/>
      <c r="AI82"/>
      <c r="AJ82"/>
      <c r="AK82" t="s">
        <v>71</v>
      </c>
      <c r="AL82">
        <v>95</v>
      </c>
      <c r="AM82" s="73">
        <v>42933</v>
      </c>
      <c r="AN82" t="s">
        <v>81</v>
      </c>
      <c r="AO82" t="s">
        <v>8</v>
      </c>
      <c r="AP82"/>
      <c r="AQ82"/>
      <c r="AR82" t="s">
        <v>30</v>
      </c>
      <c r="AS82" t="s">
        <v>1797</v>
      </c>
      <c r="AT82" t="s">
        <v>1366</v>
      </c>
      <c r="AU82" t="s">
        <v>36</v>
      </c>
      <c r="AV82" t="s">
        <v>1365</v>
      </c>
      <c r="AW82"/>
      <c r="AX82"/>
      <c r="AY82"/>
      <c r="AZ82"/>
      <c r="BA82" t="s">
        <v>1833</v>
      </c>
      <c r="BB82" t="s">
        <v>1834</v>
      </c>
      <c r="BC82" t="s">
        <v>43</v>
      </c>
      <c r="BD82"/>
      <c r="BE82"/>
    </row>
    <row r="83" spans="1:57" x14ac:dyDescent="0.25">
      <c r="A83" t="s">
        <v>1360</v>
      </c>
      <c r="B83" t="s">
        <v>0</v>
      </c>
      <c r="C83">
        <v>2018</v>
      </c>
      <c r="D83">
        <v>1</v>
      </c>
      <c r="E83" s="73">
        <v>42934</v>
      </c>
      <c r="F83"/>
      <c r="G83"/>
      <c r="H83" t="s">
        <v>12</v>
      </c>
      <c r="I83"/>
      <c r="J83" t="s">
        <v>25</v>
      </c>
      <c r="K83" t="s">
        <v>26</v>
      </c>
      <c r="L83"/>
      <c r="M83" t="s">
        <v>27</v>
      </c>
      <c r="N83">
        <v>-5101</v>
      </c>
      <c r="O83"/>
      <c r="P83" t="s">
        <v>27</v>
      </c>
      <c r="Q83" t="s">
        <v>82</v>
      </c>
      <c r="R83">
        <v>33</v>
      </c>
      <c r="S83"/>
      <c r="T83"/>
      <c r="U83"/>
      <c r="V83"/>
      <c r="W83"/>
      <c r="X83"/>
      <c r="Y83"/>
      <c r="Z83"/>
      <c r="AA83"/>
      <c r="AB83"/>
      <c r="AC83"/>
      <c r="AD83"/>
      <c r="AE83"/>
      <c r="AF83"/>
      <c r="AG83"/>
      <c r="AH83"/>
      <c r="AI83"/>
      <c r="AJ83"/>
      <c r="AK83" t="s">
        <v>82</v>
      </c>
      <c r="AL83">
        <v>33</v>
      </c>
      <c r="AM83" s="73">
        <v>42934</v>
      </c>
      <c r="AN83" t="s">
        <v>72</v>
      </c>
      <c r="AO83" t="s">
        <v>8</v>
      </c>
      <c r="AP83"/>
      <c r="AQ83"/>
      <c r="AR83" t="s">
        <v>30</v>
      </c>
      <c r="AS83" t="s">
        <v>1797</v>
      </c>
      <c r="AT83" t="s">
        <v>1366</v>
      </c>
      <c r="AU83" t="s">
        <v>36</v>
      </c>
      <c r="AV83" t="s">
        <v>1365</v>
      </c>
      <c r="AW83"/>
      <c r="AX83"/>
      <c r="AY83"/>
      <c r="AZ83"/>
      <c r="BA83" t="s">
        <v>1833</v>
      </c>
      <c r="BB83" t="s">
        <v>1834</v>
      </c>
      <c r="BC83" t="s">
        <v>27</v>
      </c>
      <c r="BD83"/>
      <c r="BE83"/>
    </row>
    <row r="84" spans="1:57" x14ac:dyDescent="0.25">
      <c r="A84" t="s">
        <v>1360</v>
      </c>
      <c r="B84" t="s">
        <v>0</v>
      </c>
      <c r="C84">
        <v>2018</v>
      </c>
      <c r="D84">
        <v>1</v>
      </c>
      <c r="E84" s="73">
        <v>42934</v>
      </c>
      <c r="F84"/>
      <c r="G84"/>
      <c r="H84" t="s">
        <v>12</v>
      </c>
      <c r="I84"/>
      <c r="J84" t="s">
        <v>25</v>
      </c>
      <c r="K84" t="s">
        <v>26</v>
      </c>
      <c r="L84"/>
      <c r="M84" t="s">
        <v>27</v>
      </c>
      <c r="N84">
        <v>-1401</v>
      </c>
      <c r="O84"/>
      <c r="P84" t="s">
        <v>27</v>
      </c>
      <c r="Q84" t="s">
        <v>82</v>
      </c>
      <c r="R84">
        <v>34</v>
      </c>
      <c r="S84"/>
      <c r="T84"/>
      <c r="U84"/>
      <c r="V84"/>
      <c r="W84"/>
      <c r="X84"/>
      <c r="Y84"/>
      <c r="Z84"/>
      <c r="AA84"/>
      <c r="AB84"/>
      <c r="AC84"/>
      <c r="AD84"/>
      <c r="AE84"/>
      <c r="AF84"/>
      <c r="AG84"/>
      <c r="AH84"/>
      <c r="AI84"/>
      <c r="AJ84"/>
      <c r="AK84" t="s">
        <v>82</v>
      </c>
      <c r="AL84">
        <v>34</v>
      </c>
      <c r="AM84" s="73">
        <v>42934</v>
      </c>
      <c r="AN84" t="s">
        <v>80</v>
      </c>
      <c r="AO84" t="s">
        <v>8</v>
      </c>
      <c r="AP84"/>
      <c r="AQ84"/>
      <c r="AR84" t="s">
        <v>30</v>
      </c>
      <c r="AS84" t="s">
        <v>1797</v>
      </c>
      <c r="AT84" t="s">
        <v>1366</v>
      </c>
      <c r="AU84" t="s">
        <v>36</v>
      </c>
      <c r="AV84" t="s">
        <v>1365</v>
      </c>
      <c r="AW84"/>
      <c r="AX84"/>
      <c r="AY84"/>
      <c r="AZ84"/>
      <c r="BA84" t="s">
        <v>1833</v>
      </c>
      <c r="BB84" t="s">
        <v>1834</v>
      </c>
      <c r="BC84" t="s">
        <v>27</v>
      </c>
      <c r="BD84"/>
      <c r="BE84"/>
    </row>
    <row r="85" spans="1:57" x14ac:dyDescent="0.25">
      <c r="A85" t="s">
        <v>1360</v>
      </c>
      <c r="B85" t="s">
        <v>0</v>
      </c>
      <c r="C85">
        <v>2018</v>
      </c>
      <c r="D85">
        <v>1</v>
      </c>
      <c r="E85" s="73">
        <v>42934</v>
      </c>
      <c r="F85"/>
      <c r="G85"/>
      <c r="H85" t="s">
        <v>12</v>
      </c>
      <c r="I85"/>
      <c r="J85" t="s">
        <v>25</v>
      </c>
      <c r="K85" t="s">
        <v>26</v>
      </c>
      <c r="L85"/>
      <c r="M85" t="s">
        <v>27</v>
      </c>
      <c r="N85">
        <v>-4109</v>
      </c>
      <c r="O85"/>
      <c r="P85" t="s">
        <v>27</v>
      </c>
      <c r="Q85" t="s">
        <v>82</v>
      </c>
      <c r="R85">
        <v>37</v>
      </c>
      <c r="S85"/>
      <c r="T85"/>
      <c r="U85"/>
      <c r="V85"/>
      <c r="W85"/>
      <c r="X85"/>
      <c r="Y85"/>
      <c r="Z85"/>
      <c r="AA85"/>
      <c r="AB85"/>
      <c r="AC85"/>
      <c r="AD85"/>
      <c r="AE85"/>
      <c r="AF85"/>
      <c r="AG85"/>
      <c r="AH85"/>
      <c r="AI85"/>
      <c r="AJ85"/>
      <c r="AK85" t="s">
        <v>82</v>
      </c>
      <c r="AL85">
        <v>37</v>
      </c>
      <c r="AM85" s="73">
        <v>42934</v>
      </c>
      <c r="AN85" t="s">
        <v>75</v>
      </c>
      <c r="AO85" t="s">
        <v>8</v>
      </c>
      <c r="AP85"/>
      <c r="AQ85"/>
      <c r="AR85" t="s">
        <v>30</v>
      </c>
      <c r="AS85" t="s">
        <v>1797</v>
      </c>
      <c r="AT85" t="s">
        <v>1366</v>
      </c>
      <c r="AU85" t="s">
        <v>36</v>
      </c>
      <c r="AV85" t="s">
        <v>1365</v>
      </c>
      <c r="AW85"/>
      <c r="AX85"/>
      <c r="AY85"/>
      <c r="AZ85"/>
      <c r="BA85" t="s">
        <v>1833</v>
      </c>
      <c r="BB85" t="s">
        <v>1834</v>
      </c>
      <c r="BC85" t="s">
        <v>27</v>
      </c>
      <c r="BD85"/>
      <c r="BE85"/>
    </row>
    <row r="86" spans="1:57" x14ac:dyDescent="0.25">
      <c r="A86" t="s">
        <v>1360</v>
      </c>
      <c r="B86" t="s">
        <v>0</v>
      </c>
      <c r="C86">
        <v>2018</v>
      </c>
      <c r="D86">
        <v>1</v>
      </c>
      <c r="E86" s="73">
        <v>42934</v>
      </c>
      <c r="F86"/>
      <c r="G86"/>
      <c r="H86" t="s">
        <v>12</v>
      </c>
      <c r="I86"/>
      <c r="J86" t="s">
        <v>25</v>
      </c>
      <c r="K86" t="s">
        <v>26</v>
      </c>
      <c r="L86"/>
      <c r="M86" t="s">
        <v>27</v>
      </c>
      <c r="N86">
        <v>-4543</v>
      </c>
      <c r="O86"/>
      <c r="P86" t="s">
        <v>27</v>
      </c>
      <c r="Q86" t="s">
        <v>82</v>
      </c>
      <c r="R86">
        <v>38</v>
      </c>
      <c r="S86"/>
      <c r="T86"/>
      <c r="U86"/>
      <c r="V86"/>
      <c r="W86"/>
      <c r="X86"/>
      <c r="Y86"/>
      <c r="Z86"/>
      <c r="AA86"/>
      <c r="AB86"/>
      <c r="AC86"/>
      <c r="AD86"/>
      <c r="AE86"/>
      <c r="AF86"/>
      <c r="AG86"/>
      <c r="AH86"/>
      <c r="AI86"/>
      <c r="AJ86"/>
      <c r="AK86" t="s">
        <v>82</v>
      </c>
      <c r="AL86">
        <v>38</v>
      </c>
      <c r="AM86" s="73">
        <v>42934</v>
      </c>
      <c r="AN86" t="s">
        <v>73</v>
      </c>
      <c r="AO86" t="s">
        <v>8</v>
      </c>
      <c r="AP86"/>
      <c r="AQ86"/>
      <c r="AR86" t="s">
        <v>30</v>
      </c>
      <c r="AS86" t="s">
        <v>1797</v>
      </c>
      <c r="AT86" t="s">
        <v>1366</v>
      </c>
      <c r="AU86" t="s">
        <v>36</v>
      </c>
      <c r="AV86" t="s">
        <v>1365</v>
      </c>
      <c r="AW86"/>
      <c r="AX86"/>
      <c r="AY86"/>
      <c r="AZ86"/>
      <c r="BA86" t="s">
        <v>1833</v>
      </c>
      <c r="BB86" t="s">
        <v>1834</v>
      </c>
      <c r="BC86" t="s">
        <v>27</v>
      </c>
      <c r="BD86"/>
      <c r="BE86"/>
    </row>
    <row r="87" spans="1:57" x14ac:dyDescent="0.25">
      <c r="A87" t="s">
        <v>1360</v>
      </c>
      <c r="B87" t="s">
        <v>0</v>
      </c>
      <c r="C87">
        <v>2018</v>
      </c>
      <c r="D87">
        <v>1</v>
      </c>
      <c r="E87" s="73">
        <v>42934</v>
      </c>
      <c r="F87"/>
      <c r="G87"/>
      <c r="H87" t="s">
        <v>12</v>
      </c>
      <c r="I87" t="s">
        <v>33</v>
      </c>
      <c r="J87" t="s">
        <v>34</v>
      </c>
      <c r="K87" t="s">
        <v>26</v>
      </c>
      <c r="L87"/>
      <c r="M87" t="s">
        <v>27</v>
      </c>
      <c r="N87">
        <v>1804</v>
      </c>
      <c r="O87"/>
      <c r="P87" t="s">
        <v>87</v>
      </c>
      <c r="Q87" t="s">
        <v>82</v>
      </c>
      <c r="R87">
        <v>59</v>
      </c>
      <c r="S87" t="s">
        <v>79</v>
      </c>
      <c r="T87" s="73">
        <v>42927</v>
      </c>
      <c r="U87" t="s">
        <v>1733</v>
      </c>
      <c r="V87" t="s">
        <v>87</v>
      </c>
      <c r="W87" t="s">
        <v>36</v>
      </c>
      <c r="X87"/>
      <c r="Y87"/>
      <c r="Z87"/>
      <c r="AA87"/>
      <c r="AB87"/>
      <c r="AC87"/>
      <c r="AD87"/>
      <c r="AE87"/>
      <c r="AF87"/>
      <c r="AG87"/>
      <c r="AH87"/>
      <c r="AI87"/>
      <c r="AJ87"/>
      <c r="AK87" t="s">
        <v>79</v>
      </c>
      <c r="AL87">
        <v>1</v>
      </c>
      <c r="AM87" s="73">
        <v>42927</v>
      </c>
      <c r="AN87" t="s">
        <v>79</v>
      </c>
      <c r="AO87" t="s">
        <v>37</v>
      </c>
      <c r="AP87" t="s">
        <v>88</v>
      </c>
      <c r="AQ87"/>
      <c r="AR87" t="s">
        <v>30</v>
      </c>
      <c r="AS87" t="s">
        <v>1797</v>
      </c>
      <c r="AT87" t="s">
        <v>1372</v>
      </c>
      <c r="AU87" t="s">
        <v>36</v>
      </c>
      <c r="AV87" t="s">
        <v>1354</v>
      </c>
      <c r="AW87" t="s">
        <v>1835</v>
      </c>
      <c r="AX87" t="s">
        <v>1353</v>
      </c>
      <c r="AY87" t="s">
        <v>1476</v>
      </c>
      <c r="AZ87"/>
      <c r="BA87" t="s">
        <v>1836</v>
      </c>
      <c r="BB87" t="s">
        <v>1839</v>
      </c>
      <c r="BC87" t="s">
        <v>1733</v>
      </c>
      <c r="BD87">
        <v>1</v>
      </c>
      <c r="BE87" t="s">
        <v>1866</v>
      </c>
    </row>
    <row r="88" spans="1:57" x14ac:dyDescent="0.25">
      <c r="A88" t="s">
        <v>1360</v>
      </c>
      <c r="B88" t="s">
        <v>0</v>
      </c>
      <c r="C88">
        <v>2018</v>
      </c>
      <c r="D88">
        <v>1</v>
      </c>
      <c r="E88" s="73">
        <v>42934</v>
      </c>
      <c r="F88"/>
      <c r="G88"/>
      <c r="H88" t="s">
        <v>12</v>
      </c>
      <c r="I88" t="s">
        <v>33</v>
      </c>
      <c r="J88" t="s">
        <v>34</v>
      </c>
      <c r="K88" t="s">
        <v>26</v>
      </c>
      <c r="L88"/>
      <c r="M88" t="s">
        <v>27</v>
      </c>
      <c r="N88">
        <v>2136</v>
      </c>
      <c r="O88"/>
      <c r="P88" t="s">
        <v>89</v>
      </c>
      <c r="Q88" t="s">
        <v>82</v>
      </c>
      <c r="R88">
        <v>67</v>
      </c>
      <c r="S88" t="s">
        <v>78</v>
      </c>
      <c r="T88" s="73">
        <v>42927</v>
      </c>
      <c r="U88" t="s">
        <v>1727</v>
      </c>
      <c r="V88" t="s">
        <v>89</v>
      </c>
      <c r="W88" t="s">
        <v>36</v>
      </c>
      <c r="X88"/>
      <c r="Y88"/>
      <c r="Z88"/>
      <c r="AA88"/>
      <c r="AB88"/>
      <c r="AC88"/>
      <c r="AD88"/>
      <c r="AE88"/>
      <c r="AF88"/>
      <c r="AG88"/>
      <c r="AH88"/>
      <c r="AI88"/>
      <c r="AJ88"/>
      <c r="AK88" t="s">
        <v>78</v>
      </c>
      <c r="AL88">
        <v>1</v>
      </c>
      <c r="AM88" s="73">
        <v>42927</v>
      </c>
      <c r="AN88" t="s">
        <v>78</v>
      </c>
      <c r="AO88" t="s">
        <v>37</v>
      </c>
      <c r="AP88" t="s">
        <v>90</v>
      </c>
      <c r="AQ88"/>
      <c r="AR88" t="s">
        <v>30</v>
      </c>
      <c r="AS88" t="s">
        <v>1797</v>
      </c>
      <c r="AT88" t="s">
        <v>1372</v>
      </c>
      <c r="AU88" t="s">
        <v>36</v>
      </c>
      <c r="AV88" t="s">
        <v>1354</v>
      </c>
      <c r="AW88" t="s">
        <v>1835</v>
      </c>
      <c r="AX88" t="s">
        <v>1353</v>
      </c>
      <c r="AY88" t="s">
        <v>1476</v>
      </c>
      <c r="AZ88"/>
      <c r="BA88" t="s">
        <v>1836</v>
      </c>
      <c r="BB88" t="s">
        <v>1839</v>
      </c>
      <c r="BC88" t="s">
        <v>1727</v>
      </c>
      <c r="BD88">
        <v>1</v>
      </c>
      <c r="BE88" t="s">
        <v>1877</v>
      </c>
    </row>
    <row r="89" spans="1:57" x14ac:dyDescent="0.25">
      <c r="A89" t="s">
        <v>1360</v>
      </c>
      <c r="B89" t="s">
        <v>0</v>
      </c>
      <c r="C89">
        <v>2018</v>
      </c>
      <c r="D89">
        <v>1</v>
      </c>
      <c r="E89" s="73">
        <v>42937</v>
      </c>
      <c r="F89"/>
      <c r="G89"/>
      <c r="H89" t="s">
        <v>12</v>
      </c>
      <c r="I89"/>
      <c r="J89" t="s">
        <v>25</v>
      </c>
      <c r="K89" t="s">
        <v>26</v>
      </c>
      <c r="L89"/>
      <c r="M89" t="s">
        <v>27</v>
      </c>
      <c r="N89">
        <v>-2143</v>
      </c>
      <c r="O89"/>
      <c r="P89" t="s">
        <v>27</v>
      </c>
      <c r="Q89" t="s">
        <v>111</v>
      </c>
      <c r="R89">
        <v>8</v>
      </c>
      <c r="S89"/>
      <c r="T89"/>
      <c r="U89"/>
      <c r="V89"/>
      <c r="W89"/>
      <c r="X89"/>
      <c r="Y89"/>
      <c r="Z89"/>
      <c r="AA89"/>
      <c r="AB89"/>
      <c r="AC89"/>
      <c r="AD89"/>
      <c r="AE89"/>
      <c r="AF89"/>
      <c r="AG89"/>
      <c r="AH89"/>
      <c r="AI89"/>
      <c r="AJ89"/>
      <c r="AK89" t="s">
        <v>111</v>
      </c>
      <c r="AL89">
        <v>8</v>
      </c>
      <c r="AM89" s="73">
        <v>42937</v>
      </c>
      <c r="AN89" t="s">
        <v>112</v>
      </c>
      <c r="AO89" t="s">
        <v>8</v>
      </c>
      <c r="AP89"/>
      <c r="AQ89"/>
      <c r="AR89" t="s">
        <v>30</v>
      </c>
      <c r="AS89" t="s">
        <v>1797</v>
      </c>
      <c r="AT89" t="s">
        <v>1366</v>
      </c>
      <c r="AU89" t="s">
        <v>36</v>
      </c>
      <c r="AV89" t="s">
        <v>1365</v>
      </c>
      <c r="AW89"/>
      <c r="AX89"/>
      <c r="AY89"/>
      <c r="AZ89"/>
      <c r="BA89" t="s">
        <v>1833</v>
      </c>
      <c r="BB89" t="s">
        <v>1834</v>
      </c>
      <c r="BC89" t="s">
        <v>27</v>
      </c>
      <c r="BD89"/>
      <c r="BE89"/>
    </row>
    <row r="90" spans="1:57" x14ac:dyDescent="0.25">
      <c r="A90" t="s">
        <v>1360</v>
      </c>
      <c r="B90" t="s">
        <v>0</v>
      </c>
      <c r="C90">
        <v>2018</v>
      </c>
      <c r="D90">
        <v>1</v>
      </c>
      <c r="E90" s="73">
        <v>42938</v>
      </c>
      <c r="F90"/>
      <c r="G90"/>
      <c r="H90" t="s">
        <v>12</v>
      </c>
      <c r="I90"/>
      <c r="J90" t="s">
        <v>25</v>
      </c>
      <c r="K90" t="s">
        <v>26</v>
      </c>
      <c r="L90"/>
      <c r="M90" t="s">
        <v>43</v>
      </c>
      <c r="N90">
        <v>2143</v>
      </c>
      <c r="O90"/>
      <c r="P90" t="s">
        <v>27</v>
      </c>
      <c r="Q90" t="s">
        <v>121</v>
      </c>
      <c r="R90">
        <v>126</v>
      </c>
      <c r="S90"/>
      <c r="T90"/>
      <c r="U90"/>
      <c r="V90"/>
      <c r="W90"/>
      <c r="X90"/>
      <c r="Y90"/>
      <c r="Z90"/>
      <c r="AA90"/>
      <c r="AB90"/>
      <c r="AC90"/>
      <c r="AD90"/>
      <c r="AE90"/>
      <c r="AF90"/>
      <c r="AG90"/>
      <c r="AH90"/>
      <c r="AI90"/>
      <c r="AJ90"/>
      <c r="AK90" t="s">
        <v>121</v>
      </c>
      <c r="AL90">
        <v>126</v>
      </c>
      <c r="AM90" s="73">
        <v>42938</v>
      </c>
      <c r="AN90" t="s">
        <v>112</v>
      </c>
      <c r="AO90" t="s">
        <v>8</v>
      </c>
      <c r="AP90"/>
      <c r="AQ90"/>
      <c r="AR90" t="s">
        <v>30</v>
      </c>
      <c r="AS90" t="s">
        <v>1797</v>
      </c>
      <c r="AT90" t="s">
        <v>1366</v>
      </c>
      <c r="AU90" t="s">
        <v>36</v>
      </c>
      <c r="AV90" t="s">
        <v>1365</v>
      </c>
      <c r="AW90"/>
      <c r="AX90"/>
      <c r="AY90"/>
      <c r="AZ90"/>
      <c r="BA90" t="s">
        <v>1833</v>
      </c>
      <c r="BB90" t="s">
        <v>1834</v>
      </c>
      <c r="BC90" t="s">
        <v>43</v>
      </c>
      <c r="BD90"/>
      <c r="BE90"/>
    </row>
    <row r="91" spans="1:57" x14ac:dyDescent="0.25">
      <c r="A91" t="s">
        <v>1360</v>
      </c>
      <c r="B91" t="s">
        <v>0</v>
      </c>
      <c r="C91">
        <v>2018</v>
      </c>
      <c r="D91">
        <v>1</v>
      </c>
      <c r="E91" s="73">
        <v>42944</v>
      </c>
      <c r="F91"/>
      <c r="G91"/>
      <c r="H91" t="s">
        <v>12</v>
      </c>
      <c r="I91"/>
      <c r="J91" t="s">
        <v>25</v>
      </c>
      <c r="K91" t="s">
        <v>3</v>
      </c>
      <c r="L91"/>
      <c r="M91" t="s">
        <v>27</v>
      </c>
      <c r="N91">
        <v>-842</v>
      </c>
      <c r="O91"/>
      <c r="P91" t="s">
        <v>27</v>
      </c>
      <c r="Q91" t="s">
        <v>125</v>
      </c>
      <c r="R91">
        <v>13</v>
      </c>
      <c r="S91"/>
      <c r="T91"/>
      <c r="U91"/>
      <c r="V91"/>
      <c r="W91"/>
      <c r="X91"/>
      <c r="Y91"/>
      <c r="Z91"/>
      <c r="AA91"/>
      <c r="AB91"/>
      <c r="AC91"/>
      <c r="AD91"/>
      <c r="AE91"/>
      <c r="AF91"/>
      <c r="AG91"/>
      <c r="AH91"/>
      <c r="AI91"/>
      <c r="AJ91"/>
      <c r="AK91" t="s">
        <v>125</v>
      </c>
      <c r="AL91">
        <v>13</v>
      </c>
      <c r="AM91" s="73">
        <v>42944</v>
      </c>
      <c r="AN91" t="s">
        <v>133</v>
      </c>
      <c r="AO91" t="s">
        <v>8</v>
      </c>
      <c r="AP91"/>
      <c r="AQ91"/>
      <c r="AR91" t="s">
        <v>30</v>
      </c>
      <c r="AS91" t="s">
        <v>1797</v>
      </c>
      <c r="AT91" t="s">
        <v>1366</v>
      </c>
      <c r="AU91" t="s">
        <v>36</v>
      </c>
      <c r="AV91" t="s">
        <v>1365</v>
      </c>
      <c r="AW91"/>
      <c r="AX91"/>
      <c r="AY91"/>
      <c r="AZ91"/>
      <c r="BA91" t="s">
        <v>1833</v>
      </c>
      <c r="BB91" t="s">
        <v>1802</v>
      </c>
      <c r="BC91" t="s">
        <v>27</v>
      </c>
      <c r="BD91"/>
      <c r="BE91"/>
    </row>
    <row r="92" spans="1:57" x14ac:dyDescent="0.25">
      <c r="A92" t="s">
        <v>1360</v>
      </c>
      <c r="B92" t="s">
        <v>0</v>
      </c>
      <c r="C92">
        <v>2018</v>
      </c>
      <c r="D92">
        <v>1</v>
      </c>
      <c r="E92" s="73">
        <v>42944</v>
      </c>
      <c r="F92"/>
      <c r="G92"/>
      <c r="H92" t="s">
        <v>12</v>
      </c>
      <c r="I92"/>
      <c r="J92" t="s">
        <v>25</v>
      </c>
      <c r="K92" t="s">
        <v>3</v>
      </c>
      <c r="L92"/>
      <c r="M92" t="s">
        <v>27</v>
      </c>
      <c r="N92">
        <v>-872</v>
      </c>
      <c r="O92"/>
      <c r="P92" t="s">
        <v>27</v>
      </c>
      <c r="Q92" t="s">
        <v>125</v>
      </c>
      <c r="R92">
        <v>16</v>
      </c>
      <c r="S92"/>
      <c r="T92"/>
      <c r="U92"/>
      <c r="V92"/>
      <c r="W92"/>
      <c r="X92"/>
      <c r="Y92"/>
      <c r="Z92"/>
      <c r="AA92"/>
      <c r="AB92"/>
      <c r="AC92"/>
      <c r="AD92"/>
      <c r="AE92"/>
      <c r="AF92"/>
      <c r="AG92"/>
      <c r="AH92"/>
      <c r="AI92"/>
      <c r="AJ92"/>
      <c r="AK92" t="s">
        <v>125</v>
      </c>
      <c r="AL92">
        <v>16</v>
      </c>
      <c r="AM92" s="73">
        <v>42944</v>
      </c>
      <c r="AN92" t="s">
        <v>132</v>
      </c>
      <c r="AO92" t="s">
        <v>8</v>
      </c>
      <c r="AP92"/>
      <c r="AQ92"/>
      <c r="AR92" t="s">
        <v>30</v>
      </c>
      <c r="AS92" t="s">
        <v>1797</v>
      </c>
      <c r="AT92" t="s">
        <v>1366</v>
      </c>
      <c r="AU92" t="s">
        <v>36</v>
      </c>
      <c r="AV92" t="s">
        <v>1365</v>
      </c>
      <c r="AW92"/>
      <c r="AX92"/>
      <c r="AY92"/>
      <c r="AZ92"/>
      <c r="BA92" t="s">
        <v>1833</v>
      </c>
      <c r="BB92" t="s">
        <v>1802</v>
      </c>
      <c r="BC92" t="s">
        <v>27</v>
      </c>
      <c r="BD92"/>
      <c r="BE92"/>
    </row>
    <row r="93" spans="1:57" x14ac:dyDescent="0.25">
      <c r="A93" t="s">
        <v>1360</v>
      </c>
      <c r="B93" t="s">
        <v>0</v>
      </c>
      <c r="C93">
        <v>2018</v>
      </c>
      <c r="D93">
        <v>1</v>
      </c>
      <c r="E93" s="73">
        <v>42944</v>
      </c>
      <c r="F93"/>
      <c r="G93"/>
      <c r="H93" t="s">
        <v>12</v>
      </c>
      <c r="I93" t="s">
        <v>33</v>
      </c>
      <c r="J93" t="s">
        <v>34</v>
      </c>
      <c r="K93" t="s">
        <v>3</v>
      </c>
      <c r="L93"/>
      <c r="M93" t="s">
        <v>27</v>
      </c>
      <c r="N93">
        <v>1536</v>
      </c>
      <c r="O93"/>
      <c r="P93" t="s">
        <v>140</v>
      </c>
      <c r="Q93" t="s">
        <v>125</v>
      </c>
      <c r="R93">
        <v>114</v>
      </c>
      <c r="S93" t="s">
        <v>130</v>
      </c>
      <c r="T93" s="73">
        <v>42937</v>
      </c>
      <c r="U93" t="s">
        <v>1709</v>
      </c>
      <c r="V93" t="s">
        <v>140</v>
      </c>
      <c r="W93" t="s">
        <v>36</v>
      </c>
      <c r="X93"/>
      <c r="Y93"/>
      <c r="Z93"/>
      <c r="AA93"/>
      <c r="AB93"/>
      <c r="AC93"/>
      <c r="AD93"/>
      <c r="AE93"/>
      <c r="AF93"/>
      <c r="AG93"/>
      <c r="AH93"/>
      <c r="AI93"/>
      <c r="AJ93"/>
      <c r="AK93" t="s">
        <v>130</v>
      </c>
      <c r="AL93">
        <v>1</v>
      </c>
      <c r="AM93" s="73">
        <v>42937</v>
      </c>
      <c r="AN93" t="s">
        <v>130</v>
      </c>
      <c r="AO93" t="s">
        <v>37</v>
      </c>
      <c r="AP93" t="s">
        <v>141</v>
      </c>
      <c r="AQ93"/>
      <c r="AR93" t="s">
        <v>30</v>
      </c>
      <c r="AS93" t="s">
        <v>1797</v>
      </c>
      <c r="AT93" t="s">
        <v>1372</v>
      </c>
      <c r="AU93" t="s">
        <v>36</v>
      </c>
      <c r="AV93" t="s">
        <v>1354</v>
      </c>
      <c r="AW93" t="s">
        <v>1835</v>
      </c>
      <c r="AX93" t="s">
        <v>1353</v>
      </c>
      <c r="AY93" t="s">
        <v>1476</v>
      </c>
      <c r="AZ93"/>
      <c r="BA93" t="s">
        <v>1836</v>
      </c>
      <c r="BB93" t="s">
        <v>1837</v>
      </c>
      <c r="BC93" t="s">
        <v>1709</v>
      </c>
      <c r="BD93">
        <v>1</v>
      </c>
      <c r="BE93" t="s">
        <v>1878</v>
      </c>
    </row>
    <row r="94" spans="1:57" x14ac:dyDescent="0.25">
      <c r="A94" t="s">
        <v>1360</v>
      </c>
      <c r="B94" t="s">
        <v>0</v>
      </c>
      <c r="C94">
        <v>2018</v>
      </c>
      <c r="D94">
        <v>1</v>
      </c>
      <c r="E94" s="73">
        <v>42944</v>
      </c>
      <c r="F94"/>
      <c r="G94"/>
      <c r="H94" t="s">
        <v>12</v>
      </c>
      <c r="I94" t="s">
        <v>33</v>
      </c>
      <c r="J94" t="s">
        <v>34</v>
      </c>
      <c r="K94" t="s">
        <v>3</v>
      </c>
      <c r="L94"/>
      <c r="M94" t="s">
        <v>27</v>
      </c>
      <c r="N94">
        <v>1945</v>
      </c>
      <c r="O94"/>
      <c r="P94" t="s">
        <v>146</v>
      </c>
      <c r="Q94" t="s">
        <v>125</v>
      </c>
      <c r="R94">
        <v>116</v>
      </c>
      <c r="S94" t="s">
        <v>127</v>
      </c>
      <c r="T94" s="73">
        <v>42937</v>
      </c>
      <c r="U94" t="s">
        <v>1708</v>
      </c>
      <c r="V94" t="s">
        <v>146</v>
      </c>
      <c r="W94" t="s">
        <v>36</v>
      </c>
      <c r="X94"/>
      <c r="Y94"/>
      <c r="Z94"/>
      <c r="AA94"/>
      <c r="AB94"/>
      <c r="AC94"/>
      <c r="AD94"/>
      <c r="AE94"/>
      <c r="AF94"/>
      <c r="AG94"/>
      <c r="AH94"/>
      <c r="AI94"/>
      <c r="AJ94"/>
      <c r="AK94" t="s">
        <v>127</v>
      </c>
      <c r="AL94">
        <v>1</v>
      </c>
      <c r="AM94" s="73">
        <v>42937</v>
      </c>
      <c r="AN94" t="s">
        <v>127</v>
      </c>
      <c r="AO94" t="s">
        <v>37</v>
      </c>
      <c r="AP94" t="s">
        <v>147</v>
      </c>
      <c r="AQ94"/>
      <c r="AR94" t="s">
        <v>30</v>
      </c>
      <c r="AS94" t="s">
        <v>1797</v>
      </c>
      <c r="AT94" t="s">
        <v>1372</v>
      </c>
      <c r="AU94" t="s">
        <v>36</v>
      </c>
      <c r="AV94" t="s">
        <v>1354</v>
      </c>
      <c r="AW94" t="s">
        <v>1835</v>
      </c>
      <c r="AX94" t="s">
        <v>1353</v>
      </c>
      <c r="AY94" t="s">
        <v>1476</v>
      </c>
      <c r="AZ94"/>
      <c r="BA94" t="s">
        <v>1836</v>
      </c>
      <c r="BB94" t="s">
        <v>1837</v>
      </c>
      <c r="BC94" t="s">
        <v>1708</v>
      </c>
      <c r="BD94">
        <v>1</v>
      </c>
      <c r="BE94" t="s">
        <v>1879</v>
      </c>
    </row>
    <row r="95" spans="1:57" x14ac:dyDescent="0.25">
      <c r="A95" t="s">
        <v>1360</v>
      </c>
      <c r="B95" t="s">
        <v>0</v>
      </c>
      <c r="C95">
        <v>2018</v>
      </c>
      <c r="D95">
        <v>1</v>
      </c>
      <c r="E95" s="73">
        <v>42933</v>
      </c>
      <c r="F95"/>
      <c r="G95"/>
      <c r="H95" t="s">
        <v>12</v>
      </c>
      <c r="I95"/>
      <c r="J95" t="s">
        <v>2</v>
      </c>
      <c r="K95" t="s">
        <v>26</v>
      </c>
      <c r="L95"/>
      <c r="M95" t="s">
        <v>43</v>
      </c>
      <c r="N95">
        <v>-1401</v>
      </c>
      <c r="O95"/>
      <c r="P95" t="s">
        <v>14</v>
      </c>
      <c r="Q95" t="s">
        <v>71</v>
      </c>
      <c r="R95">
        <v>41</v>
      </c>
      <c r="S95"/>
      <c r="T95"/>
      <c r="U95"/>
      <c r="V95"/>
      <c r="W95"/>
      <c r="X95"/>
      <c r="Y95"/>
      <c r="Z95"/>
      <c r="AA95"/>
      <c r="AB95"/>
      <c r="AC95"/>
      <c r="AD95"/>
      <c r="AE95"/>
      <c r="AF95"/>
      <c r="AG95"/>
      <c r="AH95"/>
      <c r="AI95"/>
      <c r="AJ95"/>
      <c r="AK95" t="s">
        <v>71</v>
      </c>
      <c r="AL95">
        <v>41</v>
      </c>
      <c r="AM95" s="73">
        <v>42933</v>
      </c>
      <c r="AN95" t="s">
        <v>80</v>
      </c>
      <c r="AO95" t="s">
        <v>8</v>
      </c>
      <c r="AP95"/>
      <c r="AQ95"/>
      <c r="AR95" t="s">
        <v>30</v>
      </c>
      <c r="AS95" t="s">
        <v>1797</v>
      </c>
      <c r="AT95" t="s">
        <v>1385</v>
      </c>
      <c r="AU95" t="s">
        <v>36</v>
      </c>
      <c r="AV95" t="s">
        <v>1355</v>
      </c>
      <c r="AW95"/>
      <c r="AX95"/>
      <c r="AY95"/>
      <c r="AZ95"/>
      <c r="BA95" t="s">
        <v>1801</v>
      </c>
      <c r="BB95" t="s">
        <v>1834</v>
      </c>
      <c r="BC95" t="s">
        <v>43</v>
      </c>
      <c r="BD95"/>
      <c r="BE95"/>
    </row>
    <row r="96" spans="1:57" x14ac:dyDescent="0.25">
      <c r="A96" t="s">
        <v>1360</v>
      </c>
      <c r="B96" t="s">
        <v>0</v>
      </c>
      <c r="C96">
        <v>2018</v>
      </c>
      <c r="D96">
        <v>1</v>
      </c>
      <c r="E96" s="73">
        <v>42933</v>
      </c>
      <c r="F96"/>
      <c r="G96"/>
      <c r="H96" t="s">
        <v>12</v>
      </c>
      <c r="I96"/>
      <c r="J96" t="s">
        <v>2</v>
      </c>
      <c r="K96" t="s">
        <v>26</v>
      </c>
      <c r="L96"/>
      <c r="M96" t="s">
        <v>43</v>
      </c>
      <c r="N96">
        <v>-498</v>
      </c>
      <c r="O96"/>
      <c r="P96" t="s">
        <v>14</v>
      </c>
      <c r="Q96" t="s">
        <v>71</v>
      </c>
      <c r="R96">
        <v>46</v>
      </c>
      <c r="S96"/>
      <c r="T96"/>
      <c r="U96"/>
      <c r="V96"/>
      <c r="W96"/>
      <c r="X96"/>
      <c r="Y96"/>
      <c r="Z96"/>
      <c r="AA96"/>
      <c r="AB96"/>
      <c r="AC96"/>
      <c r="AD96"/>
      <c r="AE96"/>
      <c r="AF96"/>
      <c r="AG96"/>
      <c r="AH96"/>
      <c r="AI96"/>
      <c r="AJ96"/>
      <c r="AK96" t="s">
        <v>71</v>
      </c>
      <c r="AL96">
        <v>46</v>
      </c>
      <c r="AM96" s="73">
        <v>42933</v>
      </c>
      <c r="AN96" t="s">
        <v>81</v>
      </c>
      <c r="AO96" t="s">
        <v>8</v>
      </c>
      <c r="AP96"/>
      <c r="AQ96"/>
      <c r="AR96" t="s">
        <v>30</v>
      </c>
      <c r="AS96" t="s">
        <v>1797</v>
      </c>
      <c r="AT96" t="s">
        <v>1385</v>
      </c>
      <c r="AU96" t="s">
        <v>36</v>
      </c>
      <c r="AV96" t="s">
        <v>1355</v>
      </c>
      <c r="AW96"/>
      <c r="AX96"/>
      <c r="AY96"/>
      <c r="AZ96"/>
      <c r="BA96" t="s">
        <v>1801</v>
      </c>
      <c r="BB96" t="s">
        <v>1834</v>
      </c>
      <c r="BC96" t="s">
        <v>43</v>
      </c>
      <c r="BD96"/>
      <c r="BE96"/>
    </row>
    <row r="97" spans="1:57" x14ac:dyDescent="0.25">
      <c r="A97" t="s">
        <v>1360</v>
      </c>
      <c r="B97" t="s">
        <v>0</v>
      </c>
      <c r="C97">
        <v>2018</v>
      </c>
      <c r="D97">
        <v>1</v>
      </c>
      <c r="E97" s="73">
        <v>42933</v>
      </c>
      <c r="F97"/>
      <c r="G97"/>
      <c r="H97" t="s">
        <v>12</v>
      </c>
      <c r="I97"/>
      <c r="J97" t="s">
        <v>25</v>
      </c>
      <c r="K97" t="s">
        <v>26</v>
      </c>
      <c r="L97"/>
      <c r="M97" t="s">
        <v>43</v>
      </c>
      <c r="N97">
        <v>4501</v>
      </c>
      <c r="O97"/>
      <c r="P97" t="s">
        <v>27</v>
      </c>
      <c r="Q97" t="s">
        <v>71</v>
      </c>
      <c r="R97">
        <v>73</v>
      </c>
      <c r="S97"/>
      <c r="T97"/>
      <c r="U97"/>
      <c r="V97"/>
      <c r="W97"/>
      <c r="X97"/>
      <c r="Y97"/>
      <c r="Z97"/>
      <c r="AA97"/>
      <c r="AB97"/>
      <c r="AC97"/>
      <c r="AD97"/>
      <c r="AE97"/>
      <c r="AF97"/>
      <c r="AG97"/>
      <c r="AH97"/>
      <c r="AI97"/>
      <c r="AJ97"/>
      <c r="AK97" t="s">
        <v>71</v>
      </c>
      <c r="AL97">
        <v>73</v>
      </c>
      <c r="AM97" s="73">
        <v>42933</v>
      </c>
      <c r="AN97" t="s">
        <v>74</v>
      </c>
      <c r="AO97" t="s">
        <v>8</v>
      </c>
      <c r="AP97"/>
      <c r="AQ97"/>
      <c r="AR97" t="s">
        <v>30</v>
      </c>
      <c r="AS97" t="s">
        <v>1797</v>
      </c>
      <c r="AT97" t="s">
        <v>1366</v>
      </c>
      <c r="AU97" t="s">
        <v>36</v>
      </c>
      <c r="AV97" t="s">
        <v>1365</v>
      </c>
      <c r="AW97"/>
      <c r="AX97"/>
      <c r="AY97"/>
      <c r="AZ97"/>
      <c r="BA97" t="s">
        <v>1833</v>
      </c>
      <c r="BB97" t="s">
        <v>1834</v>
      </c>
      <c r="BC97" t="s">
        <v>43</v>
      </c>
      <c r="BD97"/>
      <c r="BE97"/>
    </row>
    <row r="98" spans="1:57" x14ac:dyDescent="0.25">
      <c r="A98" t="s">
        <v>1360</v>
      </c>
      <c r="B98" t="s">
        <v>0</v>
      </c>
      <c r="C98">
        <v>2018</v>
      </c>
      <c r="D98">
        <v>1</v>
      </c>
      <c r="E98" s="73">
        <v>42933</v>
      </c>
      <c r="F98"/>
      <c r="G98"/>
      <c r="H98" t="s">
        <v>12</v>
      </c>
      <c r="I98"/>
      <c r="J98" t="s">
        <v>25</v>
      </c>
      <c r="K98" t="s">
        <v>26</v>
      </c>
      <c r="L98"/>
      <c r="M98" t="s">
        <v>43</v>
      </c>
      <c r="N98">
        <v>1401</v>
      </c>
      <c r="O98"/>
      <c r="P98" t="s">
        <v>27</v>
      </c>
      <c r="Q98" t="s">
        <v>71</v>
      </c>
      <c r="R98">
        <v>90</v>
      </c>
      <c r="S98"/>
      <c r="T98"/>
      <c r="U98"/>
      <c r="V98"/>
      <c r="W98"/>
      <c r="X98"/>
      <c r="Y98"/>
      <c r="Z98"/>
      <c r="AA98"/>
      <c r="AB98"/>
      <c r="AC98"/>
      <c r="AD98"/>
      <c r="AE98"/>
      <c r="AF98"/>
      <c r="AG98"/>
      <c r="AH98"/>
      <c r="AI98"/>
      <c r="AJ98"/>
      <c r="AK98" t="s">
        <v>71</v>
      </c>
      <c r="AL98">
        <v>90</v>
      </c>
      <c r="AM98" s="73">
        <v>42933</v>
      </c>
      <c r="AN98" t="s">
        <v>80</v>
      </c>
      <c r="AO98" t="s">
        <v>8</v>
      </c>
      <c r="AP98"/>
      <c r="AQ98"/>
      <c r="AR98" t="s">
        <v>30</v>
      </c>
      <c r="AS98" t="s">
        <v>1797</v>
      </c>
      <c r="AT98" t="s">
        <v>1366</v>
      </c>
      <c r="AU98" t="s">
        <v>36</v>
      </c>
      <c r="AV98" t="s">
        <v>1365</v>
      </c>
      <c r="AW98"/>
      <c r="AX98"/>
      <c r="AY98"/>
      <c r="AZ98"/>
      <c r="BA98" t="s">
        <v>1833</v>
      </c>
      <c r="BB98" t="s">
        <v>1834</v>
      </c>
      <c r="BC98" t="s">
        <v>43</v>
      </c>
      <c r="BD98"/>
      <c r="BE98"/>
    </row>
    <row r="99" spans="1:57" x14ac:dyDescent="0.25">
      <c r="A99" t="s">
        <v>1360</v>
      </c>
      <c r="B99" t="s">
        <v>0</v>
      </c>
      <c r="C99">
        <v>2018</v>
      </c>
      <c r="D99">
        <v>1</v>
      </c>
      <c r="E99" s="73">
        <v>42933</v>
      </c>
      <c r="F99"/>
      <c r="G99"/>
      <c r="H99" t="s">
        <v>12</v>
      </c>
      <c r="I99"/>
      <c r="J99" t="s">
        <v>25</v>
      </c>
      <c r="K99" t="s">
        <v>26</v>
      </c>
      <c r="L99"/>
      <c r="M99" t="s">
        <v>43</v>
      </c>
      <c r="N99">
        <v>4109</v>
      </c>
      <c r="O99"/>
      <c r="P99" t="s">
        <v>27</v>
      </c>
      <c r="Q99" t="s">
        <v>71</v>
      </c>
      <c r="R99">
        <v>93</v>
      </c>
      <c r="S99"/>
      <c r="T99"/>
      <c r="U99"/>
      <c r="V99"/>
      <c r="W99"/>
      <c r="X99"/>
      <c r="Y99"/>
      <c r="Z99"/>
      <c r="AA99"/>
      <c r="AB99"/>
      <c r="AC99"/>
      <c r="AD99"/>
      <c r="AE99"/>
      <c r="AF99"/>
      <c r="AG99"/>
      <c r="AH99"/>
      <c r="AI99"/>
      <c r="AJ99"/>
      <c r="AK99" t="s">
        <v>71</v>
      </c>
      <c r="AL99">
        <v>93</v>
      </c>
      <c r="AM99" s="73">
        <v>42933</v>
      </c>
      <c r="AN99" t="s">
        <v>75</v>
      </c>
      <c r="AO99" t="s">
        <v>8</v>
      </c>
      <c r="AP99"/>
      <c r="AQ99"/>
      <c r="AR99" t="s">
        <v>30</v>
      </c>
      <c r="AS99" t="s">
        <v>1797</v>
      </c>
      <c r="AT99" t="s">
        <v>1366</v>
      </c>
      <c r="AU99" t="s">
        <v>36</v>
      </c>
      <c r="AV99" t="s">
        <v>1365</v>
      </c>
      <c r="AW99"/>
      <c r="AX99"/>
      <c r="AY99"/>
      <c r="AZ99"/>
      <c r="BA99" t="s">
        <v>1833</v>
      </c>
      <c r="BB99" t="s">
        <v>1834</v>
      </c>
      <c r="BC99" t="s">
        <v>43</v>
      </c>
      <c r="BD99"/>
      <c r="BE99"/>
    </row>
    <row r="100" spans="1:57" x14ac:dyDescent="0.25">
      <c r="A100" t="s">
        <v>1360</v>
      </c>
      <c r="B100" t="s">
        <v>0</v>
      </c>
      <c r="C100">
        <v>2018</v>
      </c>
      <c r="D100">
        <v>1</v>
      </c>
      <c r="E100" s="73">
        <v>42934</v>
      </c>
      <c r="F100"/>
      <c r="G100"/>
      <c r="H100" t="s">
        <v>12</v>
      </c>
      <c r="I100"/>
      <c r="J100" t="s">
        <v>25</v>
      </c>
      <c r="K100" t="s">
        <v>26</v>
      </c>
      <c r="L100"/>
      <c r="M100" t="s">
        <v>27</v>
      </c>
      <c r="N100">
        <v>-498</v>
      </c>
      <c r="O100"/>
      <c r="P100" t="s">
        <v>27</v>
      </c>
      <c r="Q100" t="s">
        <v>82</v>
      </c>
      <c r="R100">
        <v>39</v>
      </c>
      <c r="S100"/>
      <c r="T100"/>
      <c r="U100"/>
      <c r="V100"/>
      <c r="W100"/>
      <c r="X100"/>
      <c r="Y100"/>
      <c r="Z100"/>
      <c r="AA100"/>
      <c r="AB100"/>
      <c r="AC100"/>
      <c r="AD100"/>
      <c r="AE100"/>
      <c r="AF100"/>
      <c r="AG100"/>
      <c r="AH100"/>
      <c r="AI100"/>
      <c r="AJ100"/>
      <c r="AK100" t="s">
        <v>82</v>
      </c>
      <c r="AL100">
        <v>39</v>
      </c>
      <c r="AM100" s="73">
        <v>42934</v>
      </c>
      <c r="AN100" t="s">
        <v>81</v>
      </c>
      <c r="AO100" t="s">
        <v>8</v>
      </c>
      <c r="AP100"/>
      <c r="AQ100"/>
      <c r="AR100" t="s">
        <v>30</v>
      </c>
      <c r="AS100" t="s">
        <v>1797</v>
      </c>
      <c r="AT100" t="s">
        <v>1366</v>
      </c>
      <c r="AU100" t="s">
        <v>36</v>
      </c>
      <c r="AV100" t="s">
        <v>1365</v>
      </c>
      <c r="AW100"/>
      <c r="AX100"/>
      <c r="AY100"/>
      <c r="AZ100"/>
      <c r="BA100" t="s">
        <v>1833</v>
      </c>
      <c r="BB100" t="s">
        <v>1834</v>
      </c>
      <c r="BC100" t="s">
        <v>27</v>
      </c>
      <c r="BD100"/>
      <c r="BE100"/>
    </row>
    <row r="101" spans="1:57" x14ac:dyDescent="0.25">
      <c r="A101" t="s">
        <v>1360</v>
      </c>
      <c r="B101" t="s">
        <v>0</v>
      </c>
      <c r="C101">
        <v>2018</v>
      </c>
      <c r="D101">
        <v>1</v>
      </c>
      <c r="E101" s="73">
        <v>42934</v>
      </c>
      <c r="F101"/>
      <c r="G101"/>
      <c r="H101" t="s">
        <v>12</v>
      </c>
      <c r="I101" t="s">
        <v>33</v>
      </c>
      <c r="J101" t="s">
        <v>34</v>
      </c>
      <c r="K101" t="s">
        <v>26</v>
      </c>
      <c r="L101"/>
      <c r="M101" t="s">
        <v>27</v>
      </c>
      <c r="N101">
        <v>5101</v>
      </c>
      <c r="O101"/>
      <c r="P101" t="s">
        <v>101</v>
      </c>
      <c r="Q101" t="s">
        <v>82</v>
      </c>
      <c r="R101">
        <v>60</v>
      </c>
      <c r="S101" t="s">
        <v>72</v>
      </c>
      <c r="T101" s="73">
        <v>42927</v>
      </c>
      <c r="U101" t="s">
        <v>1473</v>
      </c>
      <c r="V101" t="s">
        <v>101</v>
      </c>
      <c r="W101" t="s">
        <v>36</v>
      </c>
      <c r="X101"/>
      <c r="Y101"/>
      <c r="Z101"/>
      <c r="AA101"/>
      <c r="AB101"/>
      <c r="AC101"/>
      <c r="AD101"/>
      <c r="AE101"/>
      <c r="AF101"/>
      <c r="AG101"/>
      <c r="AH101"/>
      <c r="AI101"/>
      <c r="AJ101"/>
      <c r="AK101" t="s">
        <v>72</v>
      </c>
      <c r="AL101">
        <v>1</v>
      </c>
      <c r="AM101" s="73">
        <v>42927</v>
      </c>
      <c r="AN101" t="s">
        <v>72</v>
      </c>
      <c r="AO101" t="s">
        <v>37</v>
      </c>
      <c r="AP101" t="s">
        <v>102</v>
      </c>
      <c r="AQ101"/>
      <c r="AR101" t="s">
        <v>30</v>
      </c>
      <c r="AS101" t="s">
        <v>1797</v>
      </c>
      <c r="AT101" t="s">
        <v>1372</v>
      </c>
      <c r="AU101" t="s">
        <v>36</v>
      </c>
      <c r="AV101" t="s">
        <v>1354</v>
      </c>
      <c r="AW101" t="s">
        <v>1835</v>
      </c>
      <c r="AX101" t="s">
        <v>1353</v>
      </c>
      <c r="AY101" t="s">
        <v>1476</v>
      </c>
      <c r="AZ101"/>
      <c r="BA101" t="s">
        <v>1836</v>
      </c>
      <c r="BB101" t="s">
        <v>1839</v>
      </c>
      <c r="BC101" t="s">
        <v>1473</v>
      </c>
      <c r="BD101">
        <v>1</v>
      </c>
      <c r="BE101" t="s">
        <v>1890</v>
      </c>
    </row>
    <row r="102" spans="1:57" x14ac:dyDescent="0.25">
      <c r="A102" t="s">
        <v>1360</v>
      </c>
      <c r="B102" t="s">
        <v>0</v>
      </c>
      <c r="C102">
        <v>2018</v>
      </c>
      <c r="D102">
        <v>1</v>
      </c>
      <c r="E102" s="73">
        <v>42936</v>
      </c>
      <c r="F102"/>
      <c r="G102"/>
      <c r="H102" t="s">
        <v>12</v>
      </c>
      <c r="I102" t="s">
        <v>33</v>
      </c>
      <c r="J102" t="s">
        <v>34</v>
      </c>
      <c r="K102" t="s">
        <v>26</v>
      </c>
      <c r="L102"/>
      <c r="M102" t="s">
        <v>27</v>
      </c>
      <c r="N102">
        <v>2898</v>
      </c>
      <c r="O102"/>
      <c r="P102" t="s">
        <v>107</v>
      </c>
      <c r="Q102" t="s">
        <v>106</v>
      </c>
      <c r="R102">
        <v>186</v>
      </c>
      <c r="S102" t="s">
        <v>105</v>
      </c>
      <c r="T102" s="73">
        <v>42933</v>
      </c>
      <c r="U102" t="s">
        <v>1674</v>
      </c>
      <c r="V102" t="s">
        <v>107</v>
      </c>
      <c r="W102" t="s">
        <v>36</v>
      </c>
      <c r="X102"/>
      <c r="Y102"/>
      <c r="Z102"/>
      <c r="AA102"/>
      <c r="AB102"/>
      <c r="AC102"/>
      <c r="AD102"/>
      <c r="AE102"/>
      <c r="AF102"/>
      <c r="AG102"/>
      <c r="AH102"/>
      <c r="AI102"/>
      <c r="AJ102"/>
      <c r="AK102" t="s">
        <v>105</v>
      </c>
      <c r="AL102">
        <v>1</v>
      </c>
      <c r="AM102" s="73">
        <v>42933</v>
      </c>
      <c r="AN102" t="s">
        <v>105</v>
      </c>
      <c r="AO102" t="s">
        <v>37</v>
      </c>
      <c r="AP102" t="s">
        <v>108</v>
      </c>
      <c r="AQ102"/>
      <c r="AR102" t="s">
        <v>30</v>
      </c>
      <c r="AS102" t="s">
        <v>1797</v>
      </c>
      <c r="AT102" t="s">
        <v>1372</v>
      </c>
      <c r="AU102" t="s">
        <v>36</v>
      </c>
      <c r="AV102" t="s">
        <v>1354</v>
      </c>
      <c r="AW102" t="s">
        <v>1835</v>
      </c>
      <c r="AX102" t="s">
        <v>1353</v>
      </c>
      <c r="AY102" t="s">
        <v>1476</v>
      </c>
      <c r="AZ102"/>
      <c r="BA102" t="s">
        <v>1836</v>
      </c>
      <c r="BB102" t="s">
        <v>1839</v>
      </c>
      <c r="BC102" t="s">
        <v>1674</v>
      </c>
      <c r="BD102">
        <v>1</v>
      </c>
      <c r="BE102" t="s">
        <v>1891</v>
      </c>
    </row>
    <row r="103" spans="1:57" x14ac:dyDescent="0.25">
      <c r="A103" t="s">
        <v>1360</v>
      </c>
      <c r="B103" t="s">
        <v>0</v>
      </c>
      <c r="C103">
        <v>2018</v>
      </c>
      <c r="D103">
        <v>1</v>
      </c>
      <c r="E103" s="73">
        <v>42934</v>
      </c>
      <c r="F103"/>
      <c r="G103"/>
      <c r="H103" t="s">
        <v>12</v>
      </c>
      <c r="I103" t="s">
        <v>33</v>
      </c>
      <c r="J103" t="s">
        <v>34</v>
      </c>
      <c r="K103" t="s">
        <v>26</v>
      </c>
      <c r="L103"/>
      <c r="M103" t="s">
        <v>27</v>
      </c>
      <c r="N103">
        <v>3168</v>
      </c>
      <c r="O103"/>
      <c r="P103" t="s">
        <v>91</v>
      </c>
      <c r="Q103" t="s">
        <v>82</v>
      </c>
      <c r="R103">
        <v>62</v>
      </c>
      <c r="S103" t="s">
        <v>77</v>
      </c>
      <c r="T103" s="73">
        <v>42927</v>
      </c>
      <c r="U103" t="s">
        <v>1675</v>
      </c>
      <c r="V103" t="s">
        <v>91</v>
      </c>
      <c r="W103" t="s">
        <v>36</v>
      </c>
      <c r="X103"/>
      <c r="Y103"/>
      <c r="Z103"/>
      <c r="AA103"/>
      <c r="AB103"/>
      <c r="AC103"/>
      <c r="AD103"/>
      <c r="AE103"/>
      <c r="AF103"/>
      <c r="AG103"/>
      <c r="AH103"/>
      <c r="AI103"/>
      <c r="AJ103"/>
      <c r="AK103" t="s">
        <v>77</v>
      </c>
      <c r="AL103">
        <v>1</v>
      </c>
      <c r="AM103" s="73">
        <v>42927</v>
      </c>
      <c r="AN103" t="s">
        <v>77</v>
      </c>
      <c r="AO103" t="s">
        <v>37</v>
      </c>
      <c r="AP103" t="s">
        <v>92</v>
      </c>
      <c r="AQ103"/>
      <c r="AR103" t="s">
        <v>30</v>
      </c>
      <c r="AS103" t="s">
        <v>1797</v>
      </c>
      <c r="AT103" t="s">
        <v>1372</v>
      </c>
      <c r="AU103" t="s">
        <v>36</v>
      </c>
      <c r="AV103" t="s">
        <v>1354</v>
      </c>
      <c r="AW103" t="s">
        <v>1835</v>
      </c>
      <c r="AX103" t="s">
        <v>1353</v>
      </c>
      <c r="AY103" t="s">
        <v>1476</v>
      </c>
      <c r="AZ103"/>
      <c r="BA103" t="s">
        <v>1836</v>
      </c>
      <c r="BB103" t="s">
        <v>1839</v>
      </c>
      <c r="BC103" t="s">
        <v>1675</v>
      </c>
      <c r="BD103">
        <v>1</v>
      </c>
      <c r="BE103" t="s">
        <v>1892</v>
      </c>
    </row>
    <row r="104" spans="1:57" x14ac:dyDescent="0.25">
      <c r="A104" t="s">
        <v>1360</v>
      </c>
      <c r="B104" t="s">
        <v>0</v>
      </c>
      <c r="C104">
        <v>2018</v>
      </c>
      <c r="D104">
        <v>1</v>
      </c>
      <c r="E104" s="73">
        <v>42937</v>
      </c>
      <c r="F104"/>
      <c r="G104"/>
      <c r="H104" t="s">
        <v>12</v>
      </c>
      <c r="I104"/>
      <c r="J104" t="s">
        <v>25</v>
      </c>
      <c r="K104" t="s">
        <v>26</v>
      </c>
      <c r="L104"/>
      <c r="M104" t="s">
        <v>27</v>
      </c>
      <c r="N104">
        <v>-1113.08</v>
      </c>
      <c r="O104"/>
      <c r="P104" t="s">
        <v>27</v>
      </c>
      <c r="Q104" t="s">
        <v>111</v>
      </c>
      <c r="R104">
        <v>10</v>
      </c>
      <c r="S104"/>
      <c r="T104"/>
      <c r="U104"/>
      <c r="V104"/>
      <c r="W104"/>
      <c r="X104"/>
      <c r="Y104"/>
      <c r="Z104"/>
      <c r="AA104"/>
      <c r="AB104"/>
      <c r="AC104"/>
      <c r="AD104"/>
      <c r="AE104"/>
      <c r="AF104"/>
      <c r="AG104"/>
      <c r="AH104"/>
      <c r="AI104"/>
      <c r="AJ104"/>
      <c r="AK104" t="s">
        <v>111</v>
      </c>
      <c r="AL104">
        <v>10</v>
      </c>
      <c r="AM104" s="73">
        <v>42937</v>
      </c>
      <c r="AN104" t="s">
        <v>114</v>
      </c>
      <c r="AO104" t="s">
        <v>8</v>
      </c>
      <c r="AP104"/>
      <c r="AQ104"/>
      <c r="AR104" t="s">
        <v>30</v>
      </c>
      <c r="AS104" t="s">
        <v>1797</v>
      </c>
      <c r="AT104" t="s">
        <v>1366</v>
      </c>
      <c r="AU104" t="s">
        <v>36</v>
      </c>
      <c r="AV104" t="s">
        <v>1365</v>
      </c>
      <c r="AW104"/>
      <c r="AX104"/>
      <c r="AY104"/>
      <c r="AZ104"/>
      <c r="BA104" t="s">
        <v>1833</v>
      </c>
      <c r="BB104" t="s">
        <v>1834</v>
      </c>
      <c r="BC104" t="s">
        <v>27</v>
      </c>
      <c r="BD104"/>
      <c r="BE104"/>
    </row>
    <row r="105" spans="1:57" x14ac:dyDescent="0.25">
      <c r="A105" t="s">
        <v>1360</v>
      </c>
      <c r="B105" t="s">
        <v>0</v>
      </c>
      <c r="C105">
        <v>2018</v>
      </c>
      <c r="D105">
        <v>1</v>
      </c>
      <c r="E105" s="73">
        <v>42938</v>
      </c>
      <c r="F105"/>
      <c r="G105"/>
      <c r="H105" t="s">
        <v>12</v>
      </c>
      <c r="I105"/>
      <c r="J105" t="s">
        <v>2</v>
      </c>
      <c r="K105" t="s">
        <v>26</v>
      </c>
      <c r="L105"/>
      <c r="M105" t="s">
        <v>43</v>
      </c>
      <c r="N105">
        <v>-1214</v>
      </c>
      <c r="O105"/>
      <c r="P105" t="s">
        <v>14</v>
      </c>
      <c r="Q105" t="s">
        <v>121</v>
      </c>
      <c r="R105">
        <v>65</v>
      </c>
      <c r="S105"/>
      <c r="T105"/>
      <c r="U105"/>
      <c r="V105"/>
      <c r="W105"/>
      <c r="X105"/>
      <c r="Y105"/>
      <c r="Z105"/>
      <c r="AA105"/>
      <c r="AB105"/>
      <c r="AC105"/>
      <c r="AD105"/>
      <c r="AE105"/>
      <c r="AF105"/>
      <c r="AG105"/>
      <c r="AH105"/>
      <c r="AI105"/>
      <c r="AJ105"/>
      <c r="AK105" t="s">
        <v>121</v>
      </c>
      <c r="AL105">
        <v>65</v>
      </c>
      <c r="AM105" s="73">
        <v>42938</v>
      </c>
      <c r="AN105" t="s">
        <v>113</v>
      </c>
      <c r="AO105" t="s">
        <v>8</v>
      </c>
      <c r="AP105"/>
      <c r="AQ105"/>
      <c r="AR105" t="s">
        <v>30</v>
      </c>
      <c r="AS105" t="s">
        <v>1797</v>
      </c>
      <c r="AT105" t="s">
        <v>1385</v>
      </c>
      <c r="AU105" t="s">
        <v>36</v>
      </c>
      <c r="AV105" t="s">
        <v>1355</v>
      </c>
      <c r="AW105"/>
      <c r="AX105"/>
      <c r="AY105"/>
      <c r="AZ105"/>
      <c r="BA105" t="s">
        <v>1801</v>
      </c>
      <c r="BB105" t="s">
        <v>1834</v>
      </c>
      <c r="BC105" t="s">
        <v>43</v>
      </c>
      <c r="BD105"/>
      <c r="BE105"/>
    </row>
    <row r="106" spans="1:57" x14ac:dyDescent="0.25">
      <c r="A106" t="s">
        <v>1360</v>
      </c>
      <c r="B106" t="s">
        <v>0</v>
      </c>
      <c r="C106">
        <v>2018</v>
      </c>
      <c r="D106">
        <v>1</v>
      </c>
      <c r="E106" s="73">
        <v>42938</v>
      </c>
      <c r="F106"/>
      <c r="G106"/>
      <c r="H106" t="s">
        <v>12</v>
      </c>
      <c r="I106"/>
      <c r="J106" t="s">
        <v>25</v>
      </c>
      <c r="K106" t="s">
        <v>26</v>
      </c>
      <c r="L106"/>
      <c r="M106" t="s">
        <v>43</v>
      </c>
      <c r="N106">
        <v>1214</v>
      </c>
      <c r="O106"/>
      <c r="P106" t="s">
        <v>27</v>
      </c>
      <c r="Q106" t="s">
        <v>121</v>
      </c>
      <c r="R106">
        <v>132</v>
      </c>
      <c r="S106"/>
      <c r="T106"/>
      <c r="U106"/>
      <c r="V106"/>
      <c r="W106"/>
      <c r="X106"/>
      <c r="Y106"/>
      <c r="Z106"/>
      <c r="AA106"/>
      <c r="AB106"/>
      <c r="AC106"/>
      <c r="AD106"/>
      <c r="AE106"/>
      <c r="AF106"/>
      <c r="AG106"/>
      <c r="AH106"/>
      <c r="AI106"/>
      <c r="AJ106"/>
      <c r="AK106" t="s">
        <v>121</v>
      </c>
      <c r="AL106">
        <v>132</v>
      </c>
      <c r="AM106" s="73">
        <v>42938</v>
      </c>
      <c r="AN106" t="s">
        <v>113</v>
      </c>
      <c r="AO106" t="s">
        <v>8</v>
      </c>
      <c r="AP106"/>
      <c r="AQ106"/>
      <c r="AR106" t="s">
        <v>30</v>
      </c>
      <c r="AS106" t="s">
        <v>1797</v>
      </c>
      <c r="AT106" t="s">
        <v>1366</v>
      </c>
      <c r="AU106" t="s">
        <v>36</v>
      </c>
      <c r="AV106" t="s">
        <v>1365</v>
      </c>
      <c r="AW106"/>
      <c r="AX106"/>
      <c r="AY106"/>
      <c r="AZ106"/>
      <c r="BA106" t="s">
        <v>1833</v>
      </c>
      <c r="BB106" t="s">
        <v>1834</v>
      </c>
      <c r="BC106" t="s">
        <v>43</v>
      </c>
      <c r="BD106"/>
      <c r="BE106"/>
    </row>
    <row r="107" spans="1:57" x14ac:dyDescent="0.25">
      <c r="A107" t="s">
        <v>1360</v>
      </c>
      <c r="B107" t="s">
        <v>0</v>
      </c>
      <c r="C107">
        <v>2018</v>
      </c>
      <c r="D107">
        <v>1</v>
      </c>
      <c r="E107" s="73">
        <v>42943</v>
      </c>
      <c r="F107"/>
      <c r="G107"/>
      <c r="H107" t="s">
        <v>12</v>
      </c>
      <c r="I107"/>
      <c r="J107" t="s">
        <v>22</v>
      </c>
      <c r="K107" t="s">
        <v>19</v>
      </c>
      <c r="L107"/>
      <c r="M107" t="s">
        <v>122</v>
      </c>
      <c r="N107">
        <v>-4906.6400000000003</v>
      </c>
      <c r="O107"/>
      <c r="P107" t="s">
        <v>23</v>
      </c>
      <c r="Q107" t="s">
        <v>123</v>
      </c>
      <c r="R107">
        <v>8</v>
      </c>
      <c r="S107"/>
      <c r="T107"/>
      <c r="U107"/>
      <c r="V107"/>
      <c r="W107"/>
      <c r="X107"/>
      <c r="Y107"/>
      <c r="Z107"/>
      <c r="AA107"/>
      <c r="AB107"/>
      <c r="AC107"/>
      <c r="AD107"/>
      <c r="AE107"/>
      <c r="AF107"/>
      <c r="AG107"/>
      <c r="AH107"/>
      <c r="AI107"/>
      <c r="AJ107"/>
      <c r="AK107" t="s">
        <v>123</v>
      </c>
      <c r="AL107">
        <v>8</v>
      </c>
      <c r="AM107" s="73">
        <v>42943</v>
      </c>
      <c r="AN107" t="s">
        <v>124</v>
      </c>
      <c r="AO107" t="s">
        <v>11</v>
      </c>
      <c r="AP107"/>
      <c r="AQ107"/>
      <c r="AR107" t="s">
        <v>16</v>
      </c>
      <c r="AS107" t="s">
        <v>1797</v>
      </c>
      <c r="AT107" t="s">
        <v>1716</v>
      </c>
      <c r="AU107" t="s">
        <v>36</v>
      </c>
      <c r="AV107" t="s">
        <v>1405</v>
      </c>
      <c r="AW107"/>
      <c r="AX107"/>
      <c r="AY107"/>
      <c r="AZ107"/>
      <c r="BA107" t="s">
        <v>1865</v>
      </c>
      <c r="BB107" t="s">
        <v>1844</v>
      </c>
      <c r="BC107" t="s">
        <v>122</v>
      </c>
      <c r="BD107"/>
      <c r="BE107"/>
    </row>
    <row r="108" spans="1:57" x14ac:dyDescent="0.25">
      <c r="A108" t="s">
        <v>1360</v>
      </c>
      <c r="B108" t="s">
        <v>0</v>
      </c>
      <c r="C108">
        <v>2018</v>
      </c>
      <c r="D108">
        <v>1</v>
      </c>
      <c r="E108" s="73">
        <v>42944</v>
      </c>
      <c r="F108"/>
      <c r="G108"/>
      <c r="H108" t="s">
        <v>12</v>
      </c>
      <c r="I108"/>
      <c r="J108" t="s">
        <v>25</v>
      </c>
      <c r="K108" t="s">
        <v>3</v>
      </c>
      <c r="L108"/>
      <c r="M108" t="s">
        <v>27</v>
      </c>
      <c r="N108">
        <v>-2744</v>
      </c>
      <c r="O108"/>
      <c r="P108" t="s">
        <v>27</v>
      </c>
      <c r="Q108" t="s">
        <v>125</v>
      </c>
      <c r="R108">
        <v>14</v>
      </c>
      <c r="S108"/>
      <c r="T108"/>
      <c r="U108"/>
      <c r="V108"/>
      <c r="W108"/>
      <c r="X108"/>
      <c r="Y108"/>
      <c r="Z108"/>
      <c r="AA108"/>
      <c r="AB108"/>
      <c r="AC108"/>
      <c r="AD108"/>
      <c r="AE108"/>
      <c r="AF108"/>
      <c r="AG108"/>
      <c r="AH108"/>
      <c r="AI108"/>
      <c r="AJ108"/>
      <c r="AK108" t="s">
        <v>125</v>
      </c>
      <c r="AL108">
        <v>14</v>
      </c>
      <c r="AM108" s="73">
        <v>42944</v>
      </c>
      <c r="AN108" t="s">
        <v>126</v>
      </c>
      <c r="AO108" t="s">
        <v>8</v>
      </c>
      <c r="AP108"/>
      <c r="AQ108"/>
      <c r="AR108" t="s">
        <v>30</v>
      </c>
      <c r="AS108" t="s">
        <v>1797</v>
      </c>
      <c r="AT108" t="s">
        <v>1366</v>
      </c>
      <c r="AU108" t="s">
        <v>36</v>
      </c>
      <c r="AV108" t="s">
        <v>1365</v>
      </c>
      <c r="AW108"/>
      <c r="AX108"/>
      <c r="AY108"/>
      <c r="AZ108"/>
      <c r="BA108" t="s">
        <v>1833</v>
      </c>
      <c r="BB108" t="s">
        <v>1802</v>
      </c>
      <c r="BC108" t="s">
        <v>27</v>
      </c>
      <c r="BD108"/>
      <c r="BE108"/>
    </row>
    <row r="109" spans="1:57" x14ac:dyDescent="0.25">
      <c r="A109" t="s">
        <v>1360</v>
      </c>
      <c r="B109" t="s">
        <v>0</v>
      </c>
      <c r="C109">
        <v>2018</v>
      </c>
      <c r="D109">
        <v>1</v>
      </c>
      <c r="E109" s="73">
        <v>42933</v>
      </c>
      <c r="F109"/>
      <c r="G109"/>
      <c r="H109" t="s">
        <v>12</v>
      </c>
      <c r="I109"/>
      <c r="J109" t="s">
        <v>2</v>
      </c>
      <c r="K109" t="s">
        <v>26</v>
      </c>
      <c r="L109"/>
      <c r="M109" t="s">
        <v>43</v>
      </c>
      <c r="N109">
        <v>-1804</v>
      </c>
      <c r="O109"/>
      <c r="P109" t="s">
        <v>14</v>
      </c>
      <c r="Q109" t="s">
        <v>71</v>
      </c>
      <c r="R109">
        <v>30</v>
      </c>
      <c r="S109"/>
      <c r="T109"/>
      <c r="U109"/>
      <c r="V109"/>
      <c r="W109"/>
      <c r="X109"/>
      <c r="Y109"/>
      <c r="Z109"/>
      <c r="AA109"/>
      <c r="AB109"/>
      <c r="AC109"/>
      <c r="AD109"/>
      <c r="AE109"/>
      <c r="AF109"/>
      <c r="AG109"/>
      <c r="AH109"/>
      <c r="AI109"/>
      <c r="AJ109"/>
      <c r="AK109" t="s">
        <v>71</v>
      </c>
      <c r="AL109">
        <v>30</v>
      </c>
      <c r="AM109" s="73">
        <v>42933</v>
      </c>
      <c r="AN109" t="s">
        <v>79</v>
      </c>
      <c r="AO109" t="s">
        <v>8</v>
      </c>
      <c r="AP109"/>
      <c r="AQ109"/>
      <c r="AR109" t="s">
        <v>30</v>
      </c>
      <c r="AS109" t="s">
        <v>1797</v>
      </c>
      <c r="AT109" t="s">
        <v>1385</v>
      </c>
      <c r="AU109" t="s">
        <v>36</v>
      </c>
      <c r="AV109" t="s">
        <v>1355</v>
      </c>
      <c r="AW109"/>
      <c r="AX109"/>
      <c r="AY109"/>
      <c r="AZ109"/>
      <c r="BA109" t="s">
        <v>1801</v>
      </c>
      <c r="BB109" t="s">
        <v>1834</v>
      </c>
      <c r="BC109" t="s">
        <v>43</v>
      </c>
      <c r="BD109"/>
      <c r="BE109"/>
    </row>
    <row r="110" spans="1:57" x14ac:dyDescent="0.25">
      <c r="A110" t="s">
        <v>1360</v>
      </c>
      <c r="B110" t="s">
        <v>0</v>
      </c>
      <c r="C110">
        <v>2018</v>
      </c>
      <c r="D110">
        <v>1</v>
      </c>
      <c r="E110" s="73">
        <v>42933</v>
      </c>
      <c r="F110"/>
      <c r="G110"/>
      <c r="H110" t="s">
        <v>12</v>
      </c>
      <c r="I110"/>
      <c r="J110" t="s">
        <v>2</v>
      </c>
      <c r="K110" t="s">
        <v>26</v>
      </c>
      <c r="L110"/>
      <c r="M110" t="s">
        <v>43</v>
      </c>
      <c r="N110">
        <v>-4072</v>
      </c>
      <c r="O110"/>
      <c r="P110" t="s">
        <v>14</v>
      </c>
      <c r="Q110" t="s">
        <v>71</v>
      </c>
      <c r="R110">
        <v>43</v>
      </c>
      <c r="S110"/>
      <c r="T110"/>
      <c r="U110"/>
      <c r="V110"/>
      <c r="W110"/>
      <c r="X110"/>
      <c r="Y110"/>
      <c r="Z110"/>
      <c r="AA110"/>
      <c r="AB110"/>
      <c r="AC110"/>
      <c r="AD110"/>
      <c r="AE110"/>
      <c r="AF110"/>
      <c r="AG110"/>
      <c r="AH110"/>
      <c r="AI110"/>
      <c r="AJ110"/>
      <c r="AK110" t="s">
        <v>71</v>
      </c>
      <c r="AL110">
        <v>43</v>
      </c>
      <c r="AM110" s="73">
        <v>42933</v>
      </c>
      <c r="AN110" t="s">
        <v>76</v>
      </c>
      <c r="AO110" t="s">
        <v>8</v>
      </c>
      <c r="AP110"/>
      <c r="AQ110"/>
      <c r="AR110" t="s">
        <v>30</v>
      </c>
      <c r="AS110" t="s">
        <v>1797</v>
      </c>
      <c r="AT110" t="s">
        <v>1385</v>
      </c>
      <c r="AU110" t="s">
        <v>36</v>
      </c>
      <c r="AV110" t="s">
        <v>1355</v>
      </c>
      <c r="AW110"/>
      <c r="AX110"/>
      <c r="AY110"/>
      <c r="AZ110"/>
      <c r="BA110" t="s">
        <v>1801</v>
      </c>
      <c r="BB110" t="s">
        <v>1834</v>
      </c>
      <c r="BC110" t="s">
        <v>43</v>
      </c>
      <c r="BD110"/>
      <c r="BE110"/>
    </row>
    <row r="111" spans="1:57" x14ac:dyDescent="0.25">
      <c r="A111" t="s">
        <v>1360</v>
      </c>
      <c r="B111" t="s">
        <v>0</v>
      </c>
      <c r="C111">
        <v>2018</v>
      </c>
      <c r="D111">
        <v>1</v>
      </c>
      <c r="E111" s="73">
        <v>42936</v>
      </c>
      <c r="F111"/>
      <c r="G111"/>
      <c r="H111" t="s">
        <v>12</v>
      </c>
      <c r="I111"/>
      <c r="J111" t="s">
        <v>25</v>
      </c>
      <c r="K111" t="s">
        <v>26</v>
      </c>
      <c r="L111"/>
      <c r="M111" t="s">
        <v>43</v>
      </c>
      <c r="N111">
        <v>5203</v>
      </c>
      <c r="O111"/>
      <c r="P111" t="s">
        <v>27</v>
      </c>
      <c r="Q111" t="s">
        <v>103</v>
      </c>
      <c r="R111">
        <v>114</v>
      </c>
      <c r="S111"/>
      <c r="T111"/>
      <c r="U111"/>
      <c r="V111"/>
      <c r="W111"/>
      <c r="X111"/>
      <c r="Y111"/>
      <c r="Z111"/>
      <c r="AA111"/>
      <c r="AB111"/>
      <c r="AC111"/>
      <c r="AD111"/>
      <c r="AE111"/>
      <c r="AF111"/>
      <c r="AG111"/>
      <c r="AH111"/>
      <c r="AI111"/>
      <c r="AJ111"/>
      <c r="AK111" t="s">
        <v>103</v>
      </c>
      <c r="AL111">
        <v>114</v>
      </c>
      <c r="AM111" s="73">
        <v>42936</v>
      </c>
      <c r="AN111" t="s">
        <v>104</v>
      </c>
      <c r="AO111" t="s">
        <v>8</v>
      </c>
      <c r="AP111"/>
      <c r="AQ111"/>
      <c r="AR111" t="s">
        <v>30</v>
      </c>
      <c r="AS111" t="s">
        <v>1797</v>
      </c>
      <c r="AT111" t="s">
        <v>1366</v>
      </c>
      <c r="AU111" t="s">
        <v>36</v>
      </c>
      <c r="AV111" t="s">
        <v>1365</v>
      </c>
      <c r="AW111"/>
      <c r="AX111"/>
      <c r="AY111"/>
      <c r="AZ111"/>
      <c r="BA111" t="s">
        <v>1833</v>
      </c>
      <c r="BB111" t="s">
        <v>1834</v>
      </c>
      <c r="BC111" t="s">
        <v>43</v>
      </c>
      <c r="BD111"/>
      <c r="BE111"/>
    </row>
    <row r="112" spans="1:57" x14ac:dyDescent="0.25">
      <c r="A112" t="s">
        <v>1360</v>
      </c>
      <c r="B112" t="s">
        <v>0</v>
      </c>
      <c r="C112">
        <v>2018</v>
      </c>
      <c r="D112">
        <v>1</v>
      </c>
      <c r="E112" s="73">
        <v>42937</v>
      </c>
      <c r="F112"/>
      <c r="G112"/>
      <c r="H112" t="s">
        <v>12</v>
      </c>
      <c r="I112" t="s">
        <v>33</v>
      </c>
      <c r="J112" t="s">
        <v>34</v>
      </c>
      <c r="K112" t="s">
        <v>26</v>
      </c>
      <c r="L112"/>
      <c r="M112" t="s">
        <v>27</v>
      </c>
      <c r="N112">
        <v>1214</v>
      </c>
      <c r="O112"/>
      <c r="P112" t="s">
        <v>117</v>
      </c>
      <c r="Q112" t="s">
        <v>111</v>
      </c>
      <c r="R112">
        <v>92</v>
      </c>
      <c r="S112" t="s">
        <v>113</v>
      </c>
      <c r="T112" s="73">
        <v>42936</v>
      </c>
      <c r="U112" t="s">
        <v>1557</v>
      </c>
      <c r="V112" t="s">
        <v>117</v>
      </c>
      <c r="W112" t="s">
        <v>36</v>
      </c>
      <c r="X112"/>
      <c r="Y112"/>
      <c r="Z112"/>
      <c r="AA112"/>
      <c r="AB112"/>
      <c r="AC112"/>
      <c r="AD112"/>
      <c r="AE112"/>
      <c r="AF112"/>
      <c r="AG112"/>
      <c r="AH112"/>
      <c r="AI112"/>
      <c r="AJ112"/>
      <c r="AK112" t="s">
        <v>113</v>
      </c>
      <c r="AL112">
        <v>1</v>
      </c>
      <c r="AM112" s="73">
        <v>42936</v>
      </c>
      <c r="AN112" t="s">
        <v>113</v>
      </c>
      <c r="AO112" t="s">
        <v>37</v>
      </c>
      <c r="AP112" t="s">
        <v>118</v>
      </c>
      <c r="AQ112"/>
      <c r="AR112" t="s">
        <v>30</v>
      </c>
      <c r="AS112" t="s">
        <v>1797</v>
      </c>
      <c r="AT112" t="s">
        <v>1372</v>
      </c>
      <c r="AU112" t="s">
        <v>36</v>
      </c>
      <c r="AV112" t="s">
        <v>1354</v>
      </c>
      <c r="AW112" t="s">
        <v>1835</v>
      </c>
      <c r="AX112" t="s">
        <v>1353</v>
      </c>
      <c r="AY112" t="s">
        <v>1476</v>
      </c>
      <c r="AZ112"/>
      <c r="BA112" t="s">
        <v>1836</v>
      </c>
      <c r="BB112" t="s">
        <v>1839</v>
      </c>
      <c r="BC112" t="s">
        <v>1557</v>
      </c>
      <c r="BD112">
        <v>1</v>
      </c>
      <c r="BE112" t="s">
        <v>1967</v>
      </c>
    </row>
    <row r="113" spans="1:57" x14ac:dyDescent="0.25">
      <c r="A113" t="s">
        <v>1360</v>
      </c>
      <c r="B113" t="s">
        <v>0</v>
      </c>
      <c r="C113">
        <v>2018</v>
      </c>
      <c r="D113">
        <v>1</v>
      </c>
      <c r="E113" s="73">
        <v>42937</v>
      </c>
      <c r="F113"/>
      <c r="G113"/>
      <c r="H113" t="s">
        <v>12</v>
      </c>
      <c r="I113" t="s">
        <v>33</v>
      </c>
      <c r="J113" t="s">
        <v>34</v>
      </c>
      <c r="K113" t="s">
        <v>26</v>
      </c>
      <c r="L113"/>
      <c r="M113" t="s">
        <v>27</v>
      </c>
      <c r="N113">
        <v>1113.08</v>
      </c>
      <c r="O113"/>
      <c r="P113" t="s">
        <v>115</v>
      </c>
      <c r="Q113" t="s">
        <v>111</v>
      </c>
      <c r="R113">
        <v>93</v>
      </c>
      <c r="S113" t="s">
        <v>114</v>
      </c>
      <c r="T113" s="73">
        <v>42936</v>
      </c>
      <c r="U113" t="s">
        <v>1694</v>
      </c>
      <c r="V113" t="s">
        <v>115</v>
      </c>
      <c r="W113" t="s">
        <v>36</v>
      </c>
      <c r="X113"/>
      <c r="Y113"/>
      <c r="Z113"/>
      <c r="AA113"/>
      <c r="AB113"/>
      <c r="AC113"/>
      <c r="AD113"/>
      <c r="AE113"/>
      <c r="AF113"/>
      <c r="AG113"/>
      <c r="AH113"/>
      <c r="AI113"/>
      <c r="AJ113"/>
      <c r="AK113" t="s">
        <v>114</v>
      </c>
      <c r="AL113">
        <v>1</v>
      </c>
      <c r="AM113" s="73">
        <v>42936</v>
      </c>
      <c r="AN113" t="s">
        <v>114</v>
      </c>
      <c r="AO113" t="s">
        <v>37</v>
      </c>
      <c r="AP113" t="s">
        <v>116</v>
      </c>
      <c r="AQ113"/>
      <c r="AR113" t="s">
        <v>30</v>
      </c>
      <c r="AS113" t="s">
        <v>1797</v>
      </c>
      <c r="AT113" t="s">
        <v>1372</v>
      </c>
      <c r="AU113" t="s">
        <v>36</v>
      </c>
      <c r="AV113" t="s">
        <v>1354</v>
      </c>
      <c r="AW113" t="s">
        <v>1835</v>
      </c>
      <c r="AX113" t="s">
        <v>1353</v>
      </c>
      <c r="AY113" t="s">
        <v>1476</v>
      </c>
      <c r="AZ113"/>
      <c r="BA113" t="s">
        <v>1836</v>
      </c>
      <c r="BB113" t="s">
        <v>1839</v>
      </c>
      <c r="BC113" t="s">
        <v>1694</v>
      </c>
      <c r="BD113">
        <v>1</v>
      </c>
      <c r="BE113" t="s">
        <v>1968</v>
      </c>
    </row>
    <row r="114" spans="1:57" x14ac:dyDescent="0.25">
      <c r="A114" t="s">
        <v>1360</v>
      </c>
      <c r="B114" t="s">
        <v>0</v>
      </c>
      <c r="C114">
        <v>2018</v>
      </c>
      <c r="D114">
        <v>1</v>
      </c>
      <c r="E114" s="73">
        <v>42938</v>
      </c>
      <c r="F114"/>
      <c r="G114"/>
      <c r="H114" t="s">
        <v>12</v>
      </c>
      <c r="I114"/>
      <c r="J114" t="s">
        <v>2</v>
      </c>
      <c r="K114" t="s">
        <v>26</v>
      </c>
      <c r="L114"/>
      <c r="M114" t="s">
        <v>43</v>
      </c>
      <c r="N114">
        <v>-2143</v>
      </c>
      <c r="O114"/>
      <c r="P114" t="s">
        <v>14</v>
      </c>
      <c r="Q114" t="s">
        <v>121</v>
      </c>
      <c r="R114">
        <v>59</v>
      </c>
      <c r="S114"/>
      <c r="T114"/>
      <c r="U114"/>
      <c r="V114"/>
      <c r="W114"/>
      <c r="X114"/>
      <c r="Y114"/>
      <c r="Z114"/>
      <c r="AA114"/>
      <c r="AB114"/>
      <c r="AC114"/>
      <c r="AD114"/>
      <c r="AE114"/>
      <c r="AF114"/>
      <c r="AG114"/>
      <c r="AH114"/>
      <c r="AI114"/>
      <c r="AJ114"/>
      <c r="AK114" t="s">
        <v>121</v>
      </c>
      <c r="AL114">
        <v>59</v>
      </c>
      <c r="AM114" s="73">
        <v>42938</v>
      </c>
      <c r="AN114" t="s">
        <v>112</v>
      </c>
      <c r="AO114" t="s">
        <v>8</v>
      </c>
      <c r="AP114"/>
      <c r="AQ114"/>
      <c r="AR114" t="s">
        <v>30</v>
      </c>
      <c r="AS114" t="s">
        <v>1797</v>
      </c>
      <c r="AT114" t="s">
        <v>1385</v>
      </c>
      <c r="AU114" t="s">
        <v>36</v>
      </c>
      <c r="AV114" t="s">
        <v>1355</v>
      </c>
      <c r="AW114"/>
      <c r="AX114"/>
      <c r="AY114"/>
      <c r="AZ114"/>
      <c r="BA114" t="s">
        <v>1801</v>
      </c>
      <c r="BB114" t="s">
        <v>1834</v>
      </c>
      <c r="BC114" t="s">
        <v>43</v>
      </c>
      <c r="BD114"/>
      <c r="BE114"/>
    </row>
    <row r="115" spans="1:57" x14ac:dyDescent="0.25">
      <c r="A115" t="s">
        <v>1360</v>
      </c>
      <c r="B115" t="s">
        <v>0</v>
      </c>
      <c r="C115">
        <v>2018</v>
      </c>
      <c r="D115">
        <v>1</v>
      </c>
      <c r="E115" s="73">
        <v>42943</v>
      </c>
      <c r="F115"/>
      <c r="G115"/>
      <c r="H115" t="s">
        <v>12</v>
      </c>
      <c r="I115"/>
      <c r="J115" t="s">
        <v>2</v>
      </c>
      <c r="K115" t="s">
        <v>19</v>
      </c>
      <c r="L115"/>
      <c r="M115" t="s">
        <v>122</v>
      </c>
      <c r="N115">
        <v>4906.6400000000003</v>
      </c>
      <c r="O115"/>
      <c r="P115" t="s">
        <v>14</v>
      </c>
      <c r="Q115" t="s">
        <v>123</v>
      </c>
      <c r="R115">
        <v>23</v>
      </c>
      <c r="S115"/>
      <c r="T115"/>
      <c r="U115"/>
      <c r="V115"/>
      <c r="W115"/>
      <c r="X115"/>
      <c r="Y115"/>
      <c r="Z115"/>
      <c r="AA115"/>
      <c r="AB115"/>
      <c r="AC115"/>
      <c r="AD115"/>
      <c r="AE115"/>
      <c r="AF115"/>
      <c r="AG115"/>
      <c r="AH115"/>
      <c r="AI115"/>
      <c r="AJ115"/>
      <c r="AK115" t="s">
        <v>123</v>
      </c>
      <c r="AL115">
        <v>23</v>
      </c>
      <c r="AM115" s="73">
        <v>42943</v>
      </c>
      <c r="AN115"/>
      <c r="AO115" t="s">
        <v>8</v>
      </c>
      <c r="AP115"/>
      <c r="AQ115"/>
      <c r="AR115" t="s">
        <v>16</v>
      </c>
      <c r="AS115" t="s">
        <v>1797</v>
      </c>
      <c r="AT115" t="s">
        <v>1385</v>
      </c>
      <c r="AU115" t="s">
        <v>36</v>
      </c>
      <c r="AV115" t="s">
        <v>1355</v>
      </c>
      <c r="AW115"/>
      <c r="AX115"/>
      <c r="AY115"/>
      <c r="AZ115"/>
      <c r="BA115" t="s">
        <v>1801</v>
      </c>
      <c r="BB115" t="s">
        <v>1844</v>
      </c>
      <c r="BC115" t="s">
        <v>122</v>
      </c>
      <c r="BD115"/>
      <c r="BE115"/>
    </row>
    <row r="116" spans="1:57" x14ac:dyDescent="0.25">
      <c r="A116" t="s">
        <v>1360</v>
      </c>
      <c r="B116" t="s">
        <v>0</v>
      </c>
      <c r="C116">
        <v>2018</v>
      </c>
      <c r="D116">
        <v>1</v>
      </c>
      <c r="E116" s="73">
        <v>42944</v>
      </c>
      <c r="F116"/>
      <c r="G116"/>
      <c r="H116" t="s">
        <v>12</v>
      </c>
      <c r="I116" t="s">
        <v>33</v>
      </c>
      <c r="J116" t="s">
        <v>34</v>
      </c>
      <c r="K116" t="s">
        <v>3</v>
      </c>
      <c r="L116"/>
      <c r="M116" t="s">
        <v>27</v>
      </c>
      <c r="N116">
        <v>1614</v>
      </c>
      <c r="O116"/>
      <c r="P116" t="s">
        <v>142</v>
      </c>
      <c r="Q116" t="s">
        <v>125</v>
      </c>
      <c r="R116">
        <v>112</v>
      </c>
      <c r="S116" t="s">
        <v>129</v>
      </c>
      <c r="T116" s="73">
        <v>42937</v>
      </c>
      <c r="U116" t="s">
        <v>1644</v>
      </c>
      <c r="V116" t="s">
        <v>142</v>
      </c>
      <c r="W116" t="s">
        <v>36</v>
      </c>
      <c r="X116"/>
      <c r="Y116"/>
      <c r="Z116"/>
      <c r="AA116"/>
      <c r="AB116"/>
      <c r="AC116"/>
      <c r="AD116"/>
      <c r="AE116"/>
      <c r="AF116"/>
      <c r="AG116"/>
      <c r="AH116"/>
      <c r="AI116"/>
      <c r="AJ116"/>
      <c r="AK116" t="s">
        <v>129</v>
      </c>
      <c r="AL116">
        <v>1</v>
      </c>
      <c r="AM116" s="73">
        <v>42937</v>
      </c>
      <c r="AN116" t="s">
        <v>129</v>
      </c>
      <c r="AO116" t="s">
        <v>37</v>
      </c>
      <c r="AP116" t="s">
        <v>143</v>
      </c>
      <c r="AQ116"/>
      <c r="AR116" t="s">
        <v>30</v>
      </c>
      <c r="AS116" t="s">
        <v>1797</v>
      </c>
      <c r="AT116" t="s">
        <v>1372</v>
      </c>
      <c r="AU116" t="s">
        <v>36</v>
      </c>
      <c r="AV116" t="s">
        <v>1354</v>
      </c>
      <c r="AW116" t="s">
        <v>1835</v>
      </c>
      <c r="AX116" t="s">
        <v>1353</v>
      </c>
      <c r="AY116" t="s">
        <v>1476</v>
      </c>
      <c r="AZ116"/>
      <c r="BA116" t="s">
        <v>1836</v>
      </c>
      <c r="BB116" t="s">
        <v>1837</v>
      </c>
      <c r="BC116" t="s">
        <v>1644</v>
      </c>
      <c r="BD116">
        <v>1</v>
      </c>
      <c r="BE116" t="s">
        <v>1969</v>
      </c>
    </row>
    <row r="117" spans="1:57" x14ac:dyDescent="0.25">
      <c r="A117" t="s">
        <v>1360</v>
      </c>
      <c r="B117" t="s">
        <v>0</v>
      </c>
      <c r="C117">
        <v>2018</v>
      </c>
      <c r="D117">
        <v>1</v>
      </c>
      <c r="E117" s="73">
        <v>42933</v>
      </c>
      <c r="F117"/>
      <c r="G117"/>
      <c r="H117" t="s">
        <v>12</v>
      </c>
      <c r="I117"/>
      <c r="J117" t="s">
        <v>25</v>
      </c>
      <c r="K117" t="s">
        <v>26</v>
      </c>
      <c r="L117"/>
      <c r="M117" t="s">
        <v>43</v>
      </c>
      <c r="N117" s="82">
        <v>5101</v>
      </c>
      <c r="O117"/>
      <c r="P117" t="s">
        <v>27</v>
      </c>
      <c r="Q117" t="s">
        <v>71</v>
      </c>
      <c r="R117">
        <v>80</v>
      </c>
      <c r="S117"/>
      <c r="T117"/>
      <c r="U117"/>
      <c r="V117"/>
      <c r="W117"/>
      <c r="X117"/>
      <c r="Y117"/>
      <c r="Z117"/>
      <c r="AA117"/>
      <c r="AB117"/>
      <c r="AC117"/>
      <c r="AD117"/>
      <c r="AE117"/>
      <c r="AF117"/>
      <c r="AG117"/>
      <c r="AH117"/>
      <c r="AI117"/>
      <c r="AJ117"/>
      <c r="AK117" t="s">
        <v>71</v>
      </c>
      <c r="AL117">
        <v>80</v>
      </c>
      <c r="AM117" s="73">
        <v>42933</v>
      </c>
      <c r="AN117" t="s">
        <v>72</v>
      </c>
      <c r="AO117" t="s">
        <v>8</v>
      </c>
      <c r="AP117"/>
      <c r="AQ117"/>
      <c r="AR117" t="s">
        <v>30</v>
      </c>
      <c r="AS117" t="s">
        <v>1797</v>
      </c>
      <c r="AT117" t="s">
        <v>1366</v>
      </c>
      <c r="AU117" t="s">
        <v>36</v>
      </c>
      <c r="AV117" t="s">
        <v>1365</v>
      </c>
      <c r="AW117"/>
      <c r="AX117"/>
      <c r="AY117"/>
      <c r="AZ117"/>
      <c r="BA117" t="s">
        <v>1833</v>
      </c>
      <c r="BB117" t="s">
        <v>1834</v>
      </c>
      <c r="BC117" t="s">
        <v>43</v>
      </c>
      <c r="BD117"/>
      <c r="BE117"/>
    </row>
    <row r="118" spans="1:57" x14ac:dyDescent="0.25">
      <c r="A118" t="s">
        <v>1360</v>
      </c>
      <c r="B118" t="s">
        <v>0</v>
      </c>
      <c r="C118">
        <v>2018</v>
      </c>
      <c r="D118">
        <v>1</v>
      </c>
      <c r="E118" s="73">
        <v>42934</v>
      </c>
      <c r="F118"/>
      <c r="G118"/>
      <c r="H118" t="s">
        <v>12</v>
      </c>
      <c r="I118"/>
      <c r="J118" t="s">
        <v>25</v>
      </c>
      <c r="K118" t="s">
        <v>26</v>
      </c>
      <c r="L118"/>
      <c r="M118" t="s">
        <v>27</v>
      </c>
      <c r="N118" s="82">
        <v>-4072</v>
      </c>
      <c r="O118"/>
      <c r="P118" t="s">
        <v>27</v>
      </c>
      <c r="Q118" t="s">
        <v>82</v>
      </c>
      <c r="R118">
        <v>36</v>
      </c>
      <c r="S118"/>
      <c r="T118"/>
      <c r="U118"/>
      <c r="V118"/>
      <c r="W118"/>
      <c r="X118"/>
      <c r="Y118"/>
      <c r="Z118"/>
      <c r="AA118"/>
      <c r="AB118"/>
      <c r="AC118"/>
      <c r="AD118"/>
      <c r="AE118"/>
      <c r="AF118"/>
      <c r="AG118"/>
      <c r="AH118"/>
      <c r="AI118"/>
      <c r="AJ118"/>
      <c r="AK118" t="s">
        <v>82</v>
      </c>
      <c r="AL118">
        <v>36</v>
      </c>
      <c r="AM118" s="73">
        <v>42934</v>
      </c>
      <c r="AN118" t="s">
        <v>76</v>
      </c>
      <c r="AO118" t="s">
        <v>8</v>
      </c>
      <c r="AP118"/>
      <c r="AQ118"/>
      <c r="AR118" t="s">
        <v>30</v>
      </c>
      <c r="AS118" t="s">
        <v>1797</v>
      </c>
      <c r="AT118" t="s">
        <v>1366</v>
      </c>
      <c r="AU118" t="s">
        <v>36</v>
      </c>
      <c r="AV118" t="s">
        <v>1365</v>
      </c>
      <c r="AW118"/>
      <c r="AX118"/>
      <c r="AY118"/>
      <c r="AZ118"/>
      <c r="BA118" t="s">
        <v>1833</v>
      </c>
      <c r="BB118" t="s">
        <v>1834</v>
      </c>
      <c r="BC118" t="s">
        <v>27</v>
      </c>
      <c r="BD118"/>
      <c r="BE118"/>
    </row>
    <row r="119" spans="1:57" x14ac:dyDescent="0.25">
      <c r="A119" t="s">
        <v>1360</v>
      </c>
      <c r="B119" t="s">
        <v>0</v>
      </c>
      <c r="C119">
        <v>2018</v>
      </c>
      <c r="D119">
        <v>1</v>
      </c>
      <c r="E119" s="73">
        <v>42934</v>
      </c>
      <c r="F119"/>
      <c r="G119"/>
      <c r="H119" t="s">
        <v>12</v>
      </c>
      <c r="I119" t="s">
        <v>33</v>
      </c>
      <c r="J119" t="s">
        <v>34</v>
      </c>
      <c r="K119" t="s">
        <v>26</v>
      </c>
      <c r="L119"/>
      <c r="M119" t="s">
        <v>27</v>
      </c>
      <c r="N119" s="82">
        <v>4543</v>
      </c>
      <c r="O119"/>
      <c r="P119" t="s">
        <v>99</v>
      </c>
      <c r="Q119" t="s">
        <v>82</v>
      </c>
      <c r="R119">
        <v>65</v>
      </c>
      <c r="S119" t="s">
        <v>73</v>
      </c>
      <c r="T119" s="73">
        <v>42927</v>
      </c>
      <c r="U119" t="s">
        <v>1529</v>
      </c>
      <c r="V119" t="s">
        <v>99</v>
      </c>
      <c r="W119" t="s">
        <v>36</v>
      </c>
      <c r="X119"/>
      <c r="Y119"/>
      <c r="Z119"/>
      <c r="AA119"/>
      <c r="AB119"/>
      <c r="AC119"/>
      <c r="AD119"/>
      <c r="AE119"/>
      <c r="AF119"/>
      <c r="AG119"/>
      <c r="AH119"/>
      <c r="AI119"/>
      <c r="AJ119"/>
      <c r="AK119" t="s">
        <v>73</v>
      </c>
      <c r="AL119">
        <v>1</v>
      </c>
      <c r="AM119" s="73">
        <v>42927</v>
      </c>
      <c r="AN119" t="s">
        <v>73</v>
      </c>
      <c r="AO119" t="s">
        <v>37</v>
      </c>
      <c r="AP119" t="s">
        <v>100</v>
      </c>
      <c r="AQ119"/>
      <c r="AR119" t="s">
        <v>30</v>
      </c>
      <c r="AS119" t="s">
        <v>1797</v>
      </c>
      <c r="AT119" t="s">
        <v>1372</v>
      </c>
      <c r="AU119" t="s">
        <v>36</v>
      </c>
      <c r="AV119" t="s">
        <v>1354</v>
      </c>
      <c r="AW119" t="s">
        <v>1835</v>
      </c>
      <c r="AX119" t="s">
        <v>1353</v>
      </c>
      <c r="AY119" t="s">
        <v>1476</v>
      </c>
      <c r="AZ119"/>
      <c r="BA119" t="s">
        <v>1836</v>
      </c>
      <c r="BB119" t="s">
        <v>1839</v>
      </c>
      <c r="BC119" t="s">
        <v>1529</v>
      </c>
      <c r="BD119">
        <v>1</v>
      </c>
      <c r="BE119" t="s">
        <v>2006</v>
      </c>
    </row>
    <row r="120" spans="1:57" x14ac:dyDescent="0.25">
      <c r="A120" t="s">
        <v>1360</v>
      </c>
      <c r="B120" t="s">
        <v>0</v>
      </c>
      <c r="C120">
        <v>2018</v>
      </c>
      <c r="D120">
        <v>1</v>
      </c>
      <c r="E120" s="73">
        <v>42936</v>
      </c>
      <c r="F120"/>
      <c r="G120"/>
      <c r="H120" t="s">
        <v>12</v>
      </c>
      <c r="I120"/>
      <c r="J120" t="s">
        <v>25</v>
      </c>
      <c r="K120" t="s">
        <v>26</v>
      </c>
      <c r="L120"/>
      <c r="M120" t="s">
        <v>27</v>
      </c>
      <c r="N120" s="82">
        <v>-2898</v>
      </c>
      <c r="O120"/>
      <c r="P120" t="s">
        <v>27</v>
      </c>
      <c r="Q120" t="s">
        <v>106</v>
      </c>
      <c r="R120">
        <v>105</v>
      </c>
      <c r="S120"/>
      <c r="T120"/>
      <c r="U120"/>
      <c r="V120"/>
      <c r="W120"/>
      <c r="X120"/>
      <c r="Y120"/>
      <c r="Z120"/>
      <c r="AA120"/>
      <c r="AB120"/>
      <c r="AC120"/>
      <c r="AD120"/>
      <c r="AE120"/>
      <c r="AF120"/>
      <c r="AG120"/>
      <c r="AH120"/>
      <c r="AI120"/>
      <c r="AJ120"/>
      <c r="AK120" t="s">
        <v>106</v>
      </c>
      <c r="AL120">
        <v>105</v>
      </c>
      <c r="AM120" s="73">
        <v>42936</v>
      </c>
      <c r="AN120" t="s">
        <v>105</v>
      </c>
      <c r="AO120" t="s">
        <v>8</v>
      </c>
      <c r="AP120"/>
      <c r="AQ120"/>
      <c r="AR120" t="s">
        <v>30</v>
      </c>
      <c r="AS120" t="s">
        <v>1797</v>
      </c>
      <c r="AT120" t="s">
        <v>1366</v>
      </c>
      <c r="AU120" t="s">
        <v>36</v>
      </c>
      <c r="AV120" t="s">
        <v>1365</v>
      </c>
      <c r="AW120"/>
      <c r="AX120"/>
      <c r="AY120"/>
      <c r="AZ120"/>
      <c r="BA120" t="s">
        <v>1833</v>
      </c>
      <c r="BB120" t="s">
        <v>1834</v>
      </c>
      <c r="BC120" t="s">
        <v>27</v>
      </c>
      <c r="BD120"/>
      <c r="BE120"/>
    </row>
    <row r="121" spans="1:57" x14ac:dyDescent="0.25">
      <c r="A121" t="s">
        <v>1360</v>
      </c>
      <c r="B121" t="s">
        <v>0</v>
      </c>
      <c r="C121">
        <v>2018</v>
      </c>
      <c r="D121">
        <v>1</v>
      </c>
      <c r="E121" s="73">
        <v>42937</v>
      </c>
      <c r="F121"/>
      <c r="G121"/>
      <c r="H121" t="s">
        <v>12</v>
      </c>
      <c r="I121"/>
      <c r="J121" t="s">
        <v>25</v>
      </c>
      <c r="K121" t="s">
        <v>26</v>
      </c>
      <c r="L121"/>
      <c r="M121" t="s">
        <v>27</v>
      </c>
      <c r="N121" s="82">
        <v>-1214</v>
      </c>
      <c r="O121"/>
      <c r="P121" t="s">
        <v>27</v>
      </c>
      <c r="Q121" t="s">
        <v>111</v>
      </c>
      <c r="R121">
        <v>9</v>
      </c>
      <c r="S121"/>
      <c r="T121"/>
      <c r="U121"/>
      <c r="V121"/>
      <c r="W121"/>
      <c r="X121"/>
      <c r="Y121"/>
      <c r="Z121"/>
      <c r="AA121"/>
      <c r="AB121"/>
      <c r="AC121"/>
      <c r="AD121"/>
      <c r="AE121"/>
      <c r="AF121"/>
      <c r="AG121"/>
      <c r="AH121"/>
      <c r="AI121"/>
      <c r="AJ121"/>
      <c r="AK121" t="s">
        <v>111</v>
      </c>
      <c r="AL121">
        <v>9</v>
      </c>
      <c r="AM121" s="73">
        <v>42937</v>
      </c>
      <c r="AN121" t="s">
        <v>113</v>
      </c>
      <c r="AO121" t="s">
        <v>8</v>
      </c>
      <c r="AP121"/>
      <c r="AQ121"/>
      <c r="AR121" t="s">
        <v>30</v>
      </c>
      <c r="AS121" t="s">
        <v>1797</v>
      </c>
      <c r="AT121" t="s">
        <v>1366</v>
      </c>
      <c r="AU121" t="s">
        <v>36</v>
      </c>
      <c r="AV121" t="s">
        <v>1365</v>
      </c>
      <c r="AW121"/>
      <c r="AX121"/>
      <c r="AY121"/>
      <c r="AZ121"/>
      <c r="BA121" t="s">
        <v>1833</v>
      </c>
      <c r="BB121" t="s">
        <v>1834</v>
      </c>
      <c r="BC121" t="s">
        <v>27</v>
      </c>
      <c r="BD121"/>
      <c r="BE121"/>
    </row>
    <row r="122" spans="1:57" x14ac:dyDescent="0.25">
      <c r="A122" t="s">
        <v>1360</v>
      </c>
      <c r="B122" t="s">
        <v>0</v>
      </c>
      <c r="C122">
        <v>2018</v>
      </c>
      <c r="D122">
        <v>1</v>
      </c>
      <c r="E122" s="73">
        <v>42937</v>
      </c>
      <c r="F122"/>
      <c r="G122"/>
      <c r="H122" t="s">
        <v>12</v>
      </c>
      <c r="I122" t="s">
        <v>33</v>
      </c>
      <c r="J122" t="s">
        <v>34</v>
      </c>
      <c r="K122" t="s">
        <v>26</v>
      </c>
      <c r="L122"/>
      <c r="M122" t="s">
        <v>27</v>
      </c>
      <c r="N122" s="82">
        <v>2143</v>
      </c>
      <c r="O122"/>
      <c r="P122" t="s">
        <v>119</v>
      </c>
      <c r="Q122" t="s">
        <v>111</v>
      </c>
      <c r="R122">
        <v>91</v>
      </c>
      <c r="S122" t="s">
        <v>112</v>
      </c>
      <c r="T122" s="73">
        <v>42936</v>
      </c>
      <c r="U122" t="s">
        <v>1732</v>
      </c>
      <c r="V122" t="s">
        <v>119</v>
      </c>
      <c r="W122" t="s">
        <v>36</v>
      </c>
      <c r="X122"/>
      <c r="Y122"/>
      <c r="Z122"/>
      <c r="AA122"/>
      <c r="AB122"/>
      <c r="AC122"/>
      <c r="AD122"/>
      <c r="AE122"/>
      <c r="AF122"/>
      <c r="AG122"/>
      <c r="AH122"/>
      <c r="AI122"/>
      <c r="AJ122"/>
      <c r="AK122" t="s">
        <v>112</v>
      </c>
      <c r="AL122">
        <v>1</v>
      </c>
      <c r="AM122" s="73">
        <v>42936</v>
      </c>
      <c r="AN122" t="s">
        <v>112</v>
      </c>
      <c r="AO122" t="s">
        <v>37</v>
      </c>
      <c r="AP122" t="s">
        <v>120</v>
      </c>
      <c r="AQ122"/>
      <c r="AR122" t="s">
        <v>30</v>
      </c>
      <c r="AS122" t="s">
        <v>1797</v>
      </c>
      <c r="AT122" t="s">
        <v>1372</v>
      </c>
      <c r="AU122" t="s">
        <v>36</v>
      </c>
      <c r="AV122" t="s">
        <v>1354</v>
      </c>
      <c r="AW122" t="s">
        <v>1835</v>
      </c>
      <c r="AX122" t="s">
        <v>1353</v>
      </c>
      <c r="AY122" t="s">
        <v>1476</v>
      </c>
      <c r="AZ122"/>
      <c r="BA122" t="s">
        <v>1836</v>
      </c>
      <c r="BB122" t="s">
        <v>1839</v>
      </c>
      <c r="BC122" t="s">
        <v>1732</v>
      </c>
      <c r="BD122">
        <v>1</v>
      </c>
      <c r="BE122" t="s">
        <v>2078</v>
      </c>
    </row>
    <row r="123" spans="1:57" x14ac:dyDescent="0.25">
      <c r="A123" t="s">
        <v>1360</v>
      </c>
      <c r="B123" t="s">
        <v>0</v>
      </c>
      <c r="C123">
        <v>2018</v>
      </c>
      <c r="D123">
        <v>1</v>
      </c>
      <c r="E123" s="73">
        <v>42944</v>
      </c>
      <c r="F123"/>
      <c r="G123"/>
      <c r="H123" t="s">
        <v>12</v>
      </c>
      <c r="I123"/>
      <c r="J123" t="s">
        <v>25</v>
      </c>
      <c r="K123" t="s">
        <v>3</v>
      </c>
      <c r="L123"/>
      <c r="M123" t="s">
        <v>27</v>
      </c>
      <c r="N123" s="82">
        <v>-1866</v>
      </c>
      <c r="O123"/>
      <c r="P123" t="s">
        <v>27</v>
      </c>
      <c r="Q123" t="s">
        <v>125</v>
      </c>
      <c r="R123">
        <v>12</v>
      </c>
      <c r="S123"/>
      <c r="T123"/>
      <c r="U123"/>
      <c r="V123"/>
      <c r="W123"/>
      <c r="X123"/>
      <c r="Y123"/>
      <c r="Z123"/>
      <c r="AA123"/>
      <c r="AB123"/>
      <c r="AC123"/>
      <c r="AD123"/>
      <c r="AE123"/>
      <c r="AF123"/>
      <c r="AG123"/>
      <c r="AH123"/>
      <c r="AI123"/>
      <c r="AJ123"/>
      <c r="AK123" t="s">
        <v>125</v>
      </c>
      <c r="AL123">
        <v>12</v>
      </c>
      <c r="AM123" s="73">
        <v>42944</v>
      </c>
      <c r="AN123" t="s">
        <v>128</v>
      </c>
      <c r="AO123" t="s">
        <v>8</v>
      </c>
      <c r="AP123"/>
      <c r="AQ123"/>
      <c r="AR123" t="s">
        <v>30</v>
      </c>
      <c r="AS123" t="s">
        <v>1797</v>
      </c>
      <c r="AT123" t="s">
        <v>1366</v>
      </c>
      <c r="AU123" t="s">
        <v>36</v>
      </c>
      <c r="AV123" t="s">
        <v>1365</v>
      </c>
      <c r="AW123"/>
      <c r="AX123"/>
      <c r="AY123"/>
      <c r="AZ123"/>
      <c r="BA123" t="s">
        <v>1833</v>
      </c>
      <c r="BB123" t="s">
        <v>1802</v>
      </c>
      <c r="BC123" t="s">
        <v>27</v>
      </c>
      <c r="BD123"/>
      <c r="BE123"/>
    </row>
    <row r="124" spans="1:57" x14ac:dyDescent="0.25">
      <c r="A124" t="s">
        <v>1360</v>
      </c>
      <c r="B124" t="s">
        <v>0</v>
      </c>
      <c r="C124">
        <v>2018</v>
      </c>
      <c r="D124">
        <v>1</v>
      </c>
      <c r="E124" s="73">
        <v>42944</v>
      </c>
      <c r="F124"/>
      <c r="G124"/>
      <c r="H124" t="s">
        <v>12</v>
      </c>
      <c r="I124"/>
      <c r="J124" t="s">
        <v>25</v>
      </c>
      <c r="K124" t="s">
        <v>3</v>
      </c>
      <c r="L124"/>
      <c r="M124" t="s">
        <v>27</v>
      </c>
      <c r="N124" s="82">
        <v>-1614</v>
      </c>
      <c r="O124"/>
      <c r="P124" t="s">
        <v>27</v>
      </c>
      <c r="Q124" t="s">
        <v>125</v>
      </c>
      <c r="R124">
        <v>15</v>
      </c>
      <c r="S124"/>
      <c r="T124"/>
      <c r="U124"/>
      <c r="V124"/>
      <c r="W124"/>
      <c r="X124"/>
      <c r="Y124"/>
      <c r="Z124"/>
      <c r="AA124"/>
      <c r="AB124"/>
      <c r="AC124"/>
      <c r="AD124"/>
      <c r="AE124"/>
      <c r="AF124"/>
      <c r="AG124"/>
      <c r="AH124"/>
      <c r="AI124"/>
      <c r="AJ124"/>
      <c r="AK124" t="s">
        <v>125</v>
      </c>
      <c r="AL124">
        <v>15</v>
      </c>
      <c r="AM124" s="73">
        <v>42944</v>
      </c>
      <c r="AN124" t="s">
        <v>129</v>
      </c>
      <c r="AO124" t="s">
        <v>8</v>
      </c>
      <c r="AP124"/>
      <c r="AQ124"/>
      <c r="AR124" t="s">
        <v>30</v>
      </c>
      <c r="AS124" t="s">
        <v>1797</v>
      </c>
      <c r="AT124" t="s">
        <v>1366</v>
      </c>
      <c r="AU124" t="s">
        <v>36</v>
      </c>
      <c r="AV124" t="s">
        <v>1365</v>
      </c>
      <c r="AW124"/>
      <c r="AX124"/>
      <c r="AY124"/>
      <c r="AZ124"/>
      <c r="BA124" t="s">
        <v>1833</v>
      </c>
      <c r="BB124" t="s">
        <v>1802</v>
      </c>
      <c r="BC124" t="s">
        <v>27</v>
      </c>
      <c r="BD124"/>
      <c r="BE124"/>
    </row>
    <row r="125" spans="1:57" x14ac:dyDescent="0.25">
      <c r="A125" t="s">
        <v>1360</v>
      </c>
      <c r="B125" t="s">
        <v>0</v>
      </c>
      <c r="C125">
        <v>2018</v>
      </c>
      <c r="D125">
        <v>1</v>
      </c>
      <c r="E125" s="73">
        <v>42944</v>
      </c>
      <c r="F125"/>
      <c r="G125"/>
      <c r="H125" t="s">
        <v>12</v>
      </c>
      <c r="I125"/>
      <c r="J125" t="s">
        <v>25</v>
      </c>
      <c r="K125" t="s">
        <v>3</v>
      </c>
      <c r="L125"/>
      <c r="M125" t="s">
        <v>27</v>
      </c>
      <c r="N125" s="82">
        <v>-1536</v>
      </c>
      <c r="O125"/>
      <c r="P125" t="s">
        <v>27</v>
      </c>
      <c r="Q125" t="s">
        <v>125</v>
      </c>
      <c r="R125">
        <v>17</v>
      </c>
      <c r="S125"/>
      <c r="T125"/>
      <c r="U125"/>
      <c r="V125"/>
      <c r="W125"/>
      <c r="X125"/>
      <c r="Y125"/>
      <c r="Z125"/>
      <c r="AA125"/>
      <c r="AB125"/>
      <c r="AC125"/>
      <c r="AD125"/>
      <c r="AE125"/>
      <c r="AF125"/>
      <c r="AG125"/>
      <c r="AH125"/>
      <c r="AI125"/>
      <c r="AJ125"/>
      <c r="AK125" t="s">
        <v>125</v>
      </c>
      <c r="AL125">
        <v>17</v>
      </c>
      <c r="AM125" s="73">
        <v>42944</v>
      </c>
      <c r="AN125" t="s">
        <v>130</v>
      </c>
      <c r="AO125" t="s">
        <v>8</v>
      </c>
      <c r="AP125"/>
      <c r="AQ125"/>
      <c r="AR125" t="s">
        <v>30</v>
      </c>
      <c r="AS125" t="s">
        <v>1797</v>
      </c>
      <c r="AT125" t="s">
        <v>1366</v>
      </c>
      <c r="AU125" t="s">
        <v>36</v>
      </c>
      <c r="AV125" t="s">
        <v>1365</v>
      </c>
      <c r="AW125"/>
      <c r="AX125"/>
      <c r="AY125"/>
      <c r="AZ125"/>
      <c r="BA125" t="s">
        <v>1833</v>
      </c>
      <c r="BB125" t="s">
        <v>1802</v>
      </c>
      <c r="BC125" t="s">
        <v>27</v>
      </c>
      <c r="BD125"/>
      <c r="BE125"/>
    </row>
    <row r="126" spans="1:57" x14ac:dyDescent="0.25">
      <c r="A126" t="s">
        <v>1360</v>
      </c>
      <c r="B126" t="s">
        <v>0</v>
      </c>
      <c r="C126">
        <v>2018</v>
      </c>
      <c r="D126">
        <v>1</v>
      </c>
      <c r="E126" s="73">
        <v>42944</v>
      </c>
      <c r="F126"/>
      <c r="G126"/>
      <c r="H126" t="s">
        <v>12</v>
      </c>
      <c r="I126" t="s">
        <v>33</v>
      </c>
      <c r="J126" t="s">
        <v>34</v>
      </c>
      <c r="K126" t="s">
        <v>3</v>
      </c>
      <c r="L126"/>
      <c r="M126" t="s">
        <v>27</v>
      </c>
      <c r="N126" s="82">
        <v>872</v>
      </c>
      <c r="O126"/>
      <c r="P126" t="s">
        <v>136</v>
      </c>
      <c r="Q126" t="s">
        <v>125</v>
      </c>
      <c r="R126">
        <v>113</v>
      </c>
      <c r="S126" t="s">
        <v>132</v>
      </c>
      <c r="T126" s="73">
        <v>42937</v>
      </c>
      <c r="U126" t="s">
        <v>1710</v>
      </c>
      <c r="V126" t="s">
        <v>136</v>
      </c>
      <c r="W126" t="s">
        <v>36</v>
      </c>
      <c r="X126"/>
      <c r="Y126"/>
      <c r="Z126"/>
      <c r="AA126"/>
      <c r="AB126"/>
      <c r="AC126"/>
      <c r="AD126"/>
      <c r="AE126"/>
      <c r="AF126"/>
      <c r="AG126"/>
      <c r="AH126"/>
      <c r="AI126"/>
      <c r="AJ126"/>
      <c r="AK126" t="s">
        <v>132</v>
      </c>
      <c r="AL126">
        <v>1</v>
      </c>
      <c r="AM126" s="73">
        <v>42937</v>
      </c>
      <c r="AN126" t="s">
        <v>132</v>
      </c>
      <c r="AO126" t="s">
        <v>37</v>
      </c>
      <c r="AP126" t="s">
        <v>137</v>
      </c>
      <c r="AQ126"/>
      <c r="AR126" t="s">
        <v>30</v>
      </c>
      <c r="AS126" t="s">
        <v>1797</v>
      </c>
      <c r="AT126" t="s">
        <v>1372</v>
      </c>
      <c r="AU126" t="s">
        <v>36</v>
      </c>
      <c r="AV126" t="s">
        <v>1354</v>
      </c>
      <c r="AW126" t="s">
        <v>1835</v>
      </c>
      <c r="AX126" t="s">
        <v>1353</v>
      </c>
      <c r="AY126" t="s">
        <v>1476</v>
      </c>
      <c r="AZ126"/>
      <c r="BA126" t="s">
        <v>1836</v>
      </c>
      <c r="BB126" t="s">
        <v>1837</v>
      </c>
      <c r="BC126" t="s">
        <v>1710</v>
      </c>
      <c r="BD126">
        <v>1</v>
      </c>
      <c r="BE126" t="s">
        <v>2079</v>
      </c>
    </row>
    <row r="127" spans="1:57" x14ac:dyDescent="0.25">
      <c r="A127" t="s">
        <v>1360</v>
      </c>
      <c r="B127" t="s">
        <v>0</v>
      </c>
      <c r="C127">
        <v>2018</v>
      </c>
      <c r="D127">
        <v>2</v>
      </c>
      <c r="E127" s="73">
        <v>42948</v>
      </c>
      <c r="F127"/>
      <c r="G127"/>
      <c r="H127" t="s">
        <v>12</v>
      </c>
      <c r="I127"/>
      <c r="J127" t="s">
        <v>2</v>
      </c>
      <c r="K127" t="s">
        <v>3</v>
      </c>
      <c r="L127"/>
      <c r="M127" t="s">
        <v>43</v>
      </c>
      <c r="N127">
        <v>-1945</v>
      </c>
      <c r="O127"/>
      <c r="P127" t="s">
        <v>14</v>
      </c>
      <c r="Q127" t="s">
        <v>150</v>
      </c>
      <c r="R127">
        <v>34</v>
      </c>
      <c r="S127"/>
      <c r="T127"/>
      <c r="U127"/>
      <c r="V127"/>
      <c r="W127"/>
      <c r="X127"/>
      <c r="Y127"/>
      <c r="Z127"/>
      <c r="AA127"/>
      <c r="AB127"/>
      <c r="AC127"/>
      <c r="AD127"/>
      <c r="AE127"/>
      <c r="AF127"/>
      <c r="AG127"/>
      <c r="AH127"/>
      <c r="AI127"/>
      <c r="AJ127"/>
      <c r="AK127" t="s">
        <v>150</v>
      </c>
      <c r="AL127">
        <v>34</v>
      </c>
      <c r="AM127" s="73">
        <v>42948</v>
      </c>
      <c r="AN127" t="s">
        <v>127</v>
      </c>
      <c r="AO127" t="s">
        <v>8</v>
      </c>
      <c r="AP127"/>
      <c r="AQ127"/>
      <c r="AR127" t="s">
        <v>30</v>
      </c>
      <c r="AS127" t="s">
        <v>1797</v>
      </c>
      <c r="AT127" t="s">
        <v>1385</v>
      </c>
      <c r="AU127" t="s">
        <v>36</v>
      </c>
      <c r="AV127" t="s">
        <v>1355</v>
      </c>
      <c r="AW127"/>
      <c r="AX127"/>
      <c r="AY127"/>
      <c r="AZ127"/>
      <c r="BA127" t="s">
        <v>1801</v>
      </c>
      <c r="BB127" t="s">
        <v>1802</v>
      </c>
      <c r="BC127" t="s">
        <v>43</v>
      </c>
      <c r="BD127"/>
      <c r="BE127"/>
    </row>
    <row r="128" spans="1:57" x14ac:dyDescent="0.25">
      <c r="A128" t="s">
        <v>1360</v>
      </c>
      <c r="B128" t="s">
        <v>0</v>
      </c>
      <c r="C128">
        <v>2018</v>
      </c>
      <c r="D128">
        <v>2</v>
      </c>
      <c r="E128" s="73">
        <v>42963</v>
      </c>
      <c r="F128"/>
      <c r="G128"/>
      <c r="H128" t="s">
        <v>12</v>
      </c>
      <c r="I128"/>
      <c r="J128" t="s">
        <v>25</v>
      </c>
      <c r="K128" t="s">
        <v>26</v>
      </c>
      <c r="L128"/>
      <c r="M128" t="s">
        <v>27</v>
      </c>
      <c r="N128">
        <v>-1967</v>
      </c>
      <c r="O128"/>
      <c r="P128" t="s">
        <v>27</v>
      </c>
      <c r="Q128" t="s">
        <v>151</v>
      </c>
      <c r="R128">
        <v>15</v>
      </c>
      <c r="S128"/>
      <c r="T128"/>
      <c r="U128"/>
      <c r="V128"/>
      <c r="W128"/>
      <c r="X128"/>
      <c r="Y128"/>
      <c r="Z128"/>
      <c r="AA128"/>
      <c r="AB128"/>
      <c r="AC128"/>
      <c r="AD128"/>
      <c r="AE128"/>
      <c r="AF128"/>
      <c r="AG128"/>
      <c r="AH128"/>
      <c r="AI128"/>
      <c r="AJ128"/>
      <c r="AK128" t="s">
        <v>151</v>
      </c>
      <c r="AL128">
        <v>15</v>
      </c>
      <c r="AM128" s="73">
        <v>42963</v>
      </c>
      <c r="AN128" t="s">
        <v>153</v>
      </c>
      <c r="AO128" t="s">
        <v>8</v>
      </c>
      <c r="AP128"/>
      <c r="AQ128"/>
      <c r="AR128" t="s">
        <v>30</v>
      </c>
      <c r="AS128" t="s">
        <v>1797</v>
      </c>
      <c r="AT128" t="s">
        <v>1366</v>
      </c>
      <c r="AU128" t="s">
        <v>36</v>
      </c>
      <c r="AV128" t="s">
        <v>1365</v>
      </c>
      <c r="AW128"/>
      <c r="AX128"/>
      <c r="AY128"/>
      <c r="AZ128"/>
      <c r="BA128" t="s">
        <v>1833</v>
      </c>
      <c r="BB128" t="s">
        <v>1834</v>
      </c>
      <c r="BC128" t="s">
        <v>27</v>
      </c>
      <c r="BD128"/>
      <c r="BE128"/>
    </row>
    <row r="129" spans="1:57" x14ac:dyDescent="0.25">
      <c r="A129" t="s">
        <v>1360</v>
      </c>
      <c r="B129" t="s">
        <v>0</v>
      </c>
      <c r="C129">
        <v>2018</v>
      </c>
      <c r="D129">
        <v>2</v>
      </c>
      <c r="E129" s="73">
        <v>42948</v>
      </c>
      <c r="F129"/>
      <c r="G129"/>
      <c r="H129" t="s">
        <v>12</v>
      </c>
      <c r="I129"/>
      <c r="J129" t="s">
        <v>2</v>
      </c>
      <c r="K129" t="s">
        <v>3</v>
      </c>
      <c r="L129"/>
      <c r="M129" t="s">
        <v>43</v>
      </c>
      <c r="N129">
        <v>-1866</v>
      </c>
      <c r="O129"/>
      <c r="P129" t="s">
        <v>14</v>
      </c>
      <c r="Q129" t="s">
        <v>150</v>
      </c>
      <c r="R129">
        <v>27</v>
      </c>
      <c r="S129"/>
      <c r="T129"/>
      <c r="U129"/>
      <c r="V129"/>
      <c r="W129"/>
      <c r="X129"/>
      <c r="Y129"/>
      <c r="Z129"/>
      <c r="AA129"/>
      <c r="AB129"/>
      <c r="AC129"/>
      <c r="AD129"/>
      <c r="AE129"/>
      <c r="AF129"/>
      <c r="AG129"/>
      <c r="AH129"/>
      <c r="AI129"/>
      <c r="AJ129"/>
      <c r="AK129" t="s">
        <v>150</v>
      </c>
      <c r="AL129">
        <v>27</v>
      </c>
      <c r="AM129" s="73">
        <v>42948</v>
      </c>
      <c r="AN129" t="s">
        <v>128</v>
      </c>
      <c r="AO129" t="s">
        <v>8</v>
      </c>
      <c r="AP129"/>
      <c r="AQ129"/>
      <c r="AR129" t="s">
        <v>30</v>
      </c>
      <c r="AS129" t="s">
        <v>1797</v>
      </c>
      <c r="AT129" t="s">
        <v>1385</v>
      </c>
      <c r="AU129" t="s">
        <v>36</v>
      </c>
      <c r="AV129" t="s">
        <v>1355</v>
      </c>
      <c r="AW129"/>
      <c r="AX129"/>
      <c r="AY129"/>
      <c r="AZ129"/>
      <c r="BA129" t="s">
        <v>1801</v>
      </c>
      <c r="BB129" t="s">
        <v>1802</v>
      </c>
      <c r="BC129" t="s">
        <v>43</v>
      </c>
      <c r="BD129"/>
      <c r="BE129"/>
    </row>
    <row r="130" spans="1:57" x14ac:dyDescent="0.25">
      <c r="A130" t="s">
        <v>1360</v>
      </c>
      <c r="B130" t="s">
        <v>0</v>
      </c>
      <c r="C130">
        <v>2018</v>
      </c>
      <c r="D130">
        <v>2</v>
      </c>
      <c r="E130" s="73">
        <v>42948</v>
      </c>
      <c r="F130"/>
      <c r="G130"/>
      <c r="H130" t="s">
        <v>12</v>
      </c>
      <c r="I130"/>
      <c r="J130" t="s">
        <v>2</v>
      </c>
      <c r="K130" t="s">
        <v>3</v>
      </c>
      <c r="L130"/>
      <c r="M130" t="s">
        <v>43</v>
      </c>
      <c r="N130">
        <v>-1614</v>
      </c>
      <c r="O130"/>
      <c r="P130" t="s">
        <v>14</v>
      </c>
      <c r="Q130" t="s">
        <v>150</v>
      </c>
      <c r="R130">
        <v>30</v>
      </c>
      <c r="S130"/>
      <c r="T130"/>
      <c r="U130"/>
      <c r="V130"/>
      <c r="W130"/>
      <c r="X130"/>
      <c r="Y130"/>
      <c r="Z130"/>
      <c r="AA130"/>
      <c r="AB130"/>
      <c r="AC130"/>
      <c r="AD130"/>
      <c r="AE130"/>
      <c r="AF130"/>
      <c r="AG130"/>
      <c r="AH130"/>
      <c r="AI130"/>
      <c r="AJ130"/>
      <c r="AK130" t="s">
        <v>150</v>
      </c>
      <c r="AL130">
        <v>30</v>
      </c>
      <c r="AM130" s="73">
        <v>42948</v>
      </c>
      <c r="AN130" t="s">
        <v>129</v>
      </c>
      <c r="AO130" t="s">
        <v>8</v>
      </c>
      <c r="AP130"/>
      <c r="AQ130"/>
      <c r="AR130" t="s">
        <v>30</v>
      </c>
      <c r="AS130" t="s">
        <v>1797</v>
      </c>
      <c r="AT130" t="s">
        <v>1385</v>
      </c>
      <c r="AU130" t="s">
        <v>36</v>
      </c>
      <c r="AV130" t="s">
        <v>1355</v>
      </c>
      <c r="AW130"/>
      <c r="AX130"/>
      <c r="AY130"/>
      <c r="AZ130"/>
      <c r="BA130" t="s">
        <v>1801</v>
      </c>
      <c r="BB130" t="s">
        <v>1802</v>
      </c>
      <c r="BC130" t="s">
        <v>43</v>
      </c>
      <c r="BD130"/>
      <c r="BE130"/>
    </row>
    <row r="131" spans="1:57" x14ac:dyDescent="0.25">
      <c r="A131" t="s">
        <v>1360</v>
      </c>
      <c r="B131" t="s">
        <v>0</v>
      </c>
      <c r="C131">
        <v>2018</v>
      </c>
      <c r="D131">
        <v>2</v>
      </c>
      <c r="E131" s="73">
        <v>42948</v>
      </c>
      <c r="F131"/>
      <c r="G131"/>
      <c r="H131" t="s">
        <v>12</v>
      </c>
      <c r="I131"/>
      <c r="J131" t="s">
        <v>25</v>
      </c>
      <c r="K131" t="s">
        <v>3</v>
      </c>
      <c r="L131"/>
      <c r="M131" t="s">
        <v>43</v>
      </c>
      <c r="N131">
        <v>2744</v>
      </c>
      <c r="O131"/>
      <c r="P131" t="s">
        <v>27</v>
      </c>
      <c r="Q131" t="s">
        <v>150</v>
      </c>
      <c r="R131">
        <v>87</v>
      </c>
      <c r="S131"/>
      <c r="T131"/>
      <c r="U131"/>
      <c r="V131"/>
      <c r="W131"/>
      <c r="X131"/>
      <c r="Y131"/>
      <c r="Z131"/>
      <c r="AA131"/>
      <c r="AB131"/>
      <c r="AC131"/>
      <c r="AD131"/>
      <c r="AE131"/>
      <c r="AF131"/>
      <c r="AG131"/>
      <c r="AH131"/>
      <c r="AI131"/>
      <c r="AJ131"/>
      <c r="AK131" t="s">
        <v>150</v>
      </c>
      <c r="AL131">
        <v>87</v>
      </c>
      <c r="AM131" s="73">
        <v>42948</v>
      </c>
      <c r="AN131" t="s">
        <v>126</v>
      </c>
      <c r="AO131" t="s">
        <v>8</v>
      </c>
      <c r="AP131"/>
      <c r="AQ131"/>
      <c r="AR131" t="s">
        <v>30</v>
      </c>
      <c r="AS131" t="s">
        <v>1797</v>
      </c>
      <c r="AT131" t="s">
        <v>1366</v>
      </c>
      <c r="AU131" t="s">
        <v>36</v>
      </c>
      <c r="AV131" t="s">
        <v>1365</v>
      </c>
      <c r="AW131"/>
      <c r="AX131"/>
      <c r="AY131"/>
      <c r="AZ131"/>
      <c r="BA131" t="s">
        <v>1833</v>
      </c>
      <c r="BB131" t="s">
        <v>1802</v>
      </c>
      <c r="BC131" t="s">
        <v>43</v>
      </c>
      <c r="BD131"/>
      <c r="BE131"/>
    </row>
    <row r="132" spans="1:57" x14ac:dyDescent="0.25">
      <c r="A132" t="s">
        <v>1360</v>
      </c>
      <c r="B132" t="s">
        <v>0</v>
      </c>
      <c r="C132">
        <v>2018</v>
      </c>
      <c r="D132">
        <v>2</v>
      </c>
      <c r="E132" s="73">
        <v>42948</v>
      </c>
      <c r="F132"/>
      <c r="G132"/>
      <c r="H132" t="s">
        <v>12</v>
      </c>
      <c r="I132"/>
      <c r="J132" t="s">
        <v>25</v>
      </c>
      <c r="K132" t="s">
        <v>3</v>
      </c>
      <c r="L132"/>
      <c r="M132" t="s">
        <v>43</v>
      </c>
      <c r="N132">
        <v>1536</v>
      </c>
      <c r="O132"/>
      <c r="P132" t="s">
        <v>27</v>
      </c>
      <c r="Q132" t="s">
        <v>150</v>
      </c>
      <c r="R132">
        <v>90</v>
      </c>
      <c r="S132"/>
      <c r="T132"/>
      <c r="U132"/>
      <c r="V132"/>
      <c r="W132"/>
      <c r="X132"/>
      <c r="Y132"/>
      <c r="Z132"/>
      <c r="AA132"/>
      <c r="AB132"/>
      <c r="AC132"/>
      <c r="AD132"/>
      <c r="AE132"/>
      <c r="AF132"/>
      <c r="AG132"/>
      <c r="AH132"/>
      <c r="AI132"/>
      <c r="AJ132"/>
      <c r="AK132" t="s">
        <v>150</v>
      </c>
      <c r="AL132">
        <v>90</v>
      </c>
      <c r="AM132" s="73">
        <v>42948</v>
      </c>
      <c r="AN132" t="s">
        <v>130</v>
      </c>
      <c r="AO132" t="s">
        <v>8</v>
      </c>
      <c r="AP132"/>
      <c r="AQ132"/>
      <c r="AR132" t="s">
        <v>30</v>
      </c>
      <c r="AS132" t="s">
        <v>1797</v>
      </c>
      <c r="AT132" t="s">
        <v>1366</v>
      </c>
      <c r="AU132" t="s">
        <v>36</v>
      </c>
      <c r="AV132" t="s">
        <v>1365</v>
      </c>
      <c r="AW132"/>
      <c r="AX132"/>
      <c r="AY132"/>
      <c r="AZ132"/>
      <c r="BA132" t="s">
        <v>1833</v>
      </c>
      <c r="BB132" t="s">
        <v>1802</v>
      </c>
      <c r="BC132" t="s">
        <v>43</v>
      </c>
      <c r="BD132"/>
      <c r="BE132"/>
    </row>
    <row r="133" spans="1:57" x14ac:dyDescent="0.25">
      <c r="A133" t="s">
        <v>1360</v>
      </c>
      <c r="B133" t="s">
        <v>0</v>
      </c>
      <c r="C133">
        <v>2018</v>
      </c>
      <c r="D133">
        <v>2</v>
      </c>
      <c r="E133" s="73">
        <v>42975</v>
      </c>
      <c r="F133"/>
      <c r="G133"/>
      <c r="H133" t="s">
        <v>12</v>
      </c>
      <c r="I133" t="s">
        <v>33</v>
      </c>
      <c r="J133" t="s">
        <v>34</v>
      </c>
      <c r="K133" t="s">
        <v>26</v>
      </c>
      <c r="L133"/>
      <c r="M133" t="s">
        <v>27</v>
      </c>
      <c r="N133">
        <v>1340</v>
      </c>
      <c r="O133"/>
      <c r="P133" t="s">
        <v>179</v>
      </c>
      <c r="Q133" t="s">
        <v>159</v>
      </c>
      <c r="R133">
        <v>46</v>
      </c>
      <c r="S133" t="s">
        <v>163</v>
      </c>
      <c r="T133" s="73">
        <v>42971</v>
      </c>
      <c r="U133" t="s">
        <v>1707</v>
      </c>
      <c r="V133" t="s">
        <v>179</v>
      </c>
      <c r="W133" t="s">
        <v>36</v>
      </c>
      <c r="X133"/>
      <c r="Y133"/>
      <c r="Z133"/>
      <c r="AA133"/>
      <c r="AB133"/>
      <c r="AC133"/>
      <c r="AD133"/>
      <c r="AE133"/>
      <c r="AF133"/>
      <c r="AG133"/>
      <c r="AH133"/>
      <c r="AI133"/>
      <c r="AJ133"/>
      <c r="AK133" t="s">
        <v>163</v>
      </c>
      <c r="AL133">
        <v>1</v>
      </c>
      <c r="AM133" s="73">
        <v>42971</v>
      </c>
      <c r="AN133" t="s">
        <v>163</v>
      </c>
      <c r="AO133" t="s">
        <v>37</v>
      </c>
      <c r="AP133" t="s">
        <v>180</v>
      </c>
      <c r="AQ133"/>
      <c r="AR133" t="s">
        <v>30</v>
      </c>
      <c r="AS133" t="s">
        <v>1797</v>
      </c>
      <c r="AT133" t="s">
        <v>1372</v>
      </c>
      <c r="AU133" t="s">
        <v>36</v>
      </c>
      <c r="AV133" t="s">
        <v>1354</v>
      </c>
      <c r="AW133" t="s">
        <v>1835</v>
      </c>
      <c r="AX133" t="s">
        <v>1353</v>
      </c>
      <c r="AY133" t="s">
        <v>1476</v>
      </c>
      <c r="AZ133"/>
      <c r="BA133" t="s">
        <v>1836</v>
      </c>
      <c r="BB133" t="s">
        <v>1839</v>
      </c>
      <c r="BC133" t="s">
        <v>1707</v>
      </c>
      <c r="BD133">
        <v>1</v>
      </c>
      <c r="BE133" t="s">
        <v>1854</v>
      </c>
    </row>
    <row r="134" spans="1:57" x14ac:dyDescent="0.25">
      <c r="A134" t="s">
        <v>1360</v>
      </c>
      <c r="B134" t="s">
        <v>0</v>
      </c>
      <c r="C134">
        <v>2018</v>
      </c>
      <c r="D134">
        <v>2</v>
      </c>
      <c r="E134" s="73">
        <v>42975</v>
      </c>
      <c r="F134"/>
      <c r="G134"/>
      <c r="H134" t="s">
        <v>12</v>
      </c>
      <c r="I134" t="s">
        <v>33</v>
      </c>
      <c r="J134" t="s">
        <v>34</v>
      </c>
      <c r="K134" t="s">
        <v>26</v>
      </c>
      <c r="L134"/>
      <c r="M134" t="s">
        <v>27</v>
      </c>
      <c r="N134">
        <v>228.6</v>
      </c>
      <c r="O134"/>
      <c r="P134" t="s">
        <v>169</v>
      </c>
      <c r="Q134" t="s">
        <v>159</v>
      </c>
      <c r="R134">
        <v>59</v>
      </c>
      <c r="S134" t="s">
        <v>168</v>
      </c>
      <c r="T134" s="73">
        <v>42971</v>
      </c>
      <c r="U134" t="s">
        <v>1531</v>
      </c>
      <c r="V134" t="s">
        <v>169</v>
      </c>
      <c r="W134" t="s">
        <v>36</v>
      </c>
      <c r="X134"/>
      <c r="Y134"/>
      <c r="Z134"/>
      <c r="AA134"/>
      <c r="AB134"/>
      <c r="AC134"/>
      <c r="AD134"/>
      <c r="AE134"/>
      <c r="AF134"/>
      <c r="AG134"/>
      <c r="AH134"/>
      <c r="AI134"/>
      <c r="AJ134"/>
      <c r="AK134" t="s">
        <v>168</v>
      </c>
      <c r="AL134">
        <v>1</v>
      </c>
      <c r="AM134" s="73">
        <v>42971</v>
      </c>
      <c r="AN134" t="s">
        <v>168</v>
      </c>
      <c r="AO134" t="s">
        <v>37</v>
      </c>
      <c r="AP134" t="s">
        <v>170</v>
      </c>
      <c r="AQ134"/>
      <c r="AR134" t="s">
        <v>30</v>
      </c>
      <c r="AS134" t="s">
        <v>1797</v>
      </c>
      <c r="AT134" t="s">
        <v>1372</v>
      </c>
      <c r="AU134" t="s">
        <v>36</v>
      </c>
      <c r="AV134" t="s">
        <v>1354</v>
      </c>
      <c r="AW134" t="s">
        <v>1835</v>
      </c>
      <c r="AX134" t="s">
        <v>1353</v>
      </c>
      <c r="AY134" t="s">
        <v>1476</v>
      </c>
      <c r="AZ134"/>
      <c r="BA134" t="s">
        <v>1836</v>
      </c>
      <c r="BB134" t="s">
        <v>1839</v>
      </c>
      <c r="BC134" t="s">
        <v>1531</v>
      </c>
      <c r="BD134">
        <v>1</v>
      </c>
      <c r="BE134" t="s">
        <v>1855</v>
      </c>
    </row>
    <row r="135" spans="1:57" x14ac:dyDescent="0.25">
      <c r="A135" t="s">
        <v>1360</v>
      </c>
      <c r="B135" t="s">
        <v>0</v>
      </c>
      <c r="C135">
        <v>2018</v>
      </c>
      <c r="D135">
        <v>2</v>
      </c>
      <c r="E135" s="73">
        <v>42976</v>
      </c>
      <c r="F135"/>
      <c r="G135"/>
      <c r="H135" t="s">
        <v>12</v>
      </c>
      <c r="I135"/>
      <c r="J135" t="s">
        <v>2</v>
      </c>
      <c r="K135" t="s">
        <v>26</v>
      </c>
      <c r="L135"/>
      <c r="M135" t="s">
        <v>43</v>
      </c>
      <c r="N135">
        <v>-1349</v>
      </c>
      <c r="O135"/>
      <c r="P135" t="s">
        <v>14</v>
      </c>
      <c r="Q135" t="s">
        <v>187</v>
      </c>
      <c r="R135">
        <v>26</v>
      </c>
      <c r="S135"/>
      <c r="T135"/>
      <c r="U135"/>
      <c r="V135"/>
      <c r="W135"/>
      <c r="X135"/>
      <c r="Y135"/>
      <c r="Z135"/>
      <c r="AA135"/>
      <c r="AB135"/>
      <c r="AC135"/>
      <c r="AD135"/>
      <c r="AE135"/>
      <c r="AF135"/>
      <c r="AG135"/>
      <c r="AH135"/>
      <c r="AI135"/>
      <c r="AJ135"/>
      <c r="AK135" t="s">
        <v>187</v>
      </c>
      <c r="AL135">
        <v>26</v>
      </c>
      <c r="AM135" s="73">
        <v>42976</v>
      </c>
      <c r="AN135" t="s">
        <v>162</v>
      </c>
      <c r="AO135" t="s">
        <v>8</v>
      </c>
      <c r="AP135"/>
      <c r="AQ135"/>
      <c r="AR135" t="s">
        <v>30</v>
      </c>
      <c r="AS135" t="s">
        <v>1797</v>
      </c>
      <c r="AT135" t="s">
        <v>1385</v>
      </c>
      <c r="AU135" t="s">
        <v>36</v>
      </c>
      <c r="AV135" t="s">
        <v>1355</v>
      </c>
      <c r="AW135"/>
      <c r="AX135"/>
      <c r="AY135"/>
      <c r="AZ135"/>
      <c r="BA135" t="s">
        <v>1801</v>
      </c>
      <c r="BB135" t="s">
        <v>1834</v>
      </c>
      <c r="BC135" t="s">
        <v>43</v>
      </c>
      <c r="BD135"/>
      <c r="BE135"/>
    </row>
    <row r="136" spans="1:57" x14ac:dyDescent="0.25">
      <c r="A136" t="s">
        <v>1360</v>
      </c>
      <c r="B136" t="s">
        <v>0</v>
      </c>
      <c r="C136">
        <v>2018</v>
      </c>
      <c r="D136">
        <v>2</v>
      </c>
      <c r="E136" s="73">
        <v>42964</v>
      </c>
      <c r="F136"/>
      <c r="G136"/>
      <c r="H136" t="s">
        <v>12</v>
      </c>
      <c r="I136"/>
      <c r="J136" t="s">
        <v>2</v>
      </c>
      <c r="K136" t="s">
        <v>3</v>
      </c>
      <c r="L136"/>
      <c r="M136" t="s">
        <v>43</v>
      </c>
      <c r="N136">
        <v>-1644.47</v>
      </c>
      <c r="O136"/>
      <c r="P136" t="s">
        <v>14</v>
      </c>
      <c r="Q136" t="s">
        <v>158</v>
      </c>
      <c r="R136">
        <v>11</v>
      </c>
      <c r="S136"/>
      <c r="T136"/>
      <c r="U136"/>
      <c r="V136"/>
      <c r="W136"/>
      <c r="X136"/>
      <c r="Y136"/>
      <c r="Z136"/>
      <c r="AA136"/>
      <c r="AB136"/>
      <c r="AC136"/>
      <c r="AD136"/>
      <c r="AE136"/>
      <c r="AF136"/>
      <c r="AG136"/>
      <c r="AH136"/>
      <c r="AI136"/>
      <c r="AJ136"/>
      <c r="AK136" t="s">
        <v>158</v>
      </c>
      <c r="AL136">
        <v>11</v>
      </c>
      <c r="AM136" s="73">
        <v>42964</v>
      </c>
      <c r="AN136" t="s">
        <v>152</v>
      </c>
      <c r="AO136" t="s">
        <v>8</v>
      </c>
      <c r="AP136"/>
      <c r="AQ136"/>
      <c r="AR136" t="s">
        <v>30</v>
      </c>
      <c r="AS136" t="s">
        <v>1797</v>
      </c>
      <c r="AT136" t="s">
        <v>1385</v>
      </c>
      <c r="AU136" t="s">
        <v>36</v>
      </c>
      <c r="AV136" t="s">
        <v>1355</v>
      </c>
      <c r="AW136"/>
      <c r="AX136"/>
      <c r="AY136"/>
      <c r="AZ136"/>
      <c r="BA136" t="s">
        <v>1801</v>
      </c>
      <c r="BB136" t="s">
        <v>1802</v>
      </c>
      <c r="BC136" t="s">
        <v>43</v>
      </c>
      <c r="BD136"/>
      <c r="BE136"/>
    </row>
    <row r="137" spans="1:57" x14ac:dyDescent="0.25">
      <c r="A137" t="s">
        <v>1360</v>
      </c>
      <c r="B137" t="s">
        <v>0</v>
      </c>
      <c r="C137">
        <v>2018</v>
      </c>
      <c r="D137">
        <v>2</v>
      </c>
      <c r="E137" s="73">
        <v>42964</v>
      </c>
      <c r="F137"/>
      <c r="G137"/>
      <c r="H137" t="s">
        <v>12</v>
      </c>
      <c r="I137"/>
      <c r="J137" t="s">
        <v>2</v>
      </c>
      <c r="K137" t="s">
        <v>26</v>
      </c>
      <c r="L137"/>
      <c r="M137" t="s">
        <v>43</v>
      </c>
      <c r="N137">
        <v>-1967</v>
      </c>
      <c r="O137"/>
      <c r="P137" t="s">
        <v>14</v>
      </c>
      <c r="Q137" t="s">
        <v>158</v>
      </c>
      <c r="R137">
        <v>12</v>
      </c>
      <c r="S137"/>
      <c r="T137"/>
      <c r="U137"/>
      <c r="V137"/>
      <c r="W137"/>
      <c r="X137"/>
      <c r="Y137"/>
      <c r="Z137"/>
      <c r="AA137"/>
      <c r="AB137"/>
      <c r="AC137"/>
      <c r="AD137"/>
      <c r="AE137"/>
      <c r="AF137"/>
      <c r="AG137"/>
      <c r="AH137"/>
      <c r="AI137"/>
      <c r="AJ137"/>
      <c r="AK137" t="s">
        <v>158</v>
      </c>
      <c r="AL137">
        <v>12</v>
      </c>
      <c r="AM137" s="73">
        <v>42964</v>
      </c>
      <c r="AN137" t="s">
        <v>153</v>
      </c>
      <c r="AO137" t="s">
        <v>8</v>
      </c>
      <c r="AP137"/>
      <c r="AQ137"/>
      <c r="AR137" t="s">
        <v>30</v>
      </c>
      <c r="AS137" t="s">
        <v>1797</v>
      </c>
      <c r="AT137" t="s">
        <v>1385</v>
      </c>
      <c r="AU137" t="s">
        <v>36</v>
      </c>
      <c r="AV137" t="s">
        <v>1355</v>
      </c>
      <c r="AW137"/>
      <c r="AX137"/>
      <c r="AY137"/>
      <c r="AZ137"/>
      <c r="BA137" t="s">
        <v>1801</v>
      </c>
      <c r="BB137" t="s">
        <v>1834</v>
      </c>
      <c r="BC137" t="s">
        <v>43</v>
      </c>
      <c r="BD137"/>
      <c r="BE137"/>
    </row>
    <row r="138" spans="1:57" x14ac:dyDescent="0.25">
      <c r="A138" t="s">
        <v>1360</v>
      </c>
      <c r="B138" t="s">
        <v>0</v>
      </c>
      <c r="C138">
        <v>2018</v>
      </c>
      <c r="D138">
        <v>2</v>
      </c>
      <c r="E138" s="73">
        <v>42975</v>
      </c>
      <c r="F138"/>
      <c r="G138"/>
      <c r="H138" t="s">
        <v>12</v>
      </c>
      <c r="I138"/>
      <c r="J138" t="s">
        <v>25</v>
      </c>
      <c r="K138" t="s">
        <v>26</v>
      </c>
      <c r="L138"/>
      <c r="M138" t="s">
        <v>27</v>
      </c>
      <c r="N138">
        <v>-1340</v>
      </c>
      <c r="O138"/>
      <c r="P138" t="s">
        <v>27</v>
      </c>
      <c r="Q138" t="s">
        <v>159</v>
      </c>
      <c r="R138">
        <v>3</v>
      </c>
      <c r="S138"/>
      <c r="T138"/>
      <c r="U138"/>
      <c r="V138"/>
      <c r="W138"/>
      <c r="X138"/>
      <c r="Y138"/>
      <c r="Z138"/>
      <c r="AA138"/>
      <c r="AB138"/>
      <c r="AC138"/>
      <c r="AD138"/>
      <c r="AE138"/>
      <c r="AF138"/>
      <c r="AG138"/>
      <c r="AH138"/>
      <c r="AI138"/>
      <c r="AJ138"/>
      <c r="AK138" t="s">
        <v>159</v>
      </c>
      <c r="AL138">
        <v>3</v>
      </c>
      <c r="AM138" s="73">
        <v>42975</v>
      </c>
      <c r="AN138" t="s">
        <v>163</v>
      </c>
      <c r="AO138" t="s">
        <v>8</v>
      </c>
      <c r="AP138"/>
      <c r="AQ138"/>
      <c r="AR138" t="s">
        <v>30</v>
      </c>
      <c r="AS138" t="s">
        <v>1797</v>
      </c>
      <c r="AT138" t="s">
        <v>1366</v>
      </c>
      <c r="AU138" t="s">
        <v>36</v>
      </c>
      <c r="AV138" t="s">
        <v>1365</v>
      </c>
      <c r="AW138"/>
      <c r="AX138"/>
      <c r="AY138"/>
      <c r="AZ138"/>
      <c r="BA138" t="s">
        <v>1833</v>
      </c>
      <c r="BB138" t="s">
        <v>1834</v>
      </c>
      <c r="BC138" t="s">
        <v>27</v>
      </c>
      <c r="BD138"/>
      <c r="BE138"/>
    </row>
    <row r="139" spans="1:57" x14ac:dyDescent="0.25">
      <c r="A139" t="s">
        <v>1360</v>
      </c>
      <c r="B139" t="s">
        <v>0</v>
      </c>
      <c r="C139">
        <v>2018</v>
      </c>
      <c r="D139">
        <v>2</v>
      </c>
      <c r="E139" s="73">
        <v>42975</v>
      </c>
      <c r="F139"/>
      <c r="G139"/>
      <c r="H139" t="s">
        <v>12</v>
      </c>
      <c r="I139"/>
      <c r="J139" t="s">
        <v>25</v>
      </c>
      <c r="K139" t="s">
        <v>26</v>
      </c>
      <c r="L139"/>
      <c r="M139" t="s">
        <v>27</v>
      </c>
      <c r="N139">
        <v>-1701</v>
      </c>
      <c r="O139"/>
      <c r="P139" t="s">
        <v>27</v>
      </c>
      <c r="Q139" t="s">
        <v>159</v>
      </c>
      <c r="R139">
        <v>4</v>
      </c>
      <c r="S139"/>
      <c r="T139"/>
      <c r="U139"/>
      <c r="V139"/>
      <c r="W139"/>
      <c r="X139"/>
      <c r="Y139"/>
      <c r="Z139"/>
      <c r="AA139"/>
      <c r="AB139"/>
      <c r="AC139"/>
      <c r="AD139"/>
      <c r="AE139"/>
      <c r="AF139"/>
      <c r="AG139"/>
      <c r="AH139"/>
      <c r="AI139"/>
      <c r="AJ139"/>
      <c r="AK139" t="s">
        <v>159</v>
      </c>
      <c r="AL139">
        <v>4</v>
      </c>
      <c r="AM139" s="73">
        <v>42975</v>
      </c>
      <c r="AN139" t="s">
        <v>160</v>
      </c>
      <c r="AO139" t="s">
        <v>8</v>
      </c>
      <c r="AP139"/>
      <c r="AQ139"/>
      <c r="AR139" t="s">
        <v>30</v>
      </c>
      <c r="AS139" t="s">
        <v>1797</v>
      </c>
      <c r="AT139" t="s">
        <v>1366</v>
      </c>
      <c r="AU139" t="s">
        <v>36</v>
      </c>
      <c r="AV139" t="s">
        <v>1365</v>
      </c>
      <c r="AW139"/>
      <c r="AX139"/>
      <c r="AY139"/>
      <c r="AZ139"/>
      <c r="BA139" t="s">
        <v>1833</v>
      </c>
      <c r="BB139" t="s">
        <v>1834</v>
      </c>
      <c r="BC139" t="s">
        <v>27</v>
      </c>
      <c r="BD139"/>
      <c r="BE139"/>
    </row>
    <row r="140" spans="1:57" x14ac:dyDescent="0.25">
      <c r="A140" t="s">
        <v>1360</v>
      </c>
      <c r="B140" t="s">
        <v>0</v>
      </c>
      <c r="C140">
        <v>2018</v>
      </c>
      <c r="D140">
        <v>2</v>
      </c>
      <c r="E140" s="73">
        <v>42975</v>
      </c>
      <c r="F140"/>
      <c r="G140"/>
      <c r="H140" t="s">
        <v>12</v>
      </c>
      <c r="I140"/>
      <c r="J140" t="s">
        <v>25</v>
      </c>
      <c r="K140" t="s">
        <v>26</v>
      </c>
      <c r="L140"/>
      <c r="M140" t="s">
        <v>27</v>
      </c>
      <c r="N140">
        <v>-1044</v>
      </c>
      <c r="O140"/>
      <c r="P140" t="s">
        <v>27</v>
      </c>
      <c r="Q140" t="s">
        <v>159</v>
      </c>
      <c r="R140">
        <v>20</v>
      </c>
      <c r="S140"/>
      <c r="T140"/>
      <c r="U140"/>
      <c r="V140"/>
      <c r="W140"/>
      <c r="X140"/>
      <c r="Y140"/>
      <c r="Z140"/>
      <c r="AA140"/>
      <c r="AB140"/>
      <c r="AC140"/>
      <c r="AD140"/>
      <c r="AE140"/>
      <c r="AF140"/>
      <c r="AG140"/>
      <c r="AH140"/>
      <c r="AI140"/>
      <c r="AJ140"/>
      <c r="AK140" t="s">
        <v>159</v>
      </c>
      <c r="AL140">
        <v>20</v>
      </c>
      <c r="AM140" s="73">
        <v>42975</v>
      </c>
      <c r="AN140" t="s">
        <v>164</v>
      </c>
      <c r="AO140" t="s">
        <v>8</v>
      </c>
      <c r="AP140"/>
      <c r="AQ140"/>
      <c r="AR140" t="s">
        <v>30</v>
      </c>
      <c r="AS140" t="s">
        <v>1797</v>
      </c>
      <c r="AT140" t="s">
        <v>1366</v>
      </c>
      <c r="AU140" t="s">
        <v>36</v>
      </c>
      <c r="AV140" t="s">
        <v>1365</v>
      </c>
      <c r="AW140"/>
      <c r="AX140"/>
      <c r="AY140"/>
      <c r="AZ140"/>
      <c r="BA140" t="s">
        <v>1833</v>
      </c>
      <c r="BB140" t="s">
        <v>1834</v>
      </c>
      <c r="BC140" t="s">
        <v>27</v>
      </c>
      <c r="BD140"/>
      <c r="BE140"/>
    </row>
    <row r="141" spans="1:57" x14ac:dyDescent="0.25">
      <c r="A141" t="s">
        <v>1360</v>
      </c>
      <c r="B141" t="s">
        <v>0</v>
      </c>
      <c r="C141">
        <v>2018</v>
      </c>
      <c r="D141">
        <v>2</v>
      </c>
      <c r="E141" s="73">
        <v>42976</v>
      </c>
      <c r="F141"/>
      <c r="G141"/>
      <c r="H141" t="s">
        <v>12</v>
      </c>
      <c r="I141"/>
      <c r="J141" t="s">
        <v>2</v>
      </c>
      <c r="K141" t="s">
        <v>26</v>
      </c>
      <c r="L141"/>
      <c r="M141" t="s">
        <v>43</v>
      </c>
      <c r="N141">
        <v>-1044</v>
      </c>
      <c r="O141"/>
      <c r="P141" t="s">
        <v>14</v>
      </c>
      <c r="Q141" t="s">
        <v>187</v>
      </c>
      <c r="R141">
        <v>27</v>
      </c>
      <c r="S141"/>
      <c r="T141"/>
      <c r="U141"/>
      <c r="V141"/>
      <c r="W141"/>
      <c r="X141"/>
      <c r="Y141"/>
      <c r="Z141"/>
      <c r="AA141"/>
      <c r="AB141"/>
      <c r="AC141"/>
      <c r="AD141"/>
      <c r="AE141"/>
      <c r="AF141"/>
      <c r="AG141"/>
      <c r="AH141"/>
      <c r="AI141"/>
      <c r="AJ141"/>
      <c r="AK141" t="s">
        <v>187</v>
      </c>
      <c r="AL141">
        <v>27</v>
      </c>
      <c r="AM141" s="73">
        <v>42976</v>
      </c>
      <c r="AN141" t="s">
        <v>164</v>
      </c>
      <c r="AO141" t="s">
        <v>8</v>
      </c>
      <c r="AP141"/>
      <c r="AQ141"/>
      <c r="AR141" t="s">
        <v>30</v>
      </c>
      <c r="AS141" t="s">
        <v>1797</v>
      </c>
      <c r="AT141" t="s">
        <v>1385</v>
      </c>
      <c r="AU141" t="s">
        <v>36</v>
      </c>
      <c r="AV141" t="s">
        <v>1355</v>
      </c>
      <c r="AW141"/>
      <c r="AX141"/>
      <c r="AY141"/>
      <c r="AZ141"/>
      <c r="BA141" t="s">
        <v>1801</v>
      </c>
      <c r="BB141" t="s">
        <v>1834</v>
      </c>
      <c r="BC141" t="s">
        <v>43</v>
      </c>
      <c r="BD141"/>
      <c r="BE141"/>
    </row>
    <row r="142" spans="1:57" x14ac:dyDescent="0.25">
      <c r="A142" t="s">
        <v>1360</v>
      </c>
      <c r="B142" t="s">
        <v>0</v>
      </c>
      <c r="C142">
        <v>2018</v>
      </c>
      <c r="D142">
        <v>2</v>
      </c>
      <c r="E142" s="73">
        <v>42976</v>
      </c>
      <c r="F142"/>
      <c r="G142"/>
      <c r="H142" t="s">
        <v>12</v>
      </c>
      <c r="I142"/>
      <c r="J142" t="s">
        <v>25</v>
      </c>
      <c r="K142" t="s">
        <v>26</v>
      </c>
      <c r="L142"/>
      <c r="M142" t="s">
        <v>43</v>
      </c>
      <c r="N142">
        <v>517</v>
      </c>
      <c r="O142"/>
      <c r="P142" t="s">
        <v>27</v>
      </c>
      <c r="Q142" t="s">
        <v>187</v>
      </c>
      <c r="R142">
        <v>40</v>
      </c>
      <c r="S142"/>
      <c r="T142"/>
      <c r="U142"/>
      <c r="V142"/>
      <c r="W142"/>
      <c r="X142"/>
      <c r="Y142"/>
      <c r="Z142"/>
      <c r="AA142"/>
      <c r="AB142"/>
      <c r="AC142"/>
      <c r="AD142"/>
      <c r="AE142"/>
      <c r="AF142"/>
      <c r="AG142"/>
      <c r="AH142"/>
      <c r="AI142"/>
      <c r="AJ142"/>
      <c r="AK142" t="s">
        <v>187</v>
      </c>
      <c r="AL142">
        <v>40</v>
      </c>
      <c r="AM142" s="73">
        <v>42976</v>
      </c>
      <c r="AN142" t="s">
        <v>167</v>
      </c>
      <c r="AO142" t="s">
        <v>8</v>
      </c>
      <c r="AP142"/>
      <c r="AQ142"/>
      <c r="AR142" t="s">
        <v>30</v>
      </c>
      <c r="AS142" t="s">
        <v>1797</v>
      </c>
      <c r="AT142" t="s">
        <v>1366</v>
      </c>
      <c r="AU142" t="s">
        <v>36</v>
      </c>
      <c r="AV142" t="s">
        <v>1365</v>
      </c>
      <c r="AW142"/>
      <c r="AX142"/>
      <c r="AY142"/>
      <c r="AZ142"/>
      <c r="BA142" t="s">
        <v>1833</v>
      </c>
      <c r="BB142" t="s">
        <v>1834</v>
      </c>
      <c r="BC142" t="s">
        <v>43</v>
      </c>
      <c r="BD142"/>
      <c r="BE142"/>
    </row>
    <row r="143" spans="1:57" x14ac:dyDescent="0.25">
      <c r="A143" t="s">
        <v>1360</v>
      </c>
      <c r="B143" t="s">
        <v>0</v>
      </c>
      <c r="C143">
        <v>2018</v>
      </c>
      <c r="D143">
        <v>2</v>
      </c>
      <c r="E143" s="73">
        <v>42976</v>
      </c>
      <c r="F143"/>
      <c r="G143"/>
      <c r="H143" t="s">
        <v>12</v>
      </c>
      <c r="I143"/>
      <c r="J143" t="s">
        <v>25</v>
      </c>
      <c r="K143" t="s">
        <v>26</v>
      </c>
      <c r="L143"/>
      <c r="M143" t="s">
        <v>43</v>
      </c>
      <c r="N143">
        <v>1701</v>
      </c>
      <c r="O143"/>
      <c r="P143" t="s">
        <v>27</v>
      </c>
      <c r="Q143" t="s">
        <v>187</v>
      </c>
      <c r="R143">
        <v>42</v>
      </c>
      <c r="S143"/>
      <c r="T143"/>
      <c r="U143"/>
      <c r="V143"/>
      <c r="W143"/>
      <c r="X143"/>
      <c r="Y143"/>
      <c r="Z143"/>
      <c r="AA143"/>
      <c r="AB143"/>
      <c r="AC143"/>
      <c r="AD143"/>
      <c r="AE143"/>
      <c r="AF143"/>
      <c r="AG143"/>
      <c r="AH143"/>
      <c r="AI143"/>
      <c r="AJ143"/>
      <c r="AK143" t="s">
        <v>187</v>
      </c>
      <c r="AL143">
        <v>42</v>
      </c>
      <c r="AM143" s="73">
        <v>42976</v>
      </c>
      <c r="AN143" t="s">
        <v>160</v>
      </c>
      <c r="AO143" t="s">
        <v>8</v>
      </c>
      <c r="AP143"/>
      <c r="AQ143"/>
      <c r="AR143" t="s">
        <v>30</v>
      </c>
      <c r="AS143" t="s">
        <v>1797</v>
      </c>
      <c r="AT143" t="s">
        <v>1366</v>
      </c>
      <c r="AU143" t="s">
        <v>36</v>
      </c>
      <c r="AV143" t="s">
        <v>1365</v>
      </c>
      <c r="AW143"/>
      <c r="AX143"/>
      <c r="AY143"/>
      <c r="AZ143"/>
      <c r="BA143" t="s">
        <v>1833</v>
      </c>
      <c r="BB143" t="s">
        <v>1834</v>
      </c>
      <c r="BC143" t="s">
        <v>43</v>
      </c>
      <c r="BD143"/>
      <c r="BE143"/>
    </row>
    <row r="144" spans="1:57" x14ac:dyDescent="0.25">
      <c r="A144" t="s">
        <v>1360</v>
      </c>
      <c r="B144" t="s">
        <v>0</v>
      </c>
      <c r="C144">
        <v>2018</v>
      </c>
      <c r="D144">
        <v>2</v>
      </c>
      <c r="E144" s="73">
        <v>42964</v>
      </c>
      <c r="F144"/>
      <c r="G144"/>
      <c r="H144" t="s">
        <v>12</v>
      </c>
      <c r="I144"/>
      <c r="J144" t="s">
        <v>25</v>
      </c>
      <c r="K144" t="s">
        <v>3</v>
      </c>
      <c r="L144"/>
      <c r="M144" t="s">
        <v>43</v>
      </c>
      <c r="N144">
        <v>1644.47</v>
      </c>
      <c r="O144"/>
      <c r="P144" t="s">
        <v>27</v>
      </c>
      <c r="Q144" t="s">
        <v>158</v>
      </c>
      <c r="R144">
        <v>50</v>
      </c>
      <c r="S144"/>
      <c r="T144"/>
      <c r="U144"/>
      <c r="V144"/>
      <c r="W144"/>
      <c r="X144"/>
      <c r="Y144"/>
      <c r="Z144"/>
      <c r="AA144"/>
      <c r="AB144"/>
      <c r="AC144"/>
      <c r="AD144"/>
      <c r="AE144"/>
      <c r="AF144"/>
      <c r="AG144"/>
      <c r="AH144"/>
      <c r="AI144"/>
      <c r="AJ144"/>
      <c r="AK144" t="s">
        <v>158</v>
      </c>
      <c r="AL144">
        <v>50</v>
      </c>
      <c r="AM144" s="73">
        <v>42964</v>
      </c>
      <c r="AN144" t="s">
        <v>152</v>
      </c>
      <c r="AO144" t="s">
        <v>8</v>
      </c>
      <c r="AP144"/>
      <c r="AQ144"/>
      <c r="AR144" t="s">
        <v>30</v>
      </c>
      <c r="AS144" t="s">
        <v>1797</v>
      </c>
      <c r="AT144" t="s">
        <v>1366</v>
      </c>
      <c r="AU144" t="s">
        <v>36</v>
      </c>
      <c r="AV144" t="s">
        <v>1365</v>
      </c>
      <c r="AW144"/>
      <c r="AX144"/>
      <c r="AY144"/>
      <c r="AZ144"/>
      <c r="BA144" t="s">
        <v>1833</v>
      </c>
      <c r="BB144" t="s">
        <v>1802</v>
      </c>
      <c r="BC144" t="s">
        <v>43</v>
      </c>
      <c r="BD144"/>
      <c r="BE144"/>
    </row>
    <row r="145" spans="1:57" x14ac:dyDescent="0.25">
      <c r="A145" t="s">
        <v>1360</v>
      </c>
      <c r="B145" t="s">
        <v>0</v>
      </c>
      <c r="C145">
        <v>2018</v>
      </c>
      <c r="D145">
        <v>2</v>
      </c>
      <c r="E145" s="73">
        <v>42975</v>
      </c>
      <c r="F145"/>
      <c r="G145"/>
      <c r="H145" t="s">
        <v>12</v>
      </c>
      <c r="I145"/>
      <c r="J145" t="s">
        <v>25</v>
      </c>
      <c r="K145" t="s">
        <v>26</v>
      </c>
      <c r="L145"/>
      <c r="M145" t="s">
        <v>27</v>
      </c>
      <c r="N145">
        <v>-1623</v>
      </c>
      <c r="O145"/>
      <c r="P145" t="s">
        <v>27</v>
      </c>
      <c r="Q145" t="s">
        <v>159</v>
      </c>
      <c r="R145">
        <v>16</v>
      </c>
      <c r="S145"/>
      <c r="T145"/>
      <c r="U145"/>
      <c r="V145"/>
      <c r="W145"/>
      <c r="X145"/>
      <c r="Y145"/>
      <c r="Z145"/>
      <c r="AA145"/>
      <c r="AB145"/>
      <c r="AC145"/>
      <c r="AD145"/>
      <c r="AE145"/>
      <c r="AF145"/>
      <c r="AG145"/>
      <c r="AH145"/>
      <c r="AI145"/>
      <c r="AJ145"/>
      <c r="AK145" t="s">
        <v>159</v>
      </c>
      <c r="AL145">
        <v>16</v>
      </c>
      <c r="AM145" s="73">
        <v>42975</v>
      </c>
      <c r="AN145" t="s">
        <v>161</v>
      </c>
      <c r="AO145" t="s">
        <v>8</v>
      </c>
      <c r="AP145"/>
      <c r="AQ145"/>
      <c r="AR145" t="s">
        <v>30</v>
      </c>
      <c r="AS145" t="s">
        <v>1797</v>
      </c>
      <c r="AT145" t="s">
        <v>1366</v>
      </c>
      <c r="AU145" t="s">
        <v>36</v>
      </c>
      <c r="AV145" t="s">
        <v>1365</v>
      </c>
      <c r="AW145"/>
      <c r="AX145"/>
      <c r="AY145"/>
      <c r="AZ145"/>
      <c r="BA145" t="s">
        <v>1833</v>
      </c>
      <c r="BB145" t="s">
        <v>1834</v>
      </c>
      <c r="BC145" t="s">
        <v>27</v>
      </c>
      <c r="BD145"/>
      <c r="BE145"/>
    </row>
    <row r="146" spans="1:57" x14ac:dyDescent="0.25">
      <c r="A146" t="s">
        <v>1360</v>
      </c>
      <c r="B146" t="s">
        <v>0</v>
      </c>
      <c r="C146">
        <v>2018</v>
      </c>
      <c r="D146">
        <v>2</v>
      </c>
      <c r="E146" s="73">
        <v>42975</v>
      </c>
      <c r="F146"/>
      <c r="G146"/>
      <c r="H146" t="s">
        <v>12</v>
      </c>
      <c r="I146"/>
      <c r="J146" t="s">
        <v>25</v>
      </c>
      <c r="K146" t="s">
        <v>26</v>
      </c>
      <c r="L146"/>
      <c r="M146" t="s">
        <v>27</v>
      </c>
      <c r="N146">
        <v>-982</v>
      </c>
      <c r="O146"/>
      <c r="P146" t="s">
        <v>27</v>
      </c>
      <c r="Q146" t="s">
        <v>159</v>
      </c>
      <c r="R146">
        <v>17</v>
      </c>
      <c r="S146"/>
      <c r="T146"/>
      <c r="U146"/>
      <c r="V146"/>
      <c r="W146"/>
      <c r="X146"/>
      <c r="Y146"/>
      <c r="Z146"/>
      <c r="AA146"/>
      <c r="AB146"/>
      <c r="AC146"/>
      <c r="AD146"/>
      <c r="AE146"/>
      <c r="AF146"/>
      <c r="AG146"/>
      <c r="AH146"/>
      <c r="AI146"/>
      <c r="AJ146"/>
      <c r="AK146" t="s">
        <v>159</v>
      </c>
      <c r="AL146">
        <v>17</v>
      </c>
      <c r="AM146" s="73">
        <v>42975</v>
      </c>
      <c r="AN146" t="s">
        <v>165</v>
      </c>
      <c r="AO146" t="s">
        <v>8</v>
      </c>
      <c r="AP146"/>
      <c r="AQ146"/>
      <c r="AR146" t="s">
        <v>30</v>
      </c>
      <c r="AS146" t="s">
        <v>1797</v>
      </c>
      <c r="AT146" t="s">
        <v>1366</v>
      </c>
      <c r="AU146" t="s">
        <v>36</v>
      </c>
      <c r="AV146" t="s">
        <v>1365</v>
      </c>
      <c r="AW146"/>
      <c r="AX146"/>
      <c r="AY146"/>
      <c r="AZ146"/>
      <c r="BA146" t="s">
        <v>1833</v>
      </c>
      <c r="BB146" t="s">
        <v>1834</v>
      </c>
      <c r="BC146" t="s">
        <v>27</v>
      </c>
      <c r="BD146"/>
      <c r="BE146"/>
    </row>
    <row r="147" spans="1:57" x14ac:dyDescent="0.25">
      <c r="A147" t="s">
        <v>1360</v>
      </c>
      <c r="B147" t="s">
        <v>0</v>
      </c>
      <c r="C147">
        <v>2018</v>
      </c>
      <c r="D147">
        <v>2</v>
      </c>
      <c r="E147" s="73">
        <v>42975</v>
      </c>
      <c r="F147"/>
      <c r="G147"/>
      <c r="H147" t="s">
        <v>12</v>
      </c>
      <c r="I147" t="s">
        <v>33</v>
      </c>
      <c r="J147" t="s">
        <v>34</v>
      </c>
      <c r="K147" t="s">
        <v>26</v>
      </c>
      <c r="L147"/>
      <c r="M147" t="s">
        <v>27</v>
      </c>
      <c r="N147">
        <v>769</v>
      </c>
      <c r="O147"/>
      <c r="P147" t="s">
        <v>173</v>
      </c>
      <c r="Q147" t="s">
        <v>159</v>
      </c>
      <c r="R147">
        <v>44</v>
      </c>
      <c r="S147" t="s">
        <v>166</v>
      </c>
      <c r="T147" s="73">
        <v>42971</v>
      </c>
      <c r="U147" t="s">
        <v>1704</v>
      </c>
      <c r="V147" t="s">
        <v>173</v>
      </c>
      <c r="W147" t="s">
        <v>36</v>
      </c>
      <c r="X147"/>
      <c r="Y147"/>
      <c r="Z147"/>
      <c r="AA147"/>
      <c r="AB147"/>
      <c r="AC147"/>
      <c r="AD147"/>
      <c r="AE147"/>
      <c r="AF147"/>
      <c r="AG147"/>
      <c r="AH147"/>
      <c r="AI147"/>
      <c r="AJ147"/>
      <c r="AK147" t="s">
        <v>166</v>
      </c>
      <c r="AL147">
        <v>1</v>
      </c>
      <c r="AM147" s="73">
        <v>42971</v>
      </c>
      <c r="AN147" t="s">
        <v>166</v>
      </c>
      <c r="AO147" t="s">
        <v>37</v>
      </c>
      <c r="AP147" t="s">
        <v>174</v>
      </c>
      <c r="AQ147"/>
      <c r="AR147" t="s">
        <v>30</v>
      </c>
      <c r="AS147" t="s">
        <v>1797</v>
      </c>
      <c r="AT147" t="s">
        <v>1372</v>
      </c>
      <c r="AU147" t="s">
        <v>36</v>
      </c>
      <c r="AV147" t="s">
        <v>1354</v>
      </c>
      <c r="AW147" t="s">
        <v>1835</v>
      </c>
      <c r="AX147" t="s">
        <v>1353</v>
      </c>
      <c r="AY147" t="s">
        <v>1476</v>
      </c>
      <c r="AZ147"/>
      <c r="BA147" t="s">
        <v>1836</v>
      </c>
      <c r="BB147" t="s">
        <v>1839</v>
      </c>
      <c r="BC147" t="s">
        <v>1704</v>
      </c>
      <c r="BD147">
        <v>1</v>
      </c>
      <c r="BE147" t="s">
        <v>1856</v>
      </c>
    </row>
    <row r="148" spans="1:57" x14ac:dyDescent="0.25">
      <c r="A148" t="s">
        <v>1360</v>
      </c>
      <c r="B148" t="s">
        <v>0</v>
      </c>
      <c r="C148">
        <v>2018</v>
      </c>
      <c r="D148">
        <v>2</v>
      </c>
      <c r="E148" s="73">
        <v>42975</v>
      </c>
      <c r="F148"/>
      <c r="G148"/>
      <c r="H148" t="s">
        <v>12</v>
      </c>
      <c r="I148" t="s">
        <v>33</v>
      </c>
      <c r="J148" t="s">
        <v>34</v>
      </c>
      <c r="K148" t="s">
        <v>26</v>
      </c>
      <c r="L148"/>
      <c r="M148" t="s">
        <v>27</v>
      </c>
      <c r="N148">
        <v>982</v>
      </c>
      <c r="O148"/>
      <c r="P148" t="s">
        <v>175</v>
      </c>
      <c r="Q148" t="s">
        <v>159</v>
      </c>
      <c r="R148">
        <v>58</v>
      </c>
      <c r="S148" t="s">
        <v>165</v>
      </c>
      <c r="T148" s="73">
        <v>42971</v>
      </c>
      <c r="U148" t="s">
        <v>1711</v>
      </c>
      <c r="V148" t="s">
        <v>175</v>
      </c>
      <c r="W148" t="s">
        <v>36</v>
      </c>
      <c r="X148"/>
      <c r="Y148"/>
      <c r="Z148"/>
      <c r="AA148"/>
      <c r="AB148"/>
      <c r="AC148"/>
      <c r="AD148"/>
      <c r="AE148"/>
      <c r="AF148"/>
      <c r="AG148"/>
      <c r="AH148"/>
      <c r="AI148"/>
      <c r="AJ148"/>
      <c r="AK148" t="s">
        <v>165</v>
      </c>
      <c r="AL148">
        <v>1</v>
      </c>
      <c r="AM148" s="73">
        <v>42971</v>
      </c>
      <c r="AN148" t="s">
        <v>165</v>
      </c>
      <c r="AO148" t="s">
        <v>37</v>
      </c>
      <c r="AP148" t="s">
        <v>176</v>
      </c>
      <c r="AQ148"/>
      <c r="AR148" t="s">
        <v>30</v>
      </c>
      <c r="AS148" t="s">
        <v>1797</v>
      </c>
      <c r="AT148" t="s">
        <v>1372</v>
      </c>
      <c r="AU148" t="s">
        <v>36</v>
      </c>
      <c r="AV148" t="s">
        <v>1354</v>
      </c>
      <c r="AW148" t="s">
        <v>1835</v>
      </c>
      <c r="AX148" t="s">
        <v>1353</v>
      </c>
      <c r="AY148" t="s">
        <v>1476</v>
      </c>
      <c r="AZ148"/>
      <c r="BA148" t="s">
        <v>1836</v>
      </c>
      <c r="BB148" t="s">
        <v>1839</v>
      </c>
      <c r="BC148" t="s">
        <v>1711</v>
      </c>
      <c r="BD148">
        <v>1</v>
      </c>
      <c r="BE148" t="s">
        <v>1857</v>
      </c>
    </row>
    <row r="149" spans="1:57" x14ac:dyDescent="0.25">
      <c r="A149" t="s">
        <v>1360</v>
      </c>
      <c r="B149" t="s">
        <v>0</v>
      </c>
      <c r="C149">
        <v>2018</v>
      </c>
      <c r="D149">
        <v>2</v>
      </c>
      <c r="E149" s="73">
        <v>42976</v>
      </c>
      <c r="F149"/>
      <c r="G149"/>
      <c r="H149" t="s">
        <v>12</v>
      </c>
      <c r="I149"/>
      <c r="J149" t="s">
        <v>2</v>
      </c>
      <c r="K149" t="s">
        <v>26</v>
      </c>
      <c r="L149"/>
      <c r="M149" t="s">
        <v>43</v>
      </c>
      <c r="N149">
        <v>-1623</v>
      </c>
      <c r="O149"/>
      <c r="P149" t="s">
        <v>14</v>
      </c>
      <c r="Q149" t="s">
        <v>187</v>
      </c>
      <c r="R149">
        <v>23</v>
      </c>
      <c r="S149"/>
      <c r="T149"/>
      <c r="U149"/>
      <c r="V149"/>
      <c r="W149"/>
      <c r="X149"/>
      <c r="Y149"/>
      <c r="Z149"/>
      <c r="AA149"/>
      <c r="AB149"/>
      <c r="AC149"/>
      <c r="AD149"/>
      <c r="AE149"/>
      <c r="AF149"/>
      <c r="AG149"/>
      <c r="AH149"/>
      <c r="AI149"/>
      <c r="AJ149"/>
      <c r="AK149" t="s">
        <v>187</v>
      </c>
      <c r="AL149">
        <v>23</v>
      </c>
      <c r="AM149" s="73">
        <v>42976</v>
      </c>
      <c r="AN149" t="s">
        <v>161</v>
      </c>
      <c r="AO149" t="s">
        <v>8</v>
      </c>
      <c r="AP149"/>
      <c r="AQ149"/>
      <c r="AR149" t="s">
        <v>30</v>
      </c>
      <c r="AS149" t="s">
        <v>1797</v>
      </c>
      <c r="AT149" t="s">
        <v>1385</v>
      </c>
      <c r="AU149" t="s">
        <v>36</v>
      </c>
      <c r="AV149" t="s">
        <v>1355</v>
      </c>
      <c r="AW149"/>
      <c r="AX149"/>
      <c r="AY149"/>
      <c r="AZ149"/>
      <c r="BA149" t="s">
        <v>1801</v>
      </c>
      <c r="BB149" t="s">
        <v>1834</v>
      </c>
      <c r="BC149" t="s">
        <v>43</v>
      </c>
      <c r="BD149"/>
      <c r="BE149"/>
    </row>
    <row r="150" spans="1:57" x14ac:dyDescent="0.25">
      <c r="A150" t="s">
        <v>1360</v>
      </c>
      <c r="B150" t="s">
        <v>0</v>
      </c>
      <c r="C150">
        <v>2018</v>
      </c>
      <c r="D150">
        <v>2</v>
      </c>
      <c r="E150" s="73">
        <v>42948</v>
      </c>
      <c r="F150"/>
      <c r="G150"/>
      <c r="H150" t="s">
        <v>12</v>
      </c>
      <c r="I150"/>
      <c r="J150" t="s">
        <v>2</v>
      </c>
      <c r="K150" t="s">
        <v>3</v>
      </c>
      <c r="L150"/>
      <c r="M150" t="s">
        <v>43</v>
      </c>
      <c r="N150">
        <v>-1371</v>
      </c>
      <c r="O150"/>
      <c r="P150" t="s">
        <v>14</v>
      </c>
      <c r="Q150" t="s">
        <v>150</v>
      </c>
      <c r="R150">
        <v>33</v>
      </c>
      <c r="S150"/>
      <c r="T150"/>
      <c r="U150"/>
      <c r="V150"/>
      <c r="W150"/>
      <c r="X150"/>
      <c r="Y150"/>
      <c r="Z150"/>
      <c r="AA150"/>
      <c r="AB150"/>
      <c r="AC150"/>
      <c r="AD150"/>
      <c r="AE150"/>
      <c r="AF150"/>
      <c r="AG150"/>
      <c r="AH150"/>
      <c r="AI150"/>
      <c r="AJ150"/>
      <c r="AK150" t="s">
        <v>150</v>
      </c>
      <c r="AL150">
        <v>33</v>
      </c>
      <c r="AM150" s="73">
        <v>42948</v>
      </c>
      <c r="AN150" t="s">
        <v>131</v>
      </c>
      <c r="AO150" t="s">
        <v>8</v>
      </c>
      <c r="AP150"/>
      <c r="AQ150"/>
      <c r="AR150" t="s">
        <v>30</v>
      </c>
      <c r="AS150" t="s">
        <v>1797</v>
      </c>
      <c r="AT150" t="s">
        <v>1385</v>
      </c>
      <c r="AU150" t="s">
        <v>36</v>
      </c>
      <c r="AV150" t="s">
        <v>1355</v>
      </c>
      <c r="AW150"/>
      <c r="AX150"/>
      <c r="AY150"/>
      <c r="AZ150"/>
      <c r="BA150" t="s">
        <v>1801</v>
      </c>
      <c r="BB150" t="s">
        <v>1802</v>
      </c>
      <c r="BC150" t="s">
        <v>43</v>
      </c>
      <c r="BD150"/>
      <c r="BE150"/>
    </row>
    <row r="151" spans="1:57" x14ac:dyDescent="0.25">
      <c r="A151" t="s">
        <v>1360</v>
      </c>
      <c r="B151" t="s">
        <v>0</v>
      </c>
      <c r="C151">
        <v>2018</v>
      </c>
      <c r="D151">
        <v>2</v>
      </c>
      <c r="E151" s="73">
        <v>42948</v>
      </c>
      <c r="F151"/>
      <c r="G151"/>
      <c r="H151" t="s">
        <v>12</v>
      </c>
      <c r="I151"/>
      <c r="J151" t="s">
        <v>25</v>
      </c>
      <c r="K151" t="s">
        <v>3</v>
      </c>
      <c r="L151"/>
      <c r="M151" t="s">
        <v>43</v>
      </c>
      <c r="N151">
        <v>1614</v>
      </c>
      <c r="O151"/>
      <c r="P151" t="s">
        <v>27</v>
      </c>
      <c r="Q151" t="s">
        <v>150</v>
      </c>
      <c r="R151">
        <v>88</v>
      </c>
      <c r="S151"/>
      <c r="T151"/>
      <c r="U151"/>
      <c r="V151"/>
      <c r="W151"/>
      <c r="X151"/>
      <c r="Y151"/>
      <c r="Z151"/>
      <c r="AA151"/>
      <c r="AB151"/>
      <c r="AC151"/>
      <c r="AD151"/>
      <c r="AE151"/>
      <c r="AF151"/>
      <c r="AG151"/>
      <c r="AH151"/>
      <c r="AI151"/>
      <c r="AJ151"/>
      <c r="AK151" t="s">
        <v>150</v>
      </c>
      <c r="AL151">
        <v>88</v>
      </c>
      <c r="AM151" s="73">
        <v>42948</v>
      </c>
      <c r="AN151" t="s">
        <v>129</v>
      </c>
      <c r="AO151" t="s">
        <v>8</v>
      </c>
      <c r="AP151"/>
      <c r="AQ151"/>
      <c r="AR151" t="s">
        <v>30</v>
      </c>
      <c r="AS151" t="s">
        <v>1797</v>
      </c>
      <c r="AT151" t="s">
        <v>1366</v>
      </c>
      <c r="AU151" t="s">
        <v>36</v>
      </c>
      <c r="AV151" t="s">
        <v>1365</v>
      </c>
      <c r="AW151"/>
      <c r="AX151"/>
      <c r="AY151"/>
      <c r="AZ151"/>
      <c r="BA151" t="s">
        <v>1833</v>
      </c>
      <c r="BB151" t="s">
        <v>1802</v>
      </c>
      <c r="BC151" t="s">
        <v>43</v>
      </c>
      <c r="BD151"/>
      <c r="BE151"/>
    </row>
    <row r="152" spans="1:57" x14ac:dyDescent="0.25">
      <c r="A152" t="s">
        <v>1360</v>
      </c>
      <c r="B152" t="s">
        <v>0</v>
      </c>
      <c r="C152">
        <v>2018</v>
      </c>
      <c r="D152">
        <v>2</v>
      </c>
      <c r="E152" s="73">
        <v>42963</v>
      </c>
      <c r="F152"/>
      <c r="G152"/>
      <c r="H152" t="s">
        <v>12</v>
      </c>
      <c r="I152"/>
      <c r="J152" t="s">
        <v>25</v>
      </c>
      <c r="K152" t="s">
        <v>3</v>
      </c>
      <c r="L152"/>
      <c r="M152" t="s">
        <v>27</v>
      </c>
      <c r="N152">
        <v>-1644.47</v>
      </c>
      <c r="O152"/>
      <c r="P152" t="s">
        <v>27</v>
      </c>
      <c r="Q152" t="s">
        <v>151</v>
      </c>
      <c r="R152">
        <v>14</v>
      </c>
      <c r="S152"/>
      <c r="T152"/>
      <c r="U152"/>
      <c r="V152"/>
      <c r="W152"/>
      <c r="X152"/>
      <c r="Y152"/>
      <c r="Z152"/>
      <c r="AA152"/>
      <c r="AB152"/>
      <c r="AC152"/>
      <c r="AD152"/>
      <c r="AE152"/>
      <c r="AF152"/>
      <c r="AG152"/>
      <c r="AH152"/>
      <c r="AI152"/>
      <c r="AJ152"/>
      <c r="AK152" t="s">
        <v>151</v>
      </c>
      <c r="AL152">
        <v>14</v>
      </c>
      <c r="AM152" s="73">
        <v>42963</v>
      </c>
      <c r="AN152" t="s">
        <v>152</v>
      </c>
      <c r="AO152" t="s">
        <v>8</v>
      </c>
      <c r="AP152"/>
      <c r="AQ152"/>
      <c r="AR152" t="s">
        <v>30</v>
      </c>
      <c r="AS152" t="s">
        <v>1797</v>
      </c>
      <c r="AT152" t="s">
        <v>1366</v>
      </c>
      <c r="AU152" t="s">
        <v>36</v>
      </c>
      <c r="AV152" t="s">
        <v>1365</v>
      </c>
      <c r="AW152"/>
      <c r="AX152"/>
      <c r="AY152"/>
      <c r="AZ152"/>
      <c r="BA152" t="s">
        <v>1833</v>
      </c>
      <c r="BB152" t="s">
        <v>1802</v>
      </c>
      <c r="BC152" t="s">
        <v>27</v>
      </c>
      <c r="BD152"/>
      <c r="BE152"/>
    </row>
    <row r="153" spans="1:57" x14ac:dyDescent="0.25">
      <c r="A153" t="s">
        <v>1360</v>
      </c>
      <c r="B153" t="s">
        <v>0</v>
      </c>
      <c r="C153">
        <v>2018</v>
      </c>
      <c r="D153">
        <v>2</v>
      </c>
      <c r="E153" s="73">
        <v>42975</v>
      </c>
      <c r="F153"/>
      <c r="G153"/>
      <c r="H153" t="s">
        <v>12</v>
      </c>
      <c r="I153" t="s">
        <v>33</v>
      </c>
      <c r="J153" t="s">
        <v>34</v>
      </c>
      <c r="K153" t="s">
        <v>26</v>
      </c>
      <c r="L153"/>
      <c r="M153" t="s">
        <v>27</v>
      </c>
      <c r="N153">
        <v>517</v>
      </c>
      <c r="O153"/>
      <c r="P153" t="s">
        <v>171</v>
      </c>
      <c r="Q153" t="s">
        <v>159</v>
      </c>
      <c r="R153">
        <v>45</v>
      </c>
      <c r="S153" t="s">
        <v>167</v>
      </c>
      <c r="T153" s="73">
        <v>42971</v>
      </c>
      <c r="U153" t="s">
        <v>1712</v>
      </c>
      <c r="V153" t="s">
        <v>171</v>
      </c>
      <c r="W153" t="s">
        <v>36</v>
      </c>
      <c r="X153"/>
      <c r="Y153"/>
      <c r="Z153"/>
      <c r="AA153"/>
      <c r="AB153"/>
      <c r="AC153"/>
      <c r="AD153"/>
      <c r="AE153"/>
      <c r="AF153"/>
      <c r="AG153"/>
      <c r="AH153"/>
      <c r="AI153"/>
      <c r="AJ153"/>
      <c r="AK153" t="s">
        <v>167</v>
      </c>
      <c r="AL153">
        <v>1</v>
      </c>
      <c r="AM153" s="73">
        <v>42971</v>
      </c>
      <c r="AN153" t="s">
        <v>167</v>
      </c>
      <c r="AO153" t="s">
        <v>37</v>
      </c>
      <c r="AP153" t="s">
        <v>172</v>
      </c>
      <c r="AQ153"/>
      <c r="AR153" t="s">
        <v>30</v>
      </c>
      <c r="AS153" t="s">
        <v>1797</v>
      </c>
      <c r="AT153" t="s">
        <v>1372</v>
      </c>
      <c r="AU153" t="s">
        <v>36</v>
      </c>
      <c r="AV153" t="s">
        <v>1354</v>
      </c>
      <c r="AW153" t="s">
        <v>1835</v>
      </c>
      <c r="AX153" t="s">
        <v>1353</v>
      </c>
      <c r="AY153" t="s">
        <v>1476</v>
      </c>
      <c r="AZ153"/>
      <c r="BA153" t="s">
        <v>1836</v>
      </c>
      <c r="BB153" t="s">
        <v>1839</v>
      </c>
      <c r="BC153" t="s">
        <v>1712</v>
      </c>
      <c r="BD153">
        <v>1</v>
      </c>
      <c r="BE153" t="s">
        <v>1859</v>
      </c>
    </row>
    <row r="154" spans="1:57" x14ac:dyDescent="0.25">
      <c r="A154" t="s">
        <v>1360</v>
      </c>
      <c r="B154" t="s">
        <v>0</v>
      </c>
      <c r="C154">
        <v>2018</v>
      </c>
      <c r="D154">
        <v>2</v>
      </c>
      <c r="E154" s="73">
        <v>42948</v>
      </c>
      <c r="F154"/>
      <c r="G154"/>
      <c r="H154" t="s">
        <v>12</v>
      </c>
      <c r="I154"/>
      <c r="J154" t="s">
        <v>2</v>
      </c>
      <c r="K154" t="s">
        <v>3</v>
      </c>
      <c r="L154"/>
      <c r="M154" t="s">
        <v>43</v>
      </c>
      <c r="N154">
        <v>-1536</v>
      </c>
      <c r="O154"/>
      <c r="P154" t="s">
        <v>14</v>
      </c>
      <c r="Q154" t="s">
        <v>150</v>
      </c>
      <c r="R154">
        <v>32</v>
      </c>
      <c r="S154"/>
      <c r="T154"/>
      <c r="U154"/>
      <c r="V154"/>
      <c r="W154"/>
      <c r="X154"/>
      <c r="Y154"/>
      <c r="Z154"/>
      <c r="AA154"/>
      <c r="AB154"/>
      <c r="AC154"/>
      <c r="AD154"/>
      <c r="AE154"/>
      <c r="AF154"/>
      <c r="AG154"/>
      <c r="AH154"/>
      <c r="AI154"/>
      <c r="AJ154"/>
      <c r="AK154" t="s">
        <v>150</v>
      </c>
      <c r="AL154">
        <v>32</v>
      </c>
      <c r="AM154" s="73">
        <v>42948</v>
      </c>
      <c r="AN154" t="s">
        <v>130</v>
      </c>
      <c r="AO154" t="s">
        <v>8</v>
      </c>
      <c r="AP154"/>
      <c r="AQ154"/>
      <c r="AR154" t="s">
        <v>30</v>
      </c>
      <c r="AS154" t="s">
        <v>1797</v>
      </c>
      <c r="AT154" t="s">
        <v>1385</v>
      </c>
      <c r="AU154" t="s">
        <v>36</v>
      </c>
      <c r="AV154" t="s">
        <v>1355</v>
      </c>
      <c r="AW154"/>
      <c r="AX154"/>
      <c r="AY154"/>
      <c r="AZ154"/>
      <c r="BA154" t="s">
        <v>1801</v>
      </c>
      <c r="BB154" t="s">
        <v>1802</v>
      </c>
      <c r="BC154" t="s">
        <v>43</v>
      </c>
      <c r="BD154"/>
      <c r="BE154"/>
    </row>
    <row r="155" spans="1:57" x14ac:dyDescent="0.25">
      <c r="A155" t="s">
        <v>1360</v>
      </c>
      <c r="B155" t="s">
        <v>0</v>
      </c>
      <c r="C155">
        <v>2018</v>
      </c>
      <c r="D155">
        <v>2</v>
      </c>
      <c r="E155" s="73">
        <v>42948</v>
      </c>
      <c r="F155"/>
      <c r="G155"/>
      <c r="H155" t="s">
        <v>12</v>
      </c>
      <c r="I155"/>
      <c r="J155" t="s">
        <v>25</v>
      </c>
      <c r="K155" t="s">
        <v>3</v>
      </c>
      <c r="L155"/>
      <c r="M155" t="s">
        <v>43</v>
      </c>
      <c r="N155">
        <v>842</v>
      </c>
      <c r="O155"/>
      <c r="P155" t="s">
        <v>27</v>
      </c>
      <c r="Q155" t="s">
        <v>150</v>
      </c>
      <c r="R155">
        <v>86</v>
      </c>
      <c r="S155"/>
      <c r="T155"/>
      <c r="U155"/>
      <c r="V155"/>
      <c r="W155"/>
      <c r="X155"/>
      <c r="Y155"/>
      <c r="Z155"/>
      <c r="AA155"/>
      <c r="AB155"/>
      <c r="AC155"/>
      <c r="AD155"/>
      <c r="AE155"/>
      <c r="AF155"/>
      <c r="AG155"/>
      <c r="AH155"/>
      <c r="AI155"/>
      <c r="AJ155"/>
      <c r="AK155" t="s">
        <v>150</v>
      </c>
      <c r="AL155">
        <v>86</v>
      </c>
      <c r="AM155" s="73">
        <v>42948</v>
      </c>
      <c r="AN155" t="s">
        <v>133</v>
      </c>
      <c r="AO155" t="s">
        <v>8</v>
      </c>
      <c r="AP155"/>
      <c r="AQ155"/>
      <c r="AR155" t="s">
        <v>30</v>
      </c>
      <c r="AS155" t="s">
        <v>1797</v>
      </c>
      <c r="AT155" t="s">
        <v>1366</v>
      </c>
      <c r="AU155" t="s">
        <v>36</v>
      </c>
      <c r="AV155" t="s">
        <v>1365</v>
      </c>
      <c r="AW155"/>
      <c r="AX155"/>
      <c r="AY155"/>
      <c r="AZ155"/>
      <c r="BA155" t="s">
        <v>1833</v>
      </c>
      <c r="BB155" t="s">
        <v>1802</v>
      </c>
      <c r="BC155" t="s">
        <v>43</v>
      </c>
      <c r="BD155"/>
      <c r="BE155"/>
    </row>
    <row r="156" spans="1:57" x14ac:dyDescent="0.25">
      <c r="A156" t="s">
        <v>1360</v>
      </c>
      <c r="B156" t="s">
        <v>0</v>
      </c>
      <c r="C156">
        <v>2018</v>
      </c>
      <c r="D156">
        <v>2</v>
      </c>
      <c r="E156" s="73">
        <v>42948</v>
      </c>
      <c r="F156"/>
      <c r="G156"/>
      <c r="H156" t="s">
        <v>12</v>
      </c>
      <c r="I156"/>
      <c r="J156" t="s">
        <v>25</v>
      </c>
      <c r="K156" t="s">
        <v>3</v>
      </c>
      <c r="L156"/>
      <c r="M156" t="s">
        <v>43</v>
      </c>
      <c r="N156">
        <v>1371</v>
      </c>
      <c r="O156"/>
      <c r="P156" t="s">
        <v>27</v>
      </c>
      <c r="Q156" t="s">
        <v>150</v>
      </c>
      <c r="R156">
        <v>91</v>
      </c>
      <c r="S156"/>
      <c r="T156"/>
      <c r="U156"/>
      <c r="V156"/>
      <c r="W156"/>
      <c r="X156"/>
      <c r="Y156"/>
      <c r="Z156"/>
      <c r="AA156"/>
      <c r="AB156"/>
      <c r="AC156"/>
      <c r="AD156"/>
      <c r="AE156"/>
      <c r="AF156"/>
      <c r="AG156"/>
      <c r="AH156"/>
      <c r="AI156"/>
      <c r="AJ156"/>
      <c r="AK156" t="s">
        <v>150</v>
      </c>
      <c r="AL156">
        <v>91</v>
      </c>
      <c r="AM156" s="73">
        <v>42948</v>
      </c>
      <c r="AN156" t="s">
        <v>131</v>
      </c>
      <c r="AO156" t="s">
        <v>8</v>
      </c>
      <c r="AP156"/>
      <c r="AQ156"/>
      <c r="AR156" t="s">
        <v>30</v>
      </c>
      <c r="AS156" t="s">
        <v>1797</v>
      </c>
      <c r="AT156" t="s">
        <v>1366</v>
      </c>
      <c r="AU156" t="s">
        <v>36</v>
      </c>
      <c r="AV156" t="s">
        <v>1365</v>
      </c>
      <c r="AW156"/>
      <c r="AX156"/>
      <c r="AY156"/>
      <c r="AZ156"/>
      <c r="BA156" t="s">
        <v>1833</v>
      </c>
      <c r="BB156" t="s">
        <v>1802</v>
      </c>
      <c r="BC156" t="s">
        <v>43</v>
      </c>
      <c r="BD156"/>
      <c r="BE156"/>
    </row>
    <row r="157" spans="1:57" x14ac:dyDescent="0.25">
      <c r="A157" t="s">
        <v>1360</v>
      </c>
      <c r="B157" t="s">
        <v>0</v>
      </c>
      <c r="C157">
        <v>2018</v>
      </c>
      <c r="D157">
        <v>2</v>
      </c>
      <c r="E157" s="73">
        <v>42963</v>
      </c>
      <c r="F157"/>
      <c r="G157"/>
      <c r="H157" t="s">
        <v>12</v>
      </c>
      <c r="I157" t="s">
        <v>33</v>
      </c>
      <c r="J157" t="s">
        <v>34</v>
      </c>
      <c r="K157" t="s">
        <v>26</v>
      </c>
      <c r="L157"/>
      <c r="M157" t="s">
        <v>27</v>
      </c>
      <c r="N157">
        <v>1967</v>
      </c>
      <c r="O157"/>
      <c r="P157" t="s">
        <v>156</v>
      </c>
      <c r="Q157" t="s">
        <v>151</v>
      </c>
      <c r="R157">
        <v>52</v>
      </c>
      <c r="S157" t="s">
        <v>153</v>
      </c>
      <c r="T157" s="73">
        <v>42958</v>
      </c>
      <c r="U157" t="s">
        <v>1643</v>
      </c>
      <c r="V157" t="s">
        <v>156</v>
      </c>
      <c r="W157" t="s">
        <v>36</v>
      </c>
      <c r="X157"/>
      <c r="Y157"/>
      <c r="Z157"/>
      <c r="AA157"/>
      <c r="AB157"/>
      <c r="AC157"/>
      <c r="AD157"/>
      <c r="AE157"/>
      <c r="AF157"/>
      <c r="AG157"/>
      <c r="AH157"/>
      <c r="AI157"/>
      <c r="AJ157"/>
      <c r="AK157" t="s">
        <v>153</v>
      </c>
      <c r="AL157">
        <v>1</v>
      </c>
      <c r="AM157" s="73">
        <v>42958</v>
      </c>
      <c r="AN157" t="s">
        <v>153</v>
      </c>
      <c r="AO157" t="s">
        <v>37</v>
      </c>
      <c r="AP157" t="s">
        <v>157</v>
      </c>
      <c r="AQ157"/>
      <c r="AR157" t="s">
        <v>30</v>
      </c>
      <c r="AS157" t="s">
        <v>1797</v>
      </c>
      <c r="AT157" t="s">
        <v>1372</v>
      </c>
      <c r="AU157" t="s">
        <v>36</v>
      </c>
      <c r="AV157" t="s">
        <v>1354</v>
      </c>
      <c r="AW157" t="s">
        <v>1835</v>
      </c>
      <c r="AX157" t="s">
        <v>1353</v>
      </c>
      <c r="AY157" t="s">
        <v>1476</v>
      </c>
      <c r="AZ157"/>
      <c r="BA157" t="s">
        <v>1836</v>
      </c>
      <c r="BB157" t="s">
        <v>1839</v>
      </c>
      <c r="BC157" t="s">
        <v>1643</v>
      </c>
      <c r="BD157">
        <v>1</v>
      </c>
      <c r="BE157" t="s">
        <v>1888</v>
      </c>
    </row>
    <row r="158" spans="1:57" x14ac:dyDescent="0.25">
      <c r="A158" t="s">
        <v>1360</v>
      </c>
      <c r="B158" t="s">
        <v>0</v>
      </c>
      <c r="C158">
        <v>2018</v>
      </c>
      <c r="D158">
        <v>2</v>
      </c>
      <c r="E158" s="73">
        <v>42964</v>
      </c>
      <c r="F158"/>
      <c r="G158"/>
      <c r="H158" t="s">
        <v>12</v>
      </c>
      <c r="I158"/>
      <c r="J158" t="s">
        <v>25</v>
      </c>
      <c r="K158" t="s">
        <v>26</v>
      </c>
      <c r="L158"/>
      <c r="M158" t="s">
        <v>43</v>
      </c>
      <c r="N158">
        <v>1967</v>
      </c>
      <c r="O158"/>
      <c r="P158" t="s">
        <v>27</v>
      </c>
      <c r="Q158" t="s">
        <v>158</v>
      </c>
      <c r="R158">
        <v>51</v>
      </c>
      <c r="S158"/>
      <c r="T158"/>
      <c r="U158"/>
      <c r="V158"/>
      <c r="W158"/>
      <c r="X158"/>
      <c r="Y158"/>
      <c r="Z158"/>
      <c r="AA158"/>
      <c r="AB158"/>
      <c r="AC158"/>
      <c r="AD158"/>
      <c r="AE158"/>
      <c r="AF158"/>
      <c r="AG158"/>
      <c r="AH158"/>
      <c r="AI158"/>
      <c r="AJ158"/>
      <c r="AK158" t="s">
        <v>158</v>
      </c>
      <c r="AL158">
        <v>51</v>
      </c>
      <c r="AM158" s="73">
        <v>42964</v>
      </c>
      <c r="AN158" t="s">
        <v>153</v>
      </c>
      <c r="AO158" t="s">
        <v>8</v>
      </c>
      <c r="AP158"/>
      <c r="AQ158"/>
      <c r="AR158" t="s">
        <v>30</v>
      </c>
      <c r="AS158" t="s">
        <v>1797</v>
      </c>
      <c r="AT158" t="s">
        <v>1366</v>
      </c>
      <c r="AU158" t="s">
        <v>36</v>
      </c>
      <c r="AV158" t="s">
        <v>1365</v>
      </c>
      <c r="AW158"/>
      <c r="AX158"/>
      <c r="AY158"/>
      <c r="AZ158"/>
      <c r="BA158" t="s">
        <v>1833</v>
      </c>
      <c r="BB158" t="s">
        <v>1834</v>
      </c>
      <c r="BC158" t="s">
        <v>43</v>
      </c>
      <c r="BD158"/>
      <c r="BE158"/>
    </row>
    <row r="159" spans="1:57" x14ac:dyDescent="0.25">
      <c r="A159" t="s">
        <v>1360</v>
      </c>
      <c r="B159" t="s">
        <v>0</v>
      </c>
      <c r="C159">
        <v>2018</v>
      </c>
      <c r="D159">
        <v>2</v>
      </c>
      <c r="E159" s="73">
        <v>42975</v>
      </c>
      <c r="F159"/>
      <c r="G159"/>
      <c r="H159" t="s">
        <v>12</v>
      </c>
      <c r="I159"/>
      <c r="J159" t="s">
        <v>25</v>
      </c>
      <c r="K159" t="s">
        <v>26</v>
      </c>
      <c r="L159"/>
      <c r="M159" t="s">
        <v>27</v>
      </c>
      <c r="N159">
        <v>-228.6</v>
      </c>
      <c r="O159"/>
      <c r="P159" t="s">
        <v>27</v>
      </c>
      <c r="Q159" t="s">
        <v>159</v>
      </c>
      <c r="R159">
        <v>18</v>
      </c>
      <c r="S159"/>
      <c r="T159"/>
      <c r="U159"/>
      <c r="V159"/>
      <c r="W159"/>
      <c r="X159"/>
      <c r="Y159"/>
      <c r="Z159"/>
      <c r="AA159"/>
      <c r="AB159"/>
      <c r="AC159"/>
      <c r="AD159"/>
      <c r="AE159"/>
      <c r="AF159"/>
      <c r="AG159"/>
      <c r="AH159"/>
      <c r="AI159"/>
      <c r="AJ159"/>
      <c r="AK159" t="s">
        <v>159</v>
      </c>
      <c r="AL159">
        <v>18</v>
      </c>
      <c r="AM159" s="73">
        <v>42975</v>
      </c>
      <c r="AN159" t="s">
        <v>168</v>
      </c>
      <c r="AO159" t="s">
        <v>8</v>
      </c>
      <c r="AP159"/>
      <c r="AQ159"/>
      <c r="AR159" t="s">
        <v>30</v>
      </c>
      <c r="AS159" t="s">
        <v>1797</v>
      </c>
      <c r="AT159" t="s">
        <v>1366</v>
      </c>
      <c r="AU159" t="s">
        <v>36</v>
      </c>
      <c r="AV159" t="s">
        <v>1365</v>
      </c>
      <c r="AW159"/>
      <c r="AX159"/>
      <c r="AY159"/>
      <c r="AZ159"/>
      <c r="BA159" t="s">
        <v>1833</v>
      </c>
      <c r="BB159" t="s">
        <v>1834</v>
      </c>
      <c r="BC159" t="s">
        <v>27</v>
      </c>
      <c r="BD159"/>
      <c r="BE159"/>
    </row>
    <row r="160" spans="1:57" x14ac:dyDescent="0.25">
      <c r="A160" t="s">
        <v>1360</v>
      </c>
      <c r="B160" t="s">
        <v>0</v>
      </c>
      <c r="C160">
        <v>2018</v>
      </c>
      <c r="D160">
        <v>2</v>
      </c>
      <c r="E160" s="73">
        <v>42976</v>
      </c>
      <c r="F160"/>
      <c r="G160"/>
      <c r="H160" t="s">
        <v>12</v>
      </c>
      <c r="I160"/>
      <c r="J160" t="s">
        <v>2</v>
      </c>
      <c r="K160" t="s">
        <v>26</v>
      </c>
      <c r="L160"/>
      <c r="M160" t="s">
        <v>43</v>
      </c>
      <c r="N160">
        <v>-1701</v>
      </c>
      <c r="O160"/>
      <c r="P160" t="s">
        <v>14</v>
      </c>
      <c r="Q160" t="s">
        <v>187</v>
      </c>
      <c r="R160">
        <v>7</v>
      </c>
      <c r="S160"/>
      <c r="T160"/>
      <c r="U160"/>
      <c r="V160"/>
      <c r="W160"/>
      <c r="X160"/>
      <c r="Y160"/>
      <c r="Z160"/>
      <c r="AA160"/>
      <c r="AB160"/>
      <c r="AC160"/>
      <c r="AD160"/>
      <c r="AE160"/>
      <c r="AF160"/>
      <c r="AG160"/>
      <c r="AH160"/>
      <c r="AI160"/>
      <c r="AJ160"/>
      <c r="AK160" t="s">
        <v>187</v>
      </c>
      <c r="AL160">
        <v>7</v>
      </c>
      <c r="AM160" s="73">
        <v>42976</v>
      </c>
      <c r="AN160" t="s">
        <v>160</v>
      </c>
      <c r="AO160" t="s">
        <v>8</v>
      </c>
      <c r="AP160"/>
      <c r="AQ160"/>
      <c r="AR160" t="s">
        <v>30</v>
      </c>
      <c r="AS160" t="s">
        <v>1797</v>
      </c>
      <c r="AT160" t="s">
        <v>1385</v>
      </c>
      <c r="AU160" t="s">
        <v>36</v>
      </c>
      <c r="AV160" t="s">
        <v>1355</v>
      </c>
      <c r="AW160"/>
      <c r="AX160"/>
      <c r="AY160"/>
      <c r="AZ160"/>
      <c r="BA160" t="s">
        <v>1801</v>
      </c>
      <c r="BB160" t="s">
        <v>1834</v>
      </c>
      <c r="BC160" t="s">
        <v>43</v>
      </c>
      <c r="BD160"/>
      <c r="BE160"/>
    </row>
    <row r="161" spans="1:57" x14ac:dyDescent="0.25">
      <c r="A161" t="s">
        <v>1360</v>
      </c>
      <c r="B161" t="s">
        <v>0</v>
      </c>
      <c r="C161">
        <v>2018</v>
      </c>
      <c r="D161">
        <v>2</v>
      </c>
      <c r="E161" s="73">
        <v>42976</v>
      </c>
      <c r="F161"/>
      <c r="G161"/>
      <c r="H161" t="s">
        <v>12</v>
      </c>
      <c r="I161"/>
      <c r="J161" t="s">
        <v>25</v>
      </c>
      <c r="K161" t="s">
        <v>26</v>
      </c>
      <c r="L161"/>
      <c r="M161" t="s">
        <v>43</v>
      </c>
      <c r="N161">
        <v>1349</v>
      </c>
      <c r="O161"/>
      <c r="P161" t="s">
        <v>27</v>
      </c>
      <c r="Q161" t="s">
        <v>187</v>
      </c>
      <c r="R161">
        <v>61</v>
      </c>
      <c r="S161"/>
      <c r="T161"/>
      <c r="U161"/>
      <c r="V161"/>
      <c r="W161"/>
      <c r="X161"/>
      <c r="Y161"/>
      <c r="Z161"/>
      <c r="AA161"/>
      <c r="AB161"/>
      <c r="AC161"/>
      <c r="AD161"/>
      <c r="AE161"/>
      <c r="AF161"/>
      <c r="AG161"/>
      <c r="AH161"/>
      <c r="AI161"/>
      <c r="AJ161"/>
      <c r="AK161" t="s">
        <v>187</v>
      </c>
      <c r="AL161">
        <v>61</v>
      </c>
      <c r="AM161" s="73">
        <v>42976</v>
      </c>
      <c r="AN161" t="s">
        <v>162</v>
      </c>
      <c r="AO161" t="s">
        <v>8</v>
      </c>
      <c r="AP161"/>
      <c r="AQ161"/>
      <c r="AR161" t="s">
        <v>30</v>
      </c>
      <c r="AS161" t="s">
        <v>1797</v>
      </c>
      <c r="AT161" t="s">
        <v>1366</v>
      </c>
      <c r="AU161" t="s">
        <v>36</v>
      </c>
      <c r="AV161" t="s">
        <v>1365</v>
      </c>
      <c r="AW161"/>
      <c r="AX161"/>
      <c r="AY161"/>
      <c r="AZ161"/>
      <c r="BA161" t="s">
        <v>1833</v>
      </c>
      <c r="BB161" t="s">
        <v>1834</v>
      </c>
      <c r="BC161" t="s">
        <v>43</v>
      </c>
      <c r="BD161"/>
      <c r="BE161"/>
    </row>
    <row r="162" spans="1:57" x14ac:dyDescent="0.25">
      <c r="A162" t="s">
        <v>1360</v>
      </c>
      <c r="B162" t="s">
        <v>0</v>
      </c>
      <c r="C162">
        <v>2018</v>
      </c>
      <c r="D162">
        <v>2</v>
      </c>
      <c r="E162" s="73">
        <v>42948</v>
      </c>
      <c r="F162"/>
      <c r="G162"/>
      <c r="H162" t="s">
        <v>12</v>
      </c>
      <c r="I162"/>
      <c r="J162" t="s">
        <v>2</v>
      </c>
      <c r="K162" t="s">
        <v>3</v>
      </c>
      <c r="L162"/>
      <c r="M162" t="s">
        <v>43</v>
      </c>
      <c r="N162">
        <v>-2744</v>
      </c>
      <c r="O162"/>
      <c r="P162" t="s">
        <v>14</v>
      </c>
      <c r="Q162" t="s">
        <v>150</v>
      </c>
      <c r="R162">
        <v>29</v>
      </c>
      <c r="S162"/>
      <c r="T162"/>
      <c r="U162"/>
      <c r="V162"/>
      <c r="W162"/>
      <c r="X162"/>
      <c r="Y162"/>
      <c r="Z162"/>
      <c r="AA162"/>
      <c r="AB162"/>
      <c r="AC162"/>
      <c r="AD162"/>
      <c r="AE162"/>
      <c r="AF162"/>
      <c r="AG162"/>
      <c r="AH162"/>
      <c r="AI162"/>
      <c r="AJ162"/>
      <c r="AK162" t="s">
        <v>150</v>
      </c>
      <c r="AL162">
        <v>29</v>
      </c>
      <c r="AM162" s="73">
        <v>42948</v>
      </c>
      <c r="AN162" t="s">
        <v>126</v>
      </c>
      <c r="AO162" t="s">
        <v>8</v>
      </c>
      <c r="AP162"/>
      <c r="AQ162"/>
      <c r="AR162" t="s">
        <v>30</v>
      </c>
      <c r="AS162" t="s">
        <v>1797</v>
      </c>
      <c r="AT162" t="s">
        <v>1385</v>
      </c>
      <c r="AU162" t="s">
        <v>36</v>
      </c>
      <c r="AV162" t="s">
        <v>1355</v>
      </c>
      <c r="AW162"/>
      <c r="AX162"/>
      <c r="AY162"/>
      <c r="AZ162"/>
      <c r="BA162" t="s">
        <v>1801</v>
      </c>
      <c r="BB162" t="s">
        <v>1802</v>
      </c>
      <c r="BC162" t="s">
        <v>43</v>
      </c>
      <c r="BD162"/>
      <c r="BE162"/>
    </row>
    <row r="163" spans="1:57" x14ac:dyDescent="0.25">
      <c r="A163" t="s">
        <v>1360</v>
      </c>
      <c r="B163" t="s">
        <v>0</v>
      </c>
      <c r="C163">
        <v>2018</v>
      </c>
      <c r="D163">
        <v>2</v>
      </c>
      <c r="E163" s="73">
        <v>42948</v>
      </c>
      <c r="F163"/>
      <c r="G163"/>
      <c r="H163" t="s">
        <v>12</v>
      </c>
      <c r="I163"/>
      <c r="J163" t="s">
        <v>2</v>
      </c>
      <c r="K163" t="s">
        <v>3</v>
      </c>
      <c r="L163"/>
      <c r="M163" t="s">
        <v>43</v>
      </c>
      <c r="N163">
        <v>-872</v>
      </c>
      <c r="O163"/>
      <c r="P163" t="s">
        <v>14</v>
      </c>
      <c r="Q163" t="s">
        <v>150</v>
      </c>
      <c r="R163">
        <v>31</v>
      </c>
      <c r="S163"/>
      <c r="T163"/>
      <c r="U163"/>
      <c r="V163"/>
      <c r="W163"/>
      <c r="X163"/>
      <c r="Y163"/>
      <c r="Z163"/>
      <c r="AA163"/>
      <c r="AB163"/>
      <c r="AC163"/>
      <c r="AD163"/>
      <c r="AE163"/>
      <c r="AF163"/>
      <c r="AG163"/>
      <c r="AH163"/>
      <c r="AI163"/>
      <c r="AJ163"/>
      <c r="AK163" t="s">
        <v>150</v>
      </c>
      <c r="AL163">
        <v>31</v>
      </c>
      <c r="AM163" s="73">
        <v>42948</v>
      </c>
      <c r="AN163" t="s">
        <v>132</v>
      </c>
      <c r="AO163" t="s">
        <v>8</v>
      </c>
      <c r="AP163"/>
      <c r="AQ163"/>
      <c r="AR163" t="s">
        <v>30</v>
      </c>
      <c r="AS163" t="s">
        <v>1797</v>
      </c>
      <c r="AT163" t="s">
        <v>1385</v>
      </c>
      <c r="AU163" t="s">
        <v>36</v>
      </c>
      <c r="AV163" t="s">
        <v>1355</v>
      </c>
      <c r="AW163"/>
      <c r="AX163"/>
      <c r="AY163"/>
      <c r="AZ163"/>
      <c r="BA163" t="s">
        <v>1801</v>
      </c>
      <c r="BB163" t="s">
        <v>1802</v>
      </c>
      <c r="BC163" t="s">
        <v>43</v>
      </c>
      <c r="BD163"/>
      <c r="BE163"/>
    </row>
    <row r="164" spans="1:57" x14ac:dyDescent="0.25">
      <c r="A164" t="s">
        <v>1360</v>
      </c>
      <c r="B164" t="s">
        <v>0</v>
      </c>
      <c r="C164">
        <v>2018</v>
      </c>
      <c r="D164">
        <v>2</v>
      </c>
      <c r="E164" s="73">
        <v>42948</v>
      </c>
      <c r="F164"/>
      <c r="G164"/>
      <c r="H164" t="s">
        <v>12</v>
      </c>
      <c r="I164"/>
      <c r="J164" t="s">
        <v>25</v>
      </c>
      <c r="K164" t="s">
        <v>3</v>
      </c>
      <c r="L164"/>
      <c r="M164" t="s">
        <v>43</v>
      </c>
      <c r="N164">
        <v>1866</v>
      </c>
      <c r="O164"/>
      <c r="P164" t="s">
        <v>27</v>
      </c>
      <c r="Q164" t="s">
        <v>150</v>
      </c>
      <c r="R164">
        <v>85</v>
      </c>
      <c r="S164"/>
      <c r="T164"/>
      <c r="U164"/>
      <c r="V164"/>
      <c r="W164"/>
      <c r="X164"/>
      <c r="Y164"/>
      <c r="Z164"/>
      <c r="AA164"/>
      <c r="AB164"/>
      <c r="AC164"/>
      <c r="AD164"/>
      <c r="AE164"/>
      <c r="AF164"/>
      <c r="AG164"/>
      <c r="AH164"/>
      <c r="AI164"/>
      <c r="AJ164"/>
      <c r="AK164" t="s">
        <v>150</v>
      </c>
      <c r="AL164">
        <v>85</v>
      </c>
      <c r="AM164" s="73">
        <v>42948</v>
      </c>
      <c r="AN164" t="s">
        <v>128</v>
      </c>
      <c r="AO164" t="s">
        <v>8</v>
      </c>
      <c r="AP164"/>
      <c r="AQ164"/>
      <c r="AR164" t="s">
        <v>30</v>
      </c>
      <c r="AS164" t="s">
        <v>1797</v>
      </c>
      <c r="AT164" t="s">
        <v>1366</v>
      </c>
      <c r="AU164" t="s">
        <v>36</v>
      </c>
      <c r="AV164" t="s">
        <v>1365</v>
      </c>
      <c r="AW164"/>
      <c r="AX164"/>
      <c r="AY164"/>
      <c r="AZ164"/>
      <c r="BA164" t="s">
        <v>1833</v>
      </c>
      <c r="BB164" t="s">
        <v>1802</v>
      </c>
      <c r="BC164" t="s">
        <v>43</v>
      </c>
      <c r="BD164"/>
      <c r="BE164"/>
    </row>
    <row r="165" spans="1:57" x14ac:dyDescent="0.25">
      <c r="A165" t="s">
        <v>1360</v>
      </c>
      <c r="B165" t="s">
        <v>0</v>
      </c>
      <c r="C165">
        <v>2018</v>
      </c>
      <c r="D165">
        <v>2</v>
      </c>
      <c r="E165" s="73">
        <v>42975</v>
      </c>
      <c r="F165"/>
      <c r="G165"/>
      <c r="H165" t="s">
        <v>12</v>
      </c>
      <c r="I165"/>
      <c r="J165" t="s">
        <v>25</v>
      </c>
      <c r="K165" t="s">
        <v>26</v>
      </c>
      <c r="L165"/>
      <c r="M165" t="s">
        <v>27</v>
      </c>
      <c r="N165">
        <v>-517</v>
      </c>
      <c r="O165"/>
      <c r="P165" t="s">
        <v>27</v>
      </c>
      <c r="Q165" t="s">
        <v>159</v>
      </c>
      <c r="R165">
        <v>2</v>
      </c>
      <c r="S165"/>
      <c r="T165"/>
      <c r="U165"/>
      <c r="V165"/>
      <c r="W165"/>
      <c r="X165"/>
      <c r="Y165"/>
      <c r="Z165"/>
      <c r="AA165"/>
      <c r="AB165"/>
      <c r="AC165"/>
      <c r="AD165"/>
      <c r="AE165"/>
      <c r="AF165"/>
      <c r="AG165"/>
      <c r="AH165"/>
      <c r="AI165"/>
      <c r="AJ165"/>
      <c r="AK165" t="s">
        <v>159</v>
      </c>
      <c r="AL165">
        <v>2</v>
      </c>
      <c r="AM165" s="73">
        <v>42975</v>
      </c>
      <c r="AN165" t="s">
        <v>167</v>
      </c>
      <c r="AO165" t="s">
        <v>8</v>
      </c>
      <c r="AP165"/>
      <c r="AQ165"/>
      <c r="AR165" t="s">
        <v>30</v>
      </c>
      <c r="AS165" t="s">
        <v>1797</v>
      </c>
      <c r="AT165" t="s">
        <v>1366</v>
      </c>
      <c r="AU165" t="s">
        <v>36</v>
      </c>
      <c r="AV165" t="s">
        <v>1365</v>
      </c>
      <c r="AW165"/>
      <c r="AX165"/>
      <c r="AY165"/>
      <c r="AZ165"/>
      <c r="BA165" t="s">
        <v>1833</v>
      </c>
      <c r="BB165" t="s">
        <v>1834</v>
      </c>
      <c r="BC165" t="s">
        <v>27</v>
      </c>
      <c r="BD165"/>
      <c r="BE165"/>
    </row>
    <row r="166" spans="1:57" x14ac:dyDescent="0.25">
      <c r="A166" t="s">
        <v>1360</v>
      </c>
      <c r="B166" t="s">
        <v>0</v>
      </c>
      <c r="C166">
        <v>2018</v>
      </c>
      <c r="D166">
        <v>2</v>
      </c>
      <c r="E166" s="73">
        <v>42975</v>
      </c>
      <c r="F166"/>
      <c r="G166"/>
      <c r="H166" t="s">
        <v>12</v>
      </c>
      <c r="I166"/>
      <c r="J166" t="s">
        <v>25</v>
      </c>
      <c r="K166" t="s">
        <v>26</v>
      </c>
      <c r="L166"/>
      <c r="M166" t="s">
        <v>27</v>
      </c>
      <c r="N166">
        <v>-1349</v>
      </c>
      <c r="O166"/>
      <c r="P166" t="s">
        <v>27</v>
      </c>
      <c r="Q166" t="s">
        <v>159</v>
      </c>
      <c r="R166">
        <v>19</v>
      </c>
      <c r="S166"/>
      <c r="T166"/>
      <c r="U166"/>
      <c r="V166"/>
      <c r="W166"/>
      <c r="X166"/>
      <c r="Y166"/>
      <c r="Z166"/>
      <c r="AA166"/>
      <c r="AB166"/>
      <c r="AC166"/>
      <c r="AD166"/>
      <c r="AE166"/>
      <c r="AF166"/>
      <c r="AG166"/>
      <c r="AH166"/>
      <c r="AI166"/>
      <c r="AJ166"/>
      <c r="AK166" t="s">
        <v>159</v>
      </c>
      <c r="AL166">
        <v>19</v>
      </c>
      <c r="AM166" s="73">
        <v>42975</v>
      </c>
      <c r="AN166" t="s">
        <v>162</v>
      </c>
      <c r="AO166" t="s">
        <v>8</v>
      </c>
      <c r="AP166"/>
      <c r="AQ166"/>
      <c r="AR166" t="s">
        <v>30</v>
      </c>
      <c r="AS166" t="s">
        <v>1797</v>
      </c>
      <c r="AT166" t="s">
        <v>1366</v>
      </c>
      <c r="AU166" t="s">
        <v>36</v>
      </c>
      <c r="AV166" t="s">
        <v>1365</v>
      </c>
      <c r="AW166"/>
      <c r="AX166"/>
      <c r="AY166"/>
      <c r="AZ166"/>
      <c r="BA166" t="s">
        <v>1833</v>
      </c>
      <c r="BB166" t="s">
        <v>1834</v>
      </c>
      <c r="BC166" t="s">
        <v>27</v>
      </c>
      <c r="BD166"/>
      <c r="BE166"/>
    </row>
    <row r="167" spans="1:57" x14ac:dyDescent="0.25">
      <c r="A167" t="s">
        <v>1360</v>
      </c>
      <c r="B167" t="s">
        <v>0</v>
      </c>
      <c r="C167">
        <v>2018</v>
      </c>
      <c r="D167">
        <v>2</v>
      </c>
      <c r="E167" s="73">
        <v>42975</v>
      </c>
      <c r="F167"/>
      <c r="G167"/>
      <c r="H167" t="s">
        <v>12</v>
      </c>
      <c r="I167" t="s">
        <v>33</v>
      </c>
      <c r="J167" t="s">
        <v>34</v>
      </c>
      <c r="K167" t="s">
        <v>26</v>
      </c>
      <c r="L167"/>
      <c r="M167" t="s">
        <v>27</v>
      </c>
      <c r="N167">
        <v>1701</v>
      </c>
      <c r="O167"/>
      <c r="P167" t="s">
        <v>185</v>
      </c>
      <c r="Q167" t="s">
        <v>159</v>
      </c>
      <c r="R167">
        <v>47</v>
      </c>
      <c r="S167" t="s">
        <v>160</v>
      </c>
      <c r="T167" s="73">
        <v>42971</v>
      </c>
      <c r="U167" t="s">
        <v>1720</v>
      </c>
      <c r="V167" t="s">
        <v>185</v>
      </c>
      <c r="W167" t="s">
        <v>36</v>
      </c>
      <c r="X167"/>
      <c r="Y167"/>
      <c r="Z167"/>
      <c r="AA167"/>
      <c r="AB167"/>
      <c r="AC167"/>
      <c r="AD167"/>
      <c r="AE167"/>
      <c r="AF167"/>
      <c r="AG167"/>
      <c r="AH167"/>
      <c r="AI167"/>
      <c r="AJ167"/>
      <c r="AK167" t="s">
        <v>160</v>
      </c>
      <c r="AL167">
        <v>1</v>
      </c>
      <c r="AM167" s="73">
        <v>42971</v>
      </c>
      <c r="AN167" t="s">
        <v>160</v>
      </c>
      <c r="AO167" t="s">
        <v>37</v>
      </c>
      <c r="AP167" t="s">
        <v>186</v>
      </c>
      <c r="AQ167"/>
      <c r="AR167" t="s">
        <v>30</v>
      </c>
      <c r="AS167" t="s">
        <v>1797</v>
      </c>
      <c r="AT167" t="s">
        <v>1372</v>
      </c>
      <c r="AU167" t="s">
        <v>36</v>
      </c>
      <c r="AV167" t="s">
        <v>1354</v>
      </c>
      <c r="AW167" t="s">
        <v>1835</v>
      </c>
      <c r="AX167" t="s">
        <v>1353</v>
      </c>
      <c r="AY167" t="s">
        <v>1476</v>
      </c>
      <c r="AZ167"/>
      <c r="BA167" t="s">
        <v>1836</v>
      </c>
      <c r="BB167" t="s">
        <v>1839</v>
      </c>
      <c r="BC167" t="s">
        <v>1720</v>
      </c>
      <c r="BD167">
        <v>1</v>
      </c>
      <c r="BE167" t="s">
        <v>1900</v>
      </c>
    </row>
    <row r="168" spans="1:57" x14ac:dyDescent="0.25">
      <c r="A168" t="s">
        <v>1360</v>
      </c>
      <c r="B168" t="s">
        <v>0</v>
      </c>
      <c r="C168">
        <v>2018</v>
      </c>
      <c r="D168">
        <v>2</v>
      </c>
      <c r="E168" s="73">
        <v>42976</v>
      </c>
      <c r="F168"/>
      <c r="G168"/>
      <c r="H168" t="s">
        <v>12</v>
      </c>
      <c r="I168"/>
      <c r="J168" t="s">
        <v>2</v>
      </c>
      <c r="K168" t="s">
        <v>26</v>
      </c>
      <c r="L168"/>
      <c r="M168" t="s">
        <v>43</v>
      </c>
      <c r="N168">
        <v>-769</v>
      </c>
      <c r="O168"/>
      <c r="P168" t="s">
        <v>14</v>
      </c>
      <c r="Q168" t="s">
        <v>187</v>
      </c>
      <c r="R168">
        <v>4</v>
      </c>
      <c r="S168"/>
      <c r="T168"/>
      <c r="U168"/>
      <c r="V168"/>
      <c r="W168"/>
      <c r="X168"/>
      <c r="Y168"/>
      <c r="Z168"/>
      <c r="AA168"/>
      <c r="AB168"/>
      <c r="AC168"/>
      <c r="AD168"/>
      <c r="AE168"/>
      <c r="AF168"/>
      <c r="AG168"/>
      <c r="AH168"/>
      <c r="AI168"/>
      <c r="AJ168"/>
      <c r="AK168" t="s">
        <v>187</v>
      </c>
      <c r="AL168">
        <v>4</v>
      </c>
      <c r="AM168" s="73">
        <v>42976</v>
      </c>
      <c r="AN168" t="s">
        <v>166</v>
      </c>
      <c r="AO168" t="s">
        <v>8</v>
      </c>
      <c r="AP168"/>
      <c r="AQ168"/>
      <c r="AR168" t="s">
        <v>30</v>
      </c>
      <c r="AS168" t="s">
        <v>1797</v>
      </c>
      <c r="AT168" t="s">
        <v>1385</v>
      </c>
      <c r="AU168" t="s">
        <v>36</v>
      </c>
      <c r="AV168" t="s">
        <v>1355</v>
      </c>
      <c r="AW168"/>
      <c r="AX168"/>
      <c r="AY168"/>
      <c r="AZ168"/>
      <c r="BA168" t="s">
        <v>1801</v>
      </c>
      <c r="BB168" t="s">
        <v>1834</v>
      </c>
      <c r="BC168" t="s">
        <v>43</v>
      </c>
      <c r="BD168"/>
      <c r="BE168"/>
    </row>
    <row r="169" spans="1:57" x14ac:dyDescent="0.25">
      <c r="A169" t="s">
        <v>1360</v>
      </c>
      <c r="B169" t="s">
        <v>0</v>
      </c>
      <c r="C169">
        <v>2018</v>
      </c>
      <c r="D169">
        <v>2</v>
      </c>
      <c r="E169" s="73">
        <v>42976</v>
      </c>
      <c r="F169"/>
      <c r="G169"/>
      <c r="H169" t="s">
        <v>12</v>
      </c>
      <c r="I169"/>
      <c r="J169" t="s">
        <v>2</v>
      </c>
      <c r="K169" t="s">
        <v>26</v>
      </c>
      <c r="L169"/>
      <c r="M169" t="s">
        <v>43</v>
      </c>
      <c r="N169">
        <v>-228.6</v>
      </c>
      <c r="O169"/>
      <c r="P169" t="s">
        <v>14</v>
      </c>
      <c r="Q169" t="s">
        <v>187</v>
      </c>
      <c r="R169">
        <v>25</v>
      </c>
      <c r="S169"/>
      <c r="T169"/>
      <c r="U169"/>
      <c r="V169"/>
      <c r="W169"/>
      <c r="X169"/>
      <c r="Y169"/>
      <c r="Z169"/>
      <c r="AA169"/>
      <c r="AB169"/>
      <c r="AC169"/>
      <c r="AD169"/>
      <c r="AE169"/>
      <c r="AF169"/>
      <c r="AG169"/>
      <c r="AH169"/>
      <c r="AI169"/>
      <c r="AJ169"/>
      <c r="AK169" t="s">
        <v>187</v>
      </c>
      <c r="AL169">
        <v>25</v>
      </c>
      <c r="AM169" s="73">
        <v>42976</v>
      </c>
      <c r="AN169" t="s">
        <v>168</v>
      </c>
      <c r="AO169" t="s">
        <v>8</v>
      </c>
      <c r="AP169"/>
      <c r="AQ169"/>
      <c r="AR169" t="s">
        <v>30</v>
      </c>
      <c r="AS169" t="s">
        <v>1797</v>
      </c>
      <c r="AT169" t="s">
        <v>1385</v>
      </c>
      <c r="AU169" t="s">
        <v>36</v>
      </c>
      <c r="AV169" t="s">
        <v>1355</v>
      </c>
      <c r="AW169"/>
      <c r="AX169"/>
      <c r="AY169"/>
      <c r="AZ169"/>
      <c r="BA169" t="s">
        <v>1801</v>
      </c>
      <c r="BB169" t="s">
        <v>1834</v>
      </c>
      <c r="BC169" t="s">
        <v>43</v>
      </c>
      <c r="BD169"/>
      <c r="BE169"/>
    </row>
    <row r="170" spans="1:57" x14ac:dyDescent="0.25">
      <c r="A170" t="s">
        <v>1360</v>
      </c>
      <c r="B170" t="s">
        <v>0</v>
      </c>
      <c r="C170">
        <v>2018</v>
      </c>
      <c r="D170">
        <v>2</v>
      </c>
      <c r="E170" s="73">
        <v>42975</v>
      </c>
      <c r="F170"/>
      <c r="G170"/>
      <c r="H170" t="s">
        <v>12</v>
      </c>
      <c r="I170" t="s">
        <v>33</v>
      </c>
      <c r="J170" t="s">
        <v>34</v>
      </c>
      <c r="K170" t="s">
        <v>26</v>
      </c>
      <c r="L170"/>
      <c r="M170" t="s">
        <v>27</v>
      </c>
      <c r="N170">
        <v>1044</v>
      </c>
      <c r="O170"/>
      <c r="P170" t="s">
        <v>177</v>
      </c>
      <c r="Q170" t="s">
        <v>159</v>
      </c>
      <c r="R170">
        <v>61</v>
      </c>
      <c r="S170" t="s">
        <v>164</v>
      </c>
      <c r="T170" s="73">
        <v>42971</v>
      </c>
      <c r="U170" t="s">
        <v>1703</v>
      </c>
      <c r="V170" t="s">
        <v>177</v>
      </c>
      <c r="W170" t="s">
        <v>36</v>
      </c>
      <c r="X170"/>
      <c r="Y170"/>
      <c r="Z170"/>
      <c r="AA170"/>
      <c r="AB170"/>
      <c r="AC170"/>
      <c r="AD170"/>
      <c r="AE170"/>
      <c r="AF170"/>
      <c r="AG170"/>
      <c r="AH170"/>
      <c r="AI170"/>
      <c r="AJ170"/>
      <c r="AK170" t="s">
        <v>164</v>
      </c>
      <c r="AL170">
        <v>1</v>
      </c>
      <c r="AM170" s="73">
        <v>42971</v>
      </c>
      <c r="AN170" t="s">
        <v>164</v>
      </c>
      <c r="AO170" t="s">
        <v>37</v>
      </c>
      <c r="AP170" t="s">
        <v>178</v>
      </c>
      <c r="AQ170"/>
      <c r="AR170" t="s">
        <v>30</v>
      </c>
      <c r="AS170" t="s">
        <v>1797</v>
      </c>
      <c r="AT170" t="s">
        <v>1372</v>
      </c>
      <c r="AU170" t="s">
        <v>36</v>
      </c>
      <c r="AV170" t="s">
        <v>1354</v>
      </c>
      <c r="AW170" t="s">
        <v>1835</v>
      </c>
      <c r="AX170" t="s">
        <v>1353</v>
      </c>
      <c r="AY170" t="s">
        <v>1476</v>
      </c>
      <c r="AZ170"/>
      <c r="BA170" t="s">
        <v>1836</v>
      </c>
      <c r="BB170" t="s">
        <v>1839</v>
      </c>
      <c r="BC170" t="s">
        <v>1703</v>
      </c>
      <c r="BD170">
        <v>1</v>
      </c>
      <c r="BE170" t="s">
        <v>1915</v>
      </c>
    </row>
    <row r="171" spans="1:57" x14ac:dyDescent="0.25">
      <c r="A171" t="s">
        <v>1360</v>
      </c>
      <c r="B171" t="s">
        <v>0</v>
      </c>
      <c r="C171">
        <v>2018</v>
      </c>
      <c r="D171">
        <v>2</v>
      </c>
      <c r="E171" s="73">
        <v>42976</v>
      </c>
      <c r="F171"/>
      <c r="G171"/>
      <c r="H171" t="s">
        <v>12</v>
      </c>
      <c r="I171"/>
      <c r="J171" t="s">
        <v>2</v>
      </c>
      <c r="K171" t="s">
        <v>26</v>
      </c>
      <c r="L171"/>
      <c r="M171" t="s">
        <v>43</v>
      </c>
      <c r="N171">
        <v>-517</v>
      </c>
      <c r="O171"/>
      <c r="P171" t="s">
        <v>14</v>
      </c>
      <c r="Q171" t="s">
        <v>187</v>
      </c>
      <c r="R171">
        <v>5</v>
      </c>
      <c r="S171"/>
      <c r="T171"/>
      <c r="U171"/>
      <c r="V171"/>
      <c r="W171"/>
      <c r="X171"/>
      <c r="Y171"/>
      <c r="Z171"/>
      <c r="AA171"/>
      <c r="AB171"/>
      <c r="AC171"/>
      <c r="AD171"/>
      <c r="AE171"/>
      <c r="AF171"/>
      <c r="AG171"/>
      <c r="AH171"/>
      <c r="AI171"/>
      <c r="AJ171"/>
      <c r="AK171" t="s">
        <v>187</v>
      </c>
      <c r="AL171">
        <v>5</v>
      </c>
      <c r="AM171" s="73">
        <v>42976</v>
      </c>
      <c r="AN171" t="s">
        <v>167</v>
      </c>
      <c r="AO171" t="s">
        <v>8</v>
      </c>
      <c r="AP171"/>
      <c r="AQ171"/>
      <c r="AR171" t="s">
        <v>30</v>
      </c>
      <c r="AS171" t="s">
        <v>1797</v>
      </c>
      <c r="AT171" t="s">
        <v>1385</v>
      </c>
      <c r="AU171" t="s">
        <v>36</v>
      </c>
      <c r="AV171" t="s">
        <v>1355</v>
      </c>
      <c r="AW171"/>
      <c r="AX171"/>
      <c r="AY171"/>
      <c r="AZ171"/>
      <c r="BA171" t="s">
        <v>1801</v>
      </c>
      <c r="BB171" t="s">
        <v>1834</v>
      </c>
      <c r="BC171" t="s">
        <v>43</v>
      </c>
      <c r="BD171"/>
      <c r="BE171"/>
    </row>
    <row r="172" spans="1:57" x14ac:dyDescent="0.25">
      <c r="A172" t="s">
        <v>1360</v>
      </c>
      <c r="B172" t="s">
        <v>0</v>
      </c>
      <c r="C172">
        <v>2018</v>
      </c>
      <c r="D172">
        <v>2</v>
      </c>
      <c r="E172" s="73">
        <v>42976</v>
      </c>
      <c r="F172"/>
      <c r="G172"/>
      <c r="H172" t="s">
        <v>12</v>
      </c>
      <c r="I172"/>
      <c r="J172" t="s">
        <v>25</v>
      </c>
      <c r="K172" t="s">
        <v>26</v>
      </c>
      <c r="L172"/>
      <c r="M172" t="s">
        <v>43</v>
      </c>
      <c r="N172">
        <v>769</v>
      </c>
      <c r="O172"/>
      <c r="P172" t="s">
        <v>27</v>
      </c>
      <c r="Q172" t="s">
        <v>187</v>
      </c>
      <c r="R172">
        <v>39</v>
      </c>
      <c r="S172"/>
      <c r="T172"/>
      <c r="U172"/>
      <c r="V172"/>
      <c r="W172"/>
      <c r="X172"/>
      <c r="Y172"/>
      <c r="Z172"/>
      <c r="AA172"/>
      <c r="AB172"/>
      <c r="AC172"/>
      <c r="AD172"/>
      <c r="AE172"/>
      <c r="AF172"/>
      <c r="AG172"/>
      <c r="AH172"/>
      <c r="AI172"/>
      <c r="AJ172"/>
      <c r="AK172" t="s">
        <v>187</v>
      </c>
      <c r="AL172">
        <v>39</v>
      </c>
      <c r="AM172" s="73">
        <v>42976</v>
      </c>
      <c r="AN172" t="s">
        <v>166</v>
      </c>
      <c r="AO172" t="s">
        <v>8</v>
      </c>
      <c r="AP172"/>
      <c r="AQ172"/>
      <c r="AR172" t="s">
        <v>30</v>
      </c>
      <c r="AS172" t="s">
        <v>1797</v>
      </c>
      <c r="AT172" t="s">
        <v>1366</v>
      </c>
      <c r="AU172" t="s">
        <v>36</v>
      </c>
      <c r="AV172" t="s">
        <v>1365</v>
      </c>
      <c r="AW172"/>
      <c r="AX172"/>
      <c r="AY172"/>
      <c r="AZ172"/>
      <c r="BA172" t="s">
        <v>1833</v>
      </c>
      <c r="BB172" t="s">
        <v>1834</v>
      </c>
      <c r="BC172" t="s">
        <v>43</v>
      </c>
      <c r="BD172"/>
      <c r="BE172"/>
    </row>
    <row r="173" spans="1:57" x14ac:dyDescent="0.25">
      <c r="A173" t="s">
        <v>1360</v>
      </c>
      <c r="B173" t="s">
        <v>0</v>
      </c>
      <c r="C173">
        <v>2018</v>
      </c>
      <c r="D173">
        <v>2</v>
      </c>
      <c r="E173" s="73">
        <v>42976</v>
      </c>
      <c r="F173"/>
      <c r="G173"/>
      <c r="H173" t="s">
        <v>12</v>
      </c>
      <c r="I173"/>
      <c r="J173" t="s">
        <v>25</v>
      </c>
      <c r="K173" t="s">
        <v>26</v>
      </c>
      <c r="L173"/>
      <c r="M173" t="s">
        <v>43</v>
      </c>
      <c r="N173">
        <v>1340</v>
      </c>
      <c r="O173"/>
      <c r="P173" t="s">
        <v>27</v>
      </c>
      <c r="Q173" t="s">
        <v>187</v>
      </c>
      <c r="R173">
        <v>41</v>
      </c>
      <c r="S173"/>
      <c r="T173"/>
      <c r="U173"/>
      <c r="V173"/>
      <c r="W173"/>
      <c r="X173"/>
      <c r="Y173"/>
      <c r="Z173"/>
      <c r="AA173"/>
      <c r="AB173"/>
      <c r="AC173"/>
      <c r="AD173"/>
      <c r="AE173"/>
      <c r="AF173"/>
      <c r="AG173"/>
      <c r="AH173"/>
      <c r="AI173"/>
      <c r="AJ173"/>
      <c r="AK173" t="s">
        <v>187</v>
      </c>
      <c r="AL173">
        <v>41</v>
      </c>
      <c r="AM173" s="73">
        <v>42976</v>
      </c>
      <c r="AN173" t="s">
        <v>163</v>
      </c>
      <c r="AO173" t="s">
        <v>8</v>
      </c>
      <c r="AP173"/>
      <c r="AQ173"/>
      <c r="AR173" t="s">
        <v>30</v>
      </c>
      <c r="AS173" t="s">
        <v>1797</v>
      </c>
      <c r="AT173" t="s">
        <v>1366</v>
      </c>
      <c r="AU173" t="s">
        <v>36</v>
      </c>
      <c r="AV173" t="s">
        <v>1365</v>
      </c>
      <c r="AW173"/>
      <c r="AX173"/>
      <c r="AY173"/>
      <c r="AZ173"/>
      <c r="BA173" t="s">
        <v>1833</v>
      </c>
      <c r="BB173" t="s">
        <v>1834</v>
      </c>
      <c r="BC173" t="s">
        <v>43</v>
      </c>
      <c r="BD173"/>
      <c r="BE173"/>
    </row>
    <row r="174" spans="1:57" x14ac:dyDescent="0.25">
      <c r="A174" t="s">
        <v>1360</v>
      </c>
      <c r="B174" t="s">
        <v>0</v>
      </c>
      <c r="C174">
        <v>2018</v>
      </c>
      <c r="D174">
        <v>2</v>
      </c>
      <c r="E174" s="73">
        <v>42976</v>
      </c>
      <c r="F174"/>
      <c r="G174"/>
      <c r="H174" t="s">
        <v>12</v>
      </c>
      <c r="I174"/>
      <c r="J174" t="s">
        <v>25</v>
      </c>
      <c r="K174" t="s">
        <v>26</v>
      </c>
      <c r="L174"/>
      <c r="M174" t="s">
        <v>43</v>
      </c>
      <c r="N174">
        <v>1623</v>
      </c>
      <c r="O174"/>
      <c r="P174" t="s">
        <v>27</v>
      </c>
      <c r="Q174" t="s">
        <v>187</v>
      </c>
      <c r="R174">
        <v>58</v>
      </c>
      <c r="S174"/>
      <c r="T174"/>
      <c r="U174"/>
      <c r="V174"/>
      <c r="W174"/>
      <c r="X174"/>
      <c r="Y174"/>
      <c r="Z174"/>
      <c r="AA174"/>
      <c r="AB174"/>
      <c r="AC174"/>
      <c r="AD174"/>
      <c r="AE174"/>
      <c r="AF174"/>
      <c r="AG174"/>
      <c r="AH174"/>
      <c r="AI174"/>
      <c r="AJ174"/>
      <c r="AK174" t="s">
        <v>187</v>
      </c>
      <c r="AL174">
        <v>58</v>
      </c>
      <c r="AM174" s="73">
        <v>42976</v>
      </c>
      <c r="AN174" t="s">
        <v>161</v>
      </c>
      <c r="AO174" t="s">
        <v>8</v>
      </c>
      <c r="AP174"/>
      <c r="AQ174"/>
      <c r="AR174" t="s">
        <v>30</v>
      </c>
      <c r="AS174" t="s">
        <v>1797</v>
      </c>
      <c r="AT174" t="s">
        <v>1366</v>
      </c>
      <c r="AU174" t="s">
        <v>36</v>
      </c>
      <c r="AV174" t="s">
        <v>1365</v>
      </c>
      <c r="AW174"/>
      <c r="AX174"/>
      <c r="AY174"/>
      <c r="AZ174"/>
      <c r="BA174" t="s">
        <v>1833</v>
      </c>
      <c r="BB174" t="s">
        <v>1834</v>
      </c>
      <c r="BC174" t="s">
        <v>43</v>
      </c>
      <c r="BD174"/>
      <c r="BE174"/>
    </row>
    <row r="175" spans="1:57" x14ac:dyDescent="0.25">
      <c r="A175" t="s">
        <v>1360</v>
      </c>
      <c r="B175" t="s">
        <v>0</v>
      </c>
      <c r="C175">
        <v>2018</v>
      </c>
      <c r="D175">
        <v>2</v>
      </c>
      <c r="E175" s="73">
        <v>42976</v>
      </c>
      <c r="F175"/>
      <c r="G175"/>
      <c r="H175" t="s">
        <v>12</v>
      </c>
      <c r="I175"/>
      <c r="J175" t="s">
        <v>25</v>
      </c>
      <c r="K175" t="s">
        <v>26</v>
      </c>
      <c r="L175"/>
      <c r="M175" t="s">
        <v>43</v>
      </c>
      <c r="N175">
        <v>982</v>
      </c>
      <c r="O175"/>
      <c r="P175" t="s">
        <v>27</v>
      </c>
      <c r="Q175" t="s">
        <v>187</v>
      </c>
      <c r="R175">
        <v>59</v>
      </c>
      <c r="S175"/>
      <c r="T175"/>
      <c r="U175"/>
      <c r="V175"/>
      <c r="W175"/>
      <c r="X175"/>
      <c r="Y175"/>
      <c r="Z175"/>
      <c r="AA175"/>
      <c r="AB175"/>
      <c r="AC175"/>
      <c r="AD175"/>
      <c r="AE175"/>
      <c r="AF175"/>
      <c r="AG175"/>
      <c r="AH175"/>
      <c r="AI175"/>
      <c r="AJ175"/>
      <c r="AK175" t="s">
        <v>187</v>
      </c>
      <c r="AL175">
        <v>59</v>
      </c>
      <c r="AM175" s="73">
        <v>42976</v>
      </c>
      <c r="AN175" t="s">
        <v>165</v>
      </c>
      <c r="AO175" t="s">
        <v>8</v>
      </c>
      <c r="AP175"/>
      <c r="AQ175"/>
      <c r="AR175" t="s">
        <v>30</v>
      </c>
      <c r="AS175" t="s">
        <v>1797</v>
      </c>
      <c r="AT175" t="s">
        <v>1366</v>
      </c>
      <c r="AU175" t="s">
        <v>36</v>
      </c>
      <c r="AV175" t="s">
        <v>1365</v>
      </c>
      <c r="AW175"/>
      <c r="AX175"/>
      <c r="AY175"/>
      <c r="AZ175"/>
      <c r="BA175" t="s">
        <v>1833</v>
      </c>
      <c r="BB175" t="s">
        <v>1834</v>
      </c>
      <c r="BC175" t="s">
        <v>43</v>
      </c>
      <c r="BD175"/>
      <c r="BE175"/>
    </row>
    <row r="176" spans="1:57" x14ac:dyDescent="0.25">
      <c r="A176" t="s">
        <v>1360</v>
      </c>
      <c r="B176" t="s">
        <v>0</v>
      </c>
      <c r="C176">
        <v>2018</v>
      </c>
      <c r="D176">
        <v>2</v>
      </c>
      <c r="E176" s="73">
        <v>42976</v>
      </c>
      <c r="F176"/>
      <c r="G176"/>
      <c r="H176" t="s">
        <v>12</v>
      </c>
      <c r="I176"/>
      <c r="J176" t="s">
        <v>25</v>
      </c>
      <c r="K176" t="s">
        <v>26</v>
      </c>
      <c r="L176"/>
      <c r="M176" t="s">
        <v>43</v>
      </c>
      <c r="N176">
        <v>1044</v>
      </c>
      <c r="O176"/>
      <c r="P176" t="s">
        <v>27</v>
      </c>
      <c r="Q176" t="s">
        <v>187</v>
      </c>
      <c r="R176">
        <v>62</v>
      </c>
      <c r="S176"/>
      <c r="T176"/>
      <c r="U176"/>
      <c r="V176"/>
      <c r="W176"/>
      <c r="X176"/>
      <c r="Y176"/>
      <c r="Z176"/>
      <c r="AA176"/>
      <c r="AB176"/>
      <c r="AC176"/>
      <c r="AD176"/>
      <c r="AE176"/>
      <c r="AF176"/>
      <c r="AG176"/>
      <c r="AH176"/>
      <c r="AI176"/>
      <c r="AJ176"/>
      <c r="AK176" t="s">
        <v>187</v>
      </c>
      <c r="AL176">
        <v>62</v>
      </c>
      <c r="AM176" s="73">
        <v>42976</v>
      </c>
      <c r="AN176" t="s">
        <v>164</v>
      </c>
      <c r="AO176" t="s">
        <v>8</v>
      </c>
      <c r="AP176"/>
      <c r="AQ176"/>
      <c r="AR176" t="s">
        <v>30</v>
      </c>
      <c r="AS176" t="s">
        <v>1797</v>
      </c>
      <c r="AT176" t="s">
        <v>1366</v>
      </c>
      <c r="AU176" t="s">
        <v>36</v>
      </c>
      <c r="AV176" t="s">
        <v>1365</v>
      </c>
      <c r="AW176"/>
      <c r="AX176"/>
      <c r="AY176"/>
      <c r="AZ176"/>
      <c r="BA176" t="s">
        <v>1833</v>
      </c>
      <c r="BB176" t="s">
        <v>1834</v>
      </c>
      <c r="BC176" t="s">
        <v>43</v>
      </c>
      <c r="BD176"/>
      <c r="BE176"/>
    </row>
    <row r="177" spans="1:57" x14ac:dyDescent="0.25">
      <c r="A177" t="s">
        <v>1360</v>
      </c>
      <c r="B177" t="s">
        <v>0</v>
      </c>
      <c r="C177">
        <v>2018</v>
      </c>
      <c r="D177">
        <v>2</v>
      </c>
      <c r="E177" s="73">
        <v>42948</v>
      </c>
      <c r="F177"/>
      <c r="G177"/>
      <c r="H177" t="s">
        <v>12</v>
      </c>
      <c r="I177"/>
      <c r="J177" t="s">
        <v>25</v>
      </c>
      <c r="K177" t="s">
        <v>3</v>
      </c>
      <c r="L177"/>
      <c r="M177" t="s">
        <v>43</v>
      </c>
      <c r="N177">
        <v>872</v>
      </c>
      <c r="O177"/>
      <c r="P177" t="s">
        <v>27</v>
      </c>
      <c r="Q177" t="s">
        <v>150</v>
      </c>
      <c r="R177">
        <v>89</v>
      </c>
      <c r="S177"/>
      <c r="T177"/>
      <c r="U177"/>
      <c r="V177"/>
      <c r="W177"/>
      <c r="X177"/>
      <c r="Y177"/>
      <c r="Z177"/>
      <c r="AA177"/>
      <c r="AB177"/>
      <c r="AC177"/>
      <c r="AD177"/>
      <c r="AE177"/>
      <c r="AF177"/>
      <c r="AG177"/>
      <c r="AH177"/>
      <c r="AI177"/>
      <c r="AJ177"/>
      <c r="AK177" t="s">
        <v>150</v>
      </c>
      <c r="AL177">
        <v>89</v>
      </c>
      <c r="AM177" s="73">
        <v>42948</v>
      </c>
      <c r="AN177" t="s">
        <v>132</v>
      </c>
      <c r="AO177" t="s">
        <v>8</v>
      </c>
      <c r="AP177"/>
      <c r="AQ177"/>
      <c r="AR177" t="s">
        <v>30</v>
      </c>
      <c r="AS177" t="s">
        <v>1797</v>
      </c>
      <c r="AT177" t="s">
        <v>1366</v>
      </c>
      <c r="AU177" t="s">
        <v>36</v>
      </c>
      <c r="AV177" t="s">
        <v>1365</v>
      </c>
      <c r="AW177"/>
      <c r="AX177"/>
      <c r="AY177"/>
      <c r="AZ177"/>
      <c r="BA177" t="s">
        <v>1833</v>
      </c>
      <c r="BB177" t="s">
        <v>1802</v>
      </c>
      <c r="BC177" t="s">
        <v>43</v>
      </c>
      <c r="BD177"/>
      <c r="BE177"/>
    </row>
    <row r="178" spans="1:57" x14ac:dyDescent="0.25">
      <c r="A178" t="s">
        <v>1360</v>
      </c>
      <c r="B178" t="s">
        <v>0</v>
      </c>
      <c r="C178">
        <v>2018</v>
      </c>
      <c r="D178">
        <v>2</v>
      </c>
      <c r="E178" s="73">
        <v>42948</v>
      </c>
      <c r="F178"/>
      <c r="G178"/>
      <c r="H178" t="s">
        <v>12</v>
      </c>
      <c r="I178"/>
      <c r="J178" t="s">
        <v>25</v>
      </c>
      <c r="K178" t="s">
        <v>3</v>
      </c>
      <c r="L178"/>
      <c r="M178" t="s">
        <v>43</v>
      </c>
      <c r="N178">
        <v>1945</v>
      </c>
      <c r="O178"/>
      <c r="P178" t="s">
        <v>27</v>
      </c>
      <c r="Q178" t="s">
        <v>150</v>
      </c>
      <c r="R178">
        <v>92</v>
      </c>
      <c r="S178"/>
      <c r="T178"/>
      <c r="U178"/>
      <c r="V178"/>
      <c r="W178"/>
      <c r="X178"/>
      <c r="Y178"/>
      <c r="Z178"/>
      <c r="AA178"/>
      <c r="AB178"/>
      <c r="AC178"/>
      <c r="AD178"/>
      <c r="AE178"/>
      <c r="AF178"/>
      <c r="AG178"/>
      <c r="AH178"/>
      <c r="AI178"/>
      <c r="AJ178"/>
      <c r="AK178" t="s">
        <v>150</v>
      </c>
      <c r="AL178">
        <v>92</v>
      </c>
      <c r="AM178" s="73">
        <v>42948</v>
      </c>
      <c r="AN178" t="s">
        <v>127</v>
      </c>
      <c r="AO178" t="s">
        <v>8</v>
      </c>
      <c r="AP178"/>
      <c r="AQ178"/>
      <c r="AR178" t="s">
        <v>30</v>
      </c>
      <c r="AS178" t="s">
        <v>1797</v>
      </c>
      <c r="AT178" t="s">
        <v>1366</v>
      </c>
      <c r="AU178" t="s">
        <v>36</v>
      </c>
      <c r="AV178" t="s">
        <v>1365</v>
      </c>
      <c r="AW178"/>
      <c r="AX178"/>
      <c r="AY178"/>
      <c r="AZ178"/>
      <c r="BA178" t="s">
        <v>1833</v>
      </c>
      <c r="BB178" t="s">
        <v>1802</v>
      </c>
      <c r="BC178" t="s">
        <v>43</v>
      </c>
      <c r="BD178"/>
      <c r="BE178"/>
    </row>
    <row r="179" spans="1:57" x14ac:dyDescent="0.25">
      <c r="A179" t="s">
        <v>1360</v>
      </c>
      <c r="B179" t="s">
        <v>0</v>
      </c>
      <c r="C179">
        <v>2018</v>
      </c>
      <c r="D179">
        <v>2</v>
      </c>
      <c r="E179" s="73">
        <v>42963</v>
      </c>
      <c r="F179"/>
      <c r="G179"/>
      <c r="H179" t="s">
        <v>12</v>
      </c>
      <c r="I179" t="s">
        <v>33</v>
      </c>
      <c r="J179" t="s">
        <v>34</v>
      </c>
      <c r="K179" t="s">
        <v>3</v>
      </c>
      <c r="L179"/>
      <c r="M179" t="s">
        <v>27</v>
      </c>
      <c r="N179">
        <v>1644.47</v>
      </c>
      <c r="O179"/>
      <c r="P179" t="s">
        <v>154</v>
      </c>
      <c r="Q179" t="s">
        <v>151</v>
      </c>
      <c r="R179">
        <v>51</v>
      </c>
      <c r="S179" t="s">
        <v>152</v>
      </c>
      <c r="T179" s="73">
        <v>42958</v>
      </c>
      <c r="U179" t="s">
        <v>1719</v>
      </c>
      <c r="V179" t="s">
        <v>154</v>
      </c>
      <c r="W179" t="s">
        <v>36</v>
      </c>
      <c r="X179"/>
      <c r="Y179"/>
      <c r="Z179"/>
      <c r="AA179"/>
      <c r="AB179"/>
      <c r="AC179"/>
      <c r="AD179"/>
      <c r="AE179"/>
      <c r="AF179"/>
      <c r="AG179"/>
      <c r="AH179"/>
      <c r="AI179"/>
      <c r="AJ179"/>
      <c r="AK179" t="s">
        <v>152</v>
      </c>
      <c r="AL179">
        <v>1</v>
      </c>
      <c r="AM179" s="73">
        <v>42958</v>
      </c>
      <c r="AN179" t="s">
        <v>152</v>
      </c>
      <c r="AO179" t="s">
        <v>37</v>
      </c>
      <c r="AP179" t="s">
        <v>155</v>
      </c>
      <c r="AQ179"/>
      <c r="AR179" t="s">
        <v>30</v>
      </c>
      <c r="AS179" t="s">
        <v>1797</v>
      </c>
      <c r="AT179" t="s">
        <v>1372</v>
      </c>
      <c r="AU179" t="s">
        <v>36</v>
      </c>
      <c r="AV179" t="s">
        <v>1354</v>
      </c>
      <c r="AW179" t="s">
        <v>1835</v>
      </c>
      <c r="AX179" t="s">
        <v>1353</v>
      </c>
      <c r="AY179" t="s">
        <v>1476</v>
      </c>
      <c r="AZ179"/>
      <c r="BA179" t="s">
        <v>1836</v>
      </c>
      <c r="BB179" t="s">
        <v>1837</v>
      </c>
      <c r="BC179" t="s">
        <v>1719</v>
      </c>
      <c r="BD179">
        <v>1</v>
      </c>
      <c r="BE179" t="s">
        <v>1976</v>
      </c>
    </row>
    <row r="180" spans="1:57" x14ac:dyDescent="0.25">
      <c r="A180" t="s">
        <v>1360</v>
      </c>
      <c r="B180" t="s">
        <v>0</v>
      </c>
      <c r="C180">
        <v>2018</v>
      </c>
      <c r="D180">
        <v>2</v>
      </c>
      <c r="E180" s="73">
        <v>42975</v>
      </c>
      <c r="F180"/>
      <c r="G180"/>
      <c r="H180" t="s">
        <v>12</v>
      </c>
      <c r="I180" t="s">
        <v>33</v>
      </c>
      <c r="J180" t="s">
        <v>34</v>
      </c>
      <c r="K180" t="s">
        <v>26</v>
      </c>
      <c r="L180"/>
      <c r="M180" t="s">
        <v>27</v>
      </c>
      <c r="N180">
        <v>1623</v>
      </c>
      <c r="O180"/>
      <c r="P180" t="s">
        <v>183</v>
      </c>
      <c r="Q180" t="s">
        <v>159</v>
      </c>
      <c r="R180">
        <v>57</v>
      </c>
      <c r="S180" t="s">
        <v>161</v>
      </c>
      <c r="T180" s="73">
        <v>42971</v>
      </c>
      <c r="U180" t="s">
        <v>1642</v>
      </c>
      <c r="V180" t="s">
        <v>183</v>
      </c>
      <c r="W180" t="s">
        <v>36</v>
      </c>
      <c r="X180"/>
      <c r="Y180"/>
      <c r="Z180"/>
      <c r="AA180"/>
      <c r="AB180"/>
      <c r="AC180"/>
      <c r="AD180"/>
      <c r="AE180"/>
      <c r="AF180"/>
      <c r="AG180"/>
      <c r="AH180"/>
      <c r="AI180"/>
      <c r="AJ180"/>
      <c r="AK180" t="s">
        <v>161</v>
      </c>
      <c r="AL180">
        <v>1</v>
      </c>
      <c r="AM180" s="73">
        <v>42971</v>
      </c>
      <c r="AN180" t="s">
        <v>161</v>
      </c>
      <c r="AO180" t="s">
        <v>37</v>
      </c>
      <c r="AP180" t="s">
        <v>184</v>
      </c>
      <c r="AQ180"/>
      <c r="AR180" t="s">
        <v>30</v>
      </c>
      <c r="AS180" t="s">
        <v>1797</v>
      </c>
      <c r="AT180" t="s">
        <v>1372</v>
      </c>
      <c r="AU180" t="s">
        <v>36</v>
      </c>
      <c r="AV180" t="s">
        <v>1354</v>
      </c>
      <c r="AW180" t="s">
        <v>1835</v>
      </c>
      <c r="AX180" t="s">
        <v>1353</v>
      </c>
      <c r="AY180" t="s">
        <v>1476</v>
      </c>
      <c r="AZ180"/>
      <c r="BA180" t="s">
        <v>1836</v>
      </c>
      <c r="BB180" t="s">
        <v>1839</v>
      </c>
      <c r="BC180" t="s">
        <v>1642</v>
      </c>
      <c r="BD180">
        <v>1</v>
      </c>
      <c r="BE180" t="s">
        <v>1977</v>
      </c>
    </row>
    <row r="181" spans="1:57" x14ac:dyDescent="0.25">
      <c r="A181" t="s">
        <v>1360</v>
      </c>
      <c r="B181" t="s">
        <v>0</v>
      </c>
      <c r="C181">
        <v>2018</v>
      </c>
      <c r="D181">
        <v>2</v>
      </c>
      <c r="E181" s="73">
        <v>42976</v>
      </c>
      <c r="F181"/>
      <c r="G181"/>
      <c r="H181" t="s">
        <v>12</v>
      </c>
      <c r="I181"/>
      <c r="J181" t="s">
        <v>2</v>
      </c>
      <c r="K181" t="s">
        <v>26</v>
      </c>
      <c r="L181"/>
      <c r="M181" t="s">
        <v>43</v>
      </c>
      <c r="N181">
        <v>-982</v>
      </c>
      <c r="O181"/>
      <c r="P181" t="s">
        <v>14</v>
      </c>
      <c r="Q181" t="s">
        <v>187</v>
      </c>
      <c r="R181">
        <v>24</v>
      </c>
      <c r="S181"/>
      <c r="T181"/>
      <c r="U181"/>
      <c r="V181"/>
      <c r="W181"/>
      <c r="X181"/>
      <c r="Y181"/>
      <c r="Z181"/>
      <c r="AA181"/>
      <c r="AB181"/>
      <c r="AC181"/>
      <c r="AD181"/>
      <c r="AE181"/>
      <c r="AF181"/>
      <c r="AG181"/>
      <c r="AH181"/>
      <c r="AI181"/>
      <c r="AJ181"/>
      <c r="AK181" t="s">
        <v>187</v>
      </c>
      <c r="AL181">
        <v>24</v>
      </c>
      <c r="AM181" s="73">
        <v>42976</v>
      </c>
      <c r="AN181" t="s">
        <v>165</v>
      </c>
      <c r="AO181" t="s">
        <v>8</v>
      </c>
      <c r="AP181"/>
      <c r="AQ181"/>
      <c r="AR181" t="s">
        <v>30</v>
      </c>
      <c r="AS181" t="s">
        <v>1797</v>
      </c>
      <c r="AT181" t="s">
        <v>1385</v>
      </c>
      <c r="AU181" t="s">
        <v>36</v>
      </c>
      <c r="AV181" t="s">
        <v>1355</v>
      </c>
      <c r="AW181"/>
      <c r="AX181"/>
      <c r="AY181"/>
      <c r="AZ181"/>
      <c r="BA181" t="s">
        <v>1801</v>
      </c>
      <c r="BB181" t="s">
        <v>1834</v>
      </c>
      <c r="BC181" t="s">
        <v>43</v>
      </c>
      <c r="BD181"/>
      <c r="BE181"/>
    </row>
    <row r="182" spans="1:57" x14ac:dyDescent="0.25">
      <c r="A182" t="s">
        <v>1360</v>
      </c>
      <c r="B182" t="s">
        <v>0</v>
      </c>
      <c r="C182">
        <v>2018</v>
      </c>
      <c r="D182">
        <v>2</v>
      </c>
      <c r="E182" s="73">
        <v>42948</v>
      </c>
      <c r="F182"/>
      <c r="G182"/>
      <c r="H182" t="s">
        <v>12</v>
      </c>
      <c r="I182"/>
      <c r="J182" t="s">
        <v>2</v>
      </c>
      <c r="K182" t="s">
        <v>3</v>
      </c>
      <c r="L182"/>
      <c r="M182" t="s">
        <v>43</v>
      </c>
      <c r="N182" s="82">
        <v>-842</v>
      </c>
      <c r="O182"/>
      <c r="P182" t="s">
        <v>14</v>
      </c>
      <c r="Q182" t="s">
        <v>150</v>
      </c>
      <c r="R182">
        <v>28</v>
      </c>
      <c r="S182"/>
      <c r="T182"/>
      <c r="U182"/>
      <c r="V182"/>
      <c r="W182"/>
      <c r="X182"/>
      <c r="Y182"/>
      <c r="Z182"/>
      <c r="AA182"/>
      <c r="AB182"/>
      <c r="AC182"/>
      <c r="AD182"/>
      <c r="AE182"/>
      <c r="AF182"/>
      <c r="AG182"/>
      <c r="AH182"/>
      <c r="AI182"/>
      <c r="AJ182"/>
      <c r="AK182" t="s">
        <v>150</v>
      </c>
      <c r="AL182">
        <v>28</v>
      </c>
      <c r="AM182" s="73">
        <v>42948</v>
      </c>
      <c r="AN182" t="s">
        <v>133</v>
      </c>
      <c r="AO182" t="s">
        <v>8</v>
      </c>
      <c r="AP182"/>
      <c r="AQ182"/>
      <c r="AR182" t="s">
        <v>30</v>
      </c>
      <c r="AS182" t="s">
        <v>1797</v>
      </c>
      <c r="AT182" t="s">
        <v>1385</v>
      </c>
      <c r="AU182" t="s">
        <v>36</v>
      </c>
      <c r="AV182" t="s">
        <v>1355</v>
      </c>
      <c r="AW182"/>
      <c r="AX182"/>
      <c r="AY182"/>
      <c r="AZ182"/>
      <c r="BA182" t="s">
        <v>1801</v>
      </c>
      <c r="BB182" t="s">
        <v>1802</v>
      </c>
      <c r="BC182" t="s">
        <v>43</v>
      </c>
      <c r="BD182"/>
      <c r="BE182"/>
    </row>
    <row r="183" spans="1:57" x14ac:dyDescent="0.25">
      <c r="A183" t="s">
        <v>1360</v>
      </c>
      <c r="B183" t="s">
        <v>0</v>
      </c>
      <c r="C183">
        <v>2018</v>
      </c>
      <c r="D183">
        <v>2</v>
      </c>
      <c r="E183" s="73">
        <v>42975</v>
      </c>
      <c r="F183"/>
      <c r="G183"/>
      <c r="H183" t="s">
        <v>12</v>
      </c>
      <c r="I183"/>
      <c r="J183" t="s">
        <v>25</v>
      </c>
      <c r="K183" t="s">
        <v>26</v>
      </c>
      <c r="L183"/>
      <c r="M183" t="s">
        <v>27</v>
      </c>
      <c r="N183" s="82">
        <v>-769</v>
      </c>
      <c r="O183"/>
      <c r="P183" t="s">
        <v>27</v>
      </c>
      <c r="Q183" t="s">
        <v>159</v>
      </c>
      <c r="R183">
        <v>1</v>
      </c>
      <c r="S183"/>
      <c r="T183"/>
      <c r="U183"/>
      <c r="V183"/>
      <c r="W183"/>
      <c r="X183"/>
      <c r="Y183"/>
      <c r="Z183"/>
      <c r="AA183"/>
      <c r="AB183"/>
      <c r="AC183"/>
      <c r="AD183"/>
      <c r="AE183"/>
      <c r="AF183"/>
      <c r="AG183"/>
      <c r="AH183"/>
      <c r="AI183"/>
      <c r="AJ183"/>
      <c r="AK183" t="s">
        <v>159</v>
      </c>
      <c r="AL183">
        <v>1</v>
      </c>
      <c r="AM183" s="73">
        <v>42975</v>
      </c>
      <c r="AN183" t="s">
        <v>166</v>
      </c>
      <c r="AO183" t="s">
        <v>8</v>
      </c>
      <c r="AP183"/>
      <c r="AQ183"/>
      <c r="AR183" t="s">
        <v>30</v>
      </c>
      <c r="AS183" t="s">
        <v>1797</v>
      </c>
      <c r="AT183" t="s">
        <v>1366</v>
      </c>
      <c r="AU183" t="s">
        <v>36</v>
      </c>
      <c r="AV183" t="s">
        <v>1365</v>
      </c>
      <c r="AW183"/>
      <c r="AX183"/>
      <c r="AY183"/>
      <c r="AZ183"/>
      <c r="BA183" t="s">
        <v>1833</v>
      </c>
      <c r="BB183" t="s">
        <v>1834</v>
      </c>
      <c r="BC183" t="s">
        <v>27</v>
      </c>
      <c r="BD183"/>
      <c r="BE183"/>
    </row>
    <row r="184" spans="1:57" x14ac:dyDescent="0.25">
      <c r="A184" t="s">
        <v>1360</v>
      </c>
      <c r="B184" t="s">
        <v>0</v>
      </c>
      <c r="C184">
        <v>2018</v>
      </c>
      <c r="D184">
        <v>2</v>
      </c>
      <c r="E184" s="73">
        <v>42975</v>
      </c>
      <c r="F184"/>
      <c r="G184"/>
      <c r="H184" t="s">
        <v>12</v>
      </c>
      <c r="I184" t="s">
        <v>33</v>
      </c>
      <c r="J184" t="s">
        <v>34</v>
      </c>
      <c r="K184" t="s">
        <v>26</v>
      </c>
      <c r="L184"/>
      <c r="M184" t="s">
        <v>27</v>
      </c>
      <c r="N184" s="82">
        <v>1349</v>
      </c>
      <c r="O184"/>
      <c r="P184" t="s">
        <v>181</v>
      </c>
      <c r="Q184" t="s">
        <v>159</v>
      </c>
      <c r="R184">
        <v>60</v>
      </c>
      <c r="S184" t="s">
        <v>162</v>
      </c>
      <c r="T184" s="73">
        <v>42971</v>
      </c>
      <c r="U184" t="s">
        <v>1706</v>
      </c>
      <c r="V184" t="s">
        <v>181</v>
      </c>
      <c r="W184" t="s">
        <v>36</v>
      </c>
      <c r="X184"/>
      <c r="Y184"/>
      <c r="Z184"/>
      <c r="AA184"/>
      <c r="AB184"/>
      <c r="AC184"/>
      <c r="AD184"/>
      <c r="AE184"/>
      <c r="AF184"/>
      <c r="AG184"/>
      <c r="AH184"/>
      <c r="AI184"/>
      <c r="AJ184"/>
      <c r="AK184" t="s">
        <v>162</v>
      </c>
      <c r="AL184">
        <v>1</v>
      </c>
      <c r="AM184" s="73">
        <v>42971</v>
      </c>
      <c r="AN184" t="s">
        <v>162</v>
      </c>
      <c r="AO184" t="s">
        <v>37</v>
      </c>
      <c r="AP184" t="s">
        <v>182</v>
      </c>
      <c r="AQ184"/>
      <c r="AR184" t="s">
        <v>30</v>
      </c>
      <c r="AS184" t="s">
        <v>1797</v>
      </c>
      <c r="AT184" t="s">
        <v>1372</v>
      </c>
      <c r="AU184" t="s">
        <v>36</v>
      </c>
      <c r="AV184" t="s">
        <v>1354</v>
      </c>
      <c r="AW184" t="s">
        <v>1835</v>
      </c>
      <c r="AX184" t="s">
        <v>1353</v>
      </c>
      <c r="AY184" t="s">
        <v>1476</v>
      </c>
      <c r="AZ184"/>
      <c r="BA184" t="s">
        <v>1836</v>
      </c>
      <c r="BB184" t="s">
        <v>1839</v>
      </c>
      <c r="BC184" t="s">
        <v>1706</v>
      </c>
      <c r="BD184">
        <v>1</v>
      </c>
      <c r="BE184" t="s">
        <v>2080</v>
      </c>
    </row>
    <row r="185" spans="1:57" x14ac:dyDescent="0.25">
      <c r="A185" t="s">
        <v>1360</v>
      </c>
      <c r="B185" t="s">
        <v>0</v>
      </c>
      <c r="C185">
        <v>2018</v>
      </c>
      <c r="D185">
        <v>2</v>
      </c>
      <c r="E185" s="73">
        <v>42976</v>
      </c>
      <c r="F185"/>
      <c r="G185"/>
      <c r="H185" t="s">
        <v>12</v>
      </c>
      <c r="I185"/>
      <c r="J185" t="s">
        <v>2</v>
      </c>
      <c r="K185" t="s">
        <v>26</v>
      </c>
      <c r="L185"/>
      <c r="M185" t="s">
        <v>43</v>
      </c>
      <c r="N185" s="82">
        <v>-1340</v>
      </c>
      <c r="O185"/>
      <c r="P185" t="s">
        <v>14</v>
      </c>
      <c r="Q185" t="s">
        <v>187</v>
      </c>
      <c r="R185">
        <v>6</v>
      </c>
      <c r="S185"/>
      <c r="T185"/>
      <c r="U185"/>
      <c r="V185"/>
      <c r="W185"/>
      <c r="X185"/>
      <c r="Y185"/>
      <c r="Z185"/>
      <c r="AA185"/>
      <c r="AB185"/>
      <c r="AC185"/>
      <c r="AD185"/>
      <c r="AE185"/>
      <c r="AF185"/>
      <c r="AG185"/>
      <c r="AH185"/>
      <c r="AI185"/>
      <c r="AJ185"/>
      <c r="AK185" t="s">
        <v>187</v>
      </c>
      <c r="AL185">
        <v>6</v>
      </c>
      <c r="AM185" s="73">
        <v>42976</v>
      </c>
      <c r="AN185" t="s">
        <v>163</v>
      </c>
      <c r="AO185" t="s">
        <v>8</v>
      </c>
      <c r="AP185"/>
      <c r="AQ185"/>
      <c r="AR185" t="s">
        <v>30</v>
      </c>
      <c r="AS185" t="s">
        <v>1797</v>
      </c>
      <c r="AT185" t="s">
        <v>1385</v>
      </c>
      <c r="AU185" t="s">
        <v>36</v>
      </c>
      <c r="AV185" t="s">
        <v>1355</v>
      </c>
      <c r="AW185"/>
      <c r="AX185"/>
      <c r="AY185"/>
      <c r="AZ185"/>
      <c r="BA185" t="s">
        <v>1801</v>
      </c>
      <c r="BB185" t="s">
        <v>1834</v>
      </c>
      <c r="BC185" t="s">
        <v>43</v>
      </c>
      <c r="BD185"/>
      <c r="BE185"/>
    </row>
    <row r="186" spans="1:57" x14ac:dyDescent="0.25">
      <c r="A186" t="s">
        <v>1360</v>
      </c>
      <c r="B186" t="s">
        <v>0</v>
      </c>
      <c r="C186">
        <v>2018</v>
      </c>
      <c r="D186">
        <v>2</v>
      </c>
      <c r="E186" s="73">
        <v>42976</v>
      </c>
      <c r="F186"/>
      <c r="G186"/>
      <c r="H186" t="s">
        <v>12</v>
      </c>
      <c r="I186"/>
      <c r="J186" t="s">
        <v>25</v>
      </c>
      <c r="K186" t="s">
        <v>26</v>
      </c>
      <c r="L186"/>
      <c r="M186" t="s">
        <v>43</v>
      </c>
      <c r="N186" s="82">
        <v>228.6</v>
      </c>
      <c r="O186"/>
      <c r="P186" t="s">
        <v>27</v>
      </c>
      <c r="Q186" t="s">
        <v>187</v>
      </c>
      <c r="R186">
        <v>60</v>
      </c>
      <c r="S186"/>
      <c r="T186"/>
      <c r="U186"/>
      <c r="V186"/>
      <c r="W186"/>
      <c r="X186"/>
      <c r="Y186"/>
      <c r="Z186"/>
      <c r="AA186"/>
      <c r="AB186"/>
      <c r="AC186"/>
      <c r="AD186"/>
      <c r="AE186"/>
      <c r="AF186"/>
      <c r="AG186"/>
      <c r="AH186"/>
      <c r="AI186"/>
      <c r="AJ186"/>
      <c r="AK186" t="s">
        <v>187</v>
      </c>
      <c r="AL186">
        <v>60</v>
      </c>
      <c r="AM186" s="73">
        <v>42976</v>
      </c>
      <c r="AN186" t="s">
        <v>168</v>
      </c>
      <c r="AO186" t="s">
        <v>8</v>
      </c>
      <c r="AP186"/>
      <c r="AQ186"/>
      <c r="AR186" t="s">
        <v>30</v>
      </c>
      <c r="AS186" t="s">
        <v>1797</v>
      </c>
      <c r="AT186" t="s">
        <v>1366</v>
      </c>
      <c r="AU186" t="s">
        <v>36</v>
      </c>
      <c r="AV186" t="s">
        <v>1365</v>
      </c>
      <c r="AW186"/>
      <c r="AX186"/>
      <c r="AY186"/>
      <c r="AZ186"/>
      <c r="BA186" t="s">
        <v>1833</v>
      </c>
      <c r="BB186" t="s">
        <v>1834</v>
      </c>
      <c r="BC186" t="s">
        <v>43</v>
      </c>
      <c r="BD186"/>
      <c r="BE186"/>
    </row>
    <row r="187" spans="1:57" x14ac:dyDescent="0.25">
      <c r="A187" t="s">
        <v>1360</v>
      </c>
      <c r="B187" t="s">
        <v>0</v>
      </c>
      <c r="C187">
        <v>2018</v>
      </c>
      <c r="D187">
        <v>3</v>
      </c>
      <c r="E187" s="73">
        <v>42986</v>
      </c>
      <c r="F187"/>
      <c r="G187"/>
      <c r="H187" t="s">
        <v>12</v>
      </c>
      <c r="I187"/>
      <c r="J187" t="s">
        <v>25</v>
      </c>
      <c r="K187" t="s">
        <v>26</v>
      </c>
      <c r="L187"/>
      <c r="M187" t="s">
        <v>27</v>
      </c>
      <c r="N187">
        <v>-2597.4</v>
      </c>
      <c r="O187"/>
      <c r="P187" t="s">
        <v>27</v>
      </c>
      <c r="Q187" t="s">
        <v>194</v>
      </c>
      <c r="R187">
        <v>5</v>
      </c>
      <c r="S187"/>
      <c r="T187"/>
      <c r="U187"/>
      <c r="V187"/>
      <c r="W187"/>
      <c r="X187"/>
      <c r="Y187"/>
      <c r="Z187"/>
      <c r="AA187"/>
      <c r="AB187"/>
      <c r="AC187"/>
      <c r="AD187"/>
      <c r="AE187"/>
      <c r="AF187"/>
      <c r="AG187"/>
      <c r="AH187"/>
      <c r="AI187"/>
      <c r="AJ187"/>
      <c r="AK187" t="s">
        <v>194</v>
      </c>
      <c r="AL187">
        <v>5</v>
      </c>
      <c r="AM187" s="73">
        <v>42986</v>
      </c>
      <c r="AN187" t="s">
        <v>189</v>
      </c>
      <c r="AO187" t="s">
        <v>8</v>
      </c>
      <c r="AP187"/>
      <c r="AQ187"/>
      <c r="AR187" t="s">
        <v>30</v>
      </c>
      <c r="AS187" t="s">
        <v>1797</v>
      </c>
      <c r="AT187" t="s">
        <v>1366</v>
      </c>
      <c r="AU187" t="s">
        <v>36</v>
      </c>
      <c r="AV187" t="s">
        <v>1365</v>
      </c>
      <c r="AW187"/>
      <c r="AX187"/>
      <c r="AY187"/>
      <c r="AZ187"/>
      <c r="BA187" t="s">
        <v>1833</v>
      </c>
      <c r="BB187" t="s">
        <v>1834</v>
      </c>
      <c r="BC187" t="s">
        <v>27</v>
      </c>
      <c r="BD187"/>
      <c r="BE187"/>
    </row>
    <row r="188" spans="1:57" x14ac:dyDescent="0.25">
      <c r="A188" t="s">
        <v>1360</v>
      </c>
      <c r="B188" t="s">
        <v>0</v>
      </c>
      <c r="C188">
        <v>2018</v>
      </c>
      <c r="D188">
        <v>3</v>
      </c>
      <c r="E188" s="73">
        <v>42986</v>
      </c>
      <c r="F188"/>
      <c r="G188"/>
      <c r="H188" t="s">
        <v>12</v>
      </c>
      <c r="I188"/>
      <c r="J188" t="s">
        <v>2</v>
      </c>
      <c r="K188" t="s">
        <v>26</v>
      </c>
      <c r="L188"/>
      <c r="M188" t="s">
        <v>43</v>
      </c>
      <c r="N188">
        <v>-1438</v>
      </c>
      <c r="O188"/>
      <c r="P188" t="s">
        <v>14</v>
      </c>
      <c r="Q188" t="s">
        <v>188</v>
      </c>
      <c r="R188">
        <v>7</v>
      </c>
      <c r="S188"/>
      <c r="T188"/>
      <c r="U188"/>
      <c r="V188"/>
      <c r="W188"/>
      <c r="X188"/>
      <c r="Y188"/>
      <c r="Z188"/>
      <c r="AA188"/>
      <c r="AB188"/>
      <c r="AC188"/>
      <c r="AD188"/>
      <c r="AE188"/>
      <c r="AF188"/>
      <c r="AG188"/>
      <c r="AH188"/>
      <c r="AI188"/>
      <c r="AJ188"/>
      <c r="AK188" t="s">
        <v>188</v>
      </c>
      <c r="AL188">
        <v>7</v>
      </c>
      <c r="AM188" s="73">
        <v>42986</v>
      </c>
      <c r="AN188" t="s">
        <v>192</v>
      </c>
      <c r="AO188" t="s">
        <v>8</v>
      </c>
      <c r="AP188"/>
      <c r="AQ188"/>
      <c r="AR188" t="s">
        <v>30</v>
      </c>
      <c r="AS188" t="s">
        <v>1797</v>
      </c>
      <c r="AT188" t="s">
        <v>1385</v>
      </c>
      <c r="AU188" t="s">
        <v>36</v>
      </c>
      <c r="AV188" t="s">
        <v>1355</v>
      </c>
      <c r="AW188"/>
      <c r="AX188"/>
      <c r="AY188"/>
      <c r="AZ188"/>
      <c r="BA188" t="s">
        <v>1801</v>
      </c>
      <c r="BB188" t="s">
        <v>1834</v>
      </c>
      <c r="BC188" t="s">
        <v>43</v>
      </c>
      <c r="BD188"/>
      <c r="BE188"/>
    </row>
    <row r="189" spans="1:57" x14ac:dyDescent="0.25">
      <c r="A189" t="s">
        <v>1360</v>
      </c>
      <c r="B189" t="s">
        <v>0</v>
      </c>
      <c r="C189">
        <v>2018</v>
      </c>
      <c r="D189">
        <v>3</v>
      </c>
      <c r="E189" s="73">
        <v>42992</v>
      </c>
      <c r="F189"/>
      <c r="G189"/>
      <c r="H189" t="s">
        <v>12</v>
      </c>
      <c r="I189" t="s">
        <v>33</v>
      </c>
      <c r="J189" t="s">
        <v>34</v>
      </c>
      <c r="K189" t="s">
        <v>26</v>
      </c>
      <c r="L189"/>
      <c r="M189" t="s">
        <v>27</v>
      </c>
      <c r="N189">
        <v>500</v>
      </c>
      <c r="O189"/>
      <c r="P189" t="s">
        <v>207</v>
      </c>
      <c r="Q189" t="s">
        <v>206</v>
      </c>
      <c r="R189">
        <v>55</v>
      </c>
      <c r="S189" t="s">
        <v>205</v>
      </c>
      <c r="T189" s="73">
        <v>42990</v>
      </c>
      <c r="U189" t="s">
        <v>1397</v>
      </c>
      <c r="V189" t="s">
        <v>207</v>
      </c>
      <c r="W189" t="s">
        <v>36</v>
      </c>
      <c r="X189"/>
      <c r="Y189"/>
      <c r="Z189"/>
      <c r="AA189"/>
      <c r="AB189"/>
      <c r="AC189"/>
      <c r="AD189"/>
      <c r="AE189"/>
      <c r="AF189"/>
      <c r="AG189"/>
      <c r="AH189"/>
      <c r="AI189"/>
      <c r="AJ189"/>
      <c r="AK189" t="s">
        <v>205</v>
      </c>
      <c r="AL189">
        <v>1</v>
      </c>
      <c r="AM189" s="73">
        <v>42990</v>
      </c>
      <c r="AN189" t="s">
        <v>205</v>
      </c>
      <c r="AO189" t="s">
        <v>37</v>
      </c>
      <c r="AP189" t="s">
        <v>208</v>
      </c>
      <c r="AQ189"/>
      <c r="AR189" t="s">
        <v>30</v>
      </c>
      <c r="AS189" t="s">
        <v>1797</v>
      </c>
      <c r="AT189" t="s">
        <v>1372</v>
      </c>
      <c r="AU189" t="s">
        <v>36</v>
      </c>
      <c r="AV189" t="s">
        <v>1354</v>
      </c>
      <c r="AW189" t="s">
        <v>1835</v>
      </c>
      <c r="AX189" t="s">
        <v>1353</v>
      </c>
      <c r="AY189" t="s">
        <v>1476</v>
      </c>
      <c r="AZ189"/>
      <c r="BA189" t="s">
        <v>1836</v>
      </c>
      <c r="BB189" t="s">
        <v>1839</v>
      </c>
      <c r="BC189" t="s">
        <v>1397</v>
      </c>
      <c r="BD189">
        <v>1</v>
      </c>
      <c r="BE189" t="s">
        <v>1862</v>
      </c>
    </row>
    <row r="190" spans="1:57" x14ac:dyDescent="0.25">
      <c r="A190" t="s">
        <v>1360</v>
      </c>
      <c r="B190" t="s">
        <v>0</v>
      </c>
      <c r="C190">
        <v>2018</v>
      </c>
      <c r="D190">
        <v>3</v>
      </c>
      <c r="E190" s="73">
        <v>43005</v>
      </c>
      <c r="F190"/>
      <c r="G190"/>
      <c r="H190" t="s">
        <v>12</v>
      </c>
      <c r="I190" t="s">
        <v>33</v>
      </c>
      <c r="J190" t="s">
        <v>34</v>
      </c>
      <c r="K190" t="s">
        <v>26</v>
      </c>
      <c r="L190"/>
      <c r="M190" t="s">
        <v>27</v>
      </c>
      <c r="N190">
        <v>895</v>
      </c>
      <c r="O190"/>
      <c r="P190" t="s">
        <v>212</v>
      </c>
      <c r="Q190" t="s">
        <v>209</v>
      </c>
      <c r="R190">
        <v>64</v>
      </c>
      <c r="S190" t="s">
        <v>211</v>
      </c>
      <c r="T190" s="73">
        <v>43003</v>
      </c>
      <c r="U190" t="s">
        <v>1695</v>
      </c>
      <c r="V190" t="s">
        <v>212</v>
      </c>
      <c r="W190" t="s">
        <v>36</v>
      </c>
      <c r="X190"/>
      <c r="Y190"/>
      <c r="Z190"/>
      <c r="AA190"/>
      <c r="AB190"/>
      <c r="AC190"/>
      <c r="AD190"/>
      <c r="AE190"/>
      <c r="AF190"/>
      <c r="AG190"/>
      <c r="AH190"/>
      <c r="AI190"/>
      <c r="AJ190"/>
      <c r="AK190" t="s">
        <v>211</v>
      </c>
      <c r="AL190">
        <v>1</v>
      </c>
      <c r="AM190" s="73">
        <v>43003</v>
      </c>
      <c r="AN190" t="s">
        <v>211</v>
      </c>
      <c r="AO190" t="s">
        <v>37</v>
      </c>
      <c r="AP190" t="s">
        <v>213</v>
      </c>
      <c r="AQ190"/>
      <c r="AR190" t="s">
        <v>30</v>
      </c>
      <c r="AS190" t="s">
        <v>1797</v>
      </c>
      <c r="AT190" t="s">
        <v>1372</v>
      </c>
      <c r="AU190" t="s">
        <v>36</v>
      </c>
      <c r="AV190" t="s">
        <v>1354</v>
      </c>
      <c r="AW190" t="s">
        <v>1835</v>
      </c>
      <c r="AX190" t="s">
        <v>1353</v>
      </c>
      <c r="AY190" t="s">
        <v>1476</v>
      </c>
      <c r="AZ190"/>
      <c r="BA190" t="s">
        <v>1836</v>
      </c>
      <c r="BB190" t="s">
        <v>1839</v>
      </c>
      <c r="BC190" t="s">
        <v>1695</v>
      </c>
      <c r="BD190">
        <v>1</v>
      </c>
      <c r="BE190" t="s">
        <v>1863</v>
      </c>
    </row>
    <row r="191" spans="1:57" x14ac:dyDescent="0.25">
      <c r="A191" t="s">
        <v>1360</v>
      </c>
      <c r="B191" t="s">
        <v>0</v>
      </c>
      <c r="C191">
        <v>2018</v>
      </c>
      <c r="D191">
        <v>3</v>
      </c>
      <c r="E191" s="73">
        <v>43006</v>
      </c>
      <c r="F191"/>
      <c r="G191"/>
      <c r="H191" t="s">
        <v>12</v>
      </c>
      <c r="I191"/>
      <c r="J191" t="s">
        <v>2</v>
      </c>
      <c r="K191" t="s">
        <v>26</v>
      </c>
      <c r="L191"/>
      <c r="M191" t="s">
        <v>43</v>
      </c>
      <c r="N191">
        <v>-895</v>
      </c>
      <c r="O191"/>
      <c r="P191" t="s">
        <v>14</v>
      </c>
      <c r="Q191" t="s">
        <v>216</v>
      </c>
      <c r="R191">
        <v>22</v>
      </c>
      <c r="S191"/>
      <c r="T191"/>
      <c r="U191"/>
      <c r="V191"/>
      <c r="W191"/>
      <c r="X191"/>
      <c r="Y191"/>
      <c r="Z191"/>
      <c r="AA191"/>
      <c r="AB191"/>
      <c r="AC191"/>
      <c r="AD191"/>
      <c r="AE191"/>
      <c r="AF191"/>
      <c r="AG191"/>
      <c r="AH191"/>
      <c r="AI191"/>
      <c r="AJ191"/>
      <c r="AK191" t="s">
        <v>216</v>
      </c>
      <c r="AL191">
        <v>22</v>
      </c>
      <c r="AM191" s="73">
        <v>43006</v>
      </c>
      <c r="AN191" t="s">
        <v>211</v>
      </c>
      <c r="AO191" t="s">
        <v>8</v>
      </c>
      <c r="AP191"/>
      <c r="AQ191"/>
      <c r="AR191" t="s">
        <v>30</v>
      </c>
      <c r="AS191" t="s">
        <v>1797</v>
      </c>
      <c r="AT191" t="s">
        <v>1385</v>
      </c>
      <c r="AU191" t="s">
        <v>36</v>
      </c>
      <c r="AV191" t="s">
        <v>1355</v>
      </c>
      <c r="AW191"/>
      <c r="AX191"/>
      <c r="AY191"/>
      <c r="AZ191"/>
      <c r="BA191" t="s">
        <v>1801</v>
      </c>
      <c r="BB191" t="s">
        <v>1834</v>
      </c>
      <c r="BC191" t="s">
        <v>43</v>
      </c>
      <c r="BD191"/>
      <c r="BE191"/>
    </row>
    <row r="192" spans="1:57" x14ac:dyDescent="0.25">
      <c r="A192" t="s">
        <v>1360</v>
      </c>
      <c r="B192" t="s">
        <v>0</v>
      </c>
      <c r="C192">
        <v>2018</v>
      </c>
      <c r="D192">
        <v>3</v>
      </c>
      <c r="E192" s="73">
        <v>42986</v>
      </c>
      <c r="F192"/>
      <c r="G192"/>
      <c r="H192" t="s">
        <v>12</v>
      </c>
      <c r="I192"/>
      <c r="J192" t="s">
        <v>25</v>
      </c>
      <c r="K192" t="s">
        <v>26</v>
      </c>
      <c r="L192"/>
      <c r="M192" t="s">
        <v>27</v>
      </c>
      <c r="N192">
        <v>-1640</v>
      </c>
      <c r="O192"/>
      <c r="P192" t="s">
        <v>27</v>
      </c>
      <c r="Q192" t="s">
        <v>194</v>
      </c>
      <c r="R192">
        <v>6</v>
      </c>
      <c r="S192"/>
      <c r="T192"/>
      <c r="U192"/>
      <c r="V192"/>
      <c r="W192"/>
      <c r="X192"/>
      <c r="Y192"/>
      <c r="Z192"/>
      <c r="AA192"/>
      <c r="AB192"/>
      <c r="AC192"/>
      <c r="AD192"/>
      <c r="AE192"/>
      <c r="AF192"/>
      <c r="AG192"/>
      <c r="AH192"/>
      <c r="AI192"/>
      <c r="AJ192"/>
      <c r="AK192" t="s">
        <v>194</v>
      </c>
      <c r="AL192">
        <v>6</v>
      </c>
      <c r="AM192" s="73">
        <v>42986</v>
      </c>
      <c r="AN192" t="s">
        <v>191</v>
      </c>
      <c r="AO192" t="s">
        <v>8</v>
      </c>
      <c r="AP192"/>
      <c r="AQ192"/>
      <c r="AR192" t="s">
        <v>30</v>
      </c>
      <c r="AS192" t="s">
        <v>1797</v>
      </c>
      <c r="AT192" t="s">
        <v>1366</v>
      </c>
      <c r="AU192" t="s">
        <v>36</v>
      </c>
      <c r="AV192" t="s">
        <v>1365</v>
      </c>
      <c r="AW192"/>
      <c r="AX192"/>
      <c r="AY192"/>
      <c r="AZ192"/>
      <c r="BA192" t="s">
        <v>1833</v>
      </c>
      <c r="BB192" t="s">
        <v>1834</v>
      </c>
      <c r="BC192" t="s">
        <v>27</v>
      </c>
      <c r="BD192"/>
      <c r="BE192"/>
    </row>
    <row r="193" spans="1:57" x14ac:dyDescent="0.25">
      <c r="A193" t="s">
        <v>1360</v>
      </c>
      <c r="B193" t="s">
        <v>0</v>
      </c>
      <c r="C193">
        <v>2018</v>
      </c>
      <c r="D193">
        <v>3</v>
      </c>
      <c r="E193" s="73">
        <v>42986</v>
      </c>
      <c r="F193"/>
      <c r="G193"/>
      <c r="H193" t="s">
        <v>12</v>
      </c>
      <c r="I193" t="s">
        <v>33</v>
      </c>
      <c r="J193" t="s">
        <v>34</v>
      </c>
      <c r="K193" t="s">
        <v>26</v>
      </c>
      <c r="L193"/>
      <c r="M193" t="s">
        <v>27</v>
      </c>
      <c r="N193">
        <v>1290</v>
      </c>
      <c r="O193"/>
      <c r="P193" t="s">
        <v>195</v>
      </c>
      <c r="Q193" t="s">
        <v>194</v>
      </c>
      <c r="R193">
        <v>16</v>
      </c>
      <c r="S193" t="s">
        <v>193</v>
      </c>
      <c r="T193" s="73">
        <v>42986</v>
      </c>
      <c r="U193" t="s">
        <v>1490</v>
      </c>
      <c r="V193" t="s">
        <v>195</v>
      </c>
      <c r="W193" t="s">
        <v>36</v>
      </c>
      <c r="X193"/>
      <c r="Y193"/>
      <c r="Z193"/>
      <c r="AA193"/>
      <c r="AB193"/>
      <c r="AC193"/>
      <c r="AD193"/>
      <c r="AE193"/>
      <c r="AF193"/>
      <c r="AG193"/>
      <c r="AH193"/>
      <c r="AI193"/>
      <c r="AJ193"/>
      <c r="AK193" t="s">
        <v>193</v>
      </c>
      <c r="AL193">
        <v>1</v>
      </c>
      <c r="AM193" s="73">
        <v>42986</v>
      </c>
      <c r="AN193" t="s">
        <v>193</v>
      </c>
      <c r="AO193" t="s">
        <v>37</v>
      </c>
      <c r="AP193" t="s">
        <v>196</v>
      </c>
      <c r="AQ193"/>
      <c r="AR193" t="s">
        <v>30</v>
      </c>
      <c r="AS193" t="s">
        <v>1797</v>
      </c>
      <c r="AT193" t="s">
        <v>1372</v>
      </c>
      <c r="AU193" t="s">
        <v>36</v>
      </c>
      <c r="AV193" t="s">
        <v>1354</v>
      </c>
      <c r="AW193" t="s">
        <v>1835</v>
      </c>
      <c r="AX193" t="s">
        <v>1353</v>
      </c>
      <c r="AY193" t="s">
        <v>1476</v>
      </c>
      <c r="AZ193"/>
      <c r="BA193" t="s">
        <v>1836</v>
      </c>
      <c r="BB193" t="s">
        <v>1839</v>
      </c>
      <c r="BC193" t="s">
        <v>1490</v>
      </c>
      <c r="BD193">
        <v>1</v>
      </c>
      <c r="BE193" t="s">
        <v>1867</v>
      </c>
    </row>
    <row r="194" spans="1:57" x14ac:dyDescent="0.25">
      <c r="A194" t="s">
        <v>1360</v>
      </c>
      <c r="B194" t="s">
        <v>0</v>
      </c>
      <c r="C194">
        <v>2018</v>
      </c>
      <c r="D194">
        <v>3</v>
      </c>
      <c r="E194" s="73">
        <v>42986</v>
      </c>
      <c r="F194"/>
      <c r="G194"/>
      <c r="H194" t="s">
        <v>12</v>
      </c>
      <c r="I194"/>
      <c r="J194" t="s">
        <v>25</v>
      </c>
      <c r="K194" t="s">
        <v>26</v>
      </c>
      <c r="L194"/>
      <c r="M194" t="s">
        <v>43</v>
      </c>
      <c r="N194">
        <v>1290</v>
      </c>
      <c r="O194"/>
      <c r="P194" t="s">
        <v>27</v>
      </c>
      <c r="Q194" t="s">
        <v>188</v>
      </c>
      <c r="R194">
        <v>16</v>
      </c>
      <c r="S194"/>
      <c r="T194"/>
      <c r="U194"/>
      <c r="V194"/>
      <c r="W194"/>
      <c r="X194"/>
      <c r="Y194"/>
      <c r="Z194"/>
      <c r="AA194"/>
      <c r="AB194"/>
      <c r="AC194"/>
      <c r="AD194"/>
      <c r="AE194"/>
      <c r="AF194"/>
      <c r="AG194"/>
      <c r="AH194"/>
      <c r="AI194"/>
      <c r="AJ194"/>
      <c r="AK194" t="s">
        <v>188</v>
      </c>
      <c r="AL194">
        <v>16</v>
      </c>
      <c r="AM194" s="73">
        <v>42986</v>
      </c>
      <c r="AN194" t="s">
        <v>193</v>
      </c>
      <c r="AO194" t="s">
        <v>8</v>
      </c>
      <c r="AP194"/>
      <c r="AQ194"/>
      <c r="AR194" t="s">
        <v>30</v>
      </c>
      <c r="AS194" t="s">
        <v>1797</v>
      </c>
      <c r="AT194" t="s">
        <v>1366</v>
      </c>
      <c r="AU194" t="s">
        <v>36</v>
      </c>
      <c r="AV194" t="s">
        <v>1365</v>
      </c>
      <c r="AW194"/>
      <c r="AX194"/>
      <c r="AY194"/>
      <c r="AZ194"/>
      <c r="BA194" t="s">
        <v>1833</v>
      </c>
      <c r="BB194" t="s">
        <v>1834</v>
      </c>
      <c r="BC194" t="s">
        <v>43</v>
      </c>
      <c r="BD194"/>
      <c r="BE194"/>
    </row>
    <row r="195" spans="1:57" x14ac:dyDescent="0.25">
      <c r="A195" t="s">
        <v>1360</v>
      </c>
      <c r="B195" t="s">
        <v>0</v>
      </c>
      <c r="C195">
        <v>2018</v>
      </c>
      <c r="D195">
        <v>3</v>
      </c>
      <c r="E195" s="73">
        <v>42992</v>
      </c>
      <c r="F195"/>
      <c r="G195"/>
      <c r="H195" t="s">
        <v>12</v>
      </c>
      <c r="I195"/>
      <c r="J195" t="s">
        <v>25</v>
      </c>
      <c r="K195" t="s">
        <v>26</v>
      </c>
      <c r="L195"/>
      <c r="M195" t="s">
        <v>43</v>
      </c>
      <c r="N195">
        <v>500</v>
      </c>
      <c r="O195"/>
      <c r="P195" t="s">
        <v>27</v>
      </c>
      <c r="Q195" t="s">
        <v>204</v>
      </c>
      <c r="R195">
        <v>33</v>
      </c>
      <c r="S195"/>
      <c r="T195"/>
      <c r="U195"/>
      <c r="V195"/>
      <c r="W195"/>
      <c r="X195"/>
      <c r="Y195"/>
      <c r="Z195"/>
      <c r="AA195"/>
      <c r="AB195"/>
      <c r="AC195"/>
      <c r="AD195"/>
      <c r="AE195"/>
      <c r="AF195"/>
      <c r="AG195"/>
      <c r="AH195"/>
      <c r="AI195"/>
      <c r="AJ195"/>
      <c r="AK195" t="s">
        <v>204</v>
      </c>
      <c r="AL195">
        <v>33</v>
      </c>
      <c r="AM195" s="73">
        <v>42992</v>
      </c>
      <c r="AN195" t="s">
        <v>205</v>
      </c>
      <c r="AO195" t="s">
        <v>8</v>
      </c>
      <c r="AP195"/>
      <c r="AQ195"/>
      <c r="AR195" t="s">
        <v>30</v>
      </c>
      <c r="AS195" t="s">
        <v>1797</v>
      </c>
      <c r="AT195" t="s">
        <v>1366</v>
      </c>
      <c r="AU195" t="s">
        <v>36</v>
      </c>
      <c r="AV195" t="s">
        <v>1365</v>
      </c>
      <c r="AW195"/>
      <c r="AX195"/>
      <c r="AY195"/>
      <c r="AZ195"/>
      <c r="BA195" t="s">
        <v>1833</v>
      </c>
      <c r="BB195" t="s">
        <v>1834</v>
      </c>
      <c r="BC195" t="s">
        <v>43</v>
      </c>
      <c r="BD195"/>
      <c r="BE195"/>
    </row>
    <row r="196" spans="1:57" x14ac:dyDescent="0.25">
      <c r="A196" t="s">
        <v>1360</v>
      </c>
      <c r="B196" t="s">
        <v>0</v>
      </c>
      <c r="C196">
        <v>2018</v>
      </c>
      <c r="D196">
        <v>3</v>
      </c>
      <c r="E196" s="73">
        <v>43005</v>
      </c>
      <c r="F196"/>
      <c r="G196"/>
      <c r="H196" t="s">
        <v>12</v>
      </c>
      <c r="I196" t="s">
        <v>33</v>
      </c>
      <c r="J196" t="s">
        <v>34</v>
      </c>
      <c r="K196" t="s">
        <v>26</v>
      </c>
      <c r="L196"/>
      <c r="M196" t="s">
        <v>27</v>
      </c>
      <c r="N196">
        <v>5508</v>
      </c>
      <c r="O196"/>
      <c r="P196" t="s">
        <v>214</v>
      </c>
      <c r="Q196" t="s">
        <v>209</v>
      </c>
      <c r="R196">
        <v>61</v>
      </c>
      <c r="S196" t="s">
        <v>210</v>
      </c>
      <c r="T196" s="73">
        <v>43003</v>
      </c>
      <c r="U196" t="s">
        <v>1696</v>
      </c>
      <c r="V196" t="s">
        <v>214</v>
      </c>
      <c r="W196" t="s">
        <v>36</v>
      </c>
      <c r="X196"/>
      <c r="Y196"/>
      <c r="Z196"/>
      <c r="AA196"/>
      <c r="AB196"/>
      <c r="AC196"/>
      <c r="AD196"/>
      <c r="AE196"/>
      <c r="AF196"/>
      <c r="AG196"/>
      <c r="AH196"/>
      <c r="AI196"/>
      <c r="AJ196"/>
      <c r="AK196" t="s">
        <v>210</v>
      </c>
      <c r="AL196">
        <v>1</v>
      </c>
      <c r="AM196" s="73">
        <v>43003</v>
      </c>
      <c r="AN196" t="s">
        <v>210</v>
      </c>
      <c r="AO196" t="s">
        <v>37</v>
      </c>
      <c r="AP196" t="s">
        <v>215</v>
      </c>
      <c r="AQ196"/>
      <c r="AR196" t="s">
        <v>30</v>
      </c>
      <c r="AS196" t="s">
        <v>1797</v>
      </c>
      <c r="AT196" t="s">
        <v>1372</v>
      </c>
      <c r="AU196" t="s">
        <v>36</v>
      </c>
      <c r="AV196" t="s">
        <v>1354</v>
      </c>
      <c r="AW196" t="s">
        <v>1835</v>
      </c>
      <c r="AX196" t="s">
        <v>1353</v>
      </c>
      <c r="AY196" t="s">
        <v>1476</v>
      </c>
      <c r="AZ196"/>
      <c r="BA196" t="s">
        <v>1836</v>
      </c>
      <c r="BB196" t="s">
        <v>1839</v>
      </c>
      <c r="BC196" t="s">
        <v>1696</v>
      </c>
      <c r="BD196">
        <v>1</v>
      </c>
      <c r="BE196" t="s">
        <v>1868</v>
      </c>
    </row>
    <row r="197" spans="1:57" x14ac:dyDescent="0.25">
      <c r="A197" t="s">
        <v>1360</v>
      </c>
      <c r="B197" t="s">
        <v>0</v>
      </c>
      <c r="C197">
        <v>2018</v>
      </c>
      <c r="D197">
        <v>3</v>
      </c>
      <c r="E197" s="73">
        <v>42986</v>
      </c>
      <c r="F197"/>
      <c r="G197"/>
      <c r="H197" t="s">
        <v>12</v>
      </c>
      <c r="I197" t="s">
        <v>33</v>
      </c>
      <c r="J197" t="s">
        <v>34</v>
      </c>
      <c r="K197" t="s">
        <v>26</v>
      </c>
      <c r="L197"/>
      <c r="M197" t="s">
        <v>27</v>
      </c>
      <c r="N197">
        <v>2316.6</v>
      </c>
      <c r="O197"/>
      <c r="P197" t="s">
        <v>201</v>
      </c>
      <c r="Q197" t="s">
        <v>194</v>
      </c>
      <c r="R197">
        <v>15</v>
      </c>
      <c r="S197" t="s">
        <v>190</v>
      </c>
      <c r="T197" s="73">
        <v>42986</v>
      </c>
      <c r="U197" t="s">
        <v>1561</v>
      </c>
      <c r="V197" t="s">
        <v>201</v>
      </c>
      <c r="W197" t="s">
        <v>36</v>
      </c>
      <c r="X197"/>
      <c r="Y197"/>
      <c r="Z197"/>
      <c r="AA197"/>
      <c r="AB197"/>
      <c r="AC197"/>
      <c r="AD197"/>
      <c r="AE197"/>
      <c r="AF197"/>
      <c r="AG197"/>
      <c r="AH197"/>
      <c r="AI197"/>
      <c r="AJ197"/>
      <c r="AK197" t="s">
        <v>190</v>
      </c>
      <c r="AL197">
        <v>1</v>
      </c>
      <c r="AM197" s="73">
        <v>42986</v>
      </c>
      <c r="AN197" t="s">
        <v>190</v>
      </c>
      <c r="AO197" t="s">
        <v>37</v>
      </c>
      <c r="AP197" t="s">
        <v>202</v>
      </c>
      <c r="AQ197"/>
      <c r="AR197" t="s">
        <v>30</v>
      </c>
      <c r="AS197" t="s">
        <v>1797</v>
      </c>
      <c r="AT197" t="s">
        <v>1372</v>
      </c>
      <c r="AU197" t="s">
        <v>36</v>
      </c>
      <c r="AV197" t="s">
        <v>1354</v>
      </c>
      <c r="AW197" t="s">
        <v>1835</v>
      </c>
      <c r="AX197" t="s">
        <v>1353</v>
      </c>
      <c r="AY197" t="s">
        <v>1476</v>
      </c>
      <c r="AZ197"/>
      <c r="BA197" t="s">
        <v>1836</v>
      </c>
      <c r="BB197" t="s">
        <v>1839</v>
      </c>
      <c r="BC197" t="s">
        <v>1561</v>
      </c>
      <c r="BD197">
        <v>1</v>
      </c>
      <c r="BE197" t="s">
        <v>1869</v>
      </c>
    </row>
    <row r="198" spans="1:57" x14ac:dyDescent="0.25">
      <c r="A198" t="s">
        <v>1360</v>
      </c>
      <c r="B198" t="s">
        <v>0</v>
      </c>
      <c r="C198">
        <v>2018</v>
      </c>
      <c r="D198">
        <v>3</v>
      </c>
      <c r="E198" s="73">
        <v>42986</v>
      </c>
      <c r="F198"/>
      <c r="G198"/>
      <c r="H198" t="s">
        <v>12</v>
      </c>
      <c r="I198"/>
      <c r="J198" t="s">
        <v>25</v>
      </c>
      <c r="K198" t="s">
        <v>26</v>
      </c>
      <c r="L198"/>
      <c r="M198" t="s">
        <v>43</v>
      </c>
      <c r="N198">
        <v>2316.6</v>
      </c>
      <c r="O198"/>
      <c r="P198" t="s">
        <v>27</v>
      </c>
      <c r="Q198" t="s">
        <v>188</v>
      </c>
      <c r="R198">
        <v>15</v>
      </c>
      <c r="S198"/>
      <c r="T198"/>
      <c r="U198"/>
      <c r="V198"/>
      <c r="W198"/>
      <c r="X198"/>
      <c r="Y198"/>
      <c r="Z198"/>
      <c r="AA198"/>
      <c r="AB198"/>
      <c r="AC198"/>
      <c r="AD198"/>
      <c r="AE198"/>
      <c r="AF198"/>
      <c r="AG198"/>
      <c r="AH198"/>
      <c r="AI198"/>
      <c r="AJ198"/>
      <c r="AK198" t="s">
        <v>188</v>
      </c>
      <c r="AL198">
        <v>15</v>
      </c>
      <c r="AM198" s="73">
        <v>42986</v>
      </c>
      <c r="AN198" t="s">
        <v>190</v>
      </c>
      <c r="AO198" t="s">
        <v>8</v>
      </c>
      <c r="AP198"/>
      <c r="AQ198"/>
      <c r="AR198" t="s">
        <v>30</v>
      </c>
      <c r="AS198" t="s">
        <v>1797</v>
      </c>
      <c r="AT198" t="s">
        <v>1366</v>
      </c>
      <c r="AU198" t="s">
        <v>36</v>
      </c>
      <c r="AV198" t="s">
        <v>1365</v>
      </c>
      <c r="AW198"/>
      <c r="AX198"/>
      <c r="AY198"/>
      <c r="AZ198"/>
      <c r="BA198" t="s">
        <v>1833</v>
      </c>
      <c r="BB198" t="s">
        <v>1834</v>
      </c>
      <c r="BC198" t="s">
        <v>43</v>
      </c>
      <c r="BD198"/>
      <c r="BE198"/>
    </row>
    <row r="199" spans="1:57" x14ac:dyDescent="0.25">
      <c r="A199" t="s">
        <v>1360</v>
      </c>
      <c r="B199" t="s">
        <v>0</v>
      </c>
      <c r="C199">
        <v>2018</v>
      </c>
      <c r="D199">
        <v>3</v>
      </c>
      <c r="E199" s="73">
        <v>42986</v>
      </c>
      <c r="F199"/>
      <c r="G199"/>
      <c r="H199" t="s">
        <v>12</v>
      </c>
      <c r="I199"/>
      <c r="J199" t="s">
        <v>25</v>
      </c>
      <c r="K199" t="s">
        <v>26</v>
      </c>
      <c r="L199"/>
      <c r="M199" t="s">
        <v>43</v>
      </c>
      <c r="N199">
        <v>1640</v>
      </c>
      <c r="O199"/>
      <c r="P199" t="s">
        <v>27</v>
      </c>
      <c r="Q199" t="s">
        <v>188</v>
      </c>
      <c r="R199">
        <v>18</v>
      </c>
      <c r="S199"/>
      <c r="T199"/>
      <c r="U199"/>
      <c r="V199"/>
      <c r="W199"/>
      <c r="X199"/>
      <c r="Y199"/>
      <c r="Z199"/>
      <c r="AA199"/>
      <c r="AB199"/>
      <c r="AC199"/>
      <c r="AD199"/>
      <c r="AE199"/>
      <c r="AF199"/>
      <c r="AG199"/>
      <c r="AH199"/>
      <c r="AI199"/>
      <c r="AJ199"/>
      <c r="AK199" t="s">
        <v>188</v>
      </c>
      <c r="AL199">
        <v>18</v>
      </c>
      <c r="AM199" s="73">
        <v>42986</v>
      </c>
      <c r="AN199" t="s">
        <v>191</v>
      </c>
      <c r="AO199" t="s">
        <v>8</v>
      </c>
      <c r="AP199"/>
      <c r="AQ199"/>
      <c r="AR199" t="s">
        <v>30</v>
      </c>
      <c r="AS199" t="s">
        <v>1797</v>
      </c>
      <c r="AT199" t="s">
        <v>1366</v>
      </c>
      <c r="AU199" t="s">
        <v>36</v>
      </c>
      <c r="AV199" t="s">
        <v>1365</v>
      </c>
      <c r="AW199"/>
      <c r="AX199"/>
      <c r="AY199"/>
      <c r="AZ199"/>
      <c r="BA199" t="s">
        <v>1833</v>
      </c>
      <c r="BB199" t="s">
        <v>1834</v>
      </c>
      <c r="BC199" t="s">
        <v>43</v>
      </c>
      <c r="BD199"/>
      <c r="BE199"/>
    </row>
    <row r="200" spans="1:57" x14ac:dyDescent="0.25">
      <c r="A200" t="s">
        <v>1360</v>
      </c>
      <c r="B200" t="s">
        <v>0</v>
      </c>
      <c r="C200">
        <v>2018</v>
      </c>
      <c r="D200">
        <v>3</v>
      </c>
      <c r="E200" s="73">
        <v>42992</v>
      </c>
      <c r="F200"/>
      <c r="G200"/>
      <c r="H200" t="s">
        <v>12</v>
      </c>
      <c r="I200"/>
      <c r="J200" t="s">
        <v>2</v>
      </c>
      <c r="K200" t="s">
        <v>26</v>
      </c>
      <c r="L200"/>
      <c r="M200" t="s">
        <v>43</v>
      </c>
      <c r="N200">
        <v>-500</v>
      </c>
      <c r="O200"/>
      <c r="P200" t="s">
        <v>14</v>
      </c>
      <c r="Q200" t="s">
        <v>204</v>
      </c>
      <c r="R200">
        <v>1</v>
      </c>
      <c r="S200"/>
      <c r="T200"/>
      <c r="U200"/>
      <c r="V200"/>
      <c r="W200"/>
      <c r="X200"/>
      <c r="Y200"/>
      <c r="Z200"/>
      <c r="AA200"/>
      <c r="AB200"/>
      <c r="AC200"/>
      <c r="AD200"/>
      <c r="AE200"/>
      <c r="AF200"/>
      <c r="AG200"/>
      <c r="AH200"/>
      <c r="AI200"/>
      <c r="AJ200"/>
      <c r="AK200" t="s">
        <v>204</v>
      </c>
      <c r="AL200">
        <v>1</v>
      </c>
      <c r="AM200" s="73">
        <v>42992</v>
      </c>
      <c r="AN200" t="s">
        <v>205</v>
      </c>
      <c r="AO200" t="s">
        <v>8</v>
      </c>
      <c r="AP200"/>
      <c r="AQ200"/>
      <c r="AR200" t="s">
        <v>30</v>
      </c>
      <c r="AS200" t="s">
        <v>1797</v>
      </c>
      <c r="AT200" t="s">
        <v>1385</v>
      </c>
      <c r="AU200" t="s">
        <v>36</v>
      </c>
      <c r="AV200" t="s">
        <v>1355</v>
      </c>
      <c r="AW200"/>
      <c r="AX200"/>
      <c r="AY200"/>
      <c r="AZ200"/>
      <c r="BA200" t="s">
        <v>1801</v>
      </c>
      <c r="BB200" t="s">
        <v>1834</v>
      </c>
      <c r="BC200" t="s">
        <v>43</v>
      </c>
      <c r="BD200"/>
      <c r="BE200"/>
    </row>
    <row r="201" spans="1:57" x14ac:dyDescent="0.25">
      <c r="A201" t="s">
        <v>1360</v>
      </c>
      <c r="B201" t="s">
        <v>0</v>
      </c>
      <c r="C201">
        <v>2018</v>
      </c>
      <c r="D201">
        <v>3</v>
      </c>
      <c r="E201" s="73">
        <v>43005</v>
      </c>
      <c r="F201"/>
      <c r="G201"/>
      <c r="H201" t="s">
        <v>12</v>
      </c>
      <c r="I201"/>
      <c r="J201" t="s">
        <v>25</v>
      </c>
      <c r="K201" t="s">
        <v>26</v>
      </c>
      <c r="L201"/>
      <c r="M201" t="s">
        <v>27</v>
      </c>
      <c r="N201">
        <v>-5508</v>
      </c>
      <c r="O201"/>
      <c r="P201" t="s">
        <v>27</v>
      </c>
      <c r="Q201" t="s">
        <v>209</v>
      </c>
      <c r="R201">
        <v>20</v>
      </c>
      <c r="S201"/>
      <c r="T201"/>
      <c r="U201"/>
      <c r="V201"/>
      <c r="W201"/>
      <c r="X201"/>
      <c r="Y201"/>
      <c r="Z201"/>
      <c r="AA201"/>
      <c r="AB201"/>
      <c r="AC201"/>
      <c r="AD201"/>
      <c r="AE201"/>
      <c r="AF201"/>
      <c r="AG201"/>
      <c r="AH201"/>
      <c r="AI201"/>
      <c r="AJ201"/>
      <c r="AK201" t="s">
        <v>209</v>
      </c>
      <c r="AL201">
        <v>20</v>
      </c>
      <c r="AM201" s="73">
        <v>43005</v>
      </c>
      <c r="AN201" t="s">
        <v>210</v>
      </c>
      <c r="AO201" t="s">
        <v>8</v>
      </c>
      <c r="AP201"/>
      <c r="AQ201"/>
      <c r="AR201" t="s">
        <v>30</v>
      </c>
      <c r="AS201" t="s">
        <v>1797</v>
      </c>
      <c r="AT201" t="s">
        <v>1366</v>
      </c>
      <c r="AU201" t="s">
        <v>36</v>
      </c>
      <c r="AV201" t="s">
        <v>1365</v>
      </c>
      <c r="AW201"/>
      <c r="AX201"/>
      <c r="AY201"/>
      <c r="AZ201"/>
      <c r="BA201" t="s">
        <v>1833</v>
      </c>
      <c r="BB201" t="s">
        <v>1834</v>
      </c>
      <c r="BC201" t="s">
        <v>27</v>
      </c>
      <c r="BD201"/>
      <c r="BE201"/>
    </row>
    <row r="202" spans="1:57" x14ac:dyDescent="0.25">
      <c r="A202" t="s">
        <v>1360</v>
      </c>
      <c r="B202" t="s">
        <v>0</v>
      </c>
      <c r="C202">
        <v>2018</v>
      </c>
      <c r="D202">
        <v>3</v>
      </c>
      <c r="E202" s="73">
        <v>43005</v>
      </c>
      <c r="F202"/>
      <c r="G202"/>
      <c r="H202" t="s">
        <v>12</v>
      </c>
      <c r="I202"/>
      <c r="J202" t="s">
        <v>25</v>
      </c>
      <c r="K202" t="s">
        <v>26</v>
      </c>
      <c r="L202"/>
      <c r="M202" t="s">
        <v>27</v>
      </c>
      <c r="N202">
        <v>-895</v>
      </c>
      <c r="O202"/>
      <c r="P202" t="s">
        <v>27</v>
      </c>
      <c r="Q202" t="s">
        <v>209</v>
      </c>
      <c r="R202">
        <v>23</v>
      </c>
      <c r="S202"/>
      <c r="T202"/>
      <c r="U202"/>
      <c r="V202"/>
      <c r="W202"/>
      <c r="X202"/>
      <c r="Y202"/>
      <c r="Z202"/>
      <c r="AA202"/>
      <c r="AB202"/>
      <c r="AC202"/>
      <c r="AD202"/>
      <c r="AE202"/>
      <c r="AF202"/>
      <c r="AG202"/>
      <c r="AH202"/>
      <c r="AI202"/>
      <c r="AJ202"/>
      <c r="AK202" t="s">
        <v>209</v>
      </c>
      <c r="AL202">
        <v>23</v>
      </c>
      <c r="AM202" s="73">
        <v>43005</v>
      </c>
      <c r="AN202" t="s">
        <v>211</v>
      </c>
      <c r="AO202" t="s">
        <v>8</v>
      </c>
      <c r="AP202"/>
      <c r="AQ202"/>
      <c r="AR202" t="s">
        <v>30</v>
      </c>
      <c r="AS202" t="s">
        <v>1797</v>
      </c>
      <c r="AT202" t="s">
        <v>1366</v>
      </c>
      <c r="AU202" t="s">
        <v>36</v>
      </c>
      <c r="AV202" t="s">
        <v>1365</v>
      </c>
      <c r="AW202"/>
      <c r="AX202"/>
      <c r="AY202"/>
      <c r="AZ202"/>
      <c r="BA202" t="s">
        <v>1833</v>
      </c>
      <c r="BB202" t="s">
        <v>1834</v>
      </c>
      <c r="BC202" t="s">
        <v>27</v>
      </c>
      <c r="BD202"/>
      <c r="BE202"/>
    </row>
    <row r="203" spans="1:57" x14ac:dyDescent="0.25">
      <c r="A203" t="s">
        <v>1360</v>
      </c>
      <c r="B203" t="s">
        <v>0</v>
      </c>
      <c r="C203">
        <v>2018</v>
      </c>
      <c r="D203">
        <v>3</v>
      </c>
      <c r="E203" s="73">
        <v>42986</v>
      </c>
      <c r="F203"/>
      <c r="G203"/>
      <c r="H203" t="s">
        <v>12</v>
      </c>
      <c r="I203" t="s">
        <v>33</v>
      </c>
      <c r="J203" t="s">
        <v>34</v>
      </c>
      <c r="K203" t="s">
        <v>26</v>
      </c>
      <c r="L203"/>
      <c r="M203" t="s">
        <v>27</v>
      </c>
      <c r="N203">
        <v>1640</v>
      </c>
      <c r="O203"/>
      <c r="P203" t="s">
        <v>199</v>
      </c>
      <c r="Q203" t="s">
        <v>194</v>
      </c>
      <c r="R203">
        <v>18</v>
      </c>
      <c r="S203" t="s">
        <v>191</v>
      </c>
      <c r="T203" s="73">
        <v>42986</v>
      </c>
      <c r="U203" t="s">
        <v>1564</v>
      </c>
      <c r="V203" t="s">
        <v>199</v>
      </c>
      <c r="W203" t="s">
        <v>36</v>
      </c>
      <c r="X203"/>
      <c r="Y203"/>
      <c r="Z203"/>
      <c r="AA203"/>
      <c r="AB203"/>
      <c r="AC203"/>
      <c r="AD203"/>
      <c r="AE203"/>
      <c r="AF203"/>
      <c r="AG203"/>
      <c r="AH203"/>
      <c r="AI203"/>
      <c r="AJ203"/>
      <c r="AK203" t="s">
        <v>191</v>
      </c>
      <c r="AL203">
        <v>1</v>
      </c>
      <c r="AM203" s="73">
        <v>42986</v>
      </c>
      <c r="AN203" t="s">
        <v>191</v>
      </c>
      <c r="AO203" t="s">
        <v>37</v>
      </c>
      <c r="AP203" t="s">
        <v>200</v>
      </c>
      <c r="AQ203"/>
      <c r="AR203" t="s">
        <v>30</v>
      </c>
      <c r="AS203" t="s">
        <v>1797</v>
      </c>
      <c r="AT203" t="s">
        <v>1372</v>
      </c>
      <c r="AU203" t="s">
        <v>36</v>
      </c>
      <c r="AV203" t="s">
        <v>1354</v>
      </c>
      <c r="AW203" t="s">
        <v>1835</v>
      </c>
      <c r="AX203" t="s">
        <v>1353</v>
      </c>
      <c r="AY203" t="s">
        <v>1476</v>
      </c>
      <c r="AZ203"/>
      <c r="BA203" t="s">
        <v>1836</v>
      </c>
      <c r="BB203" t="s">
        <v>1839</v>
      </c>
      <c r="BC203" t="s">
        <v>1564</v>
      </c>
      <c r="BD203">
        <v>1</v>
      </c>
      <c r="BE203" t="s">
        <v>1897</v>
      </c>
    </row>
    <row r="204" spans="1:57" x14ac:dyDescent="0.25">
      <c r="A204" t="s">
        <v>1360</v>
      </c>
      <c r="B204" t="s">
        <v>0</v>
      </c>
      <c r="C204">
        <v>2018</v>
      </c>
      <c r="D204">
        <v>3</v>
      </c>
      <c r="E204" s="73">
        <v>42986</v>
      </c>
      <c r="F204"/>
      <c r="G204"/>
      <c r="H204" t="s">
        <v>12</v>
      </c>
      <c r="I204"/>
      <c r="J204" t="s">
        <v>25</v>
      </c>
      <c r="K204" t="s">
        <v>26</v>
      </c>
      <c r="L204"/>
      <c r="M204" t="s">
        <v>43</v>
      </c>
      <c r="N204">
        <v>2597.4</v>
      </c>
      <c r="O204"/>
      <c r="P204" t="s">
        <v>27</v>
      </c>
      <c r="Q204" t="s">
        <v>188</v>
      </c>
      <c r="R204">
        <v>17</v>
      </c>
      <c r="S204"/>
      <c r="T204"/>
      <c r="U204"/>
      <c r="V204"/>
      <c r="W204"/>
      <c r="X204"/>
      <c r="Y204"/>
      <c r="Z204"/>
      <c r="AA204"/>
      <c r="AB204"/>
      <c r="AC204"/>
      <c r="AD204"/>
      <c r="AE204"/>
      <c r="AF204"/>
      <c r="AG204"/>
      <c r="AH204"/>
      <c r="AI204"/>
      <c r="AJ204"/>
      <c r="AK204" t="s">
        <v>188</v>
      </c>
      <c r="AL204">
        <v>17</v>
      </c>
      <c r="AM204" s="73">
        <v>42986</v>
      </c>
      <c r="AN204" t="s">
        <v>189</v>
      </c>
      <c r="AO204" t="s">
        <v>8</v>
      </c>
      <c r="AP204"/>
      <c r="AQ204"/>
      <c r="AR204" t="s">
        <v>30</v>
      </c>
      <c r="AS204" t="s">
        <v>1797</v>
      </c>
      <c r="AT204" t="s">
        <v>1366</v>
      </c>
      <c r="AU204" t="s">
        <v>36</v>
      </c>
      <c r="AV204" t="s">
        <v>1365</v>
      </c>
      <c r="AW204"/>
      <c r="AX204"/>
      <c r="AY204"/>
      <c r="AZ204"/>
      <c r="BA204" t="s">
        <v>1833</v>
      </c>
      <c r="BB204" t="s">
        <v>1834</v>
      </c>
      <c r="BC204" t="s">
        <v>43</v>
      </c>
      <c r="BD204"/>
      <c r="BE204"/>
    </row>
    <row r="205" spans="1:57" x14ac:dyDescent="0.25">
      <c r="A205" t="s">
        <v>1360</v>
      </c>
      <c r="B205" t="s">
        <v>0</v>
      </c>
      <c r="C205">
        <v>2018</v>
      </c>
      <c r="D205">
        <v>3</v>
      </c>
      <c r="E205" s="73">
        <v>43006</v>
      </c>
      <c r="F205"/>
      <c r="G205"/>
      <c r="H205" t="s">
        <v>12</v>
      </c>
      <c r="I205"/>
      <c r="J205" t="s">
        <v>2</v>
      </c>
      <c r="K205" t="s">
        <v>26</v>
      </c>
      <c r="L205"/>
      <c r="M205" t="s">
        <v>43</v>
      </c>
      <c r="N205">
        <v>-5508</v>
      </c>
      <c r="O205"/>
      <c r="P205" t="s">
        <v>14</v>
      </c>
      <c r="Q205" t="s">
        <v>216</v>
      </c>
      <c r="R205">
        <v>41</v>
      </c>
      <c r="S205"/>
      <c r="T205"/>
      <c r="U205"/>
      <c r="V205"/>
      <c r="W205"/>
      <c r="X205"/>
      <c r="Y205"/>
      <c r="Z205"/>
      <c r="AA205"/>
      <c r="AB205"/>
      <c r="AC205"/>
      <c r="AD205"/>
      <c r="AE205"/>
      <c r="AF205"/>
      <c r="AG205"/>
      <c r="AH205"/>
      <c r="AI205"/>
      <c r="AJ205"/>
      <c r="AK205" t="s">
        <v>216</v>
      </c>
      <c r="AL205">
        <v>41</v>
      </c>
      <c r="AM205" s="73">
        <v>43006</v>
      </c>
      <c r="AN205" t="s">
        <v>210</v>
      </c>
      <c r="AO205" t="s">
        <v>8</v>
      </c>
      <c r="AP205"/>
      <c r="AQ205"/>
      <c r="AR205" t="s">
        <v>30</v>
      </c>
      <c r="AS205" t="s">
        <v>1797</v>
      </c>
      <c r="AT205" t="s">
        <v>1385</v>
      </c>
      <c r="AU205" t="s">
        <v>36</v>
      </c>
      <c r="AV205" t="s">
        <v>1355</v>
      </c>
      <c r="AW205"/>
      <c r="AX205"/>
      <c r="AY205"/>
      <c r="AZ205"/>
      <c r="BA205" t="s">
        <v>1801</v>
      </c>
      <c r="BB205" t="s">
        <v>1834</v>
      </c>
      <c r="BC205" t="s">
        <v>43</v>
      </c>
      <c r="BD205"/>
      <c r="BE205"/>
    </row>
    <row r="206" spans="1:57" x14ac:dyDescent="0.25">
      <c r="A206" t="s">
        <v>1360</v>
      </c>
      <c r="B206" t="s">
        <v>0</v>
      </c>
      <c r="C206">
        <v>2018</v>
      </c>
      <c r="D206">
        <v>3</v>
      </c>
      <c r="E206" s="73">
        <v>43006</v>
      </c>
      <c r="F206"/>
      <c r="G206"/>
      <c r="H206" t="s">
        <v>12</v>
      </c>
      <c r="I206"/>
      <c r="J206" t="s">
        <v>25</v>
      </c>
      <c r="K206" t="s">
        <v>26</v>
      </c>
      <c r="L206"/>
      <c r="M206" t="s">
        <v>43</v>
      </c>
      <c r="N206">
        <v>5508</v>
      </c>
      <c r="O206"/>
      <c r="P206" t="s">
        <v>27</v>
      </c>
      <c r="Q206" t="s">
        <v>216</v>
      </c>
      <c r="R206">
        <v>84</v>
      </c>
      <c r="S206"/>
      <c r="T206"/>
      <c r="U206"/>
      <c r="V206"/>
      <c r="W206"/>
      <c r="X206"/>
      <c r="Y206"/>
      <c r="Z206"/>
      <c r="AA206"/>
      <c r="AB206"/>
      <c r="AC206"/>
      <c r="AD206"/>
      <c r="AE206"/>
      <c r="AF206"/>
      <c r="AG206"/>
      <c r="AH206"/>
      <c r="AI206"/>
      <c r="AJ206"/>
      <c r="AK206" t="s">
        <v>216</v>
      </c>
      <c r="AL206">
        <v>84</v>
      </c>
      <c r="AM206" s="73">
        <v>43006</v>
      </c>
      <c r="AN206" t="s">
        <v>210</v>
      </c>
      <c r="AO206" t="s">
        <v>8</v>
      </c>
      <c r="AP206"/>
      <c r="AQ206"/>
      <c r="AR206" t="s">
        <v>30</v>
      </c>
      <c r="AS206" t="s">
        <v>1797</v>
      </c>
      <c r="AT206" t="s">
        <v>1366</v>
      </c>
      <c r="AU206" t="s">
        <v>36</v>
      </c>
      <c r="AV206" t="s">
        <v>1365</v>
      </c>
      <c r="AW206"/>
      <c r="AX206"/>
      <c r="AY206"/>
      <c r="AZ206"/>
      <c r="BA206" t="s">
        <v>1833</v>
      </c>
      <c r="BB206" t="s">
        <v>1834</v>
      </c>
      <c r="BC206" t="s">
        <v>43</v>
      </c>
      <c r="BD206"/>
      <c r="BE206"/>
    </row>
    <row r="207" spans="1:57" x14ac:dyDescent="0.25">
      <c r="A207" t="s">
        <v>1360</v>
      </c>
      <c r="B207" t="s">
        <v>0</v>
      </c>
      <c r="C207">
        <v>2018</v>
      </c>
      <c r="D207">
        <v>3</v>
      </c>
      <c r="E207" s="73">
        <v>42986</v>
      </c>
      <c r="F207"/>
      <c r="G207"/>
      <c r="H207" t="s">
        <v>12</v>
      </c>
      <c r="I207"/>
      <c r="J207" t="s">
        <v>2</v>
      </c>
      <c r="K207" t="s">
        <v>26</v>
      </c>
      <c r="L207"/>
      <c r="M207" t="s">
        <v>43</v>
      </c>
      <c r="N207">
        <v>-1290</v>
      </c>
      <c r="O207"/>
      <c r="P207" t="s">
        <v>14</v>
      </c>
      <c r="Q207" t="s">
        <v>188</v>
      </c>
      <c r="R207">
        <v>4</v>
      </c>
      <c r="S207"/>
      <c r="T207"/>
      <c r="U207"/>
      <c r="V207"/>
      <c r="W207"/>
      <c r="X207"/>
      <c r="Y207"/>
      <c r="Z207"/>
      <c r="AA207"/>
      <c r="AB207"/>
      <c r="AC207"/>
      <c r="AD207"/>
      <c r="AE207"/>
      <c r="AF207"/>
      <c r="AG207"/>
      <c r="AH207"/>
      <c r="AI207"/>
      <c r="AJ207"/>
      <c r="AK207" t="s">
        <v>188</v>
      </c>
      <c r="AL207">
        <v>4</v>
      </c>
      <c r="AM207" s="73">
        <v>42986</v>
      </c>
      <c r="AN207" t="s">
        <v>193</v>
      </c>
      <c r="AO207" t="s">
        <v>8</v>
      </c>
      <c r="AP207"/>
      <c r="AQ207"/>
      <c r="AR207" t="s">
        <v>30</v>
      </c>
      <c r="AS207" t="s">
        <v>1797</v>
      </c>
      <c r="AT207" t="s">
        <v>1385</v>
      </c>
      <c r="AU207" t="s">
        <v>36</v>
      </c>
      <c r="AV207" t="s">
        <v>1355</v>
      </c>
      <c r="AW207"/>
      <c r="AX207"/>
      <c r="AY207"/>
      <c r="AZ207"/>
      <c r="BA207" t="s">
        <v>1801</v>
      </c>
      <c r="BB207" t="s">
        <v>1834</v>
      </c>
      <c r="BC207" t="s">
        <v>43</v>
      </c>
      <c r="BD207"/>
      <c r="BE207"/>
    </row>
    <row r="208" spans="1:57" x14ac:dyDescent="0.25">
      <c r="A208" t="s">
        <v>1360</v>
      </c>
      <c r="B208" t="s">
        <v>0</v>
      </c>
      <c r="C208">
        <v>2018</v>
      </c>
      <c r="D208">
        <v>3</v>
      </c>
      <c r="E208" s="73">
        <v>42986</v>
      </c>
      <c r="F208"/>
      <c r="G208"/>
      <c r="H208" t="s">
        <v>12</v>
      </c>
      <c r="I208"/>
      <c r="J208" t="s">
        <v>25</v>
      </c>
      <c r="K208" t="s">
        <v>26</v>
      </c>
      <c r="L208"/>
      <c r="M208" t="s">
        <v>27</v>
      </c>
      <c r="N208">
        <v>-1438</v>
      </c>
      <c r="O208"/>
      <c r="P208" t="s">
        <v>27</v>
      </c>
      <c r="Q208" t="s">
        <v>194</v>
      </c>
      <c r="R208">
        <v>7</v>
      </c>
      <c r="S208"/>
      <c r="T208"/>
      <c r="U208"/>
      <c r="V208"/>
      <c r="W208"/>
      <c r="X208"/>
      <c r="Y208"/>
      <c r="Z208"/>
      <c r="AA208"/>
      <c r="AB208"/>
      <c r="AC208"/>
      <c r="AD208"/>
      <c r="AE208"/>
      <c r="AF208"/>
      <c r="AG208"/>
      <c r="AH208"/>
      <c r="AI208"/>
      <c r="AJ208"/>
      <c r="AK208" t="s">
        <v>194</v>
      </c>
      <c r="AL208">
        <v>7</v>
      </c>
      <c r="AM208" s="73">
        <v>42986</v>
      </c>
      <c r="AN208" t="s">
        <v>192</v>
      </c>
      <c r="AO208" t="s">
        <v>8</v>
      </c>
      <c r="AP208"/>
      <c r="AQ208"/>
      <c r="AR208" t="s">
        <v>30</v>
      </c>
      <c r="AS208" t="s">
        <v>1797</v>
      </c>
      <c r="AT208" t="s">
        <v>1366</v>
      </c>
      <c r="AU208" t="s">
        <v>36</v>
      </c>
      <c r="AV208" t="s">
        <v>1365</v>
      </c>
      <c r="AW208"/>
      <c r="AX208"/>
      <c r="AY208"/>
      <c r="AZ208"/>
      <c r="BA208" t="s">
        <v>1833</v>
      </c>
      <c r="BB208" t="s">
        <v>1834</v>
      </c>
      <c r="BC208" t="s">
        <v>27</v>
      </c>
      <c r="BD208"/>
      <c r="BE208"/>
    </row>
    <row r="209" spans="1:57" x14ac:dyDescent="0.25">
      <c r="A209" t="s">
        <v>1360</v>
      </c>
      <c r="B209" t="s">
        <v>0</v>
      </c>
      <c r="C209">
        <v>2018</v>
      </c>
      <c r="D209">
        <v>3</v>
      </c>
      <c r="E209" s="73">
        <v>42986</v>
      </c>
      <c r="F209"/>
      <c r="G209"/>
      <c r="H209" t="s">
        <v>12</v>
      </c>
      <c r="I209" t="s">
        <v>33</v>
      </c>
      <c r="J209" t="s">
        <v>34</v>
      </c>
      <c r="K209" t="s">
        <v>26</v>
      </c>
      <c r="L209"/>
      <c r="M209" t="s">
        <v>27</v>
      </c>
      <c r="N209">
        <v>2597.4</v>
      </c>
      <c r="O209"/>
      <c r="P209" t="s">
        <v>203</v>
      </c>
      <c r="Q209" t="s">
        <v>194</v>
      </c>
      <c r="R209">
        <v>17</v>
      </c>
      <c r="S209" t="s">
        <v>189</v>
      </c>
      <c r="T209" s="73">
        <v>42986</v>
      </c>
      <c r="U209" t="s">
        <v>1531</v>
      </c>
      <c r="V209" t="s">
        <v>203</v>
      </c>
      <c r="W209" t="s">
        <v>36</v>
      </c>
      <c r="X209"/>
      <c r="Y209"/>
      <c r="Z209"/>
      <c r="AA209"/>
      <c r="AB209"/>
      <c r="AC209"/>
      <c r="AD209"/>
      <c r="AE209"/>
      <c r="AF209"/>
      <c r="AG209"/>
      <c r="AH209"/>
      <c r="AI209"/>
      <c r="AJ209"/>
      <c r="AK209" t="s">
        <v>189</v>
      </c>
      <c r="AL209">
        <v>1</v>
      </c>
      <c r="AM209" s="73">
        <v>42986</v>
      </c>
      <c r="AN209" t="s">
        <v>189</v>
      </c>
      <c r="AO209" t="s">
        <v>37</v>
      </c>
      <c r="AP209" t="s">
        <v>170</v>
      </c>
      <c r="AQ209"/>
      <c r="AR209" t="s">
        <v>30</v>
      </c>
      <c r="AS209" t="s">
        <v>1797</v>
      </c>
      <c r="AT209" t="s">
        <v>1372</v>
      </c>
      <c r="AU209" t="s">
        <v>36</v>
      </c>
      <c r="AV209" t="s">
        <v>1354</v>
      </c>
      <c r="AW209" t="s">
        <v>1835</v>
      </c>
      <c r="AX209" t="s">
        <v>1353</v>
      </c>
      <c r="AY209" t="s">
        <v>1476</v>
      </c>
      <c r="AZ209"/>
      <c r="BA209" t="s">
        <v>1836</v>
      </c>
      <c r="BB209" t="s">
        <v>1839</v>
      </c>
      <c r="BC209" t="s">
        <v>1531</v>
      </c>
      <c r="BD209">
        <v>1</v>
      </c>
      <c r="BE209" t="s">
        <v>1855</v>
      </c>
    </row>
    <row r="210" spans="1:57" x14ac:dyDescent="0.25">
      <c r="A210" t="s">
        <v>1360</v>
      </c>
      <c r="B210" t="s">
        <v>0</v>
      </c>
      <c r="C210">
        <v>2018</v>
      </c>
      <c r="D210">
        <v>3</v>
      </c>
      <c r="E210" s="73">
        <v>42986</v>
      </c>
      <c r="F210"/>
      <c r="G210"/>
      <c r="H210" t="s">
        <v>12</v>
      </c>
      <c r="I210" t="s">
        <v>33</v>
      </c>
      <c r="J210" t="s">
        <v>34</v>
      </c>
      <c r="K210" t="s">
        <v>26</v>
      </c>
      <c r="L210"/>
      <c r="M210" t="s">
        <v>27</v>
      </c>
      <c r="N210">
        <v>1438</v>
      </c>
      <c r="O210"/>
      <c r="P210" t="s">
        <v>197</v>
      </c>
      <c r="Q210" t="s">
        <v>194</v>
      </c>
      <c r="R210">
        <v>19</v>
      </c>
      <c r="S210" t="s">
        <v>192</v>
      </c>
      <c r="T210" s="73">
        <v>42986</v>
      </c>
      <c r="U210" t="s">
        <v>1534</v>
      </c>
      <c r="V210" t="s">
        <v>197</v>
      </c>
      <c r="W210" t="s">
        <v>36</v>
      </c>
      <c r="X210"/>
      <c r="Y210"/>
      <c r="Z210"/>
      <c r="AA210"/>
      <c r="AB210"/>
      <c r="AC210"/>
      <c r="AD210"/>
      <c r="AE210"/>
      <c r="AF210"/>
      <c r="AG210"/>
      <c r="AH210"/>
      <c r="AI210"/>
      <c r="AJ210"/>
      <c r="AK210" t="s">
        <v>192</v>
      </c>
      <c r="AL210">
        <v>1</v>
      </c>
      <c r="AM210" s="73">
        <v>42986</v>
      </c>
      <c r="AN210" t="s">
        <v>192</v>
      </c>
      <c r="AO210" t="s">
        <v>37</v>
      </c>
      <c r="AP210" t="s">
        <v>198</v>
      </c>
      <c r="AQ210"/>
      <c r="AR210" t="s">
        <v>30</v>
      </c>
      <c r="AS210" t="s">
        <v>1797</v>
      </c>
      <c r="AT210" t="s">
        <v>1372</v>
      </c>
      <c r="AU210" t="s">
        <v>36</v>
      </c>
      <c r="AV210" t="s">
        <v>1354</v>
      </c>
      <c r="AW210" t="s">
        <v>1835</v>
      </c>
      <c r="AX210" t="s">
        <v>1353</v>
      </c>
      <c r="AY210" t="s">
        <v>1476</v>
      </c>
      <c r="AZ210"/>
      <c r="BA210" t="s">
        <v>1836</v>
      </c>
      <c r="BB210" t="s">
        <v>1839</v>
      </c>
      <c r="BC210" t="s">
        <v>1534</v>
      </c>
      <c r="BD210">
        <v>1</v>
      </c>
      <c r="BE210" t="s">
        <v>1961</v>
      </c>
    </row>
    <row r="211" spans="1:57" x14ac:dyDescent="0.25">
      <c r="A211" t="s">
        <v>1360</v>
      </c>
      <c r="B211" t="s">
        <v>0</v>
      </c>
      <c r="C211">
        <v>2018</v>
      </c>
      <c r="D211">
        <v>3</v>
      </c>
      <c r="E211" s="73">
        <v>42986</v>
      </c>
      <c r="F211"/>
      <c r="G211"/>
      <c r="H211" t="s">
        <v>12</v>
      </c>
      <c r="I211"/>
      <c r="J211" t="s">
        <v>2</v>
      </c>
      <c r="K211" t="s">
        <v>26</v>
      </c>
      <c r="L211"/>
      <c r="M211" t="s">
        <v>43</v>
      </c>
      <c r="N211">
        <v>-2597.4</v>
      </c>
      <c r="O211"/>
      <c r="P211" t="s">
        <v>14</v>
      </c>
      <c r="Q211" t="s">
        <v>188</v>
      </c>
      <c r="R211">
        <v>5</v>
      </c>
      <c r="S211"/>
      <c r="T211"/>
      <c r="U211"/>
      <c r="V211"/>
      <c r="W211"/>
      <c r="X211"/>
      <c r="Y211"/>
      <c r="Z211"/>
      <c r="AA211"/>
      <c r="AB211"/>
      <c r="AC211"/>
      <c r="AD211"/>
      <c r="AE211"/>
      <c r="AF211"/>
      <c r="AG211"/>
      <c r="AH211"/>
      <c r="AI211"/>
      <c r="AJ211"/>
      <c r="AK211" t="s">
        <v>188</v>
      </c>
      <c r="AL211">
        <v>5</v>
      </c>
      <c r="AM211" s="73">
        <v>42986</v>
      </c>
      <c r="AN211" t="s">
        <v>189</v>
      </c>
      <c r="AO211" t="s">
        <v>8</v>
      </c>
      <c r="AP211"/>
      <c r="AQ211"/>
      <c r="AR211" t="s">
        <v>30</v>
      </c>
      <c r="AS211" t="s">
        <v>1797</v>
      </c>
      <c r="AT211" t="s">
        <v>1385</v>
      </c>
      <c r="AU211" t="s">
        <v>36</v>
      </c>
      <c r="AV211" t="s">
        <v>1355</v>
      </c>
      <c r="AW211"/>
      <c r="AX211"/>
      <c r="AY211"/>
      <c r="AZ211"/>
      <c r="BA211" t="s">
        <v>1801</v>
      </c>
      <c r="BB211" t="s">
        <v>1834</v>
      </c>
      <c r="BC211" t="s">
        <v>43</v>
      </c>
      <c r="BD211"/>
      <c r="BE211"/>
    </row>
    <row r="212" spans="1:57" x14ac:dyDescent="0.25">
      <c r="A212" t="s">
        <v>1360</v>
      </c>
      <c r="B212" t="s">
        <v>0</v>
      </c>
      <c r="C212">
        <v>2018</v>
      </c>
      <c r="D212">
        <v>3</v>
      </c>
      <c r="E212" s="73">
        <v>42986</v>
      </c>
      <c r="F212"/>
      <c r="G212"/>
      <c r="H212" t="s">
        <v>12</v>
      </c>
      <c r="I212"/>
      <c r="J212" t="s">
        <v>25</v>
      </c>
      <c r="K212" t="s">
        <v>26</v>
      </c>
      <c r="L212"/>
      <c r="M212" t="s">
        <v>43</v>
      </c>
      <c r="N212">
        <v>1438</v>
      </c>
      <c r="O212"/>
      <c r="P212" t="s">
        <v>27</v>
      </c>
      <c r="Q212" t="s">
        <v>188</v>
      </c>
      <c r="R212">
        <v>19</v>
      </c>
      <c r="S212"/>
      <c r="T212"/>
      <c r="U212"/>
      <c r="V212"/>
      <c r="W212"/>
      <c r="X212"/>
      <c r="Y212"/>
      <c r="Z212"/>
      <c r="AA212"/>
      <c r="AB212"/>
      <c r="AC212"/>
      <c r="AD212"/>
      <c r="AE212"/>
      <c r="AF212"/>
      <c r="AG212"/>
      <c r="AH212"/>
      <c r="AI212"/>
      <c r="AJ212"/>
      <c r="AK212" t="s">
        <v>188</v>
      </c>
      <c r="AL212">
        <v>19</v>
      </c>
      <c r="AM212" s="73">
        <v>42986</v>
      </c>
      <c r="AN212" t="s">
        <v>192</v>
      </c>
      <c r="AO212" t="s">
        <v>8</v>
      </c>
      <c r="AP212"/>
      <c r="AQ212"/>
      <c r="AR212" t="s">
        <v>30</v>
      </c>
      <c r="AS212" t="s">
        <v>1797</v>
      </c>
      <c r="AT212" t="s">
        <v>1366</v>
      </c>
      <c r="AU212" t="s">
        <v>36</v>
      </c>
      <c r="AV212" t="s">
        <v>1365</v>
      </c>
      <c r="AW212"/>
      <c r="AX212"/>
      <c r="AY212"/>
      <c r="AZ212"/>
      <c r="BA212" t="s">
        <v>1833</v>
      </c>
      <c r="BB212" t="s">
        <v>1834</v>
      </c>
      <c r="BC212" t="s">
        <v>43</v>
      </c>
      <c r="BD212"/>
      <c r="BE212"/>
    </row>
    <row r="213" spans="1:57" x14ac:dyDescent="0.25">
      <c r="A213" t="s">
        <v>1360</v>
      </c>
      <c r="B213" t="s">
        <v>0</v>
      </c>
      <c r="C213">
        <v>2018</v>
      </c>
      <c r="D213">
        <v>3</v>
      </c>
      <c r="E213" s="73">
        <v>42986</v>
      </c>
      <c r="F213"/>
      <c r="G213"/>
      <c r="H213" t="s">
        <v>12</v>
      </c>
      <c r="I213"/>
      <c r="J213" t="s">
        <v>25</v>
      </c>
      <c r="K213" t="s">
        <v>26</v>
      </c>
      <c r="L213"/>
      <c r="M213" t="s">
        <v>27</v>
      </c>
      <c r="N213">
        <v>-1290</v>
      </c>
      <c r="O213"/>
      <c r="P213" t="s">
        <v>27</v>
      </c>
      <c r="Q213" t="s">
        <v>194</v>
      </c>
      <c r="R213">
        <v>4</v>
      </c>
      <c r="S213"/>
      <c r="T213"/>
      <c r="U213"/>
      <c r="V213"/>
      <c r="W213"/>
      <c r="X213"/>
      <c r="Y213"/>
      <c r="Z213"/>
      <c r="AA213"/>
      <c r="AB213"/>
      <c r="AC213"/>
      <c r="AD213"/>
      <c r="AE213"/>
      <c r="AF213"/>
      <c r="AG213"/>
      <c r="AH213"/>
      <c r="AI213"/>
      <c r="AJ213"/>
      <c r="AK213" t="s">
        <v>194</v>
      </c>
      <c r="AL213">
        <v>4</v>
      </c>
      <c r="AM213" s="73">
        <v>42986</v>
      </c>
      <c r="AN213" t="s">
        <v>193</v>
      </c>
      <c r="AO213" t="s">
        <v>8</v>
      </c>
      <c r="AP213"/>
      <c r="AQ213"/>
      <c r="AR213" t="s">
        <v>30</v>
      </c>
      <c r="AS213" t="s">
        <v>1797</v>
      </c>
      <c r="AT213" t="s">
        <v>1366</v>
      </c>
      <c r="AU213" t="s">
        <v>36</v>
      </c>
      <c r="AV213" t="s">
        <v>1365</v>
      </c>
      <c r="AW213"/>
      <c r="AX213"/>
      <c r="AY213"/>
      <c r="AZ213"/>
      <c r="BA213" t="s">
        <v>1833</v>
      </c>
      <c r="BB213" t="s">
        <v>1834</v>
      </c>
      <c r="BC213" t="s">
        <v>27</v>
      </c>
      <c r="BD213"/>
      <c r="BE213"/>
    </row>
    <row r="214" spans="1:57" x14ac:dyDescent="0.25">
      <c r="A214" t="s">
        <v>1360</v>
      </c>
      <c r="B214" t="s">
        <v>0</v>
      </c>
      <c r="C214">
        <v>2018</v>
      </c>
      <c r="D214">
        <v>3</v>
      </c>
      <c r="E214" s="73">
        <v>42986</v>
      </c>
      <c r="F214"/>
      <c r="G214"/>
      <c r="H214" t="s">
        <v>12</v>
      </c>
      <c r="I214"/>
      <c r="J214" t="s">
        <v>2</v>
      </c>
      <c r="K214" t="s">
        <v>26</v>
      </c>
      <c r="L214"/>
      <c r="M214" t="s">
        <v>43</v>
      </c>
      <c r="N214">
        <v>-2316.6</v>
      </c>
      <c r="O214"/>
      <c r="P214" t="s">
        <v>14</v>
      </c>
      <c r="Q214" t="s">
        <v>188</v>
      </c>
      <c r="R214">
        <v>3</v>
      </c>
      <c r="S214"/>
      <c r="T214"/>
      <c r="U214"/>
      <c r="V214"/>
      <c r="W214"/>
      <c r="X214"/>
      <c r="Y214"/>
      <c r="Z214"/>
      <c r="AA214"/>
      <c r="AB214"/>
      <c r="AC214"/>
      <c r="AD214"/>
      <c r="AE214"/>
      <c r="AF214"/>
      <c r="AG214"/>
      <c r="AH214"/>
      <c r="AI214"/>
      <c r="AJ214"/>
      <c r="AK214" t="s">
        <v>188</v>
      </c>
      <c r="AL214">
        <v>3</v>
      </c>
      <c r="AM214" s="73">
        <v>42986</v>
      </c>
      <c r="AN214" t="s">
        <v>190</v>
      </c>
      <c r="AO214" t="s">
        <v>8</v>
      </c>
      <c r="AP214"/>
      <c r="AQ214"/>
      <c r="AR214" t="s">
        <v>30</v>
      </c>
      <c r="AS214" t="s">
        <v>1797</v>
      </c>
      <c r="AT214" t="s">
        <v>1385</v>
      </c>
      <c r="AU214" t="s">
        <v>36</v>
      </c>
      <c r="AV214" t="s">
        <v>1355</v>
      </c>
      <c r="AW214"/>
      <c r="AX214"/>
      <c r="AY214"/>
      <c r="AZ214"/>
      <c r="BA214" t="s">
        <v>1801</v>
      </c>
      <c r="BB214" t="s">
        <v>1834</v>
      </c>
      <c r="BC214" t="s">
        <v>43</v>
      </c>
      <c r="BD214"/>
      <c r="BE214"/>
    </row>
    <row r="215" spans="1:57" x14ac:dyDescent="0.25">
      <c r="A215" t="s">
        <v>1360</v>
      </c>
      <c r="B215" t="s">
        <v>0</v>
      </c>
      <c r="C215">
        <v>2018</v>
      </c>
      <c r="D215">
        <v>3</v>
      </c>
      <c r="E215" s="73">
        <v>42992</v>
      </c>
      <c r="F215"/>
      <c r="G215"/>
      <c r="H215" t="s">
        <v>12</v>
      </c>
      <c r="I215"/>
      <c r="J215" t="s">
        <v>25</v>
      </c>
      <c r="K215" t="s">
        <v>26</v>
      </c>
      <c r="L215"/>
      <c r="M215" t="s">
        <v>27</v>
      </c>
      <c r="N215">
        <v>-500</v>
      </c>
      <c r="O215"/>
      <c r="P215" t="s">
        <v>27</v>
      </c>
      <c r="Q215" t="s">
        <v>206</v>
      </c>
      <c r="R215">
        <v>27</v>
      </c>
      <c r="S215"/>
      <c r="T215"/>
      <c r="U215"/>
      <c r="V215"/>
      <c r="W215"/>
      <c r="X215"/>
      <c r="Y215"/>
      <c r="Z215"/>
      <c r="AA215"/>
      <c r="AB215"/>
      <c r="AC215"/>
      <c r="AD215"/>
      <c r="AE215"/>
      <c r="AF215"/>
      <c r="AG215"/>
      <c r="AH215"/>
      <c r="AI215"/>
      <c r="AJ215"/>
      <c r="AK215" t="s">
        <v>206</v>
      </c>
      <c r="AL215">
        <v>27</v>
      </c>
      <c r="AM215" s="73">
        <v>42992</v>
      </c>
      <c r="AN215" t="s">
        <v>205</v>
      </c>
      <c r="AO215" t="s">
        <v>8</v>
      </c>
      <c r="AP215"/>
      <c r="AQ215"/>
      <c r="AR215" t="s">
        <v>30</v>
      </c>
      <c r="AS215" t="s">
        <v>1797</v>
      </c>
      <c r="AT215" t="s">
        <v>1366</v>
      </c>
      <c r="AU215" t="s">
        <v>36</v>
      </c>
      <c r="AV215" t="s">
        <v>1365</v>
      </c>
      <c r="AW215"/>
      <c r="AX215"/>
      <c r="AY215"/>
      <c r="AZ215"/>
      <c r="BA215" t="s">
        <v>1833</v>
      </c>
      <c r="BB215" t="s">
        <v>1834</v>
      </c>
      <c r="BC215" t="s">
        <v>27</v>
      </c>
      <c r="BD215"/>
      <c r="BE215"/>
    </row>
    <row r="216" spans="1:57" x14ac:dyDescent="0.25">
      <c r="A216" t="s">
        <v>1360</v>
      </c>
      <c r="B216" t="s">
        <v>0</v>
      </c>
      <c r="C216">
        <v>2018</v>
      </c>
      <c r="D216">
        <v>3</v>
      </c>
      <c r="E216" s="73">
        <v>42986</v>
      </c>
      <c r="F216"/>
      <c r="G216"/>
      <c r="H216" t="s">
        <v>12</v>
      </c>
      <c r="I216"/>
      <c r="J216" t="s">
        <v>25</v>
      </c>
      <c r="K216" t="s">
        <v>26</v>
      </c>
      <c r="L216"/>
      <c r="M216" t="s">
        <v>27</v>
      </c>
      <c r="N216" s="82">
        <v>-2316.6</v>
      </c>
      <c r="O216"/>
      <c r="P216" t="s">
        <v>27</v>
      </c>
      <c r="Q216" t="s">
        <v>194</v>
      </c>
      <c r="R216">
        <v>3</v>
      </c>
      <c r="S216"/>
      <c r="T216"/>
      <c r="U216"/>
      <c r="V216"/>
      <c r="W216"/>
      <c r="X216"/>
      <c r="Y216"/>
      <c r="Z216"/>
      <c r="AA216"/>
      <c r="AB216"/>
      <c r="AC216"/>
      <c r="AD216"/>
      <c r="AE216"/>
      <c r="AF216"/>
      <c r="AG216"/>
      <c r="AH216"/>
      <c r="AI216"/>
      <c r="AJ216"/>
      <c r="AK216" t="s">
        <v>194</v>
      </c>
      <c r="AL216">
        <v>3</v>
      </c>
      <c r="AM216" s="73">
        <v>42986</v>
      </c>
      <c r="AN216" t="s">
        <v>190</v>
      </c>
      <c r="AO216" t="s">
        <v>8</v>
      </c>
      <c r="AP216"/>
      <c r="AQ216"/>
      <c r="AR216" t="s">
        <v>30</v>
      </c>
      <c r="AS216" t="s">
        <v>1797</v>
      </c>
      <c r="AT216" t="s">
        <v>1366</v>
      </c>
      <c r="AU216" t="s">
        <v>36</v>
      </c>
      <c r="AV216" t="s">
        <v>1365</v>
      </c>
      <c r="AW216"/>
      <c r="AX216"/>
      <c r="AY216"/>
      <c r="AZ216"/>
      <c r="BA216" t="s">
        <v>1833</v>
      </c>
      <c r="BB216" t="s">
        <v>1834</v>
      </c>
      <c r="BC216" t="s">
        <v>27</v>
      </c>
      <c r="BD216"/>
      <c r="BE216"/>
    </row>
    <row r="217" spans="1:57" x14ac:dyDescent="0.25">
      <c r="A217" t="s">
        <v>1360</v>
      </c>
      <c r="B217" t="s">
        <v>0</v>
      </c>
      <c r="C217">
        <v>2018</v>
      </c>
      <c r="D217">
        <v>3</v>
      </c>
      <c r="E217" s="73">
        <v>42986</v>
      </c>
      <c r="F217"/>
      <c r="G217"/>
      <c r="H217" t="s">
        <v>12</v>
      </c>
      <c r="I217"/>
      <c r="J217" t="s">
        <v>2</v>
      </c>
      <c r="K217" t="s">
        <v>26</v>
      </c>
      <c r="L217"/>
      <c r="M217" t="s">
        <v>43</v>
      </c>
      <c r="N217" s="82">
        <v>-1640</v>
      </c>
      <c r="O217"/>
      <c r="P217" t="s">
        <v>14</v>
      </c>
      <c r="Q217" t="s">
        <v>188</v>
      </c>
      <c r="R217">
        <v>6</v>
      </c>
      <c r="S217"/>
      <c r="T217"/>
      <c r="U217"/>
      <c r="V217"/>
      <c r="W217"/>
      <c r="X217"/>
      <c r="Y217"/>
      <c r="Z217"/>
      <c r="AA217"/>
      <c r="AB217"/>
      <c r="AC217"/>
      <c r="AD217"/>
      <c r="AE217"/>
      <c r="AF217"/>
      <c r="AG217"/>
      <c r="AH217"/>
      <c r="AI217"/>
      <c r="AJ217"/>
      <c r="AK217" t="s">
        <v>188</v>
      </c>
      <c r="AL217">
        <v>6</v>
      </c>
      <c r="AM217" s="73">
        <v>42986</v>
      </c>
      <c r="AN217" t="s">
        <v>191</v>
      </c>
      <c r="AO217" t="s">
        <v>8</v>
      </c>
      <c r="AP217"/>
      <c r="AQ217"/>
      <c r="AR217" t="s">
        <v>30</v>
      </c>
      <c r="AS217" t="s">
        <v>1797</v>
      </c>
      <c r="AT217" t="s">
        <v>1385</v>
      </c>
      <c r="AU217" t="s">
        <v>36</v>
      </c>
      <c r="AV217" t="s">
        <v>1355</v>
      </c>
      <c r="AW217"/>
      <c r="AX217"/>
      <c r="AY217"/>
      <c r="AZ217"/>
      <c r="BA217" t="s">
        <v>1801</v>
      </c>
      <c r="BB217" t="s">
        <v>1834</v>
      </c>
      <c r="BC217" t="s">
        <v>43</v>
      </c>
      <c r="BD217"/>
      <c r="BE217"/>
    </row>
    <row r="218" spans="1:57" x14ac:dyDescent="0.25">
      <c r="A218" t="s">
        <v>1360</v>
      </c>
      <c r="B218" t="s">
        <v>0</v>
      </c>
      <c r="C218">
        <v>2018</v>
      </c>
      <c r="D218">
        <v>3</v>
      </c>
      <c r="E218" s="73">
        <v>43006</v>
      </c>
      <c r="F218"/>
      <c r="G218"/>
      <c r="H218" t="s">
        <v>12</v>
      </c>
      <c r="I218"/>
      <c r="J218" t="s">
        <v>25</v>
      </c>
      <c r="K218" t="s">
        <v>26</v>
      </c>
      <c r="L218"/>
      <c r="M218" t="s">
        <v>43</v>
      </c>
      <c r="N218" s="82">
        <v>895</v>
      </c>
      <c r="O218"/>
      <c r="P218" t="s">
        <v>27</v>
      </c>
      <c r="Q218" t="s">
        <v>216</v>
      </c>
      <c r="R218">
        <v>66</v>
      </c>
      <c r="S218"/>
      <c r="T218"/>
      <c r="U218"/>
      <c r="V218"/>
      <c r="W218"/>
      <c r="X218"/>
      <c r="Y218"/>
      <c r="Z218"/>
      <c r="AA218"/>
      <c r="AB218"/>
      <c r="AC218"/>
      <c r="AD218"/>
      <c r="AE218"/>
      <c r="AF218"/>
      <c r="AG218"/>
      <c r="AH218"/>
      <c r="AI218"/>
      <c r="AJ218"/>
      <c r="AK218" t="s">
        <v>216</v>
      </c>
      <c r="AL218">
        <v>66</v>
      </c>
      <c r="AM218" s="73">
        <v>43006</v>
      </c>
      <c r="AN218" t="s">
        <v>211</v>
      </c>
      <c r="AO218" t="s">
        <v>8</v>
      </c>
      <c r="AP218"/>
      <c r="AQ218"/>
      <c r="AR218" t="s">
        <v>30</v>
      </c>
      <c r="AS218" t="s">
        <v>1797</v>
      </c>
      <c r="AT218" t="s">
        <v>1366</v>
      </c>
      <c r="AU218" t="s">
        <v>36</v>
      </c>
      <c r="AV218" t="s">
        <v>1365</v>
      </c>
      <c r="AW218"/>
      <c r="AX218"/>
      <c r="AY218"/>
      <c r="AZ218"/>
      <c r="BA218" t="s">
        <v>1833</v>
      </c>
      <c r="BB218" t="s">
        <v>1834</v>
      </c>
      <c r="BC218" t="s">
        <v>43</v>
      </c>
      <c r="BD218"/>
      <c r="BE218"/>
    </row>
    <row r="219" spans="1:57" x14ac:dyDescent="0.25">
      <c r="A219" t="s">
        <v>1360</v>
      </c>
      <c r="B219" t="s">
        <v>0</v>
      </c>
      <c r="C219">
        <v>2018</v>
      </c>
      <c r="D219">
        <v>4</v>
      </c>
      <c r="E219" s="73">
        <v>43014</v>
      </c>
      <c r="F219"/>
      <c r="G219"/>
      <c r="H219" t="s">
        <v>12</v>
      </c>
      <c r="I219" t="s">
        <v>33</v>
      </c>
      <c r="J219" t="s">
        <v>34</v>
      </c>
      <c r="K219" t="s">
        <v>26</v>
      </c>
      <c r="L219"/>
      <c r="M219" t="s">
        <v>27</v>
      </c>
      <c r="N219">
        <v>1396</v>
      </c>
      <c r="O219"/>
      <c r="P219" t="s">
        <v>220</v>
      </c>
      <c r="Q219" t="s">
        <v>217</v>
      </c>
      <c r="R219">
        <v>18</v>
      </c>
      <c r="S219" t="s">
        <v>219</v>
      </c>
      <c r="T219" s="73">
        <v>43012</v>
      </c>
      <c r="U219" t="s">
        <v>1400</v>
      </c>
      <c r="V219" t="s">
        <v>220</v>
      </c>
      <c r="W219" t="s">
        <v>36</v>
      </c>
      <c r="X219"/>
      <c r="Y219"/>
      <c r="Z219"/>
      <c r="AA219"/>
      <c r="AB219"/>
      <c r="AC219"/>
      <c r="AD219"/>
      <c r="AE219"/>
      <c r="AF219"/>
      <c r="AG219"/>
      <c r="AH219"/>
      <c r="AI219"/>
      <c r="AJ219"/>
      <c r="AK219" t="s">
        <v>219</v>
      </c>
      <c r="AL219">
        <v>1</v>
      </c>
      <c r="AM219" s="73">
        <v>43012</v>
      </c>
      <c r="AN219" t="s">
        <v>219</v>
      </c>
      <c r="AO219" t="s">
        <v>37</v>
      </c>
      <c r="AP219" t="s">
        <v>221</v>
      </c>
      <c r="AQ219"/>
      <c r="AR219" t="s">
        <v>30</v>
      </c>
      <c r="AS219" t="s">
        <v>1797</v>
      </c>
      <c r="AT219" t="s">
        <v>1372</v>
      </c>
      <c r="AU219" t="s">
        <v>36</v>
      </c>
      <c r="AV219" t="s">
        <v>1354</v>
      </c>
      <c r="AW219" t="s">
        <v>1835</v>
      </c>
      <c r="AX219" t="s">
        <v>1353</v>
      </c>
      <c r="AY219" t="s">
        <v>1476</v>
      </c>
      <c r="AZ219"/>
      <c r="BA219" t="s">
        <v>1836</v>
      </c>
      <c r="BB219" t="s">
        <v>1839</v>
      </c>
      <c r="BC219" t="s">
        <v>1400</v>
      </c>
      <c r="BD219">
        <v>1</v>
      </c>
      <c r="BE219" t="s">
        <v>1864</v>
      </c>
    </row>
    <row r="220" spans="1:57" x14ac:dyDescent="0.25">
      <c r="A220" t="s">
        <v>1360</v>
      </c>
      <c r="B220" t="s">
        <v>0</v>
      </c>
      <c r="C220">
        <v>2018</v>
      </c>
      <c r="D220">
        <v>4</v>
      </c>
      <c r="E220" s="73">
        <v>43020</v>
      </c>
      <c r="F220"/>
      <c r="G220"/>
      <c r="H220" t="s">
        <v>12</v>
      </c>
      <c r="I220"/>
      <c r="J220" t="s">
        <v>2</v>
      </c>
      <c r="K220" t="s">
        <v>3</v>
      </c>
      <c r="L220"/>
      <c r="M220" t="s">
        <v>43</v>
      </c>
      <c r="N220">
        <v>-1533</v>
      </c>
      <c r="O220"/>
      <c r="P220" t="s">
        <v>14</v>
      </c>
      <c r="Q220" t="s">
        <v>225</v>
      </c>
      <c r="R220">
        <v>26</v>
      </c>
      <c r="S220"/>
      <c r="T220"/>
      <c r="U220"/>
      <c r="V220"/>
      <c r="W220"/>
      <c r="X220"/>
      <c r="Y220"/>
      <c r="Z220"/>
      <c r="AA220"/>
      <c r="AB220"/>
      <c r="AC220"/>
      <c r="AD220"/>
      <c r="AE220"/>
      <c r="AF220"/>
      <c r="AG220"/>
      <c r="AH220"/>
      <c r="AI220"/>
      <c r="AJ220"/>
      <c r="AK220" t="s">
        <v>225</v>
      </c>
      <c r="AL220">
        <v>26</v>
      </c>
      <c r="AM220" s="73">
        <v>43020</v>
      </c>
      <c r="AN220" t="s">
        <v>226</v>
      </c>
      <c r="AO220" t="s">
        <v>8</v>
      </c>
      <c r="AP220"/>
      <c r="AQ220"/>
      <c r="AR220" t="s">
        <v>30</v>
      </c>
      <c r="AS220" t="s">
        <v>1797</v>
      </c>
      <c r="AT220" t="s">
        <v>1385</v>
      </c>
      <c r="AU220" t="s">
        <v>36</v>
      </c>
      <c r="AV220" t="s">
        <v>1355</v>
      </c>
      <c r="AW220"/>
      <c r="AX220"/>
      <c r="AY220"/>
      <c r="AZ220"/>
      <c r="BA220" t="s">
        <v>1801</v>
      </c>
      <c r="BB220" t="s">
        <v>1802</v>
      </c>
      <c r="BC220" t="s">
        <v>43</v>
      </c>
      <c r="BD220"/>
      <c r="BE220"/>
    </row>
    <row r="221" spans="1:57" x14ac:dyDescent="0.25">
      <c r="A221" t="s">
        <v>1360</v>
      </c>
      <c r="B221" t="s">
        <v>0</v>
      </c>
      <c r="C221">
        <v>2018</v>
      </c>
      <c r="D221">
        <v>4</v>
      </c>
      <c r="E221" s="73">
        <v>43026</v>
      </c>
      <c r="F221"/>
      <c r="G221"/>
      <c r="H221" t="s">
        <v>12</v>
      </c>
      <c r="I221"/>
      <c r="J221" t="s">
        <v>25</v>
      </c>
      <c r="K221" t="s">
        <v>26</v>
      </c>
      <c r="L221"/>
      <c r="M221" t="s">
        <v>27</v>
      </c>
      <c r="N221">
        <v>-1832</v>
      </c>
      <c r="O221"/>
      <c r="P221" t="s">
        <v>27</v>
      </c>
      <c r="Q221" t="s">
        <v>230</v>
      </c>
      <c r="R221">
        <v>6</v>
      </c>
      <c r="S221"/>
      <c r="T221"/>
      <c r="U221"/>
      <c r="V221"/>
      <c r="W221"/>
      <c r="X221"/>
      <c r="Y221"/>
      <c r="Z221"/>
      <c r="AA221"/>
      <c r="AB221"/>
      <c r="AC221"/>
      <c r="AD221"/>
      <c r="AE221"/>
      <c r="AF221"/>
      <c r="AG221"/>
      <c r="AH221"/>
      <c r="AI221"/>
      <c r="AJ221"/>
      <c r="AK221" t="s">
        <v>230</v>
      </c>
      <c r="AL221">
        <v>6</v>
      </c>
      <c r="AM221" s="73">
        <v>43026</v>
      </c>
      <c r="AN221" t="s">
        <v>232</v>
      </c>
      <c r="AO221" t="s">
        <v>8</v>
      </c>
      <c r="AP221"/>
      <c r="AQ221"/>
      <c r="AR221" t="s">
        <v>30</v>
      </c>
      <c r="AS221" t="s">
        <v>1797</v>
      </c>
      <c r="AT221" t="s">
        <v>1366</v>
      </c>
      <c r="AU221" t="s">
        <v>36</v>
      </c>
      <c r="AV221" t="s">
        <v>1365</v>
      </c>
      <c r="AW221"/>
      <c r="AX221"/>
      <c r="AY221"/>
      <c r="AZ221"/>
      <c r="BA221" t="s">
        <v>1833</v>
      </c>
      <c r="BB221" t="s">
        <v>1834</v>
      </c>
      <c r="BC221" t="s">
        <v>27</v>
      </c>
      <c r="BD221"/>
      <c r="BE221"/>
    </row>
    <row r="222" spans="1:57" x14ac:dyDescent="0.25">
      <c r="A222" t="s">
        <v>1360</v>
      </c>
      <c r="B222" t="s">
        <v>0</v>
      </c>
      <c r="C222">
        <v>2018</v>
      </c>
      <c r="D222">
        <v>4</v>
      </c>
      <c r="E222" s="73">
        <v>43015</v>
      </c>
      <c r="F222"/>
      <c r="G222"/>
      <c r="H222" t="s">
        <v>12</v>
      </c>
      <c r="I222"/>
      <c r="J222" t="s">
        <v>2</v>
      </c>
      <c r="K222" t="s">
        <v>26</v>
      </c>
      <c r="L222"/>
      <c r="M222" t="s">
        <v>43</v>
      </c>
      <c r="N222">
        <v>-1611</v>
      </c>
      <c r="O222"/>
      <c r="P222" t="s">
        <v>14</v>
      </c>
      <c r="Q222" t="s">
        <v>224</v>
      </c>
      <c r="R222">
        <v>5</v>
      </c>
      <c r="S222"/>
      <c r="T222"/>
      <c r="U222"/>
      <c r="V222"/>
      <c r="W222"/>
      <c r="X222"/>
      <c r="Y222"/>
      <c r="Z222"/>
      <c r="AA222"/>
      <c r="AB222"/>
      <c r="AC222"/>
      <c r="AD222"/>
      <c r="AE222"/>
      <c r="AF222"/>
      <c r="AG222"/>
      <c r="AH222"/>
      <c r="AI222"/>
      <c r="AJ222"/>
      <c r="AK222" t="s">
        <v>224</v>
      </c>
      <c r="AL222">
        <v>5</v>
      </c>
      <c r="AM222" s="73">
        <v>43015</v>
      </c>
      <c r="AN222" t="s">
        <v>218</v>
      </c>
      <c r="AO222" t="s">
        <v>8</v>
      </c>
      <c r="AP222"/>
      <c r="AQ222"/>
      <c r="AR222" t="s">
        <v>30</v>
      </c>
      <c r="AS222" t="s">
        <v>1797</v>
      </c>
      <c r="AT222" t="s">
        <v>1385</v>
      </c>
      <c r="AU222" t="s">
        <v>36</v>
      </c>
      <c r="AV222" t="s">
        <v>1355</v>
      </c>
      <c r="AW222"/>
      <c r="AX222"/>
      <c r="AY222"/>
      <c r="AZ222"/>
      <c r="BA222" t="s">
        <v>1801</v>
      </c>
      <c r="BB222" t="s">
        <v>1834</v>
      </c>
      <c r="BC222" t="s">
        <v>43</v>
      </c>
      <c r="BD222"/>
      <c r="BE222"/>
    </row>
    <row r="223" spans="1:57" x14ac:dyDescent="0.25">
      <c r="A223" t="s">
        <v>1360</v>
      </c>
      <c r="B223" t="s">
        <v>0</v>
      </c>
      <c r="C223">
        <v>2018</v>
      </c>
      <c r="D223">
        <v>4</v>
      </c>
      <c r="E223" s="73">
        <v>43015</v>
      </c>
      <c r="F223"/>
      <c r="G223"/>
      <c r="H223" t="s">
        <v>12</v>
      </c>
      <c r="I223"/>
      <c r="J223" t="s">
        <v>25</v>
      </c>
      <c r="K223" t="s">
        <v>26</v>
      </c>
      <c r="L223"/>
      <c r="M223" t="s">
        <v>43</v>
      </c>
      <c r="N223">
        <v>1396</v>
      </c>
      <c r="O223"/>
      <c r="P223" t="s">
        <v>27</v>
      </c>
      <c r="Q223" t="s">
        <v>224</v>
      </c>
      <c r="R223">
        <v>17</v>
      </c>
      <c r="S223"/>
      <c r="T223"/>
      <c r="U223"/>
      <c r="V223"/>
      <c r="W223"/>
      <c r="X223"/>
      <c r="Y223"/>
      <c r="Z223"/>
      <c r="AA223"/>
      <c r="AB223"/>
      <c r="AC223"/>
      <c r="AD223"/>
      <c r="AE223"/>
      <c r="AF223"/>
      <c r="AG223"/>
      <c r="AH223"/>
      <c r="AI223"/>
      <c r="AJ223"/>
      <c r="AK223" t="s">
        <v>224</v>
      </c>
      <c r="AL223">
        <v>17</v>
      </c>
      <c r="AM223" s="73">
        <v>43015</v>
      </c>
      <c r="AN223" t="s">
        <v>219</v>
      </c>
      <c r="AO223" t="s">
        <v>8</v>
      </c>
      <c r="AP223"/>
      <c r="AQ223"/>
      <c r="AR223" t="s">
        <v>30</v>
      </c>
      <c r="AS223" t="s">
        <v>1797</v>
      </c>
      <c r="AT223" t="s">
        <v>1366</v>
      </c>
      <c r="AU223" t="s">
        <v>36</v>
      </c>
      <c r="AV223" t="s">
        <v>1365</v>
      </c>
      <c r="AW223"/>
      <c r="AX223"/>
      <c r="AY223"/>
      <c r="AZ223"/>
      <c r="BA223" t="s">
        <v>1833</v>
      </c>
      <c r="BB223" t="s">
        <v>1834</v>
      </c>
      <c r="BC223" t="s">
        <v>43</v>
      </c>
      <c r="BD223"/>
      <c r="BE223"/>
    </row>
    <row r="224" spans="1:57" x14ac:dyDescent="0.25">
      <c r="A224" t="s">
        <v>1360</v>
      </c>
      <c r="B224" t="s">
        <v>0</v>
      </c>
      <c r="C224">
        <v>2018</v>
      </c>
      <c r="D224">
        <v>4</v>
      </c>
      <c r="E224" s="73">
        <v>43015</v>
      </c>
      <c r="F224"/>
      <c r="G224"/>
      <c r="H224" t="s">
        <v>12</v>
      </c>
      <c r="I224"/>
      <c r="J224" t="s">
        <v>2</v>
      </c>
      <c r="K224" t="s">
        <v>26</v>
      </c>
      <c r="L224"/>
      <c r="M224" t="s">
        <v>43</v>
      </c>
      <c r="N224">
        <v>-1396</v>
      </c>
      <c r="O224"/>
      <c r="P224" t="s">
        <v>14</v>
      </c>
      <c r="Q224" t="s">
        <v>224</v>
      </c>
      <c r="R224">
        <v>4</v>
      </c>
      <c r="S224"/>
      <c r="T224"/>
      <c r="U224"/>
      <c r="V224"/>
      <c r="W224"/>
      <c r="X224"/>
      <c r="Y224"/>
      <c r="Z224"/>
      <c r="AA224"/>
      <c r="AB224"/>
      <c r="AC224"/>
      <c r="AD224"/>
      <c r="AE224"/>
      <c r="AF224"/>
      <c r="AG224"/>
      <c r="AH224"/>
      <c r="AI224"/>
      <c r="AJ224"/>
      <c r="AK224" t="s">
        <v>224</v>
      </c>
      <c r="AL224">
        <v>4</v>
      </c>
      <c r="AM224" s="73">
        <v>43015</v>
      </c>
      <c r="AN224" t="s">
        <v>219</v>
      </c>
      <c r="AO224" t="s">
        <v>8</v>
      </c>
      <c r="AP224"/>
      <c r="AQ224"/>
      <c r="AR224" t="s">
        <v>30</v>
      </c>
      <c r="AS224" t="s">
        <v>1797</v>
      </c>
      <c r="AT224" t="s">
        <v>1385</v>
      </c>
      <c r="AU224" t="s">
        <v>36</v>
      </c>
      <c r="AV224" t="s">
        <v>1355</v>
      </c>
      <c r="AW224"/>
      <c r="AX224"/>
      <c r="AY224"/>
      <c r="AZ224"/>
      <c r="BA224" t="s">
        <v>1801</v>
      </c>
      <c r="BB224" t="s">
        <v>1834</v>
      </c>
      <c r="BC224" t="s">
        <v>43</v>
      </c>
      <c r="BD224"/>
      <c r="BE224"/>
    </row>
    <row r="225" spans="1:57" x14ac:dyDescent="0.25">
      <c r="A225" t="s">
        <v>1360</v>
      </c>
      <c r="B225" t="s">
        <v>0</v>
      </c>
      <c r="C225">
        <v>2018</v>
      </c>
      <c r="D225">
        <v>4</v>
      </c>
      <c r="E225" s="73">
        <v>43026</v>
      </c>
      <c r="F225"/>
      <c r="G225"/>
      <c r="H225" t="s">
        <v>12</v>
      </c>
      <c r="I225" t="s">
        <v>33</v>
      </c>
      <c r="J225" t="s">
        <v>34</v>
      </c>
      <c r="K225" t="s">
        <v>26</v>
      </c>
      <c r="L225"/>
      <c r="M225" t="s">
        <v>27</v>
      </c>
      <c r="N225">
        <v>1832</v>
      </c>
      <c r="O225"/>
      <c r="P225" t="s">
        <v>238</v>
      </c>
      <c r="Q225" t="s">
        <v>230</v>
      </c>
      <c r="R225">
        <v>61</v>
      </c>
      <c r="S225" t="s">
        <v>232</v>
      </c>
      <c r="T225" s="73">
        <v>43025</v>
      </c>
      <c r="U225" t="s">
        <v>1489</v>
      </c>
      <c r="V225" t="s">
        <v>238</v>
      </c>
      <c r="W225" t="s">
        <v>36</v>
      </c>
      <c r="X225"/>
      <c r="Y225"/>
      <c r="Z225"/>
      <c r="AA225"/>
      <c r="AB225"/>
      <c r="AC225"/>
      <c r="AD225"/>
      <c r="AE225"/>
      <c r="AF225"/>
      <c r="AG225"/>
      <c r="AH225"/>
      <c r="AI225"/>
      <c r="AJ225"/>
      <c r="AK225" t="s">
        <v>232</v>
      </c>
      <c r="AL225">
        <v>1</v>
      </c>
      <c r="AM225" s="73">
        <v>43025</v>
      </c>
      <c r="AN225" t="s">
        <v>232</v>
      </c>
      <c r="AO225" t="s">
        <v>37</v>
      </c>
      <c r="AP225" t="s">
        <v>239</v>
      </c>
      <c r="AQ225"/>
      <c r="AR225" t="s">
        <v>30</v>
      </c>
      <c r="AS225" t="s">
        <v>1797</v>
      </c>
      <c r="AT225" t="s">
        <v>1372</v>
      </c>
      <c r="AU225" t="s">
        <v>36</v>
      </c>
      <c r="AV225" t="s">
        <v>1354</v>
      </c>
      <c r="AW225" t="s">
        <v>1835</v>
      </c>
      <c r="AX225" t="s">
        <v>1353</v>
      </c>
      <c r="AY225" t="s">
        <v>1476</v>
      </c>
      <c r="AZ225"/>
      <c r="BA225" t="s">
        <v>1836</v>
      </c>
      <c r="BB225" t="s">
        <v>1839</v>
      </c>
      <c r="BC225" t="s">
        <v>1489</v>
      </c>
      <c r="BD225">
        <v>1</v>
      </c>
      <c r="BE225" t="s">
        <v>1870</v>
      </c>
    </row>
    <row r="226" spans="1:57" x14ac:dyDescent="0.25">
      <c r="A226" t="s">
        <v>1360</v>
      </c>
      <c r="B226" t="s">
        <v>0</v>
      </c>
      <c r="C226">
        <v>2018</v>
      </c>
      <c r="D226">
        <v>4</v>
      </c>
      <c r="E226" s="73">
        <v>43020</v>
      </c>
      <c r="F226"/>
      <c r="G226"/>
      <c r="H226" t="s">
        <v>12</v>
      </c>
      <c r="I226"/>
      <c r="J226" t="s">
        <v>25</v>
      </c>
      <c r="K226" t="s">
        <v>3</v>
      </c>
      <c r="L226"/>
      <c r="M226" t="s">
        <v>43</v>
      </c>
      <c r="N226">
        <v>1533</v>
      </c>
      <c r="O226"/>
      <c r="P226" t="s">
        <v>27</v>
      </c>
      <c r="Q226" t="s">
        <v>225</v>
      </c>
      <c r="R226">
        <v>106</v>
      </c>
      <c r="S226"/>
      <c r="T226"/>
      <c r="U226"/>
      <c r="V226"/>
      <c r="W226"/>
      <c r="X226"/>
      <c r="Y226"/>
      <c r="Z226"/>
      <c r="AA226"/>
      <c r="AB226"/>
      <c r="AC226"/>
      <c r="AD226"/>
      <c r="AE226"/>
      <c r="AF226"/>
      <c r="AG226"/>
      <c r="AH226"/>
      <c r="AI226"/>
      <c r="AJ226"/>
      <c r="AK226" t="s">
        <v>225</v>
      </c>
      <c r="AL226">
        <v>106</v>
      </c>
      <c r="AM226" s="73">
        <v>43020</v>
      </c>
      <c r="AN226" t="s">
        <v>226</v>
      </c>
      <c r="AO226" t="s">
        <v>8</v>
      </c>
      <c r="AP226"/>
      <c r="AQ226"/>
      <c r="AR226" t="s">
        <v>30</v>
      </c>
      <c r="AS226" t="s">
        <v>1797</v>
      </c>
      <c r="AT226" t="s">
        <v>1366</v>
      </c>
      <c r="AU226" t="s">
        <v>36</v>
      </c>
      <c r="AV226" t="s">
        <v>1365</v>
      </c>
      <c r="AW226"/>
      <c r="AX226"/>
      <c r="AY226"/>
      <c r="AZ226"/>
      <c r="BA226" t="s">
        <v>1833</v>
      </c>
      <c r="BB226" t="s">
        <v>1802</v>
      </c>
      <c r="BC226" t="s">
        <v>43</v>
      </c>
      <c r="BD226"/>
      <c r="BE226"/>
    </row>
    <row r="227" spans="1:57" x14ac:dyDescent="0.25">
      <c r="A227" t="s">
        <v>1360</v>
      </c>
      <c r="B227" t="s">
        <v>0</v>
      </c>
      <c r="C227">
        <v>2018</v>
      </c>
      <c r="D227">
        <v>4</v>
      </c>
      <c r="E227" s="73">
        <v>43031</v>
      </c>
      <c r="F227"/>
      <c r="G227"/>
      <c r="H227" t="s">
        <v>12</v>
      </c>
      <c r="I227" t="s">
        <v>33</v>
      </c>
      <c r="J227" t="s">
        <v>34</v>
      </c>
      <c r="K227" t="s">
        <v>26</v>
      </c>
      <c r="L227"/>
      <c r="M227" t="s">
        <v>27</v>
      </c>
      <c r="N227">
        <v>1346</v>
      </c>
      <c r="O227"/>
      <c r="P227" t="s">
        <v>256</v>
      </c>
      <c r="Q227" t="s">
        <v>243</v>
      </c>
      <c r="R227">
        <v>148</v>
      </c>
      <c r="S227" t="s">
        <v>252</v>
      </c>
      <c r="T227" s="73">
        <v>43028</v>
      </c>
      <c r="U227" t="s">
        <v>1401</v>
      </c>
      <c r="V227" t="s">
        <v>256</v>
      </c>
      <c r="W227" t="s">
        <v>36</v>
      </c>
      <c r="X227"/>
      <c r="Y227"/>
      <c r="Z227"/>
      <c r="AA227"/>
      <c r="AB227"/>
      <c r="AC227"/>
      <c r="AD227"/>
      <c r="AE227"/>
      <c r="AF227"/>
      <c r="AG227"/>
      <c r="AH227"/>
      <c r="AI227"/>
      <c r="AJ227"/>
      <c r="AK227" t="s">
        <v>252</v>
      </c>
      <c r="AL227">
        <v>1</v>
      </c>
      <c r="AM227" s="73">
        <v>43028</v>
      </c>
      <c r="AN227" t="s">
        <v>252</v>
      </c>
      <c r="AO227" t="s">
        <v>37</v>
      </c>
      <c r="AP227" t="s">
        <v>257</v>
      </c>
      <c r="AQ227"/>
      <c r="AR227" t="s">
        <v>30</v>
      </c>
      <c r="AS227" t="s">
        <v>1797</v>
      </c>
      <c r="AT227" t="s">
        <v>1372</v>
      </c>
      <c r="AU227" t="s">
        <v>36</v>
      </c>
      <c r="AV227" t="s">
        <v>1354</v>
      </c>
      <c r="AW227" t="s">
        <v>1835</v>
      </c>
      <c r="AX227" t="s">
        <v>1353</v>
      </c>
      <c r="AY227" t="s">
        <v>1476</v>
      </c>
      <c r="AZ227"/>
      <c r="BA227" t="s">
        <v>1836</v>
      </c>
      <c r="BB227" t="s">
        <v>1839</v>
      </c>
      <c r="BC227" t="s">
        <v>1401</v>
      </c>
      <c r="BD227">
        <v>1</v>
      </c>
      <c r="BE227" t="s">
        <v>1871</v>
      </c>
    </row>
    <row r="228" spans="1:57" x14ac:dyDescent="0.25">
      <c r="A228" t="s">
        <v>1360</v>
      </c>
      <c r="B228" t="s">
        <v>0</v>
      </c>
      <c r="C228">
        <v>2018</v>
      </c>
      <c r="D228">
        <v>4</v>
      </c>
      <c r="E228" s="73">
        <v>43032</v>
      </c>
      <c r="F228"/>
      <c r="G228"/>
      <c r="H228" t="s">
        <v>12</v>
      </c>
      <c r="I228"/>
      <c r="J228" t="s">
        <v>2</v>
      </c>
      <c r="K228" t="s">
        <v>26</v>
      </c>
      <c r="L228"/>
      <c r="M228" t="s">
        <v>43</v>
      </c>
      <c r="N228">
        <v>-1914.3</v>
      </c>
      <c r="O228"/>
      <c r="P228" t="s">
        <v>14</v>
      </c>
      <c r="Q228" t="s">
        <v>274</v>
      </c>
      <c r="R228">
        <v>66</v>
      </c>
      <c r="S228"/>
      <c r="T228"/>
      <c r="U228"/>
      <c r="V228"/>
      <c r="W228"/>
      <c r="X228"/>
      <c r="Y228"/>
      <c r="Z228"/>
      <c r="AA228"/>
      <c r="AB228"/>
      <c r="AC228"/>
      <c r="AD228"/>
      <c r="AE228"/>
      <c r="AF228"/>
      <c r="AG228"/>
      <c r="AH228"/>
      <c r="AI228"/>
      <c r="AJ228"/>
      <c r="AK228" t="s">
        <v>274</v>
      </c>
      <c r="AL228">
        <v>66</v>
      </c>
      <c r="AM228" s="73">
        <v>43032</v>
      </c>
      <c r="AN228" t="s">
        <v>249</v>
      </c>
      <c r="AO228" t="s">
        <v>8</v>
      </c>
      <c r="AP228"/>
      <c r="AQ228"/>
      <c r="AR228" t="s">
        <v>30</v>
      </c>
      <c r="AS228" t="s">
        <v>1797</v>
      </c>
      <c r="AT228" t="s">
        <v>1385</v>
      </c>
      <c r="AU228" t="s">
        <v>36</v>
      </c>
      <c r="AV228" t="s">
        <v>1355</v>
      </c>
      <c r="AW228"/>
      <c r="AX228"/>
      <c r="AY228"/>
      <c r="AZ228"/>
      <c r="BA228" t="s">
        <v>1801</v>
      </c>
      <c r="BB228" t="s">
        <v>1834</v>
      </c>
      <c r="BC228" t="s">
        <v>43</v>
      </c>
      <c r="BD228"/>
      <c r="BE228"/>
    </row>
    <row r="229" spans="1:57" x14ac:dyDescent="0.25">
      <c r="A229" t="s">
        <v>1360</v>
      </c>
      <c r="B229" t="s">
        <v>0</v>
      </c>
      <c r="C229">
        <v>2018</v>
      </c>
      <c r="D229">
        <v>4</v>
      </c>
      <c r="E229" s="73">
        <v>43032</v>
      </c>
      <c r="F229"/>
      <c r="G229"/>
      <c r="H229" t="s">
        <v>12</v>
      </c>
      <c r="I229"/>
      <c r="J229" t="s">
        <v>25</v>
      </c>
      <c r="K229" t="s">
        <v>26</v>
      </c>
      <c r="L229"/>
      <c r="M229" t="s">
        <v>43</v>
      </c>
      <c r="N229">
        <v>1914.3</v>
      </c>
      <c r="O229"/>
      <c r="P229" t="s">
        <v>27</v>
      </c>
      <c r="Q229" t="s">
        <v>274</v>
      </c>
      <c r="R229">
        <v>134</v>
      </c>
      <c r="S229"/>
      <c r="T229"/>
      <c r="U229"/>
      <c r="V229"/>
      <c r="W229"/>
      <c r="X229"/>
      <c r="Y229"/>
      <c r="Z229"/>
      <c r="AA229"/>
      <c r="AB229"/>
      <c r="AC229"/>
      <c r="AD229"/>
      <c r="AE229"/>
      <c r="AF229"/>
      <c r="AG229"/>
      <c r="AH229"/>
      <c r="AI229"/>
      <c r="AJ229"/>
      <c r="AK229" t="s">
        <v>274</v>
      </c>
      <c r="AL229">
        <v>134</v>
      </c>
      <c r="AM229" s="73">
        <v>43032</v>
      </c>
      <c r="AN229" t="s">
        <v>249</v>
      </c>
      <c r="AO229" t="s">
        <v>8</v>
      </c>
      <c r="AP229"/>
      <c r="AQ229"/>
      <c r="AR229" t="s">
        <v>30</v>
      </c>
      <c r="AS229" t="s">
        <v>1797</v>
      </c>
      <c r="AT229" t="s">
        <v>1366</v>
      </c>
      <c r="AU229" t="s">
        <v>36</v>
      </c>
      <c r="AV229" t="s">
        <v>1365</v>
      </c>
      <c r="AW229"/>
      <c r="AX229"/>
      <c r="AY229"/>
      <c r="AZ229"/>
      <c r="BA229" t="s">
        <v>1833</v>
      </c>
      <c r="BB229" t="s">
        <v>1834</v>
      </c>
      <c r="BC229" t="s">
        <v>43</v>
      </c>
      <c r="BD229"/>
      <c r="BE229"/>
    </row>
    <row r="230" spans="1:57" x14ac:dyDescent="0.25">
      <c r="A230" t="s">
        <v>1360</v>
      </c>
      <c r="B230" t="s">
        <v>0</v>
      </c>
      <c r="C230">
        <v>2018</v>
      </c>
      <c r="D230">
        <v>4</v>
      </c>
      <c r="E230" s="73">
        <v>43031</v>
      </c>
      <c r="F230"/>
      <c r="G230"/>
      <c r="H230" t="s">
        <v>12</v>
      </c>
      <c r="I230" t="s">
        <v>33</v>
      </c>
      <c r="J230" t="s">
        <v>34</v>
      </c>
      <c r="K230" t="s">
        <v>26</v>
      </c>
      <c r="L230"/>
      <c r="M230" t="s">
        <v>27</v>
      </c>
      <c r="N230">
        <v>1914.3</v>
      </c>
      <c r="O230"/>
      <c r="P230" t="s">
        <v>262</v>
      </c>
      <c r="Q230" t="s">
        <v>243</v>
      </c>
      <c r="R230">
        <v>146</v>
      </c>
      <c r="S230" t="s">
        <v>249</v>
      </c>
      <c r="T230" s="73">
        <v>43028</v>
      </c>
      <c r="U230" t="s">
        <v>1630</v>
      </c>
      <c r="V230" t="s">
        <v>262</v>
      </c>
      <c r="W230" t="s">
        <v>36</v>
      </c>
      <c r="X230"/>
      <c r="Y230"/>
      <c r="Z230"/>
      <c r="AA230"/>
      <c r="AB230"/>
      <c r="AC230"/>
      <c r="AD230"/>
      <c r="AE230"/>
      <c r="AF230"/>
      <c r="AG230"/>
      <c r="AH230"/>
      <c r="AI230"/>
      <c r="AJ230"/>
      <c r="AK230" t="s">
        <v>249</v>
      </c>
      <c r="AL230">
        <v>1</v>
      </c>
      <c r="AM230" s="73">
        <v>43028</v>
      </c>
      <c r="AN230" t="s">
        <v>249</v>
      </c>
      <c r="AO230" t="s">
        <v>37</v>
      </c>
      <c r="AP230" t="s">
        <v>263</v>
      </c>
      <c r="AQ230"/>
      <c r="AR230" t="s">
        <v>30</v>
      </c>
      <c r="AS230" t="s">
        <v>1797</v>
      </c>
      <c r="AT230" t="s">
        <v>1372</v>
      </c>
      <c r="AU230" t="s">
        <v>36</v>
      </c>
      <c r="AV230" t="s">
        <v>1354</v>
      </c>
      <c r="AW230" t="s">
        <v>1835</v>
      </c>
      <c r="AX230" t="s">
        <v>1353</v>
      </c>
      <c r="AY230" t="s">
        <v>1476</v>
      </c>
      <c r="AZ230"/>
      <c r="BA230" t="s">
        <v>1836</v>
      </c>
      <c r="BB230" t="s">
        <v>1839</v>
      </c>
      <c r="BC230" t="s">
        <v>1630</v>
      </c>
      <c r="BD230">
        <v>1</v>
      </c>
      <c r="BE230" t="s">
        <v>1873</v>
      </c>
    </row>
    <row r="231" spans="1:57" x14ac:dyDescent="0.25">
      <c r="A231" t="s">
        <v>1360</v>
      </c>
      <c r="B231" t="s">
        <v>0</v>
      </c>
      <c r="C231">
        <v>2018</v>
      </c>
      <c r="D231">
        <v>4</v>
      </c>
      <c r="E231" s="73">
        <v>43031</v>
      </c>
      <c r="F231"/>
      <c r="G231"/>
      <c r="H231" t="s">
        <v>12</v>
      </c>
      <c r="I231" t="s">
        <v>33</v>
      </c>
      <c r="J231" t="s">
        <v>34</v>
      </c>
      <c r="K231" t="s">
        <v>26</v>
      </c>
      <c r="L231"/>
      <c r="M231" t="s">
        <v>27</v>
      </c>
      <c r="N231">
        <v>3104</v>
      </c>
      <c r="O231"/>
      <c r="P231" t="s">
        <v>266</v>
      </c>
      <c r="Q231" t="s">
        <v>243</v>
      </c>
      <c r="R231">
        <v>153</v>
      </c>
      <c r="S231" t="s">
        <v>247</v>
      </c>
      <c r="T231" s="73">
        <v>43028</v>
      </c>
      <c r="U231" t="s">
        <v>1664</v>
      </c>
      <c r="V231" t="s">
        <v>266</v>
      </c>
      <c r="W231" t="s">
        <v>36</v>
      </c>
      <c r="X231"/>
      <c r="Y231"/>
      <c r="Z231"/>
      <c r="AA231"/>
      <c r="AB231"/>
      <c r="AC231"/>
      <c r="AD231"/>
      <c r="AE231"/>
      <c r="AF231"/>
      <c r="AG231"/>
      <c r="AH231"/>
      <c r="AI231"/>
      <c r="AJ231"/>
      <c r="AK231" t="s">
        <v>247</v>
      </c>
      <c r="AL231">
        <v>1</v>
      </c>
      <c r="AM231" s="73">
        <v>43028</v>
      </c>
      <c r="AN231" t="s">
        <v>247</v>
      </c>
      <c r="AO231" t="s">
        <v>37</v>
      </c>
      <c r="AP231" t="s">
        <v>267</v>
      </c>
      <c r="AQ231"/>
      <c r="AR231" t="s">
        <v>30</v>
      </c>
      <c r="AS231" t="s">
        <v>1797</v>
      </c>
      <c r="AT231" t="s">
        <v>1372</v>
      </c>
      <c r="AU231" t="s">
        <v>36</v>
      </c>
      <c r="AV231" t="s">
        <v>1354</v>
      </c>
      <c r="AW231" t="s">
        <v>1835</v>
      </c>
      <c r="AX231" t="s">
        <v>1353</v>
      </c>
      <c r="AY231" t="s">
        <v>1476</v>
      </c>
      <c r="AZ231"/>
      <c r="BA231" t="s">
        <v>1836</v>
      </c>
      <c r="BB231" t="s">
        <v>1839</v>
      </c>
      <c r="BC231" t="s">
        <v>1664</v>
      </c>
      <c r="BD231">
        <v>1</v>
      </c>
      <c r="BE231" t="s">
        <v>1874</v>
      </c>
    </row>
    <row r="232" spans="1:57" x14ac:dyDescent="0.25">
      <c r="A232" t="s">
        <v>1360</v>
      </c>
      <c r="B232" t="s">
        <v>0</v>
      </c>
      <c r="C232">
        <v>2018</v>
      </c>
      <c r="D232">
        <v>4</v>
      </c>
      <c r="E232" s="73">
        <v>43032</v>
      </c>
      <c r="F232"/>
      <c r="G232"/>
      <c r="H232" t="s">
        <v>12</v>
      </c>
      <c r="I232"/>
      <c r="J232" t="s">
        <v>2</v>
      </c>
      <c r="K232" t="s">
        <v>26</v>
      </c>
      <c r="L232"/>
      <c r="M232" t="s">
        <v>43</v>
      </c>
      <c r="N232">
        <v>-1346</v>
      </c>
      <c r="O232"/>
      <c r="P232" t="s">
        <v>14</v>
      </c>
      <c r="Q232" t="s">
        <v>274</v>
      </c>
      <c r="R232">
        <v>19</v>
      </c>
      <c r="S232"/>
      <c r="T232"/>
      <c r="U232"/>
      <c r="V232"/>
      <c r="W232"/>
      <c r="X232"/>
      <c r="Y232"/>
      <c r="Z232"/>
      <c r="AA232"/>
      <c r="AB232"/>
      <c r="AC232"/>
      <c r="AD232"/>
      <c r="AE232"/>
      <c r="AF232"/>
      <c r="AG232"/>
      <c r="AH232"/>
      <c r="AI232"/>
      <c r="AJ232"/>
      <c r="AK232" t="s">
        <v>274</v>
      </c>
      <c r="AL232">
        <v>19</v>
      </c>
      <c r="AM232" s="73">
        <v>43032</v>
      </c>
      <c r="AN232" t="s">
        <v>252</v>
      </c>
      <c r="AO232" t="s">
        <v>8</v>
      </c>
      <c r="AP232"/>
      <c r="AQ232"/>
      <c r="AR232" t="s">
        <v>30</v>
      </c>
      <c r="AS232" t="s">
        <v>1797</v>
      </c>
      <c r="AT232" t="s">
        <v>1385</v>
      </c>
      <c r="AU232" t="s">
        <v>36</v>
      </c>
      <c r="AV232" t="s">
        <v>1355</v>
      </c>
      <c r="AW232"/>
      <c r="AX232"/>
      <c r="AY232"/>
      <c r="AZ232"/>
      <c r="BA232" t="s">
        <v>1801</v>
      </c>
      <c r="BB232" t="s">
        <v>1834</v>
      </c>
      <c r="BC232" t="s">
        <v>43</v>
      </c>
      <c r="BD232"/>
      <c r="BE232"/>
    </row>
    <row r="233" spans="1:57" x14ac:dyDescent="0.25">
      <c r="A233" t="s">
        <v>1360</v>
      </c>
      <c r="B233" t="s">
        <v>0</v>
      </c>
      <c r="C233">
        <v>2018</v>
      </c>
      <c r="D233">
        <v>4</v>
      </c>
      <c r="E233" s="73">
        <v>43032</v>
      </c>
      <c r="F233"/>
      <c r="G233"/>
      <c r="H233" t="s">
        <v>12</v>
      </c>
      <c r="I233"/>
      <c r="J233" t="s">
        <v>25</v>
      </c>
      <c r="K233" t="s">
        <v>26</v>
      </c>
      <c r="L233"/>
      <c r="M233" t="s">
        <v>43</v>
      </c>
      <c r="N233">
        <v>824</v>
      </c>
      <c r="O233"/>
      <c r="P233" t="s">
        <v>27</v>
      </c>
      <c r="Q233" t="s">
        <v>274</v>
      </c>
      <c r="R233">
        <v>82</v>
      </c>
      <c r="S233"/>
      <c r="T233"/>
      <c r="U233"/>
      <c r="V233"/>
      <c r="W233"/>
      <c r="X233"/>
      <c r="Y233"/>
      <c r="Z233"/>
      <c r="AA233"/>
      <c r="AB233"/>
      <c r="AC233"/>
      <c r="AD233"/>
      <c r="AE233"/>
      <c r="AF233"/>
      <c r="AG233"/>
      <c r="AH233"/>
      <c r="AI233"/>
      <c r="AJ233"/>
      <c r="AK233" t="s">
        <v>274</v>
      </c>
      <c r="AL233">
        <v>82</v>
      </c>
      <c r="AM233" s="73">
        <v>43032</v>
      </c>
      <c r="AN233" t="s">
        <v>253</v>
      </c>
      <c r="AO233" t="s">
        <v>8</v>
      </c>
      <c r="AP233"/>
      <c r="AQ233"/>
      <c r="AR233" t="s">
        <v>30</v>
      </c>
      <c r="AS233" t="s">
        <v>1797</v>
      </c>
      <c r="AT233" t="s">
        <v>1366</v>
      </c>
      <c r="AU233" t="s">
        <v>36</v>
      </c>
      <c r="AV233" t="s">
        <v>1365</v>
      </c>
      <c r="AW233"/>
      <c r="AX233"/>
      <c r="AY233"/>
      <c r="AZ233"/>
      <c r="BA233" t="s">
        <v>1833</v>
      </c>
      <c r="BB233" t="s">
        <v>1834</v>
      </c>
      <c r="BC233" t="s">
        <v>43</v>
      </c>
      <c r="BD233"/>
      <c r="BE233"/>
    </row>
    <row r="234" spans="1:57" x14ac:dyDescent="0.25">
      <c r="A234" t="s">
        <v>1360</v>
      </c>
      <c r="B234" t="s">
        <v>0</v>
      </c>
      <c r="C234">
        <v>2018</v>
      </c>
      <c r="D234">
        <v>4</v>
      </c>
      <c r="E234" s="73">
        <v>43032</v>
      </c>
      <c r="F234"/>
      <c r="G234"/>
      <c r="H234" t="s">
        <v>12</v>
      </c>
      <c r="I234"/>
      <c r="J234" t="s">
        <v>25</v>
      </c>
      <c r="K234" t="s">
        <v>26</v>
      </c>
      <c r="L234"/>
      <c r="M234" t="s">
        <v>43</v>
      </c>
      <c r="N234">
        <v>1346</v>
      </c>
      <c r="O234"/>
      <c r="P234" t="s">
        <v>27</v>
      </c>
      <c r="Q234" t="s">
        <v>274</v>
      </c>
      <c r="R234">
        <v>88</v>
      </c>
      <c r="S234"/>
      <c r="T234"/>
      <c r="U234"/>
      <c r="V234"/>
      <c r="W234"/>
      <c r="X234"/>
      <c r="Y234"/>
      <c r="Z234"/>
      <c r="AA234"/>
      <c r="AB234"/>
      <c r="AC234"/>
      <c r="AD234"/>
      <c r="AE234"/>
      <c r="AF234"/>
      <c r="AG234"/>
      <c r="AH234"/>
      <c r="AI234"/>
      <c r="AJ234"/>
      <c r="AK234" t="s">
        <v>274</v>
      </c>
      <c r="AL234">
        <v>88</v>
      </c>
      <c r="AM234" s="73">
        <v>43032</v>
      </c>
      <c r="AN234" t="s">
        <v>252</v>
      </c>
      <c r="AO234" t="s">
        <v>8</v>
      </c>
      <c r="AP234"/>
      <c r="AQ234"/>
      <c r="AR234" t="s">
        <v>30</v>
      </c>
      <c r="AS234" t="s">
        <v>1797</v>
      </c>
      <c r="AT234" t="s">
        <v>1366</v>
      </c>
      <c r="AU234" t="s">
        <v>36</v>
      </c>
      <c r="AV234" t="s">
        <v>1365</v>
      </c>
      <c r="AW234"/>
      <c r="AX234"/>
      <c r="AY234"/>
      <c r="AZ234"/>
      <c r="BA234" t="s">
        <v>1833</v>
      </c>
      <c r="BB234" t="s">
        <v>1834</v>
      </c>
      <c r="BC234" t="s">
        <v>43</v>
      </c>
      <c r="BD234"/>
      <c r="BE234"/>
    </row>
    <row r="235" spans="1:57" x14ac:dyDescent="0.25">
      <c r="A235" t="s">
        <v>1360</v>
      </c>
      <c r="B235" t="s">
        <v>0</v>
      </c>
      <c r="C235">
        <v>2018</v>
      </c>
      <c r="D235">
        <v>4</v>
      </c>
      <c r="E235" s="73">
        <v>43026</v>
      </c>
      <c r="F235"/>
      <c r="G235"/>
      <c r="H235" t="s">
        <v>12</v>
      </c>
      <c r="I235"/>
      <c r="J235" t="s">
        <v>25</v>
      </c>
      <c r="K235" t="s">
        <v>26</v>
      </c>
      <c r="L235"/>
      <c r="M235" t="s">
        <v>27</v>
      </c>
      <c r="N235">
        <v>-2795</v>
      </c>
      <c r="O235"/>
      <c r="P235" t="s">
        <v>27</v>
      </c>
      <c r="Q235" t="s">
        <v>230</v>
      </c>
      <c r="R235">
        <v>7</v>
      </c>
      <c r="S235"/>
      <c r="T235"/>
      <c r="U235"/>
      <c r="V235"/>
      <c r="W235"/>
      <c r="X235"/>
      <c r="Y235"/>
      <c r="Z235"/>
      <c r="AA235"/>
      <c r="AB235"/>
      <c r="AC235"/>
      <c r="AD235"/>
      <c r="AE235"/>
      <c r="AF235"/>
      <c r="AG235"/>
      <c r="AH235"/>
      <c r="AI235"/>
      <c r="AJ235"/>
      <c r="AK235" t="s">
        <v>230</v>
      </c>
      <c r="AL235">
        <v>7</v>
      </c>
      <c r="AM235" s="73">
        <v>43026</v>
      </c>
      <c r="AN235" t="s">
        <v>231</v>
      </c>
      <c r="AO235" t="s">
        <v>8</v>
      </c>
      <c r="AP235"/>
      <c r="AQ235"/>
      <c r="AR235" t="s">
        <v>30</v>
      </c>
      <c r="AS235" t="s">
        <v>1797</v>
      </c>
      <c r="AT235" t="s">
        <v>1366</v>
      </c>
      <c r="AU235" t="s">
        <v>36</v>
      </c>
      <c r="AV235" t="s">
        <v>1365</v>
      </c>
      <c r="AW235"/>
      <c r="AX235"/>
      <c r="AY235"/>
      <c r="AZ235"/>
      <c r="BA235" t="s">
        <v>1833</v>
      </c>
      <c r="BB235" t="s">
        <v>1834</v>
      </c>
      <c r="BC235" t="s">
        <v>27</v>
      </c>
      <c r="BD235"/>
      <c r="BE235"/>
    </row>
    <row r="236" spans="1:57" x14ac:dyDescent="0.25">
      <c r="A236" t="s">
        <v>1360</v>
      </c>
      <c r="B236" t="s">
        <v>0</v>
      </c>
      <c r="C236">
        <v>2018</v>
      </c>
      <c r="D236">
        <v>4</v>
      </c>
      <c r="E236" s="73">
        <v>43026</v>
      </c>
      <c r="F236"/>
      <c r="G236"/>
      <c r="H236" t="s">
        <v>12</v>
      </c>
      <c r="I236"/>
      <c r="J236" t="s">
        <v>25</v>
      </c>
      <c r="K236" t="s">
        <v>26</v>
      </c>
      <c r="L236"/>
      <c r="M236" t="s">
        <v>27</v>
      </c>
      <c r="N236">
        <v>-1805.92</v>
      </c>
      <c r="O236"/>
      <c r="P236" t="s">
        <v>27</v>
      </c>
      <c r="Q236" t="s">
        <v>230</v>
      </c>
      <c r="R236">
        <v>9</v>
      </c>
      <c r="S236"/>
      <c r="T236"/>
      <c r="U236"/>
      <c r="V236"/>
      <c r="W236"/>
      <c r="X236"/>
      <c r="Y236"/>
      <c r="Z236"/>
      <c r="AA236"/>
      <c r="AB236"/>
      <c r="AC236"/>
      <c r="AD236"/>
      <c r="AE236"/>
      <c r="AF236"/>
      <c r="AG236"/>
      <c r="AH236"/>
      <c r="AI236"/>
      <c r="AJ236"/>
      <c r="AK236" t="s">
        <v>230</v>
      </c>
      <c r="AL236">
        <v>9</v>
      </c>
      <c r="AM236" s="73">
        <v>43026</v>
      </c>
      <c r="AN236" t="s">
        <v>233</v>
      </c>
      <c r="AO236" t="s">
        <v>8</v>
      </c>
      <c r="AP236"/>
      <c r="AQ236"/>
      <c r="AR236" t="s">
        <v>30</v>
      </c>
      <c r="AS236" t="s">
        <v>1797</v>
      </c>
      <c r="AT236" t="s">
        <v>1366</v>
      </c>
      <c r="AU236" t="s">
        <v>36</v>
      </c>
      <c r="AV236" t="s">
        <v>1365</v>
      </c>
      <c r="AW236"/>
      <c r="AX236"/>
      <c r="AY236"/>
      <c r="AZ236"/>
      <c r="BA236" t="s">
        <v>1833</v>
      </c>
      <c r="BB236" t="s">
        <v>1834</v>
      </c>
      <c r="BC236" t="s">
        <v>27</v>
      </c>
      <c r="BD236"/>
      <c r="BE236"/>
    </row>
    <row r="237" spans="1:57" x14ac:dyDescent="0.25">
      <c r="A237" t="s">
        <v>1360</v>
      </c>
      <c r="B237" t="s">
        <v>0</v>
      </c>
      <c r="C237">
        <v>2018</v>
      </c>
      <c r="D237">
        <v>4</v>
      </c>
      <c r="E237" s="73">
        <v>43027</v>
      </c>
      <c r="F237"/>
      <c r="G237"/>
      <c r="H237" t="s">
        <v>12</v>
      </c>
      <c r="I237"/>
      <c r="J237" t="s">
        <v>25</v>
      </c>
      <c r="K237" t="s">
        <v>26</v>
      </c>
      <c r="L237"/>
      <c r="M237" t="s">
        <v>43</v>
      </c>
      <c r="N237">
        <v>2795</v>
      </c>
      <c r="O237"/>
      <c r="P237" t="s">
        <v>27</v>
      </c>
      <c r="Q237" t="s">
        <v>242</v>
      </c>
      <c r="R237">
        <v>92</v>
      </c>
      <c r="S237"/>
      <c r="T237"/>
      <c r="U237"/>
      <c r="V237"/>
      <c r="W237"/>
      <c r="X237"/>
      <c r="Y237"/>
      <c r="Z237"/>
      <c r="AA237"/>
      <c r="AB237"/>
      <c r="AC237"/>
      <c r="AD237"/>
      <c r="AE237"/>
      <c r="AF237"/>
      <c r="AG237"/>
      <c r="AH237"/>
      <c r="AI237"/>
      <c r="AJ237"/>
      <c r="AK237" t="s">
        <v>242</v>
      </c>
      <c r="AL237">
        <v>92</v>
      </c>
      <c r="AM237" s="73">
        <v>43027</v>
      </c>
      <c r="AN237" t="s">
        <v>231</v>
      </c>
      <c r="AO237" t="s">
        <v>8</v>
      </c>
      <c r="AP237"/>
      <c r="AQ237"/>
      <c r="AR237" t="s">
        <v>30</v>
      </c>
      <c r="AS237" t="s">
        <v>1797</v>
      </c>
      <c r="AT237" t="s">
        <v>1366</v>
      </c>
      <c r="AU237" t="s">
        <v>36</v>
      </c>
      <c r="AV237" t="s">
        <v>1365</v>
      </c>
      <c r="AW237"/>
      <c r="AX237"/>
      <c r="AY237"/>
      <c r="AZ237"/>
      <c r="BA237" t="s">
        <v>1833</v>
      </c>
      <c r="BB237" t="s">
        <v>1834</v>
      </c>
      <c r="BC237" t="s">
        <v>43</v>
      </c>
      <c r="BD237"/>
      <c r="BE237"/>
    </row>
    <row r="238" spans="1:57" x14ac:dyDescent="0.25">
      <c r="A238" t="s">
        <v>1360</v>
      </c>
      <c r="B238" t="s">
        <v>0</v>
      </c>
      <c r="C238">
        <v>2018</v>
      </c>
      <c r="D238">
        <v>4</v>
      </c>
      <c r="E238" s="73">
        <v>43031</v>
      </c>
      <c r="F238"/>
      <c r="G238"/>
      <c r="H238" t="s">
        <v>12</v>
      </c>
      <c r="I238"/>
      <c r="J238" t="s">
        <v>25</v>
      </c>
      <c r="K238" t="s">
        <v>26</v>
      </c>
      <c r="L238"/>
      <c r="M238" t="s">
        <v>27</v>
      </c>
      <c r="N238">
        <v>-1497</v>
      </c>
      <c r="O238"/>
      <c r="P238" t="s">
        <v>27</v>
      </c>
      <c r="Q238" t="s">
        <v>243</v>
      </c>
      <c r="R238">
        <v>49</v>
      </c>
      <c r="S238"/>
      <c r="T238"/>
      <c r="U238"/>
      <c r="V238"/>
      <c r="W238"/>
      <c r="X238"/>
      <c r="Y238"/>
      <c r="Z238"/>
      <c r="AA238"/>
      <c r="AB238"/>
      <c r="AC238"/>
      <c r="AD238"/>
      <c r="AE238"/>
      <c r="AF238"/>
      <c r="AG238"/>
      <c r="AH238"/>
      <c r="AI238"/>
      <c r="AJ238"/>
      <c r="AK238" t="s">
        <v>243</v>
      </c>
      <c r="AL238">
        <v>49</v>
      </c>
      <c r="AM238" s="73">
        <v>43031</v>
      </c>
      <c r="AN238" t="s">
        <v>250</v>
      </c>
      <c r="AO238" t="s">
        <v>8</v>
      </c>
      <c r="AP238"/>
      <c r="AQ238"/>
      <c r="AR238" t="s">
        <v>30</v>
      </c>
      <c r="AS238" t="s">
        <v>1797</v>
      </c>
      <c r="AT238" t="s">
        <v>1366</v>
      </c>
      <c r="AU238" t="s">
        <v>36</v>
      </c>
      <c r="AV238" t="s">
        <v>1365</v>
      </c>
      <c r="AW238"/>
      <c r="AX238"/>
      <c r="AY238"/>
      <c r="AZ238"/>
      <c r="BA238" t="s">
        <v>1833</v>
      </c>
      <c r="BB238" t="s">
        <v>1834</v>
      </c>
      <c r="BC238" t="s">
        <v>27</v>
      </c>
      <c r="BD238"/>
      <c r="BE238"/>
    </row>
    <row r="239" spans="1:57" x14ac:dyDescent="0.25">
      <c r="A239" t="s">
        <v>1360</v>
      </c>
      <c r="B239" t="s">
        <v>0</v>
      </c>
      <c r="C239">
        <v>2018</v>
      </c>
      <c r="D239">
        <v>4</v>
      </c>
      <c r="E239" s="73">
        <v>43031</v>
      </c>
      <c r="F239"/>
      <c r="G239"/>
      <c r="H239" t="s">
        <v>12</v>
      </c>
      <c r="I239"/>
      <c r="J239" t="s">
        <v>25</v>
      </c>
      <c r="K239" t="s">
        <v>26</v>
      </c>
      <c r="L239"/>
      <c r="M239" t="s">
        <v>27</v>
      </c>
      <c r="N239">
        <v>-6957</v>
      </c>
      <c r="O239"/>
      <c r="P239" t="s">
        <v>27</v>
      </c>
      <c r="Q239" t="s">
        <v>243</v>
      </c>
      <c r="R239">
        <v>51</v>
      </c>
      <c r="S239"/>
      <c r="T239"/>
      <c r="U239"/>
      <c r="V239"/>
      <c r="W239"/>
      <c r="X239"/>
      <c r="Y239"/>
      <c r="Z239"/>
      <c r="AA239"/>
      <c r="AB239"/>
      <c r="AC239"/>
      <c r="AD239"/>
      <c r="AE239"/>
      <c r="AF239"/>
      <c r="AG239"/>
      <c r="AH239"/>
      <c r="AI239"/>
      <c r="AJ239"/>
      <c r="AK239" t="s">
        <v>243</v>
      </c>
      <c r="AL239">
        <v>51</v>
      </c>
      <c r="AM239" s="73">
        <v>43031</v>
      </c>
      <c r="AN239" t="s">
        <v>244</v>
      </c>
      <c r="AO239" t="s">
        <v>8</v>
      </c>
      <c r="AP239"/>
      <c r="AQ239"/>
      <c r="AR239" t="s">
        <v>30</v>
      </c>
      <c r="AS239" t="s">
        <v>1797</v>
      </c>
      <c r="AT239" t="s">
        <v>1366</v>
      </c>
      <c r="AU239" t="s">
        <v>36</v>
      </c>
      <c r="AV239" t="s">
        <v>1365</v>
      </c>
      <c r="AW239"/>
      <c r="AX239"/>
      <c r="AY239"/>
      <c r="AZ239"/>
      <c r="BA239" t="s">
        <v>1833</v>
      </c>
      <c r="BB239" t="s">
        <v>1834</v>
      </c>
      <c r="BC239" t="s">
        <v>27</v>
      </c>
      <c r="BD239"/>
      <c r="BE239"/>
    </row>
    <row r="240" spans="1:57" x14ac:dyDescent="0.25">
      <c r="A240" t="s">
        <v>1360</v>
      </c>
      <c r="B240" t="s">
        <v>0</v>
      </c>
      <c r="C240">
        <v>2018</v>
      </c>
      <c r="D240">
        <v>4</v>
      </c>
      <c r="E240" s="73">
        <v>43031</v>
      </c>
      <c r="F240"/>
      <c r="G240"/>
      <c r="H240" t="s">
        <v>12</v>
      </c>
      <c r="I240"/>
      <c r="J240" t="s">
        <v>25</v>
      </c>
      <c r="K240" t="s">
        <v>26</v>
      </c>
      <c r="L240"/>
      <c r="M240" t="s">
        <v>27</v>
      </c>
      <c r="N240">
        <v>-1914.3</v>
      </c>
      <c r="O240"/>
      <c r="P240" t="s">
        <v>27</v>
      </c>
      <c r="Q240" t="s">
        <v>243</v>
      </c>
      <c r="R240">
        <v>52</v>
      </c>
      <c r="S240"/>
      <c r="T240"/>
      <c r="U240"/>
      <c r="V240"/>
      <c r="W240"/>
      <c r="X240"/>
      <c r="Y240"/>
      <c r="Z240"/>
      <c r="AA240"/>
      <c r="AB240"/>
      <c r="AC240"/>
      <c r="AD240"/>
      <c r="AE240"/>
      <c r="AF240"/>
      <c r="AG240"/>
      <c r="AH240"/>
      <c r="AI240"/>
      <c r="AJ240"/>
      <c r="AK240" t="s">
        <v>243</v>
      </c>
      <c r="AL240">
        <v>52</v>
      </c>
      <c r="AM240" s="73">
        <v>43031</v>
      </c>
      <c r="AN240" t="s">
        <v>249</v>
      </c>
      <c r="AO240" t="s">
        <v>8</v>
      </c>
      <c r="AP240"/>
      <c r="AQ240"/>
      <c r="AR240" t="s">
        <v>30</v>
      </c>
      <c r="AS240" t="s">
        <v>1797</v>
      </c>
      <c r="AT240" t="s">
        <v>1366</v>
      </c>
      <c r="AU240" t="s">
        <v>36</v>
      </c>
      <c r="AV240" t="s">
        <v>1365</v>
      </c>
      <c r="AW240"/>
      <c r="AX240"/>
      <c r="AY240"/>
      <c r="AZ240"/>
      <c r="BA240" t="s">
        <v>1833</v>
      </c>
      <c r="BB240" t="s">
        <v>1834</v>
      </c>
      <c r="BC240" t="s">
        <v>27</v>
      </c>
      <c r="BD240"/>
      <c r="BE240"/>
    </row>
    <row r="241" spans="1:57" x14ac:dyDescent="0.25">
      <c r="A241" t="s">
        <v>1360</v>
      </c>
      <c r="B241" t="s">
        <v>0</v>
      </c>
      <c r="C241">
        <v>2018</v>
      </c>
      <c r="D241">
        <v>4</v>
      </c>
      <c r="E241" s="73">
        <v>43031</v>
      </c>
      <c r="F241"/>
      <c r="G241"/>
      <c r="H241" t="s">
        <v>12</v>
      </c>
      <c r="I241"/>
      <c r="J241" t="s">
        <v>25</v>
      </c>
      <c r="K241" t="s">
        <v>26</v>
      </c>
      <c r="L241"/>
      <c r="M241" t="s">
        <v>27</v>
      </c>
      <c r="N241">
        <v>-1346</v>
      </c>
      <c r="O241"/>
      <c r="P241" t="s">
        <v>27</v>
      </c>
      <c r="Q241" t="s">
        <v>243</v>
      </c>
      <c r="R241">
        <v>54</v>
      </c>
      <c r="S241"/>
      <c r="T241"/>
      <c r="U241"/>
      <c r="V241"/>
      <c r="W241"/>
      <c r="X241"/>
      <c r="Y241"/>
      <c r="Z241"/>
      <c r="AA241"/>
      <c r="AB241"/>
      <c r="AC241"/>
      <c r="AD241"/>
      <c r="AE241"/>
      <c r="AF241"/>
      <c r="AG241"/>
      <c r="AH241"/>
      <c r="AI241"/>
      <c r="AJ241"/>
      <c r="AK241" t="s">
        <v>243</v>
      </c>
      <c r="AL241">
        <v>54</v>
      </c>
      <c r="AM241" s="73">
        <v>43031</v>
      </c>
      <c r="AN241" t="s">
        <v>252</v>
      </c>
      <c r="AO241" t="s">
        <v>8</v>
      </c>
      <c r="AP241"/>
      <c r="AQ241"/>
      <c r="AR241" t="s">
        <v>30</v>
      </c>
      <c r="AS241" t="s">
        <v>1797</v>
      </c>
      <c r="AT241" t="s">
        <v>1366</v>
      </c>
      <c r="AU241" t="s">
        <v>36</v>
      </c>
      <c r="AV241" t="s">
        <v>1365</v>
      </c>
      <c r="AW241"/>
      <c r="AX241"/>
      <c r="AY241"/>
      <c r="AZ241"/>
      <c r="BA241" t="s">
        <v>1833</v>
      </c>
      <c r="BB241" t="s">
        <v>1834</v>
      </c>
      <c r="BC241" t="s">
        <v>27</v>
      </c>
      <c r="BD241"/>
      <c r="BE241"/>
    </row>
    <row r="242" spans="1:57" x14ac:dyDescent="0.25">
      <c r="A242" t="s">
        <v>1360</v>
      </c>
      <c r="B242" t="s">
        <v>0</v>
      </c>
      <c r="C242">
        <v>2018</v>
      </c>
      <c r="D242">
        <v>4</v>
      </c>
      <c r="E242" s="73">
        <v>43031</v>
      </c>
      <c r="F242"/>
      <c r="G242"/>
      <c r="H242" t="s">
        <v>12</v>
      </c>
      <c r="I242"/>
      <c r="J242" t="s">
        <v>25</v>
      </c>
      <c r="K242" t="s">
        <v>26</v>
      </c>
      <c r="L242"/>
      <c r="M242" t="s">
        <v>27</v>
      </c>
      <c r="N242">
        <v>-1454</v>
      </c>
      <c r="O242"/>
      <c r="P242" t="s">
        <v>27</v>
      </c>
      <c r="Q242" t="s">
        <v>243</v>
      </c>
      <c r="R242">
        <v>55</v>
      </c>
      <c r="S242"/>
      <c r="T242"/>
      <c r="U242"/>
      <c r="V242"/>
      <c r="W242"/>
      <c r="X242"/>
      <c r="Y242"/>
      <c r="Z242"/>
      <c r="AA242"/>
      <c r="AB242"/>
      <c r="AC242"/>
      <c r="AD242"/>
      <c r="AE242"/>
      <c r="AF242"/>
      <c r="AG242"/>
      <c r="AH242"/>
      <c r="AI242"/>
      <c r="AJ242"/>
      <c r="AK242" t="s">
        <v>243</v>
      </c>
      <c r="AL242">
        <v>55</v>
      </c>
      <c r="AM242" s="73">
        <v>43031</v>
      </c>
      <c r="AN242" t="s">
        <v>251</v>
      </c>
      <c r="AO242" t="s">
        <v>8</v>
      </c>
      <c r="AP242"/>
      <c r="AQ242"/>
      <c r="AR242" t="s">
        <v>30</v>
      </c>
      <c r="AS242" t="s">
        <v>1797</v>
      </c>
      <c r="AT242" t="s">
        <v>1366</v>
      </c>
      <c r="AU242" t="s">
        <v>36</v>
      </c>
      <c r="AV242" t="s">
        <v>1365</v>
      </c>
      <c r="AW242"/>
      <c r="AX242"/>
      <c r="AY242"/>
      <c r="AZ242"/>
      <c r="BA242" t="s">
        <v>1833</v>
      </c>
      <c r="BB242" t="s">
        <v>1834</v>
      </c>
      <c r="BC242" t="s">
        <v>27</v>
      </c>
      <c r="BD242"/>
      <c r="BE242"/>
    </row>
    <row r="243" spans="1:57" x14ac:dyDescent="0.25">
      <c r="A243" t="s">
        <v>1360</v>
      </c>
      <c r="B243" t="s">
        <v>0</v>
      </c>
      <c r="C243">
        <v>2018</v>
      </c>
      <c r="D243">
        <v>4</v>
      </c>
      <c r="E243" s="73">
        <v>43026</v>
      </c>
      <c r="F243"/>
      <c r="G243"/>
      <c r="H243" t="s">
        <v>12</v>
      </c>
      <c r="I243"/>
      <c r="J243" t="s">
        <v>25</v>
      </c>
      <c r="K243" t="s">
        <v>26</v>
      </c>
      <c r="L243"/>
      <c r="M243" t="s">
        <v>27</v>
      </c>
      <c r="N243">
        <v>-1469</v>
      </c>
      <c r="O243"/>
      <c r="P243" t="s">
        <v>27</v>
      </c>
      <c r="Q243" t="s">
        <v>230</v>
      </c>
      <c r="R243">
        <v>8</v>
      </c>
      <c r="S243"/>
      <c r="T243"/>
      <c r="U243"/>
      <c r="V243"/>
      <c r="W243"/>
      <c r="X243"/>
      <c r="Y243"/>
      <c r="Z243"/>
      <c r="AA243"/>
      <c r="AB243"/>
      <c r="AC243"/>
      <c r="AD243"/>
      <c r="AE243"/>
      <c r="AF243"/>
      <c r="AG243"/>
      <c r="AH243"/>
      <c r="AI243"/>
      <c r="AJ243"/>
      <c r="AK243" t="s">
        <v>230</v>
      </c>
      <c r="AL243">
        <v>8</v>
      </c>
      <c r="AM243" s="73">
        <v>43026</v>
      </c>
      <c r="AN243" t="s">
        <v>234</v>
      </c>
      <c r="AO243" t="s">
        <v>8</v>
      </c>
      <c r="AP243"/>
      <c r="AQ243"/>
      <c r="AR243" t="s">
        <v>30</v>
      </c>
      <c r="AS243" t="s">
        <v>1797</v>
      </c>
      <c r="AT243" t="s">
        <v>1366</v>
      </c>
      <c r="AU243" t="s">
        <v>36</v>
      </c>
      <c r="AV243" t="s">
        <v>1365</v>
      </c>
      <c r="AW243"/>
      <c r="AX243"/>
      <c r="AY243"/>
      <c r="AZ243"/>
      <c r="BA243" t="s">
        <v>1833</v>
      </c>
      <c r="BB243" t="s">
        <v>1834</v>
      </c>
      <c r="BC243" t="s">
        <v>27</v>
      </c>
      <c r="BD243"/>
      <c r="BE243"/>
    </row>
    <row r="244" spans="1:57" x14ac:dyDescent="0.25">
      <c r="A244" t="s">
        <v>1360</v>
      </c>
      <c r="B244" t="s">
        <v>0</v>
      </c>
      <c r="C244">
        <v>2018</v>
      </c>
      <c r="D244">
        <v>4</v>
      </c>
      <c r="E244" s="73">
        <v>43026</v>
      </c>
      <c r="F244"/>
      <c r="G244"/>
      <c r="H244" t="s">
        <v>12</v>
      </c>
      <c r="I244" t="s">
        <v>33</v>
      </c>
      <c r="J244" t="s">
        <v>34</v>
      </c>
      <c r="K244" t="s">
        <v>26</v>
      </c>
      <c r="L244"/>
      <c r="M244" t="s">
        <v>27</v>
      </c>
      <c r="N244">
        <v>2795</v>
      </c>
      <c r="O244"/>
      <c r="P244" t="s">
        <v>240</v>
      </c>
      <c r="Q244" t="s">
        <v>230</v>
      </c>
      <c r="R244">
        <v>62</v>
      </c>
      <c r="S244" t="s">
        <v>231</v>
      </c>
      <c r="T244" s="73">
        <v>43025</v>
      </c>
      <c r="U244" t="s">
        <v>1402</v>
      </c>
      <c r="V244" t="s">
        <v>240</v>
      </c>
      <c r="W244" t="s">
        <v>36</v>
      </c>
      <c r="X244"/>
      <c r="Y244"/>
      <c r="Z244"/>
      <c r="AA244"/>
      <c r="AB244"/>
      <c r="AC244"/>
      <c r="AD244"/>
      <c r="AE244"/>
      <c r="AF244"/>
      <c r="AG244"/>
      <c r="AH244"/>
      <c r="AI244"/>
      <c r="AJ244"/>
      <c r="AK244" t="s">
        <v>231</v>
      </c>
      <c r="AL244">
        <v>1</v>
      </c>
      <c r="AM244" s="73">
        <v>43025</v>
      </c>
      <c r="AN244" t="s">
        <v>231</v>
      </c>
      <c r="AO244" t="s">
        <v>37</v>
      </c>
      <c r="AP244" t="s">
        <v>241</v>
      </c>
      <c r="AQ244"/>
      <c r="AR244" t="s">
        <v>30</v>
      </c>
      <c r="AS244" t="s">
        <v>1797</v>
      </c>
      <c r="AT244" t="s">
        <v>1372</v>
      </c>
      <c r="AU244" t="s">
        <v>36</v>
      </c>
      <c r="AV244" t="s">
        <v>1354</v>
      </c>
      <c r="AW244" t="s">
        <v>1835</v>
      </c>
      <c r="AX244" t="s">
        <v>1353</v>
      </c>
      <c r="AY244" t="s">
        <v>1476</v>
      </c>
      <c r="AZ244"/>
      <c r="BA244" t="s">
        <v>1836</v>
      </c>
      <c r="BB244" t="s">
        <v>1839</v>
      </c>
      <c r="BC244" t="s">
        <v>1402</v>
      </c>
      <c r="BD244">
        <v>1</v>
      </c>
      <c r="BE244" t="s">
        <v>1898</v>
      </c>
    </row>
    <row r="245" spans="1:57" x14ac:dyDescent="0.25">
      <c r="A245" t="s">
        <v>1360</v>
      </c>
      <c r="B245" t="s">
        <v>0</v>
      </c>
      <c r="C245">
        <v>2018</v>
      </c>
      <c r="D245">
        <v>4</v>
      </c>
      <c r="E245" s="73">
        <v>43026</v>
      </c>
      <c r="F245"/>
      <c r="G245"/>
      <c r="H245" t="s">
        <v>12</v>
      </c>
      <c r="I245" t="s">
        <v>33</v>
      </c>
      <c r="J245" t="s">
        <v>34</v>
      </c>
      <c r="K245" t="s">
        <v>26</v>
      </c>
      <c r="L245"/>
      <c r="M245" t="s">
        <v>27</v>
      </c>
      <c r="N245">
        <v>1469</v>
      </c>
      <c r="O245"/>
      <c r="P245" t="s">
        <v>235</v>
      </c>
      <c r="Q245" t="s">
        <v>230</v>
      </c>
      <c r="R245">
        <v>63</v>
      </c>
      <c r="S245" t="s">
        <v>234</v>
      </c>
      <c r="T245" s="73">
        <v>43025</v>
      </c>
      <c r="U245" t="s">
        <v>1632</v>
      </c>
      <c r="V245" t="s">
        <v>235</v>
      </c>
      <c r="W245" t="s">
        <v>36</v>
      </c>
      <c r="X245"/>
      <c r="Y245"/>
      <c r="Z245"/>
      <c r="AA245"/>
      <c r="AB245"/>
      <c r="AC245"/>
      <c r="AD245"/>
      <c r="AE245"/>
      <c r="AF245"/>
      <c r="AG245"/>
      <c r="AH245"/>
      <c r="AI245"/>
      <c r="AJ245"/>
      <c r="AK245" t="s">
        <v>234</v>
      </c>
      <c r="AL245">
        <v>1</v>
      </c>
      <c r="AM245" s="73">
        <v>43025</v>
      </c>
      <c r="AN245" t="s">
        <v>234</v>
      </c>
      <c r="AO245" t="s">
        <v>37</v>
      </c>
      <c r="AP245" t="s">
        <v>236</v>
      </c>
      <c r="AQ245"/>
      <c r="AR245" t="s">
        <v>30</v>
      </c>
      <c r="AS245" t="s">
        <v>1797</v>
      </c>
      <c r="AT245" t="s">
        <v>1372</v>
      </c>
      <c r="AU245" t="s">
        <v>36</v>
      </c>
      <c r="AV245" t="s">
        <v>1354</v>
      </c>
      <c r="AW245" t="s">
        <v>1835</v>
      </c>
      <c r="AX245" t="s">
        <v>1353</v>
      </c>
      <c r="AY245" t="s">
        <v>1476</v>
      </c>
      <c r="AZ245"/>
      <c r="BA245" t="s">
        <v>1836</v>
      </c>
      <c r="BB245" t="s">
        <v>1839</v>
      </c>
      <c r="BC245" t="s">
        <v>1632</v>
      </c>
      <c r="BD245">
        <v>1</v>
      </c>
      <c r="BE245" t="s">
        <v>1899</v>
      </c>
    </row>
    <row r="246" spans="1:57" x14ac:dyDescent="0.25">
      <c r="A246" t="s">
        <v>1360</v>
      </c>
      <c r="B246" t="s">
        <v>0</v>
      </c>
      <c r="C246">
        <v>2018</v>
      </c>
      <c r="D246">
        <v>4</v>
      </c>
      <c r="E246" s="73">
        <v>43031</v>
      </c>
      <c r="F246"/>
      <c r="G246"/>
      <c r="H246" t="s">
        <v>12</v>
      </c>
      <c r="I246"/>
      <c r="J246" t="s">
        <v>25</v>
      </c>
      <c r="K246" t="s">
        <v>26</v>
      </c>
      <c r="L246"/>
      <c r="M246" t="s">
        <v>27</v>
      </c>
      <c r="N246">
        <v>-3104</v>
      </c>
      <c r="O246"/>
      <c r="P246" t="s">
        <v>27</v>
      </c>
      <c r="Q246" t="s">
        <v>243</v>
      </c>
      <c r="R246">
        <v>59</v>
      </c>
      <c r="S246"/>
      <c r="T246"/>
      <c r="U246"/>
      <c r="V246"/>
      <c r="W246"/>
      <c r="X246"/>
      <c r="Y246"/>
      <c r="Z246"/>
      <c r="AA246"/>
      <c r="AB246"/>
      <c r="AC246"/>
      <c r="AD246"/>
      <c r="AE246"/>
      <c r="AF246"/>
      <c r="AG246"/>
      <c r="AH246"/>
      <c r="AI246"/>
      <c r="AJ246"/>
      <c r="AK246" t="s">
        <v>243</v>
      </c>
      <c r="AL246">
        <v>59</v>
      </c>
      <c r="AM246" s="73">
        <v>43031</v>
      </c>
      <c r="AN246" t="s">
        <v>247</v>
      </c>
      <c r="AO246" t="s">
        <v>8</v>
      </c>
      <c r="AP246"/>
      <c r="AQ246"/>
      <c r="AR246" t="s">
        <v>30</v>
      </c>
      <c r="AS246" t="s">
        <v>1797</v>
      </c>
      <c r="AT246" t="s">
        <v>1366</v>
      </c>
      <c r="AU246" t="s">
        <v>36</v>
      </c>
      <c r="AV246" t="s">
        <v>1365</v>
      </c>
      <c r="AW246"/>
      <c r="AX246"/>
      <c r="AY246"/>
      <c r="AZ246"/>
      <c r="BA246" t="s">
        <v>1833</v>
      </c>
      <c r="BB246" t="s">
        <v>1834</v>
      </c>
      <c r="BC246" t="s">
        <v>27</v>
      </c>
      <c r="BD246"/>
      <c r="BE246"/>
    </row>
    <row r="247" spans="1:57" x14ac:dyDescent="0.25">
      <c r="A247" t="s">
        <v>1360</v>
      </c>
      <c r="B247" t="s">
        <v>0</v>
      </c>
      <c r="C247">
        <v>2018</v>
      </c>
      <c r="D247">
        <v>4</v>
      </c>
      <c r="E247" s="73">
        <v>43032</v>
      </c>
      <c r="F247"/>
      <c r="G247"/>
      <c r="H247" t="s">
        <v>12</v>
      </c>
      <c r="I247"/>
      <c r="J247" t="s">
        <v>2</v>
      </c>
      <c r="K247" t="s">
        <v>26</v>
      </c>
      <c r="L247"/>
      <c r="M247" t="s">
        <v>43</v>
      </c>
      <c r="N247">
        <v>-3258</v>
      </c>
      <c r="O247"/>
      <c r="P247" t="s">
        <v>14</v>
      </c>
      <c r="Q247" t="s">
        <v>274</v>
      </c>
      <c r="R247">
        <v>59</v>
      </c>
      <c r="S247"/>
      <c r="T247"/>
      <c r="U247"/>
      <c r="V247"/>
      <c r="W247"/>
      <c r="X247"/>
      <c r="Y247"/>
      <c r="Z247"/>
      <c r="AA247"/>
      <c r="AB247"/>
      <c r="AC247"/>
      <c r="AD247"/>
      <c r="AE247"/>
      <c r="AF247"/>
      <c r="AG247"/>
      <c r="AH247"/>
      <c r="AI247"/>
      <c r="AJ247"/>
      <c r="AK247" t="s">
        <v>274</v>
      </c>
      <c r="AL247">
        <v>59</v>
      </c>
      <c r="AM247" s="73">
        <v>43032</v>
      </c>
      <c r="AN247" t="s">
        <v>246</v>
      </c>
      <c r="AO247" t="s">
        <v>8</v>
      </c>
      <c r="AP247"/>
      <c r="AQ247"/>
      <c r="AR247" t="s">
        <v>30</v>
      </c>
      <c r="AS247" t="s">
        <v>1797</v>
      </c>
      <c r="AT247" t="s">
        <v>1385</v>
      </c>
      <c r="AU247" t="s">
        <v>36</v>
      </c>
      <c r="AV247" t="s">
        <v>1355</v>
      </c>
      <c r="AW247"/>
      <c r="AX247"/>
      <c r="AY247"/>
      <c r="AZ247"/>
      <c r="BA247" t="s">
        <v>1801</v>
      </c>
      <c r="BB247" t="s">
        <v>1834</v>
      </c>
      <c r="BC247" t="s">
        <v>43</v>
      </c>
      <c r="BD247"/>
      <c r="BE247"/>
    </row>
    <row r="248" spans="1:57" x14ac:dyDescent="0.25">
      <c r="A248" t="s">
        <v>1360</v>
      </c>
      <c r="B248" t="s">
        <v>0</v>
      </c>
      <c r="C248">
        <v>2018</v>
      </c>
      <c r="D248">
        <v>4</v>
      </c>
      <c r="E248" s="73">
        <v>43032</v>
      </c>
      <c r="F248"/>
      <c r="G248"/>
      <c r="H248" t="s">
        <v>12</v>
      </c>
      <c r="I248"/>
      <c r="J248" t="s">
        <v>2</v>
      </c>
      <c r="K248" t="s">
        <v>26</v>
      </c>
      <c r="L248"/>
      <c r="M248" t="s">
        <v>43</v>
      </c>
      <c r="N248">
        <v>-5086</v>
      </c>
      <c r="O248"/>
      <c r="P248" t="s">
        <v>14</v>
      </c>
      <c r="Q248" t="s">
        <v>274</v>
      </c>
      <c r="R248">
        <v>64</v>
      </c>
      <c r="S248"/>
      <c r="T248"/>
      <c r="U248"/>
      <c r="V248"/>
      <c r="W248"/>
      <c r="X248"/>
      <c r="Y248"/>
      <c r="Z248"/>
      <c r="AA248"/>
      <c r="AB248"/>
      <c r="AC248"/>
      <c r="AD248"/>
      <c r="AE248"/>
      <c r="AF248"/>
      <c r="AG248"/>
      <c r="AH248"/>
      <c r="AI248"/>
      <c r="AJ248"/>
      <c r="AK248" t="s">
        <v>274</v>
      </c>
      <c r="AL248">
        <v>64</v>
      </c>
      <c r="AM248" s="73">
        <v>43032</v>
      </c>
      <c r="AN248" t="s">
        <v>245</v>
      </c>
      <c r="AO248" t="s">
        <v>8</v>
      </c>
      <c r="AP248"/>
      <c r="AQ248"/>
      <c r="AR248" t="s">
        <v>30</v>
      </c>
      <c r="AS248" t="s">
        <v>1797</v>
      </c>
      <c r="AT248" t="s">
        <v>1385</v>
      </c>
      <c r="AU248" t="s">
        <v>36</v>
      </c>
      <c r="AV248" t="s">
        <v>1355</v>
      </c>
      <c r="AW248"/>
      <c r="AX248"/>
      <c r="AY248"/>
      <c r="AZ248"/>
      <c r="BA248" t="s">
        <v>1801</v>
      </c>
      <c r="BB248" t="s">
        <v>1834</v>
      </c>
      <c r="BC248" t="s">
        <v>43</v>
      </c>
      <c r="BD248"/>
      <c r="BE248"/>
    </row>
    <row r="249" spans="1:57" x14ac:dyDescent="0.25">
      <c r="A249" t="s">
        <v>1360</v>
      </c>
      <c r="B249" t="s">
        <v>0</v>
      </c>
      <c r="C249">
        <v>2018</v>
      </c>
      <c r="D249">
        <v>4</v>
      </c>
      <c r="E249" s="73">
        <v>43032</v>
      </c>
      <c r="F249"/>
      <c r="G249"/>
      <c r="H249" t="s">
        <v>12</v>
      </c>
      <c r="I249"/>
      <c r="J249" t="s">
        <v>25</v>
      </c>
      <c r="K249" t="s">
        <v>26</v>
      </c>
      <c r="L249"/>
      <c r="M249" t="s">
        <v>43</v>
      </c>
      <c r="N249">
        <v>3258</v>
      </c>
      <c r="O249"/>
      <c r="P249" t="s">
        <v>27</v>
      </c>
      <c r="Q249" t="s">
        <v>274</v>
      </c>
      <c r="R249">
        <v>127</v>
      </c>
      <c r="S249"/>
      <c r="T249"/>
      <c r="U249"/>
      <c r="V249"/>
      <c r="W249"/>
      <c r="X249"/>
      <c r="Y249"/>
      <c r="Z249"/>
      <c r="AA249"/>
      <c r="AB249"/>
      <c r="AC249"/>
      <c r="AD249"/>
      <c r="AE249"/>
      <c r="AF249"/>
      <c r="AG249"/>
      <c r="AH249"/>
      <c r="AI249"/>
      <c r="AJ249"/>
      <c r="AK249" t="s">
        <v>274</v>
      </c>
      <c r="AL249">
        <v>127</v>
      </c>
      <c r="AM249" s="73">
        <v>43032</v>
      </c>
      <c r="AN249" t="s">
        <v>246</v>
      </c>
      <c r="AO249" t="s">
        <v>8</v>
      </c>
      <c r="AP249"/>
      <c r="AQ249"/>
      <c r="AR249" t="s">
        <v>30</v>
      </c>
      <c r="AS249" t="s">
        <v>1797</v>
      </c>
      <c r="AT249" t="s">
        <v>1366</v>
      </c>
      <c r="AU249" t="s">
        <v>36</v>
      </c>
      <c r="AV249" t="s">
        <v>1365</v>
      </c>
      <c r="AW249"/>
      <c r="AX249"/>
      <c r="AY249"/>
      <c r="AZ249"/>
      <c r="BA249" t="s">
        <v>1833</v>
      </c>
      <c r="BB249" t="s">
        <v>1834</v>
      </c>
      <c r="BC249" t="s">
        <v>43</v>
      </c>
      <c r="BD249"/>
      <c r="BE249"/>
    </row>
    <row r="250" spans="1:57" x14ac:dyDescent="0.25">
      <c r="A250" t="s">
        <v>1360</v>
      </c>
      <c r="B250" t="s">
        <v>0</v>
      </c>
      <c r="C250">
        <v>2018</v>
      </c>
      <c r="D250">
        <v>4</v>
      </c>
      <c r="E250" s="73">
        <v>43032</v>
      </c>
      <c r="F250"/>
      <c r="G250"/>
      <c r="H250" t="s">
        <v>12</v>
      </c>
      <c r="I250"/>
      <c r="J250" t="s">
        <v>25</v>
      </c>
      <c r="K250" t="s">
        <v>26</v>
      </c>
      <c r="L250"/>
      <c r="M250" t="s">
        <v>43</v>
      </c>
      <c r="N250">
        <v>6957</v>
      </c>
      <c r="O250"/>
      <c r="P250" t="s">
        <v>27</v>
      </c>
      <c r="Q250" t="s">
        <v>274</v>
      </c>
      <c r="R250">
        <v>133</v>
      </c>
      <c r="S250"/>
      <c r="T250"/>
      <c r="U250"/>
      <c r="V250"/>
      <c r="W250"/>
      <c r="X250"/>
      <c r="Y250"/>
      <c r="Z250"/>
      <c r="AA250"/>
      <c r="AB250"/>
      <c r="AC250"/>
      <c r="AD250"/>
      <c r="AE250"/>
      <c r="AF250"/>
      <c r="AG250"/>
      <c r="AH250"/>
      <c r="AI250"/>
      <c r="AJ250"/>
      <c r="AK250" t="s">
        <v>274</v>
      </c>
      <c r="AL250">
        <v>133</v>
      </c>
      <c r="AM250" s="73">
        <v>43032</v>
      </c>
      <c r="AN250" t="s">
        <v>244</v>
      </c>
      <c r="AO250" t="s">
        <v>8</v>
      </c>
      <c r="AP250"/>
      <c r="AQ250"/>
      <c r="AR250" t="s">
        <v>30</v>
      </c>
      <c r="AS250" t="s">
        <v>1797</v>
      </c>
      <c r="AT250" t="s">
        <v>1366</v>
      </c>
      <c r="AU250" t="s">
        <v>36</v>
      </c>
      <c r="AV250" t="s">
        <v>1365</v>
      </c>
      <c r="AW250"/>
      <c r="AX250"/>
      <c r="AY250"/>
      <c r="AZ250"/>
      <c r="BA250" t="s">
        <v>1833</v>
      </c>
      <c r="BB250" t="s">
        <v>1834</v>
      </c>
      <c r="BC250" t="s">
        <v>43</v>
      </c>
      <c r="BD250"/>
      <c r="BE250"/>
    </row>
    <row r="251" spans="1:57" x14ac:dyDescent="0.25">
      <c r="A251" t="s">
        <v>1360</v>
      </c>
      <c r="B251" t="s">
        <v>0</v>
      </c>
      <c r="C251">
        <v>2018</v>
      </c>
      <c r="D251">
        <v>4</v>
      </c>
      <c r="E251" s="73">
        <v>43014</v>
      </c>
      <c r="F251"/>
      <c r="G251"/>
      <c r="H251" t="s">
        <v>12</v>
      </c>
      <c r="I251"/>
      <c r="J251" t="s">
        <v>25</v>
      </c>
      <c r="K251" t="s">
        <v>26</v>
      </c>
      <c r="L251"/>
      <c r="M251" t="s">
        <v>27</v>
      </c>
      <c r="N251">
        <v>-1396</v>
      </c>
      <c r="O251"/>
      <c r="P251" t="s">
        <v>27</v>
      </c>
      <c r="Q251" t="s">
        <v>217</v>
      </c>
      <c r="R251">
        <v>5</v>
      </c>
      <c r="S251"/>
      <c r="T251"/>
      <c r="U251"/>
      <c r="V251"/>
      <c r="W251"/>
      <c r="X251"/>
      <c r="Y251"/>
      <c r="Z251"/>
      <c r="AA251"/>
      <c r="AB251"/>
      <c r="AC251"/>
      <c r="AD251"/>
      <c r="AE251"/>
      <c r="AF251"/>
      <c r="AG251"/>
      <c r="AH251"/>
      <c r="AI251"/>
      <c r="AJ251"/>
      <c r="AK251" t="s">
        <v>217</v>
      </c>
      <c r="AL251">
        <v>5</v>
      </c>
      <c r="AM251" s="73">
        <v>43014</v>
      </c>
      <c r="AN251" t="s">
        <v>219</v>
      </c>
      <c r="AO251" t="s">
        <v>8</v>
      </c>
      <c r="AP251"/>
      <c r="AQ251"/>
      <c r="AR251" t="s">
        <v>30</v>
      </c>
      <c r="AS251" t="s">
        <v>1797</v>
      </c>
      <c r="AT251" t="s">
        <v>1366</v>
      </c>
      <c r="AU251" t="s">
        <v>36</v>
      </c>
      <c r="AV251" t="s">
        <v>1365</v>
      </c>
      <c r="AW251"/>
      <c r="AX251"/>
      <c r="AY251"/>
      <c r="AZ251"/>
      <c r="BA251" t="s">
        <v>1833</v>
      </c>
      <c r="BB251" t="s">
        <v>1834</v>
      </c>
      <c r="BC251" t="s">
        <v>27</v>
      </c>
      <c r="BD251"/>
      <c r="BE251"/>
    </row>
    <row r="252" spans="1:57" x14ac:dyDescent="0.25">
      <c r="A252" t="s">
        <v>1360</v>
      </c>
      <c r="B252" t="s">
        <v>0</v>
      </c>
      <c r="C252">
        <v>2018</v>
      </c>
      <c r="D252">
        <v>4</v>
      </c>
      <c r="E252" s="73">
        <v>43027</v>
      </c>
      <c r="F252"/>
      <c r="G252"/>
      <c r="H252" t="s">
        <v>12</v>
      </c>
      <c r="I252"/>
      <c r="J252" t="s">
        <v>2</v>
      </c>
      <c r="K252" t="s">
        <v>26</v>
      </c>
      <c r="L252"/>
      <c r="M252" t="s">
        <v>43</v>
      </c>
      <c r="N252">
        <v>-1832</v>
      </c>
      <c r="O252"/>
      <c r="P252" t="s">
        <v>14</v>
      </c>
      <c r="Q252" t="s">
        <v>242</v>
      </c>
      <c r="R252">
        <v>35</v>
      </c>
      <c r="S252"/>
      <c r="T252"/>
      <c r="U252"/>
      <c r="V252"/>
      <c r="W252"/>
      <c r="X252"/>
      <c r="Y252"/>
      <c r="Z252"/>
      <c r="AA252"/>
      <c r="AB252"/>
      <c r="AC252"/>
      <c r="AD252"/>
      <c r="AE252"/>
      <c r="AF252"/>
      <c r="AG252"/>
      <c r="AH252"/>
      <c r="AI252"/>
      <c r="AJ252"/>
      <c r="AK252" t="s">
        <v>242</v>
      </c>
      <c r="AL252">
        <v>35</v>
      </c>
      <c r="AM252" s="73">
        <v>43027</v>
      </c>
      <c r="AN252" t="s">
        <v>232</v>
      </c>
      <c r="AO252" t="s">
        <v>8</v>
      </c>
      <c r="AP252"/>
      <c r="AQ252"/>
      <c r="AR252" t="s">
        <v>30</v>
      </c>
      <c r="AS252" t="s">
        <v>1797</v>
      </c>
      <c r="AT252" t="s">
        <v>1385</v>
      </c>
      <c r="AU252" t="s">
        <v>36</v>
      </c>
      <c r="AV252" t="s">
        <v>1355</v>
      </c>
      <c r="AW252"/>
      <c r="AX252"/>
      <c r="AY252"/>
      <c r="AZ252"/>
      <c r="BA252" t="s">
        <v>1801</v>
      </c>
      <c r="BB252" t="s">
        <v>1834</v>
      </c>
      <c r="BC252" t="s">
        <v>43</v>
      </c>
      <c r="BD252"/>
      <c r="BE252"/>
    </row>
    <row r="253" spans="1:57" x14ac:dyDescent="0.25">
      <c r="A253" t="s">
        <v>1360</v>
      </c>
      <c r="B253" t="s">
        <v>0</v>
      </c>
      <c r="C253">
        <v>2018</v>
      </c>
      <c r="D253">
        <v>4</v>
      </c>
      <c r="E253" s="73">
        <v>43027</v>
      </c>
      <c r="F253"/>
      <c r="G253"/>
      <c r="H253" t="s">
        <v>12</v>
      </c>
      <c r="I253"/>
      <c r="J253" t="s">
        <v>2</v>
      </c>
      <c r="K253" t="s">
        <v>26</v>
      </c>
      <c r="L253"/>
      <c r="M253" t="s">
        <v>43</v>
      </c>
      <c r="N253">
        <v>-2795</v>
      </c>
      <c r="O253"/>
      <c r="P253" t="s">
        <v>14</v>
      </c>
      <c r="Q253" t="s">
        <v>242</v>
      </c>
      <c r="R253">
        <v>36</v>
      </c>
      <c r="S253"/>
      <c r="T253"/>
      <c r="U253"/>
      <c r="V253"/>
      <c r="W253"/>
      <c r="X253"/>
      <c r="Y253"/>
      <c r="Z253"/>
      <c r="AA253"/>
      <c r="AB253"/>
      <c r="AC253"/>
      <c r="AD253"/>
      <c r="AE253"/>
      <c r="AF253"/>
      <c r="AG253"/>
      <c r="AH253"/>
      <c r="AI253"/>
      <c r="AJ253"/>
      <c r="AK253" t="s">
        <v>242</v>
      </c>
      <c r="AL253">
        <v>36</v>
      </c>
      <c r="AM253" s="73">
        <v>43027</v>
      </c>
      <c r="AN253" t="s">
        <v>231</v>
      </c>
      <c r="AO253" t="s">
        <v>8</v>
      </c>
      <c r="AP253"/>
      <c r="AQ253"/>
      <c r="AR253" t="s">
        <v>30</v>
      </c>
      <c r="AS253" t="s">
        <v>1797</v>
      </c>
      <c r="AT253" t="s">
        <v>1385</v>
      </c>
      <c r="AU253" t="s">
        <v>36</v>
      </c>
      <c r="AV253" t="s">
        <v>1355</v>
      </c>
      <c r="AW253"/>
      <c r="AX253"/>
      <c r="AY253"/>
      <c r="AZ253"/>
      <c r="BA253" t="s">
        <v>1801</v>
      </c>
      <c r="BB253" t="s">
        <v>1834</v>
      </c>
      <c r="BC253" t="s">
        <v>43</v>
      </c>
      <c r="BD253"/>
      <c r="BE253"/>
    </row>
    <row r="254" spans="1:57" x14ac:dyDescent="0.25">
      <c r="A254" t="s">
        <v>1360</v>
      </c>
      <c r="B254" t="s">
        <v>0</v>
      </c>
      <c r="C254">
        <v>2018</v>
      </c>
      <c r="D254">
        <v>4</v>
      </c>
      <c r="E254" s="73">
        <v>43031</v>
      </c>
      <c r="F254"/>
      <c r="G254"/>
      <c r="H254" t="s">
        <v>12</v>
      </c>
      <c r="I254"/>
      <c r="J254" t="s">
        <v>25</v>
      </c>
      <c r="K254" t="s">
        <v>26</v>
      </c>
      <c r="L254"/>
      <c r="M254" t="s">
        <v>27</v>
      </c>
      <c r="N254">
        <v>-5086</v>
      </c>
      <c r="O254"/>
      <c r="P254" t="s">
        <v>27</v>
      </c>
      <c r="Q254" t="s">
        <v>243</v>
      </c>
      <c r="R254">
        <v>50</v>
      </c>
      <c r="S254"/>
      <c r="T254"/>
      <c r="U254"/>
      <c r="V254"/>
      <c r="W254"/>
      <c r="X254"/>
      <c r="Y254"/>
      <c r="Z254"/>
      <c r="AA254"/>
      <c r="AB254"/>
      <c r="AC254"/>
      <c r="AD254"/>
      <c r="AE254"/>
      <c r="AF254"/>
      <c r="AG254"/>
      <c r="AH254"/>
      <c r="AI254"/>
      <c r="AJ254"/>
      <c r="AK254" t="s">
        <v>243</v>
      </c>
      <c r="AL254">
        <v>50</v>
      </c>
      <c r="AM254" s="73">
        <v>43031</v>
      </c>
      <c r="AN254" t="s">
        <v>245</v>
      </c>
      <c r="AO254" t="s">
        <v>8</v>
      </c>
      <c r="AP254"/>
      <c r="AQ254"/>
      <c r="AR254" t="s">
        <v>30</v>
      </c>
      <c r="AS254" t="s">
        <v>1797</v>
      </c>
      <c r="AT254" t="s">
        <v>1366</v>
      </c>
      <c r="AU254" t="s">
        <v>36</v>
      </c>
      <c r="AV254" t="s">
        <v>1365</v>
      </c>
      <c r="AW254"/>
      <c r="AX254"/>
      <c r="AY254"/>
      <c r="AZ254"/>
      <c r="BA254" t="s">
        <v>1833</v>
      </c>
      <c r="BB254" t="s">
        <v>1834</v>
      </c>
      <c r="BC254" t="s">
        <v>27</v>
      </c>
      <c r="BD254"/>
      <c r="BE254"/>
    </row>
    <row r="255" spans="1:57" x14ac:dyDescent="0.25">
      <c r="A255" t="s">
        <v>1360</v>
      </c>
      <c r="B255" t="s">
        <v>0</v>
      </c>
      <c r="C255">
        <v>2018</v>
      </c>
      <c r="D255">
        <v>4</v>
      </c>
      <c r="E255" s="73">
        <v>43031</v>
      </c>
      <c r="F255"/>
      <c r="G255"/>
      <c r="H255" t="s">
        <v>12</v>
      </c>
      <c r="I255" t="s">
        <v>33</v>
      </c>
      <c r="J255" t="s">
        <v>34</v>
      </c>
      <c r="K255" t="s">
        <v>26</v>
      </c>
      <c r="L255"/>
      <c r="M255" t="s">
        <v>27</v>
      </c>
      <c r="N255">
        <v>1454</v>
      </c>
      <c r="O255"/>
      <c r="P255" t="s">
        <v>258</v>
      </c>
      <c r="Q255" t="s">
        <v>243</v>
      </c>
      <c r="R255">
        <v>149</v>
      </c>
      <c r="S255" t="s">
        <v>251</v>
      </c>
      <c r="T255" s="73">
        <v>43028</v>
      </c>
      <c r="U255" t="s">
        <v>1713</v>
      </c>
      <c r="V255" t="s">
        <v>258</v>
      </c>
      <c r="W255" t="s">
        <v>36</v>
      </c>
      <c r="X255"/>
      <c r="Y255"/>
      <c r="Z255"/>
      <c r="AA255"/>
      <c r="AB255"/>
      <c r="AC255"/>
      <c r="AD255"/>
      <c r="AE255"/>
      <c r="AF255"/>
      <c r="AG255"/>
      <c r="AH255"/>
      <c r="AI255"/>
      <c r="AJ255"/>
      <c r="AK255" t="s">
        <v>251</v>
      </c>
      <c r="AL255">
        <v>1</v>
      </c>
      <c r="AM255" s="73">
        <v>43028</v>
      </c>
      <c r="AN255" t="s">
        <v>251</v>
      </c>
      <c r="AO255" t="s">
        <v>37</v>
      </c>
      <c r="AP255" t="s">
        <v>259</v>
      </c>
      <c r="AQ255"/>
      <c r="AR255" t="s">
        <v>30</v>
      </c>
      <c r="AS255" t="s">
        <v>1797</v>
      </c>
      <c r="AT255" t="s">
        <v>1372</v>
      </c>
      <c r="AU255" t="s">
        <v>36</v>
      </c>
      <c r="AV255" t="s">
        <v>1354</v>
      </c>
      <c r="AW255" t="s">
        <v>1835</v>
      </c>
      <c r="AX255" t="s">
        <v>1353</v>
      </c>
      <c r="AY255" t="s">
        <v>1476</v>
      </c>
      <c r="AZ255"/>
      <c r="BA255" t="s">
        <v>1836</v>
      </c>
      <c r="BB255" t="s">
        <v>1839</v>
      </c>
      <c r="BC255" t="s">
        <v>1713</v>
      </c>
      <c r="BD255">
        <v>1</v>
      </c>
      <c r="BE255" t="s">
        <v>1902</v>
      </c>
    </row>
    <row r="256" spans="1:57" x14ac:dyDescent="0.25">
      <c r="A256" t="s">
        <v>1360</v>
      </c>
      <c r="B256" t="s">
        <v>0</v>
      </c>
      <c r="C256">
        <v>2018</v>
      </c>
      <c r="D256">
        <v>4</v>
      </c>
      <c r="E256" s="73">
        <v>43032</v>
      </c>
      <c r="F256"/>
      <c r="G256"/>
      <c r="H256" t="s">
        <v>12</v>
      </c>
      <c r="I256"/>
      <c r="J256" t="s">
        <v>2</v>
      </c>
      <c r="K256" t="s">
        <v>26</v>
      </c>
      <c r="L256"/>
      <c r="M256" t="s">
        <v>43</v>
      </c>
      <c r="N256">
        <v>-2334</v>
      </c>
      <c r="O256"/>
      <c r="P256" t="s">
        <v>14</v>
      </c>
      <c r="Q256" t="s">
        <v>274</v>
      </c>
      <c r="R256">
        <v>23</v>
      </c>
      <c r="S256"/>
      <c r="T256"/>
      <c r="U256"/>
      <c r="V256"/>
      <c r="W256"/>
      <c r="X256"/>
      <c r="Y256"/>
      <c r="Z256"/>
      <c r="AA256"/>
      <c r="AB256"/>
      <c r="AC256"/>
      <c r="AD256"/>
      <c r="AE256"/>
      <c r="AF256"/>
      <c r="AG256"/>
      <c r="AH256"/>
      <c r="AI256"/>
      <c r="AJ256"/>
      <c r="AK256" t="s">
        <v>274</v>
      </c>
      <c r="AL256">
        <v>23</v>
      </c>
      <c r="AM256" s="73">
        <v>43032</v>
      </c>
      <c r="AN256" t="s">
        <v>248</v>
      </c>
      <c r="AO256" t="s">
        <v>8</v>
      </c>
      <c r="AP256"/>
      <c r="AQ256"/>
      <c r="AR256" t="s">
        <v>30</v>
      </c>
      <c r="AS256" t="s">
        <v>1797</v>
      </c>
      <c r="AT256" t="s">
        <v>1385</v>
      </c>
      <c r="AU256" t="s">
        <v>36</v>
      </c>
      <c r="AV256" t="s">
        <v>1355</v>
      </c>
      <c r="AW256"/>
      <c r="AX256"/>
      <c r="AY256"/>
      <c r="AZ256"/>
      <c r="BA256" t="s">
        <v>1801</v>
      </c>
      <c r="BB256" t="s">
        <v>1834</v>
      </c>
      <c r="BC256" t="s">
        <v>43</v>
      </c>
      <c r="BD256"/>
      <c r="BE256"/>
    </row>
    <row r="257" spans="1:57" x14ac:dyDescent="0.25">
      <c r="A257" t="s">
        <v>1360</v>
      </c>
      <c r="B257" t="s">
        <v>0</v>
      </c>
      <c r="C257">
        <v>2018</v>
      </c>
      <c r="D257">
        <v>4</v>
      </c>
      <c r="E257" s="73">
        <v>43032</v>
      </c>
      <c r="F257"/>
      <c r="G257"/>
      <c r="H257" t="s">
        <v>12</v>
      </c>
      <c r="I257"/>
      <c r="J257" t="s">
        <v>25</v>
      </c>
      <c r="K257" t="s">
        <v>26</v>
      </c>
      <c r="L257"/>
      <c r="M257" t="s">
        <v>43</v>
      </c>
      <c r="N257">
        <v>1454</v>
      </c>
      <c r="O257"/>
      <c r="P257" t="s">
        <v>27</v>
      </c>
      <c r="Q257" t="s">
        <v>274</v>
      </c>
      <c r="R257">
        <v>89</v>
      </c>
      <c r="S257"/>
      <c r="T257"/>
      <c r="U257"/>
      <c r="V257"/>
      <c r="W257"/>
      <c r="X257"/>
      <c r="Y257"/>
      <c r="Z257"/>
      <c r="AA257"/>
      <c r="AB257"/>
      <c r="AC257"/>
      <c r="AD257"/>
      <c r="AE257"/>
      <c r="AF257"/>
      <c r="AG257"/>
      <c r="AH257"/>
      <c r="AI257"/>
      <c r="AJ257"/>
      <c r="AK257" t="s">
        <v>274</v>
      </c>
      <c r="AL257">
        <v>89</v>
      </c>
      <c r="AM257" s="73">
        <v>43032</v>
      </c>
      <c r="AN257" t="s">
        <v>251</v>
      </c>
      <c r="AO257" t="s">
        <v>8</v>
      </c>
      <c r="AP257"/>
      <c r="AQ257"/>
      <c r="AR257" t="s">
        <v>30</v>
      </c>
      <c r="AS257" t="s">
        <v>1797</v>
      </c>
      <c r="AT257" t="s">
        <v>1366</v>
      </c>
      <c r="AU257" t="s">
        <v>36</v>
      </c>
      <c r="AV257" t="s">
        <v>1365</v>
      </c>
      <c r="AW257"/>
      <c r="AX257"/>
      <c r="AY257"/>
      <c r="AZ257"/>
      <c r="BA257" t="s">
        <v>1833</v>
      </c>
      <c r="BB257" t="s">
        <v>1834</v>
      </c>
      <c r="BC257" t="s">
        <v>43</v>
      </c>
      <c r="BD257"/>
      <c r="BE257"/>
    </row>
    <row r="258" spans="1:57" x14ac:dyDescent="0.25">
      <c r="A258" t="s">
        <v>1360</v>
      </c>
      <c r="B258" t="s">
        <v>0</v>
      </c>
      <c r="C258">
        <v>2018</v>
      </c>
      <c r="D258">
        <v>4</v>
      </c>
      <c r="E258" s="73">
        <v>43027</v>
      </c>
      <c r="F258"/>
      <c r="G258"/>
      <c r="H258" t="s">
        <v>12</v>
      </c>
      <c r="I258"/>
      <c r="J258" t="s">
        <v>25</v>
      </c>
      <c r="K258" t="s">
        <v>26</v>
      </c>
      <c r="L258"/>
      <c r="M258" t="s">
        <v>43</v>
      </c>
      <c r="N258">
        <v>1469</v>
      </c>
      <c r="O258"/>
      <c r="P258" t="s">
        <v>27</v>
      </c>
      <c r="Q258" t="s">
        <v>242</v>
      </c>
      <c r="R258">
        <v>93</v>
      </c>
      <c r="S258"/>
      <c r="T258"/>
      <c r="U258"/>
      <c r="V258"/>
      <c r="W258"/>
      <c r="X258"/>
      <c r="Y258"/>
      <c r="Z258"/>
      <c r="AA258"/>
      <c r="AB258"/>
      <c r="AC258"/>
      <c r="AD258"/>
      <c r="AE258"/>
      <c r="AF258"/>
      <c r="AG258"/>
      <c r="AH258"/>
      <c r="AI258"/>
      <c r="AJ258"/>
      <c r="AK258" t="s">
        <v>242</v>
      </c>
      <c r="AL258">
        <v>93</v>
      </c>
      <c r="AM258" s="73">
        <v>43027</v>
      </c>
      <c r="AN258" t="s">
        <v>234</v>
      </c>
      <c r="AO258" t="s">
        <v>8</v>
      </c>
      <c r="AP258"/>
      <c r="AQ258"/>
      <c r="AR258" t="s">
        <v>30</v>
      </c>
      <c r="AS258" t="s">
        <v>1797</v>
      </c>
      <c r="AT258" t="s">
        <v>1366</v>
      </c>
      <c r="AU258" t="s">
        <v>36</v>
      </c>
      <c r="AV258" t="s">
        <v>1365</v>
      </c>
      <c r="AW258"/>
      <c r="AX258"/>
      <c r="AY258"/>
      <c r="AZ258"/>
      <c r="BA258" t="s">
        <v>1833</v>
      </c>
      <c r="BB258" t="s">
        <v>1834</v>
      </c>
      <c r="BC258" t="s">
        <v>43</v>
      </c>
      <c r="BD258"/>
      <c r="BE258"/>
    </row>
    <row r="259" spans="1:57" x14ac:dyDescent="0.25">
      <c r="A259" t="s">
        <v>1360</v>
      </c>
      <c r="B259" t="s">
        <v>0</v>
      </c>
      <c r="C259">
        <v>2018</v>
      </c>
      <c r="D259">
        <v>4</v>
      </c>
      <c r="E259" s="73">
        <v>43031</v>
      </c>
      <c r="F259"/>
      <c r="G259"/>
      <c r="H259" t="s">
        <v>12</v>
      </c>
      <c r="I259" t="s">
        <v>33</v>
      </c>
      <c r="J259" t="s">
        <v>34</v>
      </c>
      <c r="K259" t="s">
        <v>26</v>
      </c>
      <c r="L259"/>
      <c r="M259" t="s">
        <v>27</v>
      </c>
      <c r="N259">
        <v>3258</v>
      </c>
      <c r="O259"/>
      <c r="P259" t="s">
        <v>268</v>
      </c>
      <c r="Q259" t="s">
        <v>243</v>
      </c>
      <c r="R259">
        <v>142</v>
      </c>
      <c r="S259" t="s">
        <v>246</v>
      </c>
      <c r="T259" s="73">
        <v>43028</v>
      </c>
      <c r="U259" t="s">
        <v>1631</v>
      </c>
      <c r="V259" t="s">
        <v>268</v>
      </c>
      <c r="W259" t="s">
        <v>36</v>
      </c>
      <c r="X259"/>
      <c r="Y259"/>
      <c r="Z259"/>
      <c r="AA259"/>
      <c r="AB259"/>
      <c r="AC259"/>
      <c r="AD259"/>
      <c r="AE259"/>
      <c r="AF259"/>
      <c r="AG259"/>
      <c r="AH259"/>
      <c r="AI259"/>
      <c r="AJ259"/>
      <c r="AK259" t="s">
        <v>246</v>
      </c>
      <c r="AL259">
        <v>1</v>
      </c>
      <c r="AM259" s="73">
        <v>43028</v>
      </c>
      <c r="AN259" t="s">
        <v>246</v>
      </c>
      <c r="AO259" t="s">
        <v>37</v>
      </c>
      <c r="AP259" t="s">
        <v>269</v>
      </c>
      <c r="AQ259"/>
      <c r="AR259" t="s">
        <v>30</v>
      </c>
      <c r="AS259" t="s">
        <v>1797</v>
      </c>
      <c r="AT259" t="s">
        <v>1372</v>
      </c>
      <c r="AU259" t="s">
        <v>36</v>
      </c>
      <c r="AV259" t="s">
        <v>1354</v>
      </c>
      <c r="AW259" t="s">
        <v>1835</v>
      </c>
      <c r="AX259" t="s">
        <v>1353</v>
      </c>
      <c r="AY259" t="s">
        <v>1476</v>
      </c>
      <c r="AZ259"/>
      <c r="BA259" t="s">
        <v>1836</v>
      </c>
      <c r="BB259" t="s">
        <v>1839</v>
      </c>
      <c r="BC259" t="s">
        <v>1631</v>
      </c>
      <c r="BD259">
        <v>1</v>
      </c>
      <c r="BE259" t="s">
        <v>1903</v>
      </c>
    </row>
    <row r="260" spans="1:57" x14ac:dyDescent="0.25">
      <c r="A260" t="s">
        <v>1360</v>
      </c>
      <c r="B260" t="s">
        <v>0</v>
      </c>
      <c r="C260">
        <v>2018</v>
      </c>
      <c r="D260">
        <v>4</v>
      </c>
      <c r="E260" s="73">
        <v>43031</v>
      </c>
      <c r="F260"/>
      <c r="G260"/>
      <c r="H260" t="s">
        <v>12</v>
      </c>
      <c r="I260" t="s">
        <v>33</v>
      </c>
      <c r="J260" t="s">
        <v>34</v>
      </c>
      <c r="K260" t="s">
        <v>26</v>
      </c>
      <c r="L260"/>
      <c r="M260" t="s">
        <v>27</v>
      </c>
      <c r="N260">
        <v>5086</v>
      </c>
      <c r="O260"/>
      <c r="P260" t="s">
        <v>270</v>
      </c>
      <c r="Q260" t="s">
        <v>243</v>
      </c>
      <c r="R260">
        <v>144</v>
      </c>
      <c r="S260" t="s">
        <v>245</v>
      </c>
      <c r="T260" s="73">
        <v>43028</v>
      </c>
      <c r="U260" t="s">
        <v>1714</v>
      </c>
      <c r="V260" t="s">
        <v>270</v>
      </c>
      <c r="W260" t="s">
        <v>36</v>
      </c>
      <c r="X260"/>
      <c r="Y260"/>
      <c r="Z260"/>
      <c r="AA260"/>
      <c r="AB260"/>
      <c r="AC260"/>
      <c r="AD260"/>
      <c r="AE260"/>
      <c r="AF260"/>
      <c r="AG260"/>
      <c r="AH260"/>
      <c r="AI260"/>
      <c r="AJ260"/>
      <c r="AK260" t="s">
        <v>245</v>
      </c>
      <c r="AL260">
        <v>1</v>
      </c>
      <c r="AM260" s="73">
        <v>43028</v>
      </c>
      <c r="AN260" t="s">
        <v>245</v>
      </c>
      <c r="AO260" t="s">
        <v>37</v>
      </c>
      <c r="AP260" t="s">
        <v>271</v>
      </c>
      <c r="AQ260"/>
      <c r="AR260" t="s">
        <v>30</v>
      </c>
      <c r="AS260" t="s">
        <v>1797</v>
      </c>
      <c r="AT260" t="s">
        <v>1372</v>
      </c>
      <c r="AU260" t="s">
        <v>36</v>
      </c>
      <c r="AV260" t="s">
        <v>1354</v>
      </c>
      <c r="AW260" t="s">
        <v>1835</v>
      </c>
      <c r="AX260" t="s">
        <v>1353</v>
      </c>
      <c r="AY260" t="s">
        <v>1476</v>
      </c>
      <c r="AZ260"/>
      <c r="BA260" t="s">
        <v>1836</v>
      </c>
      <c r="BB260" t="s">
        <v>1839</v>
      </c>
      <c r="BC260" t="s">
        <v>1714</v>
      </c>
      <c r="BD260">
        <v>1</v>
      </c>
      <c r="BE260" t="s">
        <v>1904</v>
      </c>
    </row>
    <row r="261" spans="1:57" x14ac:dyDescent="0.25">
      <c r="A261" t="s">
        <v>1360</v>
      </c>
      <c r="B261" t="s">
        <v>0</v>
      </c>
      <c r="C261">
        <v>2018</v>
      </c>
      <c r="D261">
        <v>4</v>
      </c>
      <c r="E261" s="73">
        <v>43031</v>
      </c>
      <c r="F261"/>
      <c r="G261"/>
      <c r="H261" t="s">
        <v>12</v>
      </c>
      <c r="I261" t="s">
        <v>33</v>
      </c>
      <c r="J261" t="s">
        <v>34</v>
      </c>
      <c r="K261" t="s">
        <v>26</v>
      </c>
      <c r="L261"/>
      <c r="M261" t="s">
        <v>27</v>
      </c>
      <c r="N261">
        <v>824</v>
      </c>
      <c r="O261"/>
      <c r="P261" t="s">
        <v>254</v>
      </c>
      <c r="Q261" t="s">
        <v>243</v>
      </c>
      <c r="R261">
        <v>147</v>
      </c>
      <c r="S261" t="s">
        <v>253</v>
      </c>
      <c r="T261" s="73">
        <v>43028</v>
      </c>
      <c r="U261" t="s">
        <v>1681</v>
      </c>
      <c r="V261" t="s">
        <v>254</v>
      </c>
      <c r="W261" t="s">
        <v>36</v>
      </c>
      <c r="X261"/>
      <c r="Y261"/>
      <c r="Z261"/>
      <c r="AA261"/>
      <c r="AB261"/>
      <c r="AC261"/>
      <c r="AD261"/>
      <c r="AE261"/>
      <c r="AF261"/>
      <c r="AG261"/>
      <c r="AH261"/>
      <c r="AI261"/>
      <c r="AJ261"/>
      <c r="AK261" t="s">
        <v>253</v>
      </c>
      <c r="AL261">
        <v>1</v>
      </c>
      <c r="AM261" s="73">
        <v>43028</v>
      </c>
      <c r="AN261" t="s">
        <v>253</v>
      </c>
      <c r="AO261" t="s">
        <v>37</v>
      </c>
      <c r="AP261" t="s">
        <v>255</v>
      </c>
      <c r="AQ261"/>
      <c r="AR261" t="s">
        <v>30</v>
      </c>
      <c r="AS261" t="s">
        <v>1797</v>
      </c>
      <c r="AT261" t="s">
        <v>1372</v>
      </c>
      <c r="AU261" t="s">
        <v>36</v>
      </c>
      <c r="AV261" t="s">
        <v>1354</v>
      </c>
      <c r="AW261" t="s">
        <v>1835</v>
      </c>
      <c r="AX261" t="s">
        <v>1353</v>
      </c>
      <c r="AY261" t="s">
        <v>1476</v>
      </c>
      <c r="AZ261"/>
      <c r="BA261" t="s">
        <v>1836</v>
      </c>
      <c r="BB261" t="s">
        <v>1839</v>
      </c>
      <c r="BC261" t="s">
        <v>1681</v>
      </c>
      <c r="BD261">
        <v>1</v>
      </c>
      <c r="BE261" t="s">
        <v>1905</v>
      </c>
    </row>
    <row r="262" spans="1:57" x14ac:dyDescent="0.25">
      <c r="A262" t="s">
        <v>1360</v>
      </c>
      <c r="B262" t="s">
        <v>0</v>
      </c>
      <c r="C262">
        <v>2018</v>
      </c>
      <c r="D262">
        <v>4</v>
      </c>
      <c r="E262" s="73">
        <v>43031</v>
      </c>
      <c r="F262"/>
      <c r="G262"/>
      <c r="H262" t="s">
        <v>12</v>
      </c>
      <c r="I262" t="s">
        <v>33</v>
      </c>
      <c r="J262" t="s">
        <v>34</v>
      </c>
      <c r="K262" t="s">
        <v>26</v>
      </c>
      <c r="L262"/>
      <c r="M262" t="s">
        <v>27</v>
      </c>
      <c r="N262">
        <v>2334</v>
      </c>
      <c r="O262"/>
      <c r="P262" t="s">
        <v>264</v>
      </c>
      <c r="Q262" t="s">
        <v>243</v>
      </c>
      <c r="R262">
        <v>152</v>
      </c>
      <c r="S262" t="s">
        <v>248</v>
      </c>
      <c r="T262" s="73">
        <v>43028</v>
      </c>
      <c r="U262" t="s">
        <v>1563</v>
      </c>
      <c r="V262" t="s">
        <v>264</v>
      </c>
      <c r="W262" t="s">
        <v>36</v>
      </c>
      <c r="X262"/>
      <c r="Y262"/>
      <c r="Z262"/>
      <c r="AA262"/>
      <c r="AB262"/>
      <c r="AC262"/>
      <c r="AD262"/>
      <c r="AE262"/>
      <c r="AF262"/>
      <c r="AG262"/>
      <c r="AH262"/>
      <c r="AI262"/>
      <c r="AJ262"/>
      <c r="AK262" t="s">
        <v>248</v>
      </c>
      <c r="AL262">
        <v>1</v>
      </c>
      <c r="AM262" s="73">
        <v>43028</v>
      </c>
      <c r="AN262" t="s">
        <v>248</v>
      </c>
      <c r="AO262" t="s">
        <v>37</v>
      </c>
      <c r="AP262" t="s">
        <v>265</v>
      </c>
      <c r="AQ262"/>
      <c r="AR262" t="s">
        <v>30</v>
      </c>
      <c r="AS262" t="s">
        <v>1797</v>
      </c>
      <c r="AT262" t="s">
        <v>1372</v>
      </c>
      <c r="AU262" t="s">
        <v>36</v>
      </c>
      <c r="AV262" t="s">
        <v>1354</v>
      </c>
      <c r="AW262" t="s">
        <v>1835</v>
      </c>
      <c r="AX262" t="s">
        <v>1353</v>
      </c>
      <c r="AY262" t="s">
        <v>1476</v>
      </c>
      <c r="AZ262"/>
      <c r="BA262" t="s">
        <v>1836</v>
      </c>
      <c r="BB262" t="s">
        <v>1839</v>
      </c>
      <c r="BC262" t="s">
        <v>1563</v>
      </c>
      <c r="BD262">
        <v>1</v>
      </c>
      <c r="BE262" t="s">
        <v>1906</v>
      </c>
    </row>
    <row r="263" spans="1:57" x14ac:dyDescent="0.25">
      <c r="A263" t="s">
        <v>1360</v>
      </c>
      <c r="B263" t="s">
        <v>0</v>
      </c>
      <c r="C263">
        <v>2018</v>
      </c>
      <c r="D263">
        <v>4</v>
      </c>
      <c r="E263" s="73">
        <v>43032</v>
      </c>
      <c r="F263"/>
      <c r="G263"/>
      <c r="H263" t="s">
        <v>12</v>
      </c>
      <c r="I263"/>
      <c r="J263" t="s">
        <v>2</v>
      </c>
      <c r="K263" t="s">
        <v>26</v>
      </c>
      <c r="L263"/>
      <c r="M263" t="s">
        <v>43</v>
      </c>
      <c r="N263">
        <v>-6957</v>
      </c>
      <c r="O263"/>
      <c r="P263" t="s">
        <v>14</v>
      </c>
      <c r="Q263" t="s">
        <v>274</v>
      </c>
      <c r="R263">
        <v>65</v>
      </c>
      <c r="S263"/>
      <c r="T263"/>
      <c r="U263"/>
      <c r="V263"/>
      <c r="W263"/>
      <c r="X263"/>
      <c r="Y263"/>
      <c r="Z263"/>
      <c r="AA263"/>
      <c r="AB263"/>
      <c r="AC263"/>
      <c r="AD263"/>
      <c r="AE263"/>
      <c r="AF263"/>
      <c r="AG263"/>
      <c r="AH263"/>
      <c r="AI263"/>
      <c r="AJ263"/>
      <c r="AK263" t="s">
        <v>274</v>
      </c>
      <c r="AL263">
        <v>65</v>
      </c>
      <c r="AM263" s="73">
        <v>43032</v>
      </c>
      <c r="AN263" t="s">
        <v>244</v>
      </c>
      <c r="AO263" t="s">
        <v>8</v>
      </c>
      <c r="AP263"/>
      <c r="AQ263"/>
      <c r="AR263" t="s">
        <v>30</v>
      </c>
      <c r="AS263" t="s">
        <v>1797</v>
      </c>
      <c r="AT263" t="s">
        <v>1385</v>
      </c>
      <c r="AU263" t="s">
        <v>36</v>
      </c>
      <c r="AV263" t="s">
        <v>1355</v>
      </c>
      <c r="AW263"/>
      <c r="AX263"/>
      <c r="AY263"/>
      <c r="AZ263"/>
      <c r="BA263" t="s">
        <v>1801</v>
      </c>
      <c r="BB263" t="s">
        <v>1834</v>
      </c>
      <c r="BC263" t="s">
        <v>43</v>
      </c>
      <c r="BD263"/>
      <c r="BE263"/>
    </row>
    <row r="264" spans="1:57" x14ac:dyDescent="0.25">
      <c r="A264" t="s">
        <v>1360</v>
      </c>
      <c r="B264" t="s">
        <v>0</v>
      </c>
      <c r="C264">
        <v>2018</v>
      </c>
      <c r="D264">
        <v>4</v>
      </c>
      <c r="E264" s="73">
        <v>43032</v>
      </c>
      <c r="F264"/>
      <c r="G264"/>
      <c r="H264" t="s">
        <v>12</v>
      </c>
      <c r="I264"/>
      <c r="J264" t="s">
        <v>25</v>
      </c>
      <c r="K264" t="s">
        <v>26</v>
      </c>
      <c r="L264"/>
      <c r="M264" t="s">
        <v>43</v>
      </c>
      <c r="N264">
        <v>3104</v>
      </c>
      <c r="O264"/>
      <c r="P264" t="s">
        <v>27</v>
      </c>
      <c r="Q264" t="s">
        <v>274</v>
      </c>
      <c r="R264">
        <v>93</v>
      </c>
      <c r="S264"/>
      <c r="T264"/>
      <c r="U264"/>
      <c r="V264"/>
      <c r="W264"/>
      <c r="X264"/>
      <c r="Y264"/>
      <c r="Z264"/>
      <c r="AA264"/>
      <c r="AB264"/>
      <c r="AC264"/>
      <c r="AD264"/>
      <c r="AE264"/>
      <c r="AF264"/>
      <c r="AG264"/>
      <c r="AH264"/>
      <c r="AI264"/>
      <c r="AJ264"/>
      <c r="AK264" t="s">
        <v>274</v>
      </c>
      <c r="AL264">
        <v>93</v>
      </c>
      <c r="AM264" s="73">
        <v>43032</v>
      </c>
      <c r="AN264" t="s">
        <v>247</v>
      </c>
      <c r="AO264" t="s">
        <v>8</v>
      </c>
      <c r="AP264"/>
      <c r="AQ264"/>
      <c r="AR264" t="s">
        <v>30</v>
      </c>
      <c r="AS264" t="s">
        <v>1797</v>
      </c>
      <c r="AT264" t="s">
        <v>1366</v>
      </c>
      <c r="AU264" t="s">
        <v>36</v>
      </c>
      <c r="AV264" t="s">
        <v>1365</v>
      </c>
      <c r="AW264"/>
      <c r="AX264"/>
      <c r="AY264"/>
      <c r="AZ264"/>
      <c r="BA264" t="s">
        <v>1833</v>
      </c>
      <c r="BB264" t="s">
        <v>1834</v>
      </c>
      <c r="BC264" t="s">
        <v>43</v>
      </c>
      <c r="BD264"/>
      <c r="BE264"/>
    </row>
    <row r="265" spans="1:57" x14ac:dyDescent="0.25">
      <c r="A265" t="s">
        <v>1360</v>
      </c>
      <c r="B265" t="s">
        <v>0</v>
      </c>
      <c r="C265">
        <v>2018</v>
      </c>
      <c r="D265">
        <v>4</v>
      </c>
      <c r="E265" s="73">
        <v>43032</v>
      </c>
      <c r="F265"/>
      <c r="G265"/>
      <c r="H265" t="s">
        <v>12</v>
      </c>
      <c r="I265"/>
      <c r="J265" t="s">
        <v>25</v>
      </c>
      <c r="K265" t="s">
        <v>26</v>
      </c>
      <c r="L265"/>
      <c r="M265" t="s">
        <v>43</v>
      </c>
      <c r="N265">
        <v>1497</v>
      </c>
      <c r="O265"/>
      <c r="P265" t="s">
        <v>27</v>
      </c>
      <c r="Q265" t="s">
        <v>274</v>
      </c>
      <c r="R265">
        <v>128</v>
      </c>
      <c r="S265"/>
      <c r="T265"/>
      <c r="U265"/>
      <c r="V265"/>
      <c r="W265"/>
      <c r="X265"/>
      <c r="Y265"/>
      <c r="Z265"/>
      <c r="AA265"/>
      <c r="AB265"/>
      <c r="AC265"/>
      <c r="AD265"/>
      <c r="AE265"/>
      <c r="AF265"/>
      <c r="AG265"/>
      <c r="AH265"/>
      <c r="AI265"/>
      <c r="AJ265"/>
      <c r="AK265" t="s">
        <v>274</v>
      </c>
      <c r="AL265">
        <v>128</v>
      </c>
      <c r="AM265" s="73">
        <v>43032</v>
      </c>
      <c r="AN265" t="s">
        <v>250</v>
      </c>
      <c r="AO265" t="s">
        <v>8</v>
      </c>
      <c r="AP265"/>
      <c r="AQ265"/>
      <c r="AR265" t="s">
        <v>30</v>
      </c>
      <c r="AS265" t="s">
        <v>1797</v>
      </c>
      <c r="AT265" t="s">
        <v>1366</v>
      </c>
      <c r="AU265" t="s">
        <v>36</v>
      </c>
      <c r="AV265" t="s">
        <v>1365</v>
      </c>
      <c r="AW265"/>
      <c r="AX265"/>
      <c r="AY265"/>
      <c r="AZ265"/>
      <c r="BA265" t="s">
        <v>1833</v>
      </c>
      <c r="BB265" t="s">
        <v>1834</v>
      </c>
      <c r="BC265" t="s">
        <v>43</v>
      </c>
      <c r="BD265"/>
      <c r="BE265"/>
    </row>
    <row r="266" spans="1:57" x14ac:dyDescent="0.25">
      <c r="A266" t="s">
        <v>1360</v>
      </c>
      <c r="B266" t="s">
        <v>0</v>
      </c>
      <c r="C266">
        <v>2018</v>
      </c>
      <c r="D266">
        <v>4</v>
      </c>
      <c r="E266" s="73">
        <v>43014</v>
      </c>
      <c r="F266"/>
      <c r="G266"/>
      <c r="H266" t="s">
        <v>12</v>
      </c>
      <c r="I266"/>
      <c r="J266" t="s">
        <v>25</v>
      </c>
      <c r="K266" t="s">
        <v>26</v>
      </c>
      <c r="L266"/>
      <c r="M266" t="s">
        <v>27</v>
      </c>
      <c r="N266">
        <v>-1611</v>
      </c>
      <c r="O266"/>
      <c r="P266" t="s">
        <v>27</v>
      </c>
      <c r="Q266" t="s">
        <v>217</v>
      </c>
      <c r="R266">
        <v>6</v>
      </c>
      <c r="S266"/>
      <c r="T266"/>
      <c r="U266"/>
      <c r="V266"/>
      <c r="W266"/>
      <c r="X266"/>
      <c r="Y266"/>
      <c r="Z266"/>
      <c r="AA266"/>
      <c r="AB266"/>
      <c r="AC266"/>
      <c r="AD266"/>
      <c r="AE266"/>
      <c r="AF266"/>
      <c r="AG266"/>
      <c r="AH266"/>
      <c r="AI266"/>
      <c r="AJ266"/>
      <c r="AK266" t="s">
        <v>217</v>
      </c>
      <c r="AL266">
        <v>6</v>
      </c>
      <c r="AM266" s="73">
        <v>43014</v>
      </c>
      <c r="AN266" t="s">
        <v>218</v>
      </c>
      <c r="AO266" t="s">
        <v>8</v>
      </c>
      <c r="AP266"/>
      <c r="AQ266"/>
      <c r="AR266" t="s">
        <v>30</v>
      </c>
      <c r="AS266" t="s">
        <v>1797</v>
      </c>
      <c r="AT266" t="s">
        <v>1366</v>
      </c>
      <c r="AU266" t="s">
        <v>36</v>
      </c>
      <c r="AV266" t="s">
        <v>1365</v>
      </c>
      <c r="AW266"/>
      <c r="AX266"/>
      <c r="AY266"/>
      <c r="AZ266"/>
      <c r="BA266" t="s">
        <v>1833</v>
      </c>
      <c r="BB266" t="s">
        <v>1834</v>
      </c>
      <c r="BC266" t="s">
        <v>27</v>
      </c>
      <c r="BD266"/>
      <c r="BE266"/>
    </row>
    <row r="267" spans="1:57" x14ac:dyDescent="0.25">
      <c r="A267" t="s">
        <v>1360</v>
      </c>
      <c r="B267" t="s">
        <v>0</v>
      </c>
      <c r="C267">
        <v>2018</v>
      </c>
      <c r="D267">
        <v>4</v>
      </c>
      <c r="E267" s="73">
        <v>43032</v>
      </c>
      <c r="F267"/>
      <c r="G267"/>
      <c r="H267" t="s">
        <v>12</v>
      </c>
      <c r="I267"/>
      <c r="J267" t="s">
        <v>2</v>
      </c>
      <c r="K267" t="s">
        <v>26</v>
      </c>
      <c r="L267"/>
      <c r="M267" t="s">
        <v>43</v>
      </c>
      <c r="N267">
        <v>-824</v>
      </c>
      <c r="O267"/>
      <c r="P267" t="s">
        <v>14</v>
      </c>
      <c r="Q267" t="s">
        <v>274</v>
      </c>
      <c r="R267">
        <v>18</v>
      </c>
      <c r="S267"/>
      <c r="T267"/>
      <c r="U267"/>
      <c r="V267"/>
      <c r="W267"/>
      <c r="X267"/>
      <c r="Y267"/>
      <c r="Z267"/>
      <c r="AA267"/>
      <c r="AB267"/>
      <c r="AC267"/>
      <c r="AD267"/>
      <c r="AE267"/>
      <c r="AF267"/>
      <c r="AG267"/>
      <c r="AH267"/>
      <c r="AI267"/>
      <c r="AJ267"/>
      <c r="AK267" t="s">
        <v>274</v>
      </c>
      <c r="AL267">
        <v>18</v>
      </c>
      <c r="AM267" s="73">
        <v>43032</v>
      </c>
      <c r="AN267" t="s">
        <v>253</v>
      </c>
      <c r="AO267" t="s">
        <v>8</v>
      </c>
      <c r="AP267"/>
      <c r="AQ267"/>
      <c r="AR267" t="s">
        <v>30</v>
      </c>
      <c r="AS267" t="s">
        <v>1797</v>
      </c>
      <c r="AT267" t="s">
        <v>1385</v>
      </c>
      <c r="AU267" t="s">
        <v>36</v>
      </c>
      <c r="AV267" t="s">
        <v>1355</v>
      </c>
      <c r="AW267"/>
      <c r="AX267"/>
      <c r="AY267"/>
      <c r="AZ267"/>
      <c r="BA267" t="s">
        <v>1801</v>
      </c>
      <c r="BB267" t="s">
        <v>1834</v>
      </c>
      <c r="BC267" t="s">
        <v>43</v>
      </c>
      <c r="BD267"/>
      <c r="BE267"/>
    </row>
    <row r="268" spans="1:57" x14ac:dyDescent="0.25">
      <c r="A268" t="s">
        <v>1360</v>
      </c>
      <c r="B268" t="s">
        <v>0</v>
      </c>
      <c r="C268">
        <v>2018</v>
      </c>
      <c r="D268">
        <v>4</v>
      </c>
      <c r="E268" s="73">
        <v>43032</v>
      </c>
      <c r="F268"/>
      <c r="G268"/>
      <c r="H268" t="s">
        <v>12</v>
      </c>
      <c r="I268"/>
      <c r="J268" t="s">
        <v>2</v>
      </c>
      <c r="K268" t="s">
        <v>26</v>
      </c>
      <c r="L268"/>
      <c r="M268" t="s">
        <v>43</v>
      </c>
      <c r="N268">
        <v>-3104</v>
      </c>
      <c r="O268"/>
      <c r="P268" t="s">
        <v>14</v>
      </c>
      <c r="Q268" t="s">
        <v>274</v>
      </c>
      <c r="R268">
        <v>44</v>
      </c>
      <c r="S268"/>
      <c r="T268"/>
      <c r="U268"/>
      <c r="V268"/>
      <c r="W268"/>
      <c r="X268"/>
      <c r="Y268"/>
      <c r="Z268"/>
      <c r="AA268"/>
      <c r="AB268"/>
      <c r="AC268"/>
      <c r="AD268"/>
      <c r="AE268"/>
      <c r="AF268"/>
      <c r="AG268"/>
      <c r="AH268"/>
      <c r="AI268"/>
      <c r="AJ268"/>
      <c r="AK268" t="s">
        <v>274</v>
      </c>
      <c r="AL268">
        <v>44</v>
      </c>
      <c r="AM268" s="73">
        <v>43032</v>
      </c>
      <c r="AN268" t="s">
        <v>247</v>
      </c>
      <c r="AO268" t="s">
        <v>8</v>
      </c>
      <c r="AP268"/>
      <c r="AQ268"/>
      <c r="AR268" t="s">
        <v>30</v>
      </c>
      <c r="AS268" t="s">
        <v>1797</v>
      </c>
      <c r="AT268" t="s">
        <v>1385</v>
      </c>
      <c r="AU268" t="s">
        <v>36</v>
      </c>
      <c r="AV268" t="s">
        <v>1355</v>
      </c>
      <c r="AW268"/>
      <c r="AX268"/>
      <c r="AY268"/>
      <c r="AZ268"/>
      <c r="BA268" t="s">
        <v>1801</v>
      </c>
      <c r="BB268" t="s">
        <v>1834</v>
      </c>
      <c r="BC268" t="s">
        <v>43</v>
      </c>
      <c r="BD268"/>
      <c r="BE268"/>
    </row>
    <row r="269" spans="1:57" x14ac:dyDescent="0.25">
      <c r="A269" t="s">
        <v>1360</v>
      </c>
      <c r="B269" t="s">
        <v>0</v>
      </c>
      <c r="C269">
        <v>2018</v>
      </c>
      <c r="D269">
        <v>4</v>
      </c>
      <c r="E269" s="73">
        <v>43032</v>
      </c>
      <c r="F269"/>
      <c r="G269"/>
      <c r="H269" t="s">
        <v>12</v>
      </c>
      <c r="I269"/>
      <c r="J269" t="s">
        <v>25</v>
      </c>
      <c r="K269" t="s">
        <v>26</v>
      </c>
      <c r="L269"/>
      <c r="M269" t="s">
        <v>43</v>
      </c>
      <c r="N269">
        <v>5086</v>
      </c>
      <c r="O269"/>
      <c r="P269" t="s">
        <v>27</v>
      </c>
      <c r="Q269" t="s">
        <v>274</v>
      </c>
      <c r="R269">
        <v>132</v>
      </c>
      <c r="S269"/>
      <c r="T269"/>
      <c r="U269"/>
      <c r="V269"/>
      <c r="W269"/>
      <c r="X269"/>
      <c r="Y269"/>
      <c r="Z269"/>
      <c r="AA269"/>
      <c r="AB269"/>
      <c r="AC269"/>
      <c r="AD269"/>
      <c r="AE269"/>
      <c r="AF269"/>
      <c r="AG269"/>
      <c r="AH269"/>
      <c r="AI269"/>
      <c r="AJ269"/>
      <c r="AK269" t="s">
        <v>274</v>
      </c>
      <c r="AL269">
        <v>132</v>
      </c>
      <c r="AM269" s="73">
        <v>43032</v>
      </c>
      <c r="AN269" t="s">
        <v>245</v>
      </c>
      <c r="AO269" t="s">
        <v>8</v>
      </c>
      <c r="AP269"/>
      <c r="AQ269"/>
      <c r="AR269" t="s">
        <v>30</v>
      </c>
      <c r="AS269" t="s">
        <v>1797</v>
      </c>
      <c r="AT269" t="s">
        <v>1366</v>
      </c>
      <c r="AU269" t="s">
        <v>36</v>
      </c>
      <c r="AV269" t="s">
        <v>1365</v>
      </c>
      <c r="AW269"/>
      <c r="AX269"/>
      <c r="AY269"/>
      <c r="AZ269"/>
      <c r="BA269" t="s">
        <v>1833</v>
      </c>
      <c r="BB269" t="s">
        <v>1834</v>
      </c>
      <c r="BC269" t="s">
        <v>43</v>
      </c>
      <c r="BD269"/>
      <c r="BE269"/>
    </row>
    <row r="270" spans="1:57" x14ac:dyDescent="0.25">
      <c r="A270" t="s">
        <v>1360</v>
      </c>
      <c r="B270" t="s">
        <v>0</v>
      </c>
      <c r="C270">
        <v>2018</v>
      </c>
      <c r="D270">
        <v>4</v>
      </c>
      <c r="E270" s="73">
        <v>43027</v>
      </c>
      <c r="F270"/>
      <c r="G270"/>
      <c r="H270" t="s">
        <v>12</v>
      </c>
      <c r="I270"/>
      <c r="J270" t="s">
        <v>25</v>
      </c>
      <c r="K270" t="s">
        <v>26</v>
      </c>
      <c r="L270"/>
      <c r="M270" t="s">
        <v>43</v>
      </c>
      <c r="N270">
        <v>1805.92</v>
      </c>
      <c r="O270"/>
      <c r="P270" t="s">
        <v>27</v>
      </c>
      <c r="Q270" t="s">
        <v>242</v>
      </c>
      <c r="R270">
        <v>94</v>
      </c>
      <c r="S270"/>
      <c r="T270"/>
      <c r="U270"/>
      <c r="V270"/>
      <c r="W270"/>
      <c r="X270"/>
      <c r="Y270"/>
      <c r="Z270"/>
      <c r="AA270"/>
      <c r="AB270"/>
      <c r="AC270"/>
      <c r="AD270"/>
      <c r="AE270"/>
      <c r="AF270"/>
      <c r="AG270"/>
      <c r="AH270"/>
      <c r="AI270"/>
      <c r="AJ270"/>
      <c r="AK270" t="s">
        <v>242</v>
      </c>
      <c r="AL270">
        <v>94</v>
      </c>
      <c r="AM270" s="73">
        <v>43027</v>
      </c>
      <c r="AN270" t="s">
        <v>233</v>
      </c>
      <c r="AO270" t="s">
        <v>8</v>
      </c>
      <c r="AP270"/>
      <c r="AQ270"/>
      <c r="AR270" t="s">
        <v>30</v>
      </c>
      <c r="AS270" t="s">
        <v>1797</v>
      </c>
      <c r="AT270" t="s">
        <v>1366</v>
      </c>
      <c r="AU270" t="s">
        <v>36</v>
      </c>
      <c r="AV270" t="s">
        <v>1365</v>
      </c>
      <c r="AW270"/>
      <c r="AX270"/>
      <c r="AY270"/>
      <c r="AZ270"/>
      <c r="BA270" t="s">
        <v>1833</v>
      </c>
      <c r="BB270" t="s">
        <v>1834</v>
      </c>
      <c r="BC270" t="s">
        <v>43</v>
      </c>
      <c r="BD270"/>
      <c r="BE270"/>
    </row>
    <row r="271" spans="1:57" x14ac:dyDescent="0.25">
      <c r="A271" t="s">
        <v>1360</v>
      </c>
      <c r="B271" t="s">
        <v>0</v>
      </c>
      <c r="C271">
        <v>2018</v>
      </c>
      <c r="D271">
        <v>4</v>
      </c>
      <c r="E271" s="73">
        <v>43031</v>
      </c>
      <c r="F271"/>
      <c r="G271"/>
      <c r="H271" t="s">
        <v>12</v>
      </c>
      <c r="I271"/>
      <c r="J271" t="s">
        <v>25</v>
      </c>
      <c r="K271" t="s">
        <v>26</v>
      </c>
      <c r="L271"/>
      <c r="M271" t="s">
        <v>27</v>
      </c>
      <c r="N271">
        <v>-2334</v>
      </c>
      <c r="O271"/>
      <c r="P271" t="s">
        <v>27</v>
      </c>
      <c r="Q271" t="s">
        <v>243</v>
      </c>
      <c r="R271">
        <v>58</v>
      </c>
      <c r="S271"/>
      <c r="T271"/>
      <c r="U271"/>
      <c r="V271"/>
      <c r="W271"/>
      <c r="X271"/>
      <c r="Y271"/>
      <c r="Z271"/>
      <c r="AA271"/>
      <c r="AB271"/>
      <c r="AC271"/>
      <c r="AD271"/>
      <c r="AE271"/>
      <c r="AF271"/>
      <c r="AG271"/>
      <c r="AH271"/>
      <c r="AI271"/>
      <c r="AJ271"/>
      <c r="AK271" t="s">
        <v>243</v>
      </c>
      <c r="AL271">
        <v>58</v>
      </c>
      <c r="AM271" s="73">
        <v>43031</v>
      </c>
      <c r="AN271" t="s">
        <v>248</v>
      </c>
      <c r="AO271" t="s">
        <v>8</v>
      </c>
      <c r="AP271"/>
      <c r="AQ271"/>
      <c r="AR271" t="s">
        <v>30</v>
      </c>
      <c r="AS271" t="s">
        <v>1797</v>
      </c>
      <c r="AT271" t="s">
        <v>1366</v>
      </c>
      <c r="AU271" t="s">
        <v>36</v>
      </c>
      <c r="AV271" t="s">
        <v>1365</v>
      </c>
      <c r="AW271"/>
      <c r="AX271"/>
      <c r="AY271"/>
      <c r="AZ271"/>
      <c r="BA271" t="s">
        <v>1833</v>
      </c>
      <c r="BB271" t="s">
        <v>1834</v>
      </c>
      <c r="BC271" t="s">
        <v>27</v>
      </c>
      <c r="BD271"/>
      <c r="BE271"/>
    </row>
    <row r="272" spans="1:57" x14ac:dyDescent="0.25">
      <c r="A272" t="s">
        <v>1360</v>
      </c>
      <c r="B272" t="s">
        <v>0</v>
      </c>
      <c r="C272">
        <v>2018</v>
      </c>
      <c r="D272">
        <v>4</v>
      </c>
      <c r="E272" s="73">
        <v>43031</v>
      </c>
      <c r="F272"/>
      <c r="G272"/>
      <c r="H272" t="s">
        <v>12</v>
      </c>
      <c r="I272" t="s">
        <v>33</v>
      </c>
      <c r="J272" t="s">
        <v>34</v>
      </c>
      <c r="K272" t="s">
        <v>26</v>
      </c>
      <c r="L272"/>
      <c r="M272" t="s">
        <v>27</v>
      </c>
      <c r="N272">
        <v>1497</v>
      </c>
      <c r="O272"/>
      <c r="P272" t="s">
        <v>260</v>
      </c>
      <c r="Q272" t="s">
        <v>243</v>
      </c>
      <c r="R272">
        <v>143</v>
      </c>
      <c r="S272" t="s">
        <v>250</v>
      </c>
      <c r="T272" s="73">
        <v>43028</v>
      </c>
      <c r="U272" t="s">
        <v>1567</v>
      </c>
      <c r="V272" t="s">
        <v>260</v>
      </c>
      <c r="W272" t="s">
        <v>36</v>
      </c>
      <c r="X272"/>
      <c r="Y272"/>
      <c r="Z272"/>
      <c r="AA272"/>
      <c r="AB272"/>
      <c r="AC272"/>
      <c r="AD272"/>
      <c r="AE272"/>
      <c r="AF272"/>
      <c r="AG272"/>
      <c r="AH272"/>
      <c r="AI272"/>
      <c r="AJ272"/>
      <c r="AK272" t="s">
        <v>250</v>
      </c>
      <c r="AL272">
        <v>1</v>
      </c>
      <c r="AM272" s="73">
        <v>43028</v>
      </c>
      <c r="AN272" t="s">
        <v>250</v>
      </c>
      <c r="AO272" t="s">
        <v>37</v>
      </c>
      <c r="AP272" t="s">
        <v>261</v>
      </c>
      <c r="AQ272"/>
      <c r="AR272" t="s">
        <v>30</v>
      </c>
      <c r="AS272" t="s">
        <v>1797</v>
      </c>
      <c r="AT272" t="s">
        <v>1372</v>
      </c>
      <c r="AU272" t="s">
        <v>36</v>
      </c>
      <c r="AV272" t="s">
        <v>1354</v>
      </c>
      <c r="AW272" t="s">
        <v>1835</v>
      </c>
      <c r="AX272" t="s">
        <v>1353</v>
      </c>
      <c r="AY272" t="s">
        <v>1476</v>
      </c>
      <c r="AZ272"/>
      <c r="BA272" t="s">
        <v>1836</v>
      </c>
      <c r="BB272" t="s">
        <v>1839</v>
      </c>
      <c r="BC272" t="s">
        <v>1567</v>
      </c>
      <c r="BD272">
        <v>1</v>
      </c>
      <c r="BE272" t="s">
        <v>1996</v>
      </c>
    </row>
    <row r="273" spans="1:57" x14ac:dyDescent="0.25">
      <c r="A273" t="s">
        <v>1360</v>
      </c>
      <c r="B273" t="s">
        <v>0</v>
      </c>
      <c r="C273">
        <v>2018</v>
      </c>
      <c r="D273">
        <v>4</v>
      </c>
      <c r="E273" s="73">
        <v>43031</v>
      </c>
      <c r="F273"/>
      <c r="G273"/>
      <c r="H273" t="s">
        <v>12</v>
      </c>
      <c r="I273" t="s">
        <v>33</v>
      </c>
      <c r="J273" t="s">
        <v>34</v>
      </c>
      <c r="K273" t="s">
        <v>26</v>
      </c>
      <c r="L273"/>
      <c r="M273" t="s">
        <v>27</v>
      </c>
      <c r="N273">
        <v>6957</v>
      </c>
      <c r="O273"/>
      <c r="P273" t="s">
        <v>272</v>
      </c>
      <c r="Q273" t="s">
        <v>243</v>
      </c>
      <c r="R273">
        <v>145</v>
      </c>
      <c r="S273" t="s">
        <v>244</v>
      </c>
      <c r="T273" s="73">
        <v>43028</v>
      </c>
      <c r="U273" t="s">
        <v>1700</v>
      </c>
      <c r="V273" t="s">
        <v>272</v>
      </c>
      <c r="W273" t="s">
        <v>36</v>
      </c>
      <c r="X273"/>
      <c r="Y273"/>
      <c r="Z273"/>
      <c r="AA273"/>
      <c r="AB273"/>
      <c r="AC273"/>
      <c r="AD273"/>
      <c r="AE273"/>
      <c r="AF273"/>
      <c r="AG273"/>
      <c r="AH273"/>
      <c r="AI273"/>
      <c r="AJ273"/>
      <c r="AK273" t="s">
        <v>244</v>
      </c>
      <c r="AL273">
        <v>1</v>
      </c>
      <c r="AM273" s="73">
        <v>43028</v>
      </c>
      <c r="AN273" t="s">
        <v>244</v>
      </c>
      <c r="AO273" t="s">
        <v>37</v>
      </c>
      <c r="AP273" t="s">
        <v>273</v>
      </c>
      <c r="AQ273"/>
      <c r="AR273" t="s">
        <v>30</v>
      </c>
      <c r="AS273" t="s">
        <v>1797</v>
      </c>
      <c r="AT273" t="s">
        <v>1372</v>
      </c>
      <c r="AU273" t="s">
        <v>36</v>
      </c>
      <c r="AV273" t="s">
        <v>1354</v>
      </c>
      <c r="AW273" t="s">
        <v>1835</v>
      </c>
      <c r="AX273" t="s">
        <v>1353</v>
      </c>
      <c r="AY273" t="s">
        <v>1476</v>
      </c>
      <c r="AZ273"/>
      <c r="BA273" t="s">
        <v>1836</v>
      </c>
      <c r="BB273" t="s">
        <v>1839</v>
      </c>
      <c r="BC273" t="s">
        <v>1700</v>
      </c>
      <c r="BD273">
        <v>1</v>
      </c>
      <c r="BE273" t="s">
        <v>1997</v>
      </c>
    </row>
    <row r="274" spans="1:57" x14ac:dyDescent="0.25">
      <c r="A274" t="s">
        <v>1360</v>
      </c>
      <c r="B274" t="s">
        <v>0</v>
      </c>
      <c r="C274">
        <v>2018</v>
      </c>
      <c r="D274">
        <v>4</v>
      </c>
      <c r="E274" s="73">
        <v>43032</v>
      </c>
      <c r="F274"/>
      <c r="G274"/>
      <c r="H274" t="s">
        <v>12</v>
      </c>
      <c r="I274"/>
      <c r="J274" t="s">
        <v>25</v>
      </c>
      <c r="K274" t="s">
        <v>26</v>
      </c>
      <c r="L274"/>
      <c r="M274" t="s">
        <v>43</v>
      </c>
      <c r="N274">
        <v>2334</v>
      </c>
      <c r="O274"/>
      <c r="P274" t="s">
        <v>27</v>
      </c>
      <c r="Q274" t="s">
        <v>274</v>
      </c>
      <c r="R274">
        <v>92</v>
      </c>
      <c r="S274"/>
      <c r="T274"/>
      <c r="U274"/>
      <c r="V274"/>
      <c r="W274"/>
      <c r="X274"/>
      <c r="Y274"/>
      <c r="Z274"/>
      <c r="AA274"/>
      <c r="AB274"/>
      <c r="AC274"/>
      <c r="AD274"/>
      <c r="AE274"/>
      <c r="AF274"/>
      <c r="AG274"/>
      <c r="AH274"/>
      <c r="AI274"/>
      <c r="AJ274"/>
      <c r="AK274" t="s">
        <v>274</v>
      </c>
      <c r="AL274">
        <v>92</v>
      </c>
      <c r="AM274" s="73">
        <v>43032</v>
      </c>
      <c r="AN274" t="s">
        <v>248</v>
      </c>
      <c r="AO274" t="s">
        <v>8</v>
      </c>
      <c r="AP274"/>
      <c r="AQ274"/>
      <c r="AR274" t="s">
        <v>30</v>
      </c>
      <c r="AS274" t="s">
        <v>1797</v>
      </c>
      <c r="AT274" t="s">
        <v>1366</v>
      </c>
      <c r="AU274" t="s">
        <v>36</v>
      </c>
      <c r="AV274" t="s">
        <v>1365</v>
      </c>
      <c r="AW274"/>
      <c r="AX274"/>
      <c r="AY274"/>
      <c r="AZ274"/>
      <c r="BA274" t="s">
        <v>1833</v>
      </c>
      <c r="BB274" t="s">
        <v>1834</v>
      </c>
      <c r="BC274" t="s">
        <v>43</v>
      </c>
      <c r="BD274"/>
      <c r="BE274"/>
    </row>
    <row r="275" spans="1:57" x14ac:dyDescent="0.25">
      <c r="A275" t="s">
        <v>1360</v>
      </c>
      <c r="B275" t="s">
        <v>0</v>
      </c>
      <c r="C275">
        <v>2018</v>
      </c>
      <c r="D275">
        <v>4</v>
      </c>
      <c r="E275" s="73">
        <v>43014</v>
      </c>
      <c r="F275"/>
      <c r="G275"/>
      <c r="H275" t="s">
        <v>12</v>
      </c>
      <c r="I275" t="s">
        <v>33</v>
      </c>
      <c r="J275" t="s">
        <v>34</v>
      </c>
      <c r="K275" t="s">
        <v>26</v>
      </c>
      <c r="L275"/>
      <c r="M275" t="s">
        <v>27</v>
      </c>
      <c r="N275" s="82">
        <v>1611</v>
      </c>
      <c r="O275"/>
      <c r="P275" t="s">
        <v>222</v>
      </c>
      <c r="Q275" t="s">
        <v>217</v>
      </c>
      <c r="R275">
        <v>19</v>
      </c>
      <c r="S275" t="s">
        <v>218</v>
      </c>
      <c r="T275" s="73">
        <v>43012</v>
      </c>
      <c r="U275" t="s">
        <v>1702</v>
      </c>
      <c r="V275" t="s">
        <v>222</v>
      </c>
      <c r="W275" t="s">
        <v>36</v>
      </c>
      <c r="X275"/>
      <c r="Y275"/>
      <c r="Z275"/>
      <c r="AA275"/>
      <c r="AB275"/>
      <c r="AC275"/>
      <c r="AD275"/>
      <c r="AE275"/>
      <c r="AF275"/>
      <c r="AG275"/>
      <c r="AH275"/>
      <c r="AI275"/>
      <c r="AJ275"/>
      <c r="AK275" t="s">
        <v>218</v>
      </c>
      <c r="AL275">
        <v>1</v>
      </c>
      <c r="AM275" s="73">
        <v>43012</v>
      </c>
      <c r="AN275" t="s">
        <v>218</v>
      </c>
      <c r="AO275" t="s">
        <v>37</v>
      </c>
      <c r="AP275" t="s">
        <v>223</v>
      </c>
      <c r="AQ275"/>
      <c r="AR275" t="s">
        <v>30</v>
      </c>
      <c r="AS275" t="s">
        <v>1797</v>
      </c>
      <c r="AT275" t="s">
        <v>1372</v>
      </c>
      <c r="AU275" t="s">
        <v>36</v>
      </c>
      <c r="AV275" t="s">
        <v>1354</v>
      </c>
      <c r="AW275" t="s">
        <v>1835</v>
      </c>
      <c r="AX275" t="s">
        <v>1353</v>
      </c>
      <c r="AY275" t="s">
        <v>1476</v>
      </c>
      <c r="AZ275"/>
      <c r="BA275" t="s">
        <v>1836</v>
      </c>
      <c r="BB275" t="s">
        <v>1839</v>
      </c>
      <c r="BC275" t="s">
        <v>1702</v>
      </c>
      <c r="BD275">
        <v>1</v>
      </c>
      <c r="BE275" t="s">
        <v>2081</v>
      </c>
    </row>
    <row r="276" spans="1:57" x14ac:dyDescent="0.25">
      <c r="A276" t="s">
        <v>1360</v>
      </c>
      <c r="B276" t="s">
        <v>0</v>
      </c>
      <c r="C276">
        <v>2018</v>
      </c>
      <c r="D276">
        <v>4</v>
      </c>
      <c r="E276" s="73">
        <v>43015</v>
      </c>
      <c r="F276"/>
      <c r="G276"/>
      <c r="H276" t="s">
        <v>12</v>
      </c>
      <c r="I276"/>
      <c r="J276" t="s">
        <v>25</v>
      </c>
      <c r="K276" t="s">
        <v>26</v>
      </c>
      <c r="L276"/>
      <c r="M276" t="s">
        <v>43</v>
      </c>
      <c r="N276" s="82">
        <v>1611</v>
      </c>
      <c r="O276"/>
      <c r="P276" t="s">
        <v>27</v>
      </c>
      <c r="Q276" t="s">
        <v>224</v>
      </c>
      <c r="R276">
        <v>18</v>
      </c>
      <c r="S276"/>
      <c r="T276"/>
      <c r="U276"/>
      <c r="V276"/>
      <c r="W276"/>
      <c r="X276"/>
      <c r="Y276"/>
      <c r="Z276"/>
      <c r="AA276"/>
      <c r="AB276"/>
      <c r="AC276"/>
      <c r="AD276"/>
      <c r="AE276"/>
      <c r="AF276"/>
      <c r="AG276"/>
      <c r="AH276"/>
      <c r="AI276"/>
      <c r="AJ276"/>
      <c r="AK276" t="s">
        <v>224</v>
      </c>
      <c r="AL276">
        <v>18</v>
      </c>
      <c r="AM276" s="73">
        <v>43015</v>
      </c>
      <c r="AN276" t="s">
        <v>218</v>
      </c>
      <c r="AO276" t="s">
        <v>8</v>
      </c>
      <c r="AP276"/>
      <c r="AQ276"/>
      <c r="AR276" t="s">
        <v>30</v>
      </c>
      <c r="AS276" t="s">
        <v>1797</v>
      </c>
      <c r="AT276" t="s">
        <v>1366</v>
      </c>
      <c r="AU276" t="s">
        <v>36</v>
      </c>
      <c r="AV276" t="s">
        <v>1365</v>
      </c>
      <c r="AW276"/>
      <c r="AX276"/>
      <c r="AY276"/>
      <c r="AZ276"/>
      <c r="BA276" t="s">
        <v>1833</v>
      </c>
      <c r="BB276" t="s">
        <v>1834</v>
      </c>
      <c r="BC276" t="s">
        <v>43</v>
      </c>
      <c r="BD276"/>
      <c r="BE276"/>
    </row>
    <row r="277" spans="1:57" x14ac:dyDescent="0.25">
      <c r="A277" t="s">
        <v>1360</v>
      </c>
      <c r="B277" t="s">
        <v>0</v>
      </c>
      <c r="C277">
        <v>2018</v>
      </c>
      <c r="D277">
        <v>4</v>
      </c>
      <c r="E277" s="73">
        <v>43020</v>
      </c>
      <c r="F277"/>
      <c r="G277"/>
      <c r="H277" t="s">
        <v>12</v>
      </c>
      <c r="I277"/>
      <c r="J277" t="s">
        <v>25</v>
      </c>
      <c r="K277" t="s">
        <v>3</v>
      </c>
      <c r="L277"/>
      <c r="M277" t="s">
        <v>27</v>
      </c>
      <c r="N277" s="82">
        <v>-1533</v>
      </c>
      <c r="O277"/>
      <c r="P277" t="s">
        <v>27</v>
      </c>
      <c r="Q277" t="s">
        <v>227</v>
      </c>
      <c r="R277">
        <v>24</v>
      </c>
      <c r="S277"/>
      <c r="T277"/>
      <c r="U277"/>
      <c r="V277"/>
      <c r="W277"/>
      <c r="X277"/>
      <c r="Y277"/>
      <c r="Z277"/>
      <c r="AA277"/>
      <c r="AB277"/>
      <c r="AC277"/>
      <c r="AD277"/>
      <c r="AE277"/>
      <c r="AF277"/>
      <c r="AG277"/>
      <c r="AH277"/>
      <c r="AI277"/>
      <c r="AJ277"/>
      <c r="AK277" t="s">
        <v>227</v>
      </c>
      <c r="AL277">
        <v>24</v>
      </c>
      <c r="AM277" s="73">
        <v>43020</v>
      </c>
      <c r="AN277" t="s">
        <v>226</v>
      </c>
      <c r="AO277" t="s">
        <v>8</v>
      </c>
      <c r="AP277"/>
      <c r="AQ277"/>
      <c r="AR277" t="s">
        <v>30</v>
      </c>
      <c r="AS277" t="s">
        <v>1797</v>
      </c>
      <c r="AT277" t="s">
        <v>1366</v>
      </c>
      <c r="AU277" t="s">
        <v>36</v>
      </c>
      <c r="AV277" t="s">
        <v>1365</v>
      </c>
      <c r="AW277"/>
      <c r="AX277"/>
      <c r="AY277"/>
      <c r="AZ277"/>
      <c r="BA277" t="s">
        <v>1833</v>
      </c>
      <c r="BB277" t="s">
        <v>1802</v>
      </c>
      <c r="BC277" t="s">
        <v>27</v>
      </c>
      <c r="BD277"/>
      <c r="BE277"/>
    </row>
    <row r="278" spans="1:57" x14ac:dyDescent="0.25">
      <c r="A278" t="s">
        <v>1360</v>
      </c>
      <c r="B278" t="s">
        <v>0</v>
      </c>
      <c r="C278">
        <v>2018</v>
      </c>
      <c r="D278">
        <v>4</v>
      </c>
      <c r="E278" s="73">
        <v>43020</v>
      </c>
      <c r="F278"/>
      <c r="G278"/>
      <c r="H278" t="s">
        <v>12</v>
      </c>
      <c r="I278" t="s">
        <v>33</v>
      </c>
      <c r="J278" t="s">
        <v>34</v>
      </c>
      <c r="K278" t="s">
        <v>3</v>
      </c>
      <c r="L278"/>
      <c r="M278" t="s">
        <v>27</v>
      </c>
      <c r="N278" s="82">
        <v>1533</v>
      </c>
      <c r="O278"/>
      <c r="P278" t="s">
        <v>228</v>
      </c>
      <c r="Q278" t="s">
        <v>227</v>
      </c>
      <c r="R278">
        <v>108</v>
      </c>
      <c r="S278" t="s">
        <v>226</v>
      </c>
      <c r="T278" s="73">
        <v>43019</v>
      </c>
      <c r="U278" t="s">
        <v>1617</v>
      </c>
      <c r="V278" t="s">
        <v>228</v>
      </c>
      <c r="W278" t="s">
        <v>36</v>
      </c>
      <c r="X278"/>
      <c r="Y278"/>
      <c r="Z278"/>
      <c r="AA278"/>
      <c r="AB278"/>
      <c r="AC278"/>
      <c r="AD278"/>
      <c r="AE278"/>
      <c r="AF278"/>
      <c r="AG278"/>
      <c r="AH278"/>
      <c r="AI278"/>
      <c r="AJ278"/>
      <c r="AK278" t="s">
        <v>226</v>
      </c>
      <c r="AL278">
        <v>1</v>
      </c>
      <c r="AM278" s="73">
        <v>43019</v>
      </c>
      <c r="AN278" t="s">
        <v>226</v>
      </c>
      <c r="AO278" t="s">
        <v>37</v>
      </c>
      <c r="AP278" t="s">
        <v>229</v>
      </c>
      <c r="AQ278"/>
      <c r="AR278" t="s">
        <v>30</v>
      </c>
      <c r="AS278" t="s">
        <v>1797</v>
      </c>
      <c r="AT278" t="s">
        <v>1372</v>
      </c>
      <c r="AU278" t="s">
        <v>36</v>
      </c>
      <c r="AV278" t="s">
        <v>1354</v>
      </c>
      <c r="AW278" t="s">
        <v>1835</v>
      </c>
      <c r="AX278" t="s">
        <v>1353</v>
      </c>
      <c r="AY278" t="s">
        <v>1476</v>
      </c>
      <c r="AZ278"/>
      <c r="BA278" t="s">
        <v>1836</v>
      </c>
      <c r="BB278" t="s">
        <v>1837</v>
      </c>
      <c r="BC278" t="s">
        <v>1617</v>
      </c>
      <c r="BD278">
        <v>1</v>
      </c>
      <c r="BE278" t="s">
        <v>2076</v>
      </c>
    </row>
    <row r="279" spans="1:57" x14ac:dyDescent="0.25">
      <c r="A279" t="s">
        <v>1360</v>
      </c>
      <c r="B279" t="s">
        <v>0</v>
      </c>
      <c r="C279">
        <v>2018</v>
      </c>
      <c r="D279">
        <v>4</v>
      </c>
      <c r="E279" s="73">
        <v>43026</v>
      </c>
      <c r="F279"/>
      <c r="G279"/>
      <c r="H279" t="s">
        <v>12</v>
      </c>
      <c r="I279" t="s">
        <v>33</v>
      </c>
      <c r="J279" t="s">
        <v>34</v>
      </c>
      <c r="K279" t="s">
        <v>26</v>
      </c>
      <c r="L279"/>
      <c r="M279" t="s">
        <v>27</v>
      </c>
      <c r="N279" s="82">
        <v>1805.92</v>
      </c>
      <c r="O279"/>
      <c r="P279" t="s">
        <v>237</v>
      </c>
      <c r="Q279" t="s">
        <v>230</v>
      </c>
      <c r="R279">
        <v>64</v>
      </c>
      <c r="S279" t="s">
        <v>233</v>
      </c>
      <c r="T279" s="73">
        <v>43025</v>
      </c>
      <c r="U279" t="s">
        <v>1694</v>
      </c>
      <c r="V279" t="s">
        <v>237</v>
      </c>
      <c r="W279" t="s">
        <v>36</v>
      </c>
      <c r="X279"/>
      <c r="Y279"/>
      <c r="Z279"/>
      <c r="AA279"/>
      <c r="AB279"/>
      <c r="AC279"/>
      <c r="AD279"/>
      <c r="AE279"/>
      <c r="AF279"/>
      <c r="AG279"/>
      <c r="AH279"/>
      <c r="AI279"/>
      <c r="AJ279"/>
      <c r="AK279" t="s">
        <v>233</v>
      </c>
      <c r="AL279">
        <v>1</v>
      </c>
      <c r="AM279" s="73">
        <v>43025</v>
      </c>
      <c r="AN279" t="s">
        <v>233</v>
      </c>
      <c r="AO279" t="s">
        <v>37</v>
      </c>
      <c r="AP279" t="s">
        <v>116</v>
      </c>
      <c r="AQ279"/>
      <c r="AR279" t="s">
        <v>30</v>
      </c>
      <c r="AS279" t="s">
        <v>1797</v>
      </c>
      <c r="AT279" t="s">
        <v>1372</v>
      </c>
      <c r="AU279" t="s">
        <v>36</v>
      </c>
      <c r="AV279" t="s">
        <v>1354</v>
      </c>
      <c r="AW279" t="s">
        <v>1835</v>
      </c>
      <c r="AX279" t="s">
        <v>1353</v>
      </c>
      <c r="AY279" t="s">
        <v>1476</v>
      </c>
      <c r="AZ279"/>
      <c r="BA279" t="s">
        <v>1836</v>
      </c>
      <c r="BB279" t="s">
        <v>1839</v>
      </c>
      <c r="BC279" t="s">
        <v>1694</v>
      </c>
      <c r="BD279">
        <v>1</v>
      </c>
      <c r="BE279" t="s">
        <v>1968</v>
      </c>
    </row>
    <row r="280" spans="1:57" x14ac:dyDescent="0.25">
      <c r="A280" t="s">
        <v>1360</v>
      </c>
      <c r="B280" t="s">
        <v>0</v>
      </c>
      <c r="C280">
        <v>2018</v>
      </c>
      <c r="D280">
        <v>4</v>
      </c>
      <c r="E280" s="73">
        <v>43027</v>
      </c>
      <c r="F280"/>
      <c r="G280"/>
      <c r="H280" t="s">
        <v>12</v>
      </c>
      <c r="I280"/>
      <c r="J280" t="s">
        <v>2</v>
      </c>
      <c r="K280" t="s">
        <v>26</v>
      </c>
      <c r="L280"/>
      <c r="M280" t="s">
        <v>43</v>
      </c>
      <c r="N280" s="82">
        <v>-1469</v>
      </c>
      <c r="O280"/>
      <c r="P280" t="s">
        <v>14</v>
      </c>
      <c r="Q280" t="s">
        <v>242</v>
      </c>
      <c r="R280">
        <v>37</v>
      </c>
      <c r="S280"/>
      <c r="T280"/>
      <c r="U280"/>
      <c r="V280"/>
      <c r="W280"/>
      <c r="X280"/>
      <c r="Y280"/>
      <c r="Z280"/>
      <c r="AA280"/>
      <c r="AB280"/>
      <c r="AC280"/>
      <c r="AD280"/>
      <c r="AE280"/>
      <c r="AF280"/>
      <c r="AG280"/>
      <c r="AH280"/>
      <c r="AI280"/>
      <c r="AJ280"/>
      <c r="AK280" t="s">
        <v>242</v>
      </c>
      <c r="AL280">
        <v>37</v>
      </c>
      <c r="AM280" s="73">
        <v>43027</v>
      </c>
      <c r="AN280" t="s">
        <v>234</v>
      </c>
      <c r="AO280" t="s">
        <v>8</v>
      </c>
      <c r="AP280"/>
      <c r="AQ280"/>
      <c r="AR280" t="s">
        <v>30</v>
      </c>
      <c r="AS280" t="s">
        <v>1797</v>
      </c>
      <c r="AT280" t="s">
        <v>1385</v>
      </c>
      <c r="AU280" t="s">
        <v>36</v>
      </c>
      <c r="AV280" t="s">
        <v>1355</v>
      </c>
      <c r="AW280"/>
      <c r="AX280"/>
      <c r="AY280"/>
      <c r="AZ280"/>
      <c r="BA280" t="s">
        <v>1801</v>
      </c>
      <c r="BB280" t="s">
        <v>1834</v>
      </c>
      <c r="BC280" t="s">
        <v>43</v>
      </c>
      <c r="BD280"/>
      <c r="BE280"/>
    </row>
    <row r="281" spans="1:57" x14ac:dyDescent="0.25">
      <c r="A281" t="s">
        <v>1360</v>
      </c>
      <c r="B281" t="s">
        <v>0</v>
      </c>
      <c r="C281">
        <v>2018</v>
      </c>
      <c r="D281">
        <v>4</v>
      </c>
      <c r="E281" s="73">
        <v>43027</v>
      </c>
      <c r="F281"/>
      <c r="G281"/>
      <c r="H281" t="s">
        <v>12</v>
      </c>
      <c r="I281"/>
      <c r="J281" t="s">
        <v>2</v>
      </c>
      <c r="K281" t="s">
        <v>26</v>
      </c>
      <c r="L281"/>
      <c r="M281" t="s">
        <v>43</v>
      </c>
      <c r="N281" s="82">
        <v>-1805.92</v>
      </c>
      <c r="O281"/>
      <c r="P281" t="s">
        <v>14</v>
      </c>
      <c r="Q281" t="s">
        <v>242</v>
      </c>
      <c r="R281">
        <v>38</v>
      </c>
      <c r="S281"/>
      <c r="T281"/>
      <c r="U281"/>
      <c r="V281"/>
      <c r="W281"/>
      <c r="X281"/>
      <c r="Y281"/>
      <c r="Z281"/>
      <c r="AA281"/>
      <c r="AB281"/>
      <c r="AC281"/>
      <c r="AD281"/>
      <c r="AE281"/>
      <c r="AF281"/>
      <c r="AG281"/>
      <c r="AH281"/>
      <c r="AI281"/>
      <c r="AJ281"/>
      <c r="AK281" t="s">
        <v>242</v>
      </c>
      <c r="AL281">
        <v>38</v>
      </c>
      <c r="AM281" s="73">
        <v>43027</v>
      </c>
      <c r="AN281" t="s">
        <v>233</v>
      </c>
      <c r="AO281" t="s">
        <v>8</v>
      </c>
      <c r="AP281"/>
      <c r="AQ281"/>
      <c r="AR281" t="s">
        <v>30</v>
      </c>
      <c r="AS281" t="s">
        <v>1797</v>
      </c>
      <c r="AT281" t="s">
        <v>1385</v>
      </c>
      <c r="AU281" t="s">
        <v>36</v>
      </c>
      <c r="AV281" t="s">
        <v>1355</v>
      </c>
      <c r="AW281"/>
      <c r="AX281"/>
      <c r="AY281"/>
      <c r="AZ281"/>
      <c r="BA281" t="s">
        <v>1801</v>
      </c>
      <c r="BB281" t="s">
        <v>1834</v>
      </c>
      <c r="BC281" t="s">
        <v>43</v>
      </c>
      <c r="BD281"/>
      <c r="BE281"/>
    </row>
    <row r="282" spans="1:57" x14ac:dyDescent="0.25">
      <c r="A282" t="s">
        <v>1360</v>
      </c>
      <c r="B282" t="s">
        <v>0</v>
      </c>
      <c r="C282">
        <v>2018</v>
      </c>
      <c r="D282">
        <v>4</v>
      </c>
      <c r="E282" s="73">
        <v>43027</v>
      </c>
      <c r="F282"/>
      <c r="G282"/>
      <c r="H282" t="s">
        <v>12</v>
      </c>
      <c r="I282"/>
      <c r="J282" t="s">
        <v>25</v>
      </c>
      <c r="K282" t="s">
        <v>26</v>
      </c>
      <c r="L282"/>
      <c r="M282" t="s">
        <v>43</v>
      </c>
      <c r="N282" s="82">
        <v>1832</v>
      </c>
      <c r="O282"/>
      <c r="P282" t="s">
        <v>27</v>
      </c>
      <c r="Q282" t="s">
        <v>242</v>
      </c>
      <c r="R282">
        <v>86</v>
      </c>
      <c r="S282"/>
      <c r="T282"/>
      <c r="U282"/>
      <c r="V282"/>
      <c r="W282"/>
      <c r="X282"/>
      <c r="Y282"/>
      <c r="Z282"/>
      <c r="AA282"/>
      <c r="AB282"/>
      <c r="AC282"/>
      <c r="AD282"/>
      <c r="AE282"/>
      <c r="AF282"/>
      <c r="AG282"/>
      <c r="AH282"/>
      <c r="AI282"/>
      <c r="AJ282"/>
      <c r="AK282" t="s">
        <v>242</v>
      </c>
      <c r="AL282">
        <v>86</v>
      </c>
      <c r="AM282" s="73">
        <v>43027</v>
      </c>
      <c r="AN282" t="s">
        <v>232</v>
      </c>
      <c r="AO282" t="s">
        <v>8</v>
      </c>
      <c r="AP282"/>
      <c r="AQ282"/>
      <c r="AR282" t="s">
        <v>30</v>
      </c>
      <c r="AS282" t="s">
        <v>1797</v>
      </c>
      <c r="AT282" t="s">
        <v>1366</v>
      </c>
      <c r="AU282" t="s">
        <v>36</v>
      </c>
      <c r="AV282" t="s">
        <v>1365</v>
      </c>
      <c r="AW282"/>
      <c r="AX282"/>
      <c r="AY282"/>
      <c r="AZ282"/>
      <c r="BA282" t="s">
        <v>1833</v>
      </c>
      <c r="BB282" t="s">
        <v>1834</v>
      </c>
      <c r="BC282" t="s">
        <v>43</v>
      </c>
      <c r="BD282"/>
      <c r="BE282"/>
    </row>
    <row r="283" spans="1:57" x14ac:dyDescent="0.25">
      <c r="A283" t="s">
        <v>1360</v>
      </c>
      <c r="B283" t="s">
        <v>0</v>
      </c>
      <c r="C283">
        <v>2018</v>
      </c>
      <c r="D283">
        <v>4</v>
      </c>
      <c r="E283" s="73">
        <v>43031</v>
      </c>
      <c r="F283"/>
      <c r="G283"/>
      <c r="H283" t="s">
        <v>12</v>
      </c>
      <c r="I283"/>
      <c r="J283" t="s">
        <v>25</v>
      </c>
      <c r="K283" t="s">
        <v>26</v>
      </c>
      <c r="L283"/>
      <c r="M283" t="s">
        <v>27</v>
      </c>
      <c r="N283" s="82">
        <v>-3258</v>
      </c>
      <c r="O283"/>
      <c r="P283" t="s">
        <v>27</v>
      </c>
      <c r="Q283" t="s">
        <v>243</v>
      </c>
      <c r="R283">
        <v>48</v>
      </c>
      <c r="S283"/>
      <c r="T283"/>
      <c r="U283"/>
      <c r="V283"/>
      <c r="W283"/>
      <c r="X283"/>
      <c r="Y283"/>
      <c r="Z283"/>
      <c r="AA283"/>
      <c r="AB283"/>
      <c r="AC283"/>
      <c r="AD283"/>
      <c r="AE283"/>
      <c r="AF283"/>
      <c r="AG283"/>
      <c r="AH283"/>
      <c r="AI283"/>
      <c r="AJ283"/>
      <c r="AK283" t="s">
        <v>243</v>
      </c>
      <c r="AL283">
        <v>48</v>
      </c>
      <c r="AM283" s="73">
        <v>43031</v>
      </c>
      <c r="AN283" t="s">
        <v>246</v>
      </c>
      <c r="AO283" t="s">
        <v>8</v>
      </c>
      <c r="AP283"/>
      <c r="AQ283"/>
      <c r="AR283" t="s">
        <v>30</v>
      </c>
      <c r="AS283" t="s">
        <v>1797</v>
      </c>
      <c r="AT283" t="s">
        <v>1366</v>
      </c>
      <c r="AU283" t="s">
        <v>36</v>
      </c>
      <c r="AV283" t="s">
        <v>1365</v>
      </c>
      <c r="AW283"/>
      <c r="AX283"/>
      <c r="AY283"/>
      <c r="AZ283"/>
      <c r="BA283" t="s">
        <v>1833</v>
      </c>
      <c r="BB283" t="s">
        <v>1834</v>
      </c>
      <c r="BC283" t="s">
        <v>27</v>
      </c>
      <c r="BD283"/>
      <c r="BE283"/>
    </row>
    <row r="284" spans="1:57" x14ac:dyDescent="0.25">
      <c r="A284" t="s">
        <v>1360</v>
      </c>
      <c r="B284" t="s">
        <v>0</v>
      </c>
      <c r="C284">
        <v>2018</v>
      </c>
      <c r="D284">
        <v>4</v>
      </c>
      <c r="E284" s="73">
        <v>43031</v>
      </c>
      <c r="F284"/>
      <c r="G284"/>
      <c r="H284" t="s">
        <v>12</v>
      </c>
      <c r="I284"/>
      <c r="J284" t="s">
        <v>25</v>
      </c>
      <c r="K284" t="s">
        <v>26</v>
      </c>
      <c r="L284"/>
      <c r="M284" t="s">
        <v>27</v>
      </c>
      <c r="N284" s="82">
        <v>-824</v>
      </c>
      <c r="O284"/>
      <c r="P284" t="s">
        <v>27</v>
      </c>
      <c r="Q284" t="s">
        <v>243</v>
      </c>
      <c r="R284">
        <v>53</v>
      </c>
      <c r="S284"/>
      <c r="T284"/>
      <c r="U284"/>
      <c r="V284"/>
      <c r="W284"/>
      <c r="X284"/>
      <c r="Y284"/>
      <c r="Z284"/>
      <c r="AA284"/>
      <c r="AB284"/>
      <c r="AC284"/>
      <c r="AD284"/>
      <c r="AE284"/>
      <c r="AF284"/>
      <c r="AG284"/>
      <c r="AH284"/>
      <c r="AI284"/>
      <c r="AJ284"/>
      <c r="AK284" t="s">
        <v>243</v>
      </c>
      <c r="AL284">
        <v>53</v>
      </c>
      <c r="AM284" s="73">
        <v>43031</v>
      </c>
      <c r="AN284" t="s">
        <v>253</v>
      </c>
      <c r="AO284" t="s">
        <v>8</v>
      </c>
      <c r="AP284"/>
      <c r="AQ284"/>
      <c r="AR284" t="s">
        <v>30</v>
      </c>
      <c r="AS284" t="s">
        <v>1797</v>
      </c>
      <c r="AT284" t="s">
        <v>1366</v>
      </c>
      <c r="AU284" t="s">
        <v>36</v>
      </c>
      <c r="AV284" t="s">
        <v>1365</v>
      </c>
      <c r="AW284"/>
      <c r="AX284"/>
      <c r="AY284"/>
      <c r="AZ284"/>
      <c r="BA284" t="s">
        <v>1833</v>
      </c>
      <c r="BB284" t="s">
        <v>1834</v>
      </c>
      <c r="BC284" t="s">
        <v>27</v>
      </c>
      <c r="BD284"/>
      <c r="BE284"/>
    </row>
    <row r="285" spans="1:57" x14ac:dyDescent="0.25">
      <c r="A285" t="s">
        <v>1360</v>
      </c>
      <c r="B285" t="s">
        <v>0</v>
      </c>
      <c r="C285">
        <v>2018</v>
      </c>
      <c r="D285">
        <v>4</v>
      </c>
      <c r="E285" s="73">
        <v>43032</v>
      </c>
      <c r="F285"/>
      <c r="G285"/>
      <c r="H285" t="s">
        <v>12</v>
      </c>
      <c r="I285"/>
      <c r="J285" t="s">
        <v>2</v>
      </c>
      <c r="K285" t="s">
        <v>26</v>
      </c>
      <c r="L285"/>
      <c r="M285" t="s">
        <v>43</v>
      </c>
      <c r="N285" s="82">
        <v>-1454</v>
      </c>
      <c r="O285"/>
      <c r="P285" t="s">
        <v>14</v>
      </c>
      <c r="Q285" t="s">
        <v>274</v>
      </c>
      <c r="R285">
        <v>20</v>
      </c>
      <c r="S285"/>
      <c r="T285"/>
      <c r="U285"/>
      <c r="V285"/>
      <c r="W285"/>
      <c r="X285"/>
      <c r="Y285"/>
      <c r="Z285"/>
      <c r="AA285"/>
      <c r="AB285"/>
      <c r="AC285"/>
      <c r="AD285"/>
      <c r="AE285"/>
      <c r="AF285"/>
      <c r="AG285"/>
      <c r="AH285"/>
      <c r="AI285"/>
      <c r="AJ285"/>
      <c r="AK285" t="s">
        <v>274</v>
      </c>
      <c r="AL285">
        <v>20</v>
      </c>
      <c r="AM285" s="73">
        <v>43032</v>
      </c>
      <c r="AN285" t="s">
        <v>251</v>
      </c>
      <c r="AO285" t="s">
        <v>8</v>
      </c>
      <c r="AP285"/>
      <c r="AQ285"/>
      <c r="AR285" t="s">
        <v>30</v>
      </c>
      <c r="AS285" t="s">
        <v>1797</v>
      </c>
      <c r="AT285" t="s">
        <v>1385</v>
      </c>
      <c r="AU285" t="s">
        <v>36</v>
      </c>
      <c r="AV285" t="s">
        <v>1355</v>
      </c>
      <c r="AW285"/>
      <c r="AX285"/>
      <c r="AY285"/>
      <c r="AZ285"/>
      <c r="BA285" t="s">
        <v>1801</v>
      </c>
      <c r="BB285" t="s">
        <v>1834</v>
      </c>
      <c r="BC285" t="s">
        <v>43</v>
      </c>
      <c r="BD285"/>
      <c r="BE285"/>
    </row>
    <row r="286" spans="1:57" x14ac:dyDescent="0.25">
      <c r="A286" t="s">
        <v>1360</v>
      </c>
      <c r="B286" t="s">
        <v>0</v>
      </c>
      <c r="C286">
        <v>2018</v>
      </c>
      <c r="D286">
        <v>4</v>
      </c>
      <c r="E286" s="73">
        <v>43032</v>
      </c>
      <c r="F286"/>
      <c r="G286"/>
      <c r="H286" t="s">
        <v>12</v>
      </c>
      <c r="I286"/>
      <c r="J286" t="s">
        <v>2</v>
      </c>
      <c r="K286" t="s">
        <v>26</v>
      </c>
      <c r="L286"/>
      <c r="M286" t="s">
        <v>43</v>
      </c>
      <c r="N286" s="82">
        <v>-1497</v>
      </c>
      <c r="O286"/>
      <c r="P286" t="s">
        <v>14</v>
      </c>
      <c r="Q286" t="s">
        <v>274</v>
      </c>
      <c r="R286">
        <v>63</v>
      </c>
      <c r="S286"/>
      <c r="T286"/>
      <c r="U286"/>
      <c r="V286"/>
      <c r="W286"/>
      <c r="X286"/>
      <c r="Y286"/>
      <c r="Z286"/>
      <c r="AA286"/>
      <c r="AB286"/>
      <c r="AC286"/>
      <c r="AD286"/>
      <c r="AE286"/>
      <c r="AF286"/>
      <c r="AG286"/>
      <c r="AH286"/>
      <c r="AI286"/>
      <c r="AJ286"/>
      <c r="AK286" t="s">
        <v>274</v>
      </c>
      <c r="AL286">
        <v>63</v>
      </c>
      <c r="AM286" s="73">
        <v>43032</v>
      </c>
      <c r="AN286" t="s">
        <v>250</v>
      </c>
      <c r="AO286" t="s">
        <v>8</v>
      </c>
      <c r="AP286"/>
      <c r="AQ286"/>
      <c r="AR286" t="s">
        <v>30</v>
      </c>
      <c r="AS286" t="s">
        <v>1797</v>
      </c>
      <c r="AT286" t="s">
        <v>1385</v>
      </c>
      <c r="AU286" t="s">
        <v>36</v>
      </c>
      <c r="AV286" t="s">
        <v>1355</v>
      </c>
      <c r="AW286"/>
      <c r="AX286"/>
      <c r="AY286"/>
      <c r="AZ286"/>
      <c r="BA286" t="s">
        <v>1801</v>
      </c>
      <c r="BB286" t="s">
        <v>1834</v>
      </c>
      <c r="BC286" t="s">
        <v>43</v>
      </c>
      <c r="BD286"/>
      <c r="BE286"/>
    </row>
    <row r="287" spans="1:57" x14ac:dyDescent="0.25">
      <c r="A287" t="s">
        <v>1360</v>
      </c>
      <c r="B287" t="s">
        <v>0</v>
      </c>
      <c r="C287">
        <v>2018</v>
      </c>
      <c r="D287">
        <v>5</v>
      </c>
      <c r="E287" s="73">
        <v>43047</v>
      </c>
      <c r="F287"/>
      <c r="G287"/>
      <c r="H287" t="s">
        <v>12</v>
      </c>
      <c r="I287" t="s">
        <v>33</v>
      </c>
      <c r="J287" t="s">
        <v>34</v>
      </c>
      <c r="K287" t="s">
        <v>26</v>
      </c>
      <c r="L287"/>
      <c r="M287" t="s">
        <v>27</v>
      </c>
      <c r="N287">
        <v>2490</v>
      </c>
      <c r="O287"/>
      <c r="P287" t="s">
        <v>282</v>
      </c>
      <c r="Q287" t="s">
        <v>275</v>
      </c>
      <c r="R287">
        <v>177</v>
      </c>
      <c r="S287" t="s">
        <v>278</v>
      </c>
      <c r="T287" s="73">
        <v>43046</v>
      </c>
      <c r="U287" t="s">
        <v>1693</v>
      </c>
      <c r="V287" t="s">
        <v>282</v>
      </c>
      <c r="W287" t="s">
        <v>36</v>
      </c>
      <c r="X287"/>
      <c r="Y287"/>
      <c r="Z287"/>
      <c r="AA287"/>
      <c r="AB287"/>
      <c r="AC287"/>
      <c r="AD287"/>
      <c r="AE287"/>
      <c r="AF287"/>
      <c r="AG287"/>
      <c r="AH287"/>
      <c r="AI287"/>
      <c r="AJ287"/>
      <c r="AK287" t="s">
        <v>278</v>
      </c>
      <c r="AL287">
        <v>1</v>
      </c>
      <c r="AM287" s="73">
        <v>43046</v>
      </c>
      <c r="AN287" t="s">
        <v>278</v>
      </c>
      <c r="AO287" t="s">
        <v>37</v>
      </c>
      <c r="AP287" t="s">
        <v>283</v>
      </c>
      <c r="AQ287"/>
      <c r="AR287" t="s">
        <v>30</v>
      </c>
      <c r="AS287" t="s">
        <v>1797</v>
      </c>
      <c r="AT287" t="s">
        <v>1372</v>
      </c>
      <c r="AU287" t="s">
        <v>36</v>
      </c>
      <c r="AV287" t="s">
        <v>1354</v>
      </c>
      <c r="AW287" t="s">
        <v>1835</v>
      </c>
      <c r="AX287" t="s">
        <v>1353</v>
      </c>
      <c r="AY287" t="s">
        <v>1476</v>
      </c>
      <c r="AZ287"/>
      <c r="BA287" t="s">
        <v>1836</v>
      </c>
      <c r="BB287" t="s">
        <v>1839</v>
      </c>
      <c r="BC287" t="s">
        <v>1693</v>
      </c>
      <c r="BD287">
        <v>1</v>
      </c>
      <c r="BE287" t="s">
        <v>1872</v>
      </c>
    </row>
    <row r="288" spans="1:57" x14ac:dyDescent="0.25">
      <c r="A288" t="s">
        <v>1360</v>
      </c>
      <c r="B288" t="s">
        <v>0</v>
      </c>
      <c r="C288">
        <v>2018</v>
      </c>
      <c r="D288">
        <v>5</v>
      </c>
      <c r="E288" s="73">
        <v>43048</v>
      </c>
      <c r="F288"/>
      <c r="G288"/>
      <c r="H288" t="s">
        <v>12</v>
      </c>
      <c r="I288"/>
      <c r="J288" t="s">
        <v>2</v>
      </c>
      <c r="K288" t="s">
        <v>26</v>
      </c>
      <c r="L288"/>
      <c r="M288" t="s">
        <v>43</v>
      </c>
      <c r="N288">
        <v>-5281</v>
      </c>
      <c r="O288"/>
      <c r="P288" t="s">
        <v>14</v>
      </c>
      <c r="Q288" t="s">
        <v>287</v>
      </c>
      <c r="R288">
        <v>9</v>
      </c>
      <c r="S288"/>
      <c r="T288"/>
      <c r="U288"/>
      <c r="V288"/>
      <c r="W288"/>
      <c r="X288"/>
      <c r="Y288"/>
      <c r="Z288"/>
      <c r="AA288"/>
      <c r="AB288"/>
      <c r="AC288"/>
      <c r="AD288"/>
      <c r="AE288"/>
      <c r="AF288"/>
      <c r="AG288"/>
      <c r="AH288"/>
      <c r="AI288"/>
      <c r="AJ288"/>
      <c r="AK288" t="s">
        <v>287</v>
      </c>
      <c r="AL288">
        <v>9</v>
      </c>
      <c r="AM288" s="73">
        <v>43048</v>
      </c>
      <c r="AN288" t="s">
        <v>276</v>
      </c>
      <c r="AO288" t="s">
        <v>8</v>
      </c>
      <c r="AP288"/>
      <c r="AQ288"/>
      <c r="AR288" t="s">
        <v>30</v>
      </c>
      <c r="AS288" t="s">
        <v>1797</v>
      </c>
      <c r="AT288" t="s">
        <v>1385</v>
      </c>
      <c r="AU288" t="s">
        <v>36</v>
      </c>
      <c r="AV288" t="s">
        <v>1355</v>
      </c>
      <c r="AW288"/>
      <c r="AX288"/>
      <c r="AY288"/>
      <c r="AZ288"/>
      <c r="BA288" t="s">
        <v>1801</v>
      </c>
      <c r="BB288" t="s">
        <v>1834</v>
      </c>
      <c r="BC288" t="s">
        <v>43</v>
      </c>
      <c r="BD288"/>
      <c r="BE288"/>
    </row>
    <row r="289" spans="1:57" x14ac:dyDescent="0.25">
      <c r="A289" t="s">
        <v>1360</v>
      </c>
      <c r="B289" t="s">
        <v>0</v>
      </c>
      <c r="C289">
        <v>2018</v>
      </c>
      <c r="D289">
        <v>5</v>
      </c>
      <c r="E289" s="73">
        <v>43060</v>
      </c>
      <c r="F289"/>
      <c r="G289"/>
      <c r="H289" t="s">
        <v>12</v>
      </c>
      <c r="I289"/>
      <c r="J289" t="s">
        <v>25</v>
      </c>
      <c r="K289" t="s">
        <v>26</v>
      </c>
      <c r="L289"/>
      <c r="M289" t="s">
        <v>27</v>
      </c>
      <c r="N289">
        <v>-581</v>
      </c>
      <c r="O289"/>
      <c r="P289" t="s">
        <v>27</v>
      </c>
      <c r="Q289" t="s">
        <v>288</v>
      </c>
      <c r="R289">
        <v>30</v>
      </c>
      <c r="S289"/>
      <c r="T289"/>
      <c r="U289"/>
      <c r="V289"/>
      <c r="W289"/>
      <c r="X289"/>
      <c r="Y289"/>
      <c r="Z289"/>
      <c r="AA289"/>
      <c r="AB289"/>
      <c r="AC289"/>
      <c r="AD289"/>
      <c r="AE289"/>
      <c r="AF289"/>
      <c r="AG289"/>
      <c r="AH289"/>
      <c r="AI289"/>
      <c r="AJ289"/>
      <c r="AK289" t="s">
        <v>288</v>
      </c>
      <c r="AL289">
        <v>30</v>
      </c>
      <c r="AM289" s="73">
        <v>43060</v>
      </c>
      <c r="AN289" t="s">
        <v>292</v>
      </c>
      <c r="AO289" t="s">
        <v>8</v>
      </c>
      <c r="AP289"/>
      <c r="AQ289"/>
      <c r="AR289" t="s">
        <v>30</v>
      </c>
      <c r="AS289" t="s">
        <v>1797</v>
      </c>
      <c r="AT289" t="s">
        <v>1366</v>
      </c>
      <c r="AU289" t="s">
        <v>36</v>
      </c>
      <c r="AV289" t="s">
        <v>1365</v>
      </c>
      <c r="AW289"/>
      <c r="AX289"/>
      <c r="AY289"/>
      <c r="AZ289"/>
      <c r="BA289" t="s">
        <v>1833</v>
      </c>
      <c r="BB289" t="s">
        <v>1834</v>
      </c>
      <c r="BC289" t="s">
        <v>27</v>
      </c>
      <c r="BD289"/>
      <c r="BE289"/>
    </row>
    <row r="290" spans="1:57" x14ac:dyDescent="0.25">
      <c r="A290" t="s">
        <v>1360</v>
      </c>
      <c r="B290" t="s">
        <v>0</v>
      </c>
      <c r="C290">
        <v>2018</v>
      </c>
      <c r="D290">
        <v>5</v>
      </c>
      <c r="E290" s="73">
        <v>43048</v>
      </c>
      <c r="F290"/>
      <c r="G290"/>
      <c r="H290" t="s">
        <v>12</v>
      </c>
      <c r="I290"/>
      <c r="J290" t="s">
        <v>2</v>
      </c>
      <c r="K290" t="s">
        <v>26</v>
      </c>
      <c r="L290"/>
      <c r="M290" t="s">
        <v>43</v>
      </c>
      <c r="N290">
        <v>-1993</v>
      </c>
      <c r="O290"/>
      <c r="P290" t="s">
        <v>14</v>
      </c>
      <c r="Q290" t="s">
        <v>287</v>
      </c>
      <c r="R290">
        <v>83</v>
      </c>
      <c r="S290"/>
      <c r="T290"/>
      <c r="U290"/>
      <c r="V290"/>
      <c r="W290"/>
      <c r="X290"/>
      <c r="Y290"/>
      <c r="Z290"/>
      <c r="AA290"/>
      <c r="AB290"/>
      <c r="AC290"/>
      <c r="AD290"/>
      <c r="AE290"/>
      <c r="AF290"/>
      <c r="AG290"/>
      <c r="AH290"/>
      <c r="AI290"/>
      <c r="AJ290"/>
      <c r="AK290" t="s">
        <v>287</v>
      </c>
      <c r="AL290">
        <v>83</v>
      </c>
      <c r="AM290" s="73">
        <v>43048</v>
      </c>
      <c r="AN290" t="s">
        <v>279</v>
      </c>
      <c r="AO290" t="s">
        <v>8</v>
      </c>
      <c r="AP290"/>
      <c r="AQ290"/>
      <c r="AR290" t="s">
        <v>30</v>
      </c>
      <c r="AS290" t="s">
        <v>1797</v>
      </c>
      <c r="AT290" t="s">
        <v>1385</v>
      </c>
      <c r="AU290" t="s">
        <v>36</v>
      </c>
      <c r="AV290" t="s">
        <v>1355</v>
      </c>
      <c r="AW290"/>
      <c r="AX290"/>
      <c r="AY290"/>
      <c r="AZ290"/>
      <c r="BA290" t="s">
        <v>1801</v>
      </c>
      <c r="BB290" t="s">
        <v>1834</v>
      </c>
      <c r="BC290" t="s">
        <v>43</v>
      </c>
      <c r="BD290"/>
      <c r="BE290"/>
    </row>
    <row r="291" spans="1:57" x14ac:dyDescent="0.25">
      <c r="A291" t="s">
        <v>1360</v>
      </c>
      <c r="B291" t="s">
        <v>0</v>
      </c>
      <c r="C291">
        <v>2018</v>
      </c>
      <c r="D291">
        <v>5</v>
      </c>
      <c r="E291" s="73">
        <v>43048</v>
      </c>
      <c r="F291"/>
      <c r="G291"/>
      <c r="H291" t="s">
        <v>12</v>
      </c>
      <c r="I291"/>
      <c r="J291" t="s">
        <v>25</v>
      </c>
      <c r="K291" t="s">
        <v>26</v>
      </c>
      <c r="L291"/>
      <c r="M291" t="s">
        <v>43</v>
      </c>
      <c r="N291">
        <v>3181</v>
      </c>
      <c r="O291"/>
      <c r="P291" t="s">
        <v>27</v>
      </c>
      <c r="Q291" t="s">
        <v>287</v>
      </c>
      <c r="R291">
        <v>91</v>
      </c>
      <c r="S291"/>
      <c r="T291"/>
      <c r="U291"/>
      <c r="V291"/>
      <c r="W291"/>
      <c r="X291"/>
      <c r="Y291"/>
      <c r="Z291"/>
      <c r="AA291"/>
      <c r="AB291"/>
      <c r="AC291"/>
      <c r="AD291"/>
      <c r="AE291"/>
      <c r="AF291"/>
      <c r="AG291"/>
      <c r="AH291"/>
      <c r="AI291"/>
      <c r="AJ291"/>
      <c r="AK291" t="s">
        <v>287</v>
      </c>
      <c r="AL291">
        <v>91</v>
      </c>
      <c r="AM291" s="73">
        <v>43048</v>
      </c>
      <c r="AN291" t="s">
        <v>277</v>
      </c>
      <c r="AO291" t="s">
        <v>8</v>
      </c>
      <c r="AP291"/>
      <c r="AQ291"/>
      <c r="AR291" t="s">
        <v>30</v>
      </c>
      <c r="AS291" t="s">
        <v>1797</v>
      </c>
      <c r="AT291" t="s">
        <v>1366</v>
      </c>
      <c r="AU291" t="s">
        <v>36</v>
      </c>
      <c r="AV291" t="s">
        <v>1365</v>
      </c>
      <c r="AW291"/>
      <c r="AX291"/>
      <c r="AY291"/>
      <c r="AZ291"/>
      <c r="BA291" t="s">
        <v>1833</v>
      </c>
      <c r="BB291" t="s">
        <v>1834</v>
      </c>
      <c r="BC291" t="s">
        <v>43</v>
      </c>
      <c r="BD291"/>
      <c r="BE291"/>
    </row>
    <row r="292" spans="1:57" x14ac:dyDescent="0.25">
      <c r="A292" t="s">
        <v>1360</v>
      </c>
      <c r="B292" t="s">
        <v>0</v>
      </c>
      <c r="C292">
        <v>2018</v>
      </c>
      <c r="D292">
        <v>5</v>
      </c>
      <c r="E292" s="73">
        <v>43061</v>
      </c>
      <c r="F292"/>
      <c r="G292"/>
      <c r="H292" t="s">
        <v>12</v>
      </c>
      <c r="I292"/>
      <c r="J292" t="s">
        <v>25</v>
      </c>
      <c r="K292" t="s">
        <v>26</v>
      </c>
      <c r="L292"/>
      <c r="M292" t="s">
        <v>43</v>
      </c>
      <c r="N292">
        <v>581</v>
      </c>
      <c r="O292"/>
      <c r="P292" t="s">
        <v>27</v>
      </c>
      <c r="Q292" t="s">
        <v>304</v>
      </c>
      <c r="R292">
        <v>73</v>
      </c>
      <c r="S292"/>
      <c r="T292"/>
      <c r="U292"/>
      <c r="V292"/>
      <c r="W292"/>
      <c r="X292"/>
      <c r="Y292"/>
      <c r="Z292"/>
      <c r="AA292"/>
      <c r="AB292"/>
      <c r="AC292"/>
      <c r="AD292"/>
      <c r="AE292"/>
      <c r="AF292"/>
      <c r="AG292"/>
      <c r="AH292"/>
      <c r="AI292"/>
      <c r="AJ292"/>
      <c r="AK292" t="s">
        <v>304</v>
      </c>
      <c r="AL292">
        <v>73</v>
      </c>
      <c r="AM292" s="73">
        <v>43061</v>
      </c>
      <c r="AN292" t="s">
        <v>292</v>
      </c>
      <c r="AO292" t="s">
        <v>8</v>
      </c>
      <c r="AP292"/>
      <c r="AQ292"/>
      <c r="AR292" t="s">
        <v>30</v>
      </c>
      <c r="AS292" t="s">
        <v>1797</v>
      </c>
      <c r="AT292" t="s">
        <v>1366</v>
      </c>
      <c r="AU292" t="s">
        <v>36</v>
      </c>
      <c r="AV292" t="s">
        <v>1365</v>
      </c>
      <c r="AW292"/>
      <c r="AX292"/>
      <c r="AY292"/>
      <c r="AZ292"/>
      <c r="BA292" t="s">
        <v>1833</v>
      </c>
      <c r="BB292" t="s">
        <v>1834</v>
      </c>
      <c r="BC292" t="s">
        <v>43</v>
      </c>
      <c r="BD292"/>
      <c r="BE292"/>
    </row>
    <row r="293" spans="1:57" x14ac:dyDescent="0.25">
      <c r="A293" t="s">
        <v>1360</v>
      </c>
      <c r="B293" t="s">
        <v>0</v>
      </c>
      <c r="C293">
        <v>2018</v>
      </c>
      <c r="D293">
        <v>5</v>
      </c>
      <c r="E293" s="73">
        <v>43048</v>
      </c>
      <c r="F293"/>
      <c r="G293"/>
      <c r="H293" t="s">
        <v>12</v>
      </c>
      <c r="I293"/>
      <c r="J293" t="s">
        <v>25</v>
      </c>
      <c r="K293" t="s">
        <v>26</v>
      </c>
      <c r="L293"/>
      <c r="M293" t="s">
        <v>43</v>
      </c>
      <c r="N293">
        <v>5281</v>
      </c>
      <c r="O293"/>
      <c r="P293" t="s">
        <v>27</v>
      </c>
      <c r="Q293" t="s">
        <v>287</v>
      </c>
      <c r="R293">
        <v>92</v>
      </c>
      <c r="S293"/>
      <c r="T293"/>
      <c r="U293"/>
      <c r="V293"/>
      <c r="W293"/>
      <c r="X293"/>
      <c r="Y293"/>
      <c r="Z293"/>
      <c r="AA293"/>
      <c r="AB293"/>
      <c r="AC293"/>
      <c r="AD293"/>
      <c r="AE293"/>
      <c r="AF293"/>
      <c r="AG293"/>
      <c r="AH293"/>
      <c r="AI293"/>
      <c r="AJ293"/>
      <c r="AK293" t="s">
        <v>287</v>
      </c>
      <c r="AL293">
        <v>92</v>
      </c>
      <c r="AM293" s="73">
        <v>43048</v>
      </c>
      <c r="AN293" t="s">
        <v>276</v>
      </c>
      <c r="AO293" t="s">
        <v>8</v>
      </c>
      <c r="AP293"/>
      <c r="AQ293"/>
      <c r="AR293" t="s">
        <v>30</v>
      </c>
      <c r="AS293" t="s">
        <v>1797</v>
      </c>
      <c r="AT293" t="s">
        <v>1366</v>
      </c>
      <c r="AU293" t="s">
        <v>36</v>
      </c>
      <c r="AV293" t="s">
        <v>1365</v>
      </c>
      <c r="AW293"/>
      <c r="AX293"/>
      <c r="AY293"/>
      <c r="AZ293"/>
      <c r="BA293" t="s">
        <v>1833</v>
      </c>
      <c r="BB293" t="s">
        <v>1834</v>
      </c>
      <c r="BC293" t="s">
        <v>43</v>
      </c>
      <c r="BD293"/>
      <c r="BE293"/>
    </row>
    <row r="294" spans="1:57" x14ac:dyDescent="0.25">
      <c r="A294" t="s">
        <v>1360</v>
      </c>
      <c r="B294" t="s">
        <v>0</v>
      </c>
      <c r="C294">
        <v>2018</v>
      </c>
      <c r="D294">
        <v>5</v>
      </c>
      <c r="E294" s="73">
        <v>43060</v>
      </c>
      <c r="F294"/>
      <c r="G294"/>
      <c r="H294" t="s">
        <v>12</v>
      </c>
      <c r="I294"/>
      <c r="J294" t="s">
        <v>25</v>
      </c>
      <c r="K294" t="s">
        <v>26</v>
      </c>
      <c r="L294"/>
      <c r="M294" t="s">
        <v>27</v>
      </c>
      <c r="N294">
        <v>-1744</v>
      </c>
      <c r="O294"/>
      <c r="P294" t="s">
        <v>27</v>
      </c>
      <c r="Q294" t="s">
        <v>288</v>
      </c>
      <c r="R294">
        <v>31</v>
      </c>
      <c r="S294"/>
      <c r="T294"/>
      <c r="U294"/>
      <c r="V294"/>
      <c r="W294"/>
      <c r="X294"/>
      <c r="Y294"/>
      <c r="Z294"/>
      <c r="AA294"/>
      <c r="AB294"/>
      <c r="AC294"/>
      <c r="AD294"/>
      <c r="AE294"/>
      <c r="AF294"/>
      <c r="AG294"/>
      <c r="AH294"/>
      <c r="AI294"/>
      <c r="AJ294"/>
      <c r="AK294" t="s">
        <v>288</v>
      </c>
      <c r="AL294">
        <v>31</v>
      </c>
      <c r="AM294" s="73">
        <v>43060</v>
      </c>
      <c r="AN294" t="s">
        <v>289</v>
      </c>
      <c r="AO294" t="s">
        <v>8</v>
      </c>
      <c r="AP294"/>
      <c r="AQ294"/>
      <c r="AR294" t="s">
        <v>30</v>
      </c>
      <c r="AS294" t="s">
        <v>1797</v>
      </c>
      <c r="AT294" t="s">
        <v>1366</v>
      </c>
      <c r="AU294" t="s">
        <v>36</v>
      </c>
      <c r="AV294" t="s">
        <v>1365</v>
      </c>
      <c r="AW294"/>
      <c r="AX294"/>
      <c r="AY294"/>
      <c r="AZ294"/>
      <c r="BA294" t="s">
        <v>1833</v>
      </c>
      <c r="BB294" t="s">
        <v>1834</v>
      </c>
      <c r="BC294" t="s">
        <v>27</v>
      </c>
      <c r="BD294"/>
      <c r="BE294"/>
    </row>
    <row r="295" spans="1:57" x14ac:dyDescent="0.25">
      <c r="A295" t="s">
        <v>1360</v>
      </c>
      <c r="B295" t="s">
        <v>0</v>
      </c>
      <c r="C295">
        <v>2018</v>
      </c>
      <c r="D295">
        <v>5</v>
      </c>
      <c r="E295" s="73">
        <v>43060</v>
      </c>
      <c r="F295"/>
      <c r="G295"/>
      <c r="H295" t="s">
        <v>12</v>
      </c>
      <c r="I295" t="s">
        <v>33</v>
      </c>
      <c r="J295" t="s">
        <v>34</v>
      </c>
      <c r="K295" t="s">
        <v>26</v>
      </c>
      <c r="L295"/>
      <c r="M295" t="s">
        <v>27</v>
      </c>
      <c r="N295">
        <v>1594</v>
      </c>
      <c r="O295"/>
      <c r="P295" t="s">
        <v>300</v>
      </c>
      <c r="Q295" t="s">
        <v>288</v>
      </c>
      <c r="R295">
        <v>94</v>
      </c>
      <c r="S295" t="s">
        <v>290</v>
      </c>
      <c r="T295" s="73">
        <v>43056</v>
      </c>
      <c r="U295" t="s">
        <v>1690</v>
      </c>
      <c r="V295" t="s">
        <v>300</v>
      </c>
      <c r="W295" t="s">
        <v>36</v>
      </c>
      <c r="X295"/>
      <c r="Y295"/>
      <c r="Z295"/>
      <c r="AA295"/>
      <c r="AB295"/>
      <c r="AC295"/>
      <c r="AD295"/>
      <c r="AE295"/>
      <c r="AF295"/>
      <c r="AG295"/>
      <c r="AH295"/>
      <c r="AI295"/>
      <c r="AJ295"/>
      <c r="AK295" t="s">
        <v>290</v>
      </c>
      <c r="AL295">
        <v>1</v>
      </c>
      <c r="AM295" s="73">
        <v>43056</v>
      </c>
      <c r="AN295" t="s">
        <v>290</v>
      </c>
      <c r="AO295" t="s">
        <v>37</v>
      </c>
      <c r="AP295" t="s">
        <v>301</v>
      </c>
      <c r="AQ295"/>
      <c r="AR295" t="s">
        <v>30</v>
      </c>
      <c r="AS295" t="s">
        <v>1797</v>
      </c>
      <c r="AT295" t="s">
        <v>1372</v>
      </c>
      <c r="AU295" t="s">
        <v>36</v>
      </c>
      <c r="AV295" t="s">
        <v>1354</v>
      </c>
      <c r="AW295" t="s">
        <v>1835</v>
      </c>
      <c r="AX295" t="s">
        <v>1353</v>
      </c>
      <c r="AY295" t="s">
        <v>1476</v>
      </c>
      <c r="AZ295"/>
      <c r="BA295" t="s">
        <v>1836</v>
      </c>
      <c r="BB295" t="s">
        <v>1839</v>
      </c>
      <c r="BC295" t="s">
        <v>1690</v>
      </c>
      <c r="BD295">
        <v>1</v>
      </c>
      <c r="BE295" t="s">
        <v>1883</v>
      </c>
    </row>
    <row r="296" spans="1:57" x14ac:dyDescent="0.25">
      <c r="A296" t="s">
        <v>1360</v>
      </c>
      <c r="B296" t="s">
        <v>0</v>
      </c>
      <c r="C296">
        <v>2018</v>
      </c>
      <c r="D296">
        <v>5</v>
      </c>
      <c r="E296" s="73">
        <v>43061</v>
      </c>
      <c r="F296"/>
      <c r="G296"/>
      <c r="H296" t="s">
        <v>12</v>
      </c>
      <c r="I296"/>
      <c r="J296" t="s">
        <v>2</v>
      </c>
      <c r="K296" t="s">
        <v>26</v>
      </c>
      <c r="L296"/>
      <c r="M296" t="s">
        <v>43</v>
      </c>
      <c r="N296">
        <v>-518</v>
      </c>
      <c r="O296"/>
      <c r="P296" t="s">
        <v>14</v>
      </c>
      <c r="Q296" t="s">
        <v>304</v>
      </c>
      <c r="R296">
        <v>26</v>
      </c>
      <c r="S296"/>
      <c r="T296"/>
      <c r="U296"/>
      <c r="V296"/>
      <c r="W296"/>
      <c r="X296"/>
      <c r="Y296"/>
      <c r="Z296"/>
      <c r="AA296"/>
      <c r="AB296"/>
      <c r="AC296"/>
      <c r="AD296"/>
      <c r="AE296"/>
      <c r="AF296"/>
      <c r="AG296"/>
      <c r="AH296"/>
      <c r="AI296"/>
      <c r="AJ296"/>
      <c r="AK296" t="s">
        <v>304</v>
      </c>
      <c r="AL296">
        <v>26</v>
      </c>
      <c r="AM296" s="73">
        <v>43061</v>
      </c>
      <c r="AN296" t="s">
        <v>293</v>
      </c>
      <c r="AO296" t="s">
        <v>8</v>
      </c>
      <c r="AP296"/>
      <c r="AQ296"/>
      <c r="AR296" t="s">
        <v>30</v>
      </c>
      <c r="AS296" t="s">
        <v>1797</v>
      </c>
      <c r="AT296" t="s">
        <v>1385</v>
      </c>
      <c r="AU296" t="s">
        <v>36</v>
      </c>
      <c r="AV296" t="s">
        <v>1355</v>
      </c>
      <c r="AW296"/>
      <c r="AX296"/>
      <c r="AY296"/>
      <c r="AZ296"/>
      <c r="BA296" t="s">
        <v>1801</v>
      </c>
      <c r="BB296" t="s">
        <v>1834</v>
      </c>
      <c r="BC296" t="s">
        <v>43</v>
      </c>
      <c r="BD296"/>
      <c r="BE296"/>
    </row>
    <row r="297" spans="1:57" x14ac:dyDescent="0.25">
      <c r="A297" t="s">
        <v>1360</v>
      </c>
      <c r="B297" t="s">
        <v>0</v>
      </c>
      <c r="C297">
        <v>2018</v>
      </c>
      <c r="D297">
        <v>5</v>
      </c>
      <c r="E297" s="73">
        <v>43048</v>
      </c>
      <c r="F297"/>
      <c r="G297"/>
      <c r="H297" t="s">
        <v>12</v>
      </c>
      <c r="I297"/>
      <c r="J297" t="s">
        <v>2</v>
      </c>
      <c r="K297" t="s">
        <v>26</v>
      </c>
      <c r="L297"/>
      <c r="M297" t="s">
        <v>43</v>
      </c>
      <c r="N297">
        <v>-3181</v>
      </c>
      <c r="O297"/>
      <c r="P297" t="s">
        <v>14</v>
      </c>
      <c r="Q297" t="s">
        <v>287</v>
      </c>
      <c r="R297">
        <v>8</v>
      </c>
      <c r="S297"/>
      <c r="T297"/>
      <c r="U297"/>
      <c r="V297"/>
      <c r="W297"/>
      <c r="X297"/>
      <c r="Y297"/>
      <c r="Z297"/>
      <c r="AA297"/>
      <c r="AB297"/>
      <c r="AC297"/>
      <c r="AD297"/>
      <c r="AE297"/>
      <c r="AF297"/>
      <c r="AG297"/>
      <c r="AH297"/>
      <c r="AI297"/>
      <c r="AJ297"/>
      <c r="AK297" t="s">
        <v>287</v>
      </c>
      <c r="AL297">
        <v>8</v>
      </c>
      <c r="AM297" s="73">
        <v>43048</v>
      </c>
      <c r="AN297" t="s">
        <v>277</v>
      </c>
      <c r="AO297" t="s">
        <v>8</v>
      </c>
      <c r="AP297"/>
      <c r="AQ297"/>
      <c r="AR297" t="s">
        <v>30</v>
      </c>
      <c r="AS297" t="s">
        <v>1797</v>
      </c>
      <c r="AT297" t="s">
        <v>1385</v>
      </c>
      <c r="AU297" t="s">
        <v>36</v>
      </c>
      <c r="AV297" t="s">
        <v>1355</v>
      </c>
      <c r="AW297"/>
      <c r="AX297"/>
      <c r="AY297"/>
      <c r="AZ297"/>
      <c r="BA297" t="s">
        <v>1801</v>
      </c>
      <c r="BB297" t="s">
        <v>1834</v>
      </c>
      <c r="BC297" t="s">
        <v>43</v>
      </c>
      <c r="BD297"/>
      <c r="BE297"/>
    </row>
    <row r="298" spans="1:57" x14ac:dyDescent="0.25">
      <c r="A298" t="s">
        <v>1360</v>
      </c>
      <c r="B298" t="s">
        <v>0</v>
      </c>
      <c r="C298">
        <v>2018</v>
      </c>
      <c r="D298">
        <v>5</v>
      </c>
      <c r="E298" s="73">
        <v>43060</v>
      </c>
      <c r="F298"/>
      <c r="G298"/>
      <c r="H298" t="s">
        <v>12</v>
      </c>
      <c r="I298" t="s">
        <v>33</v>
      </c>
      <c r="J298" t="s">
        <v>34</v>
      </c>
      <c r="K298" t="s">
        <v>26</v>
      </c>
      <c r="L298"/>
      <c r="M298" t="s">
        <v>27</v>
      </c>
      <c r="N298">
        <v>518</v>
      </c>
      <c r="O298"/>
      <c r="P298" t="s">
        <v>294</v>
      </c>
      <c r="Q298" t="s">
        <v>288</v>
      </c>
      <c r="R298">
        <v>93</v>
      </c>
      <c r="S298" t="s">
        <v>293</v>
      </c>
      <c r="T298" s="73">
        <v>43056</v>
      </c>
      <c r="U298" t="s">
        <v>1673</v>
      </c>
      <c r="V298" t="s">
        <v>294</v>
      </c>
      <c r="W298" t="s">
        <v>36</v>
      </c>
      <c r="X298"/>
      <c r="Y298"/>
      <c r="Z298"/>
      <c r="AA298"/>
      <c r="AB298"/>
      <c r="AC298"/>
      <c r="AD298"/>
      <c r="AE298"/>
      <c r="AF298"/>
      <c r="AG298"/>
      <c r="AH298"/>
      <c r="AI298"/>
      <c r="AJ298"/>
      <c r="AK298" t="s">
        <v>293</v>
      </c>
      <c r="AL298">
        <v>1</v>
      </c>
      <c r="AM298" s="73">
        <v>43056</v>
      </c>
      <c r="AN298" t="s">
        <v>293</v>
      </c>
      <c r="AO298" t="s">
        <v>37</v>
      </c>
      <c r="AP298" t="s">
        <v>295</v>
      </c>
      <c r="AQ298"/>
      <c r="AR298" t="s">
        <v>30</v>
      </c>
      <c r="AS298" t="s">
        <v>1797</v>
      </c>
      <c r="AT298" t="s">
        <v>1372</v>
      </c>
      <c r="AU298" t="s">
        <v>36</v>
      </c>
      <c r="AV298" t="s">
        <v>1354</v>
      </c>
      <c r="AW298" t="s">
        <v>1835</v>
      </c>
      <c r="AX298" t="s">
        <v>1353</v>
      </c>
      <c r="AY298" t="s">
        <v>1476</v>
      </c>
      <c r="AZ298"/>
      <c r="BA298" t="s">
        <v>1836</v>
      </c>
      <c r="BB298" t="s">
        <v>1839</v>
      </c>
      <c r="BC298" t="s">
        <v>1673</v>
      </c>
      <c r="BD298">
        <v>1</v>
      </c>
      <c r="BE298" t="s">
        <v>1901</v>
      </c>
    </row>
    <row r="299" spans="1:57" x14ac:dyDescent="0.25">
      <c r="A299" t="s">
        <v>1360</v>
      </c>
      <c r="B299" t="s">
        <v>0</v>
      </c>
      <c r="C299">
        <v>2018</v>
      </c>
      <c r="D299">
        <v>5</v>
      </c>
      <c r="E299" s="73">
        <v>43061</v>
      </c>
      <c r="F299"/>
      <c r="G299"/>
      <c r="H299" t="s">
        <v>12</v>
      </c>
      <c r="I299"/>
      <c r="J299" t="s">
        <v>25</v>
      </c>
      <c r="K299" t="s">
        <v>26</v>
      </c>
      <c r="L299"/>
      <c r="M299" t="s">
        <v>43</v>
      </c>
      <c r="N299">
        <v>1394</v>
      </c>
      <c r="O299"/>
      <c r="P299" t="s">
        <v>27</v>
      </c>
      <c r="Q299" t="s">
        <v>304</v>
      </c>
      <c r="R299">
        <v>72</v>
      </c>
      <c r="S299"/>
      <c r="T299"/>
      <c r="U299"/>
      <c r="V299"/>
      <c r="W299"/>
      <c r="X299"/>
      <c r="Y299"/>
      <c r="Z299"/>
      <c r="AA299"/>
      <c r="AB299"/>
      <c r="AC299"/>
      <c r="AD299"/>
      <c r="AE299"/>
      <c r="AF299"/>
      <c r="AG299"/>
      <c r="AH299"/>
      <c r="AI299"/>
      <c r="AJ299"/>
      <c r="AK299" t="s">
        <v>304</v>
      </c>
      <c r="AL299">
        <v>72</v>
      </c>
      <c r="AM299" s="73">
        <v>43061</v>
      </c>
      <c r="AN299" t="s">
        <v>291</v>
      </c>
      <c r="AO299" t="s">
        <v>8</v>
      </c>
      <c r="AP299"/>
      <c r="AQ299"/>
      <c r="AR299" t="s">
        <v>30</v>
      </c>
      <c r="AS299" t="s">
        <v>1797</v>
      </c>
      <c r="AT299" t="s">
        <v>1366</v>
      </c>
      <c r="AU299" t="s">
        <v>36</v>
      </c>
      <c r="AV299" t="s">
        <v>1365</v>
      </c>
      <c r="AW299"/>
      <c r="AX299"/>
      <c r="AY299"/>
      <c r="AZ299"/>
      <c r="BA299" t="s">
        <v>1833</v>
      </c>
      <c r="BB299" t="s">
        <v>1834</v>
      </c>
      <c r="BC299" t="s">
        <v>43</v>
      </c>
      <c r="BD299"/>
      <c r="BE299"/>
    </row>
    <row r="300" spans="1:57" x14ac:dyDescent="0.25">
      <c r="A300" t="s">
        <v>1360</v>
      </c>
      <c r="B300" t="s">
        <v>0</v>
      </c>
      <c r="C300">
        <v>2018</v>
      </c>
      <c r="D300">
        <v>5</v>
      </c>
      <c r="E300" s="73">
        <v>43061</v>
      </c>
      <c r="F300"/>
      <c r="G300"/>
      <c r="H300" t="s">
        <v>12</v>
      </c>
      <c r="I300"/>
      <c r="J300" t="s">
        <v>25</v>
      </c>
      <c r="K300" t="s">
        <v>26</v>
      </c>
      <c r="L300"/>
      <c r="M300" t="s">
        <v>43</v>
      </c>
      <c r="N300">
        <v>1744</v>
      </c>
      <c r="O300"/>
      <c r="P300" t="s">
        <v>27</v>
      </c>
      <c r="Q300" t="s">
        <v>304</v>
      </c>
      <c r="R300">
        <v>74</v>
      </c>
      <c r="S300"/>
      <c r="T300"/>
      <c r="U300"/>
      <c r="V300"/>
      <c r="W300"/>
      <c r="X300"/>
      <c r="Y300"/>
      <c r="Z300"/>
      <c r="AA300"/>
      <c r="AB300"/>
      <c r="AC300"/>
      <c r="AD300"/>
      <c r="AE300"/>
      <c r="AF300"/>
      <c r="AG300"/>
      <c r="AH300"/>
      <c r="AI300"/>
      <c r="AJ300"/>
      <c r="AK300" t="s">
        <v>304</v>
      </c>
      <c r="AL300">
        <v>74</v>
      </c>
      <c r="AM300" s="73">
        <v>43061</v>
      </c>
      <c r="AN300" t="s">
        <v>289</v>
      </c>
      <c r="AO300" t="s">
        <v>8</v>
      </c>
      <c r="AP300"/>
      <c r="AQ300"/>
      <c r="AR300" t="s">
        <v>30</v>
      </c>
      <c r="AS300" t="s">
        <v>1797</v>
      </c>
      <c r="AT300" t="s">
        <v>1366</v>
      </c>
      <c r="AU300" t="s">
        <v>36</v>
      </c>
      <c r="AV300" t="s">
        <v>1365</v>
      </c>
      <c r="AW300"/>
      <c r="AX300"/>
      <c r="AY300"/>
      <c r="AZ300"/>
      <c r="BA300" t="s">
        <v>1833</v>
      </c>
      <c r="BB300" t="s">
        <v>1834</v>
      </c>
      <c r="BC300" t="s">
        <v>43</v>
      </c>
      <c r="BD300"/>
      <c r="BE300"/>
    </row>
    <row r="301" spans="1:57" x14ac:dyDescent="0.25">
      <c r="A301" t="s">
        <v>1360</v>
      </c>
      <c r="B301" t="s">
        <v>0</v>
      </c>
      <c r="C301">
        <v>2018</v>
      </c>
      <c r="D301">
        <v>5</v>
      </c>
      <c r="E301" s="73">
        <v>43047</v>
      </c>
      <c r="F301"/>
      <c r="G301"/>
      <c r="H301" t="s">
        <v>12</v>
      </c>
      <c r="I301" t="s">
        <v>33</v>
      </c>
      <c r="J301" t="s">
        <v>34</v>
      </c>
      <c r="K301" t="s">
        <v>26</v>
      </c>
      <c r="L301"/>
      <c r="M301" t="s">
        <v>27</v>
      </c>
      <c r="N301">
        <v>5281</v>
      </c>
      <c r="O301"/>
      <c r="P301" t="s">
        <v>285</v>
      </c>
      <c r="Q301" t="s">
        <v>275</v>
      </c>
      <c r="R301">
        <v>179</v>
      </c>
      <c r="S301" t="s">
        <v>276</v>
      </c>
      <c r="T301" s="73">
        <v>43046</v>
      </c>
      <c r="U301" t="s">
        <v>1572</v>
      </c>
      <c r="V301" t="s">
        <v>285</v>
      </c>
      <c r="W301" t="s">
        <v>36</v>
      </c>
      <c r="X301"/>
      <c r="Y301"/>
      <c r="Z301"/>
      <c r="AA301"/>
      <c r="AB301"/>
      <c r="AC301"/>
      <c r="AD301"/>
      <c r="AE301"/>
      <c r="AF301"/>
      <c r="AG301"/>
      <c r="AH301"/>
      <c r="AI301"/>
      <c r="AJ301"/>
      <c r="AK301" t="s">
        <v>276</v>
      </c>
      <c r="AL301">
        <v>1</v>
      </c>
      <c r="AM301" s="73">
        <v>43046</v>
      </c>
      <c r="AN301" t="s">
        <v>276</v>
      </c>
      <c r="AO301" t="s">
        <v>37</v>
      </c>
      <c r="AP301" t="s">
        <v>286</v>
      </c>
      <c r="AQ301"/>
      <c r="AR301" t="s">
        <v>30</v>
      </c>
      <c r="AS301" t="s">
        <v>1797</v>
      </c>
      <c r="AT301" t="s">
        <v>1372</v>
      </c>
      <c r="AU301" t="s">
        <v>36</v>
      </c>
      <c r="AV301" t="s">
        <v>1354</v>
      </c>
      <c r="AW301" t="s">
        <v>1835</v>
      </c>
      <c r="AX301" t="s">
        <v>1353</v>
      </c>
      <c r="AY301" t="s">
        <v>1476</v>
      </c>
      <c r="AZ301"/>
      <c r="BA301" t="s">
        <v>1836</v>
      </c>
      <c r="BB301" t="s">
        <v>1839</v>
      </c>
      <c r="BC301" t="s">
        <v>1572</v>
      </c>
      <c r="BD301">
        <v>1</v>
      </c>
      <c r="BE301" t="s">
        <v>1908</v>
      </c>
    </row>
    <row r="302" spans="1:57" x14ac:dyDescent="0.25">
      <c r="A302" t="s">
        <v>1360</v>
      </c>
      <c r="B302" t="s">
        <v>0</v>
      </c>
      <c r="C302">
        <v>2018</v>
      </c>
      <c r="D302">
        <v>5</v>
      </c>
      <c r="E302" s="73">
        <v>43047</v>
      </c>
      <c r="F302"/>
      <c r="G302"/>
      <c r="H302" t="s">
        <v>12</v>
      </c>
      <c r="I302"/>
      <c r="J302" t="s">
        <v>25</v>
      </c>
      <c r="K302" t="s">
        <v>26</v>
      </c>
      <c r="L302"/>
      <c r="M302" t="s">
        <v>27</v>
      </c>
      <c r="N302">
        <v>-5281</v>
      </c>
      <c r="O302"/>
      <c r="P302" t="s">
        <v>27</v>
      </c>
      <c r="Q302" t="s">
        <v>275</v>
      </c>
      <c r="R302">
        <v>35</v>
      </c>
      <c r="S302"/>
      <c r="T302"/>
      <c r="U302"/>
      <c r="V302"/>
      <c r="W302"/>
      <c r="X302"/>
      <c r="Y302"/>
      <c r="Z302"/>
      <c r="AA302"/>
      <c r="AB302"/>
      <c r="AC302"/>
      <c r="AD302"/>
      <c r="AE302"/>
      <c r="AF302"/>
      <c r="AG302"/>
      <c r="AH302"/>
      <c r="AI302"/>
      <c r="AJ302"/>
      <c r="AK302" t="s">
        <v>275</v>
      </c>
      <c r="AL302">
        <v>35</v>
      </c>
      <c r="AM302" s="73">
        <v>43047</v>
      </c>
      <c r="AN302" t="s">
        <v>276</v>
      </c>
      <c r="AO302" t="s">
        <v>8</v>
      </c>
      <c r="AP302"/>
      <c r="AQ302"/>
      <c r="AR302" t="s">
        <v>30</v>
      </c>
      <c r="AS302" t="s">
        <v>1797</v>
      </c>
      <c r="AT302" t="s">
        <v>1366</v>
      </c>
      <c r="AU302" t="s">
        <v>36</v>
      </c>
      <c r="AV302" t="s">
        <v>1365</v>
      </c>
      <c r="AW302"/>
      <c r="AX302"/>
      <c r="AY302"/>
      <c r="AZ302"/>
      <c r="BA302" t="s">
        <v>1833</v>
      </c>
      <c r="BB302" t="s">
        <v>1834</v>
      </c>
      <c r="BC302" t="s">
        <v>27</v>
      </c>
      <c r="BD302"/>
      <c r="BE302"/>
    </row>
    <row r="303" spans="1:57" x14ac:dyDescent="0.25">
      <c r="A303" t="s">
        <v>1360</v>
      </c>
      <c r="B303" t="s">
        <v>0</v>
      </c>
      <c r="C303">
        <v>2018</v>
      </c>
      <c r="D303">
        <v>5</v>
      </c>
      <c r="E303" s="73">
        <v>43048</v>
      </c>
      <c r="F303"/>
      <c r="G303"/>
      <c r="H303" t="s">
        <v>12</v>
      </c>
      <c r="I303"/>
      <c r="J303" t="s">
        <v>25</v>
      </c>
      <c r="K303" t="s">
        <v>26</v>
      </c>
      <c r="L303"/>
      <c r="M303" t="s">
        <v>43</v>
      </c>
      <c r="N303">
        <v>2490</v>
      </c>
      <c r="O303"/>
      <c r="P303" t="s">
        <v>27</v>
      </c>
      <c r="Q303" t="s">
        <v>287</v>
      </c>
      <c r="R303">
        <v>90</v>
      </c>
      <c r="S303"/>
      <c r="T303"/>
      <c r="U303"/>
      <c r="V303"/>
      <c r="W303"/>
      <c r="X303"/>
      <c r="Y303"/>
      <c r="Z303"/>
      <c r="AA303"/>
      <c r="AB303"/>
      <c r="AC303"/>
      <c r="AD303"/>
      <c r="AE303"/>
      <c r="AF303"/>
      <c r="AG303"/>
      <c r="AH303"/>
      <c r="AI303"/>
      <c r="AJ303"/>
      <c r="AK303" t="s">
        <v>287</v>
      </c>
      <c r="AL303">
        <v>90</v>
      </c>
      <c r="AM303" s="73">
        <v>43048</v>
      </c>
      <c r="AN303" t="s">
        <v>278</v>
      </c>
      <c r="AO303" t="s">
        <v>8</v>
      </c>
      <c r="AP303"/>
      <c r="AQ303"/>
      <c r="AR303" t="s">
        <v>30</v>
      </c>
      <c r="AS303" t="s">
        <v>1797</v>
      </c>
      <c r="AT303" t="s">
        <v>1366</v>
      </c>
      <c r="AU303" t="s">
        <v>36</v>
      </c>
      <c r="AV303" t="s">
        <v>1365</v>
      </c>
      <c r="AW303"/>
      <c r="AX303"/>
      <c r="AY303"/>
      <c r="AZ303"/>
      <c r="BA303" t="s">
        <v>1833</v>
      </c>
      <c r="BB303" t="s">
        <v>1834</v>
      </c>
      <c r="BC303" t="s">
        <v>43</v>
      </c>
      <c r="BD303"/>
      <c r="BE303"/>
    </row>
    <row r="304" spans="1:57" x14ac:dyDescent="0.25">
      <c r="A304" t="s">
        <v>1360</v>
      </c>
      <c r="B304" t="s">
        <v>0</v>
      </c>
      <c r="C304">
        <v>2018</v>
      </c>
      <c r="D304">
        <v>5</v>
      </c>
      <c r="E304" s="73">
        <v>43060</v>
      </c>
      <c r="F304"/>
      <c r="G304"/>
      <c r="H304" t="s">
        <v>12</v>
      </c>
      <c r="I304"/>
      <c r="J304" t="s">
        <v>25</v>
      </c>
      <c r="K304" t="s">
        <v>26</v>
      </c>
      <c r="L304"/>
      <c r="M304" t="s">
        <v>27</v>
      </c>
      <c r="N304">
        <v>-1594</v>
      </c>
      <c r="O304"/>
      <c r="P304" t="s">
        <v>27</v>
      </c>
      <c r="Q304" t="s">
        <v>288</v>
      </c>
      <c r="R304">
        <v>33</v>
      </c>
      <c r="S304"/>
      <c r="T304"/>
      <c r="U304"/>
      <c r="V304"/>
      <c r="W304"/>
      <c r="X304"/>
      <c r="Y304"/>
      <c r="Z304"/>
      <c r="AA304"/>
      <c r="AB304"/>
      <c r="AC304"/>
      <c r="AD304"/>
      <c r="AE304"/>
      <c r="AF304"/>
      <c r="AG304"/>
      <c r="AH304"/>
      <c r="AI304"/>
      <c r="AJ304"/>
      <c r="AK304" t="s">
        <v>288</v>
      </c>
      <c r="AL304">
        <v>33</v>
      </c>
      <c r="AM304" s="73">
        <v>43060</v>
      </c>
      <c r="AN304" t="s">
        <v>290</v>
      </c>
      <c r="AO304" t="s">
        <v>8</v>
      </c>
      <c r="AP304"/>
      <c r="AQ304"/>
      <c r="AR304" t="s">
        <v>30</v>
      </c>
      <c r="AS304" t="s">
        <v>1797</v>
      </c>
      <c r="AT304" t="s">
        <v>1366</v>
      </c>
      <c r="AU304" t="s">
        <v>36</v>
      </c>
      <c r="AV304" t="s">
        <v>1365</v>
      </c>
      <c r="AW304"/>
      <c r="AX304"/>
      <c r="AY304"/>
      <c r="AZ304"/>
      <c r="BA304" t="s">
        <v>1833</v>
      </c>
      <c r="BB304" t="s">
        <v>1834</v>
      </c>
      <c r="BC304" t="s">
        <v>27</v>
      </c>
      <c r="BD304"/>
      <c r="BE304"/>
    </row>
    <row r="305" spans="1:57" x14ac:dyDescent="0.25">
      <c r="A305" t="s">
        <v>1360</v>
      </c>
      <c r="B305" t="s">
        <v>0</v>
      </c>
      <c r="C305">
        <v>2018</v>
      </c>
      <c r="D305">
        <v>5</v>
      </c>
      <c r="E305" s="73">
        <v>43060</v>
      </c>
      <c r="F305"/>
      <c r="G305"/>
      <c r="H305" t="s">
        <v>12</v>
      </c>
      <c r="I305" t="s">
        <v>33</v>
      </c>
      <c r="J305" t="s">
        <v>34</v>
      </c>
      <c r="K305" t="s">
        <v>26</v>
      </c>
      <c r="L305"/>
      <c r="M305" t="s">
        <v>27</v>
      </c>
      <c r="N305">
        <v>581</v>
      </c>
      <c r="O305"/>
      <c r="P305" t="s">
        <v>296</v>
      </c>
      <c r="Q305" t="s">
        <v>288</v>
      </c>
      <c r="R305">
        <v>91</v>
      </c>
      <c r="S305" t="s">
        <v>292</v>
      </c>
      <c r="T305" s="73">
        <v>43056</v>
      </c>
      <c r="U305" t="s">
        <v>1626</v>
      </c>
      <c r="V305" t="s">
        <v>296</v>
      </c>
      <c r="W305" t="s">
        <v>36</v>
      </c>
      <c r="X305"/>
      <c r="Y305"/>
      <c r="Z305"/>
      <c r="AA305"/>
      <c r="AB305"/>
      <c r="AC305"/>
      <c r="AD305"/>
      <c r="AE305"/>
      <c r="AF305"/>
      <c r="AG305"/>
      <c r="AH305"/>
      <c r="AI305"/>
      <c r="AJ305"/>
      <c r="AK305" t="s">
        <v>292</v>
      </c>
      <c r="AL305">
        <v>1</v>
      </c>
      <c r="AM305" s="73">
        <v>43056</v>
      </c>
      <c r="AN305" t="s">
        <v>292</v>
      </c>
      <c r="AO305" t="s">
        <v>37</v>
      </c>
      <c r="AP305" t="s">
        <v>297</v>
      </c>
      <c r="AQ305"/>
      <c r="AR305" t="s">
        <v>30</v>
      </c>
      <c r="AS305" t="s">
        <v>1797</v>
      </c>
      <c r="AT305" t="s">
        <v>1372</v>
      </c>
      <c r="AU305" t="s">
        <v>36</v>
      </c>
      <c r="AV305" t="s">
        <v>1354</v>
      </c>
      <c r="AW305" t="s">
        <v>1835</v>
      </c>
      <c r="AX305" t="s">
        <v>1353</v>
      </c>
      <c r="AY305" t="s">
        <v>1476</v>
      </c>
      <c r="AZ305"/>
      <c r="BA305" t="s">
        <v>1836</v>
      </c>
      <c r="BB305" t="s">
        <v>1839</v>
      </c>
      <c r="BC305" t="s">
        <v>1626</v>
      </c>
      <c r="BD305">
        <v>1</v>
      </c>
      <c r="BE305" t="s">
        <v>1912</v>
      </c>
    </row>
    <row r="306" spans="1:57" x14ac:dyDescent="0.25">
      <c r="A306" t="s">
        <v>1360</v>
      </c>
      <c r="B306" t="s">
        <v>0</v>
      </c>
      <c r="C306">
        <v>2018</v>
      </c>
      <c r="D306">
        <v>5</v>
      </c>
      <c r="E306" s="73">
        <v>43061</v>
      </c>
      <c r="F306"/>
      <c r="G306"/>
      <c r="H306" t="s">
        <v>12</v>
      </c>
      <c r="I306"/>
      <c r="J306" t="s">
        <v>2</v>
      </c>
      <c r="K306" t="s">
        <v>26</v>
      </c>
      <c r="L306"/>
      <c r="M306" t="s">
        <v>43</v>
      </c>
      <c r="N306">
        <v>-1744</v>
      </c>
      <c r="O306"/>
      <c r="P306" t="s">
        <v>14</v>
      </c>
      <c r="Q306" t="s">
        <v>304</v>
      </c>
      <c r="R306">
        <v>25</v>
      </c>
      <c r="S306"/>
      <c r="T306"/>
      <c r="U306"/>
      <c r="V306"/>
      <c r="W306"/>
      <c r="X306"/>
      <c r="Y306"/>
      <c r="Z306"/>
      <c r="AA306"/>
      <c r="AB306"/>
      <c r="AC306"/>
      <c r="AD306"/>
      <c r="AE306"/>
      <c r="AF306"/>
      <c r="AG306"/>
      <c r="AH306"/>
      <c r="AI306"/>
      <c r="AJ306"/>
      <c r="AK306" t="s">
        <v>304</v>
      </c>
      <c r="AL306">
        <v>25</v>
      </c>
      <c r="AM306" s="73">
        <v>43061</v>
      </c>
      <c r="AN306" t="s">
        <v>289</v>
      </c>
      <c r="AO306" t="s">
        <v>8</v>
      </c>
      <c r="AP306"/>
      <c r="AQ306"/>
      <c r="AR306" t="s">
        <v>30</v>
      </c>
      <c r="AS306" t="s">
        <v>1797</v>
      </c>
      <c r="AT306" t="s">
        <v>1385</v>
      </c>
      <c r="AU306" t="s">
        <v>36</v>
      </c>
      <c r="AV306" t="s">
        <v>1355</v>
      </c>
      <c r="AW306"/>
      <c r="AX306"/>
      <c r="AY306"/>
      <c r="AZ306"/>
      <c r="BA306" t="s">
        <v>1801</v>
      </c>
      <c r="BB306" t="s">
        <v>1834</v>
      </c>
      <c r="BC306" t="s">
        <v>43</v>
      </c>
      <c r="BD306"/>
      <c r="BE306"/>
    </row>
    <row r="307" spans="1:57" x14ac:dyDescent="0.25">
      <c r="A307" t="s">
        <v>1360</v>
      </c>
      <c r="B307" t="s">
        <v>0</v>
      </c>
      <c r="C307">
        <v>2018</v>
      </c>
      <c r="D307">
        <v>5</v>
      </c>
      <c r="E307" s="73">
        <v>43061</v>
      </c>
      <c r="F307"/>
      <c r="G307"/>
      <c r="H307" t="s">
        <v>12</v>
      </c>
      <c r="I307"/>
      <c r="J307" t="s">
        <v>25</v>
      </c>
      <c r="K307" t="s">
        <v>26</v>
      </c>
      <c r="L307"/>
      <c r="M307" t="s">
        <v>43</v>
      </c>
      <c r="N307">
        <v>1594</v>
      </c>
      <c r="O307"/>
      <c r="P307" t="s">
        <v>27</v>
      </c>
      <c r="Q307" t="s">
        <v>304</v>
      </c>
      <c r="R307">
        <v>76</v>
      </c>
      <c r="S307"/>
      <c r="T307"/>
      <c r="U307"/>
      <c r="V307"/>
      <c r="W307"/>
      <c r="X307"/>
      <c r="Y307"/>
      <c r="Z307"/>
      <c r="AA307"/>
      <c r="AB307"/>
      <c r="AC307"/>
      <c r="AD307"/>
      <c r="AE307"/>
      <c r="AF307"/>
      <c r="AG307"/>
      <c r="AH307"/>
      <c r="AI307"/>
      <c r="AJ307"/>
      <c r="AK307" t="s">
        <v>304</v>
      </c>
      <c r="AL307">
        <v>76</v>
      </c>
      <c r="AM307" s="73">
        <v>43061</v>
      </c>
      <c r="AN307" t="s">
        <v>290</v>
      </c>
      <c r="AO307" t="s">
        <v>8</v>
      </c>
      <c r="AP307"/>
      <c r="AQ307"/>
      <c r="AR307" t="s">
        <v>30</v>
      </c>
      <c r="AS307" t="s">
        <v>1797</v>
      </c>
      <c r="AT307" t="s">
        <v>1366</v>
      </c>
      <c r="AU307" t="s">
        <v>36</v>
      </c>
      <c r="AV307" t="s">
        <v>1365</v>
      </c>
      <c r="AW307"/>
      <c r="AX307"/>
      <c r="AY307"/>
      <c r="AZ307"/>
      <c r="BA307" t="s">
        <v>1833</v>
      </c>
      <c r="BB307" t="s">
        <v>1834</v>
      </c>
      <c r="BC307" t="s">
        <v>43</v>
      </c>
      <c r="BD307"/>
      <c r="BE307"/>
    </row>
    <row r="308" spans="1:57" x14ac:dyDescent="0.25">
      <c r="A308" t="s">
        <v>1360</v>
      </c>
      <c r="B308" t="s">
        <v>0</v>
      </c>
      <c r="C308">
        <v>2018</v>
      </c>
      <c r="D308">
        <v>5</v>
      </c>
      <c r="E308" s="73">
        <v>43047</v>
      </c>
      <c r="F308"/>
      <c r="G308"/>
      <c r="H308" t="s">
        <v>12</v>
      </c>
      <c r="I308"/>
      <c r="J308" t="s">
        <v>25</v>
      </c>
      <c r="K308" t="s">
        <v>26</v>
      </c>
      <c r="L308"/>
      <c r="M308" t="s">
        <v>27</v>
      </c>
      <c r="N308">
        <v>-2490</v>
      </c>
      <c r="O308"/>
      <c r="P308" t="s">
        <v>27</v>
      </c>
      <c r="Q308" t="s">
        <v>275</v>
      </c>
      <c r="R308">
        <v>33</v>
      </c>
      <c r="S308"/>
      <c r="T308"/>
      <c r="U308"/>
      <c r="V308"/>
      <c r="W308"/>
      <c r="X308"/>
      <c r="Y308"/>
      <c r="Z308"/>
      <c r="AA308"/>
      <c r="AB308"/>
      <c r="AC308"/>
      <c r="AD308"/>
      <c r="AE308"/>
      <c r="AF308"/>
      <c r="AG308"/>
      <c r="AH308"/>
      <c r="AI308"/>
      <c r="AJ308"/>
      <c r="AK308" t="s">
        <v>275</v>
      </c>
      <c r="AL308">
        <v>33</v>
      </c>
      <c r="AM308" s="73">
        <v>43047</v>
      </c>
      <c r="AN308" t="s">
        <v>278</v>
      </c>
      <c r="AO308" t="s">
        <v>8</v>
      </c>
      <c r="AP308"/>
      <c r="AQ308"/>
      <c r="AR308" t="s">
        <v>30</v>
      </c>
      <c r="AS308" t="s">
        <v>1797</v>
      </c>
      <c r="AT308" t="s">
        <v>1366</v>
      </c>
      <c r="AU308" t="s">
        <v>36</v>
      </c>
      <c r="AV308" t="s">
        <v>1365</v>
      </c>
      <c r="AW308"/>
      <c r="AX308"/>
      <c r="AY308"/>
      <c r="AZ308"/>
      <c r="BA308" t="s">
        <v>1833</v>
      </c>
      <c r="BB308" t="s">
        <v>1834</v>
      </c>
      <c r="BC308" t="s">
        <v>27</v>
      </c>
      <c r="BD308"/>
      <c r="BE308"/>
    </row>
    <row r="309" spans="1:57" x14ac:dyDescent="0.25">
      <c r="A309" t="s">
        <v>1360</v>
      </c>
      <c r="B309" t="s">
        <v>0</v>
      </c>
      <c r="C309">
        <v>2018</v>
      </c>
      <c r="D309">
        <v>5</v>
      </c>
      <c r="E309" s="73">
        <v>43048</v>
      </c>
      <c r="F309"/>
      <c r="G309"/>
      <c r="H309" t="s">
        <v>12</v>
      </c>
      <c r="I309"/>
      <c r="J309" t="s">
        <v>2</v>
      </c>
      <c r="K309" t="s">
        <v>26</v>
      </c>
      <c r="L309"/>
      <c r="M309" t="s">
        <v>43</v>
      </c>
      <c r="N309">
        <v>-2490</v>
      </c>
      <c r="O309"/>
      <c r="P309" t="s">
        <v>14</v>
      </c>
      <c r="Q309" t="s">
        <v>287</v>
      </c>
      <c r="R309">
        <v>7</v>
      </c>
      <c r="S309"/>
      <c r="T309"/>
      <c r="U309"/>
      <c r="V309"/>
      <c r="W309"/>
      <c r="X309"/>
      <c r="Y309"/>
      <c r="Z309"/>
      <c r="AA309"/>
      <c r="AB309"/>
      <c r="AC309"/>
      <c r="AD309"/>
      <c r="AE309"/>
      <c r="AF309"/>
      <c r="AG309"/>
      <c r="AH309"/>
      <c r="AI309"/>
      <c r="AJ309"/>
      <c r="AK309" t="s">
        <v>287</v>
      </c>
      <c r="AL309">
        <v>7</v>
      </c>
      <c r="AM309" s="73">
        <v>43048</v>
      </c>
      <c r="AN309" t="s">
        <v>278</v>
      </c>
      <c r="AO309" t="s">
        <v>8</v>
      </c>
      <c r="AP309"/>
      <c r="AQ309"/>
      <c r="AR309" t="s">
        <v>30</v>
      </c>
      <c r="AS309" t="s">
        <v>1797</v>
      </c>
      <c r="AT309" t="s">
        <v>1385</v>
      </c>
      <c r="AU309" t="s">
        <v>36</v>
      </c>
      <c r="AV309" t="s">
        <v>1355</v>
      </c>
      <c r="AW309"/>
      <c r="AX309"/>
      <c r="AY309"/>
      <c r="AZ309"/>
      <c r="BA309" t="s">
        <v>1801</v>
      </c>
      <c r="BB309" t="s">
        <v>1834</v>
      </c>
      <c r="BC309" t="s">
        <v>43</v>
      </c>
      <c r="BD309"/>
      <c r="BE309"/>
    </row>
    <row r="310" spans="1:57" x14ac:dyDescent="0.25">
      <c r="A310" t="s">
        <v>1360</v>
      </c>
      <c r="B310" t="s">
        <v>0</v>
      </c>
      <c r="C310">
        <v>2018</v>
      </c>
      <c r="D310">
        <v>5</v>
      </c>
      <c r="E310" s="73">
        <v>43048</v>
      </c>
      <c r="F310"/>
      <c r="G310"/>
      <c r="H310" t="s">
        <v>12</v>
      </c>
      <c r="I310"/>
      <c r="J310" t="s">
        <v>25</v>
      </c>
      <c r="K310" t="s">
        <v>26</v>
      </c>
      <c r="L310"/>
      <c r="M310" t="s">
        <v>43</v>
      </c>
      <c r="N310">
        <v>1993</v>
      </c>
      <c r="O310"/>
      <c r="P310" t="s">
        <v>27</v>
      </c>
      <c r="Q310" t="s">
        <v>287</v>
      </c>
      <c r="R310">
        <v>167</v>
      </c>
      <c r="S310"/>
      <c r="T310"/>
      <c r="U310"/>
      <c r="V310"/>
      <c r="W310"/>
      <c r="X310"/>
      <c r="Y310"/>
      <c r="Z310"/>
      <c r="AA310"/>
      <c r="AB310"/>
      <c r="AC310"/>
      <c r="AD310"/>
      <c r="AE310"/>
      <c r="AF310"/>
      <c r="AG310"/>
      <c r="AH310"/>
      <c r="AI310"/>
      <c r="AJ310"/>
      <c r="AK310" t="s">
        <v>287</v>
      </c>
      <c r="AL310">
        <v>167</v>
      </c>
      <c r="AM310" s="73">
        <v>43048</v>
      </c>
      <c r="AN310" t="s">
        <v>279</v>
      </c>
      <c r="AO310" t="s">
        <v>8</v>
      </c>
      <c r="AP310"/>
      <c r="AQ310"/>
      <c r="AR310" t="s">
        <v>30</v>
      </c>
      <c r="AS310" t="s">
        <v>1797</v>
      </c>
      <c r="AT310" t="s">
        <v>1366</v>
      </c>
      <c r="AU310" t="s">
        <v>36</v>
      </c>
      <c r="AV310" t="s">
        <v>1365</v>
      </c>
      <c r="AW310"/>
      <c r="AX310"/>
      <c r="AY310"/>
      <c r="AZ310"/>
      <c r="BA310" t="s">
        <v>1833</v>
      </c>
      <c r="BB310" t="s">
        <v>1834</v>
      </c>
      <c r="BC310" t="s">
        <v>43</v>
      </c>
      <c r="BD310"/>
      <c r="BE310"/>
    </row>
    <row r="311" spans="1:57" x14ac:dyDescent="0.25">
      <c r="A311" t="s">
        <v>1360</v>
      </c>
      <c r="B311" t="s">
        <v>0</v>
      </c>
      <c r="C311">
        <v>2018</v>
      </c>
      <c r="D311">
        <v>5</v>
      </c>
      <c r="E311" s="73">
        <v>43060</v>
      </c>
      <c r="F311"/>
      <c r="G311"/>
      <c r="H311" t="s">
        <v>12</v>
      </c>
      <c r="I311"/>
      <c r="J311" t="s">
        <v>25</v>
      </c>
      <c r="K311" t="s">
        <v>26</v>
      </c>
      <c r="L311"/>
      <c r="M311" t="s">
        <v>27</v>
      </c>
      <c r="N311">
        <v>-1394</v>
      </c>
      <c r="O311"/>
      <c r="P311" t="s">
        <v>27</v>
      </c>
      <c r="Q311" t="s">
        <v>288</v>
      </c>
      <c r="R311">
        <v>29</v>
      </c>
      <c r="S311"/>
      <c r="T311"/>
      <c r="U311"/>
      <c r="V311"/>
      <c r="W311"/>
      <c r="X311"/>
      <c r="Y311"/>
      <c r="Z311"/>
      <c r="AA311"/>
      <c r="AB311"/>
      <c r="AC311"/>
      <c r="AD311"/>
      <c r="AE311"/>
      <c r="AF311"/>
      <c r="AG311"/>
      <c r="AH311"/>
      <c r="AI311"/>
      <c r="AJ311"/>
      <c r="AK311" t="s">
        <v>288</v>
      </c>
      <c r="AL311">
        <v>29</v>
      </c>
      <c r="AM311" s="73">
        <v>43060</v>
      </c>
      <c r="AN311" t="s">
        <v>291</v>
      </c>
      <c r="AO311" t="s">
        <v>8</v>
      </c>
      <c r="AP311"/>
      <c r="AQ311"/>
      <c r="AR311" t="s">
        <v>30</v>
      </c>
      <c r="AS311" t="s">
        <v>1797</v>
      </c>
      <c r="AT311" t="s">
        <v>1366</v>
      </c>
      <c r="AU311" t="s">
        <v>36</v>
      </c>
      <c r="AV311" t="s">
        <v>1365</v>
      </c>
      <c r="AW311"/>
      <c r="AX311"/>
      <c r="AY311"/>
      <c r="AZ311"/>
      <c r="BA311" t="s">
        <v>1833</v>
      </c>
      <c r="BB311" t="s">
        <v>1834</v>
      </c>
      <c r="BC311" t="s">
        <v>27</v>
      </c>
      <c r="BD311"/>
      <c r="BE311"/>
    </row>
    <row r="312" spans="1:57" x14ac:dyDescent="0.25">
      <c r="A312" t="s">
        <v>1360</v>
      </c>
      <c r="B312" t="s">
        <v>0</v>
      </c>
      <c r="C312">
        <v>2018</v>
      </c>
      <c r="D312">
        <v>5</v>
      </c>
      <c r="E312" s="73">
        <v>43060</v>
      </c>
      <c r="F312"/>
      <c r="G312"/>
      <c r="H312" t="s">
        <v>12</v>
      </c>
      <c r="I312"/>
      <c r="J312" t="s">
        <v>25</v>
      </c>
      <c r="K312" t="s">
        <v>26</v>
      </c>
      <c r="L312"/>
      <c r="M312" t="s">
        <v>27</v>
      </c>
      <c r="N312">
        <v>-518</v>
      </c>
      <c r="O312"/>
      <c r="P312" t="s">
        <v>27</v>
      </c>
      <c r="Q312" t="s">
        <v>288</v>
      </c>
      <c r="R312">
        <v>32</v>
      </c>
      <c r="S312"/>
      <c r="T312"/>
      <c r="U312"/>
      <c r="V312"/>
      <c r="W312"/>
      <c r="X312"/>
      <c r="Y312"/>
      <c r="Z312"/>
      <c r="AA312"/>
      <c r="AB312"/>
      <c r="AC312"/>
      <c r="AD312"/>
      <c r="AE312"/>
      <c r="AF312"/>
      <c r="AG312"/>
      <c r="AH312"/>
      <c r="AI312"/>
      <c r="AJ312"/>
      <c r="AK312" t="s">
        <v>288</v>
      </c>
      <c r="AL312">
        <v>32</v>
      </c>
      <c r="AM312" s="73">
        <v>43060</v>
      </c>
      <c r="AN312" t="s">
        <v>293</v>
      </c>
      <c r="AO312" t="s">
        <v>8</v>
      </c>
      <c r="AP312"/>
      <c r="AQ312"/>
      <c r="AR312" t="s">
        <v>30</v>
      </c>
      <c r="AS312" t="s">
        <v>1797</v>
      </c>
      <c r="AT312" t="s">
        <v>1366</v>
      </c>
      <c r="AU312" t="s">
        <v>36</v>
      </c>
      <c r="AV312" t="s">
        <v>1365</v>
      </c>
      <c r="AW312"/>
      <c r="AX312"/>
      <c r="AY312"/>
      <c r="AZ312"/>
      <c r="BA312" t="s">
        <v>1833</v>
      </c>
      <c r="BB312" t="s">
        <v>1834</v>
      </c>
      <c r="BC312" t="s">
        <v>27</v>
      </c>
      <c r="BD312"/>
      <c r="BE312"/>
    </row>
    <row r="313" spans="1:57" x14ac:dyDescent="0.25">
      <c r="A313" t="s">
        <v>1360</v>
      </c>
      <c r="B313" t="s">
        <v>0</v>
      </c>
      <c r="C313">
        <v>2018</v>
      </c>
      <c r="D313">
        <v>5</v>
      </c>
      <c r="E313" s="73">
        <v>43060</v>
      </c>
      <c r="F313"/>
      <c r="G313"/>
      <c r="H313" t="s">
        <v>12</v>
      </c>
      <c r="I313" t="s">
        <v>33</v>
      </c>
      <c r="J313" t="s">
        <v>34</v>
      </c>
      <c r="K313" t="s">
        <v>26</v>
      </c>
      <c r="L313"/>
      <c r="M313" t="s">
        <v>27</v>
      </c>
      <c r="N313">
        <v>1394</v>
      </c>
      <c r="O313"/>
      <c r="P313" t="s">
        <v>298</v>
      </c>
      <c r="Q313" t="s">
        <v>288</v>
      </c>
      <c r="R313">
        <v>90</v>
      </c>
      <c r="S313" t="s">
        <v>291</v>
      </c>
      <c r="T313" s="73">
        <v>43056</v>
      </c>
      <c r="U313" t="s">
        <v>1663</v>
      </c>
      <c r="V313" t="s">
        <v>298</v>
      </c>
      <c r="W313" t="s">
        <v>36</v>
      </c>
      <c r="X313"/>
      <c r="Y313"/>
      <c r="Z313"/>
      <c r="AA313"/>
      <c r="AB313"/>
      <c r="AC313"/>
      <c r="AD313"/>
      <c r="AE313"/>
      <c r="AF313"/>
      <c r="AG313"/>
      <c r="AH313"/>
      <c r="AI313"/>
      <c r="AJ313"/>
      <c r="AK313" t="s">
        <v>291</v>
      </c>
      <c r="AL313">
        <v>1</v>
      </c>
      <c r="AM313" s="73">
        <v>43056</v>
      </c>
      <c r="AN313" t="s">
        <v>291</v>
      </c>
      <c r="AO313" t="s">
        <v>37</v>
      </c>
      <c r="AP313" t="s">
        <v>299</v>
      </c>
      <c r="AQ313"/>
      <c r="AR313" t="s">
        <v>30</v>
      </c>
      <c r="AS313" t="s">
        <v>1797</v>
      </c>
      <c r="AT313" t="s">
        <v>1372</v>
      </c>
      <c r="AU313" t="s">
        <v>36</v>
      </c>
      <c r="AV313" t="s">
        <v>1354</v>
      </c>
      <c r="AW313" t="s">
        <v>1835</v>
      </c>
      <c r="AX313" t="s">
        <v>1353</v>
      </c>
      <c r="AY313" t="s">
        <v>1476</v>
      </c>
      <c r="AZ313"/>
      <c r="BA313" t="s">
        <v>1836</v>
      </c>
      <c r="BB313" t="s">
        <v>1839</v>
      </c>
      <c r="BC313" t="s">
        <v>1663</v>
      </c>
      <c r="BD313">
        <v>1</v>
      </c>
      <c r="BE313" t="s">
        <v>1974</v>
      </c>
    </row>
    <row r="314" spans="1:57" x14ac:dyDescent="0.25">
      <c r="A314" t="s">
        <v>1360</v>
      </c>
      <c r="B314" t="s">
        <v>0</v>
      </c>
      <c r="C314">
        <v>2018</v>
      </c>
      <c r="D314">
        <v>5</v>
      </c>
      <c r="E314" s="73">
        <v>43061</v>
      </c>
      <c r="F314"/>
      <c r="G314"/>
      <c r="H314" t="s">
        <v>12</v>
      </c>
      <c r="I314"/>
      <c r="J314" t="s">
        <v>2</v>
      </c>
      <c r="K314" t="s">
        <v>26</v>
      </c>
      <c r="L314"/>
      <c r="M314" t="s">
        <v>43</v>
      </c>
      <c r="N314">
        <v>-1594</v>
      </c>
      <c r="O314"/>
      <c r="P314" t="s">
        <v>14</v>
      </c>
      <c r="Q314" t="s">
        <v>304</v>
      </c>
      <c r="R314">
        <v>27</v>
      </c>
      <c r="S314"/>
      <c r="T314"/>
      <c r="U314"/>
      <c r="V314"/>
      <c r="W314"/>
      <c r="X314"/>
      <c r="Y314"/>
      <c r="Z314"/>
      <c r="AA314"/>
      <c r="AB314"/>
      <c r="AC314"/>
      <c r="AD314"/>
      <c r="AE314"/>
      <c r="AF314"/>
      <c r="AG314"/>
      <c r="AH314"/>
      <c r="AI314"/>
      <c r="AJ314"/>
      <c r="AK314" t="s">
        <v>304</v>
      </c>
      <c r="AL314">
        <v>27</v>
      </c>
      <c r="AM314" s="73">
        <v>43061</v>
      </c>
      <c r="AN314" t="s">
        <v>290</v>
      </c>
      <c r="AO314" t="s">
        <v>8</v>
      </c>
      <c r="AP314"/>
      <c r="AQ314"/>
      <c r="AR314" t="s">
        <v>30</v>
      </c>
      <c r="AS314" t="s">
        <v>1797</v>
      </c>
      <c r="AT314" t="s">
        <v>1385</v>
      </c>
      <c r="AU314" t="s">
        <v>36</v>
      </c>
      <c r="AV314" t="s">
        <v>1355</v>
      </c>
      <c r="AW314"/>
      <c r="AX314"/>
      <c r="AY314"/>
      <c r="AZ314"/>
      <c r="BA314" t="s">
        <v>1801</v>
      </c>
      <c r="BB314" t="s">
        <v>1834</v>
      </c>
      <c r="BC314" t="s">
        <v>43</v>
      </c>
      <c r="BD314"/>
      <c r="BE314"/>
    </row>
    <row r="315" spans="1:57" x14ac:dyDescent="0.25">
      <c r="A315" t="s">
        <v>1360</v>
      </c>
      <c r="B315" t="s">
        <v>0</v>
      </c>
      <c r="C315">
        <v>2018</v>
      </c>
      <c r="D315">
        <v>5</v>
      </c>
      <c r="E315" s="73">
        <v>43047</v>
      </c>
      <c r="F315"/>
      <c r="G315"/>
      <c r="H315" t="s">
        <v>12</v>
      </c>
      <c r="I315"/>
      <c r="J315" t="s">
        <v>25</v>
      </c>
      <c r="K315" t="s">
        <v>26</v>
      </c>
      <c r="L315"/>
      <c r="M315" t="s">
        <v>27</v>
      </c>
      <c r="N315">
        <v>-3181</v>
      </c>
      <c r="O315"/>
      <c r="P315" t="s">
        <v>27</v>
      </c>
      <c r="Q315" t="s">
        <v>275</v>
      </c>
      <c r="R315">
        <v>34</v>
      </c>
      <c r="S315"/>
      <c r="T315"/>
      <c r="U315"/>
      <c r="V315"/>
      <c r="W315"/>
      <c r="X315"/>
      <c r="Y315"/>
      <c r="Z315"/>
      <c r="AA315"/>
      <c r="AB315"/>
      <c r="AC315"/>
      <c r="AD315"/>
      <c r="AE315"/>
      <c r="AF315"/>
      <c r="AG315"/>
      <c r="AH315"/>
      <c r="AI315"/>
      <c r="AJ315"/>
      <c r="AK315" t="s">
        <v>275</v>
      </c>
      <c r="AL315">
        <v>34</v>
      </c>
      <c r="AM315" s="73">
        <v>43047</v>
      </c>
      <c r="AN315" t="s">
        <v>277</v>
      </c>
      <c r="AO315" t="s">
        <v>8</v>
      </c>
      <c r="AP315"/>
      <c r="AQ315"/>
      <c r="AR315" t="s">
        <v>30</v>
      </c>
      <c r="AS315" t="s">
        <v>1797</v>
      </c>
      <c r="AT315" t="s">
        <v>1366</v>
      </c>
      <c r="AU315" t="s">
        <v>36</v>
      </c>
      <c r="AV315" t="s">
        <v>1365</v>
      </c>
      <c r="AW315"/>
      <c r="AX315"/>
      <c r="AY315"/>
      <c r="AZ315"/>
      <c r="BA315" t="s">
        <v>1833</v>
      </c>
      <c r="BB315" t="s">
        <v>1834</v>
      </c>
      <c r="BC315" t="s">
        <v>27</v>
      </c>
      <c r="BD315"/>
      <c r="BE315"/>
    </row>
    <row r="316" spans="1:57" x14ac:dyDescent="0.25">
      <c r="A316" t="s">
        <v>1360</v>
      </c>
      <c r="B316" t="s">
        <v>0</v>
      </c>
      <c r="C316">
        <v>2018</v>
      </c>
      <c r="D316">
        <v>5</v>
      </c>
      <c r="E316" s="73">
        <v>43047</v>
      </c>
      <c r="F316"/>
      <c r="G316"/>
      <c r="H316" t="s">
        <v>12</v>
      </c>
      <c r="I316" t="s">
        <v>33</v>
      </c>
      <c r="J316" t="s">
        <v>34</v>
      </c>
      <c r="K316" t="s">
        <v>26</v>
      </c>
      <c r="L316"/>
      <c r="M316" t="s">
        <v>27</v>
      </c>
      <c r="N316">
        <v>3181</v>
      </c>
      <c r="O316"/>
      <c r="P316" t="s">
        <v>284</v>
      </c>
      <c r="Q316" t="s">
        <v>275</v>
      </c>
      <c r="R316">
        <v>178</v>
      </c>
      <c r="S316" t="s">
        <v>277</v>
      </c>
      <c r="T316" s="73">
        <v>43046</v>
      </c>
      <c r="U316" t="s">
        <v>1644</v>
      </c>
      <c r="V316" t="s">
        <v>284</v>
      </c>
      <c r="W316" t="s">
        <v>36</v>
      </c>
      <c r="X316"/>
      <c r="Y316"/>
      <c r="Z316"/>
      <c r="AA316"/>
      <c r="AB316"/>
      <c r="AC316"/>
      <c r="AD316"/>
      <c r="AE316"/>
      <c r="AF316"/>
      <c r="AG316"/>
      <c r="AH316"/>
      <c r="AI316"/>
      <c r="AJ316"/>
      <c r="AK316" t="s">
        <v>277</v>
      </c>
      <c r="AL316">
        <v>1</v>
      </c>
      <c r="AM316" s="73">
        <v>43046</v>
      </c>
      <c r="AN316" t="s">
        <v>277</v>
      </c>
      <c r="AO316" t="s">
        <v>37</v>
      </c>
      <c r="AP316" t="s">
        <v>143</v>
      </c>
      <c r="AQ316"/>
      <c r="AR316" t="s">
        <v>30</v>
      </c>
      <c r="AS316" t="s">
        <v>1797</v>
      </c>
      <c r="AT316" t="s">
        <v>1372</v>
      </c>
      <c r="AU316" t="s">
        <v>36</v>
      </c>
      <c r="AV316" t="s">
        <v>1354</v>
      </c>
      <c r="AW316" t="s">
        <v>1835</v>
      </c>
      <c r="AX316" t="s">
        <v>1353</v>
      </c>
      <c r="AY316" t="s">
        <v>1476</v>
      </c>
      <c r="AZ316"/>
      <c r="BA316" t="s">
        <v>1836</v>
      </c>
      <c r="BB316" t="s">
        <v>1839</v>
      </c>
      <c r="BC316" t="s">
        <v>1644</v>
      </c>
      <c r="BD316">
        <v>1</v>
      </c>
      <c r="BE316" t="s">
        <v>1969</v>
      </c>
    </row>
    <row r="317" spans="1:57" x14ac:dyDescent="0.25">
      <c r="A317" t="s">
        <v>1360</v>
      </c>
      <c r="B317" t="s">
        <v>0</v>
      </c>
      <c r="C317">
        <v>2018</v>
      </c>
      <c r="D317">
        <v>5</v>
      </c>
      <c r="E317" s="73">
        <v>43061</v>
      </c>
      <c r="F317"/>
      <c r="G317"/>
      <c r="H317" t="s">
        <v>12</v>
      </c>
      <c r="I317"/>
      <c r="J317" t="s">
        <v>2</v>
      </c>
      <c r="K317" t="s">
        <v>26</v>
      </c>
      <c r="L317"/>
      <c r="M317" t="s">
        <v>43</v>
      </c>
      <c r="N317">
        <v>-1394</v>
      </c>
      <c r="O317"/>
      <c r="P317" t="s">
        <v>14</v>
      </c>
      <c r="Q317" t="s">
        <v>304</v>
      </c>
      <c r="R317">
        <v>23</v>
      </c>
      <c r="S317"/>
      <c r="T317"/>
      <c r="U317"/>
      <c r="V317"/>
      <c r="W317"/>
      <c r="X317"/>
      <c r="Y317"/>
      <c r="Z317"/>
      <c r="AA317"/>
      <c r="AB317"/>
      <c r="AC317"/>
      <c r="AD317"/>
      <c r="AE317"/>
      <c r="AF317"/>
      <c r="AG317"/>
      <c r="AH317"/>
      <c r="AI317"/>
      <c r="AJ317"/>
      <c r="AK317" t="s">
        <v>304</v>
      </c>
      <c r="AL317">
        <v>23</v>
      </c>
      <c r="AM317" s="73">
        <v>43061</v>
      </c>
      <c r="AN317" t="s">
        <v>291</v>
      </c>
      <c r="AO317" t="s">
        <v>8</v>
      </c>
      <c r="AP317"/>
      <c r="AQ317"/>
      <c r="AR317" t="s">
        <v>30</v>
      </c>
      <c r="AS317" t="s">
        <v>1797</v>
      </c>
      <c r="AT317" t="s">
        <v>1385</v>
      </c>
      <c r="AU317" t="s">
        <v>36</v>
      </c>
      <c r="AV317" t="s">
        <v>1355</v>
      </c>
      <c r="AW317"/>
      <c r="AX317"/>
      <c r="AY317"/>
      <c r="AZ317"/>
      <c r="BA317" t="s">
        <v>1801</v>
      </c>
      <c r="BB317" t="s">
        <v>1834</v>
      </c>
      <c r="BC317" t="s">
        <v>43</v>
      </c>
      <c r="BD317"/>
      <c r="BE317"/>
    </row>
    <row r="318" spans="1:57" x14ac:dyDescent="0.25">
      <c r="A318" t="s">
        <v>1360</v>
      </c>
      <c r="B318" t="s">
        <v>0</v>
      </c>
      <c r="C318">
        <v>2018</v>
      </c>
      <c r="D318">
        <v>5</v>
      </c>
      <c r="E318" s="73">
        <v>43061</v>
      </c>
      <c r="F318"/>
      <c r="G318"/>
      <c r="H318" t="s">
        <v>12</v>
      </c>
      <c r="I318"/>
      <c r="J318" t="s">
        <v>25</v>
      </c>
      <c r="K318" t="s">
        <v>26</v>
      </c>
      <c r="L318"/>
      <c r="M318" t="s">
        <v>43</v>
      </c>
      <c r="N318">
        <v>518</v>
      </c>
      <c r="O318"/>
      <c r="P318" t="s">
        <v>27</v>
      </c>
      <c r="Q318" t="s">
        <v>304</v>
      </c>
      <c r="R318">
        <v>75</v>
      </c>
      <c r="S318"/>
      <c r="T318"/>
      <c r="U318"/>
      <c r="V318"/>
      <c r="W318"/>
      <c r="X318"/>
      <c r="Y318"/>
      <c r="Z318"/>
      <c r="AA318"/>
      <c r="AB318"/>
      <c r="AC318"/>
      <c r="AD318"/>
      <c r="AE318"/>
      <c r="AF318"/>
      <c r="AG318"/>
      <c r="AH318"/>
      <c r="AI318"/>
      <c r="AJ318"/>
      <c r="AK318" t="s">
        <v>304</v>
      </c>
      <c r="AL318">
        <v>75</v>
      </c>
      <c r="AM318" s="73">
        <v>43061</v>
      </c>
      <c r="AN318" t="s">
        <v>293</v>
      </c>
      <c r="AO318" t="s">
        <v>8</v>
      </c>
      <c r="AP318"/>
      <c r="AQ318"/>
      <c r="AR318" t="s">
        <v>30</v>
      </c>
      <c r="AS318" t="s">
        <v>1797</v>
      </c>
      <c r="AT318" t="s">
        <v>1366</v>
      </c>
      <c r="AU318" t="s">
        <v>36</v>
      </c>
      <c r="AV318" t="s">
        <v>1365</v>
      </c>
      <c r="AW318"/>
      <c r="AX318"/>
      <c r="AY318"/>
      <c r="AZ318"/>
      <c r="BA318" t="s">
        <v>1833</v>
      </c>
      <c r="BB318" t="s">
        <v>1834</v>
      </c>
      <c r="BC318" t="s">
        <v>43</v>
      </c>
      <c r="BD318"/>
      <c r="BE318"/>
    </row>
    <row r="319" spans="1:57" x14ac:dyDescent="0.25">
      <c r="A319" t="s">
        <v>1360</v>
      </c>
      <c r="B319" t="s">
        <v>0</v>
      </c>
      <c r="C319">
        <v>2018</v>
      </c>
      <c r="D319">
        <v>5</v>
      </c>
      <c r="E319" s="73">
        <v>43047</v>
      </c>
      <c r="F319"/>
      <c r="G319"/>
      <c r="H319" t="s">
        <v>12</v>
      </c>
      <c r="I319"/>
      <c r="J319" t="s">
        <v>25</v>
      </c>
      <c r="K319" t="s">
        <v>26</v>
      </c>
      <c r="L319"/>
      <c r="M319" t="s">
        <v>27</v>
      </c>
      <c r="N319" s="82">
        <v>-1993</v>
      </c>
      <c r="O319"/>
      <c r="P319" t="s">
        <v>27</v>
      </c>
      <c r="Q319" t="s">
        <v>275</v>
      </c>
      <c r="R319">
        <v>31</v>
      </c>
      <c r="S319"/>
      <c r="T319"/>
      <c r="U319"/>
      <c r="V319"/>
      <c r="W319"/>
      <c r="X319"/>
      <c r="Y319"/>
      <c r="Z319"/>
      <c r="AA319"/>
      <c r="AB319"/>
      <c r="AC319"/>
      <c r="AD319"/>
      <c r="AE319"/>
      <c r="AF319"/>
      <c r="AG319"/>
      <c r="AH319"/>
      <c r="AI319"/>
      <c r="AJ319"/>
      <c r="AK319" t="s">
        <v>275</v>
      </c>
      <c r="AL319">
        <v>31</v>
      </c>
      <c r="AM319" s="73">
        <v>43047</v>
      </c>
      <c r="AN319" t="s">
        <v>279</v>
      </c>
      <c r="AO319" t="s">
        <v>8</v>
      </c>
      <c r="AP319"/>
      <c r="AQ319"/>
      <c r="AR319" t="s">
        <v>30</v>
      </c>
      <c r="AS319" t="s">
        <v>1797</v>
      </c>
      <c r="AT319" t="s">
        <v>1366</v>
      </c>
      <c r="AU319" t="s">
        <v>36</v>
      </c>
      <c r="AV319" t="s">
        <v>1365</v>
      </c>
      <c r="AW319"/>
      <c r="AX319"/>
      <c r="AY319"/>
      <c r="AZ319"/>
      <c r="BA319" t="s">
        <v>1833</v>
      </c>
      <c r="BB319" t="s">
        <v>1834</v>
      </c>
      <c r="BC319" t="s">
        <v>27</v>
      </c>
      <c r="BD319"/>
      <c r="BE319"/>
    </row>
    <row r="320" spans="1:57" x14ac:dyDescent="0.25">
      <c r="A320" t="s">
        <v>1360</v>
      </c>
      <c r="B320" t="s">
        <v>0</v>
      </c>
      <c r="C320">
        <v>2018</v>
      </c>
      <c r="D320">
        <v>5</v>
      </c>
      <c r="E320" s="73">
        <v>43047</v>
      </c>
      <c r="F320"/>
      <c r="G320"/>
      <c r="H320" t="s">
        <v>12</v>
      </c>
      <c r="I320" t="s">
        <v>33</v>
      </c>
      <c r="J320" t="s">
        <v>34</v>
      </c>
      <c r="K320" t="s">
        <v>26</v>
      </c>
      <c r="L320"/>
      <c r="M320" t="s">
        <v>27</v>
      </c>
      <c r="N320" s="82">
        <v>1993</v>
      </c>
      <c r="O320"/>
      <c r="P320" t="s">
        <v>280</v>
      </c>
      <c r="Q320" t="s">
        <v>275</v>
      </c>
      <c r="R320">
        <v>175</v>
      </c>
      <c r="S320" t="s">
        <v>279</v>
      </c>
      <c r="T320" s="73">
        <v>43046</v>
      </c>
      <c r="U320" t="s">
        <v>1705</v>
      </c>
      <c r="V320" t="s">
        <v>280</v>
      </c>
      <c r="W320" t="s">
        <v>36</v>
      </c>
      <c r="X320"/>
      <c r="Y320"/>
      <c r="Z320"/>
      <c r="AA320"/>
      <c r="AB320"/>
      <c r="AC320"/>
      <c r="AD320"/>
      <c r="AE320"/>
      <c r="AF320"/>
      <c r="AG320"/>
      <c r="AH320"/>
      <c r="AI320"/>
      <c r="AJ320"/>
      <c r="AK320" t="s">
        <v>279</v>
      </c>
      <c r="AL320">
        <v>1</v>
      </c>
      <c r="AM320" s="73">
        <v>43046</v>
      </c>
      <c r="AN320" t="s">
        <v>279</v>
      </c>
      <c r="AO320" t="s">
        <v>37</v>
      </c>
      <c r="AP320" t="s">
        <v>281</v>
      </c>
      <c r="AQ320"/>
      <c r="AR320" t="s">
        <v>30</v>
      </c>
      <c r="AS320" t="s">
        <v>1797</v>
      </c>
      <c r="AT320" t="s">
        <v>1372</v>
      </c>
      <c r="AU320" t="s">
        <v>36</v>
      </c>
      <c r="AV320" t="s">
        <v>1354</v>
      </c>
      <c r="AW320" t="s">
        <v>1835</v>
      </c>
      <c r="AX320" t="s">
        <v>1353</v>
      </c>
      <c r="AY320" t="s">
        <v>1476</v>
      </c>
      <c r="AZ320"/>
      <c r="BA320" t="s">
        <v>1836</v>
      </c>
      <c r="BB320" t="s">
        <v>1839</v>
      </c>
      <c r="BC320" t="s">
        <v>1705</v>
      </c>
      <c r="BD320">
        <v>1</v>
      </c>
      <c r="BE320" t="s">
        <v>2082</v>
      </c>
    </row>
    <row r="321" spans="1:57" x14ac:dyDescent="0.25">
      <c r="A321" t="s">
        <v>1360</v>
      </c>
      <c r="B321" t="s">
        <v>0</v>
      </c>
      <c r="C321">
        <v>2018</v>
      </c>
      <c r="D321">
        <v>5</v>
      </c>
      <c r="E321" s="73">
        <v>43060</v>
      </c>
      <c r="F321"/>
      <c r="G321"/>
      <c r="H321" t="s">
        <v>12</v>
      </c>
      <c r="I321" t="s">
        <v>33</v>
      </c>
      <c r="J321" t="s">
        <v>34</v>
      </c>
      <c r="K321" t="s">
        <v>26</v>
      </c>
      <c r="L321"/>
      <c r="M321" t="s">
        <v>27</v>
      </c>
      <c r="N321" s="82">
        <v>1744</v>
      </c>
      <c r="O321"/>
      <c r="P321" t="s">
        <v>302</v>
      </c>
      <c r="Q321" t="s">
        <v>288</v>
      </c>
      <c r="R321">
        <v>92</v>
      </c>
      <c r="S321" t="s">
        <v>289</v>
      </c>
      <c r="T321" s="73">
        <v>43056</v>
      </c>
      <c r="U321" t="s">
        <v>1488</v>
      </c>
      <c r="V321" t="s">
        <v>302</v>
      </c>
      <c r="W321" t="s">
        <v>36</v>
      </c>
      <c r="X321"/>
      <c r="Y321"/>
      <c r="Z321"/>
      <c r="AA321"/>
      <c r="AB321"/>
      <c r="AC321"/>
      <c r="AD321"/>
      <c r="AE321"/>
      <c r="AF321"/>
      <c r="AG321"/>
      <c r="AH321"/>
      <c r="AI321"/>
      <c r="AJ321"/>
      <c r="AK321" t="s">
        <v>289</v>
      </c>
      <c r="AL321">
        <v>1</v>
      </c>
      <c r="AM321" s="73">
        <v>43056</v>
      </c>
      <c r="AN321" t="s">
        <v>289</v>
      </c>
      <c r="AO321" t="s">
        <v>37</v>
      </c>
      <c r="AP321" t="s">
        <v>303</v>
      </c>
      <c r="AQ321"/>
      <c r="AR321" t="s">
        <v>30</v>
      </c>
      <c r="AS321" t="s">
        <v>1797</v>
      </c>
      <c r="AT321" t="s">
        <v>1372</v>
      </c>
      <c r="AU321" t="s">
        <v>36</v>
      </c>
      <c r="AV321" t="s">
        <v>1354</v>
      </c>
      <c r="AW321" t="s">
        <v>1835</v>
      </c>
      <c r="AX321" t="s">
        <v>1353</v>
      </c>
      <c r="AY321" t="s">
        <v>1476</v>
      </c>
      <c r="AZ321"/>
      <c r="BA321" t="s">
        <v>1836</v>
      </c>
      <c r="BB321" t="s">
        <v>1839</v>
      </c>
      <c r="BC321" t="s">
        <v>1488</v>
      </c>
      <c r="BD321">
        <v>1</v>
      </c>
      <c r="BE321" t="s">
        <v>2083</v>
      </c>
    </row>
    <row r="322" spans="1:57" x14ac:dyDescent="0.25">
      <c r="A322" t="s">
        <v>1360</v>
      </c>
      <c r="B322" t="s">
        <v>0</v>
      </c>
      <c r="C322">
        <v>2018</v>
      </c>
      <c r="D322">
        <v>5</v>
      </c>
      <c r="E322" s="73">
        <v>43061</v>
      </c>
      <c r="F322"/>
      <c r="G322"/>
      <c r="H322" t="s">
        <v>12</v>
      </c>
      <c r="I322"/>
      <c r="J322" t="s">
        <v>2</v>
      </c>
      <c r="K322" t="s">
        <v>26</v>
      </c>
      <c r="L322"/>
      <c r="M322" t="s">
        <v>43</v>
      </c>
      <c r="N322" s="82">
        <v>-581</v>
      </c>
      <c r="O322"/>
      <c r="P322" t="s">
        <v>14</v>
      </c>
      <c r="Q322" t="s">
        <v>304</v>
      </c>
      <c r="R322">
        <v>24</v>
      </c>
      <c r="S322"/>
      <c r="T322"/>
      <c r="U322"/>
      <c r="V322"/>
      <c r="W322"/>
      <c r="X322"/>
      <c r="Y322"/>
      <c r="Z322"/>
      <c r="AA322"/>
      <c r="AB322"/>
      <c r="AC322"/>
      <c r="AD322"/>
      <c r="AE322"/>
      <c r="AF322"/>
      <c r="AG322"/>
      <c r="AH322"/>
      <c r="AI322"/>
      <c r="AJ322"/>
      <c r="AK322" t="s">
        <v>304</v>
      </c>
      <c r="AL322">
        <v>24</v>
      </c>
      <c r="AM322" s="73">
        <v>43061</v>
      </c>
      <c r="AN322" t="s">
        <v>292</v>
      </c>
      <c r="AO322" t="s">
        <v>8</v>
      </c>
      <c r="AP322"/>
      <c r="AQ322"/>
      <c r="AR322" t="s">
        <v>30</v>
      </c>
      <c r="AS322" t="s">
        <v>1797</v>
      </c>
      <c r="AT322" t="s">
        <v>1385</v>
      </c>
      <c r="AU322" t="s">
        <v>36</v>
      </c>
      <c r="AV322" t="s">
        <v>1355</v>
      </c>
      <c r="AW322"/>
      <c r="AX322"/>
      <c r="AY322"/>
      <c r="AZ322"/>
      <c r="BA322" t="s">
        <v>1801</v>
      </c>
      <c r="BB322" t="s">
        <v>1834</v>
      </c>
      <c r="BC322" t="s">
        <v>43</v>
      </c>
      <c r="BD322"/>
      <c r="BE322"/>
    </row>
    <row r="323" spans="1:57" x14ac:dyDescent="0.25">
      <c r="A323" t="s">
        <v>1360</v>
      </c>
      <c r="B323" t="s">
        <v>0</v>
      </c>
      <c r="C323">
        <v>2018</v>
      </c>
      <c r="D323">
        <v>6</v>
      </c>
      <c r="E323" s="73">
        <v>43077</v>
      </c>
      <c r="F323"/>
      <c r="G323"/>
      <c r="H323" t="s">
        <v>12</v>
      </c>
      <c r="I323"/>
      <c r="J323" t="s">
        <v>25</v>
      </c>
      <c r="K323" t="s">
        <v>26</v>
      </c>
      <c r="L323"/>
      <c r="M323" t="s">
        <v>27</v>
      </c>
      <c r="N323">
        <v>-1390</v>
      </c>
      <c r="O323"/>
      <c r="P323" t="s">
        <v>27</v>
      </c>
      <c r="Q323" t="s">
        <v>311</v>
      </c>
      <c r="R323">
        <v>12</v>
      </c>
      <c r="S323"/>
      <c r="T323"/>
      <c r="U323"/>
      <c r="V323"/>
      <c r="W323"/>
      <c r="X323"/>
      <c r="Y323"/>
      <c r="Z323"/>
      <c r="AA323"/>
      <c r="AB323"/>
      <c r="AC323"/>
      <c r="AD323"/>
      <c r="AE323"/>
      <c r="AF323"/>
      <c r="AG323"/>
      <c r="AH323"/>
      <c r="AI323"/>
      <c r="AJ323"/>
      <c r="AK323" t="s">
        <v>311</v>
      </c>
      <c r="AL323">
        <v>12</v>
      </c>
      <c r="AM323" s="73">
        <v>43077</v>
      </c>
      <c r="AN323" t="s">
        <v>309</v>
      </c>
      <c r="AO323" t="s">
        <v>8</v>
      </c>
      <c r="AP323"/>
      <c r="AQ323"/>
      <c r="AR323" t="s">
        <v>30</v>
      </c>
      <c r="AS323" t="s">
        <v>1797</v>
      </c>
      <c r="AT323" t="s">
        <v>1366</v>
      </c>
      <c r="AU323" t="s">
        <v>36</v>
      </c>
      <c r="AV323" t="s">
        <v>1365</v>
      </c>
      <c r="AW323"/>
      <c r="AX323"/>
      <c r="AY323"/>
      <c r="AZ323"/>
      <c r="BA323" t="s">
        <v>1833</v>
      </c>
      <c r="BB323" t="s">
        <v>1834</v>
      </c>
      <c r="BC323" t="s">
        <v>27</v>
      </c>
      <c r="BD323"/>
      <c r="BE323"/>
    </row>
    <row r="324" spans="1:57" x14ac:dyDescent="0.25">
      <c r="A324" t="s">
        <v>1360</v>
      </c>
      <c r="B324" t="s">
        <v>0</v>
      </c>
      <c r="C324">
        <v>2018</v>
      </c>
      <c r="D324">
        <v>6</v>
      </c>
      <c r="E324" s="73">
        <v>43077</v>
      </c>
      <c r="F324"/>
      <c r="G324"/>
      <c r="H324" t="s">
        <v>12</v>
      </c>
      <c r="I324" t="s">
        <v>33</v>
      </c>
      <c r="J324" t="s">
        <v>34</v>
      </c>
      <c r="K324" t="s">
        <v>26</v>
      </c>
      <c r="L324"/>
      <c r="M324" t="s">
        <v>27</v>
      </c>
      <c r="N324">
        <v>1737</v>
      </c>
      <c r="O324"/>
      <c r="P324" t="s">
        <v>316</v>
      </c>
      <c r="Q324" t="s">
        <v>311</v>
      </c>
      <c r="R324">
        <v>166</v>
      </c>
      <c r="S324" t="s">
        <v>308</v>
      </c>
      <c r="T324" s="73">
        <v>43074</v>
      </c>
      <c r="U324" t="s">
        <v>1683</v>
      </c>
      <c r="V324" t="s">
        <v>316</v>
      </c>
      <c r="W324" t="s">
        <v>36</v>
      </c>
      <c r="X324"/>
      <c r="Y324"/>
      <c r="Z324"/>
      <c r="AA324"/>
      <c r="AB324"/>
      <c r="AC324"/>
      <c r="AD324"/>
      <c r="AE324"/>
      <c r="AF324"/>
      <c r="AG324"/>
      <c r="AH324"/>
      <c r="AI324"/>
      <c r="AJ324"/>
      <c r="AK324" t="s">
        <v>308</v>
      </c>
      <c r="AL324">
        <v>1</v>
      </c>
      <c r="AM324" s="73">
        <v>43074</v>
      </c>
      <c r="AN324" t="s">
        <v>308</v>
      </c>
      <c r="AO324" t="s">
        <v>37</v>
      </c>
      <c r="AP324" t="s">
        <v>317</v>
      </c>
      <c r="AQ324"/>
      <c r="AR324" t="s">
        <v>30</v>
      </c>
      <c r="AS324" t="s">
        <v>1797</v>
      </c>
      <c r="AT324" t="s">
        <v>1372</v>
      </c>
      <c r="AU324" t="s">
        <v>36</v>
      </c>
      <c r="AV324" t="s">
        <v>1354</v>
      </c>
      <c r="AW324" t="s">
        <v>1835</v>
      </c>
      <c r="AX324" t="s">
        <v>1353</v>
      </c>
      <c r="AY324" t="s">
        <v>1476</v>
      </c>
      <c r="AZ324"/>
      <c r="BA324" t="s">
        <v>1836</v>
      </c>
      <c r="BB324" t="s">
        <v>1839</v>
      </c>
      <c r="BC324" t="s">
        <v>1683</v>
      </c>
      <c r="BD324">
        <v>1</v>
      </c>
      <c r="BE324" t="s">
        <v>1875</v>
      </c>
    </row>
    <row r="325" spans="1:57" x14ac:dyDescent="0.25">
      <c r="A325" t="s">
        <v>1360</v>
      </c>
      <c r="B325" t="s">
        <v>0</v>
      </c>
      <c r="C325">
        <v>2018</v>
      </c>
      <c r="D325">
        <v>6</v>
      </c>
      <c r="E325" s="73">
        <v>43077</v>
      </c>
      <c r="F325"/>
      <c r="G325"/>
      <c r="H325" t="s">
        <v>12</v>
      </c>
      <c r="I325" t="s">
        <v>33</v>
      </c>
      <c r="J325" t="s">
        <v>34</v>
      </c>
      <c r="K325" t="s">
        <v>26</v>
      </c>
      <c r="L325"/>
      <c r="M325" t="s">
        <v>27</v>
      </c>
      <c r="N325">
        <v>500</v>
      </c>
      <c r="O325"/>
      <c r="P325" t="s">
        <v>312</v>
      </c>
      <c r="Q325" t="s">
        <v>311</v>
      </c>
      <c r="R325">
        <v>167</v>
      </c>
      <c r="S325" t="s">
        <v>310</v>
      </c>
      <c r="T325" s="73">
        <v>43074</v>
      </c>
      <c r="U325" t="s">
        <v>1689</v>
      </c>
      <c r="V325" t="s">
        <v>312</v>
      </c>
      <c r="W325" t="s">
        <v>36</v>
      </c>
      <c r="X325"/>
      <c r="Y325"/>
      <c r="Z325"/>
      <c r="AA325"/>
      <c r="AB325"/>
      <c r="AC325"/>
      <c r="AD325"/>
      <c r="AE325"/>
      <c r="AF325"/>
      <c r="AG325"/>
      <c r="AH325"/>
      <c r="AI325"/>
      <c r="AJ325"/>
      <c r="AK325" t="s">
        <v>310</v>
      </c>
      <c r="AL325">
        <v>1</v>
      </c>
      <c r="AM325" s="73">
        <v>43074</v>
      </c>
      <c r="AN325" t="s">
        <v>310</v>
      </c>
      <c r="AO325" t="s">
        <v>37</v>
      </c>
      <c r="AP325" t="s">
        <v>313</v>
      </c>
      <c r="AQ325"/>
      <c r="AR325" t="s">
        <v>30</v>
      </c>
      <c r="AS325" t="s">
        <v>1797</v>
      </c>
      <c r="AT325" t="s">
        <v>1372</v>
      </c>
      <c r="AU325" t="s">
        <v>36</v>
      </c>
      <c r="AV325" t="s">
        <v>1354</v>
      </c>
      <c r="AW325" t="s">
        <v>1835</v>
      </c>
      <c r="AX325" t="s">
        <v>1353</v>
      </c>
      <c r="AY325" t="s">
        <v>1476</v>
      </c>
      <c r="AZ325"/>
      <c r="BA325" t="s">
        <v>1836</v>
      </c>
      <c r="BB325" t="s">
        <v>1839</v>
      </c>
      <c r="BC325" t="s">
        <v>1689</v>
      </c>
      <c r="BD325">
        <v>1</v>
      </c>
      <c r="BE325" t="s">
        <v>1876</v>
      </c>
    </row>
    <row r="326" spans="1:57" x14ac:dyDescent="0.25">
      <c r="A326" t="s">
        <v>1360</v>
      </c>
      <c r="B326" t="s">
        <v>0</v>
      </c>
      <c r="C326">
        <v>2018</v>
      </c>
      <c r="D326">
        <v>6</v>
      </c>
      <c r="E326" s="73">
        <v>43077</v>
      </c>
      <c r="F326"/>
      <c r="G326"/>
      <c r="H326" t="s">
        <v>12</v>
      </c>
      <c r="I326"/>
      <c r="J326" t="s">
        <v>25</v>
      </c>
      <c r="K326" t="s">
        <v>26</v>
      </c>
      <c r="L326"/>
      <c r="M326" t="s">
        <v>43</v>
      </c>
      <c r="N326">
        <v>2037</v>
      </c>
      <c r="O326"/>
      <c r="P326" t="s">
        <v>27</v>
      </c>
      <c r="Q326" t="s">
        <v>305</v>
      </c>
      <c r="R326">
        <v>128</v>
      </c>
      <c r="S326"/>
      <c r="T326"/>
      <c r="U326"/>
      <c r="V326"/>
      <c r="W326"/>
      <c r="X326"/>
      <c r="Y326"/>
      <c r="Z326"/>
      <c r="AA326"/>
      <c r="AB326"/>
      <c r="AC326"/>
      <c r="AD326"/>
      <c r="AE326"/>
      <c r="AF326"/>
      <c r="AG326"/>
      <c r="AH326"/>
      <c r="AI326"/>
      <c r="AJ326"/>
      <c r="AK326" t="s">
        <v>305</v>
      </c>
      <c r="AL326">
        <v>128</v>
      </c>
      <c r="AM326" s="73">
        <v>43077</v>
      </c>
      <c r="AN326" t="s">
        <v>307</v>
      </c>
      <c r="AO326" t="s">
        <v>8</v>
      </c>
      <c r="AP326"/>
      <c r="AQ326"/>
      <c r="AR326" t="s">
        <v>30</v>
      </c>
      <c r="AS326" t="s">
        <v>1797</v>
      </c>
      <c r="AT326" t="s">
        <v>1366</v>
      </c>
      <c r="AU326" t="s">
        <v>36</v>
      </c>
      <c r="AV326" t="s">
        <v>1365</v>
      </c>
      <c r="AW326"/>
      <c r="AX326"/>
      <c r="AY326"/>
      <c r="AZ326"/>
      <c r="BA326" t="s">
        <v>1833</v>
      </c>
      <c r="BB326" t="s">
        <v>1834</v>
      </c>
      <c r="BC326" t="s">
        <v>43</v>
      </c>
      <c r="BD326"/>
      <c r="BE326"/>
    </row>
    <row r="327" spans="1:57" x14ac:dyDescent="0.25">
      <c r="A327" t="s">
        <v>1360</v>
      </c>
      <c r="B327" t="s">
        <v>0</v>
      </c>
      <c r="C327">
        <v>2018</v>
      </c>
      <c r="D327">
        <v>6</v>
      </c>
      <c r="E327" s="73">
        <v>43089</v>
      </c>
      <c r="F327"/>
      <c r="G327"/>
      <c r="H327" t="s">
        <v>12</v>
      </c>
      <c r="I327"/>
      <c r="J327" t="s">
        <v>25</v>
      </c>
      <c r="K327" t="s">
        <v>26</v>
      </c>
      <c r="L327"/>
      <c r="M327" t="s">
        <v>27</v>
      </c>
      <c r="N327">
        <v>-747</v>
      </c>
      <c r="O327"/>
      <c r="P327" t="s">
        <v>27</v>
      </c>
      <c r="Q327" t="s">
        <v>330</v>
      </c>
      <c r="R327">
        <v>3</v>
      </c>
      <c r="S327"/>
      <c r="T327"/>
      <c r="U327"/>
      <c r="V327"/>
      <c r="W327"/>
      <c r="X327"/>
      <c r="Y327"/>
      <c r="Z327"/>
      <c r="AA327"/>
      <c r="AB327"/>
      <c r="AC327"/>
      <c r="AD327"/>
      <c r="AE327"/>
      <c r="AF327"/>
      <c r="AG327"/>
      <c r="AH327"/>
      <c r="AI327"/>
      <c r="AJ327"/>
      <c r="AK327" t="s">
        <v>330</v>
      </c>
      <c r="AL327">
        <v>3</v>
      </c>
      <c r="AM327" s="73">
        <v>43089</v>
      </c>
      <c r="AN327" t="s">
        <v>340</v>
      </c>
      <c r="AO327" t="s">
        <v>8</v>
      </c>
      <c r="AP327"/>
      <c r="AQ327"/>
      <c r="AR327" t="s">
        <v>30</v>
      </c>
      <c r="AS327" t="s">
        <v>1797</v>
      </c>
      <c r="AT327" t="s">
        <v>1366</v>
      </c>
      <c r="AU327" t="s">
        <v>36</v>
      </c>
      <c r="AV327" t="s">
        <v>1365</v>
      </c>
      <c r="AW327"/>
      <c r="AX327"/>
      <c r="AY327"/>
      <c r="AZ327"/>
      <c r="BA327" t="s">
        <v>1833</v>
      </c>
      <c r="BB327" t="s">
        <v>1834</v>
      </c>
      <c r="BC327" t="s">
        <v>27</v>
      </c>
      <c r="BD327"/>
      <c r="BE327"/>
    </row>
    <row r="328" spans="1:57" x14ac:dyDescent="0.25">
      <c r="A328" t="s">
        <v>1360</v>
      </c>
      <c r="B328" t="s">
        <v>0</v>
      </c>
      <c r="C328">
        <v>2018</v>
      </c>
      <c r="D328">
        <v>6</v>
      </c>
      <c r="E328" s="73">
        <v>43089</v>
      </c>
      <c r="F328"/>
      <c r="G328"/>
      <c r="H328" t="s">
        <v>12</v>
      </c>
      <c r="I328"/>
      <c r="J328" t="s">
        <v>25</v>
      </c>
      <c r="K328" t="s">
        <v>26</v>
      </c>
      <c r="L328"/>
      <c r="M328" t="s">
        <v>27</v>
      </c>
      <c r="N328">
        <v>-2497.7600000000002</v>
      </c>
      <c r="O328"/>
      <c r="P328" t="s">
        <v>27</v>
      </c>
      <c r="Q328" t="s">
        <v>330</v>
      </c>
      <c r="R328">
        <v>4</v>
      </c>
      <c r="S328"/>
      <c r="T328"/>
      <c r="U328"/>
      <c r="V328"/>
      <c r="W328"/>
      <c r="X328"/>
      <c r="Y328"/>
      <c r="Z328"/>
      <c r="AA328"/>
      <c r="AB328"/>
      <c r="AC328"/>
      <c r="AD328"/>
      <c r="AE328"/>
      <c r="AF328"/>
      <c r="AG328"/>
      <c r="AH328"/>
      <c r="AI328"/>
      <c r="AJ328"/>
      <c r="AK328" t="s">
        <v>330</v>
      </c>
      <c r="AL328">
        <v>4</v>
      </c>
      <c r="AM328" s="73">
        <v>43089</v>
      </c>
      <c r="AN328" t="s">
        <v>336</v>
      </c>
      <c r="AO328" t="s">
        <v>8</v>
      </c>
      <c r="AP328"/>
      <c r="AQ328"/>
      <c r="AR328" t="s">
        <v>30</v>
      </c>
      <c r="AS328" t="s">
        <v>1797</v>
      </c>
      <c r="AT328" t="s">
        <v>1366</v>
      </c>
      <c r="AU328" t="s">
        <v>36</v>
      </c>
      <c r="AV328" t="s">
        <v>1365</v>
      </c>
      <c r="AW328"/>
      <c r="AX328"/>
      <c r="AY328"/>
      <c r="AZ328"/>
      <c r="BA328" t="s">
        <v>1833</v>
      </c>
      <c r="BB328" t="s">
        <v>1834</v>
      </c>
      <c r="BC328" t="s">
        <v>27</v>
      </c>
      <c r="BD328"/>
      <c r="BE328"/>
    </row>
    <row r="329" spans="1:57" x14ac:dyDescent="0.25">
      <c r="A329" t="s">
        <v>1360</v>
      </c>
      <c r="B329" t="s">
        <v>0</v>
      </c>
      <c r="C329">
        <v>2018</v>
      </c>
      <c r="D329">
        <v>6</v>
      </c>
      <c r="E329" s="73">
        <v>43089</v>
      </c>
      <c r="F329"/>
      <c r="G329"/>
      <c r="H329" t="s">
        <v>12</v>
      </c>
      <c r="I329"/>
      <c r="J329" t="s">
        <v>25</v>
      </c>
      <c r="K329" t="s">
        <v>26</v>
      </c>
      <c r="L329"/>
      <c r="M329" t="s">
        <v>27</v>
      </c>
      <c r="N329">
        <v>-2480</v>
      </c>
      <c r="O329"/>
      <c r="P329" t="s">
        <v>27</v>
      </c>
      <c r="Q329" t="s">
        <v>330</v>
      </c>
      <c r="R329">
        <v>6</v>
      </c>
      <c r="S329"/>
      <c r="T329"/>
      <c r="U329"/>
      <c r="V329"/>
      <c r="W329"/>
      <c r="X329"/>
      <c r="Y329"/>
      <c r="Z329"/>
      <c r="AA329"/>
      <c r="AB329"/>
      <c r="AC329"/>
      <c r="AD329"/>
      <c r="AE329"/>
      <c r="AF329"/>
      <c r="AG329"/>
      <c r="AH329"/>
      <c r="AI329"/>
      <c r="AJ329"/>
      <c r="AK329" t="s">
        <v>330</v>
      </c>
      <c r="AL329">
        <v>6</v>
      </c>
      <c r="AM329" s="73">
        <v>43089</v>
      </c>
      <c r="AN329" t="s">
        <v>337</v>
      </c>
      <c r="AO329" t="s">
        <v>8</v>
      </c>
      <c r="AP329"/>
      <c r="AQ329"/>
      <c r="AR329" t="s">
        <v>30</v>
      </c>
      <c r="AS329" t="s">
        <v>1797</v>
      </c>
      <c r="AT329" t="s">
        <v>1366</v>
      </c>
      <c r="AU329" t="s">
        <v>36</v>
      </c>
      <c r="AV329" t="s">
        <v>1365</v>
      </c>
      <c r="AW329"/>
      <c r="AX329"/>
      <c r="AY329"/>
      <c r="AZ329"/>
      <c r="BA329" t="s">
        <v>1833</v>
      </c>
      <c r="BB329" t="s">
        <v>1834</v>
      </c>
      <c r="BC329" t="s">
        <v>27</v>
      </c>
      <c r="BD329"/>
      <c r="BE329"/>
    </row>
    <row r="330" spans="1:57" x14ac:dyDescent="0.25">
      <c r="A330" t="s">
        <v>1360</v>
      </c>
      <c r="B330" t="s">
        <v>0</v>
      </c>
      <c r="C330">
        <v>2018</v>
      </c>
      <c r="D330">
        <v>6</v>
      </c>
      <c r="E330" s="73">
        <v>43089</v>
      </c>
      <c r="F330"/>
      <c r="G330"/>
      <c r="H330" t="s">
        <v>12</v>
      </c>
      <c r="I330"/>
      <c r="J330" t="s">
        <v>25</v>
      </c>
      <c r="K330" t="s">
        <v>26</v>
      </c>
      <c r="L330"/>
      <c r="M330" t="s">
        <v>27</v>
      </c>
      <c r="N330">
        <v>-2300</v>
      </c>
      <c r="O330"/>
      <c r="P330" t="s">
        <v>27</v>
      </c>
      <c r="Q330" t="s">
        <v>330</v>
      </c>
      <c r="R330">
        <v>9</v>
      </c>
      <c r="S330"/>
      <c r="T330"/>
      <c r="U330"/>
      <c r="V330"/>
      <c r="W330"/>
      <c r="X330"/>
      <c r="Y330"/>
      <c r="Z330"/>
      <c r="AA330"/>
      <c r="AB330"/>
      <c r="AC330"/>
      <c r="AD330"/>
      <c r="AE330"/>
      <c r="AF330"/>
      <c r="AG330"/>
      <c r="AH330"/>
      <c r="AI330"/>
      <c r="AJ330"/>
      <c r="AK330" t="s">
        <v>330</v>
      </c>
      <c r="AL330">
        <v>9</v>
      </c>
      <c r="AM330" s="73">
        <v>43089</v>
      </c>
      <c r="AN330" t="s">
        <v>338</v>
      </c>
      <c r="AO330" t="s">
        <v>8</v>
      </c>
      <c r="AP330"/>
      <c r="AQ330"/>
      <c r="AR330" t="s">
        <v>30</v>
      </c>
      <c r="AS330" t="s">
        <v>1797</v>
      </c>
      <c r="AT330" t="s">
        <v>1366</v>
      </c>
      <c r="AU330" t="s">
        <v>36</v>
      </c>
      <c r="AV330" t="s">
        <v>1365</v>
      </c>
      <c r="AW330"/>
      <c r="AX330"/>
      <c r="AY330"/>
      <c r="AZ330"/>
      <c r="BA330" t="s">
        <v>1833</v>
      </c>
      <c r="BB330" t="s">
        <v>1834</v>
      </c>
      <c r="BC330" t="s">
        <v>27</v>
      </c>
      <c r="BD330"/>
      <c r="BE330"/>
    </row>
    <row r="331" spans="1:57" x14ac:dyDescent="0.25">
      <c r="A331" t="s">
        <v>1360</v>
      </c>
      <c r="B331" t="s">
        <v>0</v>
      </c>
      <c r="C331">
        <v>2018</v>
      </c>
      <c r="D331">
        <v>6</v>
      </c>
      <c r="E331" s="73">
        <v>43089</v>
      </c>
      <c r="F331"/>
      <c r="G331"/>
      <c r="H331" t="s">
        <v>12</v>
      </c>
      <c r="I331"/>
      <c r="J331" t="s">
        <v>25</v>
      </c>
      <c r="K331" t="s">
        <v>26</v>
      </c>
      <c r="L331"/>
      <c r="M331" t="s">
        <v>27</v>
      </c>
      <c r="N331">
        <v>-4658</v>
      </c>
      <c r="O331"/>
      <c r="P331" t="s">
        <v>27</v>
      </c>
      <c r="Q331" t="s">
        <v>330</v>
      </c>
      <c r="R331">
        <v>15</v>
      </c>
      <c r="S331"/>
      <c r="T331"/>
      <c r="U331"/>
      <c r="V331"/>
      <c r="W331"/>
      <c r="X331"/>
      <c r="Y331"/>
      <c r="Z331"/>
      <c r="AA331"/>
      <c r="AB331"/>
      <c r="AC331"/>
      <c r="AD331"/>
      <c r="AE331"/>
      <c r="AF331"/>
      <c r="AG331"/>
      <c r="AH331"/>
      <c r="AI331"/>
      <c r="AJ331"/>
      <c r="AK331" t="s">
        <v>330</v>
      </c>
      <c r="AL331">
        <v>15</v>
      </c>
      <c r="AM331" s="73">
        <v>43089</v>
      </c>
      <c r="AN331" t="s">
        <v>331</v>
      </c>
      <c r="AO331" t="s">
        <v>8</v>
      </c>
      <c r="AP331"/>
      <c r="AQ331"/>
      <c r="AR331" t="s">
        <v>30</v>
      </c>
      <c r="AS331" t="s">
        <v>1797</v>
      </c>
      <c r="AT331" t="s">
        <v>1366</v>
      </c>
      <c r="AU331" t="s">
        <v>36</v>
      </c>
      <c r="AV331" t="s">
        <v>1365</v>
      </c>
      <c r="AW331"/>
      <c r="AX331"/>
      <c r="AY331"/>
      <c r="AZ331"/>
      <c r="BA331" t="s">
        <v>1833</v>
      </c>
      <c r="BB331" t="s">
        <v>1834</v>
      </c>
      <c r="BC331" t="s">
        <v>27</v>
      </c>
      <c r="BD331"/>
      <c r="BE331"/>
    </row>
    <row r="332" spans="1:57" x14ac:dyDescent="0.25">
      <c r="A332" t="s">
        <v>1360</v>
      </c>
      <c r="B332" t="s">
        <v>0</v>
      </c>
      <c r="C332">
        <v>2018</v>
      </c>
      <c r="D332">
        <v>6</v>
      </c>
      <c r="E332" s="73">
        <v>43089</v>
      </c>
      <c r="F332"/>
      <c r="G332"/>
      <c r="H332" t="s">
        <v>12</v>
      </c>
      <c r="I332" t="s">
        <v>33</v>
      </c>
      <c r="J332" t="s">
        <v>34</v>
      </c>
      <c r="K332" t="s">
        <v>26</v>
      </c>
      <c r="L332"/>
      <c r="M332" t="s">
        <v>27</v>
      </c>
      <c r="N332">
        <v>3100</v>
      </c>
      <c r="O332"/>
      <c r="P332" t="s">
        <v>353</v>
      </c>
      <c r="Q332" t="s">
        <v>330</v>
      </c>
      <c r="R332">
        <v>37</v>
      </c>
      <c r="S332" t="s">
        <v>334</v>
      </c>
      <c r="T332" s="73">
        <v>43084</v>
      </c>
      <c r="U332" t="s">
        <v>1671</v>
      </c>
      <c r="V332" t="s">
        <v>353</v>
      </c>
      <c r="W332" t="s">
        <v>36</v>
      </c>
      <c r="X332"/>
      <c r="Y332"/>
      <c r="Z332"/>
      <c r="AA332"/>
      <c r="AB332"/>
      <c r="AC332"/>
      <c r="AD332"/>
      <c r="AE332"/>
      <c r="AF332"/>
      <c r="AG332"/>
      <c r="AH332"/>
      <c r="AI332"/>
      <c r="AJ332"/>
      <c r="AK332" t="s">
        <v>334</v>
      </c>
      <c r="AL332">
        <v>1</v>
      </c>
      <c r="AM332" s="73">
        <v>43084</v>
      </c>
      <c r="AN332" t="s">
        <v>334</v>
      </c>
      <c r="AO332" t="s">
        <v>37</v>
      </c>
      <c r="AP332" t="s">
        <v>354</v>
      </c>
      <c r="AQ332"/>
      <c r="AR332" t="s">
        <v>30</v>
      </c>
      <c r="AS332" t="s">
        <v>1797</v>
      </c>
      <c r="AT332" t="s">
        <v>1372</v>
      </c>
      <c r="AU332" t="s">
        <v>36</v>
      </c>
      <c r="AV332" t="s">
        <v>1354</v>
      </c>
      <c r="AW332" t="s">
        <v>1835</v>
      </c>
      <c r="AX332" t="s">
        <v>1353</v>
      </c>
      <c r="AY332" t="s">
        <v>1476</v>
      </c>
      <c r="AZ332"/>
      <c r="BA332" t="s">
        <v>1836</v>
      </c>
      <c r="BB332" t="s">
        <v>1839</v>
      </c>
      <c r="BC332" t="s">
        <v>1671</v>
      </c>
      <c r="BD332">
        <v>1</v>
      </c>
      <c r="BE332" t="s">
        <v>1880</v>
      </c>
    </row>
    <row r="333" spans="1:57" x14ac:dyDescent="0.25">
      <c r="A333" t="s">
        <v>1360</v>
      </c>
      <c r="B333" t="s">
        <v>0</v>
      </c>
      <c r="C333">
        <v>2018</v>
      </c>
      <c r="D333">
        <v>6</v>
      </c>
      <c r="E333" s="73">
        <v>43089</v>
      </c>
      <c r="F333"/>
      <c r="G333"/>
      <c r="H333" t="s">
        <v>12</v>
      </c>
      <c r="I333" t="s">
        <v>33</v>
      </c>
      <c r="J333" t="s">
        <v>34</v>
      </c>
      <c r="K333" t="s">
        <v>26</v>
      </c>
      <c r="L333"/>
      <c r="M333" t="s">
        <v>27</v>
      </c>
      <c r="N333">
        <v>1356</v>
      </c>
      <c r="O333"/>
      <c r="P333" t="s">
        <v>343</v>
      </c>
      <c r="Q333" t="s">
        <v>330</v>
      </c>
      <c r="R333">
        <v>40</v>
      </c>
      <c r="S333" t="s">
        <v>339</v>
      </c>
      <c r="T333" s="73">
        <v>43084</v>
      </c>
      <c r="U333" t="s">
        <v>1486</v>
      </c>
      <c r="V333" t="s">
        <v>343</v>
      </c>
      <c r="W333" t="s">
        <v>36</v>
      </c>
      <c r="X333"/>
      <c r="Y333"/>
      <c r="Z333"/>
      <c r="AA333"/>
      <c r="AB333"/>
      <c r="AC333"/>
      <c r="AD333"/>
      <c r="AE333"/>
      <c r="AF333"/>
      <c r="AG333"/>
      <c r="AH333"/>
      <c r="AI333"/>
      <c r="AJ333"/>
      <c r="AK333" t="s">
        <v>339</v>
      </c>
      <c r="AL333">
        <v>1</v>
      </c>
      <c r="AM333" s="73">
        <v>43084</v>
      </c>
      <c r="AN333" t="s">
        <v>339</v>
      </c>
      <c r="AO333" t="s">
        <v>37</v>
      </c>
      <c r="AP333" t="s">
        <v>344</v>
      </c>
      <c r="AQ333"/>
      <c r="AR333" t="s">
        <v>30</v>
      </c>
      <c r="AS333" t="s">
        <v>1797</v>
      </c>
      <c r="AT333" t="s">
        <v>1372</v>
      </c>
      <c r="AU333" t="s">
        <v>36</v>
      </c>
      <c r="AV333" t="s">
        <v>1354</v>
      </c>
      <c r="AW333" t="s">
        <v>1835</v>
      </c>
      <c r="AX333" t="s">
        <v>1353</v>
      </c>
      <c r="AY333" t="s">
        <v>1476</v>
      </c>
      <c r="AZ333"/>
      <c r="BA333" t="s">
        <v>1836</v>
      </c>
      <c r="BB333" t="s">
        <v>1839</v>
      </c>
      <c r="BC333" t="s">
        <v>1486</v>
      </c>
      <c r="BD333">
        <v>1</v>
      </c>
      <c r="BE333" t="s">
        <v>1881</v>
      </c>
    </row>
    <row r="334" spans="1:57" x14ac:dyDescent="0.25">
      <c r="A334" t="s">
        <v>1360</v>
      </c>
      <c r="B334" t="s">
        <v>0</v>
      </c>
      <c r="C334">
        <v>2018</v>
      </c>
      <c r="D334">
        <v>6</v>
      </c>
      <c r="E334" s="73">
        <v>43089</v>
      </c>
      <c r="F334"/>
      <c r="G334"/>
      <c r="H334" t="s">
        <v>12</v>
      </c>
      <c r="I334" t="s">
        <v>33</v>
      </c>
      <c r="J334" t="s">
        <v>34</v>
      </c>
      <c r="K334" t="s">
        <v>26</v>
      </c>
      <c r="L334"/>
      <c r="M334" t="s">
        <v>27</v>
      </c>
      <c r="N334">
        <v>4658</v>
      </c>
      <c r="O334"/>
      <c r="P334" t="s">
        <v>359</v>
      </c>
      <c r="Q334" t="s">
        <v>330</v>
      </c>
      <c r="R334">
        <v>47</v>
      </c>
      <c r="S334" t="s">
        <v>331</v>
      </c>
      <c r="T334" s="73">
        <v>43084</v>
      </c>
      <c r="U334" t="s">
        <v>1677</v>
      </c>
      <c r="V334" t="s">
        <v>359</v>
      </c>
      <c r="W334" t="s">
        <v>36</v>
      </c>
      <c r="X334"/>
      <c r="Y334"/>
      <c r="Z334"/>
      <c r="AA334"/>
      <c r="AB334"/>
      <c r="AC334"/>
      <c r="AD334"/>
      <c r="AE334"/>
      <c r="AF334"/>
      <c r="AG334"/>
      <c r="AH334"/>
      <c r="AI334"/>
      <c r="AJ334"/>
      <c r="AK334" t="s">
        <v>331</v>
      </c>
      <c r="AL334">
        <v>1</v>
      </c>
      <c r="AM334" s="73">
        <v>43084</v>
      </c>
      <c r="AN334" t="s">
        <v>331</v>
      </c>
      <c r="AO334" t="s">
        <v>37</v>
      </c>
      <c r="AP334" t="s">
        <v>360</v>
      </c>
      <c r="AQ334"/>
      <c r="AR334" t="s">
        <v>30</v>
      </c>
      <c r="AS334" t="s">
        <v>1797</v>
      </c>
      <c r="AT334" t="s">
        <v>1372</v>
      </c>
      <c r="AU334" t="s">
        <v>36</v>
      </c>
      <c r="AV334" t="s">
        <v>1354</v>
      </c>
      <c r="AW334" t="s">
        <v>1835</v>
      </c>
      <c r="AX334" t="s">
        <v>1353</v>
      </c>
      <c r="AY334" t="s">
        <v>1476</v>
      </c>
      <c r="AZ334"/>
      <c r="BA334" t="s">
        <v>1836</v>
      </c>
      <c r="BB334" t="s">
        <v>1839</v>
      </c>
      <c r="BC334" t="s">
        <v>1677</v>
      </c>
      <c r="BD334">
        <v>1</v>
      </c>
      <c r="BE334" t="s">
        <v>1882</v>
      </c>
    </row>
    <row r="335" spans="1:57" x14ac:dyDescent="0.25">
      <c r="A335" t="s">
        <v>1360</v>
      </c>
      <c r="B335" t="s">
        <v>0</v>
      </c>
      <c r="C335">
        <v>2018</v>
      </c>
      <c r="D335">
        <v>6</v>
      </c>
      <c r="E335" s="73">
        <v>43090</v>
      </c>
      <c r="F335"/>
      <c r="G335"/>
      <c r="H335" t="s">
        <v>12</v>
      </c>
      <c r="I335"/>
      <c r="J335" t="s">
        <v>2</v>
      </c>
      <c r="K335" t="s">
        <v>26</v>
      </c>
      <c r="L335"/>
      <c r="M335" t="s">
        <v>43</v>
      </c>
      <c r="N335">
        <v>-1356</v>
      </c>
      <c r="O335"/>
      <c r="P335" t="s">
        <v>14</v>
      </c>
      <c r="Q335" t="s">
        <v>361</v>
      </c>
      <c r="R335">
        <v>11</v>
      </c>
      <c r="S335"/>
      <c r="T335"/>
      <c r="U335"/>
      <c r="V335"/>
      <c r="W335"/>
      <c r="X335"/>
      <c r="Y335"/>
      <c r="Z335"/>
      <c r="AA335"/>
      <c r="AB335"/>
      <c r="AC335"/>
      <c r="AD335"/>
      <c r="AE335"/>
      <c r="AF335"/>
      <c r="AG335"/>
      <c r="AH335"/>
      <c r="AI335"/>
      <c r="AJ335"/>
      <c r="AK335" t="s">
        <v>361</v>
      </c>
      <c r="AL335">
        <v>11</v>
      </c>
      <c r="AM335" s="73">
        <v>43090</v>
      </c>
      <c r="AN335" t="s">
        <v>339</v>
      </c>
      <c r="AO335" t="s">
        <v>8</v>
      </c>
      <c r="AP335"/>
      <c r="AQ335"/>
      <c r="AR335" t="s">
        <v>30</v>
      </c>
      <c r="AS335" t="s">
        <v>1797</v>
      </c>
      <c r="AT335" t="s">
        <v>1385</v>
      </c>
      <c r="AU335" t="s">
        <v>36</v>
      </c>
      <c r="AV335" t="s">
        <v>1355</v>
      </c>
      <c r="AW335"/>
      <c r="AX335"/>
      <c r="AY335"/>
      <c r="AZ335"/>
      <c r="BA335" t="s">
        <v>1801</v>
      </c>
      <c r="BB335" t="s">
        <v>1834</v>
      </c>
      <c r="BC335" t="s">
        <v>43</v>
      </c>
      <c r="BD335"/>
      <c r="BE335"/>
    </row>
    <row r="336" spans="1:57" x14ac:dyDescent="0.25">
      <c r="A336" t="s">
        <v>1360</v>
      </c>
      <c r="B336" t="s">
        <v>0</v>
      </c>
      <c r="C336">
        <v>2018</v>
      </c>
      <c r="D336">
        <v>6</v>
      </c>
      <c r="E336" s="73">
        <v>43077</v>
      </c>
      <c r="F336"/>
      <c r="G336"/>
      <c r="H336" t="s">
        <v>12</v>
      </c>
      <c r="I336" t="s">
        <v>33</v>
      </c>
      <c r="J336" t="s">
        <v>34</v>
      </c>
      <c r="K336" t="s">
        <v>26</v>
      </c>
      <c r="L336"/>
      <c r="M336" t="s">
        <v>27</v>
      </c>
      <c r="N336">
        <v>3213</v>
      </c>
      <c r="O336"/>
      <c r="P336" t="s">
        <v>320</v>
      </c>
      <c r="Q336" t="s">
        <v>311</v>
      </c>
      <c r="R336">
        <v>127</v>
      </c>
      <c r="S336" t="s">
        <v>306</v>
      </c>
      <c r="T336" s="73">
        <v>43074</v>
      </c>
      <c r="U336" t="s">
        <v>1692</v>
      </c>
      <c r="V336" t="s">
        <v>320</v>
      </c>
      <c r="W336" t="s">
        <v>36</v>
      </c>
      <c r="X336"/>
      <c r="Y336"/>
      <c r="Z336"/>
      <c r="AA336"/>
      <c r="AB336"/>
      <c r="AC336"/>
      <c r="AD336"/>
      <c r="AE336"/>
      <c r="AF336"/>
      <c r="AG336"/>
      <c r="AH336"/>
      <c r="AI336"/>
      <c r="AJ336"/>
      <c r="AK336" t="s">
        <v>306</v>
      </c>
      <c r="AL336">
        <v>1</v>
      </c>
      <c r="AM336" s="73">
        <v>43074</v>
      </c>
      <c r="AN336" t="s">
        <v>306</v>
      </c>
      <c r="AO336" t="s">
        <v>37</v>
      </c>
      <c r="AP336" t="s">
        <v>321</v>
      </c>
      <c r="AQ336"/>
      <c r="AR336" t="s">
        <v>30</v>
      </c>
      <c r="AS336" t="s">
        <v>1797</v>
      </c>
      <c r="AT336" t="s">
        <v>1372</v>
      </c>
      <c r="AU336" t="s">
        <v>36</v>
      </c>
      <c r="AV336" t="s">
        <v>1354</v>
      </c>
      <c r="AW336" t="s">
        <v>1835</v>
      </c>
      <c r="AX336" t="s">
        <v>1353</v>
      </c>
      <c r="AY336" t="s">
        <v>1476</v>
      </c>
      <c r="AZ336"/>
      <c r="BA336" t="s">
        <v>1836</v>
      </c>
      <c r="BB336" t="s">
        <v>1839</v>
      </c>
      <c r="BC336" t="s">
        <v>1692</v>
      </c>
      <c r="BD336">
        <v>1</v>
      </c>
      <c r="BE336" t="s">
        <v>1884</v>
      </c>
    </row>
    <row r="337" spans="1:57" x14ac:dyDescent="0.25">
      <c r="A337" t="s">
        <v>1360</v>
      </c>
      <c r="B337" t="s">
        <v>0</v>
      </c>
      <c r="C337">
        <v>2018</v>
      </c>
      <c r="D337">
        <v>6</v>
      </c>
      <c r="E337" s="73">
        <v>43077</v>
      </c>
      <c r="F337"/>
      <c r="G337"/>
      <c r="H337" t="s">
        <v>12</v>
      </c>
      <c r="I337" t="s">
        <v>33</v>
      </c>
      <c r="J337" t="s">
        <v>34</v>
      </c>
      <c r="K337" t="s">
        <v>26</v>
      </c>
      <c r="L337"/>
      <c r="M337" t="s">
        <v>27</v>
      </c>
      <c r="N337">
        <v>1390</v>
      </c>
      <c r="O337"/>
      <c r="P337" t="s">
        <v>314</v>
      </c>
      <c r="Q337" t="s">
        <v>311</v>
      </c>
      <c r="R337">
        <v>168</v>
      </c>
      <c r="S337" t="s">
        <v>309</v>
      </c>
      <c r="T337" s="73">
        <v>43074</v>
      </c>
      <c r="U337" t="s">
        <v>1682</v>
      </c>
      <c r="V337" t="s">
        <v>314</v>
      </c>
      <c r="W337" t="s">
        <v>36</v>
      </c>
      <c r="X337"/>
      <c r="Y337"/>
      <c r="Z337"/>
      <c r="AA337"/>
      <c r="AB337"/>
      <c r="AC337"/>
      <c r="AD337"/>
      <c r="AE337"/>
      <c r="AF337"/>
      <c r="AG337"/>
      <c r="AH337"/>
      <c r="AI337"/>
      <c r="AJ337"/>
      <c r="AK337" t="s">
        <v>309</v>
      </c>
      <c r="AL337">
        <v>1</v>
      </c>
      <c r="AM337" s="73">
        <v>43074</v>
      </c>
      <c r="AN337" t="s">
        <v>309</v>
      </c>
      <c r="AO337" t="s">
        <v>37</v>
      </c>
      <c r="AP337" t="s">
        <v>315</v>
      </c>
      <c r="AQ337"/>
      <c r="AR337" t="s">
        <v>30</v>
      </c>
      <c r="AS337" t="s">
        <v>1797</v>
      </c>
      <c r="AT337" t="s">
        <v>1372</v>
      </c>
      <c r="AU337" t="s">
        <v>36</v>
      </c>
      <c r="AV337" t="s">
        <v>1354</v>
      </c>
      <c r="AW337" t="s">
        <v>1835</v>
      </c>
      <c r="AX337" t="s">
        <v>1353</v>
      </c>
      <c r="AY337" t="s">
        <v>1476</v>
      </c>
      <c r="AZ337"/>
      <c r="BA337" t="s">
        <v>1836</v>
      </c>
      <c r="BB337" t="s">
        <v>1839</v>
      </c>
      <c r="BC337" t="s">
        <v>1682</v>
      </c>
      <c r="BD337">
        <v>1</v>
      </c>
      <c r="BE337" t="s">
        <v>1885</v>
      </c>
    </row>
    <row r="338" spans="1:57" x14ac:dyDescent="0.25">
      <c r="A338" t="s">
        <v>1360</v>
      </c>
      <c r="B338" t="s">
        <v>0</v>
      </c>
      <c r="C338">
        <v>2018</v>
      </c>
      <c r="D338">
        <v>6</v>
      </c>
      <c r="E338" s="73">
        <v>43077</v>
      </c>
      <c r="F338"/>
      <c r="G338"/>
      <c r="H338" t="s">
        <v>12</v>
      </c>
      <c r="I338"/>
      <c r="J338" t="s">
        <v>2</v>
      </c>
      <c r="K338" t="s">
        <v>26</v>
      </c>
      <c r="L338"/>
      <c r="M338" t="s">
        <v>43</v>
      </c>
      <c r="N338">
        <v>-1737</v>
      </c>
      <c r="O338"/>
      <c r="P338" t="s">
        <v>14</v>
      </c>
      <c r="Q338" t="s">
        <v>305</v>
      </c>
      <c r="R338">
        <v>18</v>
      </c>
      <c r="S338"/>
      <c r="T338"/>
      <c r="U338"/>
      <c r="V338"/>
      <c r="W338"/>
      <c r="X338"/>
      <c r="Y338"/>
      <c r="Z338"/>
      <c r="AA338"/>
      <c r="AB338"/>
      <c r="AC338"/>
      <c r="AD338"/>
      <c r="AE338"/>
      <c r="AF338"/>
      <c r="AG338"/>
      <c r="AH338"/>
      <c r="AI338"/>
      <c r="AJ338"/>
      <c r="AK338" t="s">
        <v>305</v>
      </c>
      <c r="AL338">
        <v>18</v>
      </c>
      <c r="AM338" s="73">
        <v>43077</v>
      </c>
      <c r="AN338" t="s">
        <v>308</v>
      </c>
      <c r="AO338" t="s">
        <v>8</v>
      </c>
      <c r="AP338"/>
      <c r="AQ338"/>
      <c r="AR338" t="s">
        <v>30</v>
      </c>
      <c r="AS338" t="s">
        <v>1797</v>
      </c>
      <c r="AT338" t="s">
        <v>1385</v>
      </c>
      <c r="AU338" t="s">
        <v>36</v>
      </c>
      <c r="AV338" t="s">
        <v>1355</v>
      </c>
      <c r="AW338"/>
      <c r="AX338"/>
      <c r="AY338"/>
      <c r="AZ338"/>
      <c r="BA338" t="s">
        <v>1801</v>
      </c>
      <c r="BB338" t="s">
        <v>1834</v>
      </c>
      <c r="BC338" t="s">
        <v>43</v>
      </c>
      <c r="BD338"/>
      <c r="BE338"/>
    </row>
    <row r="339" spans="1:57" x14ac:dyDescent="0.25">
      <c r="A339" t="s">
        <v>1360</v>
      </c>
      <c r="B339" t="s">
        <v>0</v>
      </c>
      <c r="C339">
        <v>2018</v>
      </c>
      <c r="D339">
        <v>6</v>
      </c>
      <c r="E339" s="73">
        <v>43090</v>
      </c>
      <c r="F339"/>
      <c r="G339"/>
      <c r="H339" t="s">
        <v>12</v>
      </c>
      <c r="I339"/>
      <c r="J339" t="s">
        <v>2</v>
      </c>
      <c r="K339" t="s">
        <v>26</v>
      </c>
      <c r="L339"/>
      <c r="M339" t="s">
        <v>43</v>
      </c>
      <c r="N339">
        <v>-3563</v>
      </c>
      <c r="O339"/>
      <c r="P339" t="s">
        <v>14</v>
      </c>
      <c r="Q339" t="s">
        <v>361</v>
      </c>
      <c r="R339">
        <v>23</v>
      </c>
      <c r="S339"/>
      <c r="T339"/>
      <c r="U339"/>
      <c r="V339"/>
      <c r="W339"/>
      <c r="X339"/>
      <c r="Y339"/>
      <c r="Z339"/>
      <c r="AA339"/>
      <c r="AB339"/>
      <c r="AC339"/>
      <c r="AD339"/>
      <c r="AE339"/>
      <c r="AF339"/>
      <c r="AG339"/>
      <c r="AH339"/>
      <c r="AI339"/>
      <c r="AJ339"/>
      <c r="AK339" t="s">
        <v>361</v>
      </c>
      <c r="AL339">
        <v>23</v>
      </c>
      <c r="AM339" s="73">
        <v>43090</v>
      </c>
      <c r="AN339" t="s">
        <v>332</v>
      </c>
      <c r="AO339" t="s">
        <v>8</v>
      </c>
      <c r="AP339"/>
      <c r="AQ339"/>
      <c r="AR339" t="s">
        <v>30</v>
      </c>
      <c r="AS339" t="s">
        <v>1797</v>
      </c>
      <c r="AT339" t="s">
        <v>1385</v>
      </c>
      <c r="AU339" t="s">
        <v>36</v>
      </c>
      <c r="AV339" t="s">
        <v>1355</v>
      </c>
      <c r="AW339"/>
      <c r="AX339"/>
      <c r="AY339"/>
      <c r="AZ339"/>
      <c r="BA339" t="s">
        <v>1801</v>
      </c>
      <c r="BB339" t="s">
        <v>1834</v>
      </c>
      <c r="BC339" t="s">
        <v>43</v>
      </c>
      <c r="BD339"/>
      <c r="BE339"/>
    </row>
    <row r="340" spans="1:57" x14ac:dyDescent="0.25">
      <c r="A340" t="s">
        <v>1360</v>
      </c>
      <c r="B340" t="s">
        <v>0</v>
      </c>
      <c r="C340">
        <v>2018</v>
      </c>
      <c r="D340">
        <v>6</v>
      </c>
      <c r="E340" s="73">
        <v>43090</v>
      </c>
      <c r="F340"/>
      <c r="G340"/>
      <c r="H340" t="s">
        <v>12</v>
      </c>
      <c r="I340"/>
      <c r="J340" t="s">
        <v>25</v>
      </c>
      <c r="K340" t="s">
        <v>26</v>
      </c>
      <c r="L340"/>
      <c r="M340" t="s">
        <v>43</v>
      </c>
      <c r="N340">
        <v>747</v>
      </c>
      <c r="O340"/>
      <c r="P340" t="s">
        <v>27</v>
      </c>
      <c r="Q340" t="s">
        <v>361</v>
      </c>
      <c r="R340">
        <v>49</v>
      </c>
      <c r="S340"/>
      <c r="T340"/>
      <c r="U340"/>
      <c r="V340"/>
      <c r="W340"/>
      <c r="X340"/>
      <c r="Y340"/>
      <c r="Z340"/>
      <c r="AA340"/>
      <c r="AB340"/>
      <c r="AC340"/>
      <c r="AD340"/>
      <c r="AE340"/>
      <c r="AF340"/>
      <c r="AG340"/>
      <c r="AH340"/>
      <c r="AI340"/>
      <c r="AJ340"/>
      <c r="AK340" t="s">
        <v>361</v>
      </c>
      <c r="AL340">
        <v>49</v>
      </c>
      <c r="AM340" s="73">
        <v>43090</v>
      </c>
      <c r="AN340" t="s">
        <v>340</v>
      </c>
      <c r="AO340" t="s">
        <v>8</v>
      </c>
      <c r="AP340"/>
      <c r="AQ340"/>
      <c r="AR340" t="s">
        <v>30</v>
      </c>
      <c r="AS340" t="s">
        <v>1797</v>
      </c>
      <c r="AT340" t="s">
        <v>1366</v>
      </c>
      <c r="AU340" t="s">
        <v>36</v>
      </c>
      <c r="AV340" t="s">
        <v>1365</v>
      </c>
      <c r="AW340"/>
      <c r="AX340"/>
      <c r="AY340"/>
      <c r="AZ340"/>
      <c r="BA340" t="s">
        <v>1833</v>
      </c>
      <c r="BB340" t="s">
        <v>1834</v>
      </c>
      <c r="BC340" t="s">
        <v>43</v>
      </c>
      <c r="BD340"/>
      <c r="BE340"/>
    </row>
    <row r="341" spans="1:57" x14ac:dyDescent="0.25">
      <c r="A341" t="s">
        <v>1360</v>
      </c>
      <c r="B341" t="s">
        <v>0</v>
      </c>
      <c r="C341">
        <v>2018</v>
      </c>
      <c r="D341">
        <v>6</v>
      </c>
      <c r="E341" s="73">
        <v>43077</v>
      </c>
      <c r="F341"/>
      <c r="G341"/>
      <c r="H341" t="s">
        <v>12</v>
      </c>
      <c r="I341"/>
      <c r="J341" t="s">
        <v>2</v>
      </c>
      <c r="K341" t="s">
        <v>26</v>
      </c>
      <c r="L341"/>
      <c r="M341" t="s">
        <v>43</v>
      </c>
      <c r="N341">
        <v>-1390</v>
      </c>
      <c r="O341"/>
      <c r="P341" t="s">
        <v>14</v>
      </c>
      <c r="Q341" t="s">
        <v>305</v>
      </c>
      <c r="R341">
        <v>26</v>
      </c>
      <c r="S341"/>
      <c r="T341"/>
      <c r="U341"/>
      <c r="V341"/>
      <c r="W341"/>
      <c r="X341"/>
      <c r="Y341"/>
      <c r="Z341"/>
      <c r="AA341"/>
      <c r="AB341"/>
      <c r="AC341"/>
      <c r="AD341"/>
      <c r="AE341"/>
      <c r="AF341"/>
      <c r="AG341"/>
      <c r="AH341"/>
      <c r="AI341"/>
      <c r="AJ341"/>
      <c r="AK341" t="s">
        <v>305</v>
      </c>
      <c r="AL341">
        <v>26</v>
      </c>
      <c r="AM341" s="73">
        <v>43077</v>
      </c>
      <c r="AN341" t="s">
        <v>309</v>
      </c>
      <c r="AO341" t="s">
        <v>8</v>
      </c>
      <c r="AP341"/>
      <c r="AQ341"/>
      <c r="AR341" t="s">
        <v>30</v>
      </c>
      <c r="AS341" t="s">
        <v>1797</v>
      </c>
      <c r="AT341" t="s">
        <v>1385</v>
      </c>
      <c r="AU341" t="s">
        <v>36</v>
      </c>
      <c r="AV341" t="s">
        <v>1355</v>
      </c>
      <c r="AW341"/>
      <c r="AX341"/>
      <c r="AY341"/>
      <c r="AZ341"/>
      <c r="BA341" t="s">
        <v>1801</v>
      </c>
      <c r="BB341" t="s">
        <v>1834</v>
      </c>
      <c r="BC341" t="s">
        <v>43</v>
      </c>
      <c r="BD341"/>
      <c r="BE341"/>
    </row>
    <row r="342" spans="1:57" x14ac:dyDescent="0.25">
      <c r="A342" t="s">
        <v>1360</v>
      </c>
      <c r="B342" t="s">
        <v>0</v>
      </c>
      <c r="C342">
        <v>2018</v>
      </c>
      <c r="D342">
        <v>6</v>
      </c>
      <c r="E342" s="73">
        <v>43077</v>
      </c>
      <c r="F342"/>
      <c r="G342"/>
      <c r="H342" t="s">
        <v>12</v>
      </c>
      <c r="I342"/>
      <c r="J342" t="s">
        <v>25</v>
      </c>
      <c r="K342" t="s">
        <v>26</v>
      </c>
      <c r="L342"/>
      <c r="M342" t="s">
        <v>43</v>
      </c>
      <c r="N342">
        <v>1737</v>
      </c>
      <c r="O342"/>
      <c r="P342" t="s">
        <v>27</v>
      </c>
      <c r="Q342" t="s">
        <v>305</v>
      </c>
      <c r="R342">
        <v>129</v>
      </c>
      <c r="S342"/>
      <c r="T342"/>
      <c r="U342"/>
      <c r="V342"/>
      <c r="W342"/>
      <c r="X342"/>
      <c r="Y342"/>
      <c r="Z342"/>
      <c r="AA342"/>
      <c r="AB342"/>
      <c r="AC342"/>
      <c r="AD342"/>
      <c r="AE342"/>
      <c r="AF342"/>
      <c r="AG342"/>
      <c r="AH342"/>
      <c r="AI342"/>
      <c r="AJ342"/>
      <c r="AK342" t="s">
        <v>305</v>
      </c>
      <c r="AL342">
        <v>129</v>
      </c>
      <c r="AM342" s="73">
        <v>43077</v>
      </c>
      <c r="AN342" t="s">
        <v>308</v>
      </c>
      <c r="AO342" t="s">
        <v>8</v>
      </c>
      <c r="AP342"/>
      <c r="AQ342"/>
      <c r="AR342" t="s">
        <v>30</v>
      </c>
      <c r="AS342" t="s">
        <v>1797</v>
      </c>
      <c r="AT342" t="s">
        <v>1366</v>
      </c>
      <c r="AU342" t="s">
        <v>36</v>
      </c>
      <c r="AV342" t="s">
        <v>1365</v>
      </c>
      <c r="AW342"/>
      <c r="AX342"/>
      <c r="AY342"/>
      <c r="AZ342"/>
      <c r="BA342" t="s">
        <v>1833</v>
      </c>
      <c r="BB342" t="s">
        <v>1834</v>
      </c>
      <c r="BC342" t="s">
        <v>43</v>
      </c>
      <c r="BD342"/>
      <c r="BE342"/>
    </row>
    <row r="343" spans="1:57" x14ac:dyDescent="0.25">
      <c r="A343" t="s">
        <v>1360</v>
      </c>
      <c r="B343" t="s">
        <v>0</v>
      </c>
      <c r="C343">
        <v>2018</v>
      </c>
      <c r="D343">
        <v>6</v>
      </c>
      <c r="E343" s="73">
        <v>43083</v>
      </c>
      <c r="F343"/>
      <c r="G343"/>
      <c r="H343" t="s">
        <v>12</v>
      </c>
      <c r="I343"/>
      <c r="J343" t="s">
        <v>25</v>
      </c>
      <c r="K343" t="s">
        <v>26</v>
      </c>
      <c r="L343"/>
      <c r="M343" t="s">
        <v>43</v>
      </c>
      <c r="N343">
        <v>2045</v>
      </c>
      <c r="O343"/>
      <c r="P343" t="s">
        <v>27</v>
      </c>
      <c r="Q343" t="s">
        <v>322</v>
      </c>
      <c r="R343">
        <v>33</v>
      </c>
      <c r="S343"/>
      <c r="T343"/>
      <c r="U343"/>
      <c r="V343"/>
      <c r="W343"/>
      <c r="X343"/>
      <c r="Y343"/>
      <c r="Z343"/>
      <c r="AA343"/>
      <c r="AB343"/>
      <c r="AC343"/>
      <c r="AD343"/>
      <c r="AE343"/>
      <c r="AF343"/>
      <c r="AG343"/>
      <c r="AH343"/>
      <c r="AI343"/>
      <c r="AJ343"/>
      <c r="AK343" t="s">
        <v>322</v>
      </c>
      <c r="AL343">
        <v>33</v>
      </c>
      <c r="AM343" s="73">
        <v>43083</v>
      </c>
      <c r="AN343" t="s">
        <v>324</v>
      </c>
      <c r="AO343" t="s">
        <v>8</v>
      </c>
      <c r="AP343"/>
      <c r="AQ343"/>
      <c r="AR343" t="s">
        <v>30</v>
      </c>
      <c r="AS343" t="s">
        <v>1797</v>
      </c>
      <c r="AT343" t="s">
        <v>1366</v>
      </c>
      <c r="AU343" t="s">
        <v>36</v>
      </c>
      <c r="AV343" t="s">
        <v>1365</v>
      </c>
      <c r="AW343"/>
      <c r="AX343"/>
      <c r="AY343"/>
      <c r="AZ343"/>
      <c r="BA343" t="s">
        <v>1833</v>
      </c>
      <c r="BB343" t="s">
        <v>1834</v>
      </c>
      <c r="BC343" t="s">
        <v>43</v>
      </c>
      <c r="BD343"/>
      <c r="BE343"/>
    </row>
    <row r="344" spans="1:57" x14ac:dyDescent="0.25">
      <c r="A344" t="s">
        <v>1360</v>
      </c>
      <c r="B344" t="s">
        <v>0</v>
      </c>
      <c r="C344">
        <v>2018</v>
      </c>
      <c r="D344">
        <v>6</v>
      </c>
      <c r="E344" s="73">
        <v>43089</v>
      </c>
      <c r="F344"/>
      <c r="G344"/>
      <c r="H344" t="s">
        <v>12</v>
      </c>
      <c r="I344" t="s">
        <v>33</v>
      </c>
      <c r="J344" t="s">
        <v>34</v>
      </c>
      <c r="K344" t="s">
        <v>26</v>
      </c>
      <c r="L344"/>
      <c r="M344" t="s">
        <v>27</v>
      </c>
      <c r="N344">
        <v>2497.7600000000002</v>
      </c>
      <c r="O344"/>
      <c r="P344" t="s">
        <v>349</v>
      </c>
      <c r="Q344" t="s">
        <v>330</v>
      </c>
      <c r="R344">
        <v>36</v>
      </c>
      <c r="S344" t="s">
        <v>336</v>
      </c>
      <c r="T344" s="73">
        <v>43084</v>
      </c>
      <c r="U344" t="s">
        <v>1609</v>
      </c>
      <c r="V344" t="s">
        <v>349</v>
      </c>
      <c r="W344" t="s">
        <v>36</v>
      </c>
      <c r="X344"/>
      <c r="Y344"/>
      <c r="Z344"/>
      <c r="AA344"/>
      <c r="AB344"/>
      <c r="AC344"/>
      <c r="AD344"/>
      <c r="AE344"/>
      <c r="AF344"/>
      <c r="AG344"/>
      <c r="AH344"/>
      <c r="AI344"/>
      <c r="AJ344"/>
      <c r="AK344" t="s">
        <v>336</v>
      </c>
      <c r="AL344">
        <v>1</v>
      </c>
      <c r="AM344" s="73">
        <v>43084</v>
      </c>
      <c r="AN344" t="s">
        <v>336</v>
      </c>
      <c r="AO344" t="s">
        <v>37</v>
      </c>
      <c r="AP344" t="s">
        <v>350</v>
      </c>
      <c r="AQ344"/>
      <c r="AR344" t="s">
        <v>30</v>
      </c>
      <c r="AS344" t="s">
        <v>1797</v>
      </c>
      <c r="AT344" t="s">
        <v>1372</v>
      </c>
      <c r="AU344" t="s">
        <v>36</v>
      </c>
      <c r="AV344" t="s">
        <v>1354</v>
      </c>
      <c r="AW344" t="s">
        <v>1835</v>
      </c>
      <c r="AX344" t="s">
        <v>1353</v>
      </c>
      <c r="AY344" t="s">
        <v>1476</v>
      </c>
      <c r="AZ344"/>
      <c r="BA344" t="s">
        <v>1836</v>
      </c>
      <c r="BB344" t="s">
        <v>1839</v>
      </c>
      <c r="BC344" t="s">
        <v>1609</v>
      </c>
      <c r="BD344">
        <v>1</v>
      </c>
      <c r="BE344" t="s">
        <v>1889</v>
      </c>
    </row>
    <row r="345" spans="1:57" x14ac:dyDescent="0.25">
      <c r="A345" t="s">
        <v>1360</v>
      </c>
      <c r="B345" t="s">
        <v>0</v>
      </c>
      <c r="C345">
        <v>2018</v>
      </c>
      <c r="D345">
        <v>6</v>
      </c>
      <c r="E345" s="73">
        <v>43090</v>
      </c>
      <c r="F345"/>
      <c r="G345"/>
      <c r="H345" t="s">
        <v>12</v>
      </c>
      <c r="I345"/>
      <c r="J345" t="s">
        <v>2</v>
      </c>
      <c r="K345" t="s">
        <v>26</v>
      </c>
      <c r="L345"/>
      <c r="M345" t="s">
        <v>43</v>
      </c>
      <c r="N345">
        <v>-3100</v>
      </c>
      <c r="O345"/>
      <c r="P345" t="s">
        <v>14</v>
      </c>
      <c r="Q345" t="s">
        <v>361</v>
      </c>
      <c r="R345">
        <v>21</v>
      </c>
      <c r="S345"/>
      <c r="T345"/>
      <c r="U345"/>
      <c r="V345"/>
      <c r="W345"/>
      <c r="X345"/>
      <c r="Y345"/>
      <c r="Z345"/>
      <c r="AA345"/>
      <c r="AB345"/>
      <c r="AC345"/>
      <c r="AD345"/>
      <c r="AE345"/>
      <c r="AF345"/>
      <c r="AG345"/>
      <c r="AH345"/>
      <c r="AI345"/>
      <c r="AJ345"/>
      <c r="AK345" t="s">
        <v>361</v>
      </c>
      <c r="AL345">
        <v>21</v>
      </c>
      <c r="AM345" s="73">
        <v>43090</v>
      </c>
      <c r="AN345" t="s">
        <v>334</v>
      </c>
      <c r="AO345" t="s">
        <v>8</v>
      </c>
      <c r="AP345"/>
      <c r="AQ345"/>
      <c r="AR345" t="s">
        <v>30</v>
      </c>
      <c r="AS345" t="s">
        <v>1797</v>
      </c>
      <c r="AT345" t="s">
        <v>1385</v>
      </c>
      <c r="AU345" t="s">
        <v>36</v>
      </c>
      <c r="AV345" t="s">
        <v>1355</v>
      </c>
      <c r="AW345"/>
      <c r="AX345"/>
      <c r="AY345"/>
      <c r="AZ345"/>
      <c r="BA345" t="s">
        <v>1801</v>
      </c>
      <c r="BB345" t="s">
        <v>1834</v>
      </c>
      <c r="BC345" t="s">
        <v>43</v>
      </c>
      <c r="BD345"/>
      <c r="BE345"/>
    </row>
    <row r="346" spans="1:57" x14ac:dyDescent="0.25">
      <c r="A346" t="s">
        <v>1360</v>
      </c>
      <c r="B346" t="s">
        <v>0</v>
      </c>
      <c r="C346">
        <v>2018</v>
      </c>
      <c r="D346">
        <v>6</v>
      </c>
      <c r="E346" s="73">
        <v>43090</v>
      </c>
      <c r="F346"/>
      <c r="G346"/>
      <c r="H346" t="s">
        <v>12</v>
      </c>
      <c r="I346"/>
      <c r="J346" t="s">
        <v>2</v>
      </c>
      <c r="K346" t="s">
        <v>26</v>
      </c>
      <c r="L346"/>
      <c r="M346" t="s">
        <v>43</v>
      </c>
      <c r="N346">
        <v>-2480</v>
      </c>
      <c r="O346"/>
      <c r="P346" t="s">
        <v>14</v>
      </c>
      <c r="Q346" t="s">
        <v>361</v>
      </c>
      <c r="R346">
        <v>22</v>
      </c>
      <c r="S346"/>
      <c r="T346"/>
      <c r="U346"/>
      <c r="V346"/>
      <c r="W346"/>
      <c r="X346"/>
      <c r="Y346"/>
      <c r="Z346"/>
      <c r="AA346"/>
      <c r="AB346"/>
      <c r="AC346"/>
      <c r="AD346"/>
      <c r="AE346"/>
      <c r="AF346"/>
      <c r="AG346"/>
      <c r="AH346"/>
      <c r="AI346"/>
      <c r="AJ346"/>
      <c r="AK346" t="s">
        <v>361</v>
      </c>
      <c r="AL346">
        <v>22</v>
      </c>
      <c r="AM346" s="73">
        <v>43090</v>
      </c>
      <c r="AN346" t="s">
        <v>337</v>
      </c>
      <c r="AO346" t="s">
        <v>8</v>
      </c>
      <c r="AP346"/>
      <c r="AQ346"/>
      <c r="AR346" t="s">
        <v>30</v>
      </c>
      <c r="AS346" t="s">
        <v>1797</v>
      </c>
      <c r="AT346" t="s">
        <v>1385</v>
      </c>
      <c r="AU346" t="s">
        <v>36</v>
      </c>
      <c r="AV346" t="s">
        <v>1355</v>
      </c>
      <c r="AW346"/>
      <c r="AX346"/>
      <c r="AY346"/>
      <c r="AZ346"/>
      <c r="BA346" t="s">
        <v>1801</v>
      </c>
      <c r="BB346" t="s">
        <v>1834</v>
      </c>
      <c r="BC346" t="s">
        <v>43</v>
      </c>
      <c r="BD346"/>
      <c r="BE346"/>
    </row>
    <row r="347" spans="1:57" x14ac:dyDescent="0.25">
      <c r="A347" t="s">
        <v>1360</v>
      </c>
      <c r="B347" t="s">
        <v>0</v>
      </c>
      <c r="C347">
        <v>2018</v>
      </c>
      <c r="D347">
        <v>6</v>
      </c>
      <c r="E347" s="73">
        <v>43090</v>
      </c>
      <c r="F347"/>
      <c r="G347"/>
      <c r="H347" t="s">
        <v>12</v>
      </c>
      <c r="I347"/>
      <c r="J347" t="s">
        <v>25</v>
      </c>
      <c r="K347" t="s">
        <v>26</v>
      </c>
      <c r="L347"/>
      <c r="M347" t="s">
        <v>43</v>
      </c>
      <c r="N347">
        <v>2300</v>
      </c>
      <c r="O347"/>
      <c r="P347" t="s">
        <v>27</v>
      </c>
      <c r="Q347" t="s">
        <v>361</v>
      </c>
      <c r="R347">
        <v>43</v>
      </c>
      <c r="S347"/>
      <c r="T347"/>
      <c r="U347"/>
      <c r="V347"/>
      <c r="W347"/>
      <c r="X347"/>
      <c r="Y347"/>
      <c r="Z347"/>
      <c r="AA347"/>
      <c r="AB347"/>
      <c r="AC347"/>
      <c r="AD347"/>
      <c r="AE347"/>
      <c r="AF347"/>
      <c r="AG347"/>
      <c r="AH347"/>
      <c r="AI347"/>
      <c r="AJ347"/>
      <c r="AK347" t="s">
        <v>361</v>
      </c>
      <c r="AL347">
        <v>43</v>
      </c>
      <c r="AM347" s="73">
        <v>43090</v>
      </c>
      <c r="AN347" t="s">
        <v>338</v>
      </c>
      <c r="AO347" t="s">
        <v>8</v>
      </c>
      <c r="AP347"/>
      <c r="AQ347"/>
      <c r="AR347" t="s">
        <v>30</v>
      </c>
      <c r="AS347" t="s">
        <v>1797</v>
      </c>
      <c r="AT347" t="s">
        <v>1366</v>
      </c>
      <c r="AU347" t="s">
        <v>36</v>
      </c>
      <c r="AV347" t="s">
        <v>1365</v>
      </c>
      <c r="AW347"/>
      <c r="AX347"/>
      <c r="AY347"/>
      <c r="AZ347"/>
      <c r="BA347" t="s">
        <v>1833</v>
      </c>
      <c r="BB347" t="s">
        <v>1834</v>
      </c>
      <c r="BC347" t="s">
        <v>43</v>
      </c>
      <c r="BD347"/>
      <c r="BE347"/>
    </row>
    <row r="348" spans="1:57" x14ac:dyDescent="0.25">
      <c r="A348" t="s">
        <v>1360</v>
      </c>
      <c r="B348" t="s">
        <v>0</v>
      </c>
      <c r="C348">
        <v>2018</v>
      </c>
      <c r="D348">
        <v>6</v>
      </c>
      <c r="E348" s="73">
        <v>43090</v>
      </c>
      <c r="F348"/>
      <c r="G348"/>
      <c r="H348" t="s">
        <v>12</v>
      </c>
      <c r="I348"/>
      <c r="J348" t="s">
        <v>25</v>
      </c>
      <c r="K348" t="s">
        <v>26</v>
      </c>
      <c r="L348"/>
      <c r="M348" t="s">
        <v>43</v>
      </c>
      <c r="N348">
        <v>3563</v>
      </c>
      <c r="O348"/>
      <c r="P348" t="s">
        <v>27</v>
      </c>
      <c r="Q348" t="s">
        <v>361</v>
      </c>
      <c r="R348">
        <v>53</v>
      </c>
      <c r="S348"/>
      <c r="T348"/>
      <c r="U348"/>
      <c r="V348"/>
      <c r="W348"/>
      <c r="X348"/>
      <c r="Y348"/>
      <c r="Z348"/>
      <c r="AA348"/>
      <c r="AB348"/>
      <c r="AC348"/>
      <c r="AD348"/>
      <c r="AE348"/>
      <c r="AF348"/>
      <c r="AG348"/>
      <c r="AH348"/>
      <c r="AI348"/>
      <c r="AJ348"/>
      <c r="AK348" t="s">
        <v>361</v>
      </c>
      <c r="AL348">
        <v>53</v>
      </c>
      <c r="AM348" s="73">
        <v>43090</v>
      </c>
      <c r="AN348" t="s">
        <v>332</v>
      </c>
      <c r="AO348" t="s">
        <v>8</v>
      </c>
      <c r="AP348"/>
      <c r="AQ348"/>
      <c r="AR348" t="s">
        <v>30</v>
      </c>
      <c r="AS348" t="s">
        <v>1797</v>
      </c>
      <c r="AT348" t="s">
        <v>1366</v>
      </c>
      <c r="AU348" t="s">
        <v>36</v>
      </c>
      <c r="AV348" t="s">
        <v>1365</v>
      </c>
      <c r="AW348"/>
      <c r="AX348"/>
      <c r="AY348"/>
      <c r="AZ348"/>
      <c r="BA348" t="s">
        <v>1833</v>
      </c>
      <c r="BB348" t="s">
        <v>1834</v>
      </c>
      <c r="BC348" t="s">
        <v>43</v>
      </c>
      <c r="BD348"/>
      <c r="BE348"/>
    </row>
    <row r="349" spans="1:57" x14ac:dyDescent="0.25">
      <c r="A349" t="s">
        <v>1360</v>
      </c>
      <c r="B349" t="s">
        <v>0</v>
      </c>
      <c r="C349">
        <v>2018</v>
      </c>
      <c r="D349">
        <v>6</v>
      </c>
      <c r="E349" s="73">
        <v>43077</v>
      </c>
      <c r="F349"/>
      <c r="G349"/>
      <c r="H349" t="s">
        <v>12</v>
      </c>
      <c r="I349"/>
      <c r="J349" t="s">
        <v>25</v>
      </c>
      <c r="K349" t="s">
        <v>26</v>
      </c>
      <c r="L349"/>
      <c r="M349" t="s">
        <v>27</v>
      </c>
      <c r="N349">
        <v>-1737</v>
      </c>
      <c r="O349"/>
      <c r="P349" t="s">
        <v>27</v>
      </c>
      <c r="Q349" t="s">
        <v>311</v>
      </c>
      <c r="R349">
        <v>10</v>
      </c>
      <c r="S349"/>
      <c r="T349"/>
      <c r="U349"/>
      <c r="V349"/>
      <c r="W349"/>
      <c r="X349"/>
      <c r="Y349"/>
      <c r="Z349"/>
      <c r="AA349"/>
      <c r="AB349"/>
      <c r="AC349"/>
      <c r="AD349"/>
      <c r="AE349"/>
      <c r="AF349"/>
      <c r="AG349"/>
      <c r="AH349"/>
      <c r="AI349"/>
      <c r="AJ349"/>
      <c r="AK349" t="s">
        <v>311</v>
      </c>
      <c r="AL349">
        <v>10</v>
      </c>
      <c r="AM349" s="73">
        <v>43077</v>
      </c>
      <c r="AN349" t="s">
        <v>308</v>
      </c>
      <c r="AO349" t="s">
        <v>8</v>
      </c>
      <c r="AP349"/>
      <c r="AQ349"/>
      <c r="AR349" t="s">
        <v>30</v>
      </c>
      <c r="AS349" t="s">
        <v>1797</v>
      </c>
      <c r="AT349" t="s">
        <v>1366</v>
      </c>
      <c r="AU349" t="s">
        <v>36</v>
      </c>
      <c r="AV349" t="s">
        <v>1365</v>
      </c>
      <c r="AW349"/>
      <c r="AX349"/>
      <c r="AY349"/>
      <c r="AZ349"/>
      <c r="BA349" t="s">
        <v>1833</v>
      </c>
      <c r="BB349" t="s">
        <v>1834</v>
      </c>
      <c r="BC349" t="s">
        <v>27</v>
      </c>
      <c r="BD349"/>
      <c r="BE349"/>
    </row>
    <row r="350" spans="1:57" x14ac:dyDescent="0.25">
      <c r="A350" t="s">
        <v>1360</v>
      </c>
      <c r="B350" t="s">
        <v>0</v>
      </c>
      <c r="C350">
        <v>2018</v>
      </c>
      <c r="D350">
        <v>6</v>
      </c>
      <c r="E350" s="73">
        <v>43089</v>
      </c>
      <c r="F350"/>
      <c r="G350"/>
      <c r="H350" t="s">
        <v>12</v>
      </c>
      <c r="I350"/>
      <c r="J350" t="s">
        <v>25</v>
      </c>
      <c r="K350" t="s">
        <v>26</v>
      </c>
      <c r="L350"/>
      <c r="M350" t="s">
        <v>27</v>
      </c>
      <c r="N350">
        <v>-3050</v>
      </c>
      <c r="O350"/>
      <c r="P350" t="s">
        <v>27</v>
      </c>
      <c r="Q350" t="s">
        <v>330</v>
      </c>
      <c r="R350">
        <v>2</v>
      </c>
      <c r="S350"/>
      <c r="T350"/>
      <c r="U350"/>
      <c r="V350"/>
      <c r="W350"/>
      <c r="X350"/>
      <c r="Y350"/>
      <c r="Z350"/>
      <c r="AA350"/>
      <c r="AB350"/>
      <c r="AC350"/>
      <c r="AD350"/>
      <c r="AE350"/>
      <c r="AF350"/>
      <c r="AG350"/>
      <c r="AH350"/>
      <c r="AI350"/>
      <c r="AJ350"/>
      <c r="AK350" t="s">
        <v>330</v>
      </c>
      <c r="AL350">
        <v>2</v>
      </c>
      <c r="AM350" s="73">
        <v>43089</v>
      </c>
      <c r="AN350" t="s">
        <v>335</v>
      </c>
      <c r="AO350" t="s">
        <v>8</v>
      </c>
      <c r="AP350"/>
      <c r="AQ350"/>
      <c r="AR350" t="s">
        <v>30</v>
      </c>
      <c r="AS350" t="s">
        <v>1797</v>
      </c>
      <c r="AT350" t="s">
        <v>1366</v>
      </c>
      <c r="AU350" t="s">
        <v>36</v>
      </c>
      <c r="AV350" t="s">
        <v>1365</v>
      </c>
      <c r="AW350"/>
      <c r="AX350"/>
      <c r="AY350"/>
      <c r="AZ350"/>
      <c r="BA350" t="s">
        <v>1833</v>
      </c>
      <c r="BB350" t="s">
        <v>1834</v>
      </c>
      <c r="BC350" t="s">
        <v>27</v>
      </c>
      <c r="BD350"/>
      <c r="BE350"/>
    </row>
    <row r="351" spans="1:57" x14ac:dyDescent="0.25">
      <c r="A351" t="s">
        <v>1360</v>
      </c>
      <c r="B351" t="s">
        <v>0</v>
      </c>
      <c r="C351">
        <v>2018</v>
      </c>
      <c r="D351">
        <v>6</v>
      </c>
      <c r="E351" s="73">
        <v>43089</v>
      </c>
      <c r="F351"/>
      <c r="G351"/>
      <c r="H351" t="s">
        <v>12</v>
      </c>
      <c r="I351" t="s">
        <v>33</v>
      </c>
      <c r="J351" t="s">
        <v>34</v>
      </c>
      <c r="K351" t="s">
        <v>26</v>
      </c>
      <c r="L351"/>
      <c r="M351" t="s">
        <v>27</v>
      </c>
      <c r="N351">
        <v>2300</v>
      </c>
      <c r="O351"/>
      <c r="P351" t="s">
        <v>345</v>
      </c>
      <c r="Q351" t="s">
        <v>330</v>
      </c>
      <c r="R351">
        <v>41</v>
      </c>
      <c r="S351" t="s">
        <v>338</v>
      </c>
      <c r="T351" s="73">
        <v>43084</v>
      </c>
      <c r="U351" t="s">
        <v>1678</v>
      </c>
      <c r="V351" t="s">
        <v>345</v>
      </c>
      <c r="W351" t="s">
        <v>36</v>
      </c>
      <c r="X351"/>
      <c r="Y351"/>
      <c r="Z351"/>
      <c r="AA351"/>
      <c r="AB351"/>
      <c r="AC351"/>
      <c r="AD351"/>
      <c r="AE351"/>
      <c r="AF351"/>
      <c r="AG351"/>
      <c r="AH351"/>
      <c r="AI351"/>
      <c r="AJ351"/>
      <c r="AK351" t="s">
        <v>338</v>
      </c>
      <c r="AL351">
        <v>1</v>
      </c>
      <c r="AM351" s="73">
        <v>43084</v>
      </c>
      <c r="AN351" t="s">
        <v>338</v>
      </c>
      <c r="AO351" t="s">
        <v>37</v>
      </c>
      <c r="AP351" t="s">
        <v>346</v>
      </c>
      <c r="AQ351"/>
      <c r="AR351" t="s">
        <v>30</v>
      </c>
      <c r="AS351" t="s">
        <v>1797</v>
      </c>
      <c r="AT351" t="s">
        <v>1372</v>
      </c>
      <c r="AU351" t="s">
        <v>36</v>
      </c>
      <c r="AV351" t="s">
        <v>1354</v>
      </c>
      <c r="AW351" t="s">
        <v>1835</v>
      </c>
      <c r="AX351" t="s">
        <v>1353</v>
      </c>
      <c r="AY351" t="s">
        <v>1476</v>
      </c>
      <c r="AZ351"/>
      <c r="BA351" t="s">
        <v>1836</v>
      </c>
      <c r="BB351" t="s">
        <v>1839</v>
      </c>
      <c r="BC351" t="s">
        <v>1678</v>
      </c>
      <c r="BD351">
        <v>1</v>
      </c>
      <c r="BE351" t="s">
        <v>1907</v>
      </c>
    </row>
    <row r="352" spans="1:57" x14ac:dyDescent="0.25">
      <c r="A352" t="s">
        <v>1360</v>
      </c>
      <c r="B352" t="s">
        <v>0</v>
      </c>
      <c r="C352">
        <v>2018</v>
      </c>
      <c r="D352">
        <v>6</v>
      </c>
      <c r="E352" s="73">
        <v>43090</v>
      </c>
      <c r="F352"/>
      <c r="G352"/>
      <c r="H352" t="s">
        <v>12</v>
      </c>
      <c r="I352"/>
      <c r="J352" t="s">
        <v>2</v>
      </c>
      <c r="K352" t="s">
        <v>26</v>
      </c>
      <c r="L352"/>
      <c r="M352" t="s">
        <v>43</v>
      </c>
      <c r="N352">
        <v>-4658</v>
      </c>
      <c r="O352"/>
      <c r="P352" t="s">
        <v>14</v>
      </c>
      <c r="Q352" t="s">
        <v>361</v>
      </c>
      <c r="R352">
        <v>26</v>
      </c>
      <c r="S352"/>
      <c r="T352"/>
      <c r="U352"/>
      <c r="V352"/>
      <c r="W352"/>
      <c r="X352"/>
      <c r="Y352"/>
      <c r="Z352"/>
      <c r="AA352"/>
      <c r="AB352"/>
      <c r="AC352"/>
      <c r="AD352"/>
      <c r="AE352"/>
      <c r="AF352"/>
      <c r="AG352"/>
      <c r="AH352"/>
      <c r="AI352"/>
      <c r="AJ352"/>
      <c r="AK352" t="s">
        <v>361</v>
      </c>
      <c r="AL352">
        <v>26</v>
      </c>
      <c r="AM352" s="73">
        <v>43090</v>
      </c>
      <c r="AN352" t="s">
        <v>331</v>
      </c>
      <c r="AO352" t="s">
        <v>8</v>
      </c>
      <c r="AP352"/>
      <c r="AQ352"/>
      <c r="AR352" t="s">
        <v>30</v>
      </c>
      <c r="AS352" t="s">
        <v>1797</v>
      </c>
      <c r="AT352" t="s">
        <v>1385</v>
      </c>
      <c r="AU352" t="s">
        <v>36</v>
      </c>
      <c r="AV352" t="s">
        <v>1355</v>
      </c>
      <c r="AW352"/>
      <c r="AX352"/>
      <c r="AY352"/>
      <c r="AZ352"/>
      <c r="BA352" t="s">
        <v>1801</v>
      </c>
      <c r="BB352" t="s">
        <v>1834</v>
      </c>
      <c r="BC352" t="s">
        <v>43</v>
      </c>
      <c r="BD352"/>
      <c r="BE352"/>
    </row>
    <row r="353" spans="1:57" x14ac:dyDescent="0.25">
      <c r="A353" t="s">
        <v>1360</v>
      </c>
      <c r="B353" t="s">
        <v>0</v>
      </c>
      <c r="C353">
        <v>2018</v>
      </c>
      <c r="D353">
        <v>6</v>
      </c>
      <c r="E353" s="73">
        <v>43090</v>
      </c>
      <c r="F353"/>
      <c r="G353"/>
      <c r="H353" t="s">
        <v>12</v>
      </c>
      <c r="I353"/>
      <c r="J353" t="s">
        <v>25</v>
      </c>
      <c r="K353" t="s">
        <v>26</v>
      </c>
      <c r="L353"/>
      <c r="M353" t="s">
        <v>43</v>
      </c>
      <c r="N353">
        <v>2480</v>
      </c>
      <c r="O353"/>
      <c r="P353" t="s">
        <v>27</v>
      </c>
      <c r="Q353" t="s">
        <v>361</v>
      </c>
      <c r="R353">
        <v>52</v>
      </c>
      <c r="S353"/>
      <c r="T353"/>
      <c r="U353"/>
      <c r="V353"/>
      <c r="W353"/>
      <c r="X353"/>
      <c r="Y353"/>
      <c r="Z353"/>
      <c r="AA353"/>
      <c r="AB353"/>
      <c r="AC353"/>
      <c r="AD353"/>
      <c r="AE353"/>
      <c r="AF353"/>
      <c r="AG353"/>
      <c r="AH353"/>
      <c r="AI353"/>
      <c r="AJ353"/>
      <c r="AK353" t="s">
        <v>361</v>
      </c>
      <c r="AL353">
        <v>52</v>
      </c>
      <c r="AM353" s="73">
        <v>43090</v>
      </c>
      <c r="AN353" t="s">
        <v>337</v>
      </c>
      <c r="AO353" t="s">
        <v>8</v>
      </c>
      <c r="AP353"/>
      <c r="AQ353"/>
      <c r="AR353" t="s">
        <v>30</v>
      </c>
      <c r="AS353" t="s">
        <v>1797</v>
      </c>
      <c r="AT353" t="s">
        <v>1366</v>
      </c>
      <c r="AU353" t="s">
        <v>36</v>
      </c>
      <c r="AV353" t="s">
        <v>1365</v>
      </c>
      <c r="AW353"/>
      <c r="AX353"/>
      <c r="AY353"/>
      <c r="AZ353"/>
      <c r="BA353" t="s">
        <v>1833</v>
      </c>
      <c r="BB353" t="s">
        <v>1834</v>
      </c>
      <c r="BC353" t="s">
        <v>43</v>
      </c>
      <c r="BD353"/>
      <c r="BE353"/>
    </row>
    <row r="354" spans="1:57" x14ac:dyDescent="0.25">
      <c r="A354" t="s">
        <v>1360</v>
      </c>
      <c r="B354" t="s">
        <v>0</v>
      </c>
      <c r="C354">
        <v>2018</v>
      </c>
      <c r="D354">
        <v>6</v>
      </c>
      <c r="E354" s="73">
        <v>43077</v>
      </c>
      <c r="F354"/>
      <c r="G354"/>
      <c r="H354" t="s">
        <v>12</v>
      </c>
      <c r="I354" t="s">
        <v>33</v>
      </c>
      <c r="J354" t="s">
        <v>34</v>
      </c>
      <c r="K354" t="s">
        <v>26</v>
      </c>
      <c r="L354"/>
      <c r="M354" t="s">
        <v>27</v>
      </c>
      <c r="N354">
        <v>2037</v>
      </c>
      <c r="O354"/>
      <c r="P354" t="s">
        <v>318</v>
      </c>
      <c r="Q354" t="s">
        <v>311</v>
      </c>
      <c r="R354">
        <v>165</v>
      </c>
      <c r="S354" t="s">
        <v>307</v>
      </c>
      <c r="T354" s="73">
        <v>43074</v>
      </c>
      <c r="U354" t="s">
        <v>1691</v>
      </c>
      <c r="V354" t="s">
        <v>318</v>
      </c>
      <c r="W354" t="s">
        <v>36</v>
      </c>
      <c r="X354"/>
      <c r="Y354"/>
      <c r="Z354"/>
      <c r="AA354"/>
      <c r="AB354"/>
      <c r="AC354"/>
      <c r="AD354"/>
      <c r="AE354"/>
      <c r="AF354"/>
      <c r="AG354"/>
      <c r="AH354"/>
      <c r="AI354"/>
      <c r="AJ354"/>
      <c r="AK354" t="s">
        <v>307</v>
      </c>
      <c r="AL354">
        <v>1</v>
      </c>
      <c r="AM354" s="73">
        <v>43074</v>
      </c>
      <c r="AN354" t="s">
        <v>307</v>
      </c>
      <c r="AO354" t="s">
        <v>37</v>
      </c>
      <c r="AP354" t="s">
        <v>319</v>
      </c>
      <c r="AQ354"/>
      <c r="AR354" t="s">
        <v>30</v>
      </c>
      <c r="AS354" t="s">
        <v>1797</v>
      </c>
      <c r="AT354" t="s">
        <v>1372</v>
      </c>
      <c r="AU354" t="s">
        <v>36</v>
      </c>
      <c r="AV354" t="s">
        <v>1354</v>
      </c>
      <c r="AW354" t="s">
        <v>1835</v>
      </c>
      <c r="AX354" t="s">
        <v>1353</v>
      </c>
      <c r="AY354" t="s">
        <v>1476</v>
      </c>
      <c r="AZ354"/>
      <c r="BA354" t="s">
        <v>1836</v>
      </c>
      <c r="BB354" t="s">
        <v>1839</v>
      </c>
      <c r="BC354" t="s">
        <v>1691</v>
      </c>
      <c r="BD354">
        <v>1</v>
      </c>
      <c r="BE354" t="s">
        <v>1909</v>
      </c>
    </row>
    <row r="355" spans="1:57" x14ac:dyDescent="0.25">
      <c r="A355" t="s">
        <v>1360</v>
      </c>
      <c r="B355" t="s">
        <v>0</v>
      </c>
      <c r="C355">
        <v>2018</v>
      </c>
      <c r="D355">
        <v>6</v>
      </c>
      <c r="E355" s="73">
        <v>43089</v>
      </c>
      <c r="F355"/>
      <c r="G355"/>
      <c r="H355" t="s">
        <v>12</v>
      </c>
      <c r="I355"/>
      <c r="J355" t="s">
        <v>25</v>
      </c>
      <c r="K355" t="s">
        <v>26</v>
      </c>
      <c r="L355"/>
      <c r="M355" t="s">
        <v>27</v>
      </c>
      <c r="N355">
        <v>-1356</v>
      </c>
      <c r="O355"/>
      <c r="P355" t="s">
        <v>27</v>
      </c>
      <c r="Q355" t="s">
        <v>330</v>
      </c>
      <c r="R355">
        <v>8</v>
      </c>
      <c r="S355"/>
      <c r="T355"/>
      <c r="U355"/>
      <c r="V355"/>
      <c r="W355"/>
      <c r="X355"/>
      <c r="Y355"/>
      <c r="Z355"/>
      <c r="AA355"/>
      <c r="AB355"/>
      <c r="AC355"/>
      <c r="AD355"/>
      <c r="AE355"/>
      <c r="AF355"/>
      <c r="AG355"/>
      <c r="AH355"/>
      <c r="AI355"/>
      <c r="AJ355"/>
      <c r="AK355" t="s">
        <v>330</v>
      </c>
      <c r="AL355">
        <v>8</v>
      </c>
      <c r="AM355" s="73">
        <v>43089</v>
      </c>
      <c r="AN355" t="s">
        <v>339</v>
      </c>
      <c r="AO355" t="s">
        <v>8</v>
      </c>
      <c r="AP355"/>
      <c r="AQ355"/>
      <c r="AR355" t="s">
        <v>30</v>
      </c>
      <c r="AS355" t="s">
        <v>1797</v>
      </c>
      <c r="AT355" t="s">
        <v>1366</v>
      </c>
      <c r="AU355" t="s">
        <v>36</v>
      </c>
      <c r="AV355" t="s">
        <v>1365</v>
      </c>
      <c r="AW355"/>
      <c r="AX355"/>
      <c r="AY355"/>
      <c r="AZ355"/>
      <c r="BA355" t="s">
        <v>1833</v>
      </c>
      <c r="BB355" t="s">
        <v>1834</v>
      </c>
      <c r="BC355" t="s">
        <v>27</v>
      </c>
      <c r="BD355"/>
      <c r="BE355"/>
    </row>
    <row r="356" spans="1:57" x14ac:dyDescent="0.25">
      <c r="A356" t="s">
        <v>1360</v>
      </c>
      <c r="B356" t="s">
        <v>0</v>
      </c>
      <c r="C356">
        <v>2018</v>
      </c>
      <c r="D356">
        <v>6</v>
      </c>
      <c r="E356" s="73">
        <v>43089</v>
      </c>
      <c r="F356"/>
      <c r="G356"/>
      <c r="H356" t="s">
        <v>12</v>
      </c>
      <c r="I356" t="s">
        <v>33</v>
      </c>
      <c r="J356" t="s">
        <v>34</v>
      </c>
      <c r="K356" t="s">
        <v>26</v>
      </c>
      <c r="L356"/>
      <c r="M356" t="s">
        <v>27</v>
      </c>
      <c r="N356">
        <v>747</v>
      </c>
      <c r="O356"/>
      <c r="P356" t="s">
        <v>341</v>
      </c>
      <c r="Q356" t="s">
        <v>330</v>
      </c>
      <c r="R356">
        <v>35</v>
      </c>
      <c r="S356" t="s">
        <v>340</v>
      </c>
      <c r="T356" s="73">
        <v>43084</v>
      </c>
      <c r="U356" t="s">
        <v>1679</v>
      </c>
      <c r="V356" t="s">
        <v>341</v>
      </c>
      <c r="W356" t="s">
        <v>36</v>
      </c>
      <c r="X356"/>
      <c r="Y356"/>
      <c r="Z356"/>
      <c r="AA356"/>
      <c r="AB356"/>
      <c r="AC356"/>
      <c r="AD356"/>
      <c r="AE356"/>
      <c r="AF356"/>
      <c r="AG356"/>
      <c r="AH356"/>
      <c r="AI356"/>
      <c r="AJ356"/>
      <c r="AK356" t="s">
        <v>340</v>
      </c>
      <c r="AL356">
        <v>1</v>
      </c>
      <c r="AM356" s="73">
        <v>43084</v>
      </c>
      <c r="AN356" t="s">
        <v>340</v>
      </c>
      <c r="AO356" t="s">
        <v>37</v>
      </c>
      <c r="AP356" t="s">
        <v>342</v>
      </c>
      <c r="AQ356"/>
      <c r="AR356" t="s">
        <v>30</v>
      </c>
      <c r="AS356" t="s">
        <v>1797</v>
      </c>
      <c r="AT356" t="s">
        <v>1372</v>
      </c>
      <c r="AU356" t="s">
        <v>36</v>
      </c>
      <c r="AV356" t="s">
        <v>1354</v>
      </c>
      <c r="AW356" t="s">
        <v>1835</v>
      </c>
      <c r="AX356" t="s">
        <v>1353</v>
      </c>
      <c r="AY356" t="s">
        <v>1476</v>
      </c>
      <c r="AZ356"/>
      <c r="BA356" t="s">
        <v>1836</v>
      </c>
      <c r="BB356" t="s">
        <v>1839</v>
      </c>
      <c r="BC356" t="s">
        <v>1679</v>
      </c>
      <c r="BD356">
        <v>1</v>
      </c>
      <c r="BE356" t="s">
        <v>1910</v>
      </c>
    </row>
    <row r="357" spans="1:57" x14ac:dyDescent="0.25">
      <c r="A357" t="s">
        <v>1360</v>
      </c>
      <c r="B357" t="s">
        <v>0</v>
      </c>
      <c r="C357">
        <v>2018</v>
      </c>
      <c r="D357">
        <v>6</v>
      </c>
      <c r="E357" s="73">
        <v>43089</v>
      </c>
      <c r="F357"/>
      <c r="G357"/>
      <c r="H357" t="s">
        <v>12</v>
      </c>
      <c r="I357" t="s">
        <v>33</v>
      </c>
      <c r="J357" t="s">
        <v>34</v>
      </c>
      <c r="K357" t="s">
        <v>26</v>
      </c>
      <c r="L357"/>
      <c r="M357" t="s">
        <v>27</v>
      </c>
      <c r="N357">
        <v>2480</v>
      </c>
      <c r="O357"/>
      <c r="P357" t="s">
        <v>347</v>
      </c>
      <c r="Q357" t="s">
        <v>330</v>
      </c>
      <c r="R357">
        <v>38</v>
      </c>
      <c r="S357" t="s">
        <v>337</v>
      </c>
      <c r="T357" s="73">
        <v>43084</v>
      </c>
      <c r="U357" t="s">
        <v>1415</v>
      </c>
      <c r="V357" t="s">
        <v>347</v>
      </c>
      <c r="W357" t="s">
        <v>36</v>
      </c>
      <c r="X357"/>
      <c r="Y357"/>
      <c r="Z357"/>
      <c r="AA357"/>
      <c r="AB357"/>
      <c r="AC357"/>
      <c r="AD357"/>
      <c r="AE357"/>
      <c r="AF357"/>
      <c r="AG357"/>
      <c r="AH357"/>
      <c r="AI357"/>
      <c r="AJ357"/>
      <c r="AK357" t="s">
        <v>337</v>
      </c>
      <c r="AL357">
        <v>1</v>
      </c>
      <c r="AM357" s="73">
        <v>43084</v>
      </c>
      <c r="AN357" t="s">
        <v>337</v>
      </c>
      <c r="AO357" t="s">
        <v>37</v>
      </c>
      <c r="AP357" t="s">
        <v>348</v>
      </c>
      <c r="AQ357"/>
      <c r="AR357" t="s">
        <v>30</v>
      </c>
      <c r="AS357" t="s">
        <v>1797</v>
      </c>
      <c r="AT357" t="s">
        <v>1372</v>
      </c>
      <c r="AU357" t="s">
        <v>36</v>
      </c>
      <c r="AV357" t="s">
        <v>1354</v>
      </c>
      <c r="AW357" t="s">
        <v>1835</v>
      </c>
      <c r="AX357" t="s">
        <v>1353</v>
      </c>
      <c r="AY357" t="s">
        <v>1476</v>
      </c>
      <c r="AZ357"/>
      <c r="BA357" t="s">
        <v>1836</v>
      </c>
      <c r="BB357" t="s">
        <v>1839</v>
      </c>
      <c r="BC357" t="s">
        <v>1415</v>
      </c>
      <c r="BD357">
        <v>1</v>
      </c>
      <c r="BE357" t="s">
        <v>1911</v>
      </c>
    </row>
    <row r="358" spans="1:57" x14ac:dyDescent="0.25">
      <c r="A358" t="s">
        <v>1360</v>
      </c>
      <c r="B358" t="s">
        <v>0</v>
      </c>
      <c r="C358">
        <v>2018</v>
      </c>
      <c r="D358">
        <v>6</v>
      </c>
      <c r="E358" s="73">
        <v>43090</v>
      </c>
      <c r="F358"/>
      <c r="G358"/>
      <c r="H358" t="s">
        <v>12</v>
      </c>
      <c r="I358"/>
      <c r="J358" t="s">
        <v>2</v>
      </c>
      <c r="K358" t="s">
        <v>26</v>
      </c>
      <c r="L358"/>
      <c r="M358" t="s">
        <v>43</v>
      </c>
      <c r="N358">
        <v>-747</v>
      </c>
      <c r="O358"/>
      <c r="P358" t="s">
        <v>14</v>
      </c>
      <c r="Q358" t="s">
        <v>361</v>
      </c>
      <c r="R358">
        <v>19</v>
      </c>
      <c r="S358"/>
      <c r="T358"/>
      <c r="U358"/>
      <c r="V358"/>
      <c r="W358"/>
      <c r="X358"/>
      <c r="Y358"/>
      <c r="Z358"/>
      <c r="AA358"/>
      <c r="AB358"/>
      <c r="AC358"/>
      <c r="AD358"/>
      <c r="AE358"/>
      <c r="AF358"/>
      <c r="AG358"/>
      <c r="AH358"/>
      <c r="AI358"/>
      <c r="AJ358"/>
      <c r="AK358" t="s">
        <v>361</v>
      </c>
      <c r="AL358">
        <v>19</v>
      </c>
      <c r="AM358" s="73">
        <v>43090</v>
      </c>
      <c r="AN358" t="s">
        <v>340</v>
      </c>
      <c r="AO358" t="s">
        <v>8</v>
      </c>
      <c r="AP358"/>
      <c r="AQ358"/>
      <c r="AR358" t="s">
        <v>30</v>
      </c>
      <c r="AS358" t="s">
        <v>1797</v>
      </c>
      <c r="AT358" t="s">
        <v>1385</v>
      </c>
      <c r="AU358" t="s">
        <v>36</v>
      </c>
      <c r="AV358" t="s">
        <v>1355</v>
      </c>
      <c r="AW358"/>
      <c r="AX358"/>
      <c r="AY358"/>
      <c r="AZ358"/>
      <c r="BA358" t="s">
        <v>1801</v>
      </c>
      <c r="BB358" t="s">
        <v>1834</v>
      </c>
      <c r="BC358" t="s">
        <v>43</v>
      </c>
      <c r="BD358"/>
      <c r="BE358"/>
    </row>
    <row r="359" spans="1:57" x14ac:dyDescent="0.25">
      <c r="A359" t="s">
        <v>1360</v>
      </c>
      <c r="B359" t="s">
        <v>0</v>
      </c>
      <c r="C359">
        <v>2018</v>
      </c>
      <c r="D359">
        <v>6</v>
      </c>
      <c r="E359" s="73">
        <v>43090</v>
      </c>
      <c r="F359"/>
      <c r="G359"/>
      <c r="H359" t="s">
        <v>12</v>
      </c>
      <c r="I359"/>
      <c r="J359" t="s">
        <v>25</v>
      </c>
      <c r="K359" t="s">
        <v>26</v>
      </c>
      <c r="L359"/>
      <c r="M359" t="s">
        <v>43</v>
      </c>
      <c r="N359">
        <v>1356</v>
      </c>
      <c r="O359"/>
      <c r="P359" t="s">
        <v>27</v>
      </c>
      <c r="Q359" t="s">
        <v>361</v>
      </c>
      <c r="R359">
        <v>54</v>
      </c>
      <c r="S359"/>
      <c r="T359"/>
      <c r="U359"/>
      <c r="V359"/>
      <c r="W359"/>
      <c r="X359"/>
      <c r="Y359"/>
      <c r="Z359"/>
      <c r="AA359"/>
      <c r="AB359"/>
      <c r="AC359"/>
      <c r="AD359"/>
      <c r="AE359"/>
      <c r="AF359"/>
      <c r="AG359"/>
      <c r="AH359"/>
      <c r="AI359"/>
      <c r="AJ359"/>
      <c r="AK359" t="s">
        <v>361</v>
      </c>
      <c r="AL359">
        <v>54</v>
      </c>
      <c r="AM359" s="73">
        <v>43090</v>
      </c>
      <c r="AN359" t="s">
        <v>339</v>
      </c>
      <c r="AO359" t="s">
        <v>8</v>
      </c>
      <c r="AP359"/>
      <c r="AQ359"/>
      <c r="AR359" t="s">
        <v>30</v>
      </c>
      <c r="AS359" t="s">
        <v>1797</v>
      </c>
      <c r="AT359" t="s">
        <v>1366</v>
      </c>
      <c r="AU359" t="s">
        <v>36</v>
      </c>
      <c r="AV359" t="s">
        <v>1365</v>
      </c>
      <c r="AW359"/>
      <c r="AX359"/>
      <c r="AY359"/>
      <c r="AZ359"/>
      <c r="BA359" t="s">
        <v>1833</v>
      </c>
      <c r="BB359" t="s">
        <v>1834</v>
      </c>
      <c r="BC359" t="s">
        <v>43</v>
      </c>
      <c r="BD359"/>
      <c r="BE359"/>
    </row>
    <row r="360" spans="1:57" x14ac:dyDescent="0.25">
      <c r="A360" t="s">
        <v>1360</v>
      </c>
      <c r="B360" t="s">
        <v>0</v>
      </c>
      <c r="C360">
        <v>2018</v>
      </c>
      <c r="D360">
        <v>6</v>
      </c>
      <c r="E360" s="73">
        <v>43077</v>
      </c>
      <c r="F360"/>
      <c r="G360"/>
      <c r="H360" t="s">
        <v>12</v>
      </c>
      <c r="I360"/>
      <c r="J360" t="s">
        <v>25</v>
      </c>
      <c r="K360" t="s">
        <v>26</v>
      </c>
      <c r="L360"/>
      <c r="M360" t="s">
        <v>27</v>
      </c>
      <c r="N360">
        <v>-500</v>
      </c>
      <c r="O360"/>
      <c r="P360" t="s">
        <v>27</v>
      </c>
      <c r="Q360" t="s">
        <v>311</v>
      </c>
      <c r="R360">
        <v>11</v>
      </c>
      <c r="S360"/>
      <c r="T360"/>
      <c r="U360"/>
      <c r="V360"/>
      <c r="W360"/>
      <c r="X360"/>
      <c r="Y360"/>
      <c r="Z360"/>
      <c r="AA360"/>
      <c r="AB360"/>
      <c r="AC360"/>
      <c r="AD360"/>
      <c r="AE360"/>
      <c r="AF360"/>
      <c r="AG360"/>
      <c r="AH360"/>
      <c r="AI360"/>
      <c r="AJ360"/>
      <c r="AK360" t="s">
        <v>311</v>
      </c>
      <c r="AL360">
        <v>11</v>
      </c>
      <c r="AM360" s="73">
        <v>43077</v>
      </c>
      <c r="AN360" t="s">
        <v>310</v>
      </c>
      <c r="AO360" t="s">
        <v>8</v>
      </c>
      <c r="AP360"/>
      <c r="AQ360"/>
      <c r="AR360" t="s">
        <v>30</v>
      </c>
      <c r="AS360" t="s">
        <v>1797</v>
      </c>
      <c r="AT360" t="s">
        <v>1366</v>
      </c>
      <c r="AU360" t="s">
        <v>36</v>
      </c>
      <c r="AV360" t="s">
        <v>1365</v>
      </c>
      <c r="AW360"/>
      <c r="AX360"/>
      <c r="AY360"/>
      <c r="AZ360"/>
      <c r="BA360" t="s">
        <v>1833</v>
      </c>
      <c r="BB360" t="s">
        <v>1834</v>
      </c>
      <c r="BC360" t="s">
        <v>27</v>
      </c>
      <c r="BD360"/>
      <c r="BE360"/>
    </row>
    <row r="361" spans="1:57" x14ac:dyDescent="0.25">
      <c r="A361" t="s">
        <v>1360</v>
      </c>
      <c r="B361" t="s">
        <v>0</v>
      </c>
      <c r="C361">
        <v>2018</v>
      </c>
      <c r="D361">
        <v>6</v>
      </c>
      <c r="E361" s="73">
        <v>43083</v>
      </c>
      <c r="F361"/>
      <c r="G361"/>
      <c r="H361" t="s">
        <v>12</v>
      </c>
      <c r="I361" t="s">
        <v>33</v>
      </c>
      <c r="J361" t="s">
        <v>34</v>
      </c>
      <c r="K361" t="s">
        <v>26</v>
      </c>
      <c r="L361"/>
      <c r="M361" t="s">
        <v>27</v>
      </c>
      <c r="N361">
        <v>2253.1999999999998</v>
      </c>
      <c r="O361"/>
      <c r="P361" t="s">
        <v>328</v>
      </c>
      <c r="Q361" t="s">
        <v>325</v>
      </c>
      <c r="R361">
        <v>51</v>
      </c>
      <c r="S361" t="s">
        <v>323</v>
      </c>
      <c r="T361" s="73">
        <v>43081</v>
      </c>
      <c r="U361" t="s">
        <v>1672</v>
      </c>
      <c r="V361" t="s">
        <v>328</v>
      </c>
      <c r="W361" t="s">
        <v>36</v>
      </c>
      <c r="X361"/>
      <c r="Y361"/>
      <c r="Z361"/>
      <c r="AA361"/>
      <c r="AB361"/>
      <c r="AC361"/>
      <c r="AD361"/>
      <c r="AE361"/>
      <c r="AF361"/>
      <c r="AG361"/>
      <c r="AH361"/>
      <c r="AI361"/>
      <c r="AJ361"/>
      <c r="AK361" t="s">
        <v>323</v>
      </c>
      <c r="AL361">
        <v>1</v>
      </c>
      <c r="AM361" s="73">
        <v>43081</v>
      </c>
      <c r="AN361" t="s">
        <v>323</v>
      </c>
      <c r="AO361" t="s">
        <v>37</v>
      </c>
      <c r="AP361" t="s">
        <v>329</v>
      </c>
      <c r="AQ361"/>
      <c r="AR361" t="s">
        <v>30</v>
      </c>
      <c r="AS361" t="s">
        <v>1797</v>
      </c>
      <c r="AT361" t="s">
        <v>1372</v>
      </c>
      <c r="AU361" t="s">
        <v>36</v>
      </c>
      <c r="AV361" t="s">
        <v>1354</v>
      </c>
      <c r="AW361" t="s">
        <v>1835</v>
      </c>
      <c r="AX361" t="s">
        <v>1353</v>
      </c>
      <c r="AY361" t="s">
        <v>1476</v>
      </c>
      <c r="AZ361"/>
      <c r="BA361" t="s">
        <v>1836</v>
      </c>
      <c r="BB361" t="s">
        <v>1839</v>
      </c>
      <c r="BC361" t="s">
        <v>1672</v>
      </c>
      <c r="BD361">
        <v>1</v>
      </c>
      <c r="BE361" t="s">
        <v>1919</v>
      </c>
    </row>
    <row r="362" spans="1:57" x14ac:dyDescent="0.25">
      <c r="A362" t="s">
        <v>1360</v>
      </c>
      <c r="B362" t="s">
        <v>0</v>
      </c>
      <c r="C362">
        <v>2018</v>
      </c>
      <c r="D362">
        <v>6</v>
      </c>
      <c r="E362" s="73">
        <v>43083</v>
      </c>
      <c r="F362"/>
      <c r="G362"/>
      <c r="H362" t="s">
        <v>12</v>
      </c>
      <c r="I362" t="s">
        <v>33</v>
      </c>
      <c r="J362" t="s">
        <v>34</v>
      </c>
      <c r="K362" t="s">
        <v>26</v>
      </c>
      <c r="L362"/>
      <c r="M362" t="s">
        <v>27</v>
      </c>
      <c r="N362">
        <v>2045</v>
      </c>
      <c r="O362"/>
      <c r="P362" t="s">
        <v>326</v>
      </c>
      <c r="Q362" t="s">
        <v>325</v>
      </c>
      <c r="R362">
        <v>52</v>
      </c>
      <c r="S362" t="s">
        <v>324</v>
      </c>
      <c r="T362" s="73">
        <v>43081</v>
      </c>
      <c r="U362" t="s">
        <v>1530</v>
      </c>
      <c r="V362" t="s">
        <v>326</v>
      </c>
      <c r="W362" t="s">
        <v>36</v>
      </c>
      <c r="X362"/>
      <c r="Y362"/>
      <c r="Z362"/>
      <c r="AA362"/>
      <c r="AB362"/>
      <c r="AC362"/>
      <c r="AD362"/>
      <c r="AE362"/>
      <c r="AF362"/>
      <c r="AG362"/>
      <c r="AH362"/>
      <c r="AI362"/>
      <c r="AJ362"/>
      <c r="AK362" t="s">
        <v>324</v>
      </c>
      <c r="AL362">
        <v>1</v>
      </c>
      <c r="AM362" s="73">
        <v>43081</v>
      </c>
      <c r="AN362" t="s">
        <v>324</v>
      </c>
      <c r="AO362" t="s">
        <v>37</v>
      </c>
      <c r="AP362" t="s">
        <v>327</v>
      </c>
      <c r="AQ362"/>
      <c r="AR362" t="s">
        <v>30</v>
      </c>
      <c r="AS362" t="s">
        <v>1797</v>
      </c>
      <c r="AT362" t="s">
        <v>1372</v>
      </c>
      <c r="AU362" t="s">
        <v>36</v>
      </c>
      <c r="AV362" t="s">
        <v>1354</v>
      </c>
      <c r="AW362" t="s">
        <v>1835</v>
      </c>
      <c r="AX362" t="s">
        <v>1353</v>
      </c>
      <c r="AY362" t="s">
        <v>1476</v>
      </c>
      <c r="AZ362"/>
      <c r="BA362" t="s">
        <v>1836</v>
      </c>
      <c r="BB362" t="s">
        <v>1839</v>
      </c>
      <c r="BC362" t="s">
        <v>1530</v>
      </c>
      <c r="BD362">
        <v>1</v>
      </c>
      <c r="BE362" t="s">
        <v>1920</v>
      </c>
    </row>
    <row r="363" spans="1:57" x14ac:dyDescent="0.25">
      <c r="A363" t="s">
        <v>1360</v>
      </c>
      <c r="B363" t="s">
        <v>0</v>
      </c>
      <c r="C363">
        <v>2018</v>
      </c>
      <c r="D363">
        <v>6</v>
      </c>
      <c r="E363" s="73">
        <v>43089</v>
      </c>
      <c r="F363"/>
      <c r="G363"/>
      <c r="H363" t="s">
        <v>12</v>
      </c>
      <c r="I363"/>
      <c r="J363" t="s">
        <v>25</v>
      </c>
      <c r="K363" t="s">
        <v>26</v>
      </c>
      <c r="L363"/>
      <c r="M363" t="s">
        <v>27</v>
      </c>
      <c r="N363">
        <v>-3563</v>
      </c>
      <c r="O363"/>
      <c r="P363" t="s">
        <v>27</v>
      </c>
      <c r="Q363" t="s">
        <v>330</v>
      </c>
      <c r="R363">
        <v>7</v>
      </c>
      <c r="S363"/>
      <c r="T363"/>
      <c r="U363"/>
      <c r="V363"/>
      <c r="W363"/>
      <c r="X363"/>
      <c r="Y363"/>
      <c r="Z363"/>
      <c r="AA363"/>
      <c r="AB363"/>
      <c r="AC363"/>
      <c r="AD363"/>
      <c r="AE363"/>
      <c r="AF363"/>
      <c r="AG363"/>
      <c r="AH363"/>
      <c r="AI363"/>
      <c r="AJ363"/>
      <c r="AK363" t="s">
        <v>330</v>
      </c>
      <c r="AL363">
        <v>7</v>
      </c>
      <c r="AM363" s="73">
        <v>43089</v>
      </c>
      <c r="AN363" t="s">
        <v>332</v>
      </c>
      <c r="AO363" t="s">
        <v>8</v>
      </c>
      <c r="AP363"/>
      <c r="AQ363"/>
      <c r="AR363" t="s">
        <v>30</v>
      </c>
      <c r="AS363" t="s">
        <v>1797</v>
      </c>
      <c r="AT363" t="s">
        <v>1366</v>
      </c>
      <c r="AU363" t="s">
        <v>36</v>
      </c>
      <c r="AV363" t="s">
        <v>1365</v>
      </c>
      <c r="AW363"/>
      <c r="AX363"/>
      <c r="AY363"/>
      <c r="AZ363"/>
      <c r="BA363" t="s">
        <v>1833</v>
      </c>
      <c r="BB363" t="s">
        <v>1834</v>
      </c>
      <c r="BC363" t="s">
        <v>27</v>
      </c>
      <c r="BD363"/>
      <c r="BE363"/>
    </row>
    <row r="364" spans="1:57" x14ac:dyDescent="0.25">
      <c r="A364" t="s">
        <v>1360</v>
      </c>
      <c r="B364" t="s">
        <v>0</v>
      </c>
      <c r="C364">
        <v>2018</v>
      </c>
      <c r="D364">
        <v>6</v>
      </c>
      <c r="E364" s="73">
        <v>43089</v>
      </c>
      <c r="F364"/>
      <c r="G364"/>
      <c r="H364" t="s">
        <v>12</v>
      </c>
      <c r="I364" t="s">
        <v>33</v>
      </c>
      <c r="J364" t="s">
        <v>34</v>
      </c>
      <c r="K364" t="s">
        <v>26</v>
      </c>
      <c r="L364"/>
      <c r="M364" t="s">
        <v>27</v>
      </c>
      <c r="N364">
        <v>3050</v>
      </c>
      <c r="O364"/>
      <c r="P364" t="s">
        <v>351</v>
      </c>
      <c r="Q364" t="s">
        <v>330</v>
      </c>
      <c r="R364">
        <v>34</v>
      </c>
      <c r="S364" t="s">
        <v>335</v>
      </c>
      <c r="T364" s="73">
        <v>43084</v>
      </c>
      <c r="U364" t="s">
        <v>1487</v>
      </c>
      <c r="V364" t="s">
        <v>351</v>
      </c>
      <c r="W364" t="s">
        <v>36</v>
      </c>
      <c r="X364"/>
      <c r="Y364"/>
      <c r="Z364"/>
      <c r="AA364"/>
      <c r="AB364"/>
      <c r="AC364"/>
      <c r="AD364"/>
      <c r="AE364"/>
      <c r="AF364"/>
      <c r="AG364"/>
      <c r="AH364"/>
      <c r="AI364"/>
      <c r="AJ364"/>
      <c r="AK364" t="s">
        <v>335</v>
      </c>
      <c r="AL364">
        <v>1</v>
      </c>
      <c r="AM364" s="73">
        <v>43084</v>
      </c>
      <c r="AN364" t="s">
        <v>335</v>
      </c>
      <c r="AO364" t="s">
        <v>37</v>
      </c>
      <c r="AP364" t="s">
        <v>352</v>
      </c>
      <c r="AQ364"/>
      <c r="AR364" t="s">
        <v>30</v>
      </c>
      <c r="AS364" t="s">
        <v>1797</v>
      </c>
      <c r="AT364" t="s">
        <v>1372</v>
      </c>
      <c r="AU364" t="s">
        <v>36</v>
      </c>
      <c r="AV364" t="s">
        <v>1354</v>
      </c>
      <c r="AW364" t="s">
        <v>1835</v>
      </c>
      <c r="AX364" t="s">
        <v>1353</v>
      </c>
      <c r="AY364" t="s">
        <v>1476</v>
      </c>
      <c r="AZ364"/>
      <c r="BA364" t="s">
        <v>1836</v>
      </c>
      <c r="BB364" t="s">
        <v>1839</v>
      </c>
      <c r="BC364" t="s">
        <v>1487</v>
      </c>
      <c r="BD364">
        <v>1</v>
      </c>
      <c r="BE364" t="s">
        <v>1921</v>
      </c>
    </row>
    <row r="365" spans="1:57" x14ac:dyDescent="0.25">
      <c r="A365" t="s">
        <v>1360</v>
      </c>
      <c r="B365" t="s">
        <v>0</v>
      </c>
      <c r="C365">
        <v>2018</v>
      </c>
      <c r="D365">
        <v>6</v>
      </c>
      <c r="E365" s="73">
        <v>43090</v>
      </c>
      <c r="F365"/>
      <c r="G365"/>
      <c r="H365" t="s">
        <v>12</v>
      </c>
      <c r="I365"/>
      <c r="J365" t="s">
        <v>2</v>
      </c>
      <c r="K365" t="s">
        <v>26</v>
      </c>
      <c r="L365"/>
      <c r="M365" t="s">
        <v>43</v>
      </c>
      <c r="N365">
        <v>-3203</v>
      </c>
      <c r="O365"/>
      <c r="P365" t="s">
        <v>14</v>
      </c>
      <c r="Q365" t="s">
        <v>361</v>
      </c>
      <c r="R365">
        <v>4</v>
      </c>
      <c r="S365"/>
      <c r="T365"/>
      <c r="U365"/>
      <c r="V365"/>
      <c r="W365"/>
      <c r="X365"/>
      <c r="Y365"/>
      <c r="Z365"/>
      <c r="AA365"/>
      <c r="AB365"/>
      <c r="AC365"/>
      <c r="AD365"/>
      <c r="AE365"/>
      <c r="AF365"/>
      <c r="AG365"/>
      <c r="AH365"/>
      <c r="AI365"/>
      <c r="AJ365"/>
      <c r="AK365" t="s">
        <v>361</v>
      </c>
      <c r="AL365">
        <v>4</v>
      </c>
      <c r="AM365" s="73">
        <v>43090</v>
      </c>
      <c r="AN365" t="s">
        <v>333</v>
      </c>
      <c r="AO365" t="s">
        <v>8</v>
      </c>
      <c r="AP365"/>
      <c r="AQ365"/>
      <c r="AR365" t="s">
        <v>30</v>
      </c>
      <c r="AS365" t="s">
        <v>1797</v>
      </c>
      <c r="AT365" t="s">
        <v>1385</v>
      </c>
      <c r="AU365" t="s">
        <v>36</v>
      </c>
      <c r="AV365" t="s">
        <v>1355</v>
      </c>
      <c r="AW365"/>
      <c r="AX365"/>
      <c r="AY365"/>
      <c r="AZ365"/>
      <c r="BA365" t="s">
        <v>1801</v>
      </c>
      <c r="BB365" t="s">
        <v>1834</v>
      </c>
      <c r="BC365" t="s">
        <v>43</v>
      </c>
      <c r="BD365"/>
      <c r="BE365"/>
    </row>
    <row r="366" spans="1:57" x14ac:dyDescent="0.25">
      <c r="A366" t="s">
        <v>1360</v>
      </c>
      <c r="B366" t="s">
        <v>0</v>
      </c>
      <c r="C366">
        <v>2018</v>
      </c>
      <c r="D366">
        <v>6</v>
      </c>
      <c r="E366" s="73">
        <v>43090</v>
      </c>
      <c r="F366"/>
      <c r="G366"/>
      <c r="H366" t="s">
        <v>12</v>
      </c>
      <c r="I366"/>
      <c r="J366" t="s">
        <v>2</v>
      </c>
      <c r="K366" t="s">
        <v>26</v>
      </c>
      <c r="L366"/>
      <c r="M366" t="s">
        <v>43</v>
      </c>
      <c r="N366">
        <v>-2300</v>
      </c>
      <c r="O366"/>
      <c r="P366" t="s">
        <v>14</v>
      </c>
      <c r="Q366" t="s">
        <v>361</v>
      </c>
      <c r="R366">
        <v>12</v>
      </c>
      <c r="S366"/>
      <c r="T366"/>
      <c r="U366"/>
      <c r="V366"/>
      <c r="W366"/>
      <c r="X366"/>
      <c r="Y366"/>
      <c r="Z366"/>
      <c r="AA366"/>
      <c r="AB366"/>
      <c r="AC366"/>
      <c r="AD366"/>
      <c r="AE366"/>
      <c r="AF366"/>
      <c r="AG366"/>
      <c r="AH366"/>
      <c r="AI366"/>
      <c r="AJ366"/>
      <c r="AK366" t="s">
        <v>361</v>
      </c>
      <c r="AL366">
        <v>12</v>
      </c>
      <c r="AM366" s="73">
        <v>43090</v>
      </c>
      <c r="AN366" t="s">
        <v>338</v>
      </c>
      <c r="AO366" t="s">
        <v>8</v>
      </c>
      <c r="AP366"/>
      <c r="AQ366"/>
      <c r="AR366" t="s">
        <v>30</v>
      </c>
      <c r="AS366" t="s">
        <v>1797</v>
      </c>
      <c r="AT366" t="s">
        <v>1385</v>
      </c>
      <c r="AU366" t="s">
        <v>36</v>
      </c>
      <c r="AV366" t="s">
        <v>1355</v>
      </c>
      <c r="AW366"/>
      <c r="AX366"/>
      <c r="AY366"/>
      <c r="AZ366"/>
      <c r="BA366" t="s">
        <v>1801</v>
      </c>
      <c r="BB366" t="s">
        <v>1834</v>
      </c>
      <c r="BC366" t="s">
        <v>43</v>
      </c>
      <c r="BD366"/>
      <c r="BE366"/>
    </row>
    <row r="367" spans="1:57" x14ac:dyDescent="0.25">
      <c r="A367" t="s">
        <v>1360</v>
      </c>
      <c r="B367" t="s">
        <v>0</v>
      </c>
      <c r="C367">
        <v>2018</v>
      </c>
      <c r="D367">
        <v>6</v>
      </c>
      <c r="E367" s="73">
        <v>43090</v>
      </c>
      <c r="F367"/>
      <c r="G367"/>
      <c r="H367" t="s">
        <v>12</v>
      </c>
      <c r="I367"/>
      <c r="J367" t="s">
        <v>25</v>
      </c>
      <c r="K367" t="s">
        <v>26</v>
      </c>
      <c r="L367"/>
      <c r="M367" t="s">
        <v>43</v>
      </c>
      <c r="N367">
        <v>3050</v>
      </c>
      <c r="O367"/>
      <c r="P367" t="s">
        <v>27</v>
      </c>
      <c r="Q367" t="s">
        <v>361</v>
      </c>
      <c r="R367">
        <v>39</v>
      </c>
      <c r="S367"/>
      <c r="T367"/>
      <c r="U367"/>
      <c r="V367"/>
      <c r="W367"/>
      <c r="X367"/>
      <c r="Y367"/>
      <c r="Z367"/>
      <c r="AA367"/>
      <c r="AB367"/>
      <c r="AC367"/>
      <c r="AD367"/>
      <c r="AE367"/>
      <c r="AF367"/>
      <c r="AG367"/>
      <c r="AH367"/>
      <c r="AI367"/>
      <c r="AJ367"/>
      <c r="AK367" t="s">
        <v>361</v>
      </c>
      <c r="AL367">
        <v>39</v>
      </c>
      <c r="AM367" s="73">
        <v>43090</v>
      </c>
      <c r="AN367" t="s">
        <v>335</v>
      </c>
      <c r="AO367" t="s">
        <v>8</v>
      </c>
      <c r="AP367"/>
      <c r="AQ367"/>
      <c r="AR367" t="s">
        <v>30</v>
      </c>
      <c r="AS367" t="s">
        <v>1797</v>
      </c>
      <c r="AT367" t="s">
        <v>1366</v>
      </c>
      <c r="AU367" t="s">
        <v>36</v>
      </c>
      <c r="AV367" t="s">
        <v>1365</v>
      </c>
      <c r="AW367"/>
      <c r="AX367"/>
      <c r="AY367"/>
      <c r="AZ367"/>
      <c r="BA367" t="s">
        <v>1833</v>
      </c>
      <c r="BB367" t="s">
        <v>1834</v>
      </c>
      <c r="BC367" t="s">
        <v>43</v>
      </c>
      <c r="BD367"/>
      <c r="BE367"/>
    </row>
    <row r="368" spans="1:57" x14ac:dyDescent="0.25">
      <c r="A368" t="s">
        <v>1360</v>
      </c>
      <c r="B368" t="s">
        <v>0</v>
      </c>
      <c r="C368">
        <v>2018</v>
      </c>
      <c r="D368">
        <v>6</v>
      </c>
      <c r="E368" s="73">
        <v>43090</v>
      </c>
      <c r="F368"/>
      <c r="G368"/>
      <c r="H368" t="s">
        <v>12</v>
      </c>
      <c r="I368"/>
      <c r="J368" t="s">
        <v>25</v>
      </c>
      <c r="K368" t="s">
        <v>26</v>
      </c>
      <c r="L368"/>
      <c r="M368" t="s">
        <v>43</v>
      </c>
      <c r="N368">
        <v>2497.7600000000002</v>
      </c>
      <c r="O368"/>
      <c r="P368" t="s">
        <v>27</v>
      </c>
      <c r="Q368" t="s">
        <v>361</v>
      </c>
      <c r="R368">
        <v>50</v>
      </c>
      <c r="S368"/>
      <c r="T368"/>
      <c r="U368"/>
      <c r="V368"/>
      <c r="W368"/>
      <c r="X368"/>
      <c r="Y368"/>
      <c r="Z368"/>
      <c r="AA368"/>
      <c r="AB368"/>
      <c r="AC368"/>
      <c r="AD368"/>
      <c r="AE368"/>
      <c r="AF368"/>
      <c r="AG368"/>
      <c r="AH368"/>
      <c r="AI368"/>
      <c r="AJ368"/>
      <c r="AK368" t="s">
        <v>361</v>
      </c>
      <c r="AL368">
        <v>50</v>
      </c>
      <c r="AM368" s="73">
        <v>43090</v>
      </c>
      <c r="AN368" t="s">
        <v>336</v>
      </c>
      <c r="AO368" t="s">
        <v>8</v>
      </c>
      <c r="AP368"/>
      <c r="AQ368"/>
      <c r="AR368" t="s">
        <v>30</v>
      </c>
      <c r="AS368" t="s">
        <v>1797</v>
      </c>
      <c r="AT368" t="s">
        <v>1366</v>
      </c>
      <c r="AU368" t="s">
        <v>36</v>
      </c>
      <c r="AV368" t="s">
        <v>1365</v>
      </c>
      <c r="AW368"/>
      <c r="AX368"/>
      <c r="AY368"/>
      <c r="AZ368"/>
      <c r="BA368" t="s">
        <v>1833</v>
      </c>
      <c r="BB368" t="s">
        <v>1834</v>
      </c>
      <c r="BC368" t="s">
        <v>43</v>
      </c>
      <c r="BD368"/>
      <c r="BE368"/>
    </row>
    <row r="369" spans="1:57" x14ac:dyDescent="0.25">
      <c r="A369" t="s">
        <v>1360</v>
      </c>
      <c r="B369" t="s">
        <v>0</v>
      </c>
      <c r="C369">
        <v>2018</v>
      </c>
      <c r="D369">
        <v>6</v>
      </c>
      <c r="E369" s="73">
        <v>43077</v>
      </c>
      <c r="F369"/>
      <c r="G369"/>
      <c r="H369" t="s">
        <v>12</v>
      </c>
      <c r="I369"/>
      <c r="J369" t="s">
        <v>25</v>
      </c>
      <c r="K369" t="s">
        <v>26</v>
      </c>
      <c r="L369"/>
      <c r="M369" t="s">
        <v>27</v>
      </c>
      <c r="N369">
        <v>-2037</v>
      </c>
      <c r="O369"/>
      <c r="P369" t="s">
        <v>27</v>
      </c>
      <c r="Q369" t="s">
        <v>311</v>
      </c>
      <c r="R369">
        <v>9</v>
      </c>
      <c r="S369"/>
      <c r="T369"/>
      <c r="U369"/>
      <c r="V369"/>
      <c r="W369"/>
      <c r="X369"/>
      <c r="Y369"/>
      <c r="Z369"/>
      <c r="AA369"/>
      <c r="AB369"/>
      <c r="AC369"/>
      <c r="AD369"/>
      <c r="AE369"/>
      <c r="AF369"/>
      <c r="AG369"/>
      <c r="AH369"/>
      <c r="AI369"/>
      <c r="AJ369"/>
      <c r="AK369" t="s">
        <v>311</v>
      </c>
      <c r="AL369">
        <v>9</v>
      </c>
      <c r="AM369" s="73">
        <v>43077</v>
      </c>
      <c r="AN369" t="s">
        <v>307</v>
      </c>
      <c r="AO369" t="s">
        <v>8</v>
      </c>
      <c r="AP369"/>
      <c r="AQ369"/>
      <c r="AR369" t="s">
        <v>30</v>
      </c>
      <c r="AS369" t="s">
        <v>1797</v>
      </c>
      <c r="AT369" t="s">
        <v>1366</v>
      </c>
      <c r="AU369" t="s">
        <v>36</v>
      </c>
      <c r="AV369" t="s">
        <v>1365</v>
      </c>
      <c r="AW369"/>
      <c r="AX369"/>
      <c r="AY369"/>
      <c r="AZ369"/>
      <c r="BA369" t="s">
        <v>1833</v>
      </c>
      <c r="BB369" t="s">
        <v>1834</v>
      </c>
      <c r="BC369" t="s">
        <v>27</v>
      </c>
      <c r="BD369"/>
      <c r="BE369"/>
    </row>
    <row r="370" spans="1:57" x14ac:dyDescent="0.25">
      <c r="A370" t="s">
        <v>1360</v>
      </c>
      <c r="B370" t="s">
        <v>0</v>
      </c>
      <c r="C370">
        <v>2018</v>
      </c>
      <c r="D370">
        <v>6</v>
      </c>
      <c r="E370" s="73">
        <v>43077</v>
      </c>
      <c r="F370"/>
      <c r="G370"/>
      <c r="H370" t="s">
        <v>12</v>
      </c>
      <c r="I370"/>
      <c r="J370" t="s">
        <v>25</v>
      </c>
      <c r="K370" t="s">
        <v>26</v>
      </c>
      <c r="L370"/>
      <c r="M370" t="s">
        <v>27</v>
      </c>
      <c r="N370">
        <v>-3213</v>
      </c>
      <c r="O370"/>
      <c r="P370" t="s">
        <v>27</v>
      </c>
      <c r="Q370" t="s">
        <v>311</v>
      </c>
      <c r="R370">
        <v>83</v>
      </c>
      <c r="S370"/>
      <c r="T370"/>
      <c r="U370"/>
      <c r="V370"/>
      <c r="W370"/>
      <c r="X370"/>
      <c r="Y370"/>
      <c r="Z370"/>
      <c r="AA370"/>
      <c r="AB370"/>
      <c r="AC370"/>
      <c r="AD370"/>
      <c r="AE370"/>
      <c r="AF370"/>
      <c r="AG370"/>
      <c r="AH370"/>
      <c r="AI370"/>
      <c r="AJ370"/>
      <c r="AK370" t="s">
        <v>311</v>
      </c>
      <c r="AL370">
        <v>83</v>
      </c>
      <c r="AM370" s="73">
        <v>43077</v>
      </c>
      <c r="AN370" t="s">
        <v>306</v>
      </c>
      <c r="AO370" t="s">
        <v>8</v>
      </c>
      <c r="AP370"/>
      <c r="AQ370"/>
      <c r="AR370" t="s">
        <v>30</v>
      </c>
      <c r="AS370" t="s">
        <v>1797</v>
      </c>
      <c r="AT370" t="s">
        <v>1366</v>
      </c>
      <c r="AU370" t="s">
        <v>36</v>
      </c>
      <c r="AV370" t="s">
        <v>1365</v>
      </c>
      <c r="AW370"/>
      <c r="AX370"/>
      <c r="AY370"/>
      <c r="AZ370"/>
      <c r="BA370" t="s">
        <v>1833</v>
      </c>
      <c r="BB370" t="s">
        <v>1834</v>
      </c>
      <c r="BC370" t="s">
        <v>27</v>
      </c>
      <c r="BD370"/>
      <c r="BE370"/>
    </row>
    <row r="371" spans="1:57" x14ac:dyDescent="0.25">
      <c r="A371" t="s">
        <v>1360</v>
      </c>
      <c r="B371" t="s">
        <v>0</v>
      </c>
      <c r="C371">
        <v>2018</v>
      </c>
      <c r="D371">
        <v>6</v>
      </c>
      <c r="E371" s="73">
        <v>43077</v>
      </c>
      <c r="F371"/>
      <c r="G371"/>
      <c r="H371" t="s">
        <v>12</v>
      </c>
      <c r="I371"/>
      <c r="J371" t="s">
        <v>25</v>
      </c>
      <c r="K371" t="s">
        <v>26</v>
      </c>
      <c r="L371"/>
      <c r="M371" t="s">
        <v>43</v>
      </c>
      <c r="N371">
        <v>500</v>
      </c>
      <c r="O371"/>
      <c r="P371" t="s">
        <v>27</v>
      </c>
      <c r="Q371" t="s">
        <v>305</v>
      </c>
      <c r="R371">
        <v>138</v>
      </c>
      <c r="S371"/>
      <c r="T371"/>
      <c r="U371"/>
      <c r="V371"/>
      <c r="W371"/>
      <c r="X371"/>
      <c r="Y371"/>
      <c r="Z371"/>
      <c r="AA371"/>
      <c r="AB371"/>
      <c r="AC371"/>
      <c r="AD371"/>
      <c r="AE371"/>
      <c r="AF371"/>
      <c r="AG371"/>
      <c r="AH371"/>
      <c r="AI371"/>
      <c r="AJ371"/>
      <c r="AK371" t="s">
        <v>305</v>
      </c>
      <c r="AL371">
        <v>138</v>
      </c>
      <c r="AM371" s="73">
        <v>43077</v>
      </c>
      <c r="AN371" t="s">
        <v>310</v>
      </c>
      <c r="AO371" t="s">
        <v>8</v>
      </c>
      <c r="AP371"/>
      <c r="AQ371"/>
      <c r="AR371" t="s">
        <v>30</v>
      </c>
      <c r="AS371" t="s">
        <v>1797</v>
      </c>
      <c r="AT371" t="s">
        <v>1366</v>
      </c>
      <c r="AU371" t="s">
        <v>36</v>
      </c>
      <c r="AV371" t="s">
        <v>1365</v>
      </c>
      <c r="AW371"/>
      <c r="AX371"/>
      <c r="AY371"/>
      <c r="AZ371"/>
      <c r="BA371" t="s">
        <v>1833</v>
      </c>
      <c r="BB371" t="s">
        <v>1834</v>
      </c>
      <c r="BC371" t="s">
        <v>43</v>
      </c>
      <c r="BD371"/>
      <c r="BE371"/>
    </row>
    <row r="372" spans="1:57" x14ac:dyDescent="0.25">
      <c r="A372" t="s">
        <v>1360</v>
      </c>
      <c r="B372" t="s">
        <v>0</v>
      </c>
      <c r="C372">
        <v>2018</v>
      </c>
      <c r="D372">
        <v>6</v>
      </c>
      <c r="E372" s="73">
        <v>43077</v>
      </c>
      <c r="F372"/>
      <c r="G372"/>
      <c r="H372" t="s">
        <v>12</v>
      </c>
      <c r="I372"/>
      <c r="J372" t="s">
        <v>25</v>
      </c>
      <c r="K372" t="s">
        <v>26</v>
      </c>
      <c r="L372"/>
      <c r="M372" t="s">
        <v>43</v>
      </c>
      <c r="N372">
        <v>1390</v>
      </c>
      <c r="O372"/>
      <c r="P372" t="s">
        <v>27</v>
      </c>
      <c r="Q372" t="s">
        <v>305</v>
      </c>
      <c r="R372">
        <v>139</v>
      </c>
      <c r="S372"/>
      <c r="T372"/>
      <c r="U372"/>
      <c r="V372"/>
      <c r="W372"/>
      <c r="X372"/>
      <c r="Y372"/>
      <c r="Z372"/>
      <c r="AA372"/>
      <c r="AB372"/>
      <c r="AC372"/>
      <c r="AD372"/>
      <c r="AE372"/>
      <c r="AF372"/>
      <c r="AG372"/>
      <c r="AH372"/>
      <c r="AI372"/>
      <c r="AJ372"/>
      <c r="AK372" t="s">
        <v>305</v>
      </c>
      <c r="AL372">
        <v>139</v>
      </c>
      <c r="AM372" s="73">
        <v>43077</v>
      </c>
      <c r="AN372" t="s">
        <v>309</v>
      </c>
      <c r="AO372" t="s">
        <v>8</v>
      </c>
      <c r="AP372"/>
      <c r="AQ372"/>
      <c r="AR372" t="s">
        <v>30</v>
      </c>
      <c r="AS372" t="s">
        <v>1797</v>
      </c>
      <c r="AT372" t="s">
        <v>1366</v>
      </c>
      <c r="AU372" t="s">
        <v>36</v>
      </c>
      <c r="AV372" t="s">
        <v>1365</v>
      </c>
      <c r="AW372"/>
      <c r="AX372"/>
      <c r="AY372"/>
      <c r="AZ372"/>
      <c r="BA372" t="s">
        <v>1833</v>
      </c>
      <c r="BB372" t="s">
        <v>1834</v>
      </c>
      <c r="BC372" t="s">
        <v>43</v>
      </c>
      <c r="BD372"/>
      <c r="BE372"/>
    </row>
    <row r="373" spans="1:57" x14ac:dyDescent="0.25">
      <c r="A373" t="s">
        <v>1360</v>
      </c>
      <c r="B373" t="s">
        <v>0</v>
      </c>
      <c r="C373">
        <v>2018</v>
      </c>
      <c r="D373">
        <v>6</v>
      </c>
      <c r="E373" s="73">
        <v>43083</v>
      </c>
      <c r="F373"/>
      <c r="G373"/>
      <c r="H373" t="s">
        <v>12</v>
      </c>
      <c r="I373"/>
      <c r="J373" t="s">
        <v>2</v>
      </c>
      <c r="K373" t="s">
        <v>26</v>
      </c>
      <c r="L373"/>
      <c r="M373" t="s">
        <v>43</v>
      </c>
      <c r="N373">
        <v>-2253.1999999999998</v>
      </c>
      <c r="O373"/>
      <c r="P373" t="s">
        <v>14</v>
      </c>
      <c r="Q373" t="s">
        <v>322</v>
      </c>
      <c r="R373">
        <v>6</v>
      </c>
      <c r="S373"/>
      <c r="T373"/>
      <c r="U373"/>
      <c r="V373"/>
      <c r="W373"/>
      <c r="X373"/>
      <c r="Y373"/>
      <c r="Z373"/>
      <c r="AA373"/>
      <c r="AB373"/>
      <c r="AC373"/>
      <c r="AD373"/>
      <c r="AE373"/>
      <c r="AF373"/>
      <c r="AG373"/>
      <c r="AH373"/>
      <c r="AI373"/>
      <c r="AJ373"/>
      <c r="AK373" t="s">
        <v>322</v>
      </c>
      <c r="AL373">
        <v>6</v>
      </c>
      <c r="AM373" s="73">
        <v>43083</v>
      </c>
      <c r="AN373" t="s">
        <v>323</v>
      </c>
      <c r="AO373" t="s">
        <v>8</v>
      </c>
      <c r="AP373"/>
      <c r="AQ373"/>
      <c r="AR373" t="s">
        <v>30</v>
      </c>
      <c r="AS373" t="s">
        <v>1797</v>
      </c>
      <c r="AT373" t="s">
        <v>1385</v>
      </c>
      <c r="AU373" t="s">
        <v>36</v>
      </c>
      <c r="AV373" t="s">
        <v>1355</v>
      </c>
      <c r="AW373"/>
      <c r="AX373"/>
      <c r="AY373"/>
      <c r="AZ373"/>
      <c r="BA373" t="s">
        <v>1801</v>
      </c>
      <c r="BB373" t="s">
        <v>1834</v>
      </c>
      <c r="BC373" t="s">
        <v>43</v>
      </c>
      <c r="BD373"/>
      <c r="BE373"/>
    </row>
    <row r="374" spans="1:57" x14ac:dyDescent="0.25">
      <c r="A374" t="s">
        <v>1360</v>
      </c>
      <c r="B374" t="s">
        <v>0</v>
      </c>
      <c r="C374">
        <v>2018</v>
      </c>
      <c r="D374">
        <v>6</v>
      </c>
      <c r="E374" s="73">
        <v>43083</v>
      </c>
      <c r="F374"/>
      <c r="G374"/>
      <c r="H374" t="s">
        <v>12</v>
      </c>
      <c r="I374"/>
      <c r="J374" t="s">
        <v>2</v>
      </c>
      <c r="K374" t="s">
        <v>26</v>
      </c>
      <c r="L374"/>
      <c r="M374" t="s">
        <v>43</v>
      </c>
      <c r="N374">
        <v>-2045</v>
      </c>
      <c r="O374"/>
      <c r="P374" t="s">
        <v>14</v>
      </c>
      <c r="Q374" t="s">
        <v>322</v>
      </c>
      <c r="R374">
        <v>7</v>
      </c>
      <c r="S374"/>
      <c r="T374"/>
      <c r="U374"/>
      <c r="V374"/>
      <c r="W374"/>
      <c r="X374"/>
      <c r="Y374"/>
      <c r="Z374"/>
      <c r="AA374"/>
      <c r="AB374"/>
      <c r="AC374"/>
      <c r="AD374"/>
      <c r="AE374"/>
      <c r="AF374"/>
      <c r="AG374"/>
      <c r="AH374"/>
      <c r="AI374"/>
      <c r="AJ374"/>
      <c r="AK374" t="s">
        <v>322</v>
      </c>
      <c r="AL374">
        <v>7</v>
      </c>
      <c r="AM374" s="73">
        <v>43083</v>
      </c>
      <c r="AN374" t="s">
        <v>324</v>
      </c>
      <c r="AO374" t="s">
        <v>8</v>
      </c>
      <c r="AP374"/>
      <c r="AQ374"/>
      <c r="AR374" t="s">
        <v>30</v>
      </c>
      <c r="AS374" t="s">
        <v>1797</v>
      </c>
      <c r="AT374" t="s">
        <v>1385</v>
      </c>
      <c r="AU374" t="s">
        <v>36</v>
      </c>
      <c r="AV374" t="s">
        <v>1355</v>
      </c>
      <c r="AW374"/>
      <c r="AX374"/>
      <c r="AY374"/>
      <c r="AZ374"/>
      <c r="BA374" t="s">
        <v>1801</v>
      </c>
      <c r="BB374" t="s">
        <v>1834</v>
      </c>
      <c r="BC374" t="s">
        <v>43</v>
      </c>
      <c r="BD374"/>
      <c r="BE374"/>
    </row>
    <row r="375" spans="1:57" x14ac:dyDescent="0.25">
      <c r="A375" t="s">
        <v>1360</v>
      </c>
      <c r="B375" t="s">
        <v>0</v>
      </c>
      <c r="C375">
        <v>2018</v>
      </c>
      <c r="D375">
        <v>6</v>
      </c>
      <c r="E375" s="73">
        <v>43077</v>
      </c>
      <c r="F375"/>
      <c r="G375"/>
      <c r="H375" t="s">
        <v>12</v>
      </c>
      <c r="I375"/>
      <c r="J375" t="s">
        <v>2</v>
      </c>
      <c r="K375" t="s">
        <v>26</v>
      </c>
      <c r="L375"/>
      <c r="M375" t="s">
        <v>43</v>
      </c>
      <c r="N375">
        <v>-3213</v>
      </c>
      <c r="O375"/>
      <c r="P375" t="s">
        <v>14</v>
      </c>
      <c r="Q375" t="s">
        <v>305</v>
      </c>
      <c r="R375">
        <v>1</v>
      </c>
      <c r="S375"/>
      <c r="T375"/>
      <c r="U375"/>
      <c r="V375"/>
      <c r="W375"/>
      <c r="X375"/>
      <c r="Y375"/>
      <c r="Z375"/>
      <c r="AA375"/>
      <c r="AB375"/>
      <c r="AC375"/>
      <c r="AD375"/>
      <c r="AE375"/>
      <c r="AF375"/>
      <c r="AG375"/>
      <c r="AH375"/>
      <c r="AI375"/>
      <c r="AJ375"/>
      <c r="AK375" t="s">
        <v>305</v>
      </c>
      <c r="AL375">
        <v>1</v>
      </c>
      <c r="AM375" s="73">
        <v>43077</v>
      </c>
      <c r="AN375" t="s">
        <v>306</v>
      </c>
      <c r="AO375" t="s">
        <v>8</v>
      </c>
      <c r="AP375"/>
      <c r="AQ375"/>
      <c r="AR375" t="s">
        <v>30</v>
      </c>
      <c r="AS375" t="s">
        <v>1797</v>
      </c>
      <c r="AT375" t="s">
        <v>1385</v>
      </c>
      <c r="AU375" t="s">
        <v>36</v>
      </c>
      <c r="AV375" t="s">
        <v>1355</v>
      </c>
      <c r="AW375"/>
      <c r="AX375"/>
      <c r="AY375"/>
      <c r="AZ375"/>
      <c r="BA375" t="s">
        <v>1801</v>
      </c>
      <c r="BB375" t="s">
        <v>1834</v>
      </c>
      <c r="BC375" t="s">
        <v>43</v>
      </c>
      <c r="BD375"/>
      <c r="BE375"/>
    </row>
    <row r="376" spans="1:57" x14ac:dyDescent="0.25">
      <c r="A376" t="s">
        <v>1360</v>
      </c>
      <c r="B376" t="s">
        <v>0</v>
      </c>
      <c r="C376">
        <v>2018</v>
      </c>
      <c r="D376">
        <v>6</v>
      </c>
      <c r="E376" s="73">
        <v>43077</v>
      </c>
      <c r="F376"/>
      <c r="G376"/>
      <c r="H376" t="s">
        <v>12</v>
      </c>
      <c r="I376"/>
      <c r="J376" t="s">
        <v>2</v>
      </c>
      <c r="K376" t="s">
        <v>26</v>
      </c>
      <c r="L376"/>
      <c r="M376" t="s">
        <v>43</v>
      </c>
      <c r="N376">
        <v>-500</v>
      </c>
      <c r="O376"/>
      <c r="P376" t="s">
        <v>14</v>
      </c>
      <c r="Q376" t="s">
        <v>305</v>
      </c>
      <c r="R376">
        <v>25</v>
      </c>
      <c r="S376"/>
      <c r="T376"/>
      <c r="U376"/>
      <c r="V376"/>
      <c r="W376"/>
      <c r="X376"/>
      <c r="Y376"/>
      <c r="Z376"/>
      <c r="AA376"/>
      <c r="AB376"/>
      <c r="AC376"/>
      <c r="AD376"/>
      <c r="AE376"/>
      <c r="AF376"/>
      <c r="AG376"/>
      <c r="AH376"/>
      <c r="AI376"/>
      <c r="AJ376"/>
      <c r="AK376" t="s">
        <v>305</v>
      </c>
      <c r="AL376">
        <v>25</v>
      </c>
      <c r="AM376" s="73">
        <v>43077</v>
      </c>
      <c r="AN376" t="s">
        <v>310</v>
      </c>
      <c r="AO376" t="s">
        <v>8</v>
      </c>
      <c r="AP376"/>
      <c r="AQ376"/>
      <c r="AR376" t="s">
        <v>30</v>
      </c>
      <c r="AS376" t="s">
        <v>1797</v>
      </c>
      <c r="AT376" t="s">
        <v>1385</v>
      </c>
      <c r="AU376" t="s">
        <v>36</v>
      </c>
      <c r="AV376" t="s">
        <v>1355</v>
      </c>
      <c r="AW376"/>
      <c r="AX376"/>
      <c r="AY376"/>
      <c r="AZ376"/>
      <c r="BA376" t="s">
        <v>1801</v>
      </c>
      <c r="BB376" t="s">
        <v>1834</v>
      </c>
      <c r="BC376" t="s">
        <v>43</v>
      </c>
      <c r="BD376"/>
      <c r="BE376"/>
    </row>
    <row r="377" spans="1:57" x14ac:dyDescent="0.25">
      <c r="A377" t="s">
        <v>1360</v>
      </c>
      <c r="B377" t="s">
        <v>0</v>
      </c>
      <c r="C377">
        <v>2018</v>
      </c>
      <c r="D377">
        <v>6</v>
      </c>
      <c r="E377" s="73">
        <v>43077</v>
      </c>
      <c r="F377"/>
      <c r="G377"/>
      <c r="H377" t="s">
        <v>12</v>
      </c>
      <c r="I377"/>
      <c r="J377" t="s">
        <v>25</v>
      </c>
      <c r="K377" t="s">
        <v>26</v>
      </c>
      <c r="L377"/>
      <c r="M377" t="s">
        <v>43</v>
      </c>
      <c r="N377">
        <v>3213</v>
      </c>
      <c r="O377"/>
      <c r="P377" t="s">
        <v>27</v>
      </c>
      <c r="Q377" t="s">
        <v>305</v>
      </c>
      <c r="R377">
        <v>140</v>
      </c>
      <c r="S377"/>
      <c r="T377"/>
      <c r="U377"/>
      <c r="V377"/>
      <c r="W377"/>
      <c r="X377"/>
      <c r="Y377"/>
      <c r="Z377"/>
      <c r="AA377"/>
      <c r="AB377"/>
      <c r="AC377"/>
      <c r="AD377"/>
      <c r="AE377"/>
      <c r="AF377"/>
      <c r="AG377"/>
      <c r="AH377"/>
      <c r="AI377"/>
      <c r="AJ377"/>
      <c r="AK377" t="s">
        <v>305</v>
      </c>
      <c r="AL377">
        <v>140</v>
      </c>
      <c r="AM377" s="73">
        <v>43077</v>
      </c>
      <c r="AN377" t="s">
        <v>306</v>
      </c>
      <c r="AO377" t="s">
        <v>8</v>
      </c>
      <c r="AP377"/>
      <c r="AQ377"/>
      <c r="AR377" t="s">
        <v>30</v>
      </c>
      <c r="AS377" t="s">
        <v>1797</v>
      </c>
      <c r="AT377" t="s">
        <v>1366</v>
      </c>
      <c r="AU377" t="s">
        <v>36</v>
      </c>
      <c r="AV377" t="s">
        <v>1365</v>
      </c>
      <c r="AW377"/>
      <c r="AX377"/>
      <c r="AY377"/>
      <c r="AZ377"/>
      <c r="BA377" t="s">
        <v>1833</v>
      </c>
      <c r="BB377" t="s">
        <v>1834</v>
      </c>
      <c r="BC377" t="s">
        <v>43</v>
      </c>
      <c r="BD377"/>
      <c r="BE377"/>
    </row>
    <row r="378" spans="1:57" x14ac:dyDescent="0.25">
      <c r="A378" t="s">
        <v>1360</v>
      </c>
      <c r="B378" t="s">
        <v>0</v>
      </c>
      <c r="C378">
        <v>2018</v>
      </c>
      <c r="D378">
        <v>6</v>
      </c>
      <c r="E378" s="73">
        <v>43083</v>
      </c>
      <c r="F378"/>
      <c r="G378"/>
      <c r="H378" t="s">
        <v>12</v>
      </c>
      <c r="I378"/>
      <c r="J378" t="s">
        <v>25</v>
      </c>
      <c r="K378" t="s">
        <v>26</v>
      </c>
      <c r="L378"/>
      <c r="M378" t="s">
        <v>27</v>
      </c>
      <c r="N378">
        <v>-2253.1999999999998</v>
      </c>
      <c r="O378"/>
      <c r="P378" t="s">
        <v>27</v>
      </c>
      <c r="Q378" t="s">
        <v>325</v>
      </c>
      <c r="R378">
        <v>3</v>
      </c>
      <c r="S378"/>
      <c r="T378"/>
      <c r="U378"/>
      <c r="V378"/>
      <c r="W378"/>
      <c r="X378"/>
      <c r="Y378"/>
      <c r="Z378"/>
      <c r="AA378"/>
      <c r="AB378"/>
      <c r="AC378"/>
      <c r="AD378"/>
      <c r="AE378"/>
      <c r="AF378"/>
      <c r="AG378"/>
      <c r="AH378"/>
      <c r="AI378"/>
      <c r="AJ378"/>
      <c r="AK378" t="s">
        <v>325</v>
      </c>
      <c r="AL378">
        <v>3</v>
      </c>
      <c r="AM378" s="73">
        <v>43083</v>
      </c>
      <c r="AN378" t="s">
        <v>323</v>
      </c>
      <c r="AO378" t="s">
        <v>8</v>
      </c>
      <c r="AP378"/>
      <c r="AQ378"/>
      <c r="AR378" t="s">
        <v>30</v>
      </c>
      <c r="AS378" t="s">
        <v>1797</v>
      </c>
      <c r="AT378" t="s">
        <v>1366</v>
      </c>
      <c r="AU378" t="s">
        <v>36</v>
      </c>
      <c r="AV378" t="s">
        <v>1365</v>
      </c>
      <c r="AW378"/>
      <c r="AX378"/>
      <c r="AY378"/>
      <c r="AZ378"/>
      <c r="BA378" t="s">
        <v>1833</v>
      </c>
      <c r="BB378" t="s">
        <v>1834</v>
      </c>
      <c r="BC378" t="s">
        <v>27</v>
      </c>
      <c r="BD378"/>
      <c r="BE378"/>
    </row>
    <row r="379" spans="1:57" x14ac:dyDescent="0.25">
      <c r="A379" t="s">
        <v>1360</v>
      </c>
      <c r="B379" t="s">
        <v>0</v>
      </c>
      <c r="C379">
        <v>2018</v>
      </c>
      <c r="D379">
        <v>6</v>
      </c>
      <c r="E379" s="73">
        <v>43083</v>
      </c>
      <c r="F379"/>
      <c r="G379"/>
      <c r="H379" t="s">
        <v>12</v>
      </c>
      <c r="I379"/>
      <c r="J379" t="s">
        <v>25</v>
      </c>
      <c r="K379" t="s">
        <v>26</v>
      </c>
      <c r="L379"/>
      <c r="M379" t="s">
        <v>43</v>
      </c>
      <c r="N379">
        <v>2253.1999999999998</v>
      </c>
      <c r="O379"/>
      <c r="P379" t="s">
        <v>27</v>
      </c>
      <c r="Q379" t="s">
        <v>322</v>
      </c>
      <c r="R379">
        <v>30</v>
      </c>
      <c r="S379"/>
      <c r="T379"/>
      <c r="U379"/>
      <c r="V379"/>
      <c r="W379"/>
      <c r="X379"/>
      <c r="Y379"/>
      <c r="Z379"/>
      <c r="AA379"/>
      <c r="AB379"/>
      <c r="AC379"/>
      <c r="AD379"/>
      <c r="AE379"/>
      <c r="AF379"/>
      <c r="AG379"/>
      <c r="AH379"/>
      <c r="AI379"/>
      <c r="AJ379"/>
      <c r="AK379" t="s">
        <v>322</v>
      </c>
      <c r="AL379">
        <v>30</v>
      </c>
      <c r="AM379" s="73">
        <v>43083</v>
      </c>
      <c r="AN379" t="s">
        <v>323</v>
      </c>
      <c r="AO379" t="s">
        <v>8</v>
      </c>
      <c r="AP379"/>
      <c r="AQ379"/>
      <c r="AR379" t="s">
        <v>30</v>
      </c>
      <c r="AS379" t="s">
        <v>1797</v>
      </c>
      <c r="AT379" t="s">
        <v>1366</v>
      </c>
      <c r="AU379" t="s">
        <v>36</v>
      </c>
      <c r="AV379" t="s">
        <v>1365</v>
      </c>
      <c r="AW379"/>
      <c r="AX379"/>
      <c r="AY379"/>
      <c r="AZ379"/>
      <c r="BA379" t="s">
        <v>1833</v>
      </c>
      <c r="BB379" t="s">
        <v>1834</v>
      </c>
      <c r="BC379" t="s">
        <v>43</v>
      </c>
      <c r="BD379"/>
      <c r="BE379"/>
    </row>
    <row r="380" spans="1:57" x14ac:dyDescent="0.25">
      <c r="A380" t="s">
        <v>1360</v>
      </c>
      <c r="B380" t="s">
        <v>0</v>
      </c>
      <c r="C380">
        <v>2018</v>
      </c>
      <c r="D380">
        <v>6</v>
      </c>
      <c r="E380" s="73">
        <v>43089</v>
      </c>
      <c r="F380"/>
      <c r="G380"/>
      <c r="H380" t="s">
        <v>12</v>
      </c>
      <c r="I380"/>
      <c r="J380" t="s">
        <v>25</v>
      </c>
      <c r="K380" t="s">
        <v>26</v>
      </c>
      <c r="L380"/>
      <c r="M380" t="s">
        <v>27</v>
      </c>
      <c r="N380">
        <v>-3203</v>
      </c>
      <c r="O380"/>
      <c r="P380" t="s">
        <v>27</v>
      </c>
      <c r="Q380" t="s">
        <v>330</v>
      </c>
      <c r="R380">
        <v>23</v>
      </c>
      <c r="S380"/>
      <c r="T380"/>
      <c r="U380"/>
      <c r="V380"/>
      <c r="W380"/>
      <c r="X380"/>
      <c r="Y380"/>
      <c r="Z380"/>
      <c r="AA380"/>
      <c r="AB380"/>
      <c r="AC380"/>
      <c r="AD380"/>
      <c r="AE380"/>
      <c r="AF380"/>
      <c r="AG380"/>
      <c r="AH380"/>
      <c r="AI380"/>
      <c r="AJ380"/>
      <c r="AK380" t="s">
        <v>330</v>
      </c>
      <c r="AL380">
        <v>23</v>
      </c>
      <c r="AM380" s="73">
        <v>43089</v>
      </c>
      <c r="AN380" t="s">
        <v>333</v>
      </c>
      <c r="AO380" t="s">
        <v>8</v>
      </c>
      <c r="AP380"/>
      <c r="AQ380"/>
      <c r="AR380" t="s">
        <v>30</v>
      </c>
      <c r="AS380" t="s">
        <v>1797</v>
      </c>
      <c r="AT380" t="s">
        <v>1366</v>
      </c>
      <c r="AU380" t="s">
        <v>36</v>
      </c>
      <c r="AV380" t="s">
        <v>1365</v>
      </c>
      <c r="AW380"/>
      <c r="AX380"/>
      <c r="AY380"/>
      <c r="AZ380"/>
      <c r="BA380" t="s">
        <v>1833</v>
      </c>
      <c r="BB380" t="s">
        <v>1834</v>
      </c>
      <c r="BC380" t="s">
        <v>27</v>
      </c>
      <c r="BD380"/>
      <c r="BE380"/>
    </row>
    <row r="381" spans="1:57" x14ac:dyDescent="0.25">
      <c r="A381" t="s">
        <v>1360</v>
      </c>
      <c r="B381" t="s">
        <v>0</v>
      </c>
      <c r="C381">
        <v>2018</v>
      </c>
      <c r="D381">
        <v>6</v>
      </c>
      <c r="E381" s="73">
        <v>43090</v>
      </c>
      <c r="F381"/>
      <c r="G381"/>
      <c r="H381" t="s">
        <v>12</v>
      </c>
      <c r="I381"/>
      <c r="J381" t="s">
        <v>2</v>
      </c>
      <c r="K381" t="s">
        <v>26</v>
      </c>
      <c r="L381"/>
      <c r="M381" t="s">
        <v>43</v>
      </c>
      <c r="N381">
        <v>-2497.7600000000002</v>
      </c>
      <c r="O381"/>
      <c r="P381" t="s">
        <v>14</v>
      </c>
      <c r="Q381" t="s">
        <v>361</v>
      </c>
      <c r="R381">
        <v>20</v>
      </c>
      <c r="S381"/>
      <c r="T381"/>
      <c r="U381"/>
      <c r="V381"/>
      <c r="W381"/>
      <c r="X381"/>
      <c r="Y381"/>
      <c r="Z381"/>
      <c r="AA381"/>
      <c r="AB381"/>
      <c r="AC381"/>
      <c r="AD381"/>
      <c r="AE381"/>
      <c r="AF381"/>
      <c r="AG381"/>
      <c r="AH381"/>
      <c r="AI381"/>
      <c r="AJ381"/>
      <c r="AK381" t="s">
        <v>361</v>
      </c>
      <c r="AL381">
        <v>20</v>
      </c>
      <c r="AM381" s="73">
        <v>43090</v>
      </c>
      <c r="AN381" t="s">
        <v>336</v>
      </c>
      <c r="AO381" t="s">
        <v>8</v>
      </c>
      <c r="AP381"/>
      <c r="AQ381"/>
      <c r="AR381" t="s">
        <v>30</v>
      </c>
      <c r="AS381" t="s">
        <v>1797</v>
      </c>
      <c r="AT381" t="s">
        <v>1385</v>
      </c>
      <c r="AU381" t="s">
        <v>36</v>
      </c>
      <c r="AV381" t="s">
        <v>1355</v>
      </c>
      <c r="AW381"/>
      <c r="AX381"/>
      <c r="AY381"/>
      <c r="AZ381"/>
      <c r="BA381" t="s">
        <v>1801</v>
      </c>
      <c r="BB381" t="s">
        <v>1834</v>
      </c>
      <c r="BC381" t="s">
        <v>43</v>
      </c>
      <c r="BD381"/>
      <c r="BE381"/>
    </row>
    <row r="382" spans="1:57" x14ac:dyDescent="0.25">
      <c r="A382" t="s">
        <v>1360</v>
      </c>
      <c r="B382" t="s">
        <v>0</v>
      </c>
      <c r="C382">
        <v>2018</v>
      </c>
      <c r="D382">
        <v>6</v>
      </c>
      <c r="E382" s="73">
        <v>43090</v>
      </c>
      <c r="F382"/>
      <c r="G382"/>
      <c r="H382" t="s">
        <v>12</v>
      </c>
      <c r="I382"/>
      <c r="J382" t="s">
        <v>25</v>
      </c>
      <c r="K382" t="s">
        <v>26</v>
      </c>
      <c r="L382"/>
      <c r="M382" t="s">
        <v>43</v>
      </c>
      <c r="N382">
        <v>3203</v>
      </c>
      <c r="O382"/>
      <c r="P382" t="s">
        <v>27</v>
      </c>
      <c r="Q382" t="s">
        <v>361</v>
      </c>
      <c r="R382">
        <v>34</v>
      </c>
      <c r="S382"/>
      <c r="T382"/>
      <c r="U382"/>
      <c r="V382"/>
      <c r="W382"/>
      <c r="X382"/>
      <c r="Y382"/>
      <c r="Z382"/>
      <c r="AA382"/>
      <c r="AB382"/>
      <c r="AC382"/>
      <c r="AD382"/>
      <c r="AE382"/>
      <c r="AF382"/>
      <c r="AG382"/>
      <c r="AH382"/>
      <c r="AI382"/>
      <c r="AJ382"/>
      <c r="AK382" t="s">
        <v>361</v>
      </c>
      <c r="AL382">
        <v>34</v>
      </c>
      <c r="AM382" s="73">
        <v>43090</v>
      </c>
      <c r="AN382" t="s">
        <v>333</v>
      </c>
      <c r="AO382" t="s">
        <v>8</v>
      </c>
      <c r="AP382"/>
      <c r="AQ382"/>
      <c r="AR382" t="s">
        <v>30</v>
      </c>
      <c r="AS382" t="s">
        <v>1797</v>
      </c>
      <c r="AT382" t="s">
        <v>1366</v>
      </c>
      <c r="AU382" t="s">
        <v>36</v>
      </c>
      <c r="AV382" t="s">
        <v>1365</v>
      </c>
      <c r="AW382"/>
      <c r="AX382"/>
      <c r="AY382"/>
      <c r="AZ382"/>
      <c r="BA382" t="s">
        <v>1833</v>
      </c>
      <c r="BB382" t="s">
        <v>1834</v>
      </c>
      <c r="BC382" t="s">
        <v>43</v>
      </c>
      <c r="BD382"/>
      <c r="BE382"/>
    </row>
    <row r="383" spans="1:57" x14ac:dyDescent="0.25">
      <c r="A383" t="s">
        <v>1360</v>
      </c>
      <c r="B383" t="s">
        <v>0</v>
      </c>
      <c r="C383">
        <v>2018</v>
      </c>
      <c r="D383">
        <v>6</v>
      </c>
      <c r="E383" s="73">
        <v>43090</v>
      </c>
      <c r="F383"/>
      <c r="G383"/>
      <c r="H383" t="s">
        <v>12</v>
      </c>
      <c r="I383"/>
      <c r="J383" t="s">
        <v>25</v>
      </c>
      <c r="K383" t="s">
        <v>26</v>
      </c>
      <c r="L383"/>
      <c r="M383" t="s">
        <v>43</v>
      </c>
      <c r="N383">
        <v>3100</v>
      </c>
      <c r="O383"/>
      <c r="P383" t="s">
        <v>27</v>
      </c>
      <c r="Q383" t="s">
        <v>361</v>
      </c>
      <c r="R383">
        <v>51</v>
      </c>
      <c r="S383"/>
      <c r="T383"/>
      <c r="U383"/>
      <c r="V383"/>
      <c r="W383"/>
      <c r="X383"/>
      <c r="Y383"/>
      <c r="Z383"/>
      <c r="AA383"/>
      <c r="AB383"/>
      <c r="AC383"/>
      <c r="AD383"/>
      <c r="AE383"/>
      <c r="AF383"/>
      <c r="AG383"/>
      <c r="AH383"/>
      <c r="AI383"/>
      <c r="AJ383"/>
      <c r="AK383" t="s">
        <v>361</v>
      </c>
      <c r="AL383">
        <v>51</v>
      </c>
      <c r="AM383" s="73">
        <v>43090</v>
      </c>
      <c r="AN383" t="s">
        <v>334</v>
      </c>
      <c r="AO383" t="s">
        <v>8</v>
      </c>
      <c r="AP383"/>
      <c r="AQ383"/>
      <c r="AR383" t="s">
        <v>30</v>
      </c>
      <c r="AS383" t="s">
        <v>1797</v>
      </c>
      <c r="AT383" t="s">
        <v>1366</v>
      </c>
      <c r="AU383" t="s">
        <v>36</v>
      </c>
      <c r="AV383" t="s">
        <v>1365</v>
      </c>
      <c r="AW383"/>
      <c r="AX383"/>
      <c r="AY383"/>
      <c r="AZ383"/>
      <c r="BA383" t="s">
        <v>1833</v>
      </c>
      <c r="BB383" t="s">
        <v>1834</v>
      </c>
      <c r="BC383" t="s">
        <v>43</v>
      </c>
      <c r="BD383"/>
      <c r="BE383"/>
    </row>
    <row r="384" spans="1:57" x14ac:dyDescent="0.25">
      <c r="A384" t="s">
        <v>1360</v>
      </c>
      <c r="B384" t="s">
        <v>0</v>
      </c>
      <c r="C384">
        <v>2018</v>
      </c>
      <c r="D384">
        <v>6</v>
      </c>
      <c r="E384" s="73">
        <v>43089</v>
      </c>
      <c r="F384"/>
      <c r="G384"/>
      <c r="H384" t="s">
        <v>12</v>
      </c>
      <c r="I384"/>
      <c r="J384" t="s">
        <v>25</v>
      </c>
      <c r="K384" t="s">
        <v>26</v>
      </c>
      <c r="L384"/>
      <c r="M384" t="s">
        <v>27</v>
      </c>
      <c r="N384">
        <v>-3100</v>
      </c>
      <c r="O384"/>
      <c r="P384" t="s">
        <v>27</v>
      </c>
      <c r="Q384" t="s">
        <v>330</v>
      </c>
      <c r="R384">
        <v>5</v>
      </c>
      <c r="S384"/>
      <c r="T384"/>
      <c r="U384"/>
      <c r="V384"/>
      <c r="W384"/>
      <c r="X384"/>
      <c r="Y384"/>
      <c r="Z384"/>
      <c r="AA384"/>
      <c r="AB384"/>
      <c r="AC384"/>
      <c r="AD384"/>
      <c r="AE384"/>
      <c r="AF384"/>
      <c r="AG384"/>
      <c r="AH384"/>
      <c r="AI384"/>
      <c r="AJ384"/>
      <c r="AK384" t="s">
        <v>330</v>
      </c>
      <c r="AL384">
        <v>5</v>
      </c>
      <c r="AM384" s="73">
        <v>43089</v>
      </c>
      <c r="AN384" t="s">
        <v>334</v>
      </c>
      <c r="AO384" t="s">
        <v>8</v>
      </c>
      <c r="AP384"/>
      <c r="AQ384"/>
      <c r="AR384" t="s">
        <v>30</v>
      </c>
      <c r="AS384" t="s">
        <v>1797</v>
      </c>
      <c r="AT384" t="s">
        <v>1366</v>
      </c>
      <c r="AU384" t="s">
        <v>36</v>
      </c>
      <c r="AV384" t="s">
        <v>1365</v>
      </c>
      <c r="AW384"/>
      <c r="AX384"/>
      <c r="AY384"/>
      <c r="AZ384"/>
      <c r="BA384" t="s">
        <v>1833</v>
      </c>
      <c r="BB384" t="s">
        <v>1834</v>
      </c>
      <c r="BC384" t="s">
        <v>27</v>
      </c>
      <c r="BD384"/>
      <c r="BE384"/>
    </row>
    <row r="385" spans="1:57" x14ac:dyDescent="0.25">
      <c r="A385" t="s">
        <v>1360</v>
      </c>
      <c r="B385" t="s">
        <v>0</v>
      </c>
      <c r="C385">
        <v>2018</v>
      </c>
      <c r="D385">
        <v>6</v>
      </c>
      <c r="E385" s="73">
        <v>43090</v>
      </c>
      <c r="F385"/>
      <c r="G385"/>
      <c r="H385" t="s">
        <v>12</v>
      </c>
      <c r="I385"/>
      <c r="J385" t="s">
        <v>25</v>
      </c>
      <c r="K385" t="s">
        <v>26</v>
      </c>
      <c r="L385"/>
      <c r="M385" t="s">
        <v>43</v>
      </c>
      <c r="N385">
        <v>4658</v>
      </c>
      <c r="O385"/>
      <c r="P385" t="s">
        <v>27</v>
      </c>
      <c r="Q385" t="s">
        <v>361</v>
      </c>
      <c r="R385">
        <v>56</v>
      </c>
      <c r="S385"/>
      <c r="T385"/>
      <c r="U385"/>
      <c r="V385"/>
      <c r="W385"/>
      <c r="X385"/>
      <c r="Y385"/>
      <c r="Z385"/>
      <c r="AA385"/>
      <c r="AB385"/>
      <c r="AC385"/>
      <c r="AD385"/>
      <c r="AE385"/>
      <c r="AF385"/>
      <c r="AG385"/>
      <c r="AH385"/>
      <c r="AI385"/>
      <c r="AJ385"/>
      <c r="AK385" t="s">
        <v>361</v>
      </c>
      <c r="AL385">
        <v>56</v>
      </c>
      <c r="AM385" s="73">
        <v>43090</v>
      </c>
      <c r="AN385" t="s">
        <v>331</v>
      </c>
      <c r="AO385" t="s">
        <v>8</v>
      </c>
      <c r="AP385"/>
      <c r="AQ385"/>
      <c r="AR385" t="s">
        <v>30</v>
      </c>
      <c r="AS385" t="s">
        <v>1797</v>
      </c>
      <c r="AT385" t="s">
        <v>1366</v>
      </c>
      <c r="AU385" t="s">
        <v>36</v>
      </c>
      <c r="AV385" t="s">
        <v>1365</v>
      </c>
      <c r="AW385"/>
      <c r="AX385"/>
      <c r="AY385"/>
      <c r="AZ385"/>
      <c r="BA385" t="s">
        <v>1833</v>
      </c>
      <c r="BB385" t="s">
        <v>1834</v>
      </c>
      <c r="BC385" t="s">
        <v>43</v>
      </c>
      <c r="BD385"/>
      <c r="BE385"/>
    </row>
    <row r="386" spans="1:57" x14ac:dyDescent="0.25">
      <c r="A386" t="s">
        <v>1360</v>
      </c>
      <c r="B386" t="s">
        <v>0</v>
      </c>
      <c r="C386">
        <v>2018</v>
      </c>
      <c r="D386">
        <v>6</v>
      </c>
      <c r="E386" s="73">
        <v>43077</v>
      </c>
      <c r="F386"/>
      <c r="G386"/>
      <c r="H386" t="s">
        <v>12</v>
      </c>
      <c r="I386"/>
      <c r="J386" t="s">
        <v>2</v>
      </c>
      <c r="K386" t="s">
        <v>26</v>
      </c>
      <c r="L386"/>
      <c r="M386" t="s">
        <v>43</v>
      </c>
      <c r="N386" s="82">
        <v>-2037</v>
      </c>
      <c r="O386"/>
      <c r="P386" t="s">
        <v>14</v>
      </c>
      <c r="Q386" t="s">
        <v>305</v>
      </c>
      <c r="R386">
        <v>17</v>
      </c>
      <c r="S386"/>
      <c r="T386"/>
      <c r="U386"/>
      <c r="V386"/>
      <c r="W386"/>
      <c r="X386"/>
      <c r="Y386"/>
      <c r="Z386"/>
      <c r="AA386"/>
      <c r="AB386"/>
      <c r="AC386"/>
      <c r="AD386"/>
      <c r="AE386"/>
      <c r="AF386"/>
      <c r="AG386"/>
      <c r="AH386"/>
      <c r="AI386"/>
      <c r="AJ386"/>
      <c r="AK386" t="s">
        <v>305</v>
      </c>
      <c r="AL386">
        <v>17</v>
      </c>
      <c r="AM386" s="73">
        <v>43077</v>
      </c>
      <c r="AN386" t="s">
        <v>307</v>
      </c>
      <c r="AO386" t="s">
        <v>8</v>
      </c>
      <c r="AP386"/>
      <c r="AQ386"/>
      <c r="AR386" t="s">
        <v>30</v>
      </c>
      <c r="AS386" t="s">
        <v>1797</v>
      </c>
      <c r="AT386" t="s">
        <v>1385</v>
      </c>
      <c r="AU386" t="s">
        <v>36</v>
      </c>
      <c r="AV386" t="s">
        <v>1355</v>
      </c>
      <c r="AW386"/>
      <c r="AX386"/>
      <c r="AY386"/>
      <c r="AZ386"/>
      <c r="BA386" t="s">
        <v>1801</v>
      </c>
      <c r="BB386" t="s">
        <v>1834</v>
      </c>
      <c r="BC386" t="s">
        <v>43</v>
      </c>
      <c r="BD386"/>
      <c r="BE386"/>
    </row>
    <row r="387" spans="1:57" x14ac:dyDescent="0.25">
      <c r="A387" t="s">
        <v>1360</v>
      </c>
      <c r="B387" t="s">
        <v>0</v>
      </c>
      <c r="C387">
        <v>2018</v>
      </c>
      <c r="D387">
        <v>6</v>
      </c>
      <c r="E387" s="73">
        <v>43083</v>
      </c>
      <c r="F387"/>
      <c r="G387"/>
      <c r="H387" t="s">
        <v>12</v>
      </c>
      <c r="I387"/>
      <c r="J387" t="s">
        <v>25</v>
      </c>
      <c r="K387" t="s">
        <v>26</v>
      </c>
      <c r="L387"/>
      <c r="M387" t="s">
        <v>27</v>
      </c>
      <c r="N387" s="82">
        <v>-2045</v>
      </c>
      <c r="O387"/>
      <c r="P387" t="s">
        <v>27</v>
      </c>
      <c r="Q387" t="s">
        <v>325</v>
      </c>
      <c r="R387">
        <v>4</v>
      </c>
      <c r="S387"/>
      <c r="T387"/>
      <c r="U387"/>
      <c r="V387"/>
      <c r="W387"/>
      <c r="X387"/>
      <c r="Y387"/>
      <c r="Z387"/>
      <c r="AA387"/>
      <c r="AB387"/>
      <c r="AC387"/>
      <c r="AD387"/>
      <c r="AE387"/>
      <c r="AF387"/>
      <c r="AG387"/>
      <c r="AH387"/>
      <c r="AI387"/>
      <c r="AJ387"/>
      <c r="AK387" t="s">
        <v>325</v>
      </c>
      <c r="AL387">
        <v>4</v>
      </c>
      <c r="AM387" s="73">
        <v>43083</v>
      </c>
      <c r="AN387" t="s">
        <v>324</v>
      </c>
      <c r="AO387" t="s">
        <v>8</v>
      </c>
      <c r="AP387"/>
      <c r="AQ387"/>
      <c r="AR387" t="s">
        <v>30</v>
      </c>
      <c r="AS387" t="s">
        <v>1797</v>
      </c>
      <c r="AT387" t="s">
        <v>1366</v>
      </c>
      <c r="AU387" t="s">
        <v>36</v>
      </c>
      <c r="AV387" t="s">
        <v>1365</v>
      </c>
      <c r="AW387"/>
      <c r="AX387"/>
      <c r="AY387"/>
      <c r="AZ387"/>
      <c r="BA387" t="s">
        <v>1833</v>
      </c>
      <c r="BB387" t="s">
        <v>1834</v>
      </c>
      <c r="BC387" t="s">
        <v>27</v>
      </c>
      <c r="BD387"/>
      <c r="BE387"/>
    </row>
    <row r="388" spans="1:57" x14ac:dyDescent="0.25">
      <c r="A388" t="s">
        <v>1360</v>
      </c>
      <c r="B388" t="s">
        <v>0</v>
      </c>
      <c r="C388">
        <v>2018</v>
      </c>
      <c r="D388">
        <v>6</v>
      </c>
      <c r="E388" s="73">
        <v>43089</v>
      </c>
      <c r="F388"/>
      <c r="G388"/>
      <c r="H388" t="s">
        <v>12</v>
      </c>
      <c r="I388" t="s">
        <v>33</v>
      </c>
      <c r="J388" t="s">
        <v>34</v>
      </c>
      <c r="K388" t="s">
        <v>26</v>
      </c>
      <c r="L388"/>
      <c r="M388" t="s">
        <v>27</v>
      </c>
      <c r="N388" s="82">
        <v>3563</v>
      </c>
      <c r="O388"/>
      <c r="P388" t="s">
        <v>357</v>
      </c>
      <c r="Q388" t="s">
        <v>330</v>
      </c>
      <c r="R388">
        <v>39</v>
      </c>
      <c r="S388" t="s">
        <v>332</v>
      </c>
      <c r="T388" s="73">
        <v>43084</v>
      </c>
      <c r="U388" t="s">
        <v>1544</v>
      </c>
      <c r="V388" t="s">
        <v>357</v>
      </c>
      <c r="W388" t="s">
        <v>36</v>
      </c>
      <c r="X388"/>
      <c r="Y388"/>
      <c r="Z388"/>
      <c r="AA388"/>
      <c r="AB388"/>
      <c r="AC388"/>
      <c r="AD388"/>
      <c r="AE388"/>
      <c r="AF388"/>
      <c r="AG388"/>
      <c r="AH388"/>
      <c r="AI388"/>
      <c r="AJ388"/>
      <c r="AK388" t="s">
        <v>332</v>
      </c>
      <c r="AL388">
        <v>1</v>
      </c>
      <c r="AM388" s="73">
        <v>43084</v>
      </c>
      <c r="AN388" t="s">
        <v>332</v>
      </c>
      <c r="AO388" t="s">
        <v>37</v>
      </c>
      <c r="AP388" t="s">
        <v>358</v>
      </c>
      <c r="AQ388"/>
      <c r="AR388" t="s">
        <v>30</v>
      </c>
      <c r="AS388" t="s">
        <v>1797</v>
      </c>
      <c r="AT388" t="s">
        <v>1372</v>
      </c>
      <c r="AU388" t="s">
        <v>36</v>
      </c>
      <c r="AV388" t="s">
        <v>1354</v>
      </c>
      <c r="AW388" t="s">
        <v>1835</v>
      </c>
      <c r="AX388" t="s">
        <v>1353</v>
      </c>
      <c r="AY388" t="s">
        <v>1476</v>
      </c>
      <c r="AZ388"/>
      <c r="BA388" t="s">
        <v>1836</v>
      </c>
      <c r="BB388" t="s">
        <v>1839</v>
      </c>
      <c r="BC388" t="s">
        <v>1544</v>
      </c>
      <c r="BD388">
        <v>1</v>
      </c>
      <c r="BE388" t="s">
        <v>2077</v>
      </c>
    </row>
    <row r="389" spans="1:57" x14ac:dyDescent="0.25">
      <c r="A389" t="s">
        <v>1360</v>
      </c>
      <c r="B389" t="s">
        <v>0</v>
      </c>
      <c r="C389">
        <v>2018</v>
      </c>
      <c r="D389">
        <v>6</v>
      </c>
      <c r="E389" s="73">
        <v>43089</v>
      </c>
      <c r="F389"/>
      <c r="G389"/>
      <c r="H389" t="s">
        <v>12</v>
      </c>
      <c r="I389" t="s">
        <v>33</v>
      </c>
      <c r="J389" t="s">
        <v>34</v>
      </c>
      <c r="K389" t="s">
        <v>26</v>
      </c>
      <c r="L389"/>
      <c r="M389" t="s">
        <v>27</v>
      </c>
      <c r="N389" s="82">
        <v>3203</v>
      </c>
      <c r="O389"/>
      <c r="P389" t="s">
        <v>355</v>
      </c>
      <c r="Q389" t="s">
        <v>330</v>
      </c>
      <c r="R389">
        <v>55</v>
      </c>
      <c r="S389" t="s">
        <v>333</v>
      </c>
      <c r="T389" s="73">
        <v>43084</v>
      </c>
      <c r="U389" t="s">
        <v>1701</v>
      </c>
      <c r="V389" t="s">
        <v>355</v>
      </c>
      <c r="W389" t="s">
        <v>36</v>
      </c>
      <c r="X389"/>
      <c r="Y389"/>
      <c r="Z389"/>
      <c r="AA389"/>
      <c r="AB389"/>
      <c r="AC389"/>
      <c r="AD389"/>
      <c r="AE389"/>
      <c r="AF389"/>
      <c r="AG389"/>
      <c r="AH389"/>
      <c r="AI389"/>
      <c r="AJ389"/>
      <c r="AK389" t="s">
        <v>333</v>
      </c>
      <c r="AL389">
        <v>1</v>
      </c>
      <c r="AM389" s="73">
        <v>43084</v>
      </c>
      <c r="AN389" t="s">
        <v>333</v>
      </c>
      <c r="AO389" t="s">
        <v>37</v>
      </c>
      <c r="AP389" t="s">
        <v>356</v>
      </c>
      <c r="AQ389"/>
      <c r="AR389" t="s">
        <v>30</v>
      </c>
      <c r="AS389" t="s">
        <v>1797</v>
      </c>
      <c r="AT389" t="s">
        <v>1372</v>
      </c>
      <c r="AU389" t="s">
        <v>36</v>
      </c>
      <c r="AV389" t="s">
        <v>1354</v>
      </c>
      <c r="AW389" t="s">
        <v>1835</v>
      </c>
      <c r="AX389" t="s">
        <v>1353</v>
      </c>
      <c r="AY389" t="s">
        <v>1476</v>
      </c>
      <c r="AZ389"/>
      <c r="BA389" t="s">
        <v>1836</v>
      </c>
      <c r="BB389" t="s">
        <v>1839</v>
      </c>
      <c r="BC389" t="s">
        <v>1701</v>
      </c>
      <c r="BD389">
        <v>1</v>
      </c>
      <c r="BE389" t="s">
        <v>2084</v>
      </c>
    </row>
    <row r="390" spans="1:57" x14ac:dyDescent="0.25">
      <c r="A390" t="s">
        <v>1360</v>
      </c>
      <c r="B390" t="s">
        <v>0</v>
      </c>
      <c r="C390">
        <v>2018</v>
      </c>
      <c r="D390">
        <v>6</v>
      </c>
      <c r="E390" s="73">
        <v>43090</v>
      </c>
      <c r="F390"/>
      <c r="G390"/>
      <c r="H390" t="s">
        <v>12</v>
      </c>
      <c r="I390"/>
      <c r="J390" t="s">
        <v>2</v>
      </c>
      <c r="K390" t="s">
        <v>26</v>
      </c>
      <c r="L390"/>
      <c r="M390" t="s">
        <v>43</v>
      </c>
      <c r="N390" s="82">
        <v>-3050</v>
      </c>
      <c r="O390"/>
      <c r="P390" t="s">
        <v>14</v>
      </c>
      <c r="Q390" t="s">
        <v>361</v>
      </c>
      <c r="R390">
        <v>18</v>
      </c>
      <c r="S390"/>
      <c r="T390"/>
      <c r="U390"/>
      <c r="V390"/>
      <c r="W390"/>
      <c r="X390"/>
      <c r="Y390"/>
      <c r="Z390"/>
      <c r="AA390"/>
      <c r="AB390"/>
      <c r="AC390"/>
      <c r="AD390"/>
      <c r="AE390"/>
      <c r="AF390"/>
      <c r="AG390"/>
      <c r="AH390"/>
      <c r="AI390"/>
      <c r="AJ390"/>
      <c r="AK390" t="s">
        <v>361</v>
      </c>
      <c r="AL390">
        <v>18</v>
      </c>
      <c r="AM390" s="73">
        <v>43090</v>
      </c>
      <c r="AN390" t="s">
        <v>335</v>
      </c>
      <c r="AO390" t="s">
        <v>8</v>
      </c>
      <c r="AP390"/>
      <c r="AQ390"/>
      <c r="AR390" t="s">
        <v>30</v>
      </c>
      <c r="AS390" t="s">
        <v>1797</v>
      </c>
      <c r="AT390" t="s">
        <v>1385</v>
      </c>
      <c r="AU390" t="s">
        <v>36</v>
      </c>
      <c r="AV390" t="s">
        <v>1355</v>
      </c>
      <c r="AW390"/>
      <c r="AX390"/>
      <c r="AY390"/>
      <c r="AZ390"/>
      <c r="BA390" t="s">
        <v>1801</v>
      </c>
      <c r="BB390" t="s">
        <v>1834</v>
      </c>
      <c r="BC390" t="s">
        <v>43</v>
      </c>
      <c r="BD390"/>
      <c r="BE390"/>
    </row>
    <row r="391" spans="1:57" x14ac:dyDescent="0.25">
      <c r="A391" t="s">
        <v>1360</v>
      </c>
      <c r="B391" t="s">
        <v>0</v>
      </c>
      <c r="C391">
        <v>2018</v>
      </c>
      <c r="D391">
        <v>7</v>
      </c>
      <c r="E391" s="73">
        <v>43118</v>
      </c>
      <c r="F391"/>
      <c r="G391"/>
      <c r="H391" t="s">
        <v>12</v>
      </c>
      <c r="I391"/>
      <c r="J391" t="s">
        <v>25</v>
      </c>
      <c r="K391" t="s">
        <v>26</v>
      </c>
      <c r="L391"/>
      <c r="M391" t="s">
        <v>27</v>
      </c>
      <c r="N391">
        <v>-1681</v>
      </c>
      <c r="O391"/>
      <c r="P391" t="s">
        <v>27</v>
      </c>
      <c r="Q391" t="s">
        <v>362</v>
      </c>
      <c r="R391">
        <v>42</v>
      </c>
      <c r="S391"/>
      <c r="T391"/>
      <c r="U391"/>
      <c r="V391"/>
      <c r="W391"/>
      <c r="X391"/>
      <c r="Y391"/>
      <c r="Z391"/>
      <c r="AA391"/>
      <c r="AB391"/>
      <c r="AC391"/>
      <c r="AD391"/>
      <c r="AE391"/>
      <c r="AF391"/>
      <c r="AG391"/>
      <c r="AH391"/>
      <c r="AI391"/>
      <c r="AJ391"/>
      <c r="AK391" t="s">
        <v>362</v>
      </c>
      <c r="AL391">
        <v>42</v>
      </c>
      <c r="AM391" s="73">
        <v>43118</v>
      </c>
      <c r="AN391" t="s">
        <v>369</v>
      </c>
      <c r="AO391" t="s">
        <v>8</v>
      </c>
      <c r="AP391"/>
      <c r="AQ391"/>
      <c r="AR391" t="s">
        <v>30</v>
      </c>
      <c r="AS391" t="s">
        <v>1797</v>
      </c>
      <c r="AT391" t="s">
        <v>1366</v>
      </c>
      <c r="AU391" t="s">
        <v>36</v>
      </c>
      <c r="AV391" t="s">
        <v>1365</v>
      </c>
      <c r="AW391"/>
      <c r="AX391"/>
      <c r="AY391"/>
      <c r="AZ391"/>
      <c r="BA391" t="s">
        <v>1833</v>
      </c>
      <c r="BB391" t="s">
        <v>1834</v>
      </c>
      <c r="BC391" t="s">
        <v>27</v>
      </c>
      <c r="BD391"/>
      <c r="BE391"/>
    </row>
    <row r="392" spans="1:57" x14ac:dyDescent="0.25">
      <c r="A392" t="s">
        <v>1360</v>
      </c>
      <c r="B392" t="s">
        <v>0</v>
      </c>
      <c r="C392">
        <v>2018</v>
      </c>
      <c r="D392">
        <v>7</v>
      </c>
      <c r="E392" s="73">
        <v>43118</v>
      </c>
      <c r="F392"/>
      <c r="G392"/>
      <c r="H392" t="s">
        <v>12</v>
      </c>
      <c r="I392"/>
      <c r="J392" t="s">
        <v>25</v>
      </c>
      <c r="K392" t="s">
        <v>26</v>
      </c>
      <c r="L392"/>
      <c r="M392" t="s">
        <v>27</v>
      </c>
      <c r="N392">
        <v>-1553</v>
      </c>
      <c r="O392"/>
      <c r="P392" t="s">
        <v>27</v>
      </c>
      <c r="Q392" t="s">
        <v>362</v>
      </c>
      <c r="R392">
        <v>47</v>
      </c>
      <c r="S392"/>
      <c r="T392"/>
      <c r="U392"/>
      <c r="V392"/>
      <c r="W392"/>
      <c r="X392"/>
      <c r="Y392"/>
      <c r="Z392"/>
      <c r="AA392"/>
      <c r="AB392"/>
      <c r="AC392"/>
      <c r="AD392"/>
      <c r="AE392"/>
      <c r="AF392"/>
      <c r="AG392"/>
      <c r="AH392"/>
      <c r="AI392"/>
      <c r="AJ392"/>
      <c r="AK392" t="s">
        <v>362</v>
      </c>
      <c r="AL392">
        <v>47</v>
      </c>
      <c r="AM392" s="73">
        <v>43118</v>
      </c>
      <c r="AN392" t="s">
        <v>370</v>
      </c>
      <c r="AO392" t="s">
        <v>8</v>
      </c>
      <c r="AP392"/>
      <c r="AQ392"/>
      <c r="AR392" t="s">
        <v>30</v>
      </c>
      <c r="AS392" t="s">
        <v>1797</v>
      </c>
      <c r="AT392" t="s">
        <v>1366</v>
      </c>
      <c r="AU392" t="s">
        <v>36</v>
      </c>
      <c r="AV392" t="s">
        <v>1365</v>
      </c>
      <c r="AW392"/>
      <c r="AX392"/>
      <c r="AY392"/>
      <c r="AZ392"/>
      <c r="BA392" t="s">
        <v>1833</v>
      </c>
      <c r="BB392" t="s">
        <v>1834</v>
      </c>
      <c r="BC392" t="s">
        <v>27</v>
      </c>
      <c r="BD392"/>
      <c r="BE392"/>
    </row>
    <row r="393" spans="1:57" x14ac:dyDescent="0.25">
      <c r="A393" t="s">
        <v>1360</v>
      </c>
      <c r="B393" t="s">
        <v>0</v>
      </c>
      <c r="C393">
        <v>2018</v>
      </c>
      <c r="D393">
        <v>7</v>
      </c>
      <c r="E393" s="73">
        <v>43118</v>
      </c>
      <c r="F393"/>
      <c r="G393"/>
      <c r="H393" t="s">
        <v>12</v>
      </c>
      <c r="I393" t="s">
        <v>33</v>
      </c>
      <c r="J393" t="s">
        <v>34</v>
      </c>
      <c r="K393" t="s">
        <v>26</v>
      </c>
      <c r="L393"/>
      <c r="M393" t="s">
        <v>27</v>
      </c>
      <c r="N393">
        <v>1907</v>
      </c>
      <c r="O393"/>
      <c r="P393" t="s">
        <v>392</v>
      </c>
      <c r="Q393" t="s">
        <v>362</v>
      </c>
      <c r="R393">
        <v>141</v>
      </c>
      <c r="S393" t="s">
        <v>367</v>
      </c>
      <c r="T393" s="73">
        <v>43116</v>
      </c>
      <c r="U393" t="s">
        <v>1687</v>
      </c>
      <c r="V393" t="s">
        <v>392</v>
      </c>
      <c r="W393" t="s">
        <v>36</v>
      </c>
      <c r="X393"/>
      <c r="Y393"/>
      <c r="Z393"/>
      <c r="AA393"/>
      <c r="AB393"/>
      <c r="AC393"/>
      <c r="AD393"/>
      <c r="AE393"/>
      <c r="AF393"/>
      <c r="AG393"/>
      <c r="AH393"/>
      <c r="AI393"/>
      <c r="AJ393"/>
      <c r="AK393" t="s">
        <v>367</v>
      </c>
      <c r="AL393">
        <v>1</v>
      </c>
      <c r="AM393" s="73">
        <v>43116</v>
      </c>
      <c r="AN393" t="s">
        <v>367</v>
      </c>
      <c r="AO393" t="s">
        <v>37</v>
      </c>
      <c r="AP393" t="s">
        <v>393</v>
      </c>
      <c r="AQ393"/>
      <c r="AR393" t="s">
        <v>30</v>
      </c>
      <c r="AS393" t="s">
        <v>1797</v>
      </c>
      <c r="AT393" t="s">
        <v>1372</v>
      </c>
      <c r="AU393" t="s">
        <v>36</v>
      </c>
      <c r="AV393" t="s">
        <v>1354</v>
      </c>
      <c r="AW393" t="s">
        <v>1835</v>
      </c>
      <c r="AX393" t="s">
        <v>1353</v>
      </c>
      <c r="AY393" t="s">
        <v>1476</v>
      </c>
      <c r="AZ393"/>
      <c r="BA393" t="s">
        <v>1836</v>
      </c>
      <c r="BB393" t="s">
        <v>1839</v>
      </c>
      <c r="BC393" t="s">
        <v>1687</v>
      </c>
      <c r="BD393">
        <v>1</v>
      </c>
      <c r="BE393" t="s">
        <v>1886</v>
      </c>
    </row>
    <row r="394" spans="1:57" x14ac:dyDescent="0.25">
      <c r="A394" t="s">
        <v>1360</v>
      </c>
      <c r="B394" t="s">
        <v>0</v>
      </c>
      <c r="C394">
        <v>2018</v>
      </c>
      <c r="D394">
        <v>7</v>
      </c>
      <c r="E394" s="73">
        <v>43118</v>
      </c>
      <c r="F394"/>
      <c r="G394"/>
      <c r="H394" t="s">
        <v>12</v>
      </c>
      <c r="I394" t="s">
        <v>33</v>
      </c>
      <c r="J394" t="s">
        <v>34</v>
      </c>
      <c r="K394" t="s">
        <v>26</v>
      </c>
      <c r="L394"/>
      <c r="M394" t="s">
        <v>27</v>
      </c>
      <c r="N394">
        <v>1365</v>
      </c>
      <c r="O394"/>
      <c r="P394" t="s">
        <v>382</v>
      </c>
      <c r="Q394" t="s">
        <v>362</v>
      </c>
      <c r="R394">
        <v>143</v>
      </c>
      <c r="S394" t="s">
        <v>372</v>
      </c>
      <c r="T394" s="73">
        <v>43116</v>
      </c>
      <c r="U394" t="s">
        <v>1685</v>
      </c>
      <c r="V394" t="s">
        <v>382</v>
      </c>
      <c r="W394" t="s">
        <v>36</v>
      </c>
      <c r="X394"/>
      <c r="Y394"/>
      <c r="Z394"/>
      <c r="AA394"/>
      <c r="AB394"/>
      <c r="AC394"/>
      <c r="AD394"/>
      <c r="AE394"/>
      <c r="AF394"/>
      <c r="AG394"/>
      <c r="AH394"/>
      <c r="AI394"/>
      <c r="AJ394"/>
      <c r="AK394" t="s">
        <v>372</v>
      </c>
      <c r="AL394">
        <v>1</v>
      </c>
      <c r="AM394" s="73">
        <v>43116</v>
      </c>
      <c r="AN394" t="s">
        <v>372</v>
      </c>
      <c r="AO394" t="s">
        <v>37</v>
      </c>
      <c r="AP394" t="s">
        <v>383</v>
      </c>
      <c r="AQ394"/>
      <c r="AR394" t="s">
        <v>30</v>
      </c>
      <c r="AS394" t="s">
        <v>1797</v>
      </c>
      <c r="AT394" t="s">
        <v>1372</v>
      </c>
      <c r="AU394" t="s">
        <v>36</v>
      </c>
      <c r="AV394" t="s">
        <v>1354</v>
      </c>
      <c r="AW394" t="s">
        <v>1835</v>
      </c>
      <c r="AX394" t="s">
        <v>1353</v>
      </c>
      <c r="AY394" t="s">
        <v>1476</v>
      </c>
      <c r="AZ394"/>
      <c r="BA394" t="s">
        <v>1836</v>
      </c>
      <c r="BB394" t="s">
        <v>1839</v>
      </c>
      <c r="BC394" t="s">
        <v>1685</v>
      </c>
      <c r="BD394">
        <v>1</v>
      </c>
      <c r="BE394" t="s">
        <v>1887</v>
      </c>
    </row>
    <row r="395" spans="1:57" x14ac:dyDescent="0.25">
      <c r="A395" t="s">
        <v>1360</v>
      </c>
      <c r="B395" t="s">
        <v>0</v>
      </c>
      <c r="C395">
        <v>2018</v>
      </c>
      <c r="D395">
        <v>7</v>
      </c>
      <c r="E395" s="73">
        <v>43119</v>
      </c>
      <c r="F395"/>
      <c r="G395"/>
      <c r="H395" t="s">
        <v>12</v>
      </c>
      <c r="I395"/>
      <c r="J395" t="s">
        <v>2</v>
      </c>
      <c r="K395" t="s">
        <v>26</v>
      </c>
      <c r="L395"/>
      <c r="M395" t="s">
        <v>43</v>
      </c>
      <c r="N395">
        <v>-1961</v>
      </c>
      <c r="O395"/>
      <c r="P395" t="s">
        <v>14</v>
      </c>
      <c r="Q395" t="s">
        <v>402</v>
      </c>
      <c r="R395">
        <v>42</v>
      </c>
      <c r="S395"/>
      <c r="T395"/>
      <c r="U395"/>
      <c r="V395"/>
      <c r="W395"/>
      <c r="X395"/>
      <c r="Y395"/>
      <c r="Z395"/>
      <c r="AA395"/>
      <c r="AB395"/>
      <c r="AC395"/>
      <c r="AD395"/>
      <c r="AE395"/>
      <c r="AF395"/>
      <c r="AG395"/>
      <c r="AH395"/>
      <c r="AI395"/>
      <c r="AJ395"/>
      <c r="AK395" t="s">
        <v>402</v>
      </c>
      <c r="AL395">
        <v>42</v>
      </c>
      <c r="AM395" s="73">
        <v>43119</v>
      </c>
      <c r="AN395" t="s">
        <v>366</v>
      </c>
      <c r="AO395" t="s">
        <v>8</v>
      </c>
      <c r="AP395"/>
      <c r="AQ395"/>
      <c r="AR395" t="s">
        <v>30</v>
      </c>
      <c r="AS395" t="s">
        <v>1797</v>
      </c>
      <c r="AT395" t="s">
        <v>1385</v>
      </c>
      <c r="AU395" t="s">
        <v>36</v>
      </c>
      <c r="AV395" t="s">
        <v>1355</v>
      </c>
      <c r="AW395"/>
      <c r="AX395"/>
      <c r="AY395"/>
      <c r="AZ395"/>
      <c r="BA395" t="s">
        <v>1801</v>
      </c>
      <c r="BB395" t="s">
        <v>1834</v>
      </c>
      <c r="BC395" t="s">
        <v>43</v>
      </c>
      <c r="BD395"/>
      <c r="BE395"/>
    </row>
    <row r="396" spans="1:57" x14ac:dyDescent="0.25">
      <c r="A396" t="s">
        <v>1360</v>
      </c>
      <c r="B396" t="s">
        <v>0</v>
      </c>
      <c r="C396">
        <v>2018</v>
      </c>
      <c r="D396">
        <v>7</v>
      </c>
      <c r="E396" s="73">
        <v>43119</v>
      </c>
      <c r="F396"/>
      <c r="G396"/>
      <c r="H396" t="s">
        <v>12</v>
      </c>
      <c r="I396"/>
      <c r="J396" t="s">
        <v>2</v>
      </c>
      <c r="K396" t="s">
        <v>26</v>
      </c>
      <c r="L396"/>
      <c r="M396" t="s">
        <v>43</v>
      </c>
      <c r="N396">
        <v>-1456</v>
      </c>
      <c r="O396"/>
      <c r="P396" t="s">
        <v>14</v>
      </c>
      <c r="Q396" t="s">
        <v>402</v>
      </c>
      <c r="R396">
        <v>63</v>
      </c>
      <c r="S396"/>
      <c r="T396"/>
      <c r="U396"/>
      <c r="V396"/>
      <c r="W396"/>
      <c r="X396"/>
      <c r="Y396"/>
      <c r="Z396"/>
      <c r="AA396"/>
      <c r="AB396"/>
      <c r="AC396"/>
      <c r="AD396"/>
      <c r="AE396"/>
      <c r="AF396"/>
      <c r="AG396"/>
      <c r="AH396"/>
      <c r="AI396"/>
      <c r="AJ396"/>
      <c r="AK396" t="s">
        <v>402</v>
      </c>
      <c r="AL396">
        <v>63</v>
      </c>
      <c r="AM396" s="73">
        <v>43119</v>
      </c>
      <c r="AN396" t="s">
        <v>371</v>
      </c>
      <c r="AO396" t="s">
        <v>8</v>
      </c>
      <c r="AP396"/>
      <c r="AQ396"/>
      <c r="AR396" t="s">
        <v>30</v>
      </c>
      <c r="AS396" t="s">
        <v>1797</v>
      </c>
      <c r="AT396" t="s">
        <v>1385</v>
      </c>
      <c r="AU396" t="s">
        <v>36</v>
      </c>
      <c r="AV396" t="s">
        <v>1355</v>
      </c>
      <c r="AW396"/>
      <c r="AX396"/>
      <c r="AY396"/>
      <c r="AZ396"/>
      <c r="BA396" t="s">
        <v>1801</v>
      </c>
      <c r="BB396" t="s">
        <v>1834</v>
      </c>
      <c r="BC396" t="s">
        <v>43</v>
      </c>
      <c r="BD396"/>
      <c r="BE396"/>
    </row>
    <row r="397" spans="1:57" x14ac:dyDescent="0.25">
      <c r="A397" t="s">
        <v>1360</v>
      </c>
      <c r="B397" t="s">
        <v>0</v>
      </c>
      <c r="C397">
        <v>2018</v>
      </c>
      <c r="D397">
        <v>7</v>
      </c>
      <c r="E397" s="73">
        <v>43119</v>
      </c>
      <c r="F397"/>
      <c r="G397"/>
      <c r="H397" t="s">
        <v>12</v>
      </c>
      <c r="I397"/>
      <c r="J397" t="s">
        <v>25</v>
      </c>
      <c r="K397" t="s">
        <v>26</v>
      </c>
      <c r="L397"/>
      <c r="M397" t="s">
        <v>43</v>
      </c>
      <c r="N397">
        <v>500</v>
      </c>
      <c r="O397"/>
      <c r="P397" t="s">
        <v>27</v>
      </c>
      <c r="Q397" t="s">
        <v>402</v>
      </c>
      <c r="R397">
        <v>187</v>
      </c>
      <c r="S397"/>
      <c r="T397"/>
      <c r="U397"/>
      <c r="V397"/>
      <c r="W397"/>
      <c r="X397"/>
      <c r="Y397"/>
      <c r="Z397"/>
      <c r="AA397"/>
      <c r="AB397"/>
      <c r="AC397"/>
      <c r="AD397"/>
      <c r="AE397"/>
      <c r="AF397"/>
      <c r="AG397"/>
      <c r="AH397"/>
      <c r="AI397"/>
      <c r="AJ397"/>
      <c r="AK397" t="s">
        <v>402</v>
      </c>
      <c r="AL397">
        <v>187</v>
      </c>
      <c r="AM397" s="73">
        <v>43119</v>
      </c>
      <c r="AN397" t="s">
        <v>375</v>
      </c>
      <c r="AO397" t="s">
        <v>8</v>
      </c>
      <c r="AP397"/>
      <c r="AQ397"/>
      <c r="AR397" t="s">
        <v>30</v>
      </c>
      <c r="AS397" t="s">
        <v>1797</v>
      </c>
      <c r="AT397" t="s">
        <v>1366</v>
      </c>
      <c r="AU397" t="s">
        <v>36</v>
      </c>
      <c r="AV397" t="s">
        <v>1365</v>
      </c>
      <c r="AW397"/>
      <c r="AX397"/>
      <c r="AY397"/>
      <c r="AZ397"/>
      <c r="BA397" t="s">
        <v>1833</v>
      </c>
      <c r="BB397" t="s">
        <v>1834</v>
      </c>
      <c r="BC397" t="s">
        <v>43</v>
      </c>
      <c r="BD397"/>
      <c r="BE397"/>
    </row>
    <row r="398" spans="1:57" x14ac:dyDescent="0.25">
      <c r="A398" t="s">
        <v>1360</v>
      </c>
      <c r="B398" t="s">
        <v>0</v>
      </c>
      <c r="C398">
        <v>2018</v>
      </c>
      <c r="D398">
        <v>7</v>
      </c>
      <c r="E398" s="73">
        <v>43119</v>
      </c>
      <c r="F398"/>
      <c r="G398"/>
      <c r="H398" t="s">
        <v>12</v>
      </c>
      <c r="I398"/>
      <c r="J398" t="s">
        <v>25</v>
      </c>
      <c r="K398" t="s">
        <v>26</v>
      </c>
      <c r="L398"/>
      <c r="M398" t="s">
        <v>43</v>
      </c>
      <c r="N398">
        <v>885</v>
      </c>
      <c r="O398"/>
      <c r="P398" t="s">
        <v>27</v>
      </c>
      <c r="Q398" t="s">
        <v>402</v>
      </c>
      <c r="R398">
        <v>188</v>
      </c>
      <c r="S398"/>
      <c r="T398"/>
      <c r="U398"/>
      <c r="V398"/>
      <c r="W398"/>
      <c r="X398"/>
      <c r="Y398"/>
      <c r="Z398"/>
      <c r="AA398"/>
      <c r="AB398"/>
      <c r="AC398"/>
      <c r="AD398"/>
      <c r="AE398"/>
      <c r="AF398"/>
      <c r="AG398"/>
      <c r="AH398"/>
      <c r="AI398"/>
      <c r="AJ398"/>
      <c r="AK398" t="s">
        <v>402</v>
      </c>
      <c r="AL398">
        <v>188</v>
      </c>
      <c r="AM398" s="73">
        <v>43119</v>
      </c>
      <c r="AN398" t="s">
        <v>374</v>
      </c>
      <c r="AO398" t="s">
        <v>8</v>
      </c>
      <c r="AP398"/>
      <c r="AQ398"/>
      <c r="AR398" t="s">
        <v>30</v>
      </c>
      <c r="AS398" t="s">
        <v>1797</v>
      </c>
      <c r="AT398" t="s">
        <v>1366</v>
      </c>
      <c r="AU398" t="s">
        <v>36</v>
      </c>
      <c r="AV398" t="s">
        <v>1365</v>
      </c>
      <c r="AW398"/>
      <c r="AX398"/>
      <c r="AY398"/>
      <c r="AZ398"/>
      <c r="BA398" t="s">
        <v>1833</v>
      </c>
      <c r="BB398" t="s">
        <v>1834</v>
      </c>
      <c r="BC398" t="s">
        <v>43</v>
      </c>
      <c r="BD398"/>
      <c r="BE398"/>
    </row>
    <row r="399" spans="1:57" x14ac:dyDescent="0.25">
      <c r="A399" t="s">
        <v>1360</v>
      </c>
      <c r="B399" t="s">
        <v>0</v>
      </c>
      <c r="C399">
        <v>2018</v>
      </c>
      <c r="D399">
        <v>7</v>
      </c>
      <c r="E399" s="73">
        <v>43126</v>
      </c>
      <c r="F399"/>
      <c r="G399"/>
      <c r="H399" t="s">
        <v>12</v>
      </c>
      <c r="I399"/>
      <c r="J399" t="s">
        <v>25</v>
      </c>
      <c r="K399" t="s">
        <v>26</v>
      </c>
      <c r="L399"/>
      <c r="M399" t="s">
        <v>27</v>
      </c>
      <c r="N399">
        <v>-3497</v>
      </c>
      <c r="O399"/>
      <c r="P399" t="s">
        <v>27</v>
      </c>
      <c r="Q399" t="s">
        <v>403</v>
      </c>
      <c r="R399">
        <v>38</v>
      </c>
      <c r="S399"/>
      <c r="T399"/>
      <c r="U399"/>
      <c r="V399"/>
      <c r="W399"/>
      <c r="X399"/>
      <c r="Y399"/>
      <c r="Z399"/>
      <c r="AA399"/>
      <c r="AB399"/>
      <c r="AC399"/>
      <c r="AD399"/>
      <c r="AE399"/>
      <c r="AF399"/>
      <c r="AG399"/>
      <c r="AH399"/>
      <c r="AI399"/>
      <c r="AJ399"/>
      <c r="AK399" t="s">
        <v>403</v>
      </c>
      <c r="AL399">
        <v>38</v>
      </c>
      <c r="AM399" s="73">
        <v>43126</v>
      </c>
      <c r="AN399" t="s">
        <v>404</v>
      </c>
      <c r="AO399" t="s">
        <v>8</v>
      </c>
      <c r="AP399"/>
      <c r="AQ399"/>
      <c r="AR399" t="s">
        <v>30</v>
      </c>
      <c r="AS399" t="s">
        <v>1797</v>
      </c>
      <c r="AT399" t="s">
        <v>1366</v>
      </c>
      <c r="AU399" t="s">
        <v>36</v>
      </c>
      <c r="AV399" t="s">
        <v>1365</v>
      </c>
      <c r="AW399"/>
      <c r="AX399"/>
      <c r="AY399"/>
      <c r="AZ399"/>
      <c r="BA399" t="s">
        <v>1833</v>
      </c>
      <c r="BB399" t="s">
        <v>1834</v>
      </c>
      <c r="BC399" t="s">
        <v>27</v>
      </c>
      <c r="BD399"/>
      <c r="BE399"/>
    </row>
    <row r="400" spans="1:57" x14ac:dyDescent="0.25">
      <c r="A400" t="s">
        <v>1360</v>
      </c>
      <c r="B400" t="s">
        <v>0</v>
      </c>
      <c r="C400">
        <v>2018</v>
      </c>
      <c r="D400">
        <v>7</v>
      </c>
      <c r="E400" s="73">
        <v>43126</v>
      </c>
      <c r="F400"/>
      <c r="G400"/>
      <c r="H400" t="s">
        <v>12</v>
      </c>
      <c r="I400" t="s">
        <v>33</v>
      </c>
      <c r="J400" t="s">
        <v>34</v>
      </c>
      <c r="K400" t="s">
        <v>26</v>
      </c>
      <c r="L400"/>
      <c r="M400" t="s">
        <v>27</v>
      </c>
      <c r="N400">
        <v>1567</v>
      </c>
      <c r="O400"/>
      <c r="P400" t="s">
        <v>419</v>
      </c>
      <c r="Q400" t="s">
        <v>403</v>
      </c>
      <c r="R400">
        <v>91</v>
      </c>
      <c r="S400" t="s">
        <v>409</v>
      </c>
      <c r="T400" s="73">
        <v>43123</v>
      </c>
      <c r="U400" t="s">
        <v>1656</v>
      </c>
      <c r="V400" t="s">
        <v>419</v>
      </c>
      <c r="W400" t="s">
        <v>36</v>
      </c>
      <c r="X400"/>
      <c r="Y400"/>
      <c r="Z400"/>
      <c r="AA400"/>
      <c r="AB400"/>
      <c r="AC400"/>
      <c r="AD400"/>
      <c r="AE400"/>
      <c r="AF400"/>
      <c r="AG400"/>
      <c r="AH400"/>
      <c r="AI400"/>
      <c r="AJ400"/>
      <c r="AK400" t="s">
        <v>409</v>
      </c>
      <c r="AL400">
        <v>1</v>
      </c>
      <c r="AM400" s="73">
        <v>43123</v>
      </c>
      <c r="AN400" t="s">
        <v>409</v>
      </c>
      <c r="AO400" t="s">
        <v>37</v>
      </c>
      <c r="AP400" t="s">
        <v>420</v>
      </c>
      <c r="AQ400"/>
      <c r="AR400" t="s">
        <v>30</v>
      </c>
      <c r="AS400" t="s">
        <v>1797</v>
      </c>
      <c r="AT400" t="s">
        <v>1372</v>
      </c>
      <c r="AU400" t="s">
        <v>36</v>
      </c>
      <c r="AV400" t="s">
        <v>1354</v>
      </c>
      <c r="AW400" t="s">
        <v>1835</v>
      </c>
      <c r="AX400" t="s">
        <v>1353</v>
      </c>
      <c r="AY400" t="s">
        <v>1476</v>
      </c>
      <c r="AZ400"/>
      <c r="BA400" t="s">
        <v>1836</v>
      </c>
      <c r="BB400" t="s">
        <v>1839</v>
      </c>
      <c r="BC400" t="s">
        <v>1656</v>
      </c>
      <c r="BD400">
        <v>1</v>
      </c>
      <c r="BE400" t="s">
        <v>1893</v>
      </c>
    </row>
    <row r="401" spans="1:57" x14ac:dyDescent="0.25">
      <c r="A401" t="s">
        <v>1360</v>
      </c>
      <c r="B401" t="s">
        <v>0</v>
      </c>
      <c r="C401">
        <v>2018</v>
      </c>
      <c r="D401">
        <v>7</v>
      </c>
      <c r="E401" s="73">
        <v>43127</v>
      </c>
      <c r="F401"/>
      <c r="G401"/>
      <c r="H401" t="s">
        <v>12</v>
      </c>
      <c r="I401"/>
      <c r="J401" t="s">
        <v>2</v>
      </c>
      <c r="K401" t="s">
        <v>26</v>
      </c>
      <c r="L401"/>
      <c r="M401" t="s">
        <v>43</v>
      </c>
      <c r="N401">
        <v>-3497</v>
      </c>
      <c r="O401"/>
      <c r="P401" t="s">
        <v>14</v>
      </c>
      <c r="Q401" t="s">
        <v>431</v>
      </c>
      <c r="R401">
        <v>40</v>
      </c>
      <c r="S401"/>
      <c r="T401"/>
      <c r="U401"/>
      <c r="V401"/>
      <c r="W401"/>
      <c r="X401"/>
      <c r="Y401"/>
      <c r="Z401"/>
      <c r="AA401"/>
      <c r="AB401"/>
      <c r="AC401"/>
      <c r="AD401"/>
      <c r="AE401"/>
      <c r="AF401"/>
      <c r="AG401"/>
      <c r="AH401"/>
      <c r="AI401"/>
      <c r="AJ401"/>
      <c r="AK401" t="s">
        <v>431</v>
      </c>
      <c r="AL401">
        <v>40</v>
      </c>
      <c r="AM401" s="73">
        <v>43127</v>
      </c>
      <c r="AN401" t="s">
        <v>404</v>
      </c>
      <c r="AO401" t="s">
        <v>8</v>
      </c>
      <c r="AP401"/>
      <c r="AQ401"/>
      <c r="AR401" t="s">
        <v>30</v>
      </c>
      <c r="AS401" t="s">
        <v>1797</v>
      </c>
      <c r="AT401" t="s">
        <v>1385</v>
      </c>
      <c r="AU401" t="s">
        <v>36</v>
      </c>
      <c r="AV401" t="s">
        <v>1355</v>
      </c>
      <c r="AW401"/>
      <c r="AX401"/>
      <c r="AY401"/>
      <c r="AZ401"/>
      <c r="BA401" t="s">
        <v>1801</v>
      </c>
      <c r="BB401" t="s">
        <v>1834</v>
      </c>
      <c r="BC401" t="s">
        <v>43</v>
      </c>
      <c r="BD401"/>
      <c r="BE401"/>
    </row>
    <row r="402" spans="1:57" x14ac:dyDescent="0.25">
      <c r="A402" t="s">
        <v>1360</v>
      </c>
      <c r="B402" t="s">
        <v>0</v>
      </c>
      <c r="C402">
        <v>2018</v>
      </c>
      <c r="D402">
        <v>7</v>
      </c>
      <c r="E402" s="73">
        <v>43127</v>
      </c>
      <c r="F402"/>
      <c r="G402"/>
      <c r="H402" t="s">
        <v>12</v>
      </c>
      <c r="I402"/>
      <c r="J402" t="s">
        <v>25</v>
      </c>
      <c r="K402" t="s">
        <v>26</v>
      </c>
      <c r="L402"/>
      <c r="M402" t="s">
        <v>43</v>
      </c>
      <c r="N402">
        <v>994</v>
      </c>
      <c r="O402"/>
      <c r="P402" t="s">
        <v>27</v>
      </c>
      <c r="Q402" t="s">
        <v>431</v>
      </c>
      <c r="R402">
        <v>83</v>
      </c>
      <c r="S402"/>
      <c r="T402"/>
      <c r="U402"/>
      <c r="V402"/>
      <c r="W402"/>
      <c r="X402"/>
      <c r="Y402"/>
      <c r="Z402"/>
      <c r="AA402"/>
      <c r="AB402"/>
      <c r="AC402"/>
      <c r="AD402"/>
      <c r="AE402"/>
      <c r="AF402"/>
      <c r="AG402"/>
      <c r="AH402"/>
      <c r="AI402"/>
      <c r="AJ402"/>
      <c r="AK402" t="s">
        <v>431</v>
      </c>
      <c r="AL402">
        <v>83</v>
      </c>
      <c r="AM402" s="73">
        <v>43127</v>
      </c>
      <c r="AN402" t="s">
        <v>412</v>
      </c>
      <c r="AO402" t="s">
        <v>8</v>
      </c>
      <c r="AP402"/>
      <c r="AQ402"/>
      <c r="AR402" t="s">
        <v>30</v>
      </c>
      <c r="AS402" t="s">
        <v>1797</v>
      </c>
      <c r="AT402" t="s">
        <v>1366</v>
      </c>
      <c r="AU402" t="s">
        <v>36</v>
      </c>
      <c r="AV402" t="s">
        <v>1365</v>
      </c>
      <c r="AW402"/>
      <c r="AX402"/>
      <c r="AY402"/>
      <c r="AZ402"/>
      <c r="BA402" t="s">
        <v>1833</v>
      </c>
      <c r="BB402" t="s">
        <v>1834</v>
      </c>
      <c r="BC402" t="s">
        <v>43</v>
      </c>
      <c r="BD402"/>
      <c r="BE402"/>
    </row>
    <row r="403" spans="1:57" x14ac:dyDescent="0.25">
      <c r="A403" t="s">
        <v>1360</v>
      </c>
      <c r="B403" t="s">
        <v>0</v>
      </c>
      <c r="C403">
        <v>2018</v>
      </c>
      <c r="D403">
        <v>7</v>
      </c>
      <c r="E403" s="73">
        <v>43118</v>
      </c>
      <c r="F403"/>
      <c r="G403"/>
      <c r="H403" t="s">
        <v>12</v>
      </c>
      <c r="I403"/>
      <c r="J403" t="s">
        <v>25</v>
      </c>
      <c r="K403" t="s">
        <v>26</v>
      </c>
      <c r="L403"/>
      <c r="M403" t="s">
        <v>27</v>
      </c>
      <c r="N403">
        <v>-1687</v>
      </c>
      <c r="O403"/>
      <c r="P403" t="s">
        <v>27</v>
      </c>
      <c r="Q403" t="s">
        <v>362</v>
      </c>
      <c r="R403">
        <v>37</v>
      </c>
      <c r="S403"/>
      <c r="T403"/>
      <c r="U403"/>
      <c r="V403"/>
      <c r="W403"/>
      <c r="X403"/>
      <c r="Y403"/>
      <c r="Z403"/>
      <c r="AA403"/>
      <c r="AB403"/>
      <c r="AC403"/>
      <c r="AD403"/>
      <c r="AE403"/>
      <c r="AF403"/>
      <c r="AG403"/>
      <c r="AH403"/>
      <c r="AI403"/>
      <c r="AJ403"/>
      <c r="AK403" t="s">
        <v>362</v>
      </c>
      <c r="AL403">
        <v>37</v>
      </c>
      <c r="AM403" s="73">
        <v>43118</v>
      </c>
      <c r="AN403" t="s">
        <v>368</v>
      </c>
      <c r="AO403" t="s">
        <v>8</v>
      </c>
      <c r="AP403"/>
      <c r="AQ403"/>
      <c r="AR403" t="s">
        <v>30</v>
      </c>
      <c r="AS403" t="s">
        <v>1797</v>
      </c>
      <c r="AT403" t="s">
        <v>1366</v>
      </c>
      <c r="AU403" t="s">
        <v>36</v>
      </c>
      <c r="AV403" t="s">
        <v>1365</v>
      </c>
      <c r="AW403"/>
      <c r="AX403"/>
      <c r="AY403"/>
      <c r="AZ403"/>
      <c r="BA403" t="s">
        <v>1833</v>
      </c>
      <c r="BB403" t="s">
        <v>1834</v>
      </c>
      <c r="BC403" t="s">
        <v>27</v>
      </c>
      <c r="BD403"/>
      <c r="BE403"/>
    </row>
    <row r="404" spans="1:57" x14ac:dyDescent="0.25">
      <c r="A404" t="s">
        <v>1360</v>
      </c>
      <c r="B404" t="s">
        <v>0</v>
      </c>
      <c r="C404">
        <v>2018</v>
      </c>
      <c r="D404">
        <v>7</v>
      </c>
      <c r="E404" s="73">
        <v>43118</v>
      </c>
      <c r="F404"/>
      <c r="G404"/>
      <c r="H404" t="s">
        <v>12</v>
      </c>
      <c r="I404" t="s">
        <v>33</v>
      </c>
      <c r="J404" t="s">
        <v>34</v>
      </c>
      <c r="K404" t="s">
        <v>26</v>
      </c>
      <c r="L404"/>
      <c r="M404" t="s">
        <v>27</v>
      </c>
      <c r="N404">
        <v>3977</v>
      </c>
      <c r="O404"/>
      <c r="P404" t="s">
        <v>398</v>
      </c>
      <c r="Q404" t="s">
        <v>362</v>
      </c>
      <c r="R404">
        <v>137</v>
      </c>
      <c r="S404" t="s">
        <v>364</v>
      </c>
      <c r="T404" s="73">
        <v>43116</v>
      </c>
      <c r="U404" t="s">
        <v>1688</v>
      </c>
      <c r="V404" t="s">
        <v>398</v>
      </c>
      <c r="W404" t="s">
        <v>36</v>
      </c>
      <c r="X404"/>
      <c r="Y404"/>
      <c r="Z404"/>
      <c r="AA404"/>
      <c r="AB404"/>
      <c r="AC404"/>
      <c r="AD404"/>
      <c r="AE404"/>
      <c r="AF404"/>
      <c r="AG404"/>
      <c r="AH404"/>
      <c r="AI404"/>
      <c r="AJ404"/>
      <c r="AK404" t="s">
        <v>364</v>
      </c>
      <c r="AL404">
        <v>1</v>
      </c>
      <c r="AM404" s="73">
        <v>43116</v>
      </c>
      <c r="AN404" t="s">
        <v>364</v>
      </c>
      <c r="AO404" t="s">
        <v>37</v>
      </c>
      <c r="AP404" t="s">
        <v>399</v>
      </c>
      <c r="AQ404"/>
      <c r="AR404" t="s">
        <v>30</v>
      </c>
      <c r="AS404" t="s">
        <v>1797</v>
      </c>
      <c r="AT404" t="s">
        <v>1372</v>
      </c>
      <c r="AU404" t="s">
        <v>36</v>
      </c>
      <c r="AV404" t="s">
        <v>1354</v>
      </c>
      <c r="AW404" t="s">
        <v>1835</v>
      </c>
      <c r="AX404" t="s">
        <v>1353</v>
      </c>
      <c r="AY404" t="s">
        <v>1476</v>
      </c>
      <c r="AZ404"/>
      <c r="BA404" t="s">
        <v>1836</v>
      </c>
      <c r="BB404" t="s">
        <v>1839</v>
      </c>
      <c r="BC404" t="s">
        <v>1688</v>
      </c>
      <c r="BD404">
        <v>1</v>
      </c>
      <c r="BE404" t="s">
        <v>1894</v>
      </c>
    </row>
    <row r="405" spans="1:57" x14ac:dyDescent="0.25">
      <c r="A405" t="s">
        <v>1360</v>
      </c>
      <c r="B405" t="s">
        <v>0</v>
      </c>
      <c r="C405">
        <v>2018</v>
      </c>
      <c r="D405">
        <v>7</v>
      </c>
      <c r="E405" s="73">
        <v>43119</v>
      </c>
      <c r="F405"/>
      <c r="G405"/>
      <c r="H405" t="s">
        <v>12</v>
      </c>
      <c r="I405"/>
      <c r="J405" t="s">
        <v>2</v>
      </c>
      <c r="K405" t="s">
        <v>26</v>
      </c>
      <c r="L405"/>
      <c r="M405" t="s">
        <v>43</v>
      </c>
      <c r="N405">
        <v>-1365</v>
      </c>
      <c r="O405"/>
      <c r="P405" t="s">
        <v>14</v>
      </c>
      <c r="Q405" t="s">
        <v>402</v>
      </c>
      <c r="R405">
        <v>43</v>
      </c>
      <c r="S405"/>
      <c r="T405"/>
      <c r="U405"/>
      <c r="V405"/>
      <c r="W405"/>
      <c r="X405"/>
      <c r="Y405"/>
      <c r="Z405"/>
      <c r="AA405"/>
      <c r="AB405"/>
      <c r="AC405"/>
      <c r="AD405"/>
      <c r="AE405"/>
      <c r="AF405"/>
      <c r="AG405"/>
      <c r="AH405"/>
      <c r="AI405"/>
      <c r="AJ405"/>
      <c r="AK405" t="s">
        <v>402</v>
      </c>
      <c r="AL405">
        <v>43</v>
      </c>
      <c r="AM405" s="73">
        <v>43119</v>
      </c>
      <c r="AN405" t="s">
        <v>372</v>
      </c>
      <c r="AO405" t="s">
        <v>8</v>
      </c>
      <c r="AP405"/>
      <c r="AQ405"/>
      <c r="AR405" t="s">
        <v>30</v>
      </c>
      <c r="AS405" t="s">
        <v>1797</v>
      </c>
      <c r="AT405" t="s">
        <v>1385</v>
      </c>
      <c r="AU405" t="s">
        <v>36</v>
      </c>
      <c r="AV405" t="s">
        <v>1355</v>
      </c>
      <c r="AW405"/>
      <c r="AX405"/>
      <c r="AY405"/>
      <c r="AZ405"/>
      <c r="BA405" t="s">
        <v>1801</v>
      </c>
      <c r="BB405" t="s">
        <v>1834</v>
      </c>
      <c r="BC405" t="s">
        <v>43</v>
      </c>
      <c r="BD405"/>
      <c r="BE405"/>
    </row>
    <row r="406" spans="1:57" x14ac:dyDescent="0.25">
      <c r="A406" t="s">
        <v>1360</v>
      </c>
      <c r="B406" t="s">
        <v>0</v>
      </c>
      <c r="C406">
        <v>2018</v>
      </c>
      <c r="D406">
        <v>7</v>
      </c>
      <c r="E406" s="73">
        <v>43119</v>
      </c>
      <c r="F406"/>
      <c r="G406"/>
      <c r="H406" t="s">
        <v>12</v>
      </c>
      <c r="I406"/>
      <c r="J406" t="s">
        <v>2</v>
      </c>
      <c r="K406" t="s">
        <v>26</v>
      </c>
      <c r="L406"/>
      <c r="M406" t="s">
        <v>43</v>
      </c>
      <c r="N406">
        <v>-1681</v>
      </c>
      <c r="O406"/>
      <c r="P406" t="s">
        <v>14</v>
      </c>
      <c r="Q406" t="s">
        <v>402</v>
      </c>
      <c r="R406">
        <v>85</v>
      </c>
      <c r="S406"/>
      <c r="T406"/>
      <c r="U406"/>
      <c r="V406"/>
      <c r="W406"/>
      <c r="X406"/>
      <c r="Y406"/>
      <c r="Z406"/>
      <c r="AA406"/>
      <c r="AB406"/>
      <c r="AC406"/>
      <c r="AD406"/>
      <c r="AE406"/>
      <c r="AF406"/>
      <c r="AG406"/>
      <c r="AH406"/>
      <c r="AI406"/>
      <c r="AJ406"/>
      <c r="AK406" t="s">
        <v>402</v>
      </c>
      <c r="AL406">
        <v>85</v>
      </c>
      <c r="AM406" s="73">
        <v>43119</v>
      </c>
      <c r="AN406" t="s">
        <v>369</v>
      </c>
      <c r="AO406" t="s">
        <v>8</v>
      </c>
      <c r="AP406"/>
      <c r="AQ406"/>
      <c r="AR406" t="s">
        <v>30</v>
      </c>
      <c r="AS406" t="s">
        <v>1797</v>
      </c>
      <c r="AT406" t="s">
        <v>1385</v>
      </c>
      <c r="AU406" t="s">
        <v>36</v>
      </c>
      <c r="AV406" t="s">
        <v>1355</v>
      </c>
      <c r="AW406"/>
      <c r="AX406"/>
      <c r="AY406"/>
      <c r="AZ406"/>
      <c r="BA406" t="s">
        <v>1801</v>
      </c>
      <c r="BB406" t="s">
        <v>1834</v>
      </c>
      <c r="BC406" t="s">
        <v>43</v>
      </c>
      <c r="BD406"/>
      <c r="BE406"/>
    </row>
    <row r="407" spans="1:57" x14ac:dyDescent="0.25">
      <c r="A407" t="s">
        <v>1360</v>
      </c>
      <c r="B407" t="s">
        <v>0</v>
      </c>
      <c r="C407">
        <v>2018</v>
      </c>
      <c r="D407">
        <v>7</v>
      </c>
      <c r="E407" s="73">
        <v>43119</v>
      </c>
      <c r="F407"/>
      <c r="G407"/>
      <c r="H407" t="s">
        <v>12</v>
      </c>
      <c r="I407"/>
      <c r="J407" t="s">
        <v>2</v>
      </c>
      <c r="K407" t="s">
        <v>26</v>
      </c>
      <c r="L407"/>
      <c r="M407" t="s">
        <v>43</v>
      </c>
      <c r="N407">
        <v>-3977</v>
      </c>
      <c r="O407"/>
      <c r="P407" t="s">
        <v>14</v>
      </c>
      <c r="Q407" t="s">
        <v>402</v>
      </c>
      <c r="R407">
        <v>89</v>
      </c>
      <c r="S407"/>
      <c r="T407"/>
      <c r="U407"/>
      <c r="V407"/>
      <c r="W407"/>
      <c r="X407"/>
      <c r="Y407"/>
      <c r="Z407"/>
      <c r="AA407"/>
      <c r="AB407"/>
      <c r="AC407"/>
      <c r="AD407"/>
      <c r="AE407"/>
      <c r="AF407"/>
      <c r="AG407"/>
      <c r="AH407"/>
      <c r="AI407"/>
      <c r="AJ407"/>
      <c r="AK407" t="s">
        <v>402</v>
      </c>
      <c r="AL407">
        <v>89</v>
      </c>
      <c r="AM407" s="73">
        <v>43119</v>
      </c>
      <c r="AN407" t="s">
        <v>364</v>
      </c>
      <c r="AO407" t="s">
        <v>8</v>
      </c>
      <c r="AP407"/>
      <c r="AQ407"/>
      <c r="AR407" t="s">
        <v>30</v>
      </c>
      <c r="AS407" t="s">
        <v>1797</v>
      </c>
      <c r="AT407" t="s">
        <v>1385</v>
      </c>
      <c r="AU407" t="s">
        <v>36</v>
      </c>
      <c r="AV407" t="s">
        <v>1355</v>
      </c>
      <c r="AW407"/>
      <c r="AX407"/>
      <c r="AY407"/>
      <c r="AZ407"/>
      <c r="BA407" t="s">
        <v>1801</v>
      </c>
      <c r="BB407" t="s">
        <v>1834</v>
      </c>
      <c r="BC407" t="s">
        <v>43</v>
      </c>
      <c r="BD407"/>
      <c r="BE407"/>
    </row>
    <row r="408" spans="1:57" x14ac:dyDescent="0.25">
      <c r="A408" t="s">
        <v>1360</v>
      </c>
      <c r="B408" t="s">
        <v>0</v>
      </c>
      <c r="C408">
        <v>2018</v>
      </c>
      <c r="D408">
        <v>7</v>
      </c>
      <c r="E408" s="73">
        <v>43119</v>
      </c>
      <c r="F408"/>
      <c r="G408"/>
      <c r="H408" t="s">
        <v>12</v>
      </c>
      <c r="I408"/>
      <c r="J408" t="s">
        <v>25</v>
      </c>
      <c r="K408" t="s">
        <v>26</v>
      </c>
      <c r="L408"/>
      <c r="M408" t="s">
        <v>43</v>
      </c>
      <c r="N408">
        <v>1687</v>
      </c>
      <c r="O408"/>
      <c r="P408" t="s">
        <v>27</v>
      </c>
      <c r="Q408" t="s">
        <v>402</v>
      </c>
      <c r="R408">
        <v>116</v>
      </c>
      <c r="S408"/>
      <c r="T408"/>
      <c r="U408"/>
      <c r="V408"/>
      <c r="W408"/>
      <c r="X408"/>
      <c r="Y408"/>
      <c r="Z408"/>
      <c r="AA408"/>
      <c r="AB408"/>
      <c r="AC408"/>
      <c r="AD408"/>
      <c r="AE408"/>
      <c r="AF408"/>
      <c r="AG408"/>
      <c r="AH408"/>
      <c r="AI408"/>
      <c r="AJ408"/>
      <c r="AK408" t="s">
        <v>402</v>
      </c>
      <c r="AL408">
        <v>116</v>
      </c>
      <c r="AM408" s="73">
        <v>43119</v>
      </c>
      <c r="AN408" t="s">
        <v>368</v>
      </c>
      <c r="AO408" t="s">
        <v>8</v>
      </c>
      <c r="AP408"/>
      <c r="AQ408"/>
      <c r="AR408" t="s">
        <v>30</v>
      </c>
      <c r="AS408" t="s">
        <v>1797</v>
      </c>
      <c r="AT408" t="s">
        <v>1366</v>
      </c>
      <c r="AU408" t="s">
        <v>36</v>
      </c>
      <c r="AV408" t="s">
        <v>1365</v>
      </c>
      <c r="AW408"/>
      <c r="AX408"/>
      <c r="AY408"/>
      <c r="AZ408"/>
      <c r="BA408" t="s">
        <v>1833</v>
      </c>
      <c r="BB408" t="s">
        <v>1834</v>
      </c>
      <c r="BC408" t="s">
        <v>43</v>
      </c>
      <c r="BD408"/>
      <c r="BE408"/>
    </row>
    <row r="409" spans="1:57" x14ac:dyDescent="0.25">
      <c r="A409" t="s">
        <v>1360</v>
      </c>
      <c r="B409" t="s">
        <v>0</v>
      </c>
      <c r="C409">
        <v>2018</v>
      </c>
      <c r="D409">
        <v>7</v>
      </c>
      <c r="E409" s="73">
        <v>43126</v>
      </c>
      <c r="F409"/>
      <c r="G409"/>
      <c r="H409" t="s">
        <v>12</v>
      </c>
      <c r="I409" t="s">
        <v>33</v>
      </c>
      <c r="J409" t="s">
        <v>34</v>
      </c>
      <c r="K409" t="s">
        <v>26</v>
      </c>
      <c r="L409"/>
      <c r="M409" t="s">
        <v>27</v>
      </c>
      <c r="N409">
        <v>994</v>
      </c>
      <c r="O409"/>
      <c r="P409" t="s">
        <v>413</v>
      </c>
      <c r="Q409" t="s">
        <v>403</v>
      </c>
      <c r="R409">
        <v>84</v>
      </c>
      <c r="S409" t="s">
        <v>412</v>
      </c>
      <c r="T409" s="73">
        <v>43123</v>
      </c>
      <c r="U409" t="s">
        <v>1668</v>
      </c>
      <c r="V409" t="s">
        <v>413</v>
      </c>
      <c r="W409" t="s">
        <v>36</v>
      </c>
      <c r="X409"/>
      <c r="Y409"/>
      <c r="Z409"/>
      <c r="AA409"/>
      <c r="AB409"/>
      <c r="AC409"/>
      <c r="AD409"/>
      <c r="AE409"/>
      <c r="AF409"/>
      <c r="AG409"/>
      <c r="AH409"/>
      <c r="AI409"/>
      <c r="AJ409"/>
      <c r="AK409" t="s">
        <v>412</v>
      </c>
      <c r="AL409">
        <v>1</v>
      </c>
      <c r="AM409" s="73">
        <v>43123</v>
      </c>
      <c r="AN409" t="s">
        <v>412</v>
      </c>
      <c r="AO409" t="s">
        <v>37</v>
      </c>
      <c r="AP409" t="s">
        <v>414</v>
      </c>
      <c r="AQ409"/>
      <c r="AR409" t="s">
        <v>30</v>
      </c>
      <c r="AS409" t="s">
        <v>1797</v>
      </c>
      <c r="AT409" t="s">
        <v>1372</v>
      </c>
      <c r="AU409" t="s">
        <v>36</v>
      </c>
      <c r="AV409" t="s">
        <v>1354</v>
      </c>
      <c r="AW409" t="s">
        <v>1835</v>
      </c>
      <c r="AX409" t="s">
        <v>1353</v>
      </c>
      <c r="AY409" t="s">
        <v>1476</v>
      </c>
      <c r="AZ409"/>
      <c r="BA409" t="s">
        <v>1836</v>
      </c>
      <c r="BB409" t="s">
        <v>1839</v>
      </c>
      <c r="BC409" t="s">
        <v>1668</v>
      </c>
      <c r="BD409">
        <v>1</v>
      </c>
      <c r="BE409" t="s">
        <v>1895</v>
      </c>
    </row>
    <row r="410" spans="1:57" x14ac:dyDescent="0.25">
      <c r="A410" t="s">
        <v>1360</v>
      </c>
      <c r="B410" t="s">
        <v>0</v>
      </c>
      <c r="C410">
        <v>2018</v>
      </c>
      <c r="D410">
        <v>7</v>
      </c>
      <c r="E410" s="73">
        <v>43127</v>
      </c>
      <c r="F410"/>
      <c r="G410"/>
      <c r="H410" t="s">
        <v>12</v>
      </c>
      <c r="I410"/>
      <c r="J410" t="s">
        <v>2</v>
      </c>
      <c r="K410" t="s">
        <v>26</v>
      </c>
      <c r="L410"/>
      <c r="M410" t="s">
        <v>43</v>
      </c>
      <c r="N410">
        <v>-994</v>
      </c>
      <c r="O410"/>
      <c r="P410" t="s">
        <v>14</v>
      </c>
      <c r="Q410" t="s">
        <v>431</v>
      </c>
      <c r="R410">
        <v>34</v>
      </c>
      <c r="S410"/>
      <c r="T410"/>
      <c r="U410"/>
      <c r="V410"/>
      <c r="W410"/>
      <c r="X410"/>
      <c r="Y410"/>
      <c r="Z410"/>
      <c r="AA410"/>
      <c r="AB410"/>
      <c r="AC410"/>
      <c r="AD410"/>
      <c r="AE410"/>
      <c r="AF410"/>
      <c r="AG410"/>
      <c r="AH410"/>
      <c r="AI410"/>
      <c r="AJ410"/>
      <c r="AK410" t="s">
        <v>431</v>
      </c>
      <c r="AL410">
        <v>34</v>
      </c>
      <c r="AM410" s="73">
        <v>43127</v>
      </c>
      <c r="AN410" t="s">
        <v>412</v>
      </c>
      <c r="AO410" t="s">
        <v>8</v>
      </c>
      <c r="AP410"/>
      <c r="AQ410"/>
      <c r="AR410" t="s">
        <v>30</v>
      </c>
      <c r="AS410" t="s">
        <v>1797</v>
      </c>
      <c r="AT410" t="s">
        <v>1385</v>
      </c>
      <c r="AU410" t="s">
        <v>36</v>
      </c>
      <c r="AV410" t="s">
        <v>1355</v>
      </c>
      <c r="AW410"/>
      <c r="AX410"/>
      <c r="AY410"/>
      <c r="AZ410"/>
      <c r="BA410" t="s">
        <v>1801</v>
      </c>
      <c r="BB410" t="s">
        <v>1834</v>
      </c>
      <c r="BC410" t="s">
        <v>43</v>
      </c>
      <c r="BD410"/>
      <c r="BE410"/>
    </row>
    <row r="411" spans="1:57" x14ac:dyDescent="0.25">
      <c r="A411" t="s">
        <v>1360</v>
      </c>
      <c r="B411" t="s">
        <v>0</v>
      </c>
      <c r="C411">
        <v>2018</v>
      </c>
      <c r="D411">
        <v>7</v>
      </c>
      <c r="E411" s="73">
        <v>43127</v>
      </c>
      <c r="F411"/>
      <c r="G411"/>
      <c r="H411" t="s">
        <v>12</v>
      </c>
      <c r="I411"/>
      <c r="J411" t="s">
        <v>25</v>
      </c>
      <c r="K411" t="s">
        <v>26</v>
      </c>
      <c r="L411"/>
      <c r="M411" t="s">
        <v>43</v>
      </c>
      <c r="N411">
        <v>1546</v>
      </c>
      <c r="O411"/>
      <c r="P411" t="s">
        <v>27</v>
      </c>
      <c r="Q411" t="s">
        <v>431</v>
      </c>
      <c r="R411">
        <v>90</v>
      </c>
      <c r="S411"/>
      <c r="T411"/>
      <c r="U411"/>
      <c r="V411"/>
      <c r="W411"/>
      <c r="X411"/>
      <c r="Y411"/>
      <c r="Z411"/>
      <c r="AA411"/>
      <c r="AB411"/>
      <c r="AC411"/>
      <c r="AD411"/>
      <c r="AE411"/>
      <c r="AF411"/>
      <c r="AG411"/>
      <c r="AH411"/>
      <c r="AI411"/>
      <c r="AJ411"/>
      <c r="AK411" t="s">
        <v>431</v>
      </c>
      <c r="AL411">
        <v>90</v>
      </c>
      <c r="AM411" s="73">
        <v>43127</v>
      </c>
      <c r="AN411" t="s">
        <v>410</v>
      </c>
      <c r="AO411" t="s">
        <v>8</v>
      </c>
      <c r="AP411"/>
      <c r="AQ411"/>
      <c r="AR411" t="s">
        <v>30</v>
      </c>
      <c r="AS411" t="s">
        <v>1797</v>
      </c>
      <c r="AT411" t="s">
        <v>1366</v>
      </c>
      <c r="AU411" t="s">
        <v>36</v>
      </c>
      <c r="AV411" t="s">
        <v>1365</v>
      </c>
      <c r="AW411"/>
      <c r="AX411"/>
      <c r="AY411"/>
      <c r="AZ411"/>
      <c r="BA411" t="s">
        <v>1833</v>
      </c>
      <c r="BB411" t="s">
        <v>1834</v>
      </c>
      <c r="BC411" t="s">
        <v>43</v>
      </c>
      <c r="BD411"/>
      <c r="BE411"/>
    </row>
    <row r="412" spans="1:57" x14ac:dyDescent="0.25">
      <c r="A412" t="s">
        <v>1360</v>
      </c>
      <c r="B412" t="s">
        <v>0</v>
      </c>
      <c r="C412">
        <v>2018</v>
      </c>
      <c r="D412">
        <v>7</v>
      </c>
      <c r="E412" s="73">
        <v>43119</v>
      </c>
      <c r="F412"/>
      <c r="G412"/>
      <c r="H412" t="s">
        <v>12</v>
      </c>
      <c r="I412"/>
      <c r="J412" t="s">
        <v>25</v>
      </c>
      <c r="K412" t="s">
        <v>26</v>
      </c>
      <c r="L412"/>
      <c r="M412" t="s">
        <v>43</v>
      </c>
      <c r="N412">
        <v>1961</v>
      </c>
      <c r="O412"/>
      <c r="P412" t="s">
        <v>27</v>
      </c>
      <c r="Q412" t="s">
        <v>402</v>
      </c>
      <c r="R412">
        <v>139</v>
      </c>
      <c r="S412"/>
      <c r="T412"/>
      <c r="U412"/>
      <c r="V412"/>
      <c r="W412"/>
      <c r="X412"/>
      <c r="Y412"/>
      <c r="Z412"/>
      <c r="AA412"/>
      <c r="AB412"/>
      <c r="AC412"/>
      <c r="AD412"/>
      <c r="AE412"/>
      <c r="AF412"/>
      <c r="AG412"/>
      <c r="AH412"/>
      <c r="AI412"/>
      <c r="AJ412"/>
      <c r="AK412" t="s">
        <v>402</v>
      </c>
      <c r="AL412">
        <v>139</v>
      </c>
      <c r="AM412" s="73">
        <v>43119</v>
      </c>
      <c r="AN412" t="s">
        <v>366</v>
      </c>
      <c r="AO412" t="s">
        <v>8</v>
      </c>
      <c r="AP412"/>
      <c r="AQ412"/>
      <c r="AR412" t="s">
        <v>30</v>
      </c>
      <c r="AS412" t="s">
        <v>1797</v>
      </c>
      <c r="AT412" t="s">
        <v>1366</v>
      </c>
      <c r="AU412" t="s">
        <v>36</v>
      </c>
      <c r="AV412" t="s">
        <v>1365</v>
      </c>
      <c r="AW412"/>
      <c r="AX412"/>
      <c r="AY412"/>
      <c r="AZ412"/>
      <c r="BA412" t="s">
        <v>1833</v>
      </c>
      <c r="BB412" t="s">
        <v>1834</v>
      </c>
      <c r="BC412" t="s">
        <v>43</v>
      </c>
      <c r="BD412"/>
      <c r="BE412"/>
    </row>
    <row r="413" spans="1:57" x14ac:dyDescent="0.25">
      <c r="A413" t="s">
        <v>1360</v>
      </c>
      <c r="B413" t="s">
        <v>0</v>
      </c>
      <c r="C413">
        <v>2018</v>
      </c>
      <c r="D413">
        <v>7</v>
      </c>
      <c r="E413" s="73">
        <v>43119</v>
      </c>
      <c r="F413"/>
      <c r="G413"/>
      <c r="H413" t="s">
        <v>12</v>
      </c>
      <c r="I413"/>
      <c r="J413" t="s">
        <v>25</v>
      </c>
      <c r="K413" t="s">
        <v>26</v>
      </c>
      <c r="L413"/>
      <c r="M413" t="s">
        <v>43</v>
      </c>
      <c r="N413">
        <v>1681</v>
      </c>
      <c r="O413"/>
      <c r="P413" t="s">
        <v>27</v>
      </c>
      <c r="Q413" t="s">
        <v>402</v>
      </c>
      <c r="R413">
        <v>182</v>
      </c>
      <c r="S413"/>
      <c r="T413"/>
      <c r="U413"/>
      <c r="V413"/>
      <c r="W413"/>
      <c r="X413"/>
      <c r="Y413"/>
      <c r="Z413"/>
      <c r="AA413"/>
      <c r="AB413"/>
      <c r="AC413"/>
      <c r="AD413"/>
      <c r="AE413"/>
      <c r="AF413"/>
      <c r="AG413"/>
      <c r="AH413"/>
      <c r="AI413"/>
      <c r="AJ413"/>
      <c r="AK413" t="s">
        <v>402</v>
      </c>
      <c r="AL413">
        <v>182</v>
      </c>
      <c r="AM413" s="73">
        <v>43119</v>
      </c>
      <c r="AN413" t="s">
        <v>369</v>
      </c>
      <c r="AO413" t="s">
        <v>8</v>
      </c>
      <c r="AP413"/>
      <c r="AQ413"/>
      <c r="AR413" t="s">
        <v>30</v>
      </c>
      <c r="AS413" t="s">
        <v>1797</v>
      </c>
      <c r="AT413" t="s">
        <v>1366</v>
      </c>
      <c r="AU413" t="s">
        <v>36</v>
      </c>
      <c r="AV413" t="s">
        <v>1365</v>
      </c>
      <c r="AW413"/>
      <c r="AX413"/>
      <c r="AY413"/>
      <c r="AZ413"/>
      <c r="BA413" t="s">
        <v>1833</v>
      </c>
      <c r="BB413" t="s">
        <v>1834</v>
      </c>
      <c r="BC413" t="s">
        <v>43</v>
      </c>
      <c r="BD413"/>
      <c r="BE413"/>
    </row>
    <row r="414" spans="1:57" x14ac:dyDescent="0.25">
      <c r="A414" t="s">
        <v>1360</v>
      </c>
      <c r="B414" t="s">
        <v>0</v>
      </c>
      <c r="C414">
        <v>2018</v>
      </c>
      <c r="D414">
        <v>7</v>
      </c>
      <c r="E414" s="73">
        <v>43119</v>
      </c>
      <c r="F414"/>
      <c r="G414"/>
      <c r="H414" t="s">
        <v>12</v>
      </c>
      <c r="I414"/>
      <c r="J414" t="s">
        <v>25</v>
      </c>
      <c r="K414" t="s">
        <v>26</v>
      </c>
      <c r="L414"/>
      <c r="M414" t="s">
        <v>43</v>
      </c>
      <c r="N414">
        <v>3977</v>
      </c>
      <c r="O414"/>
      <c r="P414" t="s">
        <v>27</v>
      </c>
      <c r="Q414" t="s">
        <v>402</v>
      </c>
      <c r="R414">
        <v>186</v>
      </c>
      <c r="S414"/>
      <c r="T414"/>
      <c r="U414"/>
      <c r="V414"/>
      <c r="W414"/>
      <c r="X414"/>
      <c r="Y414"/>
      <c r="Z414"/>
      <c r="AA414"/>
      <c r="AB414"/>
      <c r="AC414"/>
      <c r="AD414"/>
      <c r="AE414"/>
      <c r="AF414"/>
      <c r="AG414"/>
      <c r="AH414"/>
      <c r="AI414"/>
      <c r="AJ414"/>
      <c r="AK414" t="s">
        <v>402</v>
      </c>
      <c r="AL414">
        <v>186</v>
      </c>
      <c r="AM414" s="73">
        <v>43119</v>
      </c>
      <c r="AN414" t="s">
        <v>364</v>
      </c>
      <c r="AO414" t="s">
        <v>8</v>
      </c>
      <c r="AP414"/>
      <c r="AQ414"/>
      <c r="AR414" t="s">
        <v>30</v>
      </c>
      <c r="AS414" t="s">
        <v>1797</v>
      </c>
      <c r="AT414" t="s">
        <v>1366</v>
      </c>
      <c r="AU414" t="s">
        <v>36</v>
      </c>
      <c r="AV414" t="s">
        <v>1365</v>
      </c>
      <c r="AW414"/>
      <c r="AX414"/>
      <c r="AY414"/>
      <c r="AZ414"/>
      <c r="BA414" t="s">
        <v>1833</v>
      </c>
      <c r="BB414" t="s">
        <v>1834</v>
      </c>
      <c r="BC414" t="s">
        <v>43</v>
      </c>
      <c r="BD414"/>
      <c r="BE414"/>
    </row>
    <row r="415" spans="1:57" x14ac:dyDescent="0.25">
      <c r="A415" t="s">
        <v>1360</v>
      </c>
      <c r="B415" t="s">
        <v>0</v>
      </c>
      <c r="C415">
        <v>2018</v>
      </c>
      <c r="D415">
        <v>7</v>
      </c>
      <c r="E415" s="73">
        <v>43126</v>
      </c>
      <c r="F415"/>
      <c r="G415"/>
      <c r="H415" t="s">
        <v>12</v>
      </c>
      <c r="I415"/>
      <c r="J415" t="s">
        <v>25</v>
      </c>
      <c r="K415" t="s">
        <v>26</v>
      </c>
      <c r="L415"/>
      <c r="M415" t="s">
        <v>27</v>
      </c>
      <c r="N415">
        <v>-1581</v>
      </c>
      <c r="O415"/>
      <c r="P415" t="s">
        <v>27</v>
      </c>
      <c r="Q415" t="s">
        <v>403</v>
      </c>
      <c r="R415">
        <v>42</v>
      </c>
      <c r="S415"/>
      <c r="T415"/>
      <c r="U415"/>
      <c r="V415"/>
      <c r="W415"/>
      <c r="X415"/>
      <c r="Y415"/>
      <c r="Z415"/>
      <c r="AA415"/>
      <c r="AB415"/>
      <c r="AC415"/>
      <c r="AD415"/>
      <c r="AE415"/>
      <c r="AF415"/>
      <c r="AG415"/>
      <c r="AH415"/>
      <c r="AI415"/>
      <c r="AJ415"/>
      <c r="AK415" t="s">
        <v>403</v>
      </c>
      <c r="AL415">
        <v>42</v>
      </c>
      <c r="AM415" s="73">
        <v>43126</v>
      </c>
      <c r="AN415" t="s">
        <v>408</v>
      </c>
      <c r="AO415" t="s">
        <v>8</v>
      </c>
      <c r="AP415"/>
      <c r="AQ415"/>
      <c r="AR415" t="s">
        <v>30</v>
      </c>
      <c r="AS415" t="s">
        <v>1797</v>
      </c>
      <c r="AT415" t="s">
        <v>1366</v>
      </c>
      <c r="AU415" t="s">
        <v>36</v>
      </c>
      <c r="AV415" t="s">
        <v>1365</v>
      </c>
      <c r="AW415"/>
      <c r="AX415"/>
      <c r="AY415"/>
      <c r="AZ415"/>
      <c r="BA415" t="s">
        <v>1833</v>
      </c>
      <c r="BB415" t="s">
        <v>1834</v>
      </c>
      <c r="BC415" t="s">
        <v>27</v>
      </c>
      <c r="BD415"/>
      <c r="BE415"/>
    </row>
    <row r="416" spans="1:57" x14ac:dyDescent="0.25">
      <c r="A416" t="s">
        <v>1360</v>
      </c>
      <c r="B416" t="s">
        <v>0</v>
      </c>
      <c r="C416">
        <v>2018</v>
      </c>
      <c r="D416">
        <v>7</v>
      </c>
      <c r="E416" s="73">
        <v>43126</v>
      </c>
      <c r="F416"/>
      <c r="G416"/>
      <c r="H416" t="s">
        <v>12</v>
      </c>
      <c r="I416"/>
      <c r="J416" t="s">
        <v>25</v>
      </c>
      <c r="K416" t="s">
        <v>26</v>
      </c>
      <c r="L416"/>
      <c r="M416" t="s">
        <v>27</v>
      </c>
      <c r="N416">
        <v>-2209</v>
      </c>
      <c r="O416"/>
      <c r="P416" t="s">
        <v>27</v>
      </c>
      <c r="Q416" t="s">
        <v>403</v>
      </c>
      <c r="R416">
        <v>45</v>
      </c>
      <c r="S416"/>
      <c r="T416"/>
      <c r="U416"/>
      <c r="V416"/>
      <c r="W416"/>
      <c r="X416"/>
      <c r="Y416"/>
      <c r="Z416"/>
      <c r="AA416"/>
      <c r="AB416"/>
      <c r="AC416"/>
      <c r="AD416"/>
      <c r="AE416"/>
      <c r="AF416"/>
      <c r="AG416"/>
      <c r="AH416"/>
      <c r="AI416"/>
      <c r="AJ416"/>
      <c r="AK416" t="s">
        <v>403</v>
      </c>
      <c r="AL416">
        <v>45</v>
      </c>
      <c r="AM416" s="73">
        <v>43126</v>
      </c>
      <c r="AN416" t="s">
        <v>406</v>
      </c>
      <c r="AO416" t="s">
        <v>8</v>
      </c>
      <c r="AP416"/>
      <c r="AQ416"/>
      <c r="AR416" t="s">
        <v>30</v>
      </c>
      <c r="AS416" t="s">
        <v>1797</v>
      </c>
      <c r="AT416" t="s">
        <v>1366</v>
      </c>
      <c r="AU416" t="s">
        <v>36</v>
      </c>
      <c r="AV416" t="s">
        <v>1365</v>
      </c>
      <c r="AW416"/>
      <c r="AX416"/>
      <c r="AY416"/>
      <c r="AZ416"/>
      <c r="BA416" t="s">
        <v>1833</v>
      </c>
      <c r="BB416" t="s">
        <v>1834</v>
      </c>
      <c r="BC416" t="s">
        <v>27</v>
      </c>
      <c r="BD416"/>
      <c r="BE416"/>
    </row>
    <row r="417" spans="1:57" x14ac:dyDescent="0.25">
      <c r="A417" t="s">
        <v>1360</v>
      </c>
      <c r="B417" t="s">
        <v>0</v>
      </c>
      <c r="C417">
        <v>2018</v>
      </c>
      <c r="D417">
        <v>7</v>
      </c>
      <c r="E417" s="73">
        <v>43127</v>
      </c>
      <c r="F417"/>
      <c r="G417"/>
      <c r="H417" t="s">
        <v>12</v>
      </c>
      <c r="I417"/>
      <c r="J417" t="s">
        <v>25</v>
      </c>
      <c r="K417" t="s">
        <v>26</v>
      </c>
      <c r="L417"/>
      <c r="M417" t="s">
        <v>43</v>
      </c>
      <c r="N417">
        <v>3349</v>
      </c>
      <c r="O417"/>
      <c r="P417" t="s">
        <v>27</v>
      </c>
      <c r="Q417" t="s">
        <v>431</v>
      </c>
      <c r="R417">
        <v>51</v>
      </c>
      <c r="S417"/>
      <c r="T417"/>
      <c r="U417"/>
      <c r="V417"/>
      <c r="W417"/>
      <c r="X417"/>
      <c r="Y417"/>
      <c r="Z417"/>
      <c r="AA417"/>
      <c r="AB417"/>
      <c r="AC417"/>
      <c r="AD417"/>
      <c r="AE417"/>
      <c r="AF417"/>
      <c r="AG417"/>
      <c r="AH417"/>
      <c r="AI417"/>
      <c r="AJ417"/>
      <c r="AK417" t="s">
        <v>431</v>
      </c>
      <c r="AL417">
        <v>51</v>
      </c>
      <c r="AM417" s="73">
        <v>43127</v>
      </c>
      <c r="AN417" t="s">
        <v>405</v>
      </c>
      <c r="AO417" t="s">
        <v>8</v>
      </c>
      <c r="AP417"/>
      <c r="AQ417"/>
      <c r="AR417" t="s">
        <v>30</v>
      </c>
      <c r="AS417" t="s">
        <v>1797</v>
      </c>
      <c r="AT417" t="s">
        <v>1366</v>
      </c>
      <c r="AU417" t="s">
        <v>36</v>
      </c>
      <c r="AV417" t="s">
        <v>1365</v>
      </c>
      <c r="AW417"/>
      <c r="AX417"/>
      <c r="AY417"/>
      <c r="AZ417"/>
      <c r="BA417" t="s">
        <v>1833</v>
      </c>
      <c r="BB417" t="s">
        <v>1834</v>
      </c>
      <c r="BC417" t="s">
        <v>43</v>
      </c>
      <c r="BD417"/>
      <c r="BE417"/>
    </row>
    <row r="418" spans="1:57" x14ac:dyDescent="0.25">
      <c r="A418" t="s">
        <v>1360</v>
      </c>
      <c r="B418" t="s">
        <v>0</v>
      </c>
      <c r="C418">
        <v>2018</v>
      </c>
      <c r="D418">
        <v>7</v>
      </c>
      <c r="E418" s="73">
        <v>43127</v>
      </c>
      <c r="F418"/>
      <c r="G418"/>
      <c r="H418" t="s">
        <v>12</v>
      </c>
      <c r="I418"/>
      <c r="J418" t="s">
        <v>25</v>
      </c>
      <c r="K418" t="s">
        <v>26</v>
      </c>
      <c r="L418"/>
      <c r="M418" t="s">
        <v>43</v>
      </c>
      <c r="N418">
        <v>2209</v>
      </c>
      <c r="O418"/>
      <c r="P418" t="s">
        <v>27</v>
      </c>
      <c r="Q418" t="s">
        <v>431</v>
      </c>
      <c r="R418">
        <v>52</v>
      </c>
      <c r="S418"/>
      <c r="T418"/>
      <c r="U418"/>
      <c r="V418"/>
      <c r="W418"/>
      <c r="X418"/>
      <c r="Y418"/>
      <c r="Z418"/>
      <c r="AA418"/>
      <c r="AB418"/>
      <c r="AC418"/>
      <c r="AD418"/>
      <c r="AE418"/>
      <c r="AF418"/>
      <c r="AG418"/>
      <c r="AH418"/>
      <c r="AI418"/>
      <c r="AJ418"/>
      <c r="AK418" t="s">
        <v>431</v>
      </c>
      <c r="AL418">
        <v>52</v>
      </c>
      <c r="AM418" s="73">
        <v>43127</v>
      </c>
      <c r="AN418" t="s">
        <v>406</v>
      </c>
      <c r="AO418" t="s">
        <v>8</v>
      </c>
      <c r="AP418"/>
      <c r="AQ418"/>
      <c r="AR418" t="s">
        <v>30</v>
      </c>
      <c r="AS418" t="s">
        <v>1797</v>
      </c>
      <c r="AT418" t="s">
        <v>1366</v>
      </c>
      <c r="AU418" t="s">
        <v>36</v>
      </c>
      <c r="AV418" t="s">
        <v>1365</v>
      </c>
      <c r="AW418"/>
      <c r="AX418"/>
      <c r="AY418"/>
      <c r="AZ418"/>
      <c r="BA418" t="s">
        <v>1833</v>
      </c>
      <c r="BB418" t="s">
        <v>1834</v>
      </c>
      <c r="BC418" t="s">
        <v>43</v>
      </c>
      <c r="BD418"/>
      <c r="BE418"/>
    </row>
    <row r="419" spans="1:57" x14ac:dyDescent="0.25">
      <c r="A419" t="s">
        <v>1360</v>
      </c>
      <c r="B419" t="s">
        <v>0</v>
      </c>
      <c r="C419">
        <v>2018</v>
      </c>
      <c r="D419">
        <v>7</v>
      </c>
      <c r="E419" s="73">
        <v>43130</v>
      </c>
      <c r="F419"/>
      <c r="G419"/>
      <c r="H419" t="s">
        <v>12</v>
      </c>
      <c r="I419"/>
      <c r="J419" t="s">
        <v>433</v>
      </c>
      <c r="K419" t="s">
        <v>3</v>
      </c>
      <c r="L419"/>
      <c r="M419" t="s">
        <v>1482</v>
      </c>
      <c r="N419">
        <v>-9752.9699999999993</v>
      </c>
      <c r="O419"/>
      <c r="P419" t="s">
        <v>434</v>
      </c>
      <c r="Q419" t="s">
        <v>432</v>
      </c>
      <c r="R419">
        <v>7</v>
      </c>
      <c r="S419"/>
      <c r="T419"/>
      <c r="U419"/>
      <c r="V419"/>
      <c r="W419"/>
      <c r="X419"/>
      <c r="Y419"/>
      <c r="Z419"/>
      <c r="AA419"/>
      <c r="AB419"/>
      <c r="AC419"/>
      <c r="AD419"/>
      <c r="AE419"/>
      <c r="AF419"/>
      <c r="AG419"/>
      <c r="AH419"/>
      <c r="AI419"/>
      <c r="AJ419"/>
      <c r="AK419" t="s">
        <v>432</v>
      </c>
      <c r="AL419">
        <v>7</v>
      </c>
      <c r="AM419" s="73">
        <v>43130</v>
      </c>
      <c r="AN419"/>
      <c r="AO419" t="s">
        <v>11</v>
      </c>
      <c r="AP419"/>
      <c r="AQ419"/>
      <c r="AR419" t="s">
        <v>16</v>
      </c>
      <c r="AS419" t="s">
        <v>1797</v>
      </c>
      <c r="AT419" t="s">
        <v>1422</v>
      </c>
      <c r="AU419" t="s">
        <v>36</v>
      </c>
      <c r="AV419" t="s">
        <v>1421</v>
      </c>
      <c r="AW419"/>
      <c r="AX419"/>
      <c r="AY419"/>
      <c r="AZ419"/>
      <c r="BA419" t="s">
        <v>1914</v>
      </c>
      <c r="BB419" t="s">
        <v>1802</v>
      </c>
      <c r="BC419" t="s">
        <v>1482</v>
      </c>
      <c r="BD419"/>
      <c r="BE419"/>
    </row>
    <row r="420" spans="1:57" x14ac:dyDescent="0.25">
      <c r="A420" t="s">
        <v>1360</v>
      </c>
      <c r="B420" t="s">
        <v>0</v>
      </c>
      <c r="C420">
        <v>2018</v>
      </c>
      <c r="D420">
        <v>7</v>
      </c>
      <c r="E420" s="73">
        <v>43118</v>
      </c>
      <c r="F420"/>
      <c r="G420"/>
      <c r="H420" t="s">
        <v>12</v>
      </c>
      <c r="I420"/>
      <c r="J420" t="s">
        <v>25</v>
      </c>
      <c r="K420" t="s">
        <v>26</v>
      </c>
      <c r="L420"/>
      <c r="M420" t="s">
        <v>27</v>
      </c>
      <c r="N420">
        <v>-1146</v>
      </c>
      <c r="O420"/>
      <c r="P420" t="s">
        <v>27</v>
      </c>
      <c r="Q420" t="s">
        <v>362</v>
      </c>
      <c r="R420">
        <v>11</v>
      </c>
      <c r="S420"/>
      <c r="T420"/>
      <c r="U420"/>
      <c r="V420"/>
      <c r="W420"/>
      <c r="X420"/>
      <c r="Y420"/>
      <c r="Z420"/>
      <c r="AA420"/>
      <c r="AB420"/>
      <c r="AC420"/>
      <c r="AD420"/>
      <c r="AE420"/>
      <c r="AF420"/>
      <c r="AG420"/>
      <c r="AH420"/>
      <c r="AI420"/>
      <c r="AJ420"/>
      <c r="AK420" t="s">
        <v>362</v>
      </c>
      <c r="AL420">
        <v>11</v>
      </c>
      <c r="AM420" s="73">
        <v>43118</v>
      </c>
      <c r="AN420" t="s">
        <v>373</v>
      </c>
      <c r="AO420" t="s">
        <v>8</v>
      </c>
      <c r="AP420"/>
      <c r="AQ420"/>
      <c r="AR420" t="s">
        <v>30</v>
      </c>
      <c r="AS420" t="s">
        <v>1797</v>
      </c>
      <c r="AT420" t="s">
        <v>1366</v>
      </c>
      <c r="AU420" t="s">
        <v>36</v>
      </c>
      <c r="AV420" t="s">
        <v>1365</v>
      </c>
      <c r="AW420"/>
      <c r="AX420"/>
      <c r="AY420"/>
      <c r="AZ420"/>
      <c r="BA420" t="s">
        <v>1833</v>
      </c>
      <c r="BB420" t="s">
        <v>1834</v>
      </c>
      <c r="BC420" t="s">
        <v>27</v>
      </c>
      <c r="BD420"/>
      <c r="BE420"/>
    </row>
    <row r="421" spans="1:57" x14ac:dyDescent="0.25">
      <c r="A421" t="s">
        <v>1360</v>
      </c>
      <c r="B421" t="s">
        <v>0</v>
      </c>
      <c r="C421">
        <v>2018</v>
      </c>
      <c r="D421">
        <v>7</v>
      </c>
      <c r="E421" s="73">
        <v>43118</v>
      </c>
      <c r="F421"/>
      <c r="G421"/>
      <c r="H421" t="s">
        <v>12</v>
      </c>
      <c r="I421"/>
      <c r="J421" t="s">
        <v>25</v>
      </c>
      <c r="K421" t="s">
        <v>26</v>
      </c>
      <c r="L421"/>
      <c r="M421" t="s">
        <v>27</v>
      </c>
      <c r="N421">
        <v>-1961</v>
      </c>
      <c r="O421"/>
      <c r="P421" t="s">
        <v>27</v>
      </c>
      <c r="Q421" t="s">
        <v>362</v>
      </c>
      <c r="R421">
        <v>49</v>
      </c>
      <c r="S421"/>
      <c r="T421"/>
      <c r="U421"/>
      <c r="V421"/>
      <c r="W421"/>
      <c r="X421"/>
      <c r="Y421"/>
      <c r="Z421"/>
      <c r="AA421"/>
      <c r="AB421"/>
      <c r="AC421"/>
      <c r="AD421"/>
      <c r="AE421"/>
      <c r="AF421"/>
      <c r="AG421"/>
      <c r="AH421"/>
      <c r="AI421"/>
      <c r="AJ421"/>
      <c r="AK421" t="s">
        <v>362</v>
      </c>
      <c r="AL421">
        <v>49</v>
      </c>
      <c r="AM421" s="73">
        <v>43118</v>
      </c>
      <c r="AN421" t="s">
        <v>366</v>
      </c>
      <c r="AO421" t="s">
        <v>8</v>
      </c>
      <c r="AP421"/>
      <c r="AQ421"/>
      <c r="AR421" t="s">
        <v>30</v>
      </c>
      <c r="AS421" t="s">
        <v>1797</v>
      </c>
      <c r="AT421" t="s">
        <v>1366</v>
      </c>
      <c r="AU421" t="s">
        <v>36</v>
      </c>
      <c r="AV421" t="s">
        <v>1365</v>
      </c>
      <c r="AW421"/>
      <c r="AX421"/>
      <c r="AY421"/>
      <c r="AZ421"/>
      <c r="BA421" t="s">
        <v>1833</v>
      </c>
      <c r="BB421" t="s">
        <v>1834</v>
      </c>
      <c r="BC421" t="s">
        <v>27</v>
      </c>
      <c r="BD421"/>
      <c r="BE421"/>
    </row>
    <row r="422" spans="1:57" x14ac:dyDescent="0.25">
      <c r="A422" t="s">
        <v>1360</v>
      </c>
      <c r="B422" t="s">
        <v>0</v>
      </c>
      <c r="C422">
        <v>2018</v>
      </c>
      <c r="D422">
        <v>7</v>
      </c>
      <c r="E422" s="73">
        <v>43118</v>
      </c>
      <c r="F422"/>
      <c r="G422"/>
      <c r="H422" t="s">
        <v>12</v>
      </c>
      <c r="I422"/>
      <c r="J422" t="s">
        <v>25</v>
      </c>
      <c r="K422" t="s">
        <v>26</v>
      </c>
      <c r="L422"/>
      <c r="M422" t="s">
        <v>27</v>
      </c>
      <c r="N422">
        <v>-1365</v>
      </c>
      <c r="O422"/>
      <c r="P422" t="s">
        <v>27</v>
      </c>
      <c r="Q422" t="s">
        <v>362</v>
      </c>
      <c r="R422">
        <v>50</v>
      </c>
      <c r="S422"/>
      <c r="T422"/>
      <c r="U422"/>
      <c r="V422"/>
      <c r="W422"/>
      <c r="X422"/>
      <c r="Y422"/>
      <c r="Z422"/>
      <c r="AA422"/>
      <c r="AB422"/>
      <c r="AC422"/>
      <c r="AD422"/>
      <c r="AE422"/>
      <c r="AF422"/>
      <c r="AG422"/>
      <c r="AH422"/>
      <c r="AI422"/>
      <c r="AJ422"/>
      <c r="AK422" t="s">
        <v>362</v>
      </c>
      <c r="AL422">
        <v>50</v>
      </c>
      <c r="AM422" s="73">
        <v>43118</v>
      </c>
      <c r="AN422" t="s">
        <v>372</v>
      </c>
      <c r="AO422" t="s">
        <v>8</v>
      </c>
      <c r="AP422"/>
      <c r="AQ422"/>
      <c r="AR422" t="s">
        <v>30</v>
      </c>
      <c r="AS422" t="s">
        <v>1797</v>
      </c>
      <c r="AT422" t="s">
        <v>1366</v>
      </c>
      <c r="AU422" t="s">
        <v>36</v>
      </c>
      <c r="AV422" t="s">
        <v>1365</v>
      </c>
      <c r="AW422"/>
      <c r="AX422"/>
      <c r="AY422"/>
      <c r="AZ422"/>
      <c r="BA422" t="s">
        <v>1833</v>
      </c>
      <c r="BB422" t="s">
        <v>1834</v>
      </c>
      <c r="BC422" t="s">
        <v>27</v>
      </c>
      <c r="BD422"/>
      <c r="BE422"/>
    </row>
    <row r="423" spans="1:57" x14ac:dyDescent="0.25">
      <c r="A423" t="s">
        <v>1360</v>
      </c>
      <c r="B423" t="s">
        <v>0</v>
      </c>
      <c r="C423">
        <v>2018</v>
      </c>
      <c r="D423">
        <v>7</v>
      </c>
      <c r="E423" s="73">
        <v>43118</v>
      </c>
      <c r="F423"/>
      <c r="G423"/>
      <c r="H423" t="s">
        <v>12</v>
      </c>
      <c r="I423"/>
      <c r="J423" t="s">
        <v>25</v>
      </c>
      <c r="K423" t="s">
        <v>26</v>
      </c>
      <c r="L423"/>
      <c r="M423" t="s">
        <v>27</v>
      </c>
      <c r="N423">
        <v>-1456</v>
      </c>
      <c r="O423"/>
      <c r="P423" t="s">
        <v>27</v>
      </c>
      <c r="Q423" t="s">
        <v>362</v>
      </c>
      <c r="R423">
        <v>51</v>
      </c>
      <c r="S423"/>
      <c r="T423"/>
      <c r="U423"/>
      <c r="V423"/>
      <c r="W423"/>
      <c r="X423"/>
      <c r="Y423"/>
      <c r="Z423"/>
      <c r="AA423"/>
      <c r="AB423"/>
      <c r="AC423"/>
      <c r="AD423"/>
      <c r="AE423"/>
      <c r="AF423"/>
      <c r="AG423"/>
      <c r="AH423"/>
      <c r="AI423"/>
      <c r="AJ423"/>
      <c r="AK423" t="s">
        <v>362</v>
      </c>
      <c r="AL423">
        <v>51</v>
      </c>
      <c r="AM423" s="73">
        <v>43118</v>
      </c>
      <c r="AN423" t="s">
        <v>371</v>
      </c>
      <c r="AO423" t="s">
        <v>8</v>
      </c>
      <c r="AP423"/>
      <c r="AQ423"/>
      <c r="AR423" t="s">
        <v>30</v>
      </c>
      <c r="AS423" t="s">
        <v>1797</v>
      </c>
      <c r="AT423" t="s">
        <v>1366</v>
      </c>
      <c r="AU423" t="s">
        <v>36</v>
      </c>
      <c r="AV423" t="s">
        <v>1365</v>
      </c>
      <c r="AW423"/>
      <c r="AX423"/>
      <c r="AY423"/>
      <c r="AZ423"/>
      <c r="BA423" t="s">
        <v>1833</v>
      </c>
      <c r="BB423" t="s">
        <v>1834</v>
      </c>
      <c r="BC423" t="s">
        <v>27</v>
      </c>
      <c r="BD423"/>
      <c r="BE423"/>
    </row>
    <row r="424" spans="1:57" x14ac:dyDescent="0.25">
      <c r="A424" t="s">
        <v>1360</v>
      </c>
      <c r="B424" t="s">
        <v>0</v>
      </c>
      <c r="C424">
        <v>2018</v>
      </c>
      <c r="D424">
        <v>7</v>
      </c>
      <c r="E424" s="73">
        <v>43118</v>
      </c>
      <c r="F424"/>
      <c r="G424"/>
      <c r="H424" t="s">
        <v>12</v>
      </c>
      <c r="I424" t="s">
        <v>33</v>
      </c>
      <c r="J424" t="s">
        <v>34</v>
      </c>
      <c r="K424" t="s">
        <v>26</v>
      </c>
      <c r="L424"/>
      <c r="M424" t="s">
        <v>27</v>
      </c>
      <c r="N424">
        <v>885</v>
      </c>
      <c r="O424"/>
      <c r="P424" t="s">
        <v>378</v>
      </c>
      <c r="Q424" t="s">
        <v>362</v>
      </c>
      <c r="R424">
        <v>139</v>
      </c>
      <c r="S424" t="s">
        <v>374</v>
      </c>
      <c r="T424" s="73">
        <v>43116</v>
      </c>
      <c r="U424" t="s">
        <v>1699</v>
      </c>
      <c r="V424" t="s">
        <v>378</v>
      </c>
      <c r="W424" t="s">
        <v>36</v>
      </c>
      <c r="X424"/>
      <c r="Y424"/>
      <c r="Z424"/>
      <c r="AA424"/>
      <c r="AB424"/>
      <c r="AC424"/>
      <c r="AD424"/>
      <c r="AE424"/>
      <c r="AF424"/>
      <c r="AG424"/>
      <c r="AH424"/>
      <c r="AI424"/>
      <c r="AJ424"/>
      <c r="AK424" t="s">
        <v>374</v>
      </c>
      <c r="AL424">
        <v>1</v>
      </c>
      <c r="AM424" s="73">
        <v>43116</v>
      </c>
      <c r="AN424" t="s">
        <v>374</v>
      </c>
      <c r="AO424" t="s">
        <v>37</v>
      </c>
      <c r="AP424" t="s">
        <v>379</v>
      </c>
      <c r="AQ424"/>
      <c r="AR424" t="s">
        <v>30</v>
      </c>
      <c r="AS424" t="s">
        <v>1797</v>
      </c>
      <c r="AT424" t="s">
        <v>1372</v>
      </c>
      <c r="AU424" t="s">
        <v>36</v>
      </c>
      <c r="AV424" t="s">
        <v>1354</v>
      </c>
      <c r="AW424" t="s">
        <v>1835</v>
      </c>
      <c r="AX424" t="s">
        <v>1353</v>
      </c>
      <c r="AY424" t="s">
        <v>1476</v>
      </c>
      <c r="AZ424"/>
      <c r="BA424" t="s">
        <v>1836</v>
      </c>
      <c r="BB424" t="s">
        <v>1839</v>
      </c>
      <c r="BC424" t="s">
        <v>1699</v>
      </c>
      <c r="BD424">
        <v>1</v>
      </c>
      <c r="BE424" t="s">
        <v>1936</v>
      </c>
    </row>
    <row r="425" spans="1:57" x14ac:dyDescent="0.25">
      <c r="A425" t="s">
        <v>1360</v>
      </c>
      <c r="B425" t="s">
        <v>0</v>
      </c>
      <c r="C425">
        <v>2018</v>
      </c>
      <c r="D425">
        <v>7</v>
      </c>
      <c r="E425" s="73">
        <v>43118</v>
      </c>
      <c r="F425"/>
      <c r="G425"/>
      <c r="H425" t="s">
        <v>12</v>
      </c>
      <c r="I425" t="s">
        <v>33</v>
      </c>
      <c r="J425" t="s">
        <v>34</v>
      </c>
      <c r="K425" t="s">
        <v>26</v>
      </c>
      <c r="L425"/>
      <c r="M425" t="s">
        <v>27</v>
      </c>
      <c r="N425">
        <v>1456</v>
      </c>
      <c r="O425"/>
      <c r="P425" t="s">
        <v>384</v>
      </c>
      <c r="Q425" t="s">
        <v>362</v>
      </c>
      <c r="R425">
        <v>144</v>
      </c>
      <c r="S425" t="s">
        <v>371</v>
      </c>
      <c r="T425" s="73">
        <v>43116</v>
      </c>
      <c r="U425" t="s">
        <v>1669</v>
      </c>
      <c r="V425" t="s">
        <v>384</v>
      </c>
      <c r="W425" t="s">
        <v>36</v>
      </c>
      <c r="X425"/>
      <c r="Y425"/>
      <c r="Z425"/>
      <c r="AA425"/>
      <c r="AB425"/>
      <c r="AC425"/>
      <c r="AD425"/>
      <c r="AE425"/>
      <c r="AF425"/>
      <c r="AG425"/>
      <c r="AH425"/>
      <c r="AI425"/>
      <c r="AJ425"/>
      <c r="AK425" t="s">
        <v>371</v>
      </c>
      <c r="AL425">
        <v>1</v>
      </c>
      <c r="AM425" s="73">
        <v>43116</v>
      </c>
      <c r="AN425" t="s">
        <v>371</v>
      </c>
      <c r="AO425" t="s">
        <v>37</v>
      </c>
      <c r="AP425" t="s">
        <v>385</v>
      </c>
      <c r="AQ425"/>
      <c r="AR425" t="s">
        <v>30</v>
      </c>
      <c r="AS425" t="s">
        <v>1797</v>
      </c>
      <c r="AT425" t="s">
        <v>1372</v>
      </c>
      <c r="AU425" t="s">
        <v>36</v>
      </c>
      <c r="AV425" t="s">
        <v>1354</v>
      </c>
      <c r="AW425" t="s">
        <v>1835</v>
      </c>
      <c r="AX425" t="s">
        <v>1353</v>
      </c>
      <c r="AY425" t="s">
        <v>1476</v>
      </c>
      <c r="AZ425"/>
      <c r="BA425" t="s">
        <v>1836</v>
      </c>
      <c r="BB425" t="s">
        <v>1839</v>
      </c>
      <c r="BC425" t="s">
        <v>1669</v>
      </c>
      <c r="BD425">
        <v>1</v>
      </c>
      <c r="BE425" t="s">
        <v>1937</v>
      </c>
    </row>
    <row r="426" spans="1:57" x14ac:dyDescent="0.25">
      <c r="A426" t="s">
        <v>1360</v>
      </c>
      <c r="B426" t="s">
        <v>0</v>
      </c>
      <c r="C426">
        <v>2018</v>
      </c>
      <c r="D426">
        <v>7</v>
      </c>
      <c r="E426" s="73">
        <v>43118</v>
      </c>
      <c r="F426"/>
      <c r="G426"/>
      <c r="H426" t="s">
        <v>12</v>
      </c>
      <c r="I426"/>
      <c r="J426" t="s">
        <v>25</v>
      </c>
      <c r="K426" t="s">
        <v>26</v>
      </c>
      <c r="L426"/>
      <c r="M426" t="s">
        <v>27</v>
      </c>
      <c r="N426">
        <v>-3977</v>
      </c>
      <c r="O426"/>
      <c r="P426" t="s">
        <v>27</v>
      </c>
      <c r="Q426" t="s">
        <v>362</v>
      </c>
      <c r="R426">
        <v>44</v>
      </c>
      <c r="S426"/>
      <c r="T426"/>
      <c r="U426"/>
      <c r="V426"/>
      <c r="W426"/>
      <c r="X426"/>
      <c r="Y426"/>
      <c r="Z426"/>
      <c r="AA426"/>
      <c r="AB426"/>
      <c r="AC426"/>
      <c r="AD426"/>
      <c r="AE426"/>
      <c r="AF426"/>
      <c r="AG426"/>
      <c r="AH426"/>
      <c r="AI426"/>
      <c r="AJ426"/>
      <c r="AK426" t="s">
        <v>362</v>
      </c>
      <c r="AL426">
        <v>44</v>
      </c>
      <c r="AM426" s="73">
        <v>43118</v>
      </c>
      <c r="AN426" t="s">
        <v>364</v>
      </c>
      <c r="AO426" t="s">
        <v>8</v>
      </c>
      <c r="AP426"/>
      <c r="AQ426"/>
      <c r="AR426" t="s">
        <v>30</v>
      </c>
      <c r="AS426" t="s">
        <v>1797</v>
      </c>
      <c r="AT426" t="s">
        <v>1366</v>
      </c>
      <c r="AU426" t="s">
        <v>36</v>
      </c>
      <c r="AV426" t="s">
        <v>1365</v>
      </c>
      <c r="AW426"/>
      <c r="AX426"/>
      <c r="AY426"/>
      <c r="AZ426"/>
      <c r="BA426" t="s">
        <v>1833</v>
      </c>
      <c r="BB426" t="s">
        <v>1834</v>
      </c>
      <c r="BC426" t="s">
        <v>27</v>
      </c>
      <c r="BD426"/>
      <c r="BE426"/>
    </row>
    <row r="427" spans="1:57" x14ac:dyDescent="0.25">
      <c r="A427" t="s">
        <v>1360</v>
      </c>
      <c r="B427" t="s">
        <v>0</v>
      </c>
      <c r="C427">
        <v>2018</v>
      </c>
      <c r="D427">
        <v>7</v>
      </c>
      <c r="E427" s="73">
        <v>43118</v>
      </c>
      <c r="F427"/>
      <c r="G427"/>
      <c r="H427" t="s">
        <v>12</v>
      </c>
      <c r="I427"/>
      <c r="J427" t="s">
        <v>25</v>
      </c>
      <c r="K427" t="s">
        <v>26</v>
      </c>
      <c r="L427"/>
      <c r="M427" t="s">
        <v>27</v>
      </c>
      <c r="N427">
        <v>-1907</v>
      </c>
      <c r="O427"/>
      <c r="P427" t="s">
        <v>27</v>
      </c>
      <c r="Q427" t="s">
        <v>362</v>
      </c>
      <c r="R427">
        <v>48</v>
      </c>
      <c r="S427"/>
      <c r="T427"/>
      <c r="U427"/>
      <c r="V427"/>
      <c r="W427"/>
      <c r="X427"/>
      <c r="Y427"/>
      <c r="Z427"/>
      <c r="AA427"/>
      <c r="AB427"/>
      <c r="AC427"/>
      <c r="AD427"/>
      <c r="AE427"/>
      <c r="AF427"/>
      <c r="AG427"/>
      <c r="AH427"/>
      <c r="AI427"/>
      <c r="AJ427"/>
      <c r="AK427" t="s">
        <v>362</v>
      </c>
      <c r="AL427">
        <v>48</v>
      </c>
      <c r="AM427" s="73">
        <v>43118</v>
      </c>
      <c r="AN427" t="s">
        <v>367</v>
      </c>
      <c r="AO427" t="s">
        <v>8</v>
      </c>
      <c r="AP427"/>
      <c r="AQ427"/>
      <c r="AR427" t="s">
        <v>30</v>
      </c>
      <c r="AS427" t="s">
        <v>1797</v>
      </c>
      <c r="AT427" t="s">
        <v>1366</v>
      </c>
      <c r="AU427" t="s">
        <v>36</v>
      </c>
      <c r="AV427" t="s">
        <v>1365</v>
      </c>
      <c r="AW427"/>
      <c r="AX427"/>
      <c r="AY427"/>
      <c r="AZ427"/>
      <c r="BA427" t="s">
        <v>1833</v>
      </c>
      <c r="BB427" t="s">
        <v>1834</v>
      </c>
      <c r="BC427" t="s">
        <v>27</v>
      </c>
      <c r="BD427"/>
      <c r="BE427"/>
    </row>
    <row r="428" spans="1:57" x14ac:dyDescent="0.25">
      <c r="A428" t="s">
        <v>1360</v>
      </c>
      <c r="B428" t="s">
        <v>0</v>
      </c>
      <c r="C428">
        <v>2018</v>
      </c>
      <c r="D428">
        <v>7</v>
      </c>
      <c r="E428" s="73">
        <v>43118</v>
      </c>
      <c r="F428"/>
      <c r="G428"/>
      <c r="H428" t="s">
        <v>12</v>
      </c>
      <c r="I428" t="s">
        <v>33</v>
      </c>
      <c r="J428" t="s">
        <v>34</v>
      </c>
      <c r="K428" t="s">
        <v>26</v>
      </c>
      <c r="L428"/>
      <c r="M428" t="s">
        <v>27</v>
      </c>
      <c r="N428">
        <v>1961</v>
      </c>
      <c r="O428"/>
      <c r="P428" t="s">
        <v>394</v>
      </c>
      <c r="Q428" t="s">
        <v>362</v>
      </c>
      <c r="R428">
        <v>142</v>
      </c>
      <c r="S428" t="s">
        <v>366</v>
      </c>
      <c r="T428" s="73">
        <v>43116</v>
      </c>
      <c r="U428" t="s">
        <v>1698</v>
      </c>
      <c r="V428" t="s">
        <v>394</v>
      </c>
      <c r="W428" t="s">
        <v>36</v>
      </c>
      <c r="X428"/>
      <c r="Y428"/>
      <c r="Z428"/>
      <c r="AA428"/>
      <c r="AB428"/>
      <c r="AC428"/>
      <c r="AD428"/>
      <c r="AE428"/>
      <c r="AF428"/>
      <c r="AG428"/>
      <c r="AH428"/>
      <c r="AI428"/>
      <c r="AJ428"/>
      <c r="AK428" t="s">
        <v>366</v>
      </c>
      <c r="AL428">
        <v>1</v>
      </c>
      <c r="AM428" s="73">
        <v>43116</v>
      </c>
      <c r="AN428" t="s">
        <v>366</v>
      </c>
      <c r="AO428" t="s">
        <v>37</v>
      </c>
      <c r="AP428" t="s">
        <v>395</v>
      </c>
      <c r="AQ428"/>
      <c r="AR428" t="s">
        <v>30</v>
      </c>
      <c r="AS428" t="s">
        <v>1797</v>
      </c>
      <c r="AT428" t="s">
        <v>1372</v>
      </c>
      <c r="AU428" t="s">
        <v>36</v>
      </c>
      <c r="AV428" t="s">
        <v>1354</v>
      </c>
      <c r="AW428" t="s">
        <v>1835</v>
      </c>
      <c r="AX428" t="s">
        <v>1353</v>
      </c>
      <c r="AY428" t="s">
        <v>1476</v>
      </c>
      <c r="AZ428"/>
      <c r="BA428" t="s">
        <v>1836</v>
      </c>
      <c r="BB428" t="s">
        <v>1839</v>
      </c>
      <c r="BC428" t="s">
        <v>1698</v>
      </c>
      <c r="BD428">
        <v>1</v>
      </c>
      <c r="BE428" t="s">
        <v>1938</v>
      </c>
    </row>
    <row r="429" spans="1:57" x14ac:dyDescent="0.25">
      <c r="A429" t="s">
        <v>1360</v>
      </c>
      <c r="B429" t="s">
        <v>0</v>
      </c>
      <c r="C429">
        <v>2018</v>
      </c>
      <c r="D429">
        <v>7</v>
      </c>
      <c r="E429" s="73">
        <v>43119</v>
      </c>
      <c r="F429"/>
      <c r="G429"/>
      <c r="H429" t="s">
        <v>12</v>
      </c>
      <c r="I429"/>
      <c r="J429" t="s">
        <v>2</v>
      </c>
      <c r="K429" t="s">
        <v>26</v>
      </c>
      <c r="L429"/>
      <c r="M429" t="s">
        <v>43</v>
      </c>
      <c r="N429">
        <v>-1553</v>
      </c>
      <c r="O429"/>
      <c r="P429" t="s">
        <v>14</v>
      </c>
      <c r="Q429" t="s">
        <v>402</v>
      </c>
      <c r="R429">
        <v>36</v>
      </c>
      <c r="S429"/>
      <c r="T429"/>
      <c r="U429"/>
      <c r="V429"/>
      <c r="W429"/>
      <c r="X429"/>
      <c r="Y429"/>
      <c r="Z429"/>
      <c r="AA429"/>
      <c r="AB429"/>
      <c r="AC429"/>
      <c r="AD429"/>
      <c r="AE429"/>
      <c r="AF429"/>
      <c r="AG429"/>
      <c r="AH429"/>
      <c r="AI429"/>
      <c r="AJ429"/>
      <c r="AK429" t="s">
        <v>402</v>
      </c>
      <c r="AL429">
        <v>36</v>
      </c>
      <c r="AM429" s="73">
        <v>43119</v>
      </c>
      <c r="AN429" t="s">
        <v>370</v>
      </c>
      <c r="AO429" t="s">
        <v>8</v>
      </c>
      <c r="AP429"/>
      <c r="AQ429"/>
      <c r="AR429" t="s">
        <v>30</v>
      </c>
      <c r="AS429" t="s">
        <v>1797</v>
      </c>
      <c r="AT429" t="s">
        <v>1385</v>
      </c>
      <c r="AU429" t="s">
        <v>36</v>
      </c>
      <c r="AV429" t="s">
        <v>1355</v>
      </c>
      <c r="AW429"/>
      <c r="AX429"/>
      <c r="AY429"/>
      <c r="AZ429"/>
      <c r="BA429" t="s">
        <v>1801</v>
      </c>
      <c r="BB429" t="s">
        <v>1834</v>
      </c>
      <c r="BC429" t="s">
        <v>43</v>
      </c>
      <c r="BD429"/>
      <c r="BE429"/>
    </row>
    <row r="430" spans="1:57" x14ac:dyDescent="0.25">
      <c r="A430" t="s">
        <v>1360</v>
      </c>
      <c r="B430" t="s">
        <v>0</v>
      </c>
      <c r="C430">
        <v>2018</v>
      </c>
      <c r="D430">
        <v>7</v>
      </c>
      <c r="E430" s="73">
        <v>43126</v>
      </c>
      <c r="F430"/>
      <c r="G430"/>
      <c r="H430" t="s">
        <v>12</v>
      </c>
      <c r="I430"/>
      <c r="J430" t="s">
        <v>25</v>
      </c>
      <c r="K430" t="s">
        <v>26</v>
      </c>
      <c r="L430"/>
      <c r="M430" t="s">
        <v>27</v>
      </c>
      <c r="N430">
        <v>-994</v>
      </c>
      <c r="O430"/>
      <c r="P430" t="s">
        <v>27</v>
      </c>
      <c r="Q430" t="s">
        <v>403</v>
      </c>
      <c r="R430">
        <v>37</v>
      </c>
      <c r="S430"/>
      <c r="T430"/>
      <c r="U430"/>
      <c r="V430"/>
      <c r="W430"/>
      <c r="X430"/>
      <c r="Y430"/>
      <c r="Z430"/>
      <c r="AA430"/>
      <c r="AB430"/>
      <c r="AC430"/>
      <c r="AD430"/>
      <c r="AE430"/>
      <c r="AF430"/>
      <c r="AG430"/>
      <c r="AH430"/>
      <c r="AI430"/>
      <c r="AJ430"/>
      <c r="AK430" t="s">
        <v>403</v>
      </c>
      <c r="AL430">
        <v>37</v>
      </c>
      <c r="AM430" s="73">
        <v>43126</v>
      </c>
      <c r="AN430" t="s">
        <v>412</v>
      </c>
      <c r="AO430" t="s">
        <v>8</v>
      </c>
      <c r="AP430"/>
      <c r="AQ430"/>
      <c r="AR430" t="s">
        <v>30</v>
      </c>
      <c r="AS430" t="s">
        <v>1797</v>
      </c>
      <c r="AT430" t="s">
        <v>1366</v>
      </c>
      <c r="AU430" t="s">
        <v>36</v>
      </c>
      <c r="AV430" t="s">
        <v>1365</v>
      </c>
      <c r="AW430"/>
      <c r="AX430"/>
      <c r="AY430"/>
      <c r="AZ430"/>
      <c r="BA430" t="s">
        <v>1833</v>
      </c>
      <c r="BB430" t="s">
        <v>1834</v>
      </c>
      <c r="BC430" t="s">
        <v>27</v>
      </c>
      <c r="BD430"/>
      <c r="BE430"/>
    </row>
    <row r="431" spans="1:57" x14ac:dyDescent="0.25">
      <c r="A431" t="s">
        <v>1360</v>
      </c>
      <c r="B431" t="s">
        <v>0</v>
      </c>
      <c r="C431">
        <v>2018</v>
      </c>
      <c r="D431">
        <v>7</v>
      </c>
      <c r="E431" s="73">
        <v>43126</v>
      </c>
      <c r="F431"/>
      <c r="G431"/>
      <c r="H431" t="s">
        <v>12</v>
      </c>
      <c r="I431"/>
      <c r="J431" t="s">
        <v>25</v>
      </c>
      <c r="K431" t="s">
        <v>26</v>
      </c>
      <c r="L431"/>
      <c r="M431" t="s">
        <v>27</v>
      </c>
      <c r="N431">
        <v>-1546</v>
      </c>
      <c r="O431"/>
      <c r="P431" t="s">
        <v>27</v>
      </c>
      <c r="Q431" t="s">
        <v>403</v>
      </c>
      <c r="R431">
        <v>39</v>
      </c>
      <c r="S431"/>
      <c r="T431"/>
      <c r="U431"/>
      <c r="V431"/>
      <c r="W431"/>
      <c r="X431"/>
      <c r="Y431"/>
      <c r="Z431"/>
      <c r="AA431"/>
      <c r="AB431"/>
      <c r="AC431"/>
      <c r="AD431"/>
      <c r="AE431"/>
      <c r="AF431"/>
      <c r="AG431"/>
      <c r="AH431"/>
      <c r="AI431"/>
      <c r="AJ431"/>
      <c r="AK431" t="s">
        <v>403</v>
      </c>
      <c r="AL431">
        <v>39</v>
      </c>
      <c r="AM431" s="73">
        <v>43126</v>
      </c>
      <c r="AN431" t="s">
        <v>410</v>
      </c>
      <c r="AO431" t="s">
        <v>8</v>
      </c>
      <c r="AP431"/>
      <c r="AQ431"/>
      <c r="AR431" t="s">
        <v>30</v>
      </c>
      <c r="AS431" t="s">
        <v>1797</v>
      </c>
      <c r="AT431" t="s">
        <v>1366</v>
      </c>
      <c r="AU431" t="s">
        <v>36</v>
      </c>
      <c r="AV431" t="s">
        <v>1365</v>
      </c>
      <c r="AW431"/>
      <c r="AX431"/>
      <c r="AY431"/>
      <c r="AZ431"/>
      <c r="BA431" t="s">
        <v>1833</v>
      </c>
      <c r="BB431" t="s">
        <v>1834</v>
      </c>
      <c r="BC431" t="s">
        <v>27</v>
      </c>
      <c r="BD431"/>
      <c r="BE431"/>
    </row>
    <row r="432" spans="1:57" x14ac:dyDescent="0.25">
      <c r="A432" t="s">
        <v>1360</v>
      </c>
      <c r="B432" t="s">
        <v>0</v>
      </c>
      <c r="C432">
        <v>2018</v>
      </c>
      <c r="D432">
        <v>7</v>
      </c>
      <c r="E432" s="73">
        <v>43126</v>
      </c>
      <c r="F432"/>
      <c r="G432"/>
      <c r="H432" t="s">
        <v>12</v>
      </c>
      <c r="I432"/>
      <c r="J432" t="s">
        <v>25</v>
      </c>
      <c r="K432" t="s">
        <v>26</v>
      </c>
      <c r="L432"/>
      <c r="M432" t="s">
        <v>27</v>
      </c>
      <c r="N432">
        <v>-3349</v>
      </c>
      <c r="O432"/>
      <c r="P432" t="s">
        <v>27</v>
      </c>
      <c r="Q432" t="s">
        <v>403</v>
      </c>
      <c r="R432">
        <v>43</v>
      </c>
      <c r="S432"/>
      <c r="T432"/>
      <c r="U432"/>
      <c r="V432"/>
      <c r="W432"/>
      <c r="X432"/>
      <c r="Y432"/>
      <c r="Z432"/>
      <c r="AA432"/>
      <c r="AB432"/>
      <c r="AC432"/>
      <c r="AD432"/>
      <c r="AE432"/>
      <c r="AF432"/>
      <c r="AG432"/>
      <c r="AH432"/>
      <c r="AI432"/>
      <c r="AJ432"/>
      <c r="AK432" t="s">
        <v>403</v>
      </c>
      <c r="AL432">
        <v>43</v>
      </c>
      <c r="AM432" s="73">
        <v>43126</v>
      </c>
      <c r="AN432" t="s">
        <v>405</v>
      </c>
      <c r="AO432" t="s">
        <v>8</v>
      </c>
      <c r="AP432"/>
      <c r="AQ432"/>
      <c r="AR432" t="s">
        <v>30</v>
      </c>
      <c r="AS432" t="s">
        <v>1797</v>
      </c>
      <c r="AT432" t="s">
        <v>1366</v>
      </c>
      <c r="AU432" t="s">
        <v>36</v>
      </c>
      <c r="AV432" t="s">
        <v>1365</v>
      </c>
      <c r="AW432"/>
      <c r="AX432"/>
      <c r="AY432"/>
      <c r="AZ432"/>
      <c r="BA432" t="s">
        <v>1833</v>
      </c>
      <c r="BB432" t="s">
        <v>1834</v>
      </c>
      <c r="BC432" t="s">
        <v>27</v>
      </c>
      <c r="BD432"/>
      <c r="BE432"/>
    </row>
    <row r="433" spans="1:57" x14ac:dyDescent="0.25">
      <c r="A433" t="s">
        <v>1360</v>
      </c>
      <c r="B433" t="s">
        <v>0</v>
      </c>
      <c r="C433">
        <v>2018</v>
      </c>
      <c r="D433">
        <v>7</v>
      </c>
      <c r="E433" s="73">
        <v>43119</v>
      </c>
      <c r="F433"/>
      <c r="G433"/>
      <c r="H433" t="s">
        <v>12</v>
      </c>
      <c r="I433"/>
      <c r="J433" t="s">
        <v>2</v>
      </c>
      <c r="K433" t="s">
        <v>26</v>
      </c>
      <c r="L433"/>
      <c r="M433" t="s">
        <v>43</v>
      </c>
      <c r="N433">
        <v>-885</v>
      </c>
      <c r="O433"/>
      <c r="P433" t="s">
        <v>14</v>
      </c>
      <c r="Q433" t="s">
        <v>402</v>
      </c>
      <c r="R433">
        <v>95</v>
      </c>
      <c r="S433"/>
      <c r="T433"/>
      <c r="U433"/>
      <c r="V433"/>
      <c r="W433"/>
      <c r="X433"/>
      <c r="Y433"/>
      <c r="Z433"/>
      <c r="AA433"/>
      <c r="AB433"/>
      <c r="AC433"/>
      <c r="AD433"/>
      <c r="AE433"/>
      <c r="AF433"/>
      <c r="AG433"/>
      <c r="AH433"/>
      <c r="AI433"/>
      <c r="AJ433"/>
      <c r="AK433" t="s">
        <v>402</v>
      </c>
      <c r="AL433">
        <v>95</v>
      </c>
      <c r="AM433" s="73">
        <v>43119</v>
      </c>
      <c r="AN433" t="s">
        <v>374</v>
      </c>
      <c r="AO433" t="s">
        <v>8</v>
      </c>
      <c r="AP433"/>
      <c r="AQ433"/>
      <c r="AR433" t="s">
        <v>30</v>
      </c>
      <c r="AS433" t="s">
        <v>1797</v>
      </c>
      <c r="AT433" t="s">
        <v>1385</v>
      </c>
      <c r="AU433" t="s">
        <v>36</v>
      </c>
      <c r="AV433" t="s">
        <v>1355</v>
      </c>
      <c r="AW433"/>
      <c r="AX433"/>
      <c r="AY433"/>
      <c r="AZ433"/>
      <c r="BA433" t="s">
        <v>1801</v>
      </c>
      <c r="BB433" t="s">
        <v>1834</v>
      </c>
      <c r="BC433" t="s">
        <v>43</v>
      </c>
      <c r="BD433"/>
      <c r="BE433"/>
    </row>
    <row r="434" spans="1:57" x14ac:dyDescent="0.25">
      <c r="A434" t="s">
        <v>1360</v>
      </c>
      <c r="B434" t="s">
        <v>0</v>
      </c>
      <c r="C434">
        <v>2018</v>
      </c>
      <c r="D434">
        <v>7</v>
      </c>
      <c r="E434" s="73">
        <v>43119</v>
      </c>
      <c r="F434"/>
      <c r="G434"/>
      <c r="H434" t="s">
        <v>12</v>
      </c>
      <c r="I434"/>
      <c r="J434" t="s">
        <v>25</v>
      </c>
      <c r="K434" t="s">
        <v>26</v>
      </c>
      <c r="L434"/>
      <c r="M434" t="s">
        <v>43</v>
      </c>
      <c r="N434">
        <v>1907</v>
      </c>
      <c r="O434"/>
      <c r="P434" t="s">
        <v>27</v>
      </c>
      <c r="Q434" t="s">
        <v>402</v>
      </c>
      <c r="R434">
        <v>135</v>
      </c>
      <c r="S434"/>
      <c r="T434"/>
      <c r="U434"/>
      <c r="V434"/>
      <c r="W434"/>
      <c r="X434"/>
      <c r="Y434"/>
      <c r="Z434"/>
      <c r="AA434"/>
      <c r="AB434"/>
      <c r="AC434"/>
      <c r="AD434"/>
      <c r="AE434"/>
      <c r="AF434"/>
      <c r="AG434"/>
      <c r="AH434"/>
      <c r="AI434"/>
      <c r="AJ434"/>
      <c r="AK434" t="s">
        <v>402</v>
      </c>
      <c r="AL434">
        <v>135</v>
      </c>
      <c r="AM434" s="73">
        <v>43119</v>
      </c>
      <c r="AN434" t="s">
        <v>367</v>
      </c>
      <c r="AO434" t="s">
        <v>8</v>
      </c>
      <c r="AP434"/>
      <c r="AQ434"/>
      <c r="AR434" t="s">
        <v>30</v>
      </c>
      <c r="AS434" t="s">
        <v>1797</v>
      </c>
      <c r="AT434" t="s">
        <v>1366</v>
      </c>
      <c r="AU434" t="s">
        <v>36</v>
      </c>
      <c r="AV434" t="s">
        <v>1365</v>
      </c>
      <c r="AW434"/>
      <c r="AX434"/>
      <c r="AY434"/>
      <c r="AZ434"/>
      <c r="BA434" t="s">
        <v>1833</v>
      </c>
      <c r="BB434" t="s">
        <v>1834</v>
      </c>
      <c r="BC434" t="s">
        <v>43</v>
      </c>
      <c r="BD434"/>
      <c r="BE434"/>
    </row>
    <row r="435" spans="1:57" x14ac:dyDescent="0.25">
      <c r="A435" t="s">
        <v>1360</v>
      </c>
      <c r="B435" t="s">
        <v>0</v>
      </c>
      <c r="C435">
        <v>2018</v>
      </c>
      <c r="D435">
        <v>7</v>
      </c>
      <c r="E435" s="73">
        <v>43119</v>
      </c>
      <c r="F435"/>
      <c r="G435"/>
      <c r="H435" t="s">
        <v>12</v>
      </c>
      <c r="I435"/>
      <c r="J435" t="s">
        <v>25</v>
      </c>
      <c r="K435" t="s">
        <v>26</v>
      </c>
      <c r="L435"/>
      <c r="M435" t="s">
        <v>43</v>
      </c>
      <c r="N435">
        <v>3654</v>
      </c>
      <c r="O435"/>
      <c r="P435" t="s">
        <v>27</v>
      </c>
      <c r="Q435" t="s">
        <v>402</v>
      </c>
      <c r="R435">
        <v>183</v>
      </c>
      <c r="S435"/>
      <c r="T435"/>
      <c r="U435"/>
      <c r="V435"/>
      <c r="W435"/>
      <c r="X435"/>
      <c r="Y435"/>
      <c r="Z435"/>
      <c r="AA435"/>
      <c r="AB435"/>
      <c r="AC435"/>
      <c r="AD435"/>
      <c r="AE435"/>
      <c r="AF435"/>
      <c r="AG435"/>
      <c r="AH435"/>
      <c r="AI435"/>
      <c r="AJ435"/>
      <c r="AK435" t="s">
        <v>402</v>
      </c>
      <c r="AL435">
        <v>183</v>
      </c>
      <c r="AM435" s="73">
        <v>43119</v>
      </c>
      <c r="AN435" t="s">
        <v>365</v>
      </c>
      <c r="AO435" t="s">
        <v>8</v>
      </c>
      <c r="AP435"/>
      <c r="AQ435"/>
      <c r="AR435" t="s">
        <v>30</v>
      </c>
      <c r="AS435" t="s">
        <v>1797</v>
      </c>
      <c r="AT435" t="s">
        <v>1366</v>
      </c>
      <c r="AU435" t="s">
        <v>36</v>
      </c>
      <c r="AV435" t="s">
        <v>1365</v>
      </c>
      <c r="AW435"/>
      <c r="AX435"/>
      <c r="AY435"/>
      <c r="AZ435"/>
      <c r="BA435" t="s">
        <v>1833</v>
      </c>
      <c r="BB435" t="s">
        <v>1834</v>
      </c>
      <c r="BC435" t="s">
        <v>43</v>
      </c>
      <c r="BD435"/>
      <c r="BE435"/>
    </row>
    <row r="436" spans="1:57" x14ac:dyDescent="0.25">
      <c r="A436" t="s">
        <v>1360</v>
      </c>
      <c r="B436" t="s">
        <v>0</v>
      </c>
      <c r="C436">
        <v>2018</v>
      </c>
      <c r="D436">
        <v>7</v>
      </c>
      <c r="E436" s="73">
        <v>43126</v>
      </c>
      <c r="F436"/>
      <c r="G436"/>
      <c r="H436" t="s">
        <v>12</v>
      </c>
      <c r="I436" t="s">
        <v>33</v>
      </c>
      <c r="J436" t="s">
        <v>34</v>
      </c>
      <c r="K436" t="s">
        <v>26</v>
      </c>
      <c r="L436"/>
      <c r="M436" t="s">
        <v>27</v>
      </c>
      <c r="N436">
        <v>3497</v>
      </c>
      <c r="O436"/>
      <c r="P436" t="s">
        <v>429</v>
      </c>
      <c r="Q436" t="s">
        <v>403</v>
      </c>
      <c r="R436">
        <v>85</v>
      </c>
      <c r="S436" t="s">
        <v>404</v>
      </c>
      <c r="T436" s="73">
        <v>43123</v>
      </c>
      <c r="U436" t="s">
        <v>1684</v>
      </c>
      <c r="V436" t="s">
        <v>429</v>
      </c>
      <c r="W436" t="s">
        <v>36</v>
      </c>
      <c r="X436"/>
      <c r="Y436"/>
      <c r="Z436"/>
      <c r="AA436"/>
      <c r="AB436"/>
      <c r="AC436"/>
      <c r="AD436"/>
      <c r="AE436"/>
      <c r="AF436"/>
      <c r="AG436"/>
      <c r="AH436"/>
      <c r="AI436"/>
      <c r="AJ436"/>
      <c r="AK436" t="s">
        <v>404</v>
      </c>
      <c r="AL436">
        <v>1</v>
      </c>
      <c r="AM436" s="73">
        <v>43123</v>
      </c>
      <c r="AN436" t="s">
        <v>404</v>
      </c>
      <c r="AO436" t="s">
        <v>37</v>
      </c>
      <c r="AP436" t="s">
        <v>430</v>
      </c>
      <c r="AQ436"/>
      <c r="AR436" t="s">
        <v>30</v>
      </c>
      <c r="AS436" t="s">
        <v>1797</v>
      </c>
      <c r="AT436" t="s">
        <v>1372</v>
      </c>
      <c r="AU436" t="s">
        <v>36</v>
      </c>
      <c r="AV436" t="s">
        <v>1354</v>
      </c>
      <c r="AW436" t="s">
        <v>1835</v>
      </c>
      <c r="AX436" t="s">
        <v>1353</v>
      </c>
      <c r="AY436" t="s">
        <v>1476</v>
      </c>
      <c r="AZ436"/>
      <c r="BA436" t="s">
        <v>1836</v>
      </c>
      <c r="BB436" t="s">
        <v>1839</v>
      </c>
      <c r="BC436" t="s">
        <v>1684</v>
      </c>
      <c r="BD436">
        <v>1</v>
      </c>
      <c r="BE436" t="s">
        <v>1939</v>
      </c>
    </row>
    <row r="437" spans="1:57" x14ac:dyDescent="0.25">
      <c r="A437" t="s">
        <v>1360</v>
      </c>
      <c r="B437" t="s">
        <v>0</v>
      </c>
      <c r="C437">
        <v>2018</v>
      </c>
      <c r="D437">
        <v>7</v>
      </c>
      <c r="E437" s="73">
        <v>43127</v>
      </c>
      <c r="F437"/>
      <c r="G437"/>
      <c r="H437" t="s">
        <v>12</v>
      </c>
      <c r="I437"/>
      <c r="J437" t="s">
        <v>2</v>
      </c>
      <c r="K437" t="s">
        <v>26</v>
      </c>
      <c r="L437"/>
      <c r="M437" t="s">
        <v>43</v>
      </c>
      <c r="N437">
        <v>-1581</v>
      </c>
      <c r="O437"/>
      <c r="P437" t="s">
        <v>14</v>
      </c>
      <c r="Q437" t="s">
        <v>431</v>
      </c>
      <c r="R437">
        <v>2</v>
      </c>
      <c r="S437"/>
      <c r="T437"/>
      <c r="U437"/>
      <c r="V437"/>
      <c r="W437"/>
      <c r="X437"/>
      <c r="Y437"/>
      <c r="Z437"/>
      <c r="AA437"/>
      <c r="AB437"/>
      <c r="AC437"/>
      <c r="AD437"/>
      <c r="AE437"/>
      <c r="AF437"/>
      <c r="AG437"/>
      <c r="AH437"/>
      <c r="AI437"/>
      <c r="AJ437"/>
      <c r="AK437" t="s">
        <v>431</v>
      </c>
      <c r="AL437">
        <v>2</v>
      </c>
      <c r="AM437" s="73">
        <v>43127</v>
      </c>
      <c r="AN437" t="s">
        <v>408</v>
      </c>
      <c r="AO437" t="s">
        <v>8</v>
      </c>
      <c r="AP437"/>
      <c r="AQ437"/>
      <c r="AR437" t="s">
        <v>30</v>
      </c>
      <c r="AS437" t="s">
        <v>1797</v>
      </c>
      <c r="AT437" t="s">
        <v>1385</v>
      </c>
      <c r="AU437" t="s">
        <v>36</v>
      </c>
      <c r="AV437" t="s">
        <v>1355</v>
      </c>
      <c r="AW437"/>
      <c r="AX437"/>
      <c r="AY437"/>
      <c r="AZ437"/>
      <c r="BA437" t="s">
        <v>1801</v>
      </c>
      <c r="BB437" t="s">
        <v>1834</v>
      </c>
      <c r="BC437" t="s">
        <v>43</v>
      </c>
      <c r="BD437"/>
      <c r="BE437"/>
    </row>
    <row r="438" spans="1:57" x14ac:dyDescent="0.25">
      <c r="A438" t="s">
        <v>1360</v>
      </c>
      <c r="B438" t="s">
        <v>0</v>
      </c>
      <c r="C438">
        <v>2018</v>
      </c>
      <c r="D438">
        <v>7</v>
      </c>
      <c r="E438" s="73">
        <v>43127</v>
      </c>
      <c r="F438"/>
      <c r="G438"/>
      <c r="H438" t="s">
        <v>12</v>
      </c>
      <c r="I438"/>
      <c r="J438" t="s">
        <v>2</v>
      </c>
      <c r="K438" t="s">
        <v>26</v>
      </c>
      <c r="L438"/>
      <c r="M438" t="s">
        <v>43</v>
      </c>
      <c r="N438">
        <v>-2209</v>
      </c>
      <c r="O438"/>
      <c r="P438" t="s">
        <v>14</v>
      </c>
      <c r="Q438" t="s">
        <v>431</v>
      </c>
      <c r="R438">
        <v>5</v>
      </c>
      <c r="S438"/>
      <c r="T438"/>
      <c r="U438"/>
      <c r="V438"/>
      <c r="W438"/>
      <c r="X438"/>
      <c r="Y438"/>
      <c r="Z438"/>
      <c r="AA438"/>
      <c r="AB438"/>
      <c r="AC438"/>
      <c r="AD438"/>
      <c r="AE438"/>
      <c r="AF438"/>
      <c r="AG438"/>
      <c r="AH438"/>
      <c r="AI438"/>
      <c r="AJ438"/>
      <c r="AK438" t="s">
        <v>431</v>
      </c>
      <c r="AL438">
        <v>5</v>
      </c>
      <c r="AM438" s="73">
        <v>43127</v>
      </c>
      <c r="AN438" t="s">
        <v>406</v>
      </c>
      <c r="AO438" t="s">
        <v>8</v>
      </c>
      <c r="AP438"/>
      <c r="AQ438"/>
      <c r="AR438" t="s">
        <v>30</v>
      </c>
      <c r="AS438" t="s">
        <v>1797</v>
      </c>
      <c r="AT438" t="s">
        <v>1385</v>
      </c>
      <c r="AU438" t="s">
        <v>36</v>
      </c>
      <c r="AV438" t="s">
        <v>1355</v>
      </c>
      <c r="AW438"/>
      <c r="AX438"/>
      <c r="AY438"/>
      <c r="AZ438"/>
      <c r="BA438" t="s">
        <v>1801</v>
      </c>
      <c r="BB438" t="s">
        <v>1834</v>
      </c>
      <c r="BC438" t="s">
        <v>43</v>
      </c>
      <c r="BD438"/>
      <c r="BE438"/>
    </row>
    <row r="439" spans="1:57" x14ac:dyDescent="0.25">
      <c r="A439" t="s">
        <v>1360</v>
      </c>
      <c r="B439" t="s">
        <v>0</v>
      </c>
      <c r="C439">
        <v>2018</v>
      </c>
      <c r="D439">
        <v>7</v>
      </c>
      <c r="E439" s="73">
        <v>43127</v>
      </c>
      <c r="F439"/>
      <c r="G439"/>
      <c r="H439" t="s">
        <v>12</v>
      </c>
      <c r="I439"/>
      <c r="J439" t="s">
        <v>25</v>
      </c>
      <c r="K439" t="s">
        <v>26</v>
      </c>
      <c r="L439"/>
      <c r="M439" t="s">
        <v>43</v>
      </c>
      <c r="N439">
        <v>1864</v>
      </c>
      <c r="O439"/>
      <c r="P439" t="s">
        <v>27</v>
      </c>
      <c r="Q439" t="s">
        <v>431</v>
      </c>
      <c r="R439">
        <v>86</v>
      </c>
      <c r="S439"/>
      <c r="T439"/>
      <c r="U439"/>
      <c r="V439"/>
      <c r="W439"/>
      <c r="X439"/>
      <c r="Y439"/>
      <c r="Z439"/>
      <c r="AA439"/>
      <c r="AB439"/>
      <c r="AC439"/>
      <c r="AD439"/>
      <c r="AE439"/>
      <c r="AF439"/>
      <c r="AG439"/>
      <c r="AH439"/>
      <c r="AI439"/>
      <c r="AJ439"/>
      <c r="AK439" t="s">
        <v>431</v>
      </c>
      <c r="AL439">
        <v>86</v>
      </c>
      <c r="AM439" s="73">
        <v>43127</v>
      </c>
      <c r="AN439" t="s">
        <v>407</v>
      </c>
      <c r="AO439" t="s">
        <v>8</v>
      </c>
      <c r="AP439"/>
      <c r="AQ439"/>
      <c r="AR439" t="s">
        <v>30</v>
      </c>
      <c r="AS439" t="s">
        <v>1797</v>
      </c>
      <c r="AT439" t="s">
        <v>1366</v>
      </c>
      <c r="AU439" t="s">
        <v>36</v>
      </c>
      <c r="AV439" t="s">
        <v>1365</v>
      </c>
      <c r="AW439"/>
      <c r="AX439"/>
      <c r="AY439"/>
      <c r="AZ439"/>
      <c r="BA439" t="s">
        <v>1833</v>
      </c>
      <c r="BB439" t="s">
        <v>1834</v>
      </c>
      <c r="BC439" t="s">
        <v>43</v>
      </c>
      <c r="BD439"/>
      <c r="BE439"/>
    </row>
    <row r="440" spans="1:57" x14ac:dyDescent="0.25">
      <c r="A440" t="s">
        <v>1360</v>
      </c>
      <c r="B440" t="s">
        <v>0</v>
      </c>
      <c r="C440">
        <v>2018</v>
      </c>
      <c r="D440">
        <v>7</v>
      </c>
      <c r="E440" s="73">
        <v>43127</v>
      </c>
      <c r="F440"/>
      <c r="G440"/>
      <c r="H440" t="s">
        <v>12</v>
      </c>
      <c r="I440"/>
      <c r="J440" t="s">
        <v>25</v>
      </c>
      <c r="K440" t="s">
        <v>26</v>
      </c>
      <c r="L440"/>
      <c r="M440" t="s">
        <v>43</v>
      </c>
      <c r="N440">
        <v>1355</v>
      </c>
      <c r="O440"/>
      <c r="P440" t="s">
        <v>27</v>
      </c>
      <c r="Q440" t="s">
        <v>431</v>
      </c>
      <c r="R440">
        <v>91</v>
      </c>
      <c r="S440"/>
      <c r="T440"/>
      <c r="U440"/>
      <c r="V440"/>
      <c r="W440"/>
      <c r="X440"/>
      <c r="Y440"/>
      <c r="Z440"/>
      <c r="AA440"/>
      <c r="AB440"/>
      <c r="AC440"/>
      <c r="AD440"/>
      <c r="AE440"/>
      <c r="AF440"/>
      <c r="AG440"/>
      <c r="AH440"/>
      <c r="AI440"/>
      <c r="AJ440"/>
      <c r="AK440" t="s">
        <v>431</v>
      </c>
      <c r="AL440">
        <v>91</v>
      </c>
      <c r="AM440" s="73">
        <v>43127</v>
      </c>
      <c r="AN440" t="s">
        <v>411</v>
      </c>
      <c r="AO440" t="s">
        <v>8</v>
      </c>
      <c r="AP440"/>
      <c r="AQ440"/>
      <c r="AR440" t="s">
        <v>30</v>
      </c>
      <c r="AS440" t="s">
        <v>1797</v>
      </c>
      <c r="AT440" t="s">
        <v>1366</v>
      </c>
      <c r="AU440" t="s">
        <v>36</v>
      </c>
      <c r="AV440" t="s">
        <v>1365</v>
      </c>
      <c r="AW440"/>
      <c r="AX440"/>
      <c r="AY440"/>
      <c r="AZ440"/>
      <c r="BA440" t="s">
        <v>1833</v>
      </c>
      <c r="BB440" t="s">
        <v>1834</v>
      </c>
      <c r="BC440" t="s">
        <v>43</v>
      </c>
      <c r="BD440"/>
      <c r="BE440"/>
    </row>
    <row r="441" spans="1:57" x14ac:dyDescent="0.25">
      <c r="A441" t="s">
        <v>1360</v>
      </c>
      <c r="B441" t="s">
        <v>0</v>
      </c>
      <c r="C441">
        <v>2018</v>
      </c>
      <c r="D441">
        <v>7</v>
      </c>
      <c r="E441" s="73">
        <v>43126</v>
      </c>
      <c r="F441"/>
      <c r="G441"/>
      <c r="H441" t="s">
        <v>12</v>
      </c>
      <c r="I441" t="s">
        <v>33</v>
      </c>
      <c r="J441" t="s">
        <v>34</v>
      </c>
      <c r="K441" t="s">
        <v>26</v>
      </c>
      <c r="L441"/>
      <c r="M441" t="s">
        <v>27</v>
      </c>
      <c r="N441">
        <v>3349</v>
      </c>
      <c r="O441"/>
      <c r="P441" t="s">
        <v>427</v>
      </c>
      <c r="Q441" t="s">
        <v>403</v>
      </c>
      <c r="R441">
        <v>90</v>
      </c>
      <c r="S441" t="s">
        <v>405</v>
      </c>
      <c r="T441" s="73">
        <v>43123</v>
      </c>
      <c r="U441" t="s">
        <v>1666</v>
      </c>
      <c r="V441" t="s">
        <v>427</v>
      </c>
      <c r="W441" t="s">
        <v>36</v>
      </c>
      <c r="X441"/>
      <c r="Y441"/>
      <c r="Z441"/>
      <c r="AA441"/>
      <c r="AB441"/>
      <c r="AC441"/>
      <c r="AD441"/>
      <c r="AE441"/>
      <c r="AF441"/>
      <c r="AG441"/>
      <c r="AH441"/>
      <c r="AI441"/>
      <c r="AJ441"/>
      <c r="AK441" t="s">
        <v>405</v>
      </c>
      <c r="AL441">
        <v>1</v>
      </c>
      <c r="AM441" s="73">
        <v>43123</v>
      </c>
      <c r="AN441" t="s">
        <v>405</v>
      </c>
      <c r="AO441" t="s">
        <v>37</v>
      </c>
      <c r="AP441" t="s">
        <v>428</v>
      </c>
      <c r="AQ441"/>
      <c r="AR441" t="s">
        <v>30</v>
      </c>
      <c r="AS441" t="s">
        <v>1797</v>
      </c>
      <c r="AT441" t="s">
        <v>1372</v>
      </c>
      <c r="AU441" t="s">
        <v>36</v>
      </c>
      <c r="AV441" t="s">
        <v>1354</v>
      </c>
      <c r="AW441" t="s">
        <v>1835</v>
      </c>
      <c r="AX441" t="s">
        <v>1353</v>
      </c>
      <c r="AY441" t="s">
        <v>1476</v>
      </c>
      <c r="AZ441"/>
      <c r="BA441" t="s">
        <v>1836</v>
      </c>
      <c r="BB441" t="s">
        <v>1839</v>
      </c>
      <c r="BC441" t="s">
        <v>1666</v>
      </c>
      <c r="BD441">
        <v>1</v>
      </c>
      <c r="BE441" t="s">
        <v>1943</v>
      </c>
    </row>
    <row r="442" spans="1:57" x14ac:dyDescent="0.25">
      <c r="A442" t="s">
        <v>1360</v>
      </c>
      <c r="B442" t="s">
        <v>0</v>
      </c>
      <c r="C442">
        <v>2018</v>
      </c>
      <c r="D442">
        <v>7</v>
      </c>
      <c r="E442" s="73">
        <v>43127</v>
      </c>
      <c r="F442"/>
      <c r="G442"/>
      <c r="H442" t="s">
        <v>12</v>
      </c>
      <c r="I442"/>
      <c r="J442" t="s">
        <v>25</v>
      </c>
      <c r="K442" t="s">
        <v>26</v>
      </c>
      <c r="L442"/>
      <c r="M442" t="s">
        <v>43</v>
      </c>
      <c r="N442">
        <v>1581</v>
      </c>
      <c r="O442"/>
      <c r="P442" t="s">
        <v>27</v>
      </c>
      <c r="Q442" t="s">
        <v>431</v>
      </c>
      <c r="R442">
        <v>50</v>
      </c>
      <c r="S442"/>
      <c r="T442"/>
      <c r="U442"/>
      <c r="V442"/>
      <c r="W442"/>
      <c r="X442"/>
      <c r="Y442"/>
      <c r="Z442"/>
      <c r="AA442"/>
      <c r="AB442"/>
      <c r="AC442"/>
      <c r="AD442"/>
      <c r="AE442"/>
      <c r="AF442"/>
      <c r="AG442"/>
      <c r="AH442"/>
      <c r="AI442"/>
      <c r="AJ442"/>
      <c r="AK442" t="s">
        <v>431</v>
      </c>
      <c r="AL442">
        <v>50</v>
      </c>
      <c r="AM442" s="73">
        <v>43127</v>
      </c>
      <c r="AN442" t="s">
        <v>408</v>
      </c>
      <c r="AO442" t="s">
        <v>8</v>
      </c>
      <c r="AP442"/>
      <c r="AQ442"/>
      <c r="AR442" t="s">
        <v>30</v>
      </c>
      <c r="AS442" t="s">
        <v>1797</v>
      </c>
      <c r="AT442" t="s">
        <v>1366</v>
      </c>
      <c r="AU442" t="s">
        <v>36</v>
      </c>
      <c r="AV442" t="s">
        <v>1365</v>
      </c>
      <c r="AW442"/>
      <c r="AX442"/>
      <c r="AY442"/>
      <c r="AZ442"/>
      <c r="BA442" t="s">
        <v>1833</v>
      </c>
      <c r="BB442" t="s">
        <v>1834</v>
      </c>
      <c r="BC442" t="s">
        <v>43</v>
      </c>
      <c r="BD442"/>
      <c r="BE442"/>
    </row>
    <row r="443" spans="1:57" x14ac:dyDescent="0.25">
      <c r="A443" t="s">
        <v>1360</v>
      </c>
      <c r="B443" t="s">
        <v>0</v>
      </c>
      <c r="C443">
        <v>2018</v>
      </c>
      <c r="D443">
        <v>7</v>
      </c>
      <c r="E443" s="73">
        <v>43118</v>
      </c>
      <c r="F443"/>
      <c r="G443"/>
      <c r="H443" t="s">
        <v>12</v>
      </c>
      <c r="I443"/>
      <c r="J443" t="s">
        <v>25</v>
      </c>
      <c r="K443" t="s">
        <v>26</v>
      </c>
      <c r="L443"/>
      <c r="M443" t="s">
        <v>27</v>
      </c>
      <c r="N443">
        <v>-4436</v>
      </c>
      <c r="O443"/>
      <c r="P443" t="s">
        <v>27</v>
      </c>
      <c r="Q443" t="s">
        <v>362</v>
      </c>
      <c r="R443">
        <v>12</v>
      </c>
      <c r="S443"/>
      <c r="T443"/>
      <c r="U443"/>
      <c r="V443"/>
      <c r="W443"/>
      <c r="X443"/>
      <c r="Y443"/>
      <c r="Z443"/>
      <c r="AA443"/>
      <c r="AB443"/>
      <c r="AC443"/>
      <c r="AD443"/>
      <c r="AE443"/>
      <c r="AF443"/>
      <c r="AG443"/>
      <c r="AH443"/>
      <c r="AI443"/>
      <c r="AJ443"/>
      <c r="AK443" t="s">
        <v>362</v>
      </c>
      <c r="AL443">
        <v>12</v>
      </c>
      <c r="AM443" s="73">
        <v>43118</v>
      </c>
      <c r="AN443" t="s">
        <v>363</v>
      </c>
      <c r="AO443" t="s">
        <v>8</v>
      </c>
      <c r="AP443"/>
      <c r="AQ443"/>
      <c r="AR443" t="s">
        <v>30</v>
      </c>
      <c r="AS443" t="s">
        <v>1797</v>
      </c>
      <c r="AT443" t="s">
        <v>1366</v>
      </c>
      <c r="AU443" t="s">
        <v>36</v>
      </c>
      <c r="AV443" t="s">
        <v>1365</v>
      </c>
      <c r="AW443"/>
      <c r="AX443"/>
      <c r="AY443"/>
      <c r="AZ443"/>
      <c r="BA443" t="s">
        <v>1833</v>
      </c>
      <c r="BB443" t="s">
        <v>1834</v>
      </c>
      <c r="BC443" t="s">
        <v>27</v>
      </c>
      <c r="BD443"/>
      <c r="BE443"/>
    </row>
    <row r="444" spans="1:57" x14ac:dyDescent="0.25">
      <c r="A444" t="s">
        <v>1360</v>
      </c>
      <c r="B444" t="s">
        <v>0</v>
      </c>
      <c r="C444">
        <v>2018</v>
      </c>
      <c r="D444">
        <v>7</v>
      </c>
      <c r="E444" s="73">
        <v>43118</v>
      </c>
      <c r="F444"/>
      <c r="G444"/>
      <c r="H444" t="s">
        <v>12</v>
      </c>
      <c r="I444" t="s">
        <v>33</v>
      </c>
      <c r="J444" t="s">
        <v>34</v>
      </c>
      <c r="K444" t="s">
        <v>26</v>
      </c>
      <c r="L444"/>
      <c r="M444" t="s">
        <v>27</v>
      </c>
      <c r="N444">
        <v>1681</v>
      </c>
      <c r="O444"/>
      <c r="P444" t="s">
        <v>388</v>
      </c>
      <c r="Q444" t="s">
        <v>362</v>
      </c>
      <c r="R444">
        <v>135</v>
      </c>
      <c r="S444" t="s">
        <v>369</v>
      </c>
      <c r="T444" s="73">
        <v>43116</v>
      </c>
      <c r="U444" t="s">
        <v>1661</v>
      </c>
      <c r="V444" t="s">
        <v>388</v>
      </c>
      <c r="W444" t="s">
        <v>36</v>
      </c>
      <c r="X444"/>
      <c r="Y444"/>
      <c r="Z444"/>
      <c r="AA444"/>
      <c r="AB444"/>
      <c r="AC444"/>
      <c r="AD444"/>
      <c r="AE444"/>
      <c r="AF444"/>
      <c r="AG444"/>
      <c r="AH444"/>
      <c r="AI444"/>
      <c r="AJ444"/>
      <c r="AK444" t="s">
        <v>369</v>
      </c>
      <c r="AL444">
        <v>1</v>
      </c>
      <c r="AM444" s="73">
        <v>43116</v>
      </c>
      <c r="AN444" t="s">
        <v>369</v>
      </c>
      <c r="AO444" t="s">
        <v>37</v>
      </c>
      <c r="AP444" t="s">
        <v>389</v>
      </c>
      <c r="AQ444"/>
      <c r="AR444" t="s">
        <v>30</v>
      </c>
      <c r="AS444" t="s">
        <v>1797</v>
      </c>
      <c r="AT444" t="s">
        <v>1372</v>
      </c>
      <c r="AU444" t="s">
        <v>36</v>
      </c>
      <c r="AV444" t="s">
        <v>1354</v>
      </c>
      <c r="AW444" t="s">
        <v>1835</v>
      </c>
      <c r="AX444" t="s">
        <v>1353</v>
      </c>
      <c r="AY444" t="s">
        <v>1476</v>
      </c>
      <c r="AZ444"/>
      <c r="BA444" t="s">
        <v>1836</v>
      </c>
      <c r="BB444" t="s">
        <v>1839</v>
      </c>
      <c r="BC444" t="s">
        <v>1661</v>
      </c>
      <c r="BD444">
        <v>1</v>
      </c>
      <c r="BE444" t="s">
        <v>2000</v>
      </c>
    </row>
    <row r="445" spans="1:57" x14ac:dyDescent="0.25">
      <c r="A445" t="s">
        <v>1360</v>
      </c>
      <c r="B445" t="s">
        <v>0</v>
      </c>
      <c r="C445">
        <v>2018</v>
      </c>
      <c r="D445">
        <v>7</v>
      </c>
      <c r="E445" s="73">
        <v>43118</v>
      </c>
      <c r="F445"/>
      <c r="G445"/>
      <c r="H445" t="s">
        <v>12</v>
      </c>
      <c r="I445" t="s">
        <v>33</v>
      </c>
      <c r="J445" t="s">
        <v>34</v>
      </c>
      <c r="K445" t="s">
        <v>26</v>
      </c>
      <c r="L445"/>
      <c r="M445" t="s">
        <v>27</v>
      </c>
      <c r="N445">
        <v>3654</v>
      </c>
      <c r="O445"/>
      <c r="P445" t="s">
        <v>396</v>
      </c>
      <c r="Q445" t="s">
        <v>362</v>
      </c>
      <c r="R445">
        <v>136</v>
      </c>
      <c r="S445" t="s">
        <v>365</v>
      </c>
      <c r="T445" s="73">
        <v>43116</v>
      </c>
      <c r="U445" t="s">
        <v>1485</v>
      </c>
      <c r="V445" t="s">
        <v>396</v>
      </c>
      <c r="W445" t="s">
        <v>36</v>
      </c>
      <c r="X445"/>
      <c r="Y445"/>
      <c r="Z445"/>
      <c r="AA445"/>
      <c r="AB445"/>
      <c r="AC445"/>
      <c r="AD445"/>
      <c r="AE445"/>
      <c r="AF445"/>
      <c r="AG445"/>
      <c r="AH445"/>
      <c r="AI445"/>
      <c r="AJ445"/>
      <c r="AK445" t="s">
        <v>365</v>
      </c>
      <c r="AL445">
        <v>1</v>
      </c>
      <c r="AM445" s="73">
        <v>43116</v>
      </c>
      <c r="AN445" t="s">
        <v>365</v>
      </c>
      <c r="AO445" t="s">
        <v>37</v>
      </c>
      <c r="AP445" t="s">
        <v>397</v>
      </c>
      <c r="AQ445"/>
      <c r="AR445" t="s">
        <v>30</v>
      </c>
      <c r="AS445" t="s">
        <v>1797</v>
      </c>
      <c r="AT445" t="s">
        <v>1372</v>
      </c>
      <c r="AU445" t="s">
        <v>36</v>
      </c>
      <c r="AV445" t="s">
        <v>1354</v>
      </c>
      <c r="AW445" t="s">
        <v>1835</v>
      </c>
      <c r="AX445" t="s">
        <v>1353</v>
      </c>
      <c r="AY445" t="s">
        <v>1476</v>
      </c>
      <c r="AZ445"/>
      <c r="BA445" t="s">
        <v>1836</v>
      </c>
      <c r="BB445" t="s">
        <v>1839</v>
      </c>
      <c r="BC445" t="s">
        <v>1485</v>
      </c>
      <c r="BD445">
        <v>1</v>
      </c>
      <c r="BE445" t="s">
        <v>2001</v>
      </c>
    </row>
    <row r="446" spans="1:57" x14ac:dyDescent="0.25">
      <c r="A446" t="s">
        <v>1360</v>
      </c>
      <c r="B446" t="s">
        <v>0</v>
      </c>
      <c r="C446">
        <v>2018</v>
      </c>
      <c r="D446">
        <v>7</v>
      </c>
      <c r="E446" s="73">
        <v>43119</v>
      </c>
      <c r="F446"/>
      <c r="G446"/>
      <c r="H446" t="s">
        <v>12</v>
      </c>
      <c r="I446"/>
      <c r="J446" t="s">
        <v>2</v>
      </c>
      <c r="K446" t="s">
        <v>26</v>
      </c>
      <c r="L446"/>
      <c r="M446" t="s">
        <v>43</v>
      </c>
      <c r="N446">
        <v>-1687</v>
      </c>
      <c r="O446"/>
      <c r="P446" t="s">
        <v>14</v>
      </c>
      <c r="Q446" t="s">
        <v>402</v>
      </c>
      <c r="R446">
        <v>19</v>
      </c>
      <c r="S446"/>
      <c r="T446"/>
      <c r="U446"/>
      <c r="V446"/>
      <c r="W446"/>
      <c r="X446"/>
      <c r="Y446"/>
      <c r="Z446"/>
      <c r="AA446"/>
      <c r="AB446"/>
      <c r="AC446"/>
      <c r="AD446"/>
      <c r="AE446"/>
      <c r="AF446"/>
      <c r="AG446"/>
      <c r="AH446"/>
      <c r="AI446"/>
      <c r="AJ446"/>
      <c r="AK446" t="s">
        <v>402</v>
      </c>
      <c r="AL446">
        <v>19</v>
      </c>
      <c r="AM446" s="73">
        <v>43119</v>
      </c>
      <c r="AN446" t="s">
        <v>368</v>
      </c>
      <c r="AO446" t="s">
        <v>8</v>
      </c>
      <c r="AP446"/>
      <c r="AQ446"/>
      <c r="AR446" t="s">
        <v>30</v>
      </c>
      <c r="AS446" t="s">
        <v>1797</v>
      </c>
      <c r="AT446" t="s">
        <v>1385</v>
      </c>
      <c r="AU446" t="s">
        <v>36</v>
      </c>
      <c r="AV446" t="s">
        <v>1355</v>
      </c>
      <c r="AW446"/>
      <c r="AX446"/>
      <c r="AY446"/>
      <c r="AZ446"/>
      <c r="BA446" t="s">
        <v>1801</v>
      </c>
      <c r="BB446" t="s">
        <v>1834</v>
      </c>
      <c r="BC446" t="s">
        <v>43</v>
      </c>
      <c r="BD446"/>
      <c r="BE446"/>
    </row>
    <row r="447" spans="1:57" x14ac:dyDescent="0.25">
      <c r="A447" t="s">
        <v>1360</v>
      </c>
      <c r="B447" t="s">
        <v>0</v>
      </c>
      <c r="C447">
        <v>2018</v>
      </c>
      <c r="D447">
        <v>7</v>
      </c>
      <c r="E447" s="73">
        <v>43119</v>
      </c>
      <c r="F447"/>
      <c r="G447"/>
      <c r="H447" t="s">
        <v>12</v>
      </c>
      <c r="I447"/>
      <c r="J447" t="s">
        <v>2</v>
      </c>
      <c r="K447" t="s">
        <v>26</v>
      </c>
      <c r="L447"/>
      <c r="M447" t="s">
        <v>43</v>
      </c>
      <c r="N447">
        <v>-3654</v>
      </c>
      <c r="O447"/>
      <c r="P447" t="s">
        <v>14</v>
      </c>
      <c r="Q447" t="s">
        <v>402</v>
      </c>
      <c r="R447">
        <v>86</v>
      </c>
      <c r="S447"/>
      <c r="T447"/>
      <c r="U447"/>
      <c r="V447"/>
      <c r="W447"/>
      <c r="X447"/>
      <c r="Y447"/>
      <c r="Z447"/>
      <c r="AA447"/>
      <c r="AB447"/>
      <c r="AC447"/>
      <c r="AD447"/>
      <c r="AE447"/>
      <c r="AF447"/>
      <c r="AG447"/>
      <c r="AH447"/>
      <c r="AI447"/>
      <c r="AJ447"/>
      <c r="AK447" t="s">
        <v>402</v>
      </c>
      <c r="AL447">
        <v>86</v>
      </c>
      <c r="AM447" s="73">
        <v>43119</v>
      </c>
      <c r="AN447" t="s">
        <v>365</v>
      </c>
      <c r="AO447" t="s">
        <v>8</v>
      </c>
      <c r="AP447"/>
      <c r="AQ447"/>
      <c r="AR447" t="s">
        <v>30</v>
      </c>
      <c r="AS447" t="s">
        <v>1797</v>
      </c>
      <c r="AT447" t="s">
        <v>1385</v>
      </c>
      <c r="AU447" t="s">
        <v>36</v>
      </c>
      <c r="AV447" t="s">
        <v>1355</v>
      </c>
      <c r="AW447"/>
      <c r="AX447"/>
      <c r="AY447"/>
      <c r="AZ447"/>
      <c r="BA447" t="s">
        <v>1801</v>
      </c>
      <c r="BB447" t="s">
        <v>1834</v>
      </c>
      <c r="BC447" t="s">
        <v>43</v>
      </c>
      <c r="BD447"/>
      <c r="BE447"/>
    </row>
    <row r="448" spans="1:57" x14ac:dyDescent="0.25">
      <c r="A448" t="s">
        <v>1360</v>
      </c>
      <c r="B448" t="s">
        <v>0</v>
      </c>
      <c r="C448">
        <v>2018</v>
      </c>
      <c r="D448">
        <v>7</v>
      </c>
      <c r="E448" s="73">
        <v>43119</v>
      </c>
      <c r="F448"/>
      <c r="G448"/>
      <c r="H448" t="s">
        <v>12</v>
      </c>
      <c r="I448"/>
      <c r="J448" t="s">
        <v>2</v>
      </c>
      <c r="K448" t="s">
        <v>26</v>
      </c>
      <c r="L448"/>
      <c r="M448" t="s">
        <v>43</v>
      </c>
      <c r="N448">
        <v>-500</v>
      </c>
      <c r="O448"/>
      <c r="P448" t="s">
        <v>14</v>
      </c>
      <c r="Q448" t="s">
        <v>402</v>
      </c>
      <c r="R448">
        <v>90</v>
      </c>
      <c r="S448"/>
      <c r="T448"/>
      <c r="U448"/>
      <c r="V448"/>
      <c r="W448"/>
      <c r="X448"/>
      <c r="Y448"/>
      <c r="Z448"/>
      <c r="AA448"/>
      <c r="AB448"/>
      <c r="AC448"/>
      <c r="AD448"/>
      <c r="AE448"/>
      <c r="AF448"/>
      <c r="AG448"/>
      <c r="AH448"/>
      <c r="AI448"/>
      <c r="AJ448"/>
      <c r="AK448" t="s">
        <v>402</v>
      </c>
      <c r="AL448">
        <v>90</v>
      </c>
      <c r="AM448" s="73">
        <v>43119</v>
      </c>
      <c r="AN448" t="s">
        <v>375</v>
      </c>
      <c r="AO448" t="s">
        <v>8</v>
      </c>
      <c r="AP448"/>
      <c r="AQ448"/>
      <c r="AR448" t="s">
        <v>30</v>
      </c>
      <c r="AS448" t="s">
        <v>1797</v>
      </c>
      <c r="AT448" t="s">
        <v>1385</v>
      </c>
      <c r="AU448" t="s">
        <v>36</v>
      </c>
      <c r="AV448" t="s">
        <v>1355</v>
      </c>
      <c r="AW448"/>
      <c r="AX448"/>
      <c r="AY448"/>
      <c r="AZ448"/>
      <c r="BA448" t="s">
        <v>1801</v>
      </c>
      <c r="BB448" t="s">
        <v>1834</v>
      </c>
      <c r="BC448" t="s">
        <v>43</v>
      </c>
      <c r="BD448"/>
      <c r="BE448"/>
    </row>
    <row r="449" spans="1:57" x14ac:dyDescent="0.25">
      <c r="A449" t="s">
        <v>1360</v>
      </c>
      <c r="B449" t="s">
        <v>0</v>
      </c>
      <c r="C449">
        <v>2018</v>
      </c>
      <c r="D449">
        <v>7</v>
      </c>
      <c r="E449" s="73">
        <v>43126</v>
      </c>
      <c r="F449"/>
      <c r="G449"/>
      <c r="H449" t="s">
        <v>12</v>
      </c>
      <c r="I449" t="s">
        <v>33</v>
      </c>
      <c r="J449" t="s">
        <v>34</v>
      </c>
      <c r="K449" t="s">
        <v>26</v>
      </c>
      <c r="L449"/>
      <c r="M449" t="s">
        <v>27</v>
      </c>
      <c r="N449">
        <v>1355</v>
      </c>
      <c r="O449"/>
      <c r="P449" t="s">
        <v>415</v>
      </c>
      <c r="Q449" t="s">
        <v>403</v>
      </c>
      <c r="R449">
        <v>87</v>
      </c>
      <c r="S449" t="s">
        <v>411</v>
      </c>
      <c r="T449" s="73">
        <v>43123</v>
      </c>
      <c r="U449" t="s">
        <v>1667</v>
      </c>
      <c r="V449" t="s">
        <v>415</v>
      </c>
      <c r="W449" t="s">
        <v>36</v>
      </c>
      <c r="X449"/>
      <c r="Y449"/>
      <c r="Z449"/>
      <c r="AA449"/>
      <c r="AB449"/>
      <c r="AC449"/>
      <c r="AD449"/>
      <c r="AE449"/>
      <c r="AF449"/>
      <c r="AG449"/>
      <c r="AH449"/>
      <c r="AI449"/>
      <c r="AJ449"/>
      <c r="AK449" t="s">
        <v>411</v>
      </c>
      <c r="AL449">
        <v>1</v>
      </c>
      <c r="AM449" s="73">
        <v>43123</v>
      </c>
      <c r="AN449" t="s">
        <v>411</v>
      </c>
      <c r="AO449" t="s">
        <v>37</v>
      </c>
      <c r="AP449" t="s">
        <v>416</v>
      </c>
      <c r="AQ449"/>
      <c r="AR449" t="s">
        <v>30</v>
      </c>
      <c r="AS449" t="s">
        <v>1797</v>
      </c>
      <c r="AT449" t="s">
        <v>1372</v>
      </c>
      <c r="AU449" t="s">
        <v>36</v>
      </c>
      <c r="AV449" t="s">
        <v>1354</v>
      </c>
      <c r="AW449" t="s">
        <v>1835</v>
      </c>
      <c r="AX449" t="s">
        <v>1353</v>
      </c>
      <c r="AY449" t="s">
        <v>1476</v>
      </c>
      <c r="AZ449"/>
      <c r="BA449" t="s">
        <v>1836</v>
      </c>
      <c r="BB449" t="s">
        <v>1839</v>
      </c>
      <c r="BC449" t="s">
        <v>1667</v>
      </c>
      <c r="BD449">
        <v>1</v>
      </c>
      <c r="BE449" t="s">
        <v>2003</v>
      </c>
    </row>
    <row r="450" spans="1:57" x14ac:dyDescent="0.25">
      <c r="A450" t="s">
        <v>1360</v>
      </c>
      <c r="B450" t="s">
        <v>0</v>
      </c>
      <c r="C450">
        <v>2018</v>
      </c>
      <c r="D450">
        <v>7</v>
      </c>
      <c r="E450" s="73">
        <v>43126</v>
      </c>
      <c r="F450"/>
      <c r="G450"/>
      <c r="H450" t="s">
        <v>12</v>
      </c>
      <c r="I450" t="s">
        <v>33</v>
      </c>
      <c r="J450" t="s">
        <v>34</v>
      </c>
      <c r="K450" t="s">
        <v>26</v>
      </c>
      <c r="L450"/>
      <c r="M450" t="s">
        <v>27</v>
      </c>
      <c r="N450">
        <v>2209</v>
      </c>
      <c r="O450"/>
      <c r="P450" t="s">
        <v>425</v>
      </c>
      <c r="Q450" t="s">
        <v>403</v>
      </c>
      <c r="R450">
        <v>92</v>
      </c>
      <c r="S450" t="s">
        <v>406</v>
      </c>
      <c r="T450" s="73">
        <v>43123</v>
      </c>
      <c r="U450" t="s">
        <v>1655</v>
      </c>
      <c r="V450" t="s">
        <v>425</v>
      </c>
      <c r="W450" t="s">
        <v>36</v>
      </c>
      <c r="X450"/>
      <c r="Y450"/>
      <c r="Z450"/>
      <c r="AA450"/>
      <c r="AB450"/>
      <c r="AC450"/>
      <c r="AD450"/>
      <c r="AE450"/>
      <c r="AF450"/>
      <c r="AG450"/>
      <c r="AH450"/>
      <c r="AI450"/>
      <c r="AJ450"/>
      <c r="AK450" t="s">
        <v>406</v>
      </c>
      <c r="AL450">
        <v>1</v>
      </c>
      <c r="AM450" s="73">
        <v>43123</v>
      </c>
      <c r="AN450" t="s">
        <v>406</v>
      </c>
      <c r="AO450" t="s">
        <v>37</v>
      </c>
      <c r="AP450" t="s">
        <v>426</v>
      </c>
      <c r="AQ450"/>
      <c r="AR450" t="s">
        <v>30</v>
      </c>
      <c r="AS450" t="s">
        <v>1797</v>
      </c>
      <c r="AT450" t="s">
        <v>1372</v>
      </c>
      <c r="AU450" t="s">
        <v>36</v>
      </c>
      <c r="AV450" t="s">
        <v>1354</v>
      </c>
      <c r="AW450" t="s">
        <v>1835</v>
      </c>
      <c r="AX450" t="s">
        <v>1353</v>
      </c>
      <c r="AY450" t="s">
        <v>1476</v>
      </c>
      <c r="AZ450"/>
      <c r="BA450" t="s">
        <v>1836</v>
      </c>
      <c r="BB450" t="s">
        <v>1839</v>
      </c>
      <c r="BC450" t="s">
        <v>1655</v>
      </c>
      <c r="BD450">
        <v>1</v>
      </c>
      <c r="BE450" t="s">
        <v>2004</v>
      </c>
    </row>
    <row r="451" spans="1:57" x14ac:dyDescent="0.25">
      <c r="A451" t="s">
        <v>1360</v>
      </c>
      <c r="B451" t="s">
        <v>0</v>
      </c>
      <c r="C451">
        <v>2018</v>
      </c>
      <c r="D451">
        <v>7</v>
      </c>
      <c r="E451" s="73">
        <v>43127</v>
      </c>
      <c r="F451"/>
      <c r="G451"/>
      <c r="H451" t="s">
        <v>12</v>
      </c>
      <c r="I451"/>
      <c r="J451" t="s">
        <v>2</v>
      </c>
      <c r="K451" t="s">
        <v>26</v>
      </c>
      <c r="L451"/>
      <c r="M451" t="s">
        <v>43</v>
      </c>
      <c r="N451">
        <v>-3349</v>
      </c>
      <c r="O451"/>
      <c r="P451" t="s">
        <v>14</v>
      </c>
      <c r="Q451" t="s">
        <v>431</v>
      </c>
      <c r="R451">
        <v>3</v>
      </c>
      <c r="S451"/>
      <c r="T451"/>
      <c r="U451"/>
      <c r="V451"/>
      <c r="W451"/>
      <c r="X451"/>
      <c r="Y451"/>
      <c r="Z451"/>
      <c r="AA451"/>
      <c r="AB451"/>
      <c r="AC451"/>
      <c r="AD451"/>
      <c r="AE451"/>
      <c r="AF451"/>
      <c r="AG451"/>
      <c r="AH451"/>
      <c r="AI451"/>
      <c r="AJ451"/>
      <c r="AK451" t="s">
        <v>431</v>
      </c>
      <c r="AL451">
        <v>3</v>
      </c>
      <c r="AM451" s="73">
        <v>43127</v>
      </c>
      <c r="AN451" t="s">
        <v>405</v>
      </c>
      <c r="AO451" t="s">
        <v>8</v>
      </c>
      <c r="AP451"/>
      <c r="AQ451"/>
      <c r="AR451" t="s">
        <v>30</v>
      </c>
      <c r="AS451" t="s">
        <v>1797</v>
      </c>
      <c r="AT451" t="s">
        <v>1385</v>
      </c>
      <c r="AU451" t="s">
        <v>36</v>
      </c>
      <c r="AV451" t="s">
        <v>1355</v>
      </c>
      <c r="AW451"/>
      <c r="AX451"/>
      <c r="AY451"/>
      <c r="AZ451"/>
      <c r="BA451" t="s">
        <v>1801</v>
      </c>
      <c r="BB451" t="s">
        <v>1834</v>
      </c>
      <c r="BC451" t="s">
        <v>43</v>
      </c>
      <c r="BD451"/>
      <c r="BE451"/>
    </row>
    <row r="452" spans="1:57" x14ac:dyDescent="0.25">
      <c r="A452" t="s">
        <v>1360</v>
      </c>
      <c r="B452" t="s">
        <v>0</v>
      </c>
      <c r="C452">
        <v>2018</v>
      </c>
      <c r="D452">
        <v>7</v>
      </c>
      <c r="E452" s="73">
        <v>43127</v>
      </c>
      <c r="F452"/>
      <c r="G452"/>
      <c r="H452" t="s">
        <v>12</v>
      </c>
      <c r="I452"/>
      <c r="J452" t="s">
        <v>2</v>
      </c>
      <c r="K452" t="s">
        <v>26</v>
      </c>
      <c r="L452"/>
      <c r="M452" t="s">
        <v>43</v>
      </c>
      <c r="N452">
        <v>-1546</v>
      </c>
      <c r="O452"/>
      <c r="P452" t="s">
        <v>14</v>
      </c>
      <c r="Q452" t="s">
        <v>431</v>
      </c>
      <c r="R452">
        <v>41</v>
      </c>
      <c r="S452"/>
      <c r="T452"/>
      <c r="U452"/>
      <c r="V452"/>
      <c r="W452"/>
      <c r="X452"/>
      <c r="Y452"/>
      <c r="Z452"/>
      <c r="AA452"/>
      <c r="AB452"/>
      <c r="AC452"/>
      <c r="AD452"/>
      <c r="AE452"/>
      <c r="AF452"/>
      <c r="AG452"/>
      <c r="AH452"/>
      <c r="AI452"/>
      <c r="AJ452"/>
      <c r="AK452" t="s">
        <v>431</v>
      </c>
      <c r="AL452">
        <v>41</v>
      </c>
      <c r="AM452" s="73">
        <v>43127</v>
      </c>
      <c r="AN452" t="s">
        <v>410</v>
      </c>
      <c r="AO452" t="s">
        <v>8</v>
      </c>
      <c r="AP452"/>
      <c r="AQ452"/>
      <c r="AR452" t="s">
        <v>30</v>
      </c>
      <c r="AS452" t="s">
        <v>1797</v>
      </c>
      <c r="AT452" t="s">
        <v>1385</v>
      </c>
      <c r="AU452" t="s">
        <v>36</v>
      </c>
      <c r="AV452" t="s">
        <v>1355</v>
      </c>
      <c r="AW452"/>
      <c r="AX452"/>
      <c r="AY452"/>
      <c r="AZ452"/>
      <c r="BA452" t="s">
        <v>1801</v>
      </c>
      <c r="BB452" t="s">
        <v>1834</v>
      </c>
      <c r="BC452" t="s">
        <v>43</v>
      </c>
      <c r="BD452"/>
      <c r="BE452"/>
    </row>
    <row r="453" spans="1:57" x14ac:dyDescent="0.25">
      <c r="A453" t="s">
        <v>1360</v>
      </c>
      <c r="B453" t="s">
        <v>0</v>
      </c>
      <c r="C453">
        <v>2018</v>
      </c>
      <c r="D453">
        <v>7</v>
      </c>
      <c r="E453" s="73">
        <v>43130</v>
      </c>
      <c r="F453"/>
      <c r="G453"/>
      <c r="H453" t="s">
        <v>12</v>
      </c>
      <c r="I453"/>
      <c r="J453" t="s">
        <v>2</v>
      </c>
      <c r="K453" t="s">
        <v>3</v>
      </c>
      <c r="L453"/>
      <c r="M453" t="s">
        <v>1482</v>
      </c>
      <c r="N453">
        <v>9752.9699999999993</v>
      </c>
      <c r="O453"/>
      <c r="P453" t="s">
        <v>14</v>
      </c>
      <c r="Q453" t="s">
        <v>432</v>
      </c>
      <c r="R453">
        <v>19</v>
      </c>
      <c r="S453"/>
      <c r="T453"/>
      <c r="U453"/>
      <c r="V453"/>
      <c r="W453"/>
      <c r="X453"/>
      <c r="Y453"/>
      <c r="Z453"/>
      <c r="AA453"/>
      <c r="AB453"/>
      <c r="AC453"/>
      <c r="AD453"/>
      <c r="AE453"/>
      <c r="AF453"/>
      <c r="AG453"/>
      <c r="AH453"/>
      <c r="AI453"/>
      <c r="AJ453"/>
      <c r="AK453" t="s">
        <v>432</v>
      </c>
      <c r="AL453">
        <v>19</v>
      </c>
      <c r="AM453" s="73">
        <v>43130</v>
      </c>
      <c r="AN453"/>
      <c r="AO453" t="s">
        <v>8</v>
      </c>
      <c r="AP453"/>
      <c r="AQ453"/>
      <c r="AR453" t="s">
        <v>16</v>
      </c>
      <c r="AS453" t="s">
        <v>1797</v>
      </c>
      <c r="AT453" t="s">
        <v>1385</v>
      </c>
      <c r="AU453" t="s">
        <v>36</v>
      </c>
      <c r="AV453" t="s">
        <v>1355</v>
      </c>
      <c r="AW453"/>
      <c r="AX453"/>
      <c r="AY453"/>
      <c r="AZ453"/>
      <c r="BA453" t="s">
        <v>1801</v>
      </c>
      <c r="BB453" t="s">
        <v>1802</v>
      </c>
      <c r="BC453" t="s">
        <v>1482</v>
      </c>
      <c r="BD453"/>
      <c r="BE453"/>
    </row>
    <row r="454" spans="1:57" x14ac:dyDescent="0.25">
      <c r="A454" t="s">
        <v>1360</v>
      </c>
      <c r="B454" t="s">
        <v>0</v>
      </c>
      <c r="C454">
        <v>2018</v>
      </c>
      <c r="D454">
        <v>7</v>
      </c>
      <c r="E454" s="73">
        <v>43118</v>
      </c>
      <c r="F454"/>
      <c r="G454"/>
      <c r="H454" t="s">
        <v>12</v>
      </c>
      <c r="I454"/>
      <c r="J454" t="s">
        <v>25</v>
      </c>
      <c r="K454" t="s">
        <v>26</v>
      </c>
      <c r="L454"/>
      <c r="M454" t="s">
        <v>27</v>
      </c>
      <c r="N454">
        <v>-3654</v>
      </c>
      <c r="O454"/>
      <c r="P454" t="s">
        <v>27</v>
      </c>
      <c r="Q454" t="s">
        <v>362</v>
      </c>
      <c r="R454">
        <v>43</v>
      </c>
      <c r="S454"/>
      <c r="T454"/>
      <c r="U454"/>
      <c r="V454"/>
      <c r="W454"/>
      <c r="X454"/>
      <c r="Y454"/>
      <c r="Z454"/>
      <c r="AA454"/>
      <c r="AB454"/>
      <c r="AC454"/>
      <c r="AD454"/>
      <c r="AE454"/>
      <c r="AF454"/>
      <c r="AG454"/>
      <c r="AH454"/>
      <c r="AI454"/>
      <c r="AJ454"/>
      <c r="AK454" t="s">
        <v>362</v>
      </c>
      <c r="AL454">
        <v>43</v>
      </c>
      <c r="AM454" s="73">
        <v>43118</v>
      </c>
      <c r="AN454" t="s">
        <v>365</v>
      </c>
      <c r="AO454" t="s">
        <v>8</v>
      </c>
      <c r="AP454"/>
      <c r="AQ454"/>
      <c r="AR454" t="s">
        <v>30</v>
      </c>
      <c r="AS454" t="s">
        <v>1797</v>
      </c>
      <c r="AT454" t="s">
        <v>1366</v>
      </c>
      <c r="AU454" t="s">
        <v>36</v>
      </c>
      <c r="AV454" t="s">
        <v>1365</v>
      </c>
      <c r="AW454"/>
      <c r="AX454"/>
      <c r="AY454"/>
      <c r="AZ454"/>
      <c r="BA454" t="s">
        <v>1833</v>
      </c>
      <c r="BB454" t="s">
        <v>1834</v>
      </c>
      <c r="BC454" t="s">
        <v>27</v>
      </c>
      <c r="BD454"/>
      <c r="BE454"/>
    </row>
    <row r="455" spans="1:57" x14ac:dyDescent="0.25">
      <c r="A455" t="s">
        <v>1360</v>
      </c>
      <c r="B455" t="s">
        <v>0</v>
      </c>
      <c r="C455">
        <v>2018</v>
      </c>
      <c r="D455">
        <v>7</v>
      </c>
      <c r="E455" s="73">
        <v>43118</v>
      </c>
      <c r="F455"/>
      <c r="G455"/>
      <c r="H455" t="s">
        <v>12</v>
      </c>
      <c r="I455" t="s">
        <v>33</v>
      </c>
      <c r="J455" t="s">
        <v>34</v>
      </c>
      <c r="K455" t="s">
        <v>26</v>
      </c>
      <c r="L455"/>
      <c r="M455" t="s">
        <v>27</v>
      </c>
      <c r="N455">
        <v>4436</v>
      </c>
      <c r="O455"/>
      <c r="P455" t="s">
        <v>400</v>
      </c>
      <c r="Q455" t="s">
        <v>362</v>
      </c>
      <c r="R455">
        <v>105</v>
      </c>
      <c r="S455" t="s">
        <v>363</v>
      </c>
      <c r="T455" s="73">
        <v>43116</v>
      </c>
      <c r="U455" t="s">
        <v>1608</v>
      </c>
      <c r="V455" t="s">
        <v>400</v>
      </c>
      <c r="W455" t="s">
        <v>36</v>
      </c>
      <c r="X455"/>
      <c r="Y455"/>
      <c r="Z455"/>
      <c r="AA455"/>
      <c r="AB455"/>
      <c r="AC455"/>
      <c r="AD455"/>
      <c r="AE455"/>
      <c r="AF455"/>
      <c r="AG455"/>
      <c r="AH455"/>
      <c r="AI455"/>
      <c r="AJ455"/>
      <c r="AK455" t="s">
        <v>363</v>
      </c>
      <c r="AL455">
        <v>1</v>
      </c>
      <c r="AM455" s="73">
        <v>43116</v>
      </c>
      <c r="AN455" t="s">
        <v>363</v>
      </c>
      <c r="AO455" t="s">
        <v>37</v>
      </c>
      <c r="AP455" t="s">
        <v>401</v>
      </c>
      <c r="AQ455"/>
      <c r="AR455" t="s">
        <v>30</v>
      </c>
      <c r="AS455" t="s">
        <v>1797</v>
      </c>
      <c r="AT455" t="s">
        <v>1372</v>
      </c>
      <c r="AU455" t="s">
        <v>36</v>
      </c>
      <c r="AV455" t="s">
        <v>1354</v>
      </c>
      <c r="AW455" t="s">
        <v>1835</v>
      </c>
      <c r="AX455" t="s">
        <v>1353</v>
      </c>
      <c r="AY455" t="s">
        <v>1476</v>
      </c>
      <c r="AZ455"/>
      <c r="BA455" t="s">
        <v>1836</v>
      </c>
      <c r="BB455" t="s">
        <v>1839</v>
      </c>
      <c r="BC455" t="s">
        <v>1608</v>
      </c>
      <c r="BD455">
        <v>1</v>
      </c>
      <c r="BE455" t="s">
        <v>2007</v>
      </c>
    </row>
    <row r="456" spans="1:57" x14ac:dyDescent="0.25">
      <c r="A456" t="s">
        <v>1360</v>
      </c>
      <c r="B456" t="s">
        <v>0</v>
      </c>
      <c r="C456">
        <v>2018</v>
      </c>
      <c r="D456">
        <v>7</v>
      </c>
      <c r="E456" s="73">
        <v>43118</v>
      </c>
      <c r="F456"/>
      <c r="G456"/>
      <c r="H456" t="s">
        <v>12</v>
      </c>
      <c r="I456" t="s">
        <v>33</v>
      </c>
      <c r="J456" t="s">
        <v>34</v>
      </c>
      <c r="K456" t="s">
        <v>26</v>
      </c>
      <c r="L456"/>
      <c r="M456" t="s">
        <v>27</v>
      </c>
      <c r="N456">
        <v>1687</v>
      </c>
      <c r="O456"/>
      <c r="P456" t="s">
        <v>390</v>
      </c>
      <c r="Q456" t="s">
        <v>362</v>
      </c>
      <c r="R456">
        <v>130</v>
      </c>
      <c r="S456" t="s">
        <v>368</v>
      </c>
      <c r="T456" s="73">
        <v>43116</v>
      </c>
      <c r="U456" t="s">
        <v>1662</v>
      </c>
      <c r="V456" t="s">
        <v>390</v>
      </c>
      <c r="W456" t="s">
        <v>36</v>
      </c>
      <c r="X456"/>
      <c r="Y456"/>
      <c r="Z456"/>
      <c r="AA456"/>
      <c r="AB456"/>
      <c r="AC456"/>
      <c r="AD456"/>
      <c r="AE456"/>
      <c r="AF456"/>
      <c r="AG456"/>
      <c r="AH456"/>
      <c r="AI456"/>
      <c r="AJ456"/>
      <c r="AK456" t="s">
        <v>368</v>
      </c>
      <c r="AL456">
        <v>1</v>
      </c>
      <c r="AM456" s="73">
        <v>43116</v>
      </c>
      <c r="AN456" t="s">
        <v>368</v>
      </c>
      <c r="AO456" t="s">
        <v>37</v>
      </c>
      <c r="AP456" t="s">
        <v>391</v>
      </c>
      <c r="AQ456"/>
      <c r="AR456" t="s">
        <v>30</v>
      </c>
      <c r="AS456" t="s">
        <v>1797</v>
      </c>
      <c r="AT456" t="s">
        <v>1372</v>
      </c>
      <c r="AU456" t="s">
        <v>36</v>
      </c>
      <c r="AV456" t="s">
        <v>1354</v>
      </c>
      <c r="AW456" t="s">
        <v>1835</v>
      </c>
      <c r="AX456" t="s">
        <v>1353</v>
      </c>
      <c r="AY456" t="s">
        <v>1476</v>
      </c>
      <c r="AZ456"/>
      <c r="BA456" t="s">
        <v>1836</v>
      </c>
      <c r="BB456" t="s">
        <v>1839</v>
      </c>
      <c r="BC456" t="s">
        <v>1662</v>
      </c>
      <c r="BD456">
        <v>1</v>
      </c>
      <c r="BE456" t="s">
        <v>2008</v>
      </c>
    </row>
    <row r="457" spans="1:57" x14ac:dyDescent="0.25">
      <c r="A457" t="s">
        <v>1360</v>
      </c>
      <c r="B457" t="s">
        <v>0</v>
      </c>
      <c r="C457">
        <v>2018</v>
      </c>
      <c r="D457">
        <v>7</v>
      </c>
      <c r="E457" s="73">
        <v>43119</v>
      </c>
      <c r="F457"/>
      <c r="G457"/>
      <c r="H457" t="s">
        <v>12</v>
      </c>
      <c r="I457"/>
      <c r="J457" t="s">
        <v>2</v>
      </c>
      <c r="K457" t="s">
        <v>26</v>
      </c>
      <c r="L457"/>
      <c r="M457" t="s">
        <v>43</v>
      </c>
      <c r="N457">
        <v>-1907</v>
      </c>
      <c r="O457"/>
      <c r="P457" t="s">
        <v>14</v>
      </c>
      <c r="Q457" t="s">
        <v>402</v>
      </c>
      <c r="R457">
        <v>37</v>
      </c>
      <c r="S457"/>
      <c r="T457"/>
      <c r="U457"/>
      <c r="V457"/>
      <c r="W457"/>
      <c r="X457"/>
      <c r="Y457"/>
      <c r="Z457"/>
      <c r="AA457"/>
      <c r="AB457"/>
      <c r="AC457"/>
      <c r="AD457"/>
      <c r="AE457"/>
      <c r="AF457"/>
      <c r="AG457"/>
      <c r="AH457"/>
      <c r="AI457"/>
      <c r="AJ457"/>
      <c r="AK457" t="s">
        <v>402</v>
      </c>
      <c r="AL457">
        <v>37</v>
      </c>
      <c r="AM457" s="73">
        <v>43119</v>
      </c>
      <c r="AN457" t="s">
        <v>367</v>
      </c>
      <c r="AO457" t="s">
        <v>8</v>
      </c>
      <c r="AP457"/>
      <c r="AQ457"/>
      <c r="AR457" t="s">
        <v>30</v>
      </c>
      <c r="AS457" t="s">
        <v>1797</v>
      </c>
      <c r="AT457" t="s">
        <v>1385</v>
      </c>
      <c r="AU457" t="s">
        <v>36</v>
      </c>
      <c r="AV457" t="s">
        <v>1355</v>
      </c>
      <c r="AW457"/>
      <c r="AX457"/>
      <c r="AY457"/>
      <c r="AZ457"/>
      <c r="BA457" t="s">
        <v>1801</v>
      </c>
      <c r="BB457" t="s">
        <v>1834</v>
      </c>
      <c r="BC457" t="s">
        <v>43</v>
      </c>
      <c r="BD457"/>
      <c r="BE457"/>
    </row>
    <row r="458" spans="1:57" x14ac:dyDescent="0.25">
      <c r="A458" t="s">
        <v>1360</v>
      </c>
      <c r="B458" t="s">
        <v>0</v>
      </c>
      <c r="C458">
        <v>2018</v>
      </c>
      <c r="D458">
        <v>7</v>
      </c>
      <c r="E458" s="73">
        <v>43119</v>
      </c>
      <c r="F458"/>
      <c r="G458"/>
      <c r="H458" t="s">
        <v>12</v>
      </c>
      <c r="I458"/>
      <c r="J458" t="s">
        <v>2</v>
      </c>
      <c r="K458" t="s">
        <v>26</v>
      </c>
      <c r="L458"/>
      <c r="M458" t="s">
        <v>43</v>
      </c>
      <c r="N458">
        <v>-4436</v>
      </c>
      <c r="O458"/>
      <c r="P458" t="s">
        <v>14</v>
      </c>
      <c r="Q458" t="s">
        <v>402</v>
      </c>
      <c r="R458">
        <v>84</v>
      </c>
      <c r="S458"/>
      <c r="T458"/>
      <c r="U458"/>
      <c r="V458"/>
      <c r="W458"/>
      <c r="X458"/>
      <c r="Y458"/>
      <c r="Z458"/>
      <c r="AA458"/>
      <c r="AB458"/>
      <c r="AC458"/>
      <c r="AD458"/>
      <c r="AE458"/>
      <c r="AF458"/>
      <c r="AG458"/>
      <c r="AH458"/>
      <c r="AI458"/>
      <c r="AJ458"/>
      <c r="AK458" t="s">
        <v>402</v>
      </c>
      <c r="AL458">
        <v>84</v>
      </c>
      <c r="AM458" s="73">
        <v>43119</v>
      </c>
      <c r="AN458" t="s">
        <v>363</v>
      </c>
      <c r="AO458" t="s">
        <v>8</v>
      </c>
      <c r="AP458"/>
      <c r="AQ458"/>
      <c r="AR458" t="s">
        <v>30</v>
      </c>
      <c r="AS458" t="s">
        <v>1797</v>
      </c>
      <c r="AT458" t="s">
        <v>1385</v>
      </c>
      <c r="AU458" t="s">
        <v>36</v>
      </c>
      <c r="AV458" t="s">
        <v>1355</v>
      </c>
      <c r="AW458"/>
      <c r="AX458"/>
      <c r="AY458"/>
      <c r="AZ458"/>
      <c r="BA458" t="s">
        <v>1801</v>
      </c>
      <c r="BB458" t="s">
        <v>1834</v>
      </c>
      <c r="BC458" t="s">
        <v>43</v>
      </c>
      <c r="BD458"/>
      <c r="BE458"/>
    </row>
    <row r="459" spans="1:57" x14ac:dyDescent="0.25">
      <c r="A459" t="s">
        <v>1360</v>
      </c>
      <c r="B459" t="s">
        <v>0</v>
      </c>
      <c r="C459">
        <v>2018</v>
      </c>
      <c r="D459">
        <v>7</v>
      </c>
      <c r="E459" s="73">
        <v>43119</v>
      </c>
      <c r="F459"/>
      <c r="G459"/>
      <c r="H459" t="s">
        <v>12</v>
      </c>
      <c r="I459"/>
      <c r="J459" t="s">
        <v>25</v>
      </c>
      <c r="K459" t="s">
        <v>26</v>
      </c>
      <c r="L459"/>
      <c r="M459" t="s">
        <v>43</v>
      </c>
      <c r="N459">
        <v>1365</v>
      </c>
      <c r="O459"/>
      <c r="P459" t="s">
        <v>27</v>
      </c>
      <c r="Q459" t="s">
        <v>402</v>
      </c>
      <c r="R459">
        <v>140</v>
      </c>
      <c r="S459"/>
      <c r="T459"/>
      <c r="U459"/>
      <c r="V459"/>
      <c r="W459"/>
      <c r="X459"/>
      <c r="Y459"/>
      <c r="Z459"/>
      <c r="AA459"/>
      <c r="AB459"/>
      <c r="AC459"/>
      <c r="AD459"/>
      <c r="AE459"/>
      <c r="AF459"/>
      <c r="AG459"/>
      <c r="AH459"/>
      <c r="AI459"/>
      <c r="AJ459"/>
      <c r="AK459" t="s">
        <v>402</v>
      </c>
      <c r="AL459">
        <v>140</v>
      </c>
      <c r="AM459" s="73">
        <v>43119</v>
      </c>
      <c r="AN459" t="s">
        <v>372</v>
      </c>
      <c r="AO459" t="s">
        <v>8</v>
      </c>
      <c r="AP459"/>
      <c r="AQ459"/>
      <c r="AR459" t="s">
        <v>30</v>
      </c>
      <c r="AS459" t="s">
        <v>1797</v>
      </c>
      <c r="AT459" t="s">
        <v>1366</v>
      </c>
      <c r="AU459" t="s">
        <v>36</v>
      </c>
      <c r="AV459" t="s">
        <v>1365</v>
      </c>
      <c r="AW459"/>
      <c r="AX459"/>
      <c r="AY459"/>
      <c r="AZ459"/>
      <c r="BA459" t="s">
        <v>1833</v>
      </c>
      <c r="BB459" t="s">
        <v>1834</v>
      </c>
      <c r="BC459" t="s">
        <v>43</v>
      </c>
      <c r="BD459"/>
      <c r="BE459"/>
    </row>
    <row r="460" spans="1:57" x14ac:dyDescent="0.25">
      <c r="A460" t="s">
        <v>1360</v>
      </c>
      <c r="B460" t="s">
        <v>0</v>
      </c>
      <c r="C460">
        <v>2018</v>
      </c>
      <c r="D460">
        <v>7</v>
      </c>
      <c r="E460" s="73">
        <v>43126</v>
      </c>
      <c r="F460"/>
      <c r="G460"/>
      <c r="H460" t="s">
        <v>12</v>
      </c>
      <c r="I460"/>
      <c r="J460" t="s">
        <v>25</v>
      </c>
      <c r="K460" t="s">
        <v>26</v>
      </c>
      <c r="L460"/>
      <c r="M460" t="s">
        <v>27</v>
      </c>
      <c r="N460">
        <v>-1567</v>
      </c>
      <c r="O460"/>
      <c r="P460" t="s">
        <v>27</v>
      </c>
      <c r="Q460" t="s">
        <v>403</v>
      </c>
      <c r="R460">
        <v>44</v>
      </c>
      <c r="S460"/>
      <c r="T460"/>
      <c r="U460"/>
      <c r="V460"/>
      <c r="W460"/>
      <c r="X460"/>
      <c r="Y460"/>
      <c r="Z460"/>
      <c r="AA460"/>
      <c r="AB460"/>
      <c r="AC460"/>
      <c r="AD460"/>
      <c r="AE460"/>
      <c r="AF460"/>
      <c r="AG460"/>
      <c r="AH460"/>
      <c r="AI460"/>
      <c r="AJ460"/>
      <c r="AK460" t="s">
        <v>403</v>
      </c>
      <c r="AL460">
        <v>44</v>
      </c>
      <c r="AM460" s="73">
        <v>43126</v>
      </c>
      <c r="AN460" t="s">
        <v>409</v>
      </c>
      <c r="AO460" t="s">
        <v>8</v>
      </c>
      <c r="AP460"/>
      <c r="AQ460"/>
      <c r="AR460" t="s">
        <v>30</v>
      </c>
      <c r="AS460" t="s">
        <v>1797</v>
      </c>
      <c r="AT460" t="s">
        <v>1366</v>
      </c>
      <c r="AU460" t="s">
        <v>36</v>
      </c>
      <c r="AV460" t="s">
        <v>1365</v>
      </c>
      <c r="AW460"/>
      <c r="AX460"/>
      <c r="AY460"/>
      <c r="AZ460"/>
      <c r="BA460" t="s">
        <v>1833</v>
      </c>
      <c r="BB460" t="s">
        <v>1834</v>
      </c>
      <c r="BC460" t="s">
        <v>27</v>
      </c>
      <c r="BD460"/>
      <c r="BE460"/>
    </row>
    <row r="461" spans="1:57" x14ac:dyDescent="0.25">
      <c r="A461" t="s">
        <v>1360</v>
      </c>
      <c r="B461" t="s">
        <v>0</v>
      </c>
      <c r="C461">
        <v>2018</v>
      </c>
      <c r="D461">
        <v>7</v>
      </c>
      <c r="E461" s="73">
        <v>43126</v>
      </c>
      <c r="F461"/>
      <c r="G461"/>
      <c r="H461" t="s">
        <v>12</v>
      </c>
      <c r="I461" t="s">
        <v>33</v>
      </c>
      <c r="J461" t="s">
        <v>34</v>
      </c>
      <c r="K461" t="s">
        <v>26</v>
      </c>
      <c r="L461"/>
      <c r="M461" t="s">
        <v>27</v>
      </c>
      <c r="N461">
        <v>1864</v>
      </c>
      <c r="O461"/>
      <c r="P461" t="s">
        <v>423</v>
      </c>
      <c r="Q461" t="s">
        <v>403</v>
      </c>
      <c r="R461">
        <v>88</v>
      </c>
      <c r="S461" t="s">
        <v>407</v>
      </c>
      <c r="T461" s="73">
        <v>43123</v>
      </c>
      <c r="U461" t="s">
        <v>1606</v>
      </c>
      <c r="V461" t="s">
        <v>423</v>
      </c>
      <c r="W461" t="s">
        <v>36</v>
      </c>
      <c r="X461"/>
      <c r="Y461"/>
      <c r="Z461"/>
      <c r="AA461"/>
      <c r="AB461"/>
      <c r="AC461"/>
      <c r="AD461"/>
      <c r="AE461"/>
      <c r="AF461"/>
      <c r="AG461"/>
      <c r="AH461"/>
      <c r="AI461"/>
      <c r="AJ461"/>
      <c r="AK461" t="s">
        <v>407</v>
      </c>
      <c r="AL461">
        <v>1</v>
      </c>
      <c r="AM461" s="73">
        <v>43123</v>
      </c>
      <c r="AN461" t="s">
        <v>407</v>
      </c>
      <c r="AO461" t="s">
        <v>37</v>
      </c>
      <c r="AP461" t="s">
        <v>424</v>
      </c>
      <c r="AQ461"/>
      <c r="AR461" t="s">
        <v>30</v>
      </c>
      <c r="AS461" t="s">
        <v>1797</v>
      </c>
      <c r="AT461" t="s">
        <v>1372</v>
      </c>
      <c r="AU461" t="s">
        <v>36</v>
      </c>
      <c r="AV461" t="s">
        <v>1354</v>
      </c>
      <c r="AW461" t="s">
        <v>1835</v>
      </c>
      <c r="AX461" t="s">
        <v>1353</v>
      </c>
      <c r="AY461" t="s">
        <v>1476</v>
      </c>
      <c r="AZ461"/>
      <c r="BA461" t="s">
        <v>1836</v>
      </c>
      <c r="BB461" t="s">
        <v>1839</v>
      </c>
      <c r="BC461" t="s">
        <v>1606</v>
      </c>
      <c r="BD461">
        <v>1</v>
      </c>
      <c r="BE461" t="s">
        <v>2011</v>
      </c>
    </row>
    <row r="462" spans="1:57" x14ac:dyDescent="0.25">
      <c r="A462" t="s">
        <v>1360</v>
      </c>
      <c r="B462" t="s">
        <v>0</v>
      </c>
      <c r="C462">
        <v>2018</v>
      </c>
      <c r="D462">
        <v>7</v>
      </c>
      <c r="E462" s="73">
        <v>43126</v>
      </c>
      <c r="F462"/>
      <c r="G462"/>
      <c r="H462" t="s">
        <v>12</v>
      </c>
      <c r="I462" t="s">
        <v>33</v>
      </c>
      <c r="J462" t="s">
        <v>34</v>
      </c>
      <c r="K462" t="s">
        <v>26</v>
      </c>
      <c r="L462"/>
      <c r="M462" t="s">
        <v>27</v>
      </c>
      <c r="N462">
        <v>1581</v>
      </c>
      <c r="O462"/>
      <c r="P462" t="s">
        <v>421</v>
      </c>
      <c r="Q462" t="s">
        <v>403</v>
      </c>
      <c r="R462">
        <v>89</v>
      </c>
      <c r="S462" t="s">
        <v>408</v>
      </c>
      <c r="T462" s="73">
        <v>43123</v>
      </c>
      <c r="U462" t="s">
        <v>1697</v>
      </c>
      <c r="V462" t="s">
        <v>421</v>
      </c>
      <c r="W462" t="s">
        <v>36</v>
      </c>
      <c r="X462"/>
      <c r="Y462"/>
      <c r="Z462"/>
      <c r="AA462"/>
      <c r="AB462"/>
      <c r="AC462"/>
      <c r="AD462"/>
      <c r="AE462"/>
      <c r="AF462"/>
      <c r="AG462"/>
      <c r="AH462"/>
      <c r="AI462"/>
      <c r="AJ462"/>
      <c r="AK462" t="s">
        <v>408</v>
      </c>
      <c r="AL462">
        <v>1</v>
      </c>
      <c r="AM462" s="73">
        <v>43123</v>
      </c>
      <c r="AN462" t="s">
        <v>408</v>
      </c>
      <c r="AO462" t="s">
        <v>37</v>
      </c>
      <c r="AP462" t="s">
        <v>422</v>
      </c>
      <c r="AQ462"/>
      <c r="AR462" t="s">
        <v>30</v>
      </c>
      <c r="AS462" t="s">
        <v>1797</v>
      </c>
      <c r="AT462" t="s">
        <v>1372</v>
      </c>
      <c r="AU462" t="s">
        <v>36</v>
      </c>
      <c r="AV462" t="s">
        <v>1354</v>
      </c>
      <c r="AW462" t="s">
        <v>1835</v>
      </c>
      <c r="AX462" t="s">
        <v>1353</v>
      </c>
      <c r="AY462" t="s">
        <v>1476</v>
      </c>
      <c r="AZ462"/>
      <c r="BA462" t="s">
        <v>1836</v>
      </c>
      <c r="BB462" t="s">
        <v>1839</v>
      </c>
      <c r="BC462" t="s">
        <v>1697</v>
      </c>
      <c r="BD462">
        <v>1</v>
      </c>
      <c r="BE462" t="s">
        <v>2012</v>
      </c>
    </row>
    <row r="463" spans="1:57" x14ac:dyDescent="0.25">
      <c r="A463" t="s">
        <v>1360</v>
      </c>
      <c r="B463" t="s">
        <v>0</v>
      </c>
      <c r="C463">
        <v>2018</v>
      </c>
      <c r="D463">
        <v>7</v>
      </c>
      <c r="E463" s="73">
        <v>43127</v>
      </c>
      <c r="F463"/>
      <c r="G463"/>
      <c r="H463" t="s">
        <v>12</v>
      </c>
      <c r="I463"/>
      <c r="J463" t="s">
        <v>2</v>
      </c>
      <c r="K463" t="s">
        <v>26</v>
      </c>
      <c r="L463"/>
      <c r="M463" t="s">
        <v>43</v>
      </c>
      <c r="N463">
        <v>-1864</v>
      </c>
      <c r="O463"/>
      <c r="P463" t="s">
        <v>14</v>
      </c>
      <c r="Q463" t="s">
        <v>431</v>
      </c>
      <c r="R463">
        <v>1</v>
      </c>
      <c r="S463"/>
      <c r="T463"/>
      <c r="U463"/>
      <c r="V463"/>
      <c r="W463"/>
      <c r="X463"/>
      <c r="Y463"/>
      <c r="Z463"/>
      <c r="AA463"/>
      <c r="AB463"/>
      <c r="AC463"/>
      <c r="AD463"/>
      <c r="AE463"/>
      <c r="AF463"/>
      <c r="AG463"/>
      <c r="AH463"/>
      <c r="AI463"/>
      <c r="AJ463"/>
      <c r="AK463" t="s">
        <v>431</v>
      </c>
      <c r="AL463">
        <v>1</v>
      </c>
      <c r="AM463" s="73">
        <v>43127</v>
      </c>
      <c r="AN463" t="s">
        <v>407</v>
      </c>
      <c r="AO463" t="s">
        <v>8</v>
      </c>
      <c r="AP463"/>
      <c r="AQ463"/>
      <c r="AR463" t="s">
        <v>30</v>
      </c>
      <c r="AS463" t="s">
        <v>1797</v>
      </c>
      <c r="AT463" t="s">
        <v>1385</v>
      </c>
      <c r="AU463" t="s">
        <v>36</v>
      </c>
      <c r="AV463" t="s">
        <v>1355</v>
      </c>
      <c r="AW463"/>
      <c r="AX463"/>
      <c r="AY463"/>
      <c r="AZ463"/>
      <c r="BA463" t="s">
        <v>1801</v>
      </c>
      <c r="BB463" t="s">
        <v>1834</v>
      </c>
      <c r="BC463" t="s">
        <v>43</v>
      </c>
      <c r="BD463"/>
      <c r="BE463"/>
    </row>
    <row r="464" spans="1:57" x14ac:dyDescent="0.25">
      <c r="A464" t="s">
        <v>1360</v>
      </c>
      <c r="B464" t="s">
        <v>0</v>
      </c>
      <c r="C464">
        <v>2018</v>
      </c>
      <c r="D464">
        <v>7</v>
      </c>
      <c r="E464" s="73">
        <v>43127</v>
      </c>
      <c r="F464"/>
      <c r="G464"/>
      <c r="H464" t="s">
        <v>12</v>
      </c>
      <c r="I464"/>
      <c r="J464" t="s">
        <v>2</v>
      </c>
      <c r="K464" t="s">
        <v>26</v>
      </c>
      <c r="L464"/>
      <c r="M464" t="s">
        <v>43</v>
      </c>
      <c r="N464">
        <v>-1355</v>
      </c>
      <c r="O464"/>
      <c r="P464" t="s">
        <v>14</v>
      </c>
      <c r="Q464" t="s">
        <v>431</v>
      </c>
      <c r="R464">
        <v>38</v>
      </c>
      <c r="S464"/>
      <c r="T464"/>
      <c r="U464"/>
      <c r="V464"/>
      <c r="W464"/>
      <c r="X464"/>
      <c r="Y464"/>
      <c r="Z464"/>
      <c r="AA464"/>
      <c r="AB464"/>
      <c r="AC464"/>
      <c r="AD464"/>
      <c r="AE464"/>
      <c r="AF464"/>
      <c r="AG464"/>
      <c r="AH464"/>
      <c r="AI464"/>
      <c r="AJ464"/>
      <c r="AK464" t="s">
        <v>431</v>
      </c>
      <c r="AL464">
        <v>38</v>
      </c>
      <c r="AM464" s="73">
        <v>43127</v>
      </c>
      <c r="AN464" t="s">
        <v>411</v>
      </c>
      <c r="AO464" t="s">
        <v>8</v>
      </c>
      <c r="AP464"/>
      <c r="AQ464"/>
      <c r="AR464" t="s">
        <v>30</v>
      </c>
      <c r="AS464" t="s">
        <v>1797</v>
      </c>
      <c r="AT464" t="s">
        <v>1385</v>
      </c>
      <c r="AU464" t="s">
        <v>36</v>
      </c>
      <c r="AV464" t="s">
        <v>1355</v>
      </c>
      <c r="AW464"/>
      <c r="AX464"/>
      <c r="AY464"/>
      <c r="AZ464"/>
      <c r="BA464" t="s">
        <v>1801</v>
      </c>
      <c r="BB464" t="s">
        <v>1834</v>
      </c>
      <c r="BC464" t="s">
        <v>43</v>
      </c>
      <c r="BD464"/>
      <c r="BE464"/>
    </row>
    <row r="465" spans="1:57" x14ac:dyDescent="0.25">
      <c r="A465" t="s">
        <v>1360</v>
      </c>
      <c r="B465" t="s">
        <v>0</v>
      </c>
      <c r="C465">
        <v>2018</v>
      </c>
      <c r="D465">
        <v>7</v>
      </c>
      <c r="E465" s="73">
        <v>43127</v>
      </c>
      <c r="F465"/>
      <c r="G465"/>
      <c r="H465" t="s">
        <v>12</v>
      </c>
      <c r="I465"/>
      <c r="J465" t="s">
        <v>25</v>
      </c>
      <c r="K465" t="s">
        <v>26</v>
      </c>
      <c r="L465"/>
      <c r="M465" t="s">
        <v>43</v>
      </c>
      <c r="N465">
        <v>3497</v>
      </c>
      <c r="O465"/>
      <c r="P465" t="s">
        <v>27</v>
      </c>
      <c r="Q465" t="s">
        <v>431</v>
      </c>
      <c r="R465">
        <v>89</v>
      </c>
      <c r="S465"/>
      <c r="T465"/>
      <c r="U465"/>
      <c r="V465"/>
      <c r="W465"/>
      <c r="X465"/>
      <c r="Y465"/>
      <c r="Z465"/>
      <c r="AA465"/>
      <c r="AB465"/>
      <c r="AC465"/>
      <c r="AD465"/>
      <c r="AE465"/>
      <c r="AF465"/>
      <c r="AG465"/>
      <c r="AH465"/>
      <c r="AI465"/>
      <c r="AJ465"/>
      <c r="AK465" t="s">
        <v>431</v>
      </c>
      <c r="AL465">
        <v>89</v>
      </c>
      <c r="AM465" s="73">
        <v>43127</v>
      </c>
      <c r="AN465" t="s">
        <v>404</v>
      </c>
      <c r="AO465" t="s">
        <v>8</v>
      </c>
      <c r="AP465"/>
      <c r="AQ465"/>
      <c r="AR465" t="s">
        <v>30</v>
      </c>
      <c r="AS465" t="s">
        <v>1797</v>
      </c>
      <c r="AT465" t="s">
        <v>1366</v>
      </c>
      <c r="AU465" t="s">
        <v>36</v>
      </c>
      <c r="AV465" t="s">
        <v>1365</v>
      </c>
      <c r="AW465"/>
      <c r="AX465"/>
      <c r="AY465"/>
      <c r="AZ465"/>
      <c r="BA465" t="s">
        <v>1833</v>
      </c>
      <c r="BB465" t="s">
        <v>1834</v>
      </c>
      <c r="BC465" t="s">
        <v>43</v>
      </c>
      <c r="BD465"/>
      <c r="BE465"/>
    </row>
    <row r="466" spans="1:57" x14ac:dyDescent="0.25">
      <c r="A466" t="s">
        <v>1360</v>
      </c>
      <c r="B466" t="s">
        <v>0</v>
      </c>
      <c r="C466">
        <v>2018</v>
      </c>
      <c r="D466">
        <v>7</v>
      </c>
      <c r="E466" s="73">
        <v>43118</v>
      </c>
      <c r="F466"/>
      <c r="G466"/>
      <c r="H466" t="s">
        <v>12</v>
      </c>
      <c r="I466"/>
      <c r="J466" t="s">
        <v>25</v>
      </c>
      <c r="K466" t="s">
        <v>26</v>
      </c>
      <c r="L466"/>
      <c r="M466" t="s">
        <v>27</v>
      </c>
      <c r="N466" s="82">
        <v>-500</v>
      </c>
      <c r="O466"/>
      <c r="P466" t="s">
        <v>27</v>
      </c>
      <c r="Q466" t="s">
        <v>362</v>
      </c>
      <c r="R466">
        <v>45</v>
      </c>
      <c r="S466"/>
      <c r="T466"/>
      <c r="U466"/>
      <c r="V466"/>
      <c r="W466"/>
      <c r="X466"/>
      <c r="Y466"/>
      <c r="Z466"/>
      <c r="AA466"/>
      <c r="AB466"/>
      <c r="AC466"/>
      <c r="AD466"/>
      <c r="AE466"/>
      <c r="AF466"/>
      <c r="AG466"/>
      <c r="AH466"/>
      <c r="AI466"/>
      <c r="AJ466"/>
      <c r="AK466" t="s">
        <v>362</v>
      </c>
      <c r="AL466">
        <v>45</v>
      </c>
      <c r="AM466" s="73">
        <v>43118</v>
      </c>
      <c r="AN466" t="s">
        <v>375</v>
      </c>
      <c r="AO466" t="s">
        <v>8</v>
      </c>
      <c r="AP466"/>
      <c r="AQ466"/>
      <c r="AR466" t="s">
        <v>30</v>
      </c>
      <c r="AS466" t="s">
        <v>1797</v>
      </c>
      <c r="AT466" t="s">
        <v>1366</v>
      </c>
      <c r="AU466" t="s">
        <v>36</v>
      </c>
      <c r="AV466" t="s">
        <v>1365</v>
      </c>
      <c r="AW466"/>
      <c r="AX466"/>
      <c r="AY466"/>
      <c r="AZ466"/>
      <c r="BA466" t="s">
        <v>1833</v>
      </c>
      <c r="BB466" t="s">
        <v>1834</v>
      </c>
      <c r="BC466" t="s">
        <v>27</v>
      </c>
      <c r="BD466"/>
      <c r="BE466"/>
    </row>
    <row r="467" spans="1:57" x14ac:dyDescent="0.25">
      <c r="A467" t="s">
        <v>1360</v>
      </c>
      <c r="B467" t="s">
        <v>0</v>
      </c>
      <c r="C467">
        <v>2018</v>
      </c>
      <c r="D467">
        <v>7</v>
      </c>
      <c r="E467" s="73">
        <v>43118</v>
      </c>
      <c r="F467"/>
      <c r="G467"/>
      <c r="H467" t="s">
        <v>12</v>
      </c>
      <c r="I467"/>
      <c r="J467" t="s">
        <v>25</v>
      </c>
      <c r="K467" t="s">
        <v>26</v>
      </c>
      <c r="L467"/>
      <c r="M467" t="s">
        <v>27</v>
      </c>
      <c r="N467" s="82">
        <v>-885</v>
      </c>
      <c r="O467"/>
      <c r="P467" t="s">
        <v>27</v>
      </c>
      <c r="Q467" t="s">
        <v>362</v>
      </c>
      <c r="R467">
        <v>46</v>
      </c>
      <c r="S467"/>
      <c r="T467"/>
      <c r="U467"/>
      <c r="V467"/>
      <c r="W467"/>
      <c r="X467"/>
      <c r="Y467"/>
      <c r="Z467"/>
      <c r="AA467"/>
      <c r="AB467"/>
      <c r="AC467"/>
      <c r="AD467"/>
      <c r="AE467"/>
      <c r="AF467"/>
      <c r="AG467"/>
      <c r="AH467"/>
      <c r="AI467"/>
      <c r="AJ467"/>
      <c r="AK467" t="s">
        <v>362</v>
      </c>
      <c r="AL467">
        <v>46</v>
      </c>
      <c r="AM467" s="73">
        <v>43118</v>
      </c>
      <c r="AN467" t="s">
        <v>374</v>
      </c>
      <c r="AO467" t="s">
        <v>8</v>
      </c>
      <c r="AP467"/>
      <c r="AQ467"/>
      <c r="AR467" t="s">
        <v>30</v>
      </c>
      <c r="AS467" t="s">
        <v>1797</v>
      </c>
      <c r="AT467" t="s">
        <v>1366</v>
      </c>
      <c r="AU467" t="s">
        <v>36</v>
      </c>
      <c r="AV467" t="s">
        <v>1365</v>
      </c>
      <c r="AW467"/>
      <c r="AX467"/>
      <c r="AY467"/>
      <c r="AZ467"/>
      <c r="BA467" t="s">
        <v>1833</v>
      </c>
      <c r="BB467" t="s">
        <v>1834</v>
      </c>
      <c r="BC467" t="s">
        <v>27</v>
      </c>
      <c r="BD467"/>
      <c r="BE467"/>
    </row>
    <row r="468" spans="1:57" x14ac:dyDescent="0.25">
      <c r="A468" t="s">
        <v>1360</v>
      </c>
      <c r="B468" t="s">
        <v>0</v>
      </c>
      <c r="C468">
        <v>2018</v>
      </c>
      <c r="D468">
        <v>7</v>
      </c>
      <c r="E468" s="73">
        <v>43118</v>
      </c>
      <c r="F468"/>
      <c r="G468"/>
      <c r="H468" t="s">
        <v>12</v>
      </c>
      <c r="I468" t="s">
        <v>33</v>
      </c>
      <c r="J468" t="s">
        <v>34</v>
      </c>
      <c r="K468" t="s">
        <v>26</v>
      </c>
      <c r="L468"/>
      <c r="M468" t="s">
        <v>27</v>
      </c>
      <c r="N468" s="82">
        <v>1146</v>
      </c>
      <c r="O468"/>
      <c r="P468" t="s">
        <v>380</v>
      </c>
      <c r="Q468" t="s">
        <v>362</v>
      </c>
      <c r="R468">
        <v>104</v>
      </c>
      <c r="S468" t="s">
        <v>373</v>
      </c>
      <c r="T468" s="73">
        <v>43116</v>
      </c>
      <c r="U468" t="s">
        <v>1686</v>
      </c>
      <c r="V468" t="s">
        <v>380</v>
      </c>
      <c r="W468" t="s">
        <v>36</v>
      </c>
      <c r="X468"/>
      <c r="Y468"/>
      <c r="Z468"/>
      <c r="AA468"/>
      <c r="AB468"/>
      <c r="AC468"/>
      <c r="AD468"/>
      <c r="AE468"/>
      <c r="AF468"/>
      <c r="AG468"/>
      <c r="AH468"/>
      <c r="AI468"/>
      <c r="AJ468"/>
      <c r="AK468" t="s">
        <v>373</v>
      </c>
      <c r="AL468">
        <v>1</v>
      </c>
      <c r="AM468" s="73">
        <v>43116</v>
      </c>
      <c r="AN468" t="s">
        <v>373</v>
      </c>
      <c r="AO468" t="s">
        <v>37</v>
      </c>
      <c r="AP468" t="s">
        <v>381</v>
      </c>
      <c r="AQ468"/>
      <c r="AR468" t="s">
        <v>30</v>
      </c>
      <c r="AS468" t="s">
        <v>1797</v>
      </c>
      <c r="AT468" t="s">
        <v>1372</v>
      </c>
      <c r="AU468" t="s">
        <v>36</v>
      </c>
      <c r="AV468" t="s">
        <v>1354</v>
      </c>
      <c r="AW468" t="s">
        <v>1835</v>
      </c>
      <c r="AX468" t="s">
        <v>1353</v>
      </c>
      <c r="AY468" t="s">
        <v>1476</v>
      </c>
      <c r="AZ468"/>
      <c r="BA468" t="s">
        <v>1836</v>
      </c>
      <c r="BB468" t="s">
        <v>1839</v>
      </c>
      <c r="BC468" t="s">
        <v>1686</v>
      </c>
      <c r="BD468">
        <v>1</v>
      </c>
      <c r="BE468" t="s">
        <v>2085</v>
      </c>
    </row>
    <row r="469" spans="1:57" x14ac:dyDescent="0.25">
      <c r="A469" t="s">
        <v>1360</v>
      </c>
      <c r="B469" t="s">
        <v>0</v>
      </c>
      <c r="C469">
        <v>2018</v>
      </c>
      <c r="D469">
        <v>7</v>
      </c>
      <c r="E469" s="73">
        <v>43118</v>
      </c>
      <c r="F469"/>
      <c r="G469"/>
      <c r="H469" t="s">
        <v>12</v>
      </c>
      <c r="I469" t="s">
        <v>33</v>
      </c>
      <c r="J469" t="s">
        <v>34</v>
      </c>
      <c r="K469" t="s">
        <v>26</v>
      </c>
      <c r="L469"/>
      <c r="M469" t="s">
        <v>27</v>
      </c>
      <c r="N469" s="82">
        <v>500</v>
      </c>
      <c r="O469"/>
      <c r="P469" t="s">
        <v>376</v>
      </c>
      <c r="Q469" t="s">
        <v>362</v>
      </c>
      <c r="R469">
        <v>138</v>
      </c>
      <c r="S469" t="s">
        <v>375</v>
      </c>
      <c r="T469" s="73">
        <v>43116</v>
      </c>
      <c r="U469" t="s">
        <v>1607</v>
      </c>
      <c r="V469" t="s">
        <v>376</v>
      </c>
      <c r="W469" t="s">
        <v>36</v>
      </c>
      <c r="X469"/>
      <c r="Y469"/>
      <c r="Z469"/>
      <c r="AA469"/>
      <c r="AB469"/>
      <c r="AC469"/>
      <c r="AD469"/>
      <c r="AE469"/>
      <c r="AF469"/>
      <c r="AG469"/>
      <c r="AH469"/>
      <c r="AI469"/>
      <c r="AJ469"/>
      <c r="AK469" t="s">
        <v>375</v>
      </c>
      <c r="AL469">
        <v>1</v>
      </c>
      <c r="AM469" s="73">
        <v>43116</v>
      </c>
      <c r="AN469" t="s">
        <v>375</v>
      </c>
      <c r="AO469" t="s">
        <v>37</v>
      </c>
      <c r="AP469" t="s">
        <v>377</v>
      </c>
      <c r="AQ469"/>
      <c r="AR469" t="s">
        <v>30</v>
      </c>
      <c r="AS469" t="s">
        <v>1797</v>
      </c>
      <c r="AT469" t="s">
        <v>1372</v>
      </c>
      <c r="AU469" t="s">
        <v>36</v>
      </c>
      <c r="AV469" t="s">
        <v>1354</v>
      </c>
      <c r="AW469" t="s">
        <v>1835</v>
      </c>
      <c r="AX469" t="s">
        <v>1353</v>
      </c>
      <c r="AY469" t="s">
        <v>1476</v>
      </c>
      <c r="AZ469"/>
      <c r="BA469" t="s">
        <v>1836</v>
      </c>
      <c r="BB469" t="s">
        <v>1839</v>
      </c>
      <c r="BC469" t="s">
        <v>1607</v>
      </c>
      <c r="BD469">
        <v>1</v>
      </c>
      <c r="BE469" t="s">
        <v>2086</v>
      </c>
    </row>
    <row r="470" spans="1:57" x14ac:dyDescent="0.25">
      <c r="A470" t="s">
        <v>1360</v>
      </c>
      <c r="B470" t="s">
        <v>0</v>
      </c>
      <c r="C470">
        <v>2018</v>
      </c>
      <c r="D470">
        <v>7</v>
      </c>
      <c r="E470" s="73">
        <v>43118</v>
      </c>
      <c r="F470"/>
      <c r="G470"/>
      <c r="H470" t="s">
        <v>12</v>
      </c>
      <c r="I470" t="s">
        <v>33</v>
      </c>
      <c r="J470" t="s">
        <v>34</v>
      </c>
      <c r="K470" t="s">
        <v>26</v>
      </c>
      <c r="L470"/>
      <c r="M470" t="s">
        <v>27</v>
      </c>
      <c r="N470" s="82">
        <v>1553</v>
      </c>
      <c r="O470"/>
      <c r="P470" t="s">
        <v>386</v>
      </c>
      <c r="Q470" t="s">
        <v>362</v>
      </c>
      <c r="R470">
        <v>140</v>
      </c>
      <c r="S470" t="s">
        <v>370</v>
      </c>
      <c r="T470" s="73">
        <v>43116</v>
      </c>
      <c r="U470" t="s">
        <v>1580</v>
      </c>
      <c r="V470" t="s">
        <v>386</v>
      </c>
      <c r="W470" t="s">
        <v>36</v>
      </c>
      <c r="X470"/>
      <c r="Y470"/>
      <c r="Z470"/>
      <c r="AA470"/>
      <c r="AB470"/>
      <c r="AC470"/>
      <c r="AD470"/>
      <c r="AE470"/>
      <c r="AF470"/>
      <c r="AG470"/>
      <c r="AH470"/>
      <c r="AI470"/>
      <c r="AJ470"/>
      <c r="AK470" t="s">
        <v>370</v>
      </c>
      <c r="AL470">
        <v>1</v>
      </c>
      <c r="AM470" s="73">
        <v>43116</v>
      </c>
      <c r="AN470" t="s">
        <v>370</v>
      </c>
      <c r="AO470" t="s">
        <v>37</v>
      </c>
      <c r="AP470" t="s">
        <v>387</v>
      </c>
      <c r="AQ470"/>
      <c r="AR470" t="s">
        <v>30</v>
      </c>
      <c r="AS470" t="s">
        <v>1797</v>
      </c>
      <c r="AT470" t="s">
        <v>1372</v>
      </c>
      <c r="AU470" t="s">
        <v>36</v>
      </c>
      <c r="AV470" t="s">
        <v>1354</v>
      </c>
      <c r="AW470" t="s">
        <v>1835</v>
      </c>
      <c r="AX470" t="s">
        <v>1353</v>
      </c>
      <c r="AY470" t="s">
        <v>1476</v>
      </c>
      <c r="AZ470"/>
      <c r="BA470" t="s">
        <v>1836</v>
      </c>
      <c r="BB470" t="s">
        <v>1839</v>
      </c>
      <c r="BC470" t="s">
        <v>1580</v>
      </c>
      <c r="BD470">
        <v>1</v>
      </c>
      <c r="BE470" t="s">
        <v>2057</v>
      </c>
    </row>
    <row r="471" spans="1:57" x14ac:dyDescent="0.25">
      <c r="A471" t="s">
        <v>1360</v>
      </c>
      <c r="B471" t="s">
        <v>0</v>
      </c>
      <c r="C471">
        <v>2018</v>
      </c>
      <c r="D471">
        <v>7</v>
      </c>
      <c r="E471" s="73">
        <v>43119</v>
      </c>
      <c r="F471"/>
      <c r="G471"/>
      <c r="H471" t="s">
        <v>12</v>
      </c>
      <c r="I471"/>
      <c r="J471" t="s">
        <v>25</v>
      </c>
      <c r="K471" t="s">
        <v>26</v>
      </c>
      <c r="L471"/>
      <c r="M471" t="s">
        <v>43</v>
      </c>
      <c r="N471" s="82">
        <v>1456</v>
      </c>
      <c r="O471"/>
      <c r="P471" t="s">
        <v>27</v>
      </c>
      <c r="Q471" t="s">
        <v>402</v>
      </c>
      <c r="R471">
        <v>159</v>
      </c>
      <c r="S471"/>
      <c r="T471"/>
      <c r="U471"/>
      <c r="V471"/>
      <c r="W471"/>
      <c r="X471"/>
      <c r="Y471"/>
      <c r="Z471"/>
      <c r="AA471"/>
      <c r="AB471"/>
      <c r="AC471"/>
      <c r="AD471"/>
      <c r="AE471"/>
      <c r="AF471"/>
      <c r="AG471"/>
      <c r="AH471"/>
      <c r="AI471"/>
      <c r="AJ471"/>
      <c r="AK471" t="s">
        <v>402</v>
      </c>
      <c r="AL471">
        <v>159</v>
      </c>
      <c r="AM471" s="73">
        <v>43119</v>
      </c>
      <c r="AN471" t="s">
        <v>371</v>
      </c>
      <c r="AO471" t="s">
        <v>8</v>
      </c>
      <c r="AP471"/>
      <c r="AQ471"/>
      <c r="AR471" t="s">
        <v>30</v>
      </c>
      <c r="AS471" t="s">
        <v>1797</v>
      </c>
      <c r="AT471" t="s">
        <v>1366</v>
      </c>
      <c r="AU471" t="s">
        <v>36</v>
      </c>
      <c r="AV471" t="s">
        <v>1365</v>
      </c>
      <c r="AW471"/>
      <c r="AX471"/>
      <c r="AY471"/>
      <c r="AZ471"/>
      <c r="BA471" t="s">
        <v>1833</v>
      </c>
      <c r="BB471" t="s">
        <v>1834</v>
      </c>
      <c r="BC471" t="s">
        <v>43</v>
      </c>
      <c r="BD471"/>
      <c r="BE471"/>
    </row>
    <row r="472" spans="1:57" x14ac:dyDescent="0.25">
      <c r="A472" t="s">
        <v>1360</v>
      </c>
      <c r="B472" t="s">
        <v>0</v>
      </c>
      <c r="C472">
        <v>2018</v>
      </c>
      <c r="D472">
        <v>7</v>
      </c>
      <c r="E472" s="73">
        <v>43119</v>
      </c>
      <c r="F472"/>
      <c r="G472"/>
      <c r="H472" t="s">
        <v>12</v>
      </c>
      <c r="I472"/>
      <c r="J472" t="s">
        <v>25</v>
      </c>
      <c r="K472" t="s">
        <v>26</v>
      </c>
      <c r="L472"/>
      <c r="M472" t="s">
        <v>43</v>
      </c>
      <c r="N472" s="82">
        <v>4436</v>
      </c>
      <c r="O472"/>
      <c r="P472" t="s">
        <v>27</v>
      </c>
      <c r="Q472" t="s">
        <v>402</v>
      </c>
      <c r="R472">
        <v>181</v>
      </c>
      <c r="S472"/>
      <c r="T472"/>
      <c r="U472"/>
      <c r="V472"/>
      <c r="W472"/>
      <c r="X472"/>
      <c r="Y472"/>
      <c r="Z472"/>
      <c r="AA472"/>
      <c r="AB472"/>
      <c r="AC472"/>
      <c r="AD472"/>
      <c r="AE472"/>
      <c r="AF472"/>
      <c r="AG472"/>
      <c r="AH472"/>
      <c r="AI472"/>
      <c r="AJ472"/>
      <c r="AK472" t="s">
        <v>402</v>
      </c>
      <c r="AL472">
        <v>181</v>
      </c>
      <c r="AM472" s="73">
        <v>43119</v>
      </c>
      <c r="AN472" t="s">
        <v>363</v>
      </c>
      <c r="AO472" t="s">
        <v>8</v>
      </c>
      <c r="AP472"/>
      <c r="AQ472"/>
      <c r="AR472" t="s">
        <v>30</v>
      </c>
      <c r="AS472" t="s">
        <v>1797</v>
      </c>
      <c r="AT472" t="s">
        <v>1366</v>
      </c>
      <c r="AU472" t="s">
        <v>36</v>
      </c>
      <c r="AV472" t="s">
        <v>1365</v>
      </c>
      <c r="AW472"/>
      <c r="AX472"/>
      <c r="AY472"/>
      <c r="AZ472"/>
      <c r="BA472" t="s">
        <v>1833</v>
      </c>
      <c r="BB472" t="s">
        <v>1834</v>
      </c>
      <c r="BC472" t="s">
        <v>43</v>
      </c>
      <c r="BD472"/>
      <c r="BE472"/>
    </row>
    <row r="473" spans="1:57" x14ac:dyDescent="0.25">
      <c r="A473" t="s">
        <v>1360</v>
      </c>
      <c r="B473" t="s">
        <v>0</v>
      </c>
      <c r="C473">
        <v>2018</v>
      </c>
      <c r="D473">
        <v>7</v>
      </c>
      <c r="E473" s="73">
        <v>43119</v>
      </c>
      <c r="F473"/>
      <c r="G473"/>
      <c r="H473" t="s">
        <v>12</v>
      </c>
      <c r="I473"/>
      <c r="J473" t="s">
        <v>25</v>
      </c>
      <c r="K473" t="s">
        <v>26</v>
      </c>
      <c r="L473"/>
      <c r="M473" t="s">
        <v>43</v>
      </c>
      <c r="N473" s="82">
        <v>1553</v>
      </c>
      <c r="O473"/>
      <c r="P473" t="s">
        <v>27</v>
      </c>
      <c r="Q473" t="s">
        <v>402</v>
      </c>
      <c r="R473">
        <v>192</v>
      </c>
      <c r="S473"/>
      <c r="T473"/>
      <c r="U473"/>
      <c r="V473"/>
      <c r="W473"/>
      <c r="X473"/>
      <c r="Y473"/>
      <c r="Z473"/>
      <c r="AA473"/>
      <c r="AB473"/>
      <c r="AC473"/>
      <c r="AD473"/>
      <c r="AE473"/>
      <c r="AF473"/>
      <c r="AG473"/>
      <c r="AH473"/>
      <c r="AI473"/>
      <c r="AJ473"/>
      <c r="AK473" t="s">
        <v>402</v>
      </c>
      <c r="AL473">
        <v>192</v>
      </c>
      <c r="AM473" s="73">
        <v>43119</v>
      </c>
      <c r="AN473" t="s">
        <v>370</v>
      </c>
      <c r="AO473" t="s">
        <v>8</v>
      </c>
      <c r="AP473"/>
      <c r="AQ473"/>
      <c r="AR473" t="s">
        <v>30</v>
      </c>
      <c r="AS473" t="s">
        <v>1797</v>
      </c>
      <c r="AT473" t="s">
        <v>1366</v>
      </c>
      <c r="AU473" t="s">
        <v>36</v>
      </c>
      <c r="AV473" t="s">
        <v>1365</v>
      </c>
      <c r="AW473"/>
      <c r="AX473"/>
      <c r="AY473"/>
      <c r="AZ473"/>
      <c r="BA473" t="s">
        <v>1833</v>
      </c>
      <c r="BB473" t="s">
        <v>1834</v>
      </c>
      <c r="BC473" t="s">
        <v>43</v>
      </c>
      <c r="BD473"/>
      <c r="BE473"/>
    </row>
    <row r="474" spans="1:57" x14ac:dyDescent="0.25">
      <c r="A474" t="s">
        <v>1360</v>
      </c>
      <c r="B474" t="s">
        <v>0</v>
      </c>
      <c r="C474">
        <v>2018</v>
      </c>
      <c r="D474">
        <v>7</v>
      </c>
      <c r="E474" s="73">
        <v>43126</v>
      </c>
      <c r="F474"/>
      <c r="G474"/>
      <c r="H474" t="s">
        <v>12</v>
      </c>
      <c r="I474"/>
      <c r="J474" t="s">
        <v>25</v>
      </c>
      <c r="K474" t="s">
        <v>26</v>
      </c>
      <c r="L474"/>
      <c r="M474" t="s">
        <v>27</v>
      </c>
      <c r="N474" s="82">
        <v>-1355</v>
      </c>
      <c r="O474"/>
      <c r="P474" t="s">
        <v>27</v>
      </c>
      <c r="Q474" t="s">
        <v>403</v>
      </c>
      <c r="R474">
        <v>40</v>
      </c>
      <c r="S474"/>
      <c r="T474"/>
      <c r="U474"/>
      <c r="V474"/>
      <c r="W474"/>
      <c r="X474"/>
      <c r="Y474"/>
      <c r="Z474"/>
      <c r="AA474"/>
      <c r="AB474"/>
      <c r="AC474"/>
      <c r="AD474"/>
      <c r="AE474"/>
      <c r="AF474"/>
      <c r="AG474"/>
      <c r="AH474"/>
      <c r="AI474"/>
      <c r="AJ474"/>
      <c r="AK474" t="s">
        <v>403</v>
      </c>
      <c r="AL474">
        <v>40</v>
      </c>
      <c r="AM474" s="73">
        <v>43126</v>
      </c>
      <c r="AN474" t="s">
        <v>411</v>
      </c>
      <c r="AO474" t="s">
        <v>8</v>
      </c>
      <c r="AP474"/>
      <c r="AQ474"/>
      <c r="AR474" t="s">
        <v>30</v>
      </c>
      <c r="AS474" t="s">
        <v>1797</v>
      </c>
      <c r="AT474" t="s">
        <v>1366</v>
      </c>
      <c r="AU474" t="s">
        <v>36</v>
      </c>
      <c r="AV474" t="s">
        <v>1365</v>
      </c>
      <c r="AW474"/>
      <c r="AX474"/>
      <c r="AY474"/>
      <c r="AZ474"/>
      <c r="BA474" t="s">
        <v>1833</v>
      </c>
      <c r="BB474" t="s">
        <v>1834</v>
      </c>
      <c r="BC474" t="s">
        <v>27</v>
      </c>
      <c r="BD474"/>
      <c r="BE474"/>
    </row>
    <row r="475" spans="1:57" x14ac:dyDescent="0.25">
      <c r="A475" t="s">
        <v>1360</v>
      </c>
      <c r="B475" t="s">
        <v>0</v>
      </c>
      <c r="C475">
        <v>2018</v>
      </c>
      <c r="D475">
        <v>7</v>
      </c>
      <c r="E475" s="73">
        <v>43126</v>
      </c>
      <c r="F475"/>
      <c r="G475"/>
      <c r="H475" t="s">
        <v>12</v>
      </c>
      <c r="I475"/>
      <c r="J475" t="s">
        <v>25</v>
      </c>
      <c r="K475" t="s">
        <v>26</v>
      </c>
      <c r="L475"/>
      <c r="M475" t="s">
        <v>27</v>
      </c>
      <c r="N475" s="82">
        <v>-1864</v>
      </c>
      <c r="O475"/>
      <c r="P475" t="s">
        <v>27</v>
      </c>
      <c r="Q475" t="s">
        <v>403</v>
      </c>
      <c r="R475">
        <v>41</v>
      </c>
      <c r="S475"/>
      <c r="T475"/>
      <c r="U475"/>
      <c r="V475"/>
      <c r="W475"/>
      <c r="X475"/>
      <c r="Y475"/>
      <c r="Z475"/>
      <c r="AA475"/>
      <c r="AB475"/>
      <c r="AC475"/>
      <c r="AD475"/>
      <c r="AE475"/>
      <c r="AF475"/>
      <c r="AG475"/>
      <c r="AH475"/>
      <c r="AI475"/>
      <c r="AJ475"/>
      <c r="AK475" t="s">
        <v>403</v>
      </c>
      <c r="AL475">
        <v>41</v>
      </c>
      <c r="AM475" s="73">
        <v>43126</v>
      </c>
      <c r="AN475" t="s">
        <v>407</v>
      </c>
      <c r="AO475" t="s">
        <v>8</v>
      </c>
      <c r="AP475"/>
      <c r="AQ475"/>
      <c r="AR475" t="s">
        <v>30</v>
      </c>
      <c r="AS475" t="s">
        <v>1797</v>
      </c>
      <c r="AT475" t="s">
        <v>1366</v>
      </c>
      <c r="AU475" t="s">
        <v>36</v>
      </c>
      <c r="AV475" t="s">
        <v>1365</v>
      </c>
      <c r="AW475"/>
      <c r="AX475"/>
      <c r="AY475"/>
      <c r="AZ475"/>
      <c r="BA475" t="s">
        <v>1833</v>
      </c>
      <c r="BB475" t="s">
        <v>1834</v>
      </c>
      <c r="BC475" t="s">
        <v>27</v>
      </c>
      <c r="BD475"/>
      <c r="BE475"/>
    </row>
    <row r="476" spans="1:57" x14ac:dyDescent="0.25">
      <c r="A476" t="s">
        <v>1360</v>
      </c>
      <c r="B476" t="s">
        <v>0</v>
      </c>
      <c r="C476">
        <v>2018</v>
      </c>
      <c r="D476">
        <v>7</v>
      </c>
      <c r="E476" s="73">
        <v>43126</v>
      </c>
      <c r="F476"/>
      <c r="G476"/>
      <c r="H476" t="s">
        <v>12</v>
      </c>
      <c r="I476" t="s">
        <v>33</v>
      </c>
      <c r="J476" t="s">
        <v>34</v>
      </c>
      <c r="K476" t="s">
        <v>26</v>
      </c>
      <c r="L476"/>
      <c r="M476" t="s">
        <v>27</v>
      </c>
      <c r="N476" s="82">
        <v>1546</v>
      </c>
      <c r="O476"/>
      <c r="P476" t="s">
        <v>417</v>
      </c>
      <c r="Q476" t="s">
        <v>403</v>
      </c>
      <c r="R476">
        <v>86</v>
      </c>
      <c r="S476" t="s">
        <v>410</v>
      </c>
      <c r="T476" s="73">
        <v>43123</v>
      </c>
      <c r="U476" t="s">
        <v>1658</v>
      </c>
      <c r="V476" t="s">
        <v>417</v>
      </c>
      <c r="W476" t="s">
        <v>36</v>
      </c>
      <c r="X476"/>
      <c r="Y476"/>
      <c r="Z476"/>
      <c r="AA476"/>
      <c r="AB476"/>
      <c r="AC476"/>
      <c r="AD476"/>
      <c r="AE476"/>
      <c r="AF476"/>
      <c r="AG476"/>
      <c r="AH476"/>
      <c r="AI476"/>
      <c r="AJ476"/>
      <c r="AK476" t="s">
        <v>410</v>
      </c>
      <c r="AL476">
        <v>1</v>
      </c>
      <c r="AM476" s="73">
        <v>43123</v>
      </c>
      <c r="AN476" t="s">
        <v>410</v>
      </c>
      <c r="AO476" t="s">
        <v>37</v>
      </c>
      <c r="AP476" t="s">
        <v>418</v>
      </c>
      <c r="AQ476"/>
      <c r="AR476" t="s">
        <v>30</v>
      </c>
      <c r="AS476" t="s">
        <v>1797</v>
      </c>
      <c r="AT476" t="s">
        <v>1372</v>
      </c>
      <c r="AU476" t="s">
        <v>36</v>
      </c>
      <c r="AV476" t="s">
        <v>1354</v>
      </c>
      <c r="AW476" t="s">
        <v>1835</v>
      </c>
      <c r="AX476" t="s">
        <v>1353</v>
      </c>
      <c r="AY476" t="s">
        <v>1476</v>
      </c>
      <c r="AZ476"/>
      <c r="BA476" t="s">
        <v>1836</v>
      </c>
      <c r="BB476" t="s">
        <v>1839</v>
      </c>
      <c r="BC476" t="s">
        <v>1658</v>
      </c>
      <c r="BD476">
        <v>1</v>
      </c>
      <c r="BE476" t="s">
        <v>2087</v>
      </c>
    </row>
    <row r="477" spans="1:57" x14ac:dyDescent="0.25">
      <c r="A477" t="s">
        <v>1360</v>
      </c>
      <c r="B477" t="s">
        <v>0</v>
      </c>
      <c r="C477">
        <v>2018</v>
      </c>
      <c r="D477">
        <v>7</v>
      </c>
      <c r="E477" s="73">
        <v>43127</v>
      </c>
      <c r="F477"/>
      <c r="G477"/>
      <c r="H477" t="s">
        <v>12</v>
      </c>
      <c r="I477"/>
      <c r="J477" t="s">
        <v>2</v>
      </c>
      <c r="K477" t="s">
        <v>26</v>
      </c>
      <c r="L477"/>
      <c r="M477" t="s">
        <v>43</v>
      </c>
      <c r="N477" s="82">
        <v>-1567</v>
      </c>
      <c r="O477"/>
      <c r="P477" t="s">
        <v>14</v>
      </c>
      <c r="Q477" t="s">
        <v>431</v>
      </c>
      <c r="R477">
        <v>4</v>
      </c>
      <c r="S477"/>
      <c r="T477"/>
      <c r="U477"/>
      <c r="V477"/>
      <c r="W477"/>
      <c r="X477"/>
      <c r="Y477"/>
      <c r="Z477"/>
      <c r="AA477"/>
      <c r="AB477"/>
      <c r="AC477"/>
      <c r="AD477"/>
      <c r="AE477"/>
      <c r="AF477"/>
      <c r="AG477"/>
      <c r="AH477"/>
      <c r="AI477"/>
      <c r="AJ477"/>
      <c r="AK477" t="s">
        <v>431</v>
      </c>
      <c r="AL477">
        <v>4</v>
      </c>
      <c r="AM477" s="73">
        <v>43127</v>
      </c>
      <c r="AN477" t="s">
        <v>409</v>
      </c>
      <c r="AO477" t="s">
        <v>8</v>
      </c>
      <c r="AP477"/>
      <c r="AQ477"/>
      <c r="AR477" t="s">
        <v>30</v>
      </c>
      <c r="AS477" t="s">
        <v>1797</v>
      </c>
      <c r="AT477" t="s">
        <v>1385</v>
      </c>
      <c r="AU477" t="s">
        <v>36</v>
      </c>
      <c r="AV477" t="s">
        <v>1355</v>
      </c>
      <c r="AW477"/>
      <c r="AX477"/>
      <c r="AY477"/>
      <c r="AZ477"/>
      <c r="BA477" t="s">
        <v>1801</v>
      </c>
      <c r="BB477" t="s">
        <v>1834</v>
      </c>
      <c r="BC477" t="s">
        <v>43</v>
      </c>
      <c r="BD477"/>
      <c r="BE477"/>
    </row>
    <row r="478" spans="1:57" x14ac:dyDescent="0.25">
      <c r="A478" t="s">
        <v>1360</v>
      </c>
      <c r="B478" t="s">
        <v>0</v>
      </c>
      <c r="C478">
        <v>2018</v>
      </c>
      <c r="D478">
        <v>7</v>
      </c>
      <c r="E478" s="73">
        <v>43127</v>
      </c>
      <c r="F478"/>
      <c r="G478"/>
      <c r="H478" t="s">
        <v>12</v>
      </c>
      <c r="I478"/>
      <c r="J478" t="s">
        <v>25</v>
      </c>
      <c r="K478" t="s">
        <v>26</v>
      </c>
      <c r="L478"/>
      <c r="M478" t="s">
        <v>43</v>
      </c>
      <c r="N478" s="82">
        <v>1567</v>
      </c>
      <c r="O478"/>
      <c r="P478" t="s">
        <v>27</v>
      </c>
      <c r="Q478" t="s">
        <v>431</v>
      </c>
      <c r="R478">
        <v>81</v>
      </c>
      <c r="S478"/>
      <c r="T478"/>
      <c r="U478"/>
      <c r="V478"/>
      <c r="W478"/>
      <c r="X478"/>
      <c r="Y478"/>
      <c r="Z478"/>
      <c r="AA478"/>
      <c r="AB478"/>
      <c r="AC478"/>
      <c r="AD478"/>
      <c r="AE478"/>
      <c r="AF478"/>
      <c r="AG478"/>
      <c r="AH478"/>
      <c r="AI478"/>
      <c r="AJ478"/>
      <c r="AK478" t="s">
        <v>431</v>
      </c>
      <c r="AL478">
        <v>81</v>
      </c>
      <c r="AM478" s="73">
        <v>43127</v>
      </c>
      <c r="AN478" t="s">
        <v>409</v>
      </c>
      <c r="AO478" t="s">
        <v>8</v>
      </c>
      <c r="AP478"/>
      <c r="AQ478"/>
      <c r="AR478" t="s">
        <v>30</v>
      </c>
      <c r="AS478" t="s">
        <v>1797</v>
      </c>
      <c r="AT478" t="s">
        <v>1366</v>
      </c>
      <c r="AU478" t="s">
        <v>36</v>
      </c>
      <c r="AV478" t="s">
        <v>1365</v>
      </c>
      <c r="AW478"/>
      <c r="AX478"/>
      <c r="AY478"/>
      <c r="AZ478"/>
      <c r="BA478" t="s">
        <v>1833</v>
      </c>
      <c r="BB478" t="s">
        <v>1834</v>
      </c>
      <c r="BC478" t="s">
        <v>43</v>
      </c>
      <c r="BD478"/>
      <c r="BE478"/>
    </row>
    <row r="479" spans="1:57" x14ac:dyDescent="0.25">
      <c r="A479" t="s">
        <v>1360</v>
      </c>
      <c r="B479" t="s">
        <v>0</v>
      </c>
      <c r="C479">
        <v>2018</v>
      </c>
      <c r="D479">
        <v>8</v>
      </c>
      <c r="E479" s="73">
        <v>43139</v>
      </c>
      <c r="F479"/>
      <c r="G479"/>
      <c r="H479" t="s">
        <v>12</v>
      </c>
      <c r="I479"/>
      <c r="J479" t="s">
        <v>25</v>
      </c>
      <c r="K479" t="s">
        <v>26</v>
      </c>
      <c r="L479"/>
      <c r="M479" t="s">
        <v>27</v>
      </c>
      <c r="N479">
        <v>-1829</v>
      </c>
      <c r="O479"/>
      <c r="P479" t="s">
        <v>27</v>
      </c>
      <c r="Q479" t="s">
        <v>436</v>
      </c>
      <c r="R479">
        <v>44</v>
      </c>
      <c r="S479"/>
      <c r="T479"/>
      <c r="U479"/>
      <c r="V479"/>
      <c r="W479"/>
      <c r="X479"/>
      <c r="Y479"/>
      <c r="Z479"/>
      <c r="AA479"/>
      <c r="AB479"/>
      <c r="AC479"/>
      <c r="AD479"/>
      <c r="AE479"/>
      <c r="AF479"/>
      <c r="AG479"/>
      <c r="AH479"/>
      <c r="AI479"/>
      <c r="AJ479"/>
      <c r="AK479" t="s">
        <v>436</v>
      </c>
      <c r="AL479">
        <v>44</v>
      </c>
      <c r="AM479" s="73">
        <v>43139</v>
      </c>
      <c r="AN479" t="s">
        <v>441</v>
      </c>
      <c r="AO479" t="s">
        <v>8</v>
      </c>
      <c r="AP479"/>
      <c r="AQ479"/>
      <c r="AR479" t="s">
        <v>30</v>
      </c>
      <c r="AS479" t="s">
        <v>1797</v>
      </c>
      <c r="AT479" t="s">
        <v>1366</v>
      </c>
      <c r="AU479" t="s">
        <v>36</v>
      </c>
      <c r="AV479" t="s">
        <v>1365</v>
      </c>
      <c r="AW479"/>
      <c r="AX479"/>
      <c r="AY479"/>
      <c r="AZ479"/>
      <c r="BA479" t="s">
        <v>1833</v>
      </c>
      <c r="BB479" t="s">
        <v>1834</v>
      </c>
      <c r="BC479" t="s">
        <v>27</v>
      </c>
      <c r="BD479"/>
      <c r="BE479"/>
    </row>
    <row r="480" spans="1:57" x14ac:dyDescent="0.25">
      <c r="A480" t="s">
        <v>1360</v>
      </c>
      <c r="B480" t="s">
        <v>0</v>
      </c>
      <c r="C480">
        <v>2018</v>
      </c>
      <c r="D480">
        <v>8</v>
      </c>
      <c r="E480" s="73">
        <v>43139</v>
      </c>
      <c r="F480"/>
      <c r="G480"/>
      <c r="H480" t="s">
        <v>12</v>
      </c>
      <c r="I480" t="s">
        <v>33</v>
      </c>
      <c r="J480" t="s">
        <v>34</v>
      </c>
      <c r="K480" t="s">
        <v>26</v>
      </c>
      <c r="L480"/>
      <c r="M480" t="s">
        <v>27</v>
      </c>
      <c r="N480">
        <v>1998</v>
      </c>
      <c r="O480"/>
      <c r="P480" t="s">
        <v>445</v>
      </c>
      <c r="Q480" t="s">
        <v>436</v>
      </c>
      <c r="R480">
        <v>97</v>
      </c>
      <c r="S480" t="s">
        <v>440</v>
      </c>
      <c r="T480" s="73">
        <v>43138</v>
      </c>
      <c r="U480" t="s">
        <v>1654</v>
      </c>
      <c r="V480" t="s">
        <v>445</v>
      </c>
      <c r="W480" t="s">
        <v>36</v>
      </c>
      <c r="X480"/>
      <c r="Y480"/>
      <c r="Z480"/>
      <c r="AA480"/>
      <c r="AB480"/>
      <c r="AC480"/>
      <c r="AD480"/>
      <c r="AE480"/>
      <c r="AF480"/>
      <c r="AG480"/>
      <c r="AH480"/>
      <c r="AI480"/>
      <c r="AJ480"/>
      <c r="AK480" t="s">
        <v>440</v>
      </c>
      <c r="AL480">
        <v>1</v>
      </c>
      <c r="AM480" s="73">
        <v>43138</v>
      </c>
      <c r="AN480" t="s">
        <v>440</v>
      </c>
      <c r="AO480" t="s">
        <v>37</v>
      </c>
      <c r="AP480" t="s">
        <v>446</v>
      </c>
      <c r="AQ480"/>
      <c r="AR480" t="s">
        <v>30</v>
      </c>
      <c r="AS480" t="s">
        <v>1797</v>
      </c>
      <c r="AT480" t="s">
        <v>1372</v>
      </c>
      <c r="AU480" t="s">
        <v>36</v>
      </c>
      <c r="AV480" t="s">
        <v>1354</v>
      </c>
      <c r="AW480" t="s">
        <v>1835</v>
      </c>
      <c r="AX480" t="s">
        <v>1353</v>
      </c>
      <c r="AY480" t="s">
        <v>1476</v>
      </c>
      <c r="AZ480"/>
      <c r="BA480" t="s">
        <v>1836</v>
      </c>
      <c r="BB480" t="s">
        <v>1839</v>
      </c>
      <c r="BC480" t="s">
        <v>1654</v>
      </c>
      <c r="BD480">
        <v>1</v>
      </c>
      <c r="BE480" t="s">
        <v>1913</v>
      </c>
    </row>
    <row r="481" spans="1:57" x14ac:dyDescent="0.25">
      <c r="A481" t="s">
        <v>1360</v>
      </c>
      <c r="B481" t="s">
        <v>0</v>
      </c>
      <c r="C481">
        <v>2018</v>
      </c>
      <c r="D481">
        <v>8</v>
      </c>
      <c r="E481" s="73">
        <v>43140</v>
      </c>
      <c r="F481"/>
      <c r="G481"/>
      <c r="H481" t="s">
        <v>12</v>
      </c>
      <c r="I481"/>
      <c r="J481" t="s">
        <v>2</v>
      </c>
      <c r="K481" t="s">
        <v>26</v>
      </c>
      <c r="L481"/>
      <c r="M481" t="s">
        <v>43</v>
      </c>
      <c r="N481">
        <v>-3228</v>
      </c>
      <c r="O481"/>
      <c r="P481" t="s">
        <v>14</v>
      </c>
      <c r="Q481" t="s">
        <v>453</v>
      </c>
      <c r="R481">
        <v>15</v>
      </c>
      <c r="S481"/>
      <c r="T481"/>
      <c r="U481"/>
      <c r="V481"/>
      <c r="W481"/>
      <c r="X481"/>
      <c r="Y481"/>
      <c r="Z481"/>
      <c r="AA481"/>
      <c r="AB481"/>
      <c r="AC481"/>
      <c r="AD481"/>
      <c r="AE481"/>
      <c r="AF481"/>
      <c r="AG481"/>
      <c r="AH481"/>
      <c r="AI481"/>
      <c r="AJ481"/>
      <c r="AK481" t="s">
        <v>453</v>
      </c>
      <c r="AL481">
        <v>15</v>
      </c>
      <c r="AM481" s="73">
        <v>43140</v>
      </c>
      <c r="AN481" t="s">
        <v>438</v>
      </c>
      <c r="AO481" t="s">
        <v>8</v>
      </c>
      <c r="AP481"/>
      <c r="AQ481"/>
      <c r="AR481" t="s">
        <v>30</v>
      </c>
      <c r="AS481" t="s">
        <v>1797</v>
      </c>
      <c r="AT481" t="s">
        <v>1385</v>
      </c>
      <c r="AU481" t="s">
        <v>36</v>
      </c>
      <c r="AV481" t="s">
        <v>1355</v>
      </c>
      <c r="AW481"/>
      <c r="AX481"/>
      <c r="AY481"/>
      <c r="AZ481"/>
      <c r="BA481" t="s">
        <v>1801</v>
      </c>
      <c r="BB481" t="s">
        <v>1834</v>
      </c>
      <c r="BC481" t="s">
        <v>43</v>
      </c>
      <c r="BD481"/>
      <c r="BE481"/>
    </row>
    <row r="482" spans="1:57" x14ac:dyDescent="0.25">
      <c r="A482" t="s">
        <v>1360</v>
      </c>
      <c r="B482" t="s">
        <v>0</v>
      </c>
      <c r="C482">
        <v>2018</v>
      </c>
      <c r="D482">
        <v>8</v>
      </c>
      <c r="E482" s="73">
        <v>43140</v>
      </c>
      <c r="F482"/>
      <c r="G482"/>
      <c r="H482" t="s">
        <v>12</v>
      </c>
      <c r="I482"/>
      <c r="J482" t="s">
        <v>2</v>
      </c>
      <c r="K482" t="s">
        <v>26</v>
      </c>
      <c r="L482"/>
      <c r="M482" t="s">
        <v>43</v>
      </c>
      <c r="N482">
        <v>-1998</v>
      </c>
      <c r="O482"/>
      <c r="P482" t="s">
        <v>14</v>
      </c>
      <c r="Q482" t="s">
        <v>453</v>
      </c>
      <c r="R482">
        <v>29</v>
      </c>
      <c r="S482"/>
      <c r="T482"/>
      <c r="U482"/>
      <c r="V482"/>
      <c r="W482"/>
      <c r="X482"/>
      <c r="Y482"/>
      <c r="Z482"/>
      <c r="AA482"/>
      <c r="AB482"/>
      <c r="AC482"/>
      <c r="AD482"/>
      <c r="AE482"/>
      <c r="AF482"/>
      <c r="AG482"/>
      <c r="AH482"/>
      <c r="AI482"/>
      <c r="AJ482"/>
      <c r="AK482" t="s">
        <v>453</v>
      </c>
      <c r="AL482">
        <v>29</v>
      </c>
      <c r="AM482" s="73">
        <v>43140</v>
      </c>
      <c r="AN482" t="s">
        <v>440</v>
      </c>
      <c r="AO482" t="s">
        <v>8</v>
      </c>
      <c r="AP482"/>
      <c r="AQ482"/>
      <c r="AR482" t="s">
        <v>30</v>
      </c>
      <c r="AS482" t="s">
        <v>1797</v>
      </c>
      <c r="AT482" t="s">
        <v>1385</v>
      </c>
      <c r="AU482" t="s">
        <v>36</v>
      </c>
      <c r="AV482" t="s">
        <v>1355</v>
      </c>
      <c r="AW482"/>
      <c r="AX482"/>
      <c r="AY482"/>
      <c r="AZ482"/>
      <c r="BA482" t="s">
        <v>1801</v>
      </c>
      <c r="BB482" t="s">
        <v>1834</v>
      </c>
      <c r="BC482" t="s">
        <v>43</v>
      </c>
      <c r="BD482"/>
      <c r="BE482"/>
    </row>
    <row r="483" spans="1:57" x14ac:dyDescent="0.25">
      <c r="A483" t="s">
        <v>1360</v>
      </c>
      <c r="B483" t="s">
        <v>0</v>
      </c>
      <c r="C483">
        <v>2018</v>
      </c>
      <c r="D483">
        <v>8</v>
      </c>
      <c r="E483" s="73">
        <v>43140</v>
      </c>
      <c r="F483"/>
      <c r="G483"/>
      <c r="H483" t="s">
        <v>12</v>
      </c>
      <c r="I483"/>
      <c r="J483" t="s">
        <v>25</v>
      </c>
      <c r="K483" t="s">
        <v>26</v>
      </c>
      <c r="L483"/>
      <c r="M483" t="s">
        <v>43</v>
      </c>
      <c r="N483">
        <v>1829</v>
      </c>
      <c r="O483"/>
      <c r="P483" t="s">
        <v>27</v>
      </c>
      <c r="Q483" t="s">
        <v>453</v>
      </c>
      <c r="R483">
        <v>75</v>
      </c>
      <c r="S483"/>
      <c r="T483"/>
      <c r="U483"/>
      <c r="V483"/>
      <c r="W483"/>
      <c r="X483"/>
      <c r="Y483"/>
      <c r="Z483"/>
      <c r="AA483"/>
      <c r="AB483"/>
      <c r="AC483"/>
      <c r="AD483"/>
      <c r="AE483"/>
      <c r="AF483"/>
      <c r="AG483"/>
      <c r="AH483"/>
      <c r="AI483"/>
      <c r="AJ483"/>
      <c r="AK483" t="s">
        <v>453</v>
      </c>
      <c r="AL483">
        <v>75</v>
      </c>
      <c r="AM483" s="73">
        <v>43140</v>
      </c>
      <c r="AN483" t="s">
        <v>441</v>
      </c>
      <c r="AO483" t="s">
        <v>8</v>
      </c>
      <c r="AP483"/>
      <c r="AQ483"/>
      <c r="AR483" t="s">
        <v>30</v>
      </c>
      <c r="AS483" t="s">
        <v>1797</v>
      </c>
      <c r="AT483" t="s">
        <v>1366</v>
      </c>
      <c r="AU483" t="s">
        <v>36</v>
      </c>
      <c r="AV483" t="s">
        <v>1365</v>
      </c>
      <c r="AW483"/>
      <c r="AX483"/>
      <c r="AY483"/>
      <c r="AZ483"/>
      <c r="BA483" t="s">
        <v>1833</v>
      </c>
      <c r="BB483" t="s">
        <v>1834</v>
      </c>
      <c r="BC483" t="s">
        <v>43</v>
      </c>
      <c r="BD483"/>
      <c r="BE483"/>
    </row>
    <row r="484" spans="1:57" x14ac:dyDescent="0.25">
      <c r="A484" t="s">
        <v>1360</v>
      </c>
      <c r="B484" t="s">
        <v>0</v>
      </c>
      <c r="C484">
        <v>2018</v>
      </c>
      <c r="D484">
        <v>8</v>
      </c>
      <c r="E484" s="73">
        <v>43145</v>
      </c>
      <c r="F484"/>
      <c r="G484"/>
      <c r="H484" t="s">
        <v>12</v>
      </c>
      <c r="I484"/>
      <c r="J484" t="s">
        <v>433</v>
      </c>
      <c r="K484" t="s">
        <v>19</v>
      </c>
      <c r="L484"/>
      <c r="M484" t="s">
        <v>1482</v>
      </c>
      <c r="N484">
        <v>-9752.9699999999993</v>
      </c>
      <c r="O484"/>
      <c r="P484" t="s">
        <v>455</v>
      </c>
      <c r="Q484" t="s">
        <v>456</v>
      </c>
      <c r="R484">
        <v>14</v>
      </c>
      <c r="S484"/>
      <c r="T484"/>
      <c r="U484"/>
      <c r="V484"/>
      <c r="W484"/>
      <c r="X484"/>
      <c r="Y484"/>
      <c r="Z484"/>
      <c r="AA484"/>
      <c r="AB484"/>
      <c r="AC484"/>
      <c r="AD484"/>
      <c r="AE484"/>
      <c r="AF484"/>
      <c r="AG484"/>
      <c r="AH484"/>
      <c r="AI484"/>
      <c r="AJ484"/>
      <c r="AK484" t="s">
        <v>456</v>
      </c>
      <c r="AL484">
        <v>14</v>
      </c>
      <c r="AM484" s="73">
        <v>43145</v>
      </c>
      <c r="AN484"/>
      <c r="AO484" t="s">
        <v>11</v>
      </c>
      <c r="AP484"/>
      <c r="AQ484"/>
      <c r="AR484" t="s">
        <v>16</v>
      </c>
      <c r="AS484" t="s">
        <v>1797</v>
      </c>
      <c r="AT484" t="s">
        <v>1422</v>
      </c>
      <c r="AU484" t="s">
        <v>36</v>
      </c>
      <c r="AV484" t="s">
        <v>1421</v>
      </c>
      <c r="AW484"/>
      <c r="AX484"/>
      <c r="AY484"/>
      <c r="AZ484"/>
      <c r="BA484" t="s">
        <v>1914</v>
      </c>
      <c r="BB484" t="s">
        <v>1844</v>
      </c>
      <c r="BC484" t="s">
        <v>1482</v>
      </c>
      <c r="BD484"/>
      <c r="BE484"/>
    </row>
    <row r="485" spans="1:57" x14ac:dyDescent="0.25">
      <c r="A485" t="s">
        <v>1360</v>
      </c>
      <c r="B485" t="s">
        <v>0</v>
      </c>
      <c r="C485">
        <v>2018</v>
      </c>
      <c r="D485">
        <v>8</v>
      </c>
      <c r="E485" s="73">
        <v>43145</v>
      </c>
      <c r="F485"/>
      <c r="G485"/>
      <c r="H485" t="s">
        <v>12</v>
      </c>
      <c r="I485"/>
      <c r="J485" t="s">
        <v>2</v>
      </c>
      <c r="K485" t="s">
        <v>3</v>
      </c>
      <c r="L485"/>
      <c r="M485" t="s">
        <v>1482</v>
      </c>
      <c r="N485">
        <v>-9752.9699999999993</v>
      </c>
      <c r="O485"/>
      <c r="P485" t="s">
        <v>14</v>
      </c>
      <c r="Q485" t="s">
        <v>456</v>
      </c>
      <c r="R485">
        <v>24</v>
      </c>
      <c r="S485"/>
      <c r="T485"/>
      <c r="U485"/>
      <c r="V485"/>
      <c r="W485"/>
      <c r="X485"/>
      <c r="Y485"/>
      <c r="Z485"/>
      <c r="AA485"/>
      <c r="AB485"/>
      <c r="AC485"/>
      <c r="AD485"/>
      <c r="AE485"/>
      <c r="AF485"/>
      <c r="AG485"/>
      <c r="AH485"/>
      <c r="AI485"/>
      <c r="AJ485"/>
      <c r="AK485" t="s">
        <v>456</v>
      </c>
      <c r="AL485">
        <v>24</v>
      </c>
      <c r="AM485" s="73">
        <v>43145</v>
      </c>
      <c r="AN485"/>
      <c r="AO485" t="s">
        <v>8</v>
      </c>
      <c r="AP485"/>
      <c r="AQ485"/>
      <c r="AR485" t="s">
        <v>16</v>
      </c>
      <c r="AS485" t="s">
        <v>1797</v>
      </c>
      <c r="AT485" t="s">
        <v>1385</v>
      </c>
      <c r="AU485" t="s">
        <v>36</v>
      </c>
      <c r="AV485" t="s">
        <v>1355</v>
      </c>
      <c r="AW485"/>
      <c r="AX485"/>
      <c r="AY485"/>
      <c r="AZ485"/>
      <c r="BA485" t="s">
        <v>1801</v>
      </c>
      <c r="BB485" t="s">
        <v>1802</v>
      </c>
      <c r="BC485" t="s">
        <v>1482</v>
      </c>
      <c r="BD485"/>
      <c r="BE485"/>
    </row>
    <row r="486" spans="1:57" x14ac:dyDescent="0.25">
      <c r="A486" t="s">
        <v>1360</v>
      </c>
      <c r="B486" t="s">
        <v>0</v>
      </c>
      <c r="C486">
        <v>2018</v>
      </c>
      <c r="D486">
        <v>8</v>
      </c>
      <c r="E486" s="73">
        <v>43146</v>
      </c>
      <c r="F486"/>
      <c r="G486"/>
      <c r="H486" t="s">
        <v>12</v>
      </c>
      <c r="I486"/>
      <c r="J486" t="s">
        <v>25</v>
      </c>
      <c r="K486" t="s">
        <v>26</v>
      </c>
      <c r="L486"/>
      <c r="M486" t="s">
        <v>43</v>
      </c>
      <c r="N486">
        <v>2239</v>
      </c>
      <c r="O486"/>
      <c r="P486" t="s">
        <v>27</v>
      </c>
      <c r="Q486" t="s">
        <v>457</v>
      </c>
      <c r="R486">
        <v>39</v>
      </c>
      <c r="S486"/>
      <c r="T486"/>
      <c r="U486"/>
      <c r="V486"/>
      <c r="W486"/>
      <c r="X486"/>
      <c r="Y486"/>
      <c r="Z486"/>
      <c r="AA486"/>
      <c r="AB486"/>
      <c r="AC486"/>
      <c r="AD486"/>
      <c r="AE486"/>
      <c r="AF486"/>
      <c r="AG486"/>
      <c r="AH486"/>
      <c r="AI486"/>
      <c r="AJ486"/>
      <c r="AK486" t="s">
        <v>457</v>
      </c>
      <c r="AL486">
        <v>39</v>
      </c>
      <c r="AM486" s="73">
        <v>43146</v>
      </c>
      <c r="AN486" t="s">
        <v>459</v>
      </c>
      <c r="AO486" t="s">
        <v>8</v>
      </c>
      <c r="AP486"/>
      <c r="AQ486"/>
      <c r="AR486" t="s">
        <v>30</v>
      </c>
      <c r="AS486" t="s">
        <v>1797</v>
      </c>
      <c r="AT486" t="s">
        <v>1366</v>
      </c>
      <c r="AU486" t="s">
        <v>36</v>
      </c>
      <c r="AV486" t="s">
        <v>1365</v>
      </c>
      <c r="AW486"/>
      <c r="AX486"/>
      <c r="AY486"/>
      <c r="AZ486"/>
      <c r="BA486" t="s">
        <v>1833</v>
      </c>
      <c r="BB486" t="s">
        <v>1834</v>
      </c>
      <c r="BC486" t="s">
        <v>43</v>
      </c>
      <c r="BD486"/>
      <c r="BE486"/>
    </row>
    <row r="487" spans="1:57" x14ac:dyDescent="0.25">
      <c r="A487" t="s">
        <v>1360</v>
      </c>
      <c r="B487" t="s">
        <v>0</v>
      </c>
      <c r="C487">
        <v>2018</v>
      </c>
      <c r="D487">
        <v>8</v>
      </c>
      <c r="E487" s="73">
        <v>43138</v>
      </c>
      <c r="F487"/>
      <c r="G487"/>
      <c r="H487" t="s">
        <v>12</v>
      </c>
      <c r="I487"/>
      <c r="J487" t="s">
        <v>25</v>
      </c>
      <c r="K487" t="s">
        <v>26</v>
      </c>
      <c r="L487"/>
      <c r="M487" t="s">
        <v>43</v>
      </c>
      <c r="N487">
        <v>1146</v>
      </c>
      <c r="O487"/>
      <c r="P487" t="s">
        <v>27</v>
      </c>
      <c r="Q487" t="s">
        <v>435</v>
      </c>
      <c r="R487">
        <v>4</v>
      </c>
      <c r="S487"/>
      <c r="T487"/>
      <c r="U487"/>
      <c r="V487"/>
      <c r="W487"/>
      <c r="X487"/>
      <c r="Y487"/>
      <c r="Z487"/>
      <c r="AA487"/>
      <c r="AB487"/>
      <c r="AC487"/>
      <c r="AD487"/>
      <c r="AE487"/>
      <c r="AF487"/>
      <c r="AG487"/>
      <c r="AH487"/>
      <c r="AI487"/>
      <c r="AJ487"/>
      <c r="AK487" t="s">
        <v>435</v>
      </c>
      <c r="AL487">
        <v>4</v>
      </c>
      <c r="AM487" s="73">
        <v>43138</v>
      </c>
      <c r="AN487" t="s">
        <v>373</v>
      </c>
      <c r="AO487" t="s">
        <v>8</v>
      </c>
      <c r="AP487"/>
      <c r="AQ487"/>
      <c r="AR487" t="s">
        <v>30</v>
      </c>
      <c r="AS487" t="s">
        <v>1797</v>
      </c>
      <c r="AT487" t="s">
        <v>1366</v>
      </c>
      <c r="AU487" t="s">
        <v>36</v>
      </c>
      <c r="AV487" t="s">
        <v>1365</v>
      </c>
      <c r="AW487"/>
      <c r="AX487"/>
      <c r="AY487"/>
      <c r="AZ487"/>
      <c r="BA487" t="s">
        <v>1833</v>
      </c>
      <c r="BB487" t="s">
        <v>1834</v>
      </c>
      <c r="BC487" t="s">
        <v>43</v>
      </c>
      <c r="BD487"/>
      <c r="BE487"/>
    </row>
    <row r="488" spans="1:57" x14ac:dyDescent="0.25">
      <c r="A488" t="s">
        <v>1360</v>
      </c>
      <c r="B488" t="s">
        <v>0</v>
      </c>
      <c r="C488">
        <v>2018</v>
      </c>
      <c r="D488">
        <v>8</v>
      </c>
      <c r="E488" s="73">
        <v>43140</v>
      </c>
      <c r="F488"/>
      <c r="G488"/>
      <c r="H488" t="s">
        <v>12</v>
      </c>
      <c r="I488"/>
      <c r="J488" t="s">
        <v>2</v>
      </c>
      <c r="K488" t="s">
        <v>26</v>
      </c>
      <c r="L488"/>
      <c r="M488" t="s">
        <v>43</v>
      </c>
      <c r="N488">
        <v>-5571</v>
      </c>
      <c r="O488"/>
      <c r="P488" t="s">
        <v>14</v>
      </c>
      <c r="Q488" t="s">
        <v>453</v>
      </c>
      <c r="R488">
        <v>26</v>
      </c>
      <c r="S488"/>
      <c r="T488"/>
      <c r="U488"/>
      <c r="V488"/>
      <c r="W488"/>
      <c r="X488"/>
      <c r="Y488"/>
      <c r="Z488"/>
      <c r="AA488"/>
      <c r="AB488"/>
      <c r="AC488"/>
      <c r="AD488"/>
      <c r="AE488"/>
      <c r="AF488"/>
      <c r="AG488"/>
      <c r="AH488"/>
      <c r="AI488"/>
      <c r="AJ488"/>
      <c r="AK488" t="s">
        <v>453</v>
      </c>
      <c r="AL488">
        <v>26</v>
      </c>
      <c r="AM488" s="73">
        <v>43140</v>
      </c>
      <c r="AN488" t="s">
        <v>437</v>
      </c>
      <c r="AO488" t="s">
        <v>8</v>
      </c>
      <c r="AP488"/>
      <c r="AQ488"/>
      <c r="AR488" t="s">
        <v>30</v>
      </c>
      <c r="AS488" t="s">
        <v>1797</v>
      </c>
      <c r="AT488" t="s">
        <v>1385</v>
      </c>
      <c r="AU488" t="s">
        <v>36</v>
      </c>
      <c r="AV488" t="s">
        <v>1355</v>
      </c>
      <c r="AW488"/>
      <c r="AX488"/>
      <c r="AY488"/>
      <c r="AZ488"/>
      <c r="BA488" t="s">
        <v>1801</v>
      </c>
      <c r="BB488" t="s">
        <v>1834</v>
      </c>
      <c r="BC488" t="s">
        <v>43</v>
      </c>
      <c r="BD488"/>
      <c r="BE488"/>
    </row>
    <row r="489" spans="1:57" x14ac:dyDescent="0.25">
      <c r="A489" t="s">
        <v>1360</v>
      </c>
      <c r="B489" t="s">
        <v>0</v>
      </c>
      <c r="C489">
        <v>2018</v>
      </c>
      <c r="D489">
        <v>8</v>
      </c>
      <c r="E489" s="73">
        <v>43140</v>
      </c>
      <c r="F489"/>
      <c r="G489"/>
      <c r="H489" t="s">
        <v>12</v>
      </c>
      <c r="I489"/>
      <c r="J489" t="s">
        <v>25</v>
      </c>
      <c r="K489" t="s">
        <v>26</v>
      </c>
      <c r="L489"/>
      <c r="M489" t="s">
        <v>43</v>
      </c>
      <c r="N489">
        <v>5571</v>
      </c>
      <c r="O489"/>
      <c r="P489" t="s">
        <v>27</v>
      </c>
      <c r="Q489" t="s">
        <v>453</v>
      </c>
      <c r="R489">
        <v>73</v>
      </c>
      <c r="S489"/>
      <c r="T489"/>
      <c r="U489"/>
      <c r="V489"/>
      <c r="W489"/>
      <c r="X489"/>
      <c r="Y489"/>
      <c r="Z489"/>
      <c r="AA489"/>
      <c r="AB489"/>
      <c r="AC489"/>
      <c r="AD489"/>
      <c r="AE489"/>
      <c r="AF489"/>
      <c r="AG489"/>
      <c r="AH489"/>
      <c r="AI489"/>
      <c r="AJ489"/>
      <c r="AK489" t="s">
        <v>453</v>
      </c>
      <c r="AL489">
        <v>73</v>
      </c>
      <c r="AM489" s="73">
        <v>43140</v>
      </c>
      <c r="AN489" t="s">
        <v>437</v>
      </c>
      <c r="AO489" t="s">
        <v>8</v>
      </c>
      <c r="AP489"/>
      <c r="AQ489"/>
      <c r="AR489" t="s">
        <v>30</v>
      </c>
      <c r="AS489" t="s">
        <v>1797</v>
      </c>
      <c r="AT489" t="s">
        <v>1366</v>
      </c>
      <c r="AU489" t="s">
        <v>36</v>
      </c>
      <c r="AV489" t="s">
        <v>1365</v>
      </c>
      <c r="AW489"/>
      <c r="AX489"/>
      <c r="AY489"/>
      <c r="AZ489"/>
      <c r="BA489" t="s">
        <v>1833</v>
      </c>
      <c r="BB489" t="s">
        <v>1834</v>
      </c>
      <c r="BC489" t="s">
        <v>43</v>
      </c>
      <c r="BD489"/>
      <c r="BE489"/>
    </row>
    <row r="490" spans="1:57" x14ac:dyDescent="0.25">
      <c r="A490" t="s">
        <v>1360</v>
      </c>
      <c r="B490" t="s">
        <v>0</v>
      </c>
      <c r="C490">
        <v>2018</v>
      </c>
      <c r="D490">
        <v>8</v>
      </c>
      <c r="E490" s="73">
        <v>43139</v>
      </c>
      <c r="F490"/>
      <c r="G490"/>
      <c r="H490" t="s">
        <v>12</v>
      </c>
      <c r="I490"/>
      <c r="J490" t="s">
        <v>25</v>
      </c>
      <c r="K490" t="s">
        <v>26</v>
      </c>
      <c r="L490"/>
      <c r="M490" t="s">
        <v>27</v>
      </c>
      <c r="N490">
        <v>-1998</v>
      </c>
      <c r="O490"/>
      <c r="P490" t="s">
        <v>27</v>
      </c>
      <c r="Q490" t="s">
        <v>436</v>
      </c>
      <c r="R490">
        <v>45</v>
      </c>
      <c r="S490"/>
      <c r="T490"/>
      <c r="U490"/>
      <c r="V490"/>
      <c r="W490"/>
      <c r="X490"/>
      <c r="Y490"/>
      <c r="Z490"/>
      <c r="AA490"/>
      <c r="AB490"/>
      <c r="AC490"/>
      <c r="AD490"/>
      <c r="AE490"/>
      <c r="AF490"/>
      <c r="AG490"/>
      <c r="AH490"/>
      <c r="AI490"/>
      <c r="AJ490"/>
      <c r="AK490" t="s">
        <v>436</v>
      </c>
      <c r="AL490">
        <v>45</v>
      </c>
      <c r="AM490" s="73">
        <v>43139</v>
      </c>
      <c r="AN490" t="s">
        <v>440</v>
      </c>
      <c r="AO490" t="s">
        <v>8</v>
      </c>
      <c r="AP490"/>
      <c r="AQ490"/>
      <c r="AR490" t="s">
        <v>30</v>
      </c>
      <c r="AS490" t="s">
        <v>1797</v>
      </c>
      <c r="AT490" t="s">
        <v>1366</v>
      </c>
      <c r="AU490" t="s">
        <v>36</v>
      </c>
      <c r="AV490" t="s">
        <v>1365</v>
      </c>
      <c r="AW490"/>
      <c r="AX490"/>
      <c r="AY490"/>
      <c r="AZ490"/>
      <c r="BA490" t="s">
        <v>1833</v>
      </c>
      <c r="BB490" t="s">
        <v>1834</v>
      </c>
      <c r="BC490" t="s">
        <v>27</v>
      </c>
      <c r="BD490"/>
      <c r="BE490"/>
    </row>
    <row r="491" spans="1:57" x14ac:dyDescent="0.25">
      <c r="A491" t="s">
        <v>1360</v>
      </c>
      <c r="B491" t="s">
        <v>0</v>
      </c>
      <c r="C491">
        <v>2018</v>
      </c>
      <c r="D491">
        <v>8</v>
      </c>
      <c r="E491" s="73">
        <v>43144</v>
      </c>
      <c r="F491"/>
      <c r="G491"/>
      <c r="H491" t="s">
        <v>12</v>
      </c>
      <c r="I491"/>
      <c r="J491" t="s">
        <v>2</v>
      </c>
      <c r="K491" t="s">
        <v>19</v>
      </c>
      <c r="L491"/>
      <c r="M491" t="s">
        <v>122</v>
      </c>
      <c r="N491">
        <v>9241.41</v>
      </c>
      <c r="O491"/>
      <c r="P491" t="s">
        <v>14</v>
      </c>
      <c r="Q491" t="s">
        <v>454</v>
      </c>
      <c r="R491">
        <v>23</v>
      </c>
      <c r="S491"/>
      <c r="T491"/>
      <c r="U491"/>
      <c r="V491"/>
      <c r="W491"/>
      <c r="X491"/>
      <c r="Y491"/>
      <c r="Z491"/>
      <c r="AA491"/>
      <c r="AB491"/>
      <c r="AC491"/>
      <c r="AD491"/>
      <c r="AE491"/>
      <c r="AF491"/>
      <c r="AG491"/>
      <c r="AH491"/>
      <c r="AI491"/>
      <c r="AJ491"/>
      <c r="AK491" t="s">
        <v>454</v>
      </c>
      <c r="AL491">
        <v>23</v>
      </c>
      <c r="AM491" s="73">
        <v>43144</v>
      </c>
      <c r="AN491"/>
      <c r="AO491" t="s">
        <v>8</v>
      </c>
      <c r="AP491"/>
      <c r="AQ491"/>
      <c r="AR491" t="s">
        <v>16</v>
      </c>
      <c r="AS491" t="s">
        <v>1797</v>
      </c>
      <c r="AT491" t="s">
        <v>1385</v>
      </c>
      <c r="AU491" t="s">
        <v>36</v>
      </c>
      <c r="AV491" t="s">
        <v>1355</v>
      </c>
      <c r="AW491"/>
      <c r="AX491"/>
      <c r="AY491"/>
      <c r="AZ491"/>
      <c r="BA491" t="s">
        <v>1801</v>
      </c>
      <c r="BB491" t="s">
        <v>1844</v>
      </c>
      <c r="BC491" t="s">
        <v>122</v>
      </c>
      <c r="BD491"/>
      <c r="BE491"/>
    </row>
    <row r="492" spans="1:57" x14ac:dyDescent="0.25">
      <c r="A492" t="s">
        <v>1360</v>
      </c>
      <c r="B492" t="s">
        <v>0</v>
      </c>
      <c r="C492">
        <v>2018</v>
      </c>
      <c r="D492">
        <v>8</v>
      </c>
      <c r="E492" s="73">
        <v>43145</v>
      </c>
      <c r="F492"/>
      <c r="G492"/>
      <c r="H492" t="s">
        <v>12</v>
      </c>
      <c r="I492"/>
      <c r="J492" t="s">
        <v>433</v>
      </c>
      <c r="K492" t="s">
        <v>3</v>
      </c>
      <c r="L492"/>
      <c r="M492" t="s">
        <v>1482</v>
      </c>
      <c r="N492">
        <v>9752.9699999999993</v>
      </c>
      <c r="O492"/>
      <c r="P492" t="s">
        <v>434</v>
      </c>
      <c r="Q492" t="s">
        <v>456</v>
      </c>
      <c r="R492">
        <v>7</v>
      </c>
      <c r="S492"/>
      <c r="T492"/>
      <c r="U492"/>
      <c r="V492"/>
      <c r="W492"/>
      <c r="X492"/>
      <c r="Y492"/>
      <c r="Z492"/>
      <c r="AA492"/>
      <c r="AB492"/>
      <c r="AC492"/>
      <c r="AD492"/>
      <c r="AE492"/>
      <c r="AF492"/>
      <c r="AG492"/>
      <c r="AH492"/>
      <c r="AI492"/>
      <c r="AJ492"/>
      <c r="AK492" t="s">
        <v>456</v>
      </c>
      <c r="AL492">
        <v>7</v>
      </c>
      <c r="AM492" s="73">
        <v>43145</v>
      </c>
      <c r="AN492"/>
      <c r="AO492" t="s">
        <v>11</v>
      </c>
      <c r="AP492"/>
      <c r="AQ492"/>
      <c r="AR492" t="s">
        <v>16</v>
      </c>
      <c r="AS492" t="s">
        <v>1797</v>
      </c>
      <c r="AT492" t="s">
        <v>1422</v>
      </c>
      <c r="AU492" t="s">
        <v>36</v>
      </c>
      <c r="AV492" t="s">
        <v>1421</v>
      </c>
      <c r="AW492"/>
      <c r="AX492"/>
      <c r="AY492"/>
      <c r="AZ492"/>
      <c r="BA492" t="s">
        <v>1914</v>
      </c>
      <c r="BB492" t="s">
        <v>1802</v>
      </c>
      <c r="BC492" t="s">
        <v>1482</v>
      </c>
      <c r="BD492"/>
      <c r="BE492"/>
    </row>
    <row r="493" spans="1:57" x14ac:dyDescent="0.25">
      <c r="A493" t="s">
        <v>1360</v>
      </c>
      <c r="B493" t="s">
        <v>0</v>
      </c>
      <c r="C493">
        <v>2018</v>
      </c>
      <c r="D493">
        <v>8</v>
      </c>
      <c r="E493" s="73">
        <v>43146</v>
      </c>
      <c r="F493"/>
      <c r="G493"/>
      <c r="H493" t="s">
        <v>12</v>
      </c>
      <c r="I493"/>
      <c r="J493" t="s">
        <v>25</v>
      </c>
      <c r="K493" t="s">
        <v>26</v>
      </c>
      <c r="L493"/>
      <c r="M493" t="s">
        <v>27</v>
      </c>
      <c r="N493">
        <v>-2239</v>
      </c>
      <c r="O493"/>
      <c r="P493" t="s">
        <v>27</v>
      </c>
      <c r="Q493" t="s">
        <v>460</v>
      </c>
      <c r="R493">
        <v>2</v>
      </c>
      <c r="S493"/>
      <c r="T493"/>
      <c r="U493"/>
      <c r="V493"/>
      <c r="W493"/>
      <c r="X493"/>
      <c r="Y493"/>
      <c r="Z493"/>
      <c r="AA493"/>
      <c r="AB493"/>
      <c r="AC493"/>
      <c r="AD493"/>
      <c r="AE493"/>
      <c r="AF493"/>
      <c r="AG493"/>
      <c r="AH493"/>
      <c r="AI493"/>
      <c r="AJ493"/>
      <c r="AK493" t="s">
        <v>460</v>
      </c>
      <c r="AL493">
        <v>2</v>
      </c>
      <c r="AM493" s="73">
        <v>43146</v>
      </c>
      <c r="AN493" t="s">
        <v>459</v>
      </c>
      <c r="AO493" t="s">
        <v>8</v>
      </c>
      <c r="AP493"/>
      <c r="AQ493"/>
      <c r="AR493" t="s">
        <v>30</v>
      </c>
      <c r="AS493" t="s">
        <v>1797</v>
      </c>
      <c r="AT493" t="s">
        <v>1366</v>
      </c>
      <c r="AU493" t="s">
        <v>36</v>
      </c>
      <c r="AV493" t="s">
        <v>1365</v>
      </c>
      <c r="AW493"/>
      <c r="AX493"/>
      <c r="AY493"/>
      <c r="AZ493"/>
      <c r="BA493" t="s">
        <v>1833</v>
      </c>
      <c r="BB493" t="s">
        <v>1834</v>
      </c>
      <c r="BC493" t="s">
        <v>27</v>
      </c>
      <c r="BD493"/>
      <c r="BE493"/>
    </row>
    <row r="494" spans="1:57" x14ac:dyDescent="0.25">
      <c r="A494" t="s">
        <v>1360</v>
      </c>
      <c r="B494" t="s">
        <v>0</v>
      </c>
      <c r="C494">
        <v>2018</v>
      </c>
      <c r="D494">
        <v>8</v>
      </c>
      <c r="E494" s="73">
        <v>43147</v>
      </c>
      <c r="F494"/>
      <c r="G494"/>
      <c r="H494" t="s">
        <v>12</v>
      </c>
      <c r="I494" t="s">
        <v>33</v>
      </c>
      <c r="J494" t="s">
        <v>34</v>
      </c>
      <c r="K494" t="s">
        <v>26</v>
      </c>
      <c r="L494"/>
      <c r="M494" t="s">
        <v>27</v>
      </c>
      <c r="N494">
        <v>994</v>
      </c>
      <c r="O494"/>
      <c r="P494" t="s">
        <v>467</v>
      </c>
      <c r="Q494" t="s">
        <v>465</v>
      </c>
      <c r="R494">
        <v>86</v>
      </c>
      <c r="S494" t="s">
        <v>466</v>
      </c>
      <c r="T494" s="73">
        <v>43146</v>
      </c>
      <c r="U494" t="s">
        <v>1670</v>
      </c>
      <c r="V494" t="s">
        <v>467</v>
      </c>
      <c r="W494" t="s">
        <v>36</v>
      </c>
      <c r="X494"/>
      <c r="Y494"/>
      <c r="Z494"/>
      <c r="AA494"/>
      <c r="AB494"/>
      <c r="AC494"/>
      <c r="AD494"/>
      <c r="AE494"/>
      <c r="AF494"/>
      <c r="AG494"/>
      <c r="AH494"/>
      <c r="AI494"/>
      <c r="AJ494"/>
      <c r="AK494" t="s">
        <v>466</v>
      </c>
      <c r="AL494">
        <v>1</v>
      </c>
      <c r="AM494" s="73">
        <v>43146</v>
      </c>
      <c r="AN494" t="s">
        <v>466</v>
      </c>
      <c r="AO494" t="s">
        <v>37</v>
      </c>
      <c r="AP494" t="s">
        <v>468</v>
      </c>
      <c r="AQ494"/>
      <c r="AR494" t="s">
        <v>30</v>
      </c>
      <c r="AS494" t="s">
        <v>1797</v>
      </c>
      <c r="AT494" t="s">
        <v>1372</v>
      </c>
      <c r="AU494" t="s">
        <v>36</v>
      </c>
      <c r="AV494" t="s">
        <v>1354</v>
      </c>
      <c r="AW494" t="s">
        <v>1835</v>
      </c>
      <c r="AX494" t="s">
        <v>1353</v>
      </c>
      <c r="AY494" t="s">
        <v>1476</v>
      </c>
      <c r="AZ494"/>
      <c r="BA494" t="s">
        <v>1836</v>
      </c>
      <c r="BB494" t="s">
        <v>1839</v>
      </c>
      <c r="BC494" t="s">
        <v>1670</v>
      </c>
      <c r="BD494">
        <v>1</v>
      </c>
      <c r="BE494" t="s">
        <v>1944</v>
      </c>
    </row>
    <row r="495" spans="1:57" x14ac:dyDescent="0.25">
      <c r="A495" t="s">
        <v>1360</v>
      </c>
      <c r="B495" t="s">
        <v>0</v>
      </c>
      <c r="C495">
        <v>2018</v>
      </c>
      <c r="D495">
        <v>8</v>
      </c>
      <c r="E495" s="73">
        <v>43139</v>
      </c>
      <c r="F495"/>
      <c r="G495"/>
      <c r="H495" t="s">
        <v>12</v>
      </c>
      <c r="I495"/>
      <c r="J495" t="s">
        <v>25</v>
      </c>
      <c r="K495" t="s">
        <v>26</v>
      </c>
      <c r="L495"/>
      <c r="M495" t="s">
        <v>27</v>
      </c>
      <c r="N495">
        <v>-2189</v>
      </c>
      <c r="O495"/>
      <c r="P495" t="s">
        <v>27</v>
      </c>
      <c r="Q495" t="s">
        <v>436</v>
      </c>
      <c r="R495">
        <v>43</v>
      </c>
      <c r="S495"/>
      <c r="T495"/>
      <c r="U495"/>
      <c r="V495"/>
      <c r="W495"/>
      <c r="X495"/>
      <c r="Y495"/>
      <c r="Z495"/>
      <c r="AA495"/>
      <c r="AB495"/>
      <c r="AC495"/>
      <c r="AD495"/>
      <c r="AE495"/>
      <c r="AF495"/>
      <c r="AG495"/>
      <c r="AH495"/>
      <c r="AI495"/>
      <c r="AJ495"/>
      <c r="AK495" t="s">
        <v>436</v>
      </c>
      <c r="AL495">
        <v>43</v>
      </c>
      <c r="AM495" s="73">
        <v>43139</v>
      </c>
      <c r="AN495" t="s">
        <v>439</v>
      </c>
      <c r="AO495" t="s">
        <v>8</v>
      </c>
      <c r="AP495"/>
      <c r="AQ495"/>
      <c r="AR495" t="s">
        <v>30</v>
      </c>
      <c r="AS495" t="s">
        <v>1797</v>
      </c>
      <c r="AT495" t="s">
        <v>1366</v>
      </c>
      <c r="AU495" t="s">
        <v>36</v>
      </c>
      <c r="AV495" t="s">
        <v>1365</v>
      </c>
      <c r="AW495"/>
      <c r="AX495"/>
      <c r="AY495"/>
      <c r="AZ495"/>
      <c r="BA495" t="s">
        <v>1833</v>
      </c>
      <c r="BB495" t="s">
        <v>1834</v>
      </c>
      <c r="BC495" t="s">
        <v>27</v>
      </c>
      <c r="BD495"/>
      <c r="BE495"/>
    </row>
    <row r="496" spans="1:57" x14ac:dyDescent="0.25">
      <c r="A496" t="s">
        <v>1360</v>
      </c>
      <c r="B496" t="s">
        <v>0</v>
      </c>
      <c r="C496">
        <v>2018</v>
      </c>
      <c r="D496">
        <v>8</v>
      </c>
      <c r="E496" s="73">
        <v>43139</v>
      </c>
      <c r="F496"/>
      <c r="G496"/>
      <c r="H496" t="s">
        <v>12</v>
      </c>
      <c r="I496" t="s">
        <v>33</v>
      </c>
      <c r="J496" t="s">
        <v>442</v>
      </c>
      <c r="K496" t="s">
        <v>26</v>
      </c>
      <c r="L496"/>
      <c r="M496" t="s">
        <v>27</v>
      </c>
      <c r="N496">
        <v>1829</v>
      </c>
      <c r="O496"/>
      <c r="P496" t="s">
        <v>443</v>
      </c>
      <c r="Q496" t="s">
        <v>436</v>
      </c>
      <c r="R496">
        <v>62</v>
      </c>
      <c r="S496" t="s">
        <v>441</v>
      </c>
      <c r="T496" s="73">
        <v>43138</v>
      </c>
      <c r="U496" t="s">
        <v>1605</v>
      </c>
      <c r="V496" t="s">
        <v>443</v>
      </c>
      <c r="W496" t="s">
        <v>36</v>
      </c>
      <c r="X496"/>
      <c r="Y496"/>
      <c r="Z496"/>
      <c r="AA496"/>
      <c r="AB496"/>
      <c r="AC496"/>
      <c r="AD496"/>
      <c r="AE496"/>
      <c r="AF496"/>
      <c r="AG496"/>
      <c r="AH496"/>
      <c r="AI496"/>
      <c r="AJ496"/>
      <c r="AK496" t="s">
        <v>441</v>
      </c>
      <c r="AL496">
        <v>1</v>
      </c>
      <c r="AM496" s="73">
        <v>43138</v>
      </c>
      <c r="AN496" t="s">
        <v>441</v>
      </c>
      <c r="AO496" t="s">
        <v>37</v>
      </c>
      <c r="AP496" t="s">
        <v>444</v>
      </c>
      <c r="AQ496"/>
      <c r="AR496" t="s">
        <v>30</v>
      </c>
      <c r="AS496" t="s">
        <v>1797</v>
      </c>
      <c r="AT496" t="s">
        <v>1372</v>
      </c>
      <c r="AU496" t="s">
        <v>36</v>
      </c>
      <c r="AV496" t="s">
        <v>1354</v>
      </c>
      <c r="AW496" t="s">
        <v>1835</v>
      </c>
      <c r="AX496" t="s">
        <v>1353</v>
      </c>
      <c r="AY496" t="s">
        <v>1476</v>
      </c>
      <c r="AZ496"/>
      <c r="BA496" t="s">
        <v>1955</v>
      </c>
      <c r="BB496" t="s">
        <v>1839</v>
      </c>
      <c r="BC496" t="s">
        <v>1605</v>
      </c>
      <c r="BD496">
        <v>1</v>
      </c>
      <c r="BE496" t="s">
        <v>1956</v>
      </c>
    </row>
    <row r="497" spans="1:57" x14ac:dyDescent="0.25">
      <c r="A497" t="s">
        <v>1360</v>
      </c>
      <c r="B497" t="s">
        <v>0</v>
      </c>
      <c r="C497">
        <v>2018</v>
      </c>
      <c r="D497">
        <v>8</v>
      </c>
      <c r="E497" s="73">
        <v>43140</v>
      </c>
      <c r="F497"/>
      <c r="G497"/>
      <c r="H497" t="s">
        <v>12</v>
      </c>
      <c r="I497"/>
      <c r="J497" t="s">
        <v>25</v>
      </c>
      <c r="K497" t="s">
        <v>26</v>
      </c>
      <c r="L497"/>
      <c r="M497" t="s">
        <v>43</v>
      </c>
      <c r="N497">
        <v>2189</v>
      </c>
      <c r="O497"/>
      <c r="P497" t="s">
        <v>27</v>
      </c>
      <c r="Q497" t="s">
        <v>453</v>
      </c>
      <c r="R497">
        <v>64</v>
      </c>
      <c r="S497"/>
      <c r="T497"/>
      <c r="U497"/>
      <c r="V497"/>
      <c r="W497"/>
      <c r="X497"/>
      <c r="Y497"/>
      <c r="Z497"/>
      <c r="AA497"/>
      <c r="AB497"/>
      <c r="AC497"/>
      <c r="AD497"/>
      <c r="AE497"/>
      <c r="AF497"/>
      <c r="AG497"/>
      <c r="AH497"/>
      <c r="AI497"/>
      <c r="AJ497"/>
      <c r="AK497" t="s">
        <v>453</v>
      </c>
      <c r="AL497">
        <v>64</v>
      </c>
      <c r="AM497" s="73">
        <v>43140</v>
      </c>
      <c r="AN497" t="s">
        <v>439</v>
      </c>
      <c r="AO497" t="s">
        <v>8</v>
      </c>
      <c r="AP497"/>
      <c r="AQ497"/>
      <c r="AR497" t="s">
        <v>30</v>
      </c>
      <c r="AS497" t="s">
        <v>1797</v>
      </c>
      <c r="AT497" t="s">
        <v>1366</v>
      </c>
      <c r="AU497" t="s">
        <v>36</v>
      </c>
      <c r="AV497" t="s">
        <v>1365</v>
      </c>
      <c r="AW497"/>
      <c r="AX497"/>
      <c r="AY497"/>
      <c r="AZ497"/>
      <c r="BA497" t="s">
        <v>1833</v>
      </c>
      <c r="BB497" t="s">
        <v>1834</v>
      </c>
      <c r="BC497" t="s">
        <v>43</v>
      </c>
      <c r="BD497"/>
      <c r="BE497"/>
    </row>
    <row r="498" spans="1:57" x14ac:dyDescent="0.25">
      <c r="A498" t="s">
        <v>1360</v>
      </c>
      <c r="B498" t="s">
        <v>0</v>
      </c>
      <c r="C498">
        <v>2018</v>
      </c>
      <c r="D498">
        <v>8</v>
      </c>
      <c r="E498" s="73">
        <v>43144</v>
      </c>
      <c r="F498"/>
      <c r="G498"/>
      <c r="H498" t="s">
        <v>12</v>
      </c>
      <c r="I498"/>
      <c r="J498" t="s">
        <v>433</v>
      </c>
      <c r="K498" t="s">
        <v>19</v>
      </c>
      <c r="L498"/>
      <c r="M498" t="s">
        <v>122</v>
      </c>
      <c r="N498">
        <v>-9241.41</v>
      </c>
      <c r="O498"/>
      <c r="P498" t="s">
        <v>455</v>
      </c>
      <c r="Q498" t="s">
        <v>454</v>
      </c>
      <c r="R498">
        <v>8</v>
      </c>
      <c r="S498"/>
      <c r="T498"/>
      <c r="U498"/>
      <c r="V498"/>
      <c r="W498"/>
      <c r="X498"/>
      <c r="Y498"/>
      <c r="Z498"/>
      <c r="AA498"/>
      <c r="AB498"/>
      <c r="AC498"/>
      <c r="AD498"/>
      <c r="AE498"/>
      <c r="AF498"/>
      <c r="AG498"/>
      <c r="AH498"/>
      <c r="AI498"/>
      <c r="AJ498"/>
      <c r="AK498" t="s">
        <v>454</v>
      </c>
      <c r="AL498">
        <v>8</v>
      </c>
      <c r="AM498" s="73">
        <v>43144</v>
      </c>
      <c r="AN498" t="s">
        <v>124</v>
      </c>
      <c r="AO498" t="s">
        <v>11</v>
      </c>
      <c r="AP498"/>
      <c r="AQ498"/>
      <c r="AR498" t="s">
        <v>16</v>
      </c>
      <c r="AS498" t="s">
        <v>1797</v>
      </c>
      <c r="AT498" t="s">
        <v>1422</v>
      </c>
      <c r="AU498" t="s">
        <v>36</v>
      </c>
      <c r="AV498" t="s">
        <v>1421</v>
      </c>
      <c r="AW498"/>
      <c r="AX498"/>
      <c r="AY498"/>
      <c r="AZ498"/>
      <c r="BA498" t="s">
        <v>1914</v>
      </c>
      <c r="BB498" t="s">
        <v>1844</v>
      </c>
      <c r="BC498" t="s">
        <v>122</v>
      </c>
      <c r="BD498"/>
      <c r="BE498"/>
    </row>
    <row r="499" spans="1:57" x14ac:dyDescent="0.25">
      <c r="A499" t="s">
        <v>1360</v>
      </c>
      <c r="B499" t="s">
        <v>0</v>
      </c>
      <c r="C499">
        <v>2018</v>
      </c>
      <c r="D499">
        <v>8</v>
      </c>
      <c r="E499" s="73">
        <v>43148</v>
      </c>
      <c r="F499"/>
      <c r="G499"/>
      <c r="H499" t="s">
        <v>12</v>
      </c>
      <c r="I499"/>
      <c r="J499" t="s">
        <v>2</v>
      </c>
      <c r="K499" t="s">
        <v>26</v>
      </c>
      <c r="L499"/>
      <c r="M499" t="s">
        <v>43</v>
      </c>
      <c r="N499">
        <v>-994</v>
      </c>
      <c r="O499"/>
      <c r="P499" t="s">
        <v>14</v>
      </c>
      <c r="Q499" t="s">
        <v>469</v>
      </c>
      <c r="R499">
        <v>19</v>
      </c>
      <c r="S499"/>
      <c r="T499"/>
      <c r="U499"/>
      <c r="V499"/>
      <c r="W499"/>
      <c r="X499"/>
      <c r="Y499"/>
      <c r="Z499"/>
      <c r="AA499"/>
      <c r="AB499"/>
      <c r="AC499"/>
      <c r="AD499"/>
      <c r="AE499"/>
      <c r="AF499"/>
      <c r="AG499"/>
      <c r="AH499"/>
      <c r="AI499"/>
      <c r="AJ499"/>
      <c r="AK499" t="s">
        <v>469</v>
      </c>
      <c r="AL499">
        <v>19</v>
      </c>
      <c r="AM499" s="73">
        <v>43148</v>
      </c>
      <c r="AN499" t="s">
        <v>466</v>
      </c>
      <c r="AO499" t="s">
        <v>8</v>
      </c>
      <c r="AP499"/>
      <c r="AQ499"/>
      <c r="AR499" t="s">
        <v>30</v>
      </c>
      <c r="AS499" t="s">
        <v>1797</v>
      </c>
      <c r="AT499" t="s">
        <v>1385</v>
      </c>
      <c r="AU499" t="s">
        <v>36</v>
      </c>
      <c r="AV499" t="s">
        <v>1355</v>
      </c>
      <c r="AW499"/>
      <c r="AX499"/>
      <c r="AY499"/>
      <c r="AZ499"/>
      <c r="BA499" t="s">
        <v>1801</v>
      </c>
      <c r="BB499" t="s">
        <v>1834</v>
      </c>
      <c r="BC499" t="s">
        <v>43</v>
      </c>
      <c r="BD499"/>
      <c r="BE499"/>
    </row>
    <row r="500" spans="1:57" x14ac:dyDescent="0.25">
      <c r="A500" t="s">
        <v>1360</v>
      </c>
      <c r="B500" t="s">
        <v>0</v>
      </c>
      <c r="C500">
        <v>2018</v>
      </c>
      <c r="D500">
        <v>8</v>
      </c>
      <c r="E500" s="73">
        <v>43140</v>
      </c>
      <c r="F500"/>
      <c r="G500"/>
      <c r="H500" t="s">
        <v>12</v>
      </c>
      <c r="I500"/>
      <c r="J500" t="s">
        <v>2</v>
      </c>
      <c r="K500" t="s">
        <v>26</v>
      </c>
      <c r="L500"/>
      <c r="M500" t="s">
        <v>43</v>
      </c>
      <c r="N500">
        <v>-2189</v>
      </c>
      <c r="O500"/>
      <c r="P500" t="s">
        <v>14</v>
      </c>
      <c r="Q500" t="s">
        <v>453</v>
      </c>
      <c r="R500">
        <v>27</v>
      </c>
      <c r="S500"/>
      <c r="T500"/>
      <c r="U500"/>
      <c r="V500"/>
      <c r="W500"/>
      <c r="X500"/>
      <c r="Y500"/>
      <c r="Z500"/>
      <c r="AA500"/>
      <c r="AB500"/>
      <c r="AC500"/>
      <c r="AD500"/>
      <c r="AE500"/>
      <c r="AF500"/>
      <c r="AG500"/>
      <c r="AH500"/>
      <c r="AI500"/>
      <c r="AJ500"/>
      <c r="AK500" t="s">
        <v>453</v>
      </c>
      <c r="AL500">
        <v>27</v>
      </c>
      <c r="AM500" s="73">
        <v>43140</v>
      </c>
      <c r="AN500" t="s">
        <v>439</v>
      </c>
      <c r="AO500" t="s">
        <v>8</v>
      </c>
      <c r="AP500"/>
      <c r="AQ500"/>
      <c r="AR500" t="s">
        <v>30</v>
      </c>
      <c r="AS500" t="s">
        <v>1797</v>
      </c>
      <c r="AT500" t="s">
        <v>1385</v>
      </c>
      <c r="AU500" t="s">
        <v>36</v>
      </c>
      <c r="AV500" t="s">
        <v>1355</v>
      </c>
      <c r="AW500"/>
      <c r="AX500"/>
      <c r="AY500"/>
      <c r="AZ500"/>
      <c r="BA500" t="s">
        <v>1801</v>
      </c>
      <c r="BB500" t="s">
        <v>1834</v>
      </c>
      <c r="BC500" t="s">
        <v>43</v>
      </c>
      <c r="BD500"/>
      <c r="BE500"/>
    </row>
    <row r="501" spans="1:57" x14ac:dyDescent="0.25">
      <c r="A501" t="s">
        <v>1360</v>
      </c>
      <c r="B501" t="s">
        <v>0</v>
      </c>
      <c r="C501">
        <v>2018</v>
      </c>
      <c r="D501">
        <v>8</v>
      </c>
      <c r="E501" s="73">
        <v>43146</v>
      </c>
      <c r="F501"/>
      <c r="G501"/>
      <c r="H501" t="s">
        <v>12</v>
      </c>
      <c r="I501" t="s">
        <v>33</v>
      </c>
      <c r="J501" t="s">
        <v>34</v>
      </c>
      <c r="K501" t="s">
        <v>26</v>
      </c>
      <c r="L501"/>
      <c r="M501" t="s">
        <v>27</v>
      </c>
      <c r="N501">
        <v>2239</v>
      </c>
      <c r="O501"/>
      <c r="P501" t="s">
        <v>461</v>
      </c>
      <c r="Q501" t="s">
        <v>460</v>
      </c>
      <c r="R501">
        <v>25</v>
      </c>
      <c r="S501" t="s">
        <v>459</v>
      </c>
      <c r="T501" s="73">
        <v>43146</v>
      </c>
      <c r="U501" t="s">
        <v>1653</v>
      </c>
      <c r="V501" t="s">
        <v>461</v>
      </c>
      <c r="W501" t="s">
        <v>36</v>
      </c>
      <c r="X501"/>
      <c r="Y501"/>
      <c r="Z501"/>
      <c r="AA501"/>
      <c r="AB501"/>
      <c r="AC501"/>
      <c r="AD501"/>
      <c r="AE501"/>
      <c r="AF501"/>
      <c r="AG501"/>
      <c r="AH501"/>
      <c r="AI501"/>
      <c r="AJ501"/>
      <c r="AK501" t="s">
        <v>459</v>
      </c>
      <c r="AL501">
        <v>1</v>
      </c>
      <c r="AM501" s="73">
        <v>43146</v>
      </c>
      <c r="AN501" t="s">
        <v>459</v>
      </c>
      <c r="AO501" t="s">
        <v>37</v>
      </c>
      <c r="AP501" t="s">
        <v>462</v>
      </c>
      <c r="AQ501"/>
      <c r="AR501" t="s">
        <v>30</v>
      </c>
      <c r="AS501" t="s">
        <v>1797</v>
      </c>
      <c r="AT501" t="s">
        <v>1372</v>
      </c>
      <c r="AU501" t="s">
        <v>36</v>
      </c>
      <c r="AV501" t="s">
        <v>1354</v>
      </c>
      <c r="AW501" t="s">
        <v>1835</v>
      </c>
      <c r="AX501" t="s">
        <v>1353</v>
      </c>
      <c r="AY501" t="s">
        <v>1476</v>
      </c>
      <c r="AZ501"/>
      <c r="BA501" t="s">
        <v>1836</v>
      </c>
      <c r="BB501" t="s">
        <v>1839</v>
      </c>
      <c r="BC501" t="s">
        <v>1653</v>
      </c>
      <c r="BD501">
        <v>1</v>
      </c>
      <c r="BE501" t="s">
        <v>2005</v>
      </c>
    </row>
    <row r="502" spans="1:57" x14ac:dyDescent="0.25">
      <c r="A502" t="s">
        <v>1360</v>
      </c>
      <c r="B502" t="s">
        <v>0</v>
      </c>
      <c r="C502">
        <v>2018</v>
      </c>
      <c r="D502">
        <v>8</v>
      </c>
      <c r="E502" s="73">
        <v>43139</v>
      </c>
      <c r="F502"/>
      <c r="G502"/>
      <c r="H502" t="s">
        <v>12</v>
      </c>
      <c r="I502"/>
      <c r="J502" t="s">
        <v>25</v>
      </c>
      <c r="K502" t="s">
        <v>26</v>
      </c>
      <c r="L502"/>
      <c r="M502" t="s">
        <v>27</v>
      </c>
      <c r="N502">
        <v>-5571</v>
      </c>
      <c r="O502"/>
      <c r="P502" t="s">
        <v>27</v>
      </c>
      <c r="Q502" t="s">
        <v>436</v>
      </c>
      <c r="R502">
        <v>41</v>
      </c>
      <c r="S502"/>
      <c r="T502"/>
      <c r="U502"/>
      <c r="V502"/>
      <c r="W502"/>
      <c r="X502"/>
      <c r="Y502"/>
      <c r="Z502"/>
      <c r="AA502"/>
      <c r="AB502"/>
      <c r="AC502"/>
      <c r="AD502"/>
      <c r="AE502"/>
      <c r="AF502"/>
      <c r="AG502"/>
      <c r="AH502"/>
      <c r="AI502"/>
      <c r="AJ502"/>
      <c r="AK502" t="s">
        <v>436</v>
      </c>
      <c r="AL502">
        <v>41</v>
      </c>
      <c r="AM502" s="73">
        <v>43139</v>
      </c>
      <c r="AN502" t="s">
        <v>437</v>
      </c>
      <c r="AO502" t="s">
        <v>8</v>
      </c>
      <c r="AP502"/>
      <c r="AQ502"/>
      <c r="AR502" t="s">
        <v>30</v>
      </c>
      <c r="AS502" t="s">
        <v>1797</v>
      </c>
      <c r="AT502" t="s">
        <v>1366</v>
      </c>
      <c r="AU502" t="s">
        <v>36</v>
      </c>
      <c r="AV502" t="s">
        <v>1365</v>
      </c>
      <c r="AW502"/>
      <c r="AX502"/>
      <c r="AY502"/>
      <c r="AZ502"/>
      <c r="BA502" t="s">
        <v>1833</v>
      </c>
      <c r="BB502" t="s">
        <v>1834</v>
      </c>
      <c r="BC502" t="s">
        <v>27</v>
      </c>
      <c r="BD502"/>
      <c r="BE502"/>
    </row>
    <row r="503" spans="1:57" x14ac:dyDescent="0.25">
      <c r="A503" t="s">
        <v>1360</v>
      </c>
      <c r="B503" t="s">
        <v>0</v>
      </c>
      <c r="C503">
        <v>2018</v>
      </c>
      <c r="D503">
        <v>8</v>
      </c>
      <c r="E503" s="73">
        <v>43139</v>
      </c>
      <c r="F503"/>
      <c r="G503"/>
      <c r="H503" t="s">
        <v>12</v>
      </c>
      <c r="I503"/>
      <c r="J503" t="s">
        <v>25</v>
      </c>
      <c r="K503" t="s">
        <v>26</v>
      </c>
      <c r="L503"/>
      <c r="M503" t="s">
        <v>27</v>
      </c>
      <c r="N503">
        <v>-3228</v>
      </c>
      <c r="O503"/>
      <c r="P503" t="s">
        <v>27</v>
      </c>
      <c r="Q503" t="s">
        <v>436</v>
      </c>
      <c r="R503">
        <v>42</v>
      </c>
      <c r="S503"/>
      <c r="T503"/>
      <c r="U503"/>
      <c r="V503"/>
      <c r="W503"/>
      <c r="X503"/>
      <c r="Y503"/>
      <c r="Z503"/>
      <c r="AA503"/>
      <c r="AB503"/>
      <c r="AC503"/>
      <c r="AD503"/>
      <c r="AE503"/>
      <c r="AF503"/>
      <c r="AG503"/>
      <c r="AH503"/>
      <c r="AI503"/>
      <c r="AJ503"/>
      <c r="AK503" t="s">
        <v>436</v>
      </c>
      <c r="AL503">
        <v>42</v>
      </c>
      <c r="AM503" s="73">
        <v>43139</v>
      </c>
      <c r="AN503" t="s">
        <v>438</v>
      </c>
      <c r="AO503" t="s">
        <v>8</v>
      </c>
      <c r="AP503"/>
      <c r="AQ503"/>
      <c r="AR503" t="s">
        <v>30</v>
      </c>
      <c r="AS503" t="s">
        <v>1797</v>
      </c>
      <c r="AT503" t="s">
        <v>1366</v>
      </c>
      <c r="AU503" t="s">
        <v>36</v>
      </c>
      <c r="AV503" t="s">
        <v>1365</v>
      </c>
      <c r="AW503"/>
      <c r="AX503"/>
      <c r="AY503"/>
      <c r="AZ503"/>
      <c r="BA503" t="s">
        <v>1833</v>
      </c>
      <c r="BB503" t="s">
        <v>1834</v>
      </c>
      <c r="BC503" t="s">
        <v>27</v>
      </c>
      <c r="BD503"/>
      <c r="BE503"/>
    </row>
    <row r="504" spans="1:57" x14ac:dyDescent="0.25">
      <c r="A504" t="s">
        <v>1360</v>
      </c>
      <c r="B504" t="s">
        <v>0</v>
      </c>
      <c r="C504">
        <v>2018</v>
      </c>
      <c r="D504">
        <v>8</v>
      </c>
      <c r="E504" s="73">
        <v>43139</v>
      </c>
      <c r="F504"/>
      <c r="G504"/>
      <c r="H504" t="s">
        <v>12</v>
      </c>
      <c r="I504" t="s">
        <v>33</v>
      </c>
      <c r="J504" t="s">
        <v>34</v>
      </c>
      <c r="K504" t="s">
        <v>26</v>
      </c>
      <c r="L504"/>
      <c r="M504" t="s">
        <v>27</v>
      </c>
      <c r="N504">
        <v>5571</v>
      </c>
      <c r="O504"/>
      <c r="P504" t="s">
        <v>451</v>
      </c>
      <c r="Q504" t="s">
        <v>436</v>
      </c>
      <c r="R504">
        <v>94</v>
      </c>
      <c r="S504" t="s">
        <v>437</v>
      </c>
      <c r="T504" s="73">
        <v>43138</v>
      </c>
      <c r="U504" t="s">
        <v>1484</v>
      </c>
      <c r="V504" t="s">
        <v>451</v>
      </c>
      <c r="W504" t="s">
        <v>36</v>
      </c>
      <c r="X504"/>
      <c r="Y504"/>
      <c r="Z504"/>
      <c r="AA504"/>
      <c r="AB504"/>
      <c r="AC504"/>
      <c r="AD504"/>
      <c r="AE504"/>
      <c r="AF504"/>
      <c r="AG504"/>
      <c r="AH504"/>
      <c r="AI504"/>
      <c r="AJ504"/>
      <c r="AK504" t="s">
        <v>437</v>
      </c>
      <c r="AL504">
        <v>1</v>
      </c>
      <c r="AM504" s="73">
        <v>43138</v>
      </c>
      <c r="AN504" t="s">
        <v>437</v>
      </c>
      <c r="AO504" t="s">
        <v>37</v>
      </c>
      <c r="AP504" t="s">
        <v>452</v>
      </c>
      <c r="AQ504"/>
      <c r="AR504" t="s">
        <v>30</v>
      </c>
      <c r="AS504" t="s">
        <v>1797</v>
      </c>
      <c r="AT504" t="s">
        <v>1372</v>
      </c>
      <c r="AU504" t="s">
        <v>36</v>
      </c>
      <c r="AV504" t="s">
        <v>1354</v>
      </c>
      <c r="AW504" t="s">
        <v>1835</v>
      </c>
      <c r="AX504" t="s">
        <v>1353</v>
      </c>
      <c r="AY504" t="s">
        <v>1476</v>
      </c>
      <c r="AZ504"/>
      <c r="BA504" t="s">
        <v>1836</v>
      </c>
      <c r="BB504" t="s">
        <v>1839</v>
      </c>
      <c r="BC504" t="s">
        <v>1484</v>
      </c>
      <c r="BD504">
        <v>1</v>
      </c>
      <c r="BE504" t="s">
        <v>2013</v>
      </c>
    </row>
    <row r="505" spans="1:57" x14ac:dyDescent="0.25">
      <c r="A505" t="s">
        <v>1360</v>
      </c>
      <c r="B505" t="s">
        <v>0</v>
      </c>
      <c r="C505">
        <v>2018</v>
      </c>
      <c r="D505">
        <v>8</v>
      </c>
      <c r="E505" s="73">
        <v>43140</v>
      </c>
      <c r="F505"/>
      <c r="G505"/>
      <c r="H505" t="s">
        <v>12</v>
      </c>
      <c r="I505"/>
      <c r="J505" t="s">
        <v>2</v>
      </c>
      <c r="K505" t="s">
        <v>26</v>
      </c>
      <c r="L505"/>
      <c r="M505" t="s">
        <v>43</v>
      </c>
      <c r="N505">
        <v>-1829</v>
      </c>
      <c r="O505"/>
      <c r="P505" t="s">
        <v>14</v>
      </c>
      <c r="Q505" t="s">
        <v>453</v>
      </c>
      <c r="R505">
        <v>28</v>
      </c>
      <c r="S505"/>
      <c r="T505"/>
      <c r="U505"/>
      <c r="V505"/>
      <c r="W505"/>
      <c r="X505"/>
      <c r="Y505"/>
      <c r="Z505"/>
      <c r="AA505"/>
      <c r="AB505"/>
      <c r="AC505"/>
      <c r="AD505"/>
      <c r="AE505"/>
      <c r="AF505"/>
      <c r="AG505"/>
      <c r="AH505"/>
      <c r="AI505"/>
      <c r="AJ505"/>
      <c r="AK505" t="s">
        <v>453</v>
      </c>
      <c r="AL505">
        <v>28</v>
      </c>
      <c r="AM505" s="73">
        <v>43140</v>
      </c>
      <c r="AN505" t="s">
        <v>441</v>
      </c>
      <c r="AO505" t="s">
        <v>8</v>
      </c>
      <c r="AP505"/>
      <c r="AQ505"/>
      <c r="AR505" t="s">
        <v>30</v>
      </c>
      <c r="AS505" t="s">
        <v>1797</v>
      </c>
      <c r="AT505" t="s">
        <v>1385</v>
      </c>
      <c r="AU505" t="s">
        <v>36</v>
      </c>
      <c r="AV505" t="s">
        <v>1355</v>
      </c>
      <c r="AW505"/>
      <c r="AX505"/>
      <c r="AY505"/>
      <c r="AZ505"/>
      <c r="BA505" t="s">
        <v>1801</v>
      </c>
      <c r="BB505" t="s">
        <v>1834</v>
      </c>
      <c r="BC505" t="s">
        <v>43</v>
      </c>
      <c r="BD505"/>
      <c r="BE505"/>
    </row>
    <row r="506" spans="1:57" x14ac:dyDescent="0.25">
      <c r="A506" t="s">
        <v>1360</v>
      </c>
      <c r="B506" t="s">
        <v>0</v>
      </c>
      <c r="C506">
        <v>2018</v>
      </c>
      <c r="D506">
        <v>8</v>
      </c>
      <c r="E506" s="73">
        <v>43140</v>
      </c>
      <c r="F506"/>
      <c r="G506"/>
      <c r="H506" t="s">
        <v>12</v>
      </c>
      <c r="I506"/>
      <c r="J506" t="s">
        <v>25</v>
      </c>
      <c r="K506" t="s">
        <v>26</v>
      </c>
      <c r="L506"/>
      <c r="M506" t="s">
        <v>43</v>
      </c>
      <c r="N506">
        <v>3228</v>
      </c>
      <c r="O506"/>
      <c r="P506" t="s">
        <v>27</v>
      </c>
      <c r="Q506" t="s">
        <v>453</v>
      </c>
      <c r="R506">
        <v>74</v>
      </c>
      <c r="S506"/>
      <c r="T506"/>
      <c r="U506"/>
      <c r="V506"/>
      <c r="W506"/>
      <c r="X506"/>
      <c r="Y506"/>
      <c r="Z506"/>
      <c r="AA506"/>
      <c r="AB506"/>
      <c r="AC506"/>
      <c r="AD506"/>
      <c r="AE506"/>
      <c r="AF506"/>
      <c r="AG506"/>
      <c r="AH506"/>
      <c r="AI506"/>
      <c r="AJ506"/>
      <c r="AK506" t="s">
        <v>453</v>
      </c>
      <c r="AL506">
        <v>74</v>
      </c>
      <c r="AM506" s="73">
        <v>43140</v>
      </c>
      <c r="AN506" t="s">
        <v>438</v>
      </c>
      <c r="AO506" t="s">
        <v>8</v>
      </c>
      <c r="AP506"/>
      <c r="AQ506"/>
      <c r="AR506" t="s">
        <v>30</v>
      </c>
      <c r="AS506" t="s">
        <v>1797</v>
      </c>
      <c r="AT506" t="s">
        <v>1366</v>
      </c>
      <c r="AU506" t="s">
        <v>36</v>
      </c>
      <c r="AV506" t="s">
        <v>1365</v>
      </c>
      <c r="AW506"/>
      <c r="AX506"/>
      <c r="AY506"/>
      <c r="AZ506"/>
      <c r="BA506" t="s">
        <v>1833</v>
      </c>
      <c r="BB506" t="s">
        <v>1834</v>
      </c>
      <c r="BC506" t="s">
        <v>43</v>
      </c>
      <c r="BD506"/>
      <c r="BE506"/>
    </row>
    <row r="507" spans="1:57" x14ac:dyDescent="0.25">
      <c r="A507" t="s">
        <v>1360</v>
      </c>
      <c r="B507" t="s">
        <v>0</v>
      </c>
      <c r="C507">
        <v>2018</v>
      </c>
      <c r="D507">
        <v>8</v>
      </c>
      <c r="E507" s="73">
        <v>43146</v>
      </c>
      <c r="F507"/>
      <c r="G507"/>
      <c r="H507" t="s">
        <v>12</v>
      </c>
      <c r="I507"/>
      <c r="J507" t="s">
        <v>2</v>
      </c>
      <c r="K507" t="s">
        <v>26</v>
      </c>
      <c r="L507"/>
      <c r="M507" t="s">
        <v>43</v>
      </c>
      <c r="N507">
        <v>-2239</v>
      </c>
      <c r="O507"/>
      <c r="P507" t="s">
        <v>14</v>
      </c>
      <c r="Q507" t="s">
        <v>457</v>
      </c>
      <c r="R507">
        <v>16</v>
      </c>
      <c r="S507"/>
      <c r="T507"/>
      <c r="U507"/>
      <c r="V507"/>
      <c r="W507"/>
      <c r="X507"/>
      <c r="Y507"/>
      <c r="Z507"/>
      <c r="AA507"/>
      <c r="AB507"/>
      <c r="AC507"/>
      <c r="AD507"/>
      <c r="AE507"/>
      <c r="AF507"/>
      <c r="AG507"/>
      <c r="AH507"/>
      <c r="AI507"/>
      <c r="AJ507"/>
      <c r="AK507" t="s">
        <v>457</v>
      </c>
      <c r="AL507">
        <v>16</v>
      </c>
      <c r="AM507" s="73">
        <v>43146</v>
      </c>
      <c r="AN507" t="s">
        <v>459</v>
      </c>
      <c r="AO507" t="s">
        <v>8</v>
      </c>
      <c r="AP507"/>
      <c r="AQ507"/>
      <c r="AR507" t="s">
        <v>30</v>
      </c>
      <c r="AS507" t="s">
        <v>1797</v>
      </c>
      <c r="AT507" t="s">
        <v>1385</v>
      </c>
      <c r="AU507" t="s">
        <v>36</v>
      </c>
      <c r="AV507" t="s">
        <v>1355</v>
      </c>
      <c r="AW507"/>
      <c r="AX507"/>
      <c r="AY507"/>
      <c r="AZ507"/>
      <c r="BA507" t="s">
        <v>1801</v>
      </c>
      <c r="BB507" t="s">
        <v>1834</v>
      </c>
      <c r="BC507" t="s">
        <v>43</v>
      </c>
      <c r="BD507"/>
      <c r="BE507"/>
    </row>
    <row r="508" spans="1:57" x14ac:dyDescent="0.25">
      <c r="A508" t="s">
        <v>1360</v>
      </c>
      <c r="B508" t="s">
        <v>0</v>
      </c>
      <c r="C508">
        <v>2018</v>
      </c>
      <c r="D508">
        <v>8</v>
      </c>
      <c r="E508" s="73">
        <v>43147</v>
      </c>
      <c r="F508"/>
      <c r="G508"/>
      <c r="H508" t="s">
        <v>12</v>
      </c>
      <c r="I508"/>
      <c r="J508" t="s">
        <v>25</v>
      </c>
      <c r="K508" t="s">
        <v>26</v>
      </c>
      <c r="L508"/>
      <c r="M508" t="s">
        <v>27</v>
      </c>
      <c r="N508">
        <v>-994</v>
      </c>
      <c r="O508"/>
      <c r="P508" t="s">
        <v>27</v>
      </c>
      <c r="Q508" t="s">
        <v>465</v>
      </c>
      <c r="R508">
        <v>40</v>
      </c>
      <c r="S508"/>
      <c r="T508"/>
      <c r="U508"/>
      <c r="V508"/>
      <c r="W508"/>
      <c r="X508"/>
      <c r="Y508"/>
      <c r="Z508"/>
      <c r="AA508"/>
      <c r="AB508"/>
      <c r="AC508"/>
      <c r="AD508"/>
      <c r="AE508"/>
      <c r="AF508"/>
      <c r="AG508"/>
      <c r="AH508"/>
      <c r="AI508"/>
      <c r="AJ508"/>
      <c r="AK508" t="s">
        <v>465</v>
      </c>
      <c r="AL508">
        <v>40</v>
      </c>
      <c r="AM508" s="73">
        <v>43147</v>
      </c>
      <c r="AN508" t="s">
        <v>466</v>
      </c>
      <c r="AO508" t="s">
        <v>8</v>
      </c>
      <c r="AP508"/>
      <c r="AQ508"/>
      <c r="AR508" t="s">
        <v>30</v>
      </c>
      <c r="AS508" t="s">
        <v>1797</v>
      </c>
      <c r="AT508" t="s">
        <v>1366</v>
      </c>
      <c r="AU508" t="s">
        <v>36</v>
      </c>
      <c r="AV508" t="s">
        <v>1365</v>
      </c>
      <c r="AW508"/>
      <c r="AX508"/>
      <c r="AY508"/>
      <c r="AZ508"/>
      <c r="BA508" t="s">
        <v>1833</v>
      </c>
      <c r="BB508" t="s">
        <v>1834</v>
      </c>
      <c r="BC508" t="s">
        <v>27</v>
      </c>
      <c r="BD508"/>
      <c r="BE508"/>
    </row>
    <row r="509" spans="1:57" x14ac:dyDescent="0.25">
      <c r="A509" t="s">
        <v>1360</v>
      </c>
      <c r="B509" t="s">
        <v>0</v>
      </c>
      <c r="C509">
        <v>2018</v>
      </c>
      <c r="D509">
        <v>8</v>
      </c>
      <c r="E509" s="73">
        <v>43146</v>
      </c>
      <c r="F509"/>
      <c r="G509"/>
      <c r="H509" t="s">
        <v>12</v>
      </c>
      <c r="I509"/>
      <c r="J509" t="s">
        <v>25</v>
      </c>
      <c r="K509" t="s">
        <v>26</v>
      </c>
      <c r="L509"/>
      <c r="M509" t="s">
        <v>43</v>
      </c>
      <c r="N509">
        <v>2800</v>
      </c>
      <c r="O509"/>
      <c r="P509" t="s">
        <v>27</v>
      </c>
      <c r="Q509" t="s">
        <v>457</v>
      </c>
      <c r="R509">
        <v>36</v>
      </c>
      <c r="S509"/>
      <c r="T509"/>
      <c r="U509"/>
      <c r="V509"/>
      <c r="W509"/>
      <c r="X509"/>
      <c r="Y509"/>
      <c r="Z509"/>
      <c r="AA509"/>
      <c r="AB509"/>
      <c r="AC509"/>
      <c r="AD509"/>
      <c r="AE509"/>
      <c r="AF509"/>
      <c r="AG509"/>
      <c r="AH509"/>
      <c r="AI509"/>
      <c r="AJ509"/>
      <c r="AK509" t="s">
        <v>457</v>
      </c>
      <c r="AL509">
        <v>36</v>
      </c>
      <c r="AM509" s="73">
        <v>43146</v>
      </c>
      <c r="AN509" t="s">
        <v>458</v>
      </c>
      <c r="AO509" t="s">
        <v>8</v>
      </c>
      <c r="AP509"/>
      <c r="AQ509"/>
      <c r="AR509" t="s">
        <v>30</v>
      </c>
      <c r="AS509" t="s">
        <v>1797</v>
      </c>
      <c r="AT509" t="s">
        <v>1366</v>
      </c>
      <c r="AU509" t="s">
        <v>36</v>
      </c>
      <c r="AV509" t="s">
        <v>1365</v>
      </c>
      <c r="AW509"/>
      <c r="AX509"/>
      <c r="AY509"/>
      <c r="AZ509"/>
      <c r="BA509" t="s">
        <v>1833</v>
      </c>
      <c r="BB509" t="s">
        <v>1834</v>
      </c>
      <c r="BC509" t="s">
        <v>43</v>
      </c>
      <c r="BD509"/>
      <c r="BE509"/>
    </row>
    <row r="510" spans="1:57" x14ac:dyDescent="0.25">
      <c r="A510" t="s">
        <v>1360</v>
      </c>
      <c r="B510" t="s">
        <v>0</v>
      </c>
      <c r="C510">
        <v>2018</v>
      </c>
      <c r="D510">
        <v>8</v>
      </c>
      <c r="E510" s="73">
        <v>43138</v>
      </c>
      <c r="F510"/>
      <c r="G510"/>
      <c r="H510" t="s">
        <v>12</v>
      </c>
      <c r="I510"/>
      <c r="J510" t="s">
        <v>2</v>
      </c>
      <c r="K510" t="s">
        <v>26</v>
      </c>
      <c r="L510"/>
      <c r="M510" t="s">
        <v>43</v>
      </c>
      <c r="N510" s="82">
        <v>-1146</v>
      </c>
      <c r="O510"/>
      <c r="P510" t="s">
        <v>14</v>
      </c>
      <c r="Q510" t="s">
        <v>435</v>
      </c>
      <c r="R510">
        <v>2</v>
      </c>
      <c r="S510"/>
      <c r="T510"/>
      <c r="U510"/>
      <c r="V510"/>
      <c r="W510"/>
      <c r="X510"/>
      <c r="Y510"/>
      <c r="Z510"/>
      <c r="AA510"/>
      <c r="AB510"/>
      <c r="AC510"/>
      <c r="AD510"/>
      <c r="AE510"/>
      <c r="AF510"/>
      <c r="AG510"/>
      <c r="AH510"/>
      <c r="AI510"/>
      <c r="AJ510"/>
      <c r="AK510" t="s">
        <v>435</v>
      </c>
      <c r="AL510">
        <v>2</v>
      </c>
      <c r="AM510" s="73">
        <v>43138</v>
      </c>
      <c r="AN510" t="s">
        <v>373</v>
      </c>
      <c r="AO510" t="s">
        <v>8</v>
      </c>
      <c r="AP510"/>
      <c r="AQ510"/>
      <c r="AR510" t="s">
        <v>30</v>
      </c>
      <c r="AS510" t="s">
        <v>1797</v>
      </c>
      <c r="AT510" t="s">
        <v>1385</v>
      </c>
      <c r="AU510" t="s">
        <v>36</v>
      </c>
      <c r="AV510" t="s">
        <v>1355</v>
      </c>
      <c r="AW510"/>
      <c r="AX510"/>
      <c r="AY510"/>
      <c r="AZ510"/>
      <c r="BA510" t="s">
        <v>1801</v>
      </c>
      <c r="BB510" t="s">
        <v>1834</v>
      </c>
      <c r="BC510" t="s">
        <v>43</v>
      </c>
      <c r="BD510"/>
      <c r="BE510"/>
    </row>
    <row r="511" spans="1:57" x14ac:dyDescent="0.25">
      <c r="A511" t="s">
        <v>1360</v>
      </c>
      <c r="B511" t="s">
        <v>0</v>
      </c>
      <c r="C511">
        <v>2018</v>
      </c>
      <c r="D511">
        <v>8</v>
      </c>
      <c r="E511" s="73">
        <v>43139</v>
      </c>
      <c r="F511"/>
      <c r="G511"/>
      <c r="H511" t="s">
        <v>12</v>
      </c>
      <c r="I511" t="s">
        <v>33</v>
      </c>
      <c r="J511" t="s">
        <v>34</v>
      </c>
      <c r="K511" t="s">
        <v>26</v>
      </c>
      <c r="L511"/>
      <c r="M511" t="s">
        <v>27</v>
      </c>
      <c r="N511" s="82">
        <v>3228</v>
      </c>
      <c r="O511"/>
      <c r="P511" t="s">
        <v>449</v>
      </c>
      <c r="Q511" t="s">
        <v>436</v>
      </c>
      <c r="R511">
        <v>95</v>
      </c>
      <c r="S511" t="s">
        <v>438</v>
      </c>
      <c r="T511" s="73">
        <v>43138</v>
      </c>
      <c r="U511" t="s">
        <v>1657</v>
      </c>
      <c r="V511" t="s">
        <v>449</v>
      </c>
      <c r="W511" t="s">
        <v>36</v>
      </c>
      <c r="X511"/>
      <c r="Y511"/>
      <c r="Z511"/>
      <c r="AA511"/>
      <c r="AB511"/>
      <c r="AC511"/>
      <c r="AD511"/>
      <c r="AE511"/>
      <c r="AF511"/>
      <c r="AG511"/>
      <c r="AH511"/>
      <c r="AI511"/>
      <c r="AJ511"/>
      <c r="AK511" t="s">
        <v>438</v>
      </c>
      <c r="AL511">
        <v>1</v>
      </c>
      <c r="AM511" s="73">
        <v>43138</v>
      </c>
      <c r="AN511" t="s">
        <v>438</v>
      </c>
      <c r="AO511" t="s">
        <v>37</v>
      </c>
      <c r="AP511" t="s">
        <v>450</v>
      </c>
      <c r="AQ511"/>
      <c r="AR511" t="s">
        <v>30</v>
      </c>
      <c r="AS511" t="s">
        <v>1797</v>
      </c>
      <c r="AT511" t="s">
        <v>1372</v>
      </c>
      <c r="AU511" t="s">
        <v>36</v>
      </c>
      <c r="AV511" t="s">
        <v>1354</v>
      </c>
      <c r="AW511" t="s">
        <v>1835</v>
      </c>
      <c r="AX511" t="s">
        <v>1353</v>
      </c>
      <c r="AY511" t="s">
        <v>1476</v>
      </c>
      <c r="AZ511"/>
      <c r="BA511" t="s">
        <v>1836</v>
      </c>
      <c r="BB511" t="s">
        <v>1839</v>
      </c>
      <c r="BC511" t="s">
        <v>1657</v>
      </c>
      <c r="BD511">
        <v>1</v>
      </c>
      <c r="BE511" t="s">
        <v>2088</v>
      </c>
    </row>
    <row r="512" spans="1:57" x14ac:dyDescent="0.25">
      <c r="A512" t="s">
        <v>1360</v>
      </c>
      <c r="B512" t="s">
        <v>0</v>
      </c>
      <c r="C512">
        <v>2018</v>
      </c>
      <c r="D512">
        <v>8</v>
      </c>
      <c r="E512" s="73">
        <v>43139</v>
      </c>
      <c r="F512"/>
      <c r="G512"/>
      <c r="H512" t="s">
        <v>12</v>
      </c>
      <c r="I512" t="s">
        <v>33</v>
      </c>
      <c r="J512" t="s">
        <v>34</v>
      </c>
      <c r="K512" t="s">
        <v>26</v>
      </c>
      <c r="L512"/>
      <c r="M512" t="s">
        <v>27</v>
      </c>
      <c r="N512" s="82">
        <v>2189</v>
      </c>
      <c r="O512"/>
      <c r="P512" t="s">
        <v>447</v>
      </c>
      <c r="Q512" t="s">
        <v>436</v>
      </c>
      <c r="R512">
        <v>96</v>
      </c>
      <c r="S512" t="s">
        <v>439</v>
      </c>
      <c r="T512" s="73">
        <v>43138</v>
      </c>
      <c r="U512" t="s">
        <v>1483</v>
      </c>
      <c r="V512" t="s">
        <v>447</v>
      </c>
      <c r="W512" t="s">
        <v>36</v>
      </c>
      <c r="X512"/>
      <c r="Y512"/>
      <c r="Z512"/>
      <c r="AA512"/>
      <c r="AB512"/>
      <c r="AC512"/>
      <c r="AD512"/>
      <c r="AE512"/>
      <c r="AF512"/>
      <c r="AG512"/>
      <c r="AH512"/>
      <c r="AI512"/>
      <c r="AJ512"/>
      <c r="AK512" t="s">
        <v>439</v>
      </c>
      <c r="AL512">
        <v>1</v>
      </c>
      <c r="AM512" s="73">
        <v>43138</v>
      </c>
      <c r="AN512" t="s">
        <v>439</v>
      </c>
      <c r="AO512" t="s">
        <v>37</v>
      </c>
      <c r="AP512" t="s">
        <v>448</v>
      </c>
      <c r="AQ512"/>
      <c r="AR512" t="s">
        <v>30</v>
      </c>
      <c r="AS512" t="s">
        <v>1797</v>
      </c>
      <c r="AT512" t="s">
        <v>1372</v>
      </c>
      <c r="AU512" t="s">
        <v>36</v>
      </c>
      <c r="AV512" t="s">
        <v>1354</v>
      </c>
      <c r="AW512" t="s">
        <v>1835</v>
      </c>
      <c r="AX512" t="s">
        <v>1353</v>
      </c>
      <c r="AY512" t="s">
        <v>1476</v>
      </c>
      <c r="AZ512"/>
      <c r="BA512" t="s">
        <v>1836</v>
      </c>
      <c r="BB512" t="s">
        <v>1839</v>
      </c>
      <c r="BC512" t="s">
        <v>1483</v>
      </c>
      <c r="BD512">
        <v>1</v>
      </c>
      <c r="BE512" t="s">
        <v>2089</v>
      </c>
    </row>
    <row r="513" spans="1:57" x14ac:dyDescent="0.25">
      <c r="A513" t="s">
        <v>1360</v>
      </c>
      <c r="B513" t="s">
        <v>0</v>
      </c>
      <c r="C513">
        <v>2018</v>
      </c>
      <c r="D513">
        <v>8</v>
      </c>
      <c r="E513" s="73">
        <v>43140</v>
      </c>
      <c r="F513"/>
      <c r="G513"/>
      <c r="H513" t="s">
        <v>12</v>
      </c>
      <c r="I513"/>
      <c r="J513" t="s">
        <v>25</v>
      </c>
      <c r="K513" t="s">
        <v>26</v>
      </c>
      <c r="L513"/>
      <c r="M513" t="s">
        <v>43</v>
      </c>
      <c r="N513" s="82">
        <v>1998</v>
      </c>
      <c r="O513"/>
      <c r="P513" t="s">
        <v>27</v>
      </c>
      <c r="Q513" t="s">
        <v>453</v>
      </c>
      <c r="R513">
        <v>76</v>
      </c>
      <c r="S513"/>
      <c r="T513"/>
      <c r="U513"/>
      <c r="V513"/>
      <c r="W513"/>
      <c r="X513"/>
      <c r="Y513"/>
      <c r="Z513"/>
      <c r="AA513"/>
      <c r="AB513"/>
      <c r="AC513"/>
      <c r="AD513"/>
      <c r="AE513"/>
      <c r="AF513"/>
      <c r="AG513"/>
      <c r="AH513"/>
      <c r="AI513"/>
      <c r="AJ513"/>
      <c r="AK513" t="s">
        <v>453</v>
      </c>
      <c r="AL513">
        <v>76</v>
      </c>
      <c r="AM513" s="73">
        <v>43140</v>
      </c>
      <c r="AN513" t="s">
        <v>440</v>
      </c>
      <c r="AO513" t="s">
        <v>8</v>
      </c>
      <c r="AP513"/>
      <c r="AQ513"/>
      <c r="AR513" t="s">
        <v>30</v>
      </c>
      <c r="AS513" t="s">
        <v>1797</v>
      </c>
      <c r="AT513" t="s">
        <v>1366</v>
      </c>
      <c r="AU513" t="s">
        <v>36</v>
      </c>
      <c r="AV513" t="s">
        <v>1365</v>
      </c>
      <c r="AW513"/>
      <c r="AX513"/>
      <c r="AY513"/>
      <c r="AZ513"/>
      <c r="BA513" t="s">
        <v>1833</v>
      </c>
      <c r="BB513" t="s">
        <v>1834</v>
      </c>
      <c r="BC513" t="s">
        <v>43</v>
      </c>
      <c r="BD513"/>
      <c r="BE513"/>
    </row>
    <row r="514" spans="1:57" x14ac:dyDescent="0.25">
      <c r="A514" t="s">
        <v>1360</v>
      </c>
      <c r="B514" t="s">
        <v>0</v>
      </c>
      <c r="C514">
        <v>2018</v>
      </c>
      <c r="D514">
        <v>8</v>
      </c>
      <c r="E514" s="73">
        <v>43145</v>
      </c>
      <c r="F514"/>
      <c r="G514"/>
      <c r="H514" t="s">
        <v>12</v>
      </c>
      <c r="I514"/>
      <c r="J514" t="s">
        <v>2</v>
      </c>
      <c r="K514" t="s">
        <v>19</v>
      </c>
      <c r="L514"/>
      <c r="M514" t="s">
        <v>1482</v>
      </c>
      <c r="N514" s="82">
        <v>9752.9699999999993</v>
      </c>
      <c r="O514"/>
      <c r="P514" t="s">
        <v>14</v>
      </c>
      <c r="Q514" t="s">
        <v>456</v>
      </c>
      <c r="R514">
        <v>36</v>
      </c>
      <c r="S514"/>
      <c r="T514"/>
      <c r="U514"/>
      <c r="V514"/>
      <c r="W514"/>
      <c r="X514"/>
      <c r="Y514"/>
      <c r="Z514"/>
      <c r="AA514"/>
      <c r="AB514"/>
      <c r="AC514"/>
      <c r="AD514"/>
      <c r="AE514"/>
      <c r="AF514"/>
      <c r="AG514"/>
      <c r="AH514"/>
      <c r="AI514"/>
      <c r="AJ514"/>
      <c r="AK514" t="s">
        <v>456</v>
      </c>
      <c r="AL514">
        <v>36</v>
      </c>
      <c r="AM514" s="73">
        <v>43145</v>
      </c>
      <c r="AN514"/>
      <c r="AO514" t="s">
        <v>8</v>
      </c>
      <c r="AP514"/>
      <c r="AQ514"/>
      <c r="AR514" t="s">
        <v>16</v>
      </c>
      <c r="AS514" t="s">
        <v>1797</v>
      </c>
      <c r="AT514" t="s">
        <v>1385</v>
      </c>
      <c r="AU514" t="s">
        <v>36</v>
      </c>
      <c r="AV514" t="s">
        <v>1355</v>
      </c>
      <c r="AW514"/>
      <c r="AX514"/>
      <c r="AY514"/>
      <c r="AZ514"/>
      <c r="BA514" t="s">
        <v>1801</v>
      </c>
      <c r="BB514" t="s">
        <v>1844</v>
      </c>
      <c r="BC514" t="s">
        <v>1482</v>
      </c>
      <c r="BD514"/>
      <c r="BE514"/>
    </row>
    <row r="515" spans="1:57" x14ac:dyDescent="0.25">
      <c r="A515" t="s">
        <v>1360</v>
      </c>
      <c r="B515" t="s">
        <v>0</v>
      </c>
      <c r="C515">
        <v>2018</v>
      </c>
      <c r="D515">
        <v>8</v>
      </c>
      <c r="E515" s="73">
        <v>43146</v>
      </c>
      <c r="F515"/>
      <c r="G515"/>
      <c r="H515" t="s">
        <v>12</v>
      </c>
      <c r="I515"/>
      <c r="J515" t="s">
        <v>25</v>
      </c>
      <c r="K515" t="s">
        <v>26</v>
      </c>
      <c r="L515"/>
      <c r="M515" t="s">
        <v>27</v>
      </c>
      <c r="N515" s="82">
        <v>-2800</v>
      </c>
      <c r="O515"/>
      <c r="P515" t="s">
        <v>27</v>
      </c>
      <c r="Q515" t="s">
        <v>460</v>
      </c>
      <c r="R515">
        <v>1</v>
      </c>
      <c r="S515"/>
      <c r="T515"/>
      <c r="U515"/>
      <c r="V515"/>
      <c r="W515"/>
      <c r="X515"/>
      <c r="Y515"/>
      <c r="Z515"/>
      <c r="AA515"/>
      <c r="AB515"/>
      <c r="AC515"/>
      <c r="AD515"/>
      <c r="AE515"/>
      <c r="AF515"/>
      <c r="AG515"/>
      <c r="AH515"/>
      <c r="AI515"/>
      <c r="AJ515"/>
      <c r="AK515" t="s">
        <v>460</v>
      </c>
      <c r="AL515">
        <v>1</v>
      </c>
      <c r="AM515" s="73">
        <v>43146</v>
      </c>
      <c r="AN515" t="s">
        <v>458</v>
      </c>
      <c r="AO515" t="s">
        <v>8</v>
      </c>
      <c r="AP515"/>
      <c r="AQ515"/>
      <c r="AR515" t="s">
        <v>30</v>
      </c>
      <c r="AS515" t="s">
        <v>1797</v>
      </c>
      <c r="AT515" t="s">
        <v>1366</v>
      </c>
      <c r="AU515" t="s">
        <v>36</v>
      </c>
      <c r="AV515" t="s">
        <v>1365</v>
      </c>
      <c r="AW515"/>
      <c r="AX515"/>
      <c r="AY515"/>
      <c r="AZ515"/>
      <c r="BA515" t="s">
        <v>1833</v>
      </c>
      <c r="BB515" t="s">
        <v>1834</v>
      </c>
      <c r="BC515" t="s">
        <v>27</v>
      </c>
      <c r="BD515"/>
      <c r="BE515"/>
    </row>
    <row r="516" spans="1:57" x14ac:dyDescent="0.25">
      <c r="A516" t="s">
        <v>1360</v>
      </c>
      <c r="B516" t="s">
        <v>0</v>
      </c>
      <c r="C516">
        <v>2018</v>
      </c>
      <c r="D516">
        <v>8</v>
      </c>
      <c r="E516" s="73">
        <v>43146</v>
      </c>
      <c r="F516"/>
      <c r="G516"/>
      <c r="H516" t="s">
        <v>12</v>
      </c>
      <c r="I516" t="s">
        <v>33</v>
      </c>
      <c r="J516" t="s">
        <v>34</v>
      </c>
      <c r="K516" t="s">
        <v>26</v>
      </c>
      <c r="L516"/>
      <c r="M516" t="s">
        <v>27</v>
      </c>
      <c r="N516" s="82">
        <v>2800</v>
      </c>
      <c r="O516"/>
      <c r="P516" t="s">
        <v>463</v>
      </c>
      <c r="Q516" t="s">
        <v>460</v>
      </c>
      <c r="R516">
        <v>24</v>
      </c>
      <c r="S516" t="s">
        <v>458</v>
      </c>
      <c r="T516" s="73">
        <v>43146</v>
      </c>
      <c r="U516" t="s">
        <v>1481</v>
      </c>
      <c r="V516" t="s">
        <v>463</v>
      </c>
      <c r="W516" t="s">
        <v>36</v>
      </c>
      <c r="X516"/>
      <c r="Y516"/>
      <c r="Z516"/>
      <c r="AA516"/>
      <c r="AB516"/>
      <c r="AC516"/>
      <c r="AD516"/>
      <c r="AE516"/>
      <c r="AF516"/>
      <c r="AG516"/>
      <c r="AH516"/>
      <c r="AI516"/>
      <c r="AJ516"/>
      <c r="AK516" t="s">
        <v>458</v>
      </c>
      <c r="AL516">
        <v>1</v>
      </c>
      <c r="AM516" s="73">
        <v>43146</v>
      </c>
      <c r="AN516" t="s">
        <v>458</v>
      </c>
      <c r="AO516" t="s">
        <v>37</v>
      </c>
      <c r="AP516" t="s">
        <v>464</v>
      </c>
      <c r="AQ516"/>
      <c r="AR516" t="s">
        <v>30</v>
      </c>
      <c r="AS516" t="s">
        <v>1797</v>
      </c>
      <c r="AT516" t="s">
        <v>1372</v>
      </c>
      <c r="AU516" t="s">
        <v>36</v>
      </c>
      <c r="AV516" t="s">
        <v>1354</v>
      </c>
      <c r="AW516" t="s">
        <v>1835</v>
      </c>
      <c r="AX516" t="s">
        <v>1353</v>
      </c>
      <c r="AY516" t="s">
        <v>1476</v>
      </c>
      <c r="AZ516"/>
      <c r="BA516" t="s">
        <v>1836</v>
      </c>
      <c r="BB516" t="s">
        <v>1839</v>
      </c>
      <c r="BC516" t="s">
        <v>1481</v>
      </c>
      <c r="BD516">
        <v>1</v>
      </c>
      <c r="BE516" t="s">
        <v>2090</v>
      </c>
    </row>
    <row r="517" spans="1:57" x14ac:dyDescent="0.25">
      <c r="A517" t="s">
        <v>1360</v>
      </c>
      <c r="B517" t="s">
        <v>0</v>
      </c>
      <c r="C517">
        <v>2018</v>
      </c>
      <c r="D517">
        <v>8</v>
      </c>
      <c r="E517" s="73">
        <v>43146</v>
      </c>
      <c r="F517"/>
      <c r="G517"/>
      <c r="H517" t="s">
        <v>12</v>
      </c>
      <c r="I517"/>
      <c r="J517" t="s">
        <v>2</v>
      </c>
      <c r="K517" t="s">
        <v>26</v>
      </c>
      <c r="L517"/>
      <c r="M517" t="s">
        <v>43</v>
      </c>
      <c r="N517" s="82">
        <v>-2800</v>
      </c>
      <c r="O517"/>
      <c r="P517" t="s">
        <v>14</v>
      </c>
      <c r="Q517" t="s">
        <v>457</v>
      </c>
      <c r="R517">
        <v>12</v>
      </c>
      <c r="S517"/>
      <c r="T517"/>
      <c r="U517"/>
      <c r="V517"/>
      <c r="W517"/>
      <c r="X517"/>
      <c r="Y517"/>
      <c r="Z517"/>
      <c r="AA517"/>
      <c r="AB517"/>
      <c r="AC517"/>
      <c r="AD517"/>
      <c r="AE517"/>
      <c r="AF517"/>
      <c r="AG517"/>
      <c r="AH517"/>
      <c r="AI517"/>
      <c r="AJ517"/>
      <c r="AK517" t="s">
        <v>457</v>
      </c>
      <c r="AL517">
        <v>12</v>
      </c>
      <c r="AM517" s="73">
        <v>43146</v>
      </c>
      <c r="AN517" t="s">
        <v>458</v>
      </c>
      <c r="AO517" t="s">
        <v>8</v>
      </c>
      <c r="AP517"/>
      <c r="AQ517"/>
      <c r="AR517" t="s">
        <v>30</v>
      </c>
      <c r="AS517" t="s">
        <v>1797</v>
      </c>
      <c r="AT517" t="s">
        <v>1385</v>
      </c>
      <c r="AU517" t="s">
        <v>36</v>
      </c>
      <c r="AV517" t="s">
        <v>1355</v>
      </c>
      <c r="AW517"/>
      <c r="AX517"/>
      <c r="AY517"/>
      <c r="AZ517"/>
      <c r="BA517" t="s">
        <v>1801</v>
      </c>
      <c r="BB517" t="s">
        <v>1834</v>
      </c>
      <c r="BC517" t="s">
        <v>43</v>
      </c>
      <c r="BD517"/>
      <c r="BE517"/>
    </row>
    <row r="518" spans="1:57" x14ac:dyDescent="0.25">
      <c r="A518" t="s">
        <v>1360</v>
      </c>
      <c r="B518" t="s">
        <v>0</v>
      </c>
      <c r="C518">
        <v>2018</v>
      </c>
      <c r="D518">
        <v>8</v>
      </c>
      <c r="E518" s="73">
        <v>43148</v>
      </c>
      <c r="F518"/>
      <c r="G518"/>
      <c r="H518" t="s">
        <v>12</v>
      </c>
      <c r="I518"/>
      <c r="J518" t="s">
        <v>25</v>
      </c>
      <c r="K518" t="s">
        <v>26</v>
      </c>
      <c r="L518"/>
      <c r="M518" t="s">
        <v>43</v>
      </c>
      <c r="N518" s="82">
        <v>994</v>
      </c>
      <c r="O518"/>
      <c r="P518" t="s">
        <v>27</v>
      </c>
      <c r="Q518" t="s">
        <v>469</v>
      </c>
      <c r="R518">
        <v>62</v>
      </c>
      <c r="S518"/>
      <c r="T518"/>
      <c r="U518"/>
      <c r="V518"/>
      <c r="W518"/>
      <c r="X518"/>
      <c r="Y518"/>
      <c r="Z518"/>
      <c r="AA518"/>
      <c r="AB518"/>
      <c r="AC518"/>
      <c r="AD518"/>
      <c r="AE518"/>
      <c r="AF518"/>
      <c r="AG518"/>
      <c r="AH518"/>
      <c r="AI518"/>
      <c r="AJ518"/>
      <c r="AK518" t="s">
        <v>469</v>
      </c>
      <c r="AL518">
        <v>62</v>
      </c>
      <c r="AM518" s="73">
        <v>43148</v>
      </c>
      <c r="AN518" t="s">
        <v>466</v>
      </c>
      <c r="AO518" t="s">
        <v>8</v>
      </c>
      <c r="AP518"/>
      <c r="AQ518"/>
      <c r="AR518" t="s">
        <v>30</v>
      </c>
      <c r="AS518" t="s">
        <v>1797</v>
      </c>
      <c r="AT518" t="s">
        <v>1366</v>
      </c>
      <c r="AU518" t="s">
        <v>36</v>
      </c>
      <c r="AV518" t="s">
        <v>1365</v>
      </c>
      <c r="AW518"/>
      <c r="AX518"/>
      <c r="AY518"/>
      <c r="AZ518"/>
      <c r="BA518" t="s">
        <v>1833</v>
      </c>
      <c r="BB518" t="s">
        <v>1834</v>
      </c>
      <c r="BC518" t="s">
        <v>43</v>
      </c>
      <c r="BD518"/>
      <c r="BE518"/>
    </row>
    <row r="519" spans="1:57" x14ac:dyDescent="0.25">
      <c r="A519" t="s">
        <v>1360</v>
      </c>
      <c r="B519" t="s">
        <v>0</v>
      </c>
      <c r="C519">
        <v>2018</v>
      </c>
      <c r="D519">
        <v>9</v>
      </c>
      <c r="E519" s="73">
        <v>43176</v>
      </c>
      <c r="F519"/>
      <c r="G519"/>
      <c r="H519" t="s">
        <v>12</v>
      </c>
      <c r="I519"/>
      <c r="J519" t="s">
        <v>2</v>
      </c>
      <c r="K519" t="s">
        <v>26</v>
      </c>
      <c r="L519"/>
      <c r="M519" t="s">
        <v>43</v>
      </c>
      <c r="N519">
        <v>-2160</v>
      </c>
      <c r="O519"/>
      <c r="P519" t="s">
        <v>14</v>
      </c>
      <c r="Q519" t="s">
        <v>474</v>
      </c>
      <c r="R519">
        <v>22</v>
      </c>
      <c r="S519"/>
      <c r="T519"/>
      <c r="U519"/>
      <c r="V519"/>
      <c r="W519"/>
      <c r="X519"/>
      <c r="Y519"/>
      <c r="Z519"/>
      <c r="AA519"/>
      <c r="AB519"/>
      <c r="AC519"/>
      <c r="AD519"/>
      <c r="AE519"/>
      <c r="AF519"/>
      <c r="AG519"/>
      <c r="AH519"/>
      <c r="AI519"/>
      <c r="AJ519"/>
      <c r="AK519" t="s">
        <v>474</v>
      </c>
      <c r="AL519">
        <v>22</v>
      </c>
      <c r="AM519" s="73">
        <v>43176</v>
      </c>
      <c r="AN519" t="s">
        <v>471</v>
      </c>
      <c r="AO519" t="s">
        <v>8</v>
      </c>
      <c r="AP519"/>
      <c r="AQ519"/>
      <c r="AR519" t="s">
        <v>30</v>
      </c>
      <c r="AS519" t="s">
        <v>1797</v>
      </c>
      <c r="AT519" t="s">
        <v>1385</v>
      </c>
      <c r="AU519" t="s">
        <v>36</v>
      </c>
      <c r="AV519" t="s">
        <v>1355</v>
      </c>
      <c r="AW519"/>
      <c r="AX519"/>
      <c r="AY519"/>
      <c r="AZ519"/>
      <c r="BA519" t="s">
        <v>1801</v>
      </c>
      <c r="BB519" t="s">
        <v>1834</v>
      </c>
      <c r="BC519" t="s">
        <v>43</v>
      </c>
      <c r="BD519"/>
      <c r="BE519"/>
    </row>
    <row r="520" spans="1:57" x14ac:dyDescent="0.25">
      <c r="A520" t="s">
        <v>1360</v>
      </c>
      <c r="B520" t="s">
        <v>0</v>
      </c>
      <c r="C520">
        <v>2018</v>
      </c>
      <c r="D520">
        <v>9</v>
      </c>
      <c r="E520" s="73">
        <v>43186</v>
      </c>
      <c r="F520"/>
      <c r="G520"/>
      <c r="H520" t="s">
        <v>12</v>
      </c>
      <c r="I520"/>
      <c r="J520" t="s">
        <v>2</v>
      </c>
      <c r="K520" t="s">
        <v>26</v>
      </c>
      <c r="L520"/>
      <c r="M520" t="s">
        <v>4</v>
      </c>
      <c r="N520">
        <v>559.76</v>
      </c>
      <c r="O520"/>
      <c r="P520" t="s">
        <v>475</v>
      </c>
      <c r="Q520" t="s">
        <v>476</v>
      </c>
      <c r="R520">
        <v>19</v>
      </c>
      <c r="S520"/>
      <c r="T520"/>
      <c r="U520"/>
      <c r="V520"/>
      <c r="W520"/>
      <c r="X520"/>
      <c r="Y520"/>
      <c r="Z520"/>
      <c r="AA520"/>
      <c r="AB520"/>
      <c r="AC520"/>
      <c r="AD520"/>
      <c r="AE520"/>
      <c r="AF520"/>
      <c r="AG520"/>
      <c r="AH520"/>
      <c r="AI520"/>
      <c r="AJ520"/>
      <c r="AK520" t="s">
        <v>476</v>
      </c>
      <c r="AL520">
        <v>19</v>
      </c>
      <c r="AM520" s="73">
        <v>43186</v>
      </c>
      <c r="AN520" t="s">
        <v>477</v>
      </c>
      <c r="AO520" t="s">
        <v>8</v>
      </c>
      <c r="AP520"/>
      <c r="AQ520"/>
      <c r="AR520" t="s">
        <v>9</v>
      </c>
      <c r="AS520" t="s">
        <v>1797</v>
      </c>
      <c r="AT520" t="s">
        <v>1385</v>
      </c>
      <c r="AU520" t="s">
        <v>36</v>
      </c>
      <c r="AV520" t="s">
        <v>1355</v>
      </c>
      <c r="AW520"/>
      <c r="AX520"/>
      <c r="AY520"/>
      <c r="AZ520"/>
      <c r="BA520" t="s">
        <v>1801</v>
      </c>
      <c r="BB520" t="s">
        <v>1834</v>
      </c>
      <c r="BC520" t="s">
        <v>4</v>
      </c>
      <c r="BD520"/>
      <c r="BE520"/>
    </row>
    <row r="521" spans="1:57" x14ac:dyDescent="0.25">
      <c r="A521" t="s">
        <v>1360</v>
      </c>
      <c r="B521" t="s">
        <v>0</v>
      </c>
      <c r="C521">
        <v>2018</v>
      </c>
      <c r="D521">
        <v>9</v>
      </c>
      <c r="E521" s="73">
        <v>43175</v>
      </c>
      <c r="F521"/>
      <c r="G521"/>
      <c r="H521" t="s">
        <v>12</v>
      </c>
      <c r="I521" t="s">
        <v>33</v>
      </c>
      <c r="J521" t="s">
        <v>34</v>
      </c>
      <c r="K521" t="s">
        <v>26</v>
      </c>
      <c r="L521"/>
      <c r="M521" t="s">
        <v>27</v>
      </c>
      <c r="N521">
        <v>2160</v>
      </c>
      <c r="O521"/>
      <c r="P521" t="s">
        <v>472</v>
      </c>
      <c r="Q521" t="s">
        <v>470</v>
      </c>
      <c r="R521">
        <v>87</v>
      </c>
      <c r="S521" t="s">
        <v>471</v>
      </c>
      <c r="T521" s="73">
        <v>43174</v>
      </c>
      <c r="U521" t="s">
        <v>1604</v>
      </c>
      <c r="V521" t="s">
        <v>472</v>
      </c>
      <c r="W521" t="s">
        <v>36</v>
      </c>
      <c r="X521"/>
      <c r="Y521"/>
      <c r="Z521"/>
      <c r="AA521"/>
      <c r="AB521"/>
      <c r="AC521"/>
      <c r="AD521"/>
      <c r="AE521"/>
      <c r="AF521"/>
      <c r="AG521"/>
      <c r="AH521"/>
      <c r="AI521"/>
      <c r="AJ521"/>
      <c r="AK521" t="s">
        <v>471</v>
      </c>
      <c r="AL521">
        <v>1</v>
      </c>
      <c r="AM521" s="73">
        <v>43174</v>
      </c>
      <c r="AN521" t="s">
        <v>471</v>
      </c>
      <c r="AO521" t="s">
        <v>37</v>
      </c>
      <c r="AP521" t="s">
        <v>473</v>
      </c>
      <c r="AQ521"/>
      <c r="AR521" t="s">
        <v>30</v>
      </c>
      <c r="AS521" t="s">
        <v>1797</v>
      </c>
      <c r="AT521" t="s">
        <v>1372</v>
      </c>
      <c r="AU521" t="s">
        <v>36</v>
      </c>
      <c r="AV521" t="s">
        <v>1354</v>
      </c>
      <c r="AW521" t="s">
        <v>1835</v>
      </c>
      <c r="AX521" t="s">
        <v>1353</v>
      </c>
      <c r="AY521" t="s">
        <v>1476</v>
      </c>
      <c r="AZ521"/>
      <c r="BA521" t="s">
        <v>1836</v>
      </c>
      <c r="BB521" t="s">
        <v>1839</v>
      </c>
      <c r="BC521" t="s">
        <v>1604</v>
      </c>
      <c r="BD521">
        <v>1</v>
      </c>
      <c r="BE521" t="s">
        <v>1928</v>
      </c>
    </row>
    <row r="522" spans="1:57" x14ac:dyDescent="0.25">
      <c r="A522" t="s">
        <v>1360</v>
      </c>
      <c r="B522" t="s">
        <v>0</v>
      </c>
      <c r="C522">
        <v>2018</v>
      </c>
      <c r="D522">
        <v>9</v>
      </c>
      <c r="E522" s="73">
        <v>43176</v>
      </c>
      <c r="F522"/>
      <c r="G522"/>
      <c r="H522" t="s">
        <v>12</v>
      </c>
      <c r="I522"/>
      <c r="J522" t="s">
        <v>25</v>
      </c>
      <c r="K522" t="s">
        <v>26</v>
      </c>
      <c r="L522"/>
      <c r="M522" t="s">
        <v>43</v>
      </c>
      <c r="N522">
        <v>2160</v>
      </c>
      <c r="O522"/>
      <c r="P522" t="s">
        <v>27</v>
      </c>
      <c r="Q522" t="s">
        <v>474</v>
      </c>
      <c r="R522">
        <v>87</v>
      </c>
      <c r="S522"/>
      <c r="T522"/>
      <c r="U522"/>
      <c r="V522"/>
      <c r="W522"/>
      <c r="X522"/>
      <c r="Y522"/>
      <c r="Z522"/>
      <c r="AA522"/>
      <c r="AB522"/>
      <c r="AC522"/>
      <c r="AD522"/>
      <c r="AE522"/>
      <c r="AF522"/>
      <c r="AG522"/>
      <c r="AH522"/>
      <c r="AI522"/>
      <c r="AJ522"/>
      <c r="AK522" t="s">
        <v>474</v>
      </c>
      <c r="AL522">
        <v>87</v>
      </c>
      <c r="AM522" s="73">
        <v>43176</v>
      </c>
      <c r="AN522" t="s">
        <v>471</v>
      </c>
      <c r="AO522" t="s">
        <v>8</v>
      </c>
      <c r="AP522"/>
      <c r="AQ522"/>
      <c r="AR522" t="s">
        <v>30</v>
      </c>
      <c r="AS522" t="s">
        <v>1797</v>
      </c>
      <c r="AT522" t="s">
        <v>1366</v>
      </c>
      <c r="AU522" t="s">
        <v>36</v>
      </c>
      <c r="AV522" t="s">
        <v>1365</v>
      </c>
      <c r="AW522"/>
      <c r="AX522"/>
      <c r="AY522"/>
      <c r="AZ522"/>
      <c r="BA522" t="s">
        <v>1833</v>
      </c>
      <c r="BB522" t="s">
        <v>1834</v>
      </c>
      <c r="BC522" t="s">
        <v>43</v>
      </c>
      <c r="BD522"/>
      <c r="BE522"/>
    </row>
    <row r="523" spans="1:57" x14ac:dyDescent="0.25">
      <c r="A523" t="s">
        <v>1360</v>
      </c>
      <c r="B523" t="s">
        <v>0</v>
      </c>
      <c r="C523">
        <v>2018</v>
      </c>
      <c r="D523">
        <v>9</v>
      </c>
      <c r="E523" s="73">
        <v>43186</v>
      </c>
      <c r="F523"/>
      <c r="G523"/>
      <c r="H523" t="s">
        <v>12</v>
      </c>
      <c r="I523" t="s">
        <v>33</v>
      </c>
      <c r="J523" t="s">
        <v>478</v>
      </c>
      <c r="K523" t="s">
        <v>26</v>
      </c>
      <c r="L523"/>
      <c r="M523" t="s">
        <v>4</v>
      </c>
      <c r="N523">
        <v>-559.76</v>
      </c>
      <c r="O523"/>
      <c r="P523" t="s">
        <v>475</v>
      </c>
      <c r="Q523" t="s">
        <v>476</v>
      </c>
      <c r="R523">
        <v>13</v>
      </c>
      <c r="S523"/>
      <c r="T523"/>
      <c r="U523"/>
      <c r="V523"/>
      <c r="W523"/>
      <c r="X523" t="s">
        <v>1665</v>
      </c>
      <c r="Y523">
        <v>6</v>
      </c>
      <c r="Z523" s="73">
        <v>43185</v>
      </c>
      <c r="AA523" t="s">
        <v>477</v>
      </c>
      <c r="AB523" t="s">
        <v>1375</v>
      </c>
      <c r="AC523"/>
      <c r="AD523"/>
      <c r="AE523"/>
      <c r="AF523"/>
      <c r="AG523"/>
      <c r="AH523"/>
      <c r="AI523"/>
      <c r="AJ523"/>
      <c r="AK523" t="s">
        <v>1665</v>
      </c>
      <c r="AL523">
        <v>6</v>
      </c>
      <c r="AM523" s="73">
        <v>43185</v>
      </c>
      <c r="AN523" t="s">
        <v>477</v>
      </c>
      <c r="AO523" t="s">
        <v>37</v>
      </c>
      <c r="AP523"/>
      <c r="AQ523"/>
      <c r="AR523" t="s">
        <v>9</v>
      </c>
      <c r="AS523" t="s">
        <v>1797</v>
      </c>
      <c r="AT523" t="s">
        <v>1372</v>
      </c>
      <c r="AU523" t="s">
        <v>36</v>
      </c>
      <c r="AV523" t="s">
        <v>1354</v>
      </c>
      <c r="AW523" t="s">
        <v>1835</v>
      </c>
      <c r="AX523" t="s">
        <v>1353</v>
      </c>
      <c r="AY523" t="s">
        <v>1476</v>
      </c>
      <c r="AZ523"/>
      <c r="BA523" t="s">
        <v>2020</v>
      </c>
      <c r="BB523" t="s">
        <v>1839</v>
      </c>
      <c r="BC523" t="s">
        <v>477</v>
      </c>
      <c r="BD523"/>
      <c r="BE523"/>
    </row>
    <row r="524" spans="1:57" x14ac:dyDescent="0.25">
      <c r="A524" t="s">
        <v>1360</v>
      </c>
      <c r="B524" t="s">
        <v>0</v>
      </c>
      <c r="C524">
        <v>2018</v>
      </c>
      <c r="D524">
        <v>9</v>
      </c>
      <c r="E524" s="73">
        <v>43175</v>
      </c>
      <c r="F524"/>
      <c r="G524"/>
      <c r="H524" t="s">
        <v>12</v>
      </c>
      <c r="I524"/>
      <c r="J524" t="s">
        <v>25</v>
      </c>
      <c r="K524" t="s">
        <v>26</v>
      </c>
      <c r="L524"/>
      <c r="M524" t="s">
        <v>27</v>
      </c>
      <c r="N524" s="82">
        <v>-2160</v>
      </c>
      <c r="O524"/>
      <c r="P524" t="s">
        <v>27</v>
      </c>
      <c r="Q524" t="s">
        <v>470</v>
      </c>
      <c r="R524">
        <v>6</v>
      </c>
      <c r="S524"/>
      <c r="T524"/>
      <c r="U524"/>
      <c r="V524"/>
      <c r="W524"/>
      <c r="X524"/>
      <c r="Y524"/>
      <c r="Z524"/>
      <c r="AA524"/>
      <c r="AB524"/>
      <c r="AC524"/>
      <c r="AD524"/>
      <c r="AE524"/>
      <c r="AF524"/>
      <c r="AG524"/>
      <c r="AH524"/>
      <c r="AI524"/>
      <c r="AJ524"/>
      <c r="AK524" t="s">
        <v>470</v>
      </c>
      <c r="AL524">
        <v>6</v>
      </c>
      <c r="AM524" s="73">
        <v>43175</v>
      </c>
      <c r="AN524" t="s">
        <v>471</v>
      </c>
      <c r="AO524" t="s">
        <v>8</v>
      </c>
      <c r="AP524"/>
      <c r="AQ524"/>
      <c r="AR524" t="s">
        <v>30</v>
      </c>
      <c r="AS524" t="s">
        <v>1797</v>
      </c>
      <c r="AT524" t="s">
        <v>1366</v>
      </c>
      <c r="AU524" t="s">
        <v>36</v>
      </c>
      <c r="AV524" t="s">
        <v>1365</v>
      </c>
      <c r="AW524"/>
      <c r="AX524"/>
      <c r="AY524"/>
      <c r="AZ524"/>
      <c r="BA524" t="s">
        <v>1833</v>
      </c>
      <c r="BB524" t="s">
        <v>1834</v>
      </c>
      <c r="BC524" t="s">
        <v>27</v>
      </c>
      <c r="BD524"/>
      <c r="BE524"/>
    </row>
    <row r="525" spans="1:57" x14ac:dyDescent="0.25">
      <c r="A525" t="s">
        <v>1360</v>
      </c>
      <c r="B525" t="s">
        <v>0</v>
      </c>
      <c r="C525">
        <v>2018</v>
      </c>
      <c r="D525">
        <v>10</v>
      </c>
      <c r="E525" s="73">
        <v>43195</v>
      </c>
      <c r="F525"/>
      <c r="G525"/>
      <c r="H525" t="s">
        <v>12</v>
      </c>
      <c r="I525"/>
      <c r="J525" t="s">
        <v>25</v>
      </c>
      <c r="K525" t="s">
        <v>26</v>
      </c>
      <c r="L525"/>
      <c r="M525" t="s">
        <v>27</v>
      </c>
      <c r="N525">
        <v>-4837.5</v>
      </c>
      <c r="O525"/>
      <c r="P525" t="s">
        <v>27</v>
      </c>
      <c r="Q525" t="s">
        <v>479</v>
      </c>
      <c r="R525">
        <v>5</v>
      </c>
      <c r="S525"/>
      <c r="T525"/>
      <c r="U525"/>
      <c r="V525"/>
      <c r="W525"/>
      <c r="X525"/>
      <c r="Y525"/>
      <c r="Z525"/>
      <c r="AA525"/>
      <c r="AB525"/>
      <c r="AC525"/>
      <c r="AD525"/>
      <c r="AE525"/>
      <c r="AF525"/>
      <c r="AG525"/>
      <c r="AH525"/>
      <c r="AI525"/>
      <c r="AJ525"/>
      <c r="AK525" t="s">
        <v>479</v>
      </c>
      <c r="AL525">
        <v>5</v>
      </c>
      <c r="AM525" s="73">
        <v>43195</v>
      </c>
      <c r="AN525" t="s">
        <v>480</v>
      </c>
      <c r="AO525" t="s">
        <v>8</v>
      </c>
      <c r="AP525"/>
      <c r="AQ525"/>
      <c r="AR525" t="s">
        <v>30</v>
      </c>
      <c r="AS525" t="s">
        <v>1797</v>
      </c>
      <c r="AT525" t="s">
        <v>1366</v>
      </c>
      <c r="AU525" t="s">
        <v>36</v>
      </c>
      <c r="AV525" t="s">
        <v>1365</v>
      </c>
      <c r="AW525"/>
      <c r="AX525"/>
      <c r="AY525"/>
      <c r="AZ525"/>
      <c r="BA525" t="s">
        <v>1833</v>
      </c>
      <c r="BB525" t="s">
        <v>1834</v>
      </c>
      <c r="BC525" t="s">
        <v>27</v>
      </c>
      <c r="BD525"/>
      <c r="BE525"/>
    </row>
    <row r="526" spans="1:57" x14ac:dyDescent="0.25">
      <c r="A526" t="s">
        <v>1360</v>
      </c>
      <c r="B526" t="s">
        <v>0</v>
      </c>
      <c r="C526">
        <v>2018</v>
      </c>
      <c r="D526">
        <v>10</v>
      </c>
      <c r="E526" s="73">
        <v>43196</v>
      </c>
      <c r="F526"/>
      <c r="G526"/>
      <c r="H526" t="s">
        <v>12</v>
      </c>
      <c r="I526"/>
      <c r="J526" t="s">
        <v>25</v>
      </c>
      <c r="K526" t="s">
        <v>26</v>
      </c>
      <c r="L526"/>
      <c r="M526" t="s">
        <v>43</v>
      </c>
      <c r="N526">
        <v>4837.5</v>
      </c>
      <c r="O526"/>
      <c r="P526" t="s">
        <v>27</v>
      </c>
      <c r="Q526" t="s">
        <v>489</v>
      </c>
      <c r="R526">
        <v>28</v>
      </c>
      <c r="S526"/>
      <c r="T526"/>
      <c r="U526"/>
      <c r="V526"/>
      <c r="W526"/>
      <c r="X526"/>
      <c r="Y526"/>
      <c r="Z526"/>
      <c r="AA526"/>
      <c r="AB526"/>
      <c r="AC526"/>
      <c r="AD526"/>
      <c r="AE526"/>
      <c r="AF526"/>
      <c r="AG526"/>
      <c r="AH526"/>
      <c r="AI526"/>
      <c r="AJ526"/>
      <c r="AK526" t="s">
        <v>489</v>
      </c>
      <c r="AL526">
        <v>28</v>
      </c>
      <c r="AM526" s="73">
        <v>43196</v>
      </c>
      <c r="AN526" t="s">
        <v>480</v>
      </c>
      <c r="AO526" t="s">
        <v>8</v>
      </c>
      <c r="AP526"/>
      <c r="AQ526"/>
      <c r="AR526" t="s">
        <v>30</v>
      </c>
      <c r="AS526" t="s">
        <v>1797</v>
      </c>
      <c r="AT526" t="s">
        <v>1366</v>
      </c>
      <c r="AU526" t="s">
        <v>36</v>
      </c>
      <c r="AV526" t="s">
        <v>1365</v>
      </c>
      <c r="AW526"/>
      <c r="AX526"/>
      <c r="AY526"/>
      <c r="AZ526"/>
      <c r="BA526" t="s">
        <v>1833</v>
      </c>
      <c r="BB526" t="s">
        <v>1834</v>
      </c>
      <c r="BC526" t="s">
        <v>43</v>
      </c>
      <c r="BD526"/>
      <c r="BE526"/>
    </row>
    <row r="527" spans="1:57" x14ac:dyDescent="0.25">
      <c r="A527" t="s">
        <v>1360</v>
      </c>
      <c r="B527" t="s">
        <v>0</v>
      </c>
      <c r="C527">
        <v>2018</v>
      </c>
      <c r="D527">
        <v>10</v>
      </c>
      <c r="E527" s="73">
        <v>43195</v>
      </c>
      <c r="F527"/>
      <c r="G527"/>
      <c r="H527" t="s">
        <v>12</v>
      </c>
      <c r="I527"/>
      <c r="J527" t="s">
        <v>25</v>
      </c>
      <c r="K527" t="s">
        <v>26</v>
      </c>
      <c r="L527"/>
      <c r="M527" t="s">
        <v>27</v>
      </c>
      <c r="N527">
        <v>-1100</v>
      </c>
      <c r="O527"/>
      <c r="P527" t="s">
        <v>27</v>
      </c>
      <c r="Q527" t="s">
        <v>479</v>
      </c>
      <c r="R527">
        <v>6</v>
      </c>
      <c r="S527"/>
      <c r="T527"/>
      <c r="U527"/>
      <c r="V527"/>
      <c r="W527"/>
      <c r="X527"/>
      <c r="Y527"/>
      <c r="Z527"/>
      <c r="AA527"/>
      <c r="AB527"/>
      <c r="AC527"/>
      <c r="AD527"/>
      <c r="AE527"/>
      <c r="AF527"/>
      <c r="AG527"/>
      <c r="AH527"/>
      <c r="AI527"/>
      <c r="AJ527"/>
      <c r="AK527" t="s">
        <v>479</v>
      </c>
      <c r="AL527">
        <v>6</v>
      </c>
      <c r="AM527" s="73">
        <v>43195</v>
      </c>
      <c r="AN527" t="s">
        <v>482</v>
      </c>
      <c r="AO527" t="s">
        <v>8</v>
      </c>
      <c r="AP527"/>
      <c r="AQ527"/>
      <c r="AR527" t="s">
        <v>30</v>
      </c>
      <c r="AS527" t="s">
        <v>1797</v>
      </c>
      <c r="AT527" t="s">
        <v>1366</v>
      </c>
      <c r="AU527" t="s">
        <v>36</v>
      </c>
      <c r="AV527" t="s">
        <v>1365</v>
      </c>
      <c r="AW527"/>
      <c r="AX527"/>
      <c r="AY527"/>
      <c r="AZ527"/>
      <c r="BA527" t="s">
        <v>1833</v>
      </c>
      <c r="BB527" t="s">
        <v>1834</v>
      </c>
      <c r="BC527" t="s">
        <v>27</v>
      </c>
      <c r="BD527"/>
      <c r="BE527"/>
    </row>
    <row r="528" spans="1:57" x14ac:dyDescent="0.25">
      <c r="A528" t="s">
        <v>1360</v>
      </c>
      <c r="B528" t="s">
        <v>0</v>
      </c>
      <c r="C528">
        <v>2018</v>
      </c>
      <c r="D528">
        <v>10</v>
      </c>
      <c r="E528" s="73">
        <v>43196</v>
      </c>
      <c r="F528"/>
      <c r="G528"/>
      <c r="H528" t="s">
        <v>12</v>
      </c>
      <c r="I528"/>
      <c r="J528" t="s">
        <v>2</v>
      </c>
      <c r="K528" t="s">
        <v>26</v>
      </c>
      <c r="L528"/>
      <c r="M528" t="s">
        <v>43</v>
      </c>
      <c r="N528">
        <v>-4837.5</v>
      </c>
      <c r="O528"/>
      <c r="P528" t="s">
        <v>14</v>
      </c>
      <c r="Q528" t="s">
        <v>489</v>
      </c>
      <c r="R528">
        <v>2</v>
      </c>
      <c r="S528"/>
      <c r="T528"/>
      <c r="U528"/>
      <c r="V528"/>
      <c r="W528"/>
      <c r="X528"/>
      <c r="Y528"/>
      <c r="Z528"/>
      <c r="AA528"/>
      <c r="AB528"/>
      <c r="AC528"/>
      <c r="AD528"/>
      <c r="AE528"/>
      <c r="AF528"/>
      <c r="AG528"/>
      <c r="AH528"/>
      <c r="AI528"/>
      <c r="AJ528"/>
      <c r="AK528" t="s">
        <v>489</v>
      </c>
      <c r="AL528">
        <v>2</v>
      </c>
      <c r="AM528" s="73">
        <v>43196</v>
      </c>
      <c r="AN528" t="s">
        <v>480</v>
      </c>
      <c r="AO528" t="s">
        <v>8</v>
      </c>
      <c r="AP528"/>
      <c r="AQ528"/>
      <c r="AR528" t="s">
        <v>30</v>
      </c>
      <c r="AS528" t="s">
        <v>1797</v>
      </c>
      <c r="AT528" t="s">
        <v>1385</v>
      </c>
      <c r="AU528" t="s">
        <v>36</v>
      </c>
      <c r="AV528" t="s">
        <v>1355</v>
      </c>
      <c r="AW528"/>
      <c r="AX528"/>
      <c r="AY528"/>
      <c r="AZ528"/>
      <c r="BA528" t="s">
        <v>1801</v>
      </c>
      <c r="BB528" t="s">
        <v>1834</v>
      </c>
      <c r="BC528" t="s">
        <v>43</v>
      </c>
      <c r="BD528"/>
      <c r="BE528"/>
    </row>
    <row r="529" spans="1:57" x14ac:dyDescent="0.25">
      <c r="A529" t="s">
        <v>1360</v>
      </c>
      <c r="B529" t="s">
        <v>0</v>
      </c>
      <c r="C529">
        <v>2018</v>
      </c>
      <c r="D529">
        <v>10</v>
      </c>
      <c r="E529" s="73">
        <v>43209</v>
      </c>
      <c r="F529"/>
      <c r="G529"/>
      <c r="H529" t="s">
        <v>12</v>
      </c>
      <c r="I529" t="s">
        <v>33</v>
      </c>
      <c r="J529" t="s">
        <v>34</v>
      </c>
      <c r="K529" t="s">
        <v>26</v>
      </c>
      <c r="L529"/>
      <c r="M529" t="s">
        <v>27</v>
      </c>
      <c r="N529">
        <v>2258</v>
      </c>
      <c r="O529"/>
      <c r="P529" t="s">
        <v>495</v>
      </c>
      <c r="Q529" t="s">
        <v>490</v>
      </c>
      <c r="R529">
        <v>56</v>
      </c>
      <c r="S529" t="s">
        <v>491</v>
      </c>
      <c r="T529" s="73">
        <v>43207</v>
      </c>
      <c r="U529" t="s">
        <v>1660</v>
      </c>
      <c r="V529" t="s">
        <v>495</v>
      </c>
      <c r="W529" t="s">
        <v>36</v>
      </c>
      <c r="X529"/>
      <c r="Y529"/>
      <c r="Z529"/>
      <c r="AA529"/>
      <c r="AB529"/>
      <c r="AC529"/>
      <c r="AD529"/>
      <c r="AE529"/>
      <c r="AF529"/>
      <c r="AG529"/>
      <c r="AH529"/>
      <c r="AI529"/>
      <c r="AJ529"/>
      <c r="AK529" t="s">
        <v>491</v>
      </c>
      <c r="AL529">
        <v>1</v>
      </c>
      <c r="AM529" s="73">
        <v>43207</v>
      </c>
      <c r="AN529" t="s">
        <v>491</v>
      </c>
      <c r="AO529" t="s">
        <v>37</v>
      </c>
      <c r="AP529" t="s">
        <v>496</v>
      </c>
      <c r="AQ529"/>
      <c r="AR529" t="s">
        <v>30</v>
      </c>
      <c r="AS529" t="s">
        <v>1797</v>
      </c>
      <c r="AT529" t="s">
        <v>1372</v>
      </c>
      <c r="AU529" t="s">
        <v>36</v>
      </c>
      <c r="AV529" t="s">
        <v>1354</v>
      </c>
      <c r="AW529" t="s">
        <v>1835</v>
      </c>
      <c r="AX529" t="s">
        <v>1353</v>
      </c>
      <c r="AY529" t="s">
        <v>1476</v>
      </c>
      <c r="AZ529"/>
      <c r="BA529" t="s">
        <v>1836</v>
      </c>
      <c r="BB529" t="s">
        <v>1839</v>
      </c>
      <c r="BC529" t="s">
        <v>1660</v>
      </c>
      <c r="BD529">
        <v>1</v>
      </c>
      <c r="BE529" t="s">
        <v>1916</v>
      </c>
    </row>
    <row r="530" spans="1:57" x14ac:dyDescent="0.25">
      <c r="A530" t="s">
        <v>1360</v>
      </c>
      <c r="B530" t="s">
        <v>0</v>
      </c>
      <c r="C530">
        <v>2018</v>
      </c>
      <c r="D530">
        <v>10</v>
      </c>
      <c r="E530" s="73">
        <v>43196</v>
      </c>
      <c r="F530"/>
      <c r="G530"/>
      <c r="H530" t="s">
        <v>12</v>
      </c>
      <c r="I530"/>
      <c r="J530" t="s">
        <v>25</v>
      </c>
      <c r="K530" t="s">
        <v>26</v>
      </c>
      <c r="L530"/>
      <c r="M530" t="s">
        <v>43</v>
      </c>
      <c r="N530">
        <v>1100</v>
      </c>
      <c r="O530"/>
      <c r="P530" t="s">
        <v>27</v>
      </c>
      <c r="Q530" t="s">
        <v>489</v>
      </c>
      <c r="R530">
        <v>29</v>
      </c>
      <c r="S530"/>
      <c r="T530"/>
      <c r="U530"/>
      <c r="V530"/>
      <c r="W530"/>
      <c r="X530"/>
      <c r="Y530"/>
      <c r="Z530"/>
      <c r="AA530"/>
      <c r="AB530"/>
      <c r="AC530"/>
      <c r="AD530"/>
      <c r="AE530"/>
      <c r="AF530"/>
      <c r="AG530"/>
      <c r="AH530"/>
      <c r="AI530"/>
      <c r="AJ530"/>
      <c r="AK530" t="s">
        <v>489</v>
      </c>
      <c r="AL530">
        <v>29</v>
      </c>
      <c r="AM530" s="73">
        <v>43196</v>
      </c>
      <c r="AN530" t="s">
        <v>482</v>
      </c>
      <c r="AO530" t="s">
        <v>8</v>
      </c>
      <c r="AP530"/>
      <c r="AQ530"/>
      <c r="AR530" t="s">
        <v>30</v>
      </c>
      <c r="AS530" t="s">
        <v>1797</v>
      </c>
      <c r="AT530" t="s">
        <v>1366</v>
      </c>
      <c r="AU530" t="s">
        <v>36</v>
      </c>
      <c r="AV530" t="s">
        <v>1365</v>
      </c>
      <c r="AW530"/>
      <c r="AX530"/>
      <c r="AY530"/>
      <c r="AZ530"/>
      <c r="BA530" t="s">
        <v>1833</v>
      </c>
      <c r="BB530" t="s">
        <v>1834</v>
      </c>
      <c r="BC530" t="s">
        <v>43</v>
      </c>
      <c r="BD530"/>
      <c r="BE530"/>
    </row>
    <row r="531" spans="1:57" x14ac:dyDescent="0.25">
      <c r="A531" t="s">
        <v>1360</v>
      </c>
      <c r="B531" t="s">
        <v>0</v>
      </c>
      <c r="C531">
        <v>2018</v>
      </c>
      <c r="D531">
        <v>10</v>
      </c>
      <c r="E531" s="73">
        <v>43196</v>
      </c>
      <c r="F531"/>
      <c r="G531"/>
      <c r="H531" t="s">
        <v>12</v>
      </c>
      <c r="I531"/>
      <c r="J531" t="s">
        <v>2</v>
      </c>
      <c r="K531" t="s">
        <v>26</v>
      </c>
      <c r="L531"/>
      <c r="M531" t="s">
        <v>43</v>
      </c>
      <c r="N531">
        <v>-1528</v>
      </c>
      <c r="O531"/>
      <c r="P531" t="s">
        <v>14</v>
      </c>
      <c r="Q531" t="s">
        <v>489</v>
      </c>
      <c r="R531">
        <v>4</v>
      </c>
      <c r="S531"/>
      <c r="T531"/>
      <c r="U531"/>
      <c r="V531"/>
      <c r="W531"/>
      <c r="X531"/>
      <c r="Y531"/>
      <c r="Z531"/>
      <c r="AA531"/>
      <c r="AB531"/>
      <c r="AC531"/>
      <c r="AD531"/>
      <c r="AE531"/>
      <c r="AF531"/>
      <c r="AG531"/>
      <c r="AH531"/>
      <c r="AI531"/>
      <c r="AJ531"/>
      <c r="AK531" t="s">
        <v>489</v>
      </c>
      <c r="AL531">
        <v>4</v>
      </c>
      <c r="AM531" s="73">
        <v>43196</v>
      </c>
      <c r="AN531" t="s">
        <v>481</v>
      </c>
      <c r="AO531" t="s">
        <v>8</v>
      </c>
      <c r="AP531"/>
      <c r="AQ531"/>
      <c r="AR531" t="s">
        <v>30</v>
      </c>
      <c r="AS531" t="s">
        <v>1797</v>
      </c>
      <c r="AT531" t="s">
        <v>1385</v>
      </c>
      <c r="AU531" t="s">
        <v>36</v>
      </c>
      <c r="AV531" t="s">
        <v>1355</v>
      </c>
      <c r="AW531"/>
      <c r="AX531"/>
      <c r="AY531"/>
      <c r="AZ531"/>
      <c r="BA531" t="s">
        <v>1801</v>
      </c>
      <c r="BB531" t="s">
        <v>1834</v>
      </c>
      <c r="BC531" t="s">
        <v>43</v>
      </c>
      <c r="BD531"/>
      <c r="BE531"/>
    </row>
    <row r="532" spans="1:57" x14ac:dyDescent="0.25">
      <c r="A532" t="s">
        <v>1360</v>
      </c>
      <c r="B532" t="s">
        <v>0</v>
      </c>
      <c r="C532">
        <v>2018</v>
      </c>
      <c r="D532">
        <v>10</v>
      </c>
      <c r="E532" s="73">
        <v>43196</v>
      </c>
      <c r="F532"/>
      <c r="G532"/>
      <c r="H532" t="s">
        <v>12</v>
      </c>
      <c r="I532"/>
      <c r="J532" t="s">
        <v>25</v>
      </c>
      <c r="K532" t="s">
        <v>26</v>
      </c>
      <c r="L532"/>
      <c r="M532" t="s">
        <v>43</v>
      </c>
      <c r="N532">
        <v>1528</v>
      </c>
      <c r="O532"/>
      <c r="P532" t="s">
        <v>27</v>
      </c>
      <c r="Q532" t="s">
        <v>489</v>
      </c>
      <c r="R532">
        <v>30</v>
      </c>
      <c r="S532"/>
      <c r="T532"/>
      <c r="U532"/>
      <c r="V532"/>
      <c r="W532"/>
      <c r="X532"/>
      <c r="Y532"/>
      <c r="Z532"/>
      <c r="AA532"/>
      <c r="AB532"/>
      <c r="AC532"/>
      <c r="AD532"/>
      <c r="AE532"/>
      <c r="AF532"/>
      <c r="AG532"/>
      <c r="AH532"/>
      <c r="AI532"/>
      <c r="AJ532"/>
      <c r="AK532" t="s">
        <v>489</v>
      </c>
      <c r="AL532">
        <v>30</v>
      </c>
      <c r="AM532" s="73">
        <v>43196</v>
      </c>
      <c r="AN532" t="s">
        <v>481</v>
      </c>
      <c r="AO532" t="s">
        <v>8</v>
      </c>
      <c r="AP532"/>
      <c r="AQ532"/>
      <c r="AR532" t="s">
        <v>30</v>
      </c>
      <c r="AS532" t="s">
        <v>1797</v>
      </c>
      <c r="AT532" t="s">
        <v>1366</v>
      </c>
      <c r="AU532" t="s">
        <v>36</v>
      </c>
      <c r="AV532" t="s">
        <v>1365</v>
      </c>
      <c r="AW532"/>
      <c r="AX532"/>
      <c r="AY532"/>
      <c r="AZ532"/>
      <c r="BA532" t="s">
        <v>1833</v>
      </c>
      <c r="BB532" t="s">
        <v>1834</v>
      </c>
      <c r="BC532" t="s">
        <v>43</v>
      </c>
      <c r="BD532"/>
      <c r="BE532"/>
    </row>
    <row r="533" spans="1:57" x14ac:dyDescent="0.25">
      <c r="A533" t="s">
        <v>1360</v>
      </c>
      <c r="B533" t="s">
        <v>0</v>
      </c>
      <c r="C533">
        <v>2018</v>
      </c>
      <c r="D533">
        <v>10</v>
      </c>
      <c r="E533" s="73">
        <v>43209</v>
      </c>
      <c r="F533"/>
      <c r="G533"/>
      <c r="H533" t="s">
        <v>12</v>
      </c>
      <c r="I533" t="s">
        <v>33</v>
      </c>
      <c r="J533" t="s">
        <v>34</v>
      </c>
      <c r="K533" t="s">
        <v>26</v>
      </c>
      <c r="L533"/>
      <c r="M533" t="s">
        <v>27</v>
      </c>
      <c r="N533">
        <v>1722.06</v>
      </c>
      <c r="O533"/>
      <c r="P533" t="s">
        <v>493</v>
      </c>
      <c r="Q533" t="s">
        <v>490</v>
      </c>
      <c r="R533">
        <v>57</v>
      </c>
      <c r="S533" t="s">
        <v>492</v>
      </c>
      <c r="T533" s="73">
        <v>43207</v>
      </c>
      <c r="U533" t="s">
        <v>1680</v>
      </c>
      <c r="V533" t="s">
        <v>493</v>
      </c>
      <c r="W533" t="s">
        <v>36</v>
      </c>
      <c r="X533"/>
      <c r="Y533"/>
      <c r="Z533"/>
      <c r="AA533"/>
      <c r="AB533"/>
      <c r="AC533"/>
      <c r="AD533"/>
      <c r="AE533"/>
      <c r="AF533"/>
      <c r="AG533"/>
      <c r="AH533"/>
      <c r="AI533"/>
      <c r="AJ533"/>
      <c r="AK533" t="s">
        <v>492</v>
      </c>
      <c r="AL533">
        <v>1</v>
      </c>
      <c r="AM533" s="73">
        <v>43207</v>
      </c>
      <c r="AN533" t="s">
        <v>492</v>
      </c>
      <c r="AO533" t="s">
        <v>37</v>
      </c>
      <c r="AP533" t="s">
        <v>494</v>
      </c>
      <c r="AQ533"/>
      <c r="AR533" t="s">
        <v>30</v>
      </c>
      <c r="AS533" t="s">
        <v>1797</v>
      </c>
      <c r="AT533" t="s">
        <v>1372</v>
      </c>
      <c r="AU533" t="s">
        <v>36</v>
      </c>
      <c r="AV533" t="s">
        <v>1354</v>
      </c>
      <c r="AW533" t="s">
        <v>1835</v>
      </c>
      <c r="AX533" t="s">
        <v>1353</v>
      </c>
      <c r="AY533" t="s">
        <v>1476</v>
      </c>
      <c r="AZ533"/>
      <c r="BA533" t="s">
        <v>1836</v>
      </c>
      <c r="BB533" t="s">
        <v>1839</v>
      </c>
      <c r="BC533" t="s">
        <v>1680</v>
      </c>
      <c r="BD533">
        <v>1</v>
      </c>
      <c r="BE533" t="s">
        <v>1945</v>
      </c>
    </row>
    <row r="534" spans="1:57" x14ac:dyDescent="0.25">
      <c r="A534" t="s">
        <v>1360</v>
      </c>
      <c r="B534" t="s">
        <v>0</v>
      </c>
      <c r="C534">
        <v>2018</v>
      </c>
      <c r="D534">
        <v>10</v>
      </c>
      <c r="E534" s="73">
        <v>43195</v>
      </c>
      <c r="F534"/>
      <c r="G534"/>
      <c r="H534" t="s">
        <v>12</v>
      </c>
      <c r="I534" t="s">
        <v>33</v>
      </c>
      <c r="J534" t="s">
        <v>34</v>
      </c>
      <c r="K534" t="s">
        <v>26</v>
      </c>
      <c r="L534"/>
      <c r="M534" t="s">
        <v>27</v>
      </c>
      <c r="N534">
        <v>1100</v>
      </c>
      <c r="O534"/>
      <c r="P534" t="s">
        <v>483</v>
      </c>
      <c r="Q534" t="s">
        <v>479</v>
      </c>
      <c r="R534">
        <v>39</v>
      </c>
      <c r="S534" t="s">
        <v>482</v>
      </c>
      <c r="T534" s="73">
        <v>43193</v>
      </c>
      <c r="U534" t="s">
        <v>1480</v>
      </c>
      <c r="V534" t="s">
        <v>483</v>
      </c>
      <c r="W534" t="s">
        <v>36</v>
      </c>
      <c r="X534"/>
      <c r="Y534"/>
      <c r="Z534"/>
      <c r="AA534"/>
      <c r="AB534"/>
      <c r="AC534"/>
      <c r="AD534"/>
      <c r="AE534"/>
      <c r="AF534"/>
      <c r="AG534"/>
      <c r="AH534"/>
      <c r="AI534"/>
      <c r="AJ534"/>
      <c r="AK534" t="s">
        <v>482</v>
      </c>
      <c r="AL534">
        <v>1</v>
      </c>
      <c r="AM534" s="73">
        <v>43193</v>
      </c>
      <c r="AN534" t="s">
        <v>482</v>
      </c>
      <c r="AO534" t="s">
        <v>37</v>
      </c>
      <c r="AP534" t="s">
        <v>484</v>
      </c>
      <c r="AQ534"/>
      <c r="AR534" t="s">
        <v>30</v>
      </c>
      <c r="AS534" t="s">
        <v>1797</v>
      </c>
      <c r="AT534" t="s">
        <v>1372</v>
      </c>
      <c r="AU534" t="s">
        <v>36</v>
      </c>
      <c r="AV534" t="s">
        <v>1354</v>
      </c>
      <c r="AW534" t="s">
        <v>1835</v>
      </c>
      <c r="AX534" t="s">
        <v>1353</v>
      </c>
      <c r="AY534" t="s">
        <v>1476</v>
      </c>
      <c r="AZ534"/>
      <c r="BA534" t="s">
        <v>1836</v>
      </c>
      <c r="BB534" t="s">
        <v>1839</v>
      </c>
      <c r="BC534" t="s">
        <v>1480</v>
      </c>
      <c r="BD534">
        <v>1</v>
      </c>
      <c r="BE534" t="s">
        <v>2014</v>
      </c>
    </row>
    <row r="535" spans="1:57" x14ac:dyDescent="0.25">
      <c r="A535" t="s">
        <v>1360</v>
      </c>
      <c r="B535" t="s">
        <v>0</v>
      </c>
      <c r="C535">
        <v>2018</v>
      </c>
      <c r="D535">
        <v>10</v>
      </c>
      <c r="E535" s="73">
        <v>43196</v>
      </c>
      <c r="F535"/>
      <c r="G535"/>
      <c r="H535" t="s">
        <v>12</v>
      </c>
      <c r="I535"/>
      <c r="J535" t="s">
        <v>2</v>
      </c>
      <c r="K535" t="s">
        <v>26</v>
      </c>
      <c r="L535"/>
      <c r="M535" t="s">
        <v>43</v>
      </c>
      <c r="N535">
        <v>-1100</v>
      </c>
      <c r="O535"/>
      <c r="P535" t="s">
        <v>14</v>
      </c>
      <c r="Q535" t="s">
        <v>489</v>
      </c>
      <c r="R535">
        <v>3</v>
      </c>
      <c r="S535"/>
      <c r="T535"/>
      <c r="U535"/>
      <c r="V535"/>
      <c r="W535"/>
      <c r="X535"/>
      <c r="Y535"/>
      <c r="Z535"/>
      <c r="AA535"/>
      <c r="AB535"/>
      <c r="AC535"/>
      <c r="AD535"/>
      <c r="AE535"/>
      <c r="AF535"/>
      <c r="AG535"/>
      <c r="AH535"/>
      <c r="AI535"/>
      <c r="AJ535"/>
      <c r="AK535" t="s">
        <v>489</v>
      </c>
      <c r="AL535">
        <v>3</v>
      </c>
      <c r="AM535" s="73">
        <v>43196</v>
      </c>
      <c r="AN535" t="s">
        <v>482</v>
      </c>
      <c r="AO535" t="s">
        <v>8</v>
      </c>
      <c r="AP535"/>
      <c r="AQ535"/>
      <c r="AR535" t="s">
        <v>30</v>
      </c>
      <c r="AS535" t="s">
        <v>1797</v>
      </c>
      <c r="AT535" t="s">
        <v>1385</v>
      </c>
      <c r="AU535" t="s">
        <v>36</v>
      </c>
      <c r="AV535" t="s">
        <v>1355</v>
      </c>
      <c r="AW535"/>
      <c r="AX535"/>
      <c r="AY535"/>
      <c r="AZ535"/>
      <c r="BA535" t="s">
        <v>1801</v>
      </c>
      <c r="BB535" t="s">
        <v>1834</v>
      </c>
      <c r="BC535" t="s">
        <v>43</v>
      </c>
      <c r="BD535"/>
      <c r="BE535"/>
    </row>
    <row r="536" spans="1:57" x14ac:dyDescent="0.25">
      <c r="A536" t="s">
        <v>1360</v>
      </c>
      <c r="B536" t="s">
        <v>0</v>
      </c>
      <c r="C536">
        <v>2018</v>
      </c>
      <c r="D536">
        <v>10</v>
      </c>
      <c r="E536" s="73">
        <v>43209</v>
      </c>
      <c r="F536"/>
      <c r="G536"/>
      <c r="H536" t="s">
        <v>12</v>
      </c>
      <c r="I536"/>
      <c r="J536" t="s">
        <v>25</v>
      </c>
      <c r="K536" t="s">
        <v>26</v>
      </c>
      <c r="L536"/>
      <c r="M536" t="s">
        <v>27</v>
      </c>
      <c r="N536">
        <v>-2258</v>
      </c>
      <c r="O536"/>
      <c r="P536" t="s">
        <v>27</v>
      </c>
      <c r="Q536" t="s">
        <v>490</v>
      </c>
      <c r="R536">
        <v>3</v>
      </c>
      <c r="S536"/>
      <c r="T536"/>
      <c r="U536"/>
      <c r="V536"/>
      <c r="W536"/>
      <c r="X536"/>
      <c r="Y536"/>
      <c r="Z536"/>
      <c r="AA536"/>
      <c r="AB536"/>
      <c r="AC536"/>
      <c r="AD536"/>
      <c r="AE536"/>
      <c r="AF536"/>
      <c r="AG536"/>
      <c r="AH536"/>
      <c r="AI536"/>
      <c r="AJ536"/>
      <c r="AK536" t="s">
        <v>490</v>
      </c>
      <c r="AL536">
        <v>3</v>
      </c>
      <c r="AM536" s="73">
        <v>43209</v>
      </c>
      <c r="AN536" t="s">
        <v>491</v>
      </c>
      <c r="AO536" t="s">
        <v>8</v>
      </c>
      <c r="AP536"/>
      <c r="AQ536"/>
      <c r="AR536" t="s">
        <v>30</v>
      </c>
      <c r="AS536" t="s">
        <v>1797</v>
      </c>
      <c r="AT536" t="s">
        <v>1366</v>
      </c>
      <c r="AU536" t="s">
        <v>36</v>
      </c>
      <c r="AV536" t="s">
        <v>1365</v>
      </c>
      <c r="AW536"/>
      <c r="AX536"/>
      <c r="AY536"/>
      <c r="AZ536"/>
      <c r="BA536" t="s">
        <v>1833</v>
      </c>
      <c r="BB536" t="s">
        <v>1834</v>
      </c>
      <c r="BC536" t="s">
        <v>27</v>
      </c>
      <c r="BD536"/>
      <c r="BE536"/>
    </row>
    <row r="537" spans="1:57" x14ac:dyDescent="0.25">
      <c r="A537" t="s">
        <v>1360</v>
      </c>
      <c r="B537" t="s">
        <v>0</v>
      </c>
      <c r="C537">
        <v>2018</v>
      </c>
      <c r="D537">
        <v>10</v>
      </c>
      <c r="E537" s="73">
        <v>43210</v>
      </c>
      <c r="F537"/>
      <c r="G537"/>
      <c r="H537" t="s">
        <v>12</v>
      </c>
      <c r="I537"/>
      <c r="J537" t="s">
        <v>25</v>
      </c>
      <c r="K537" t="s">
        <v>26</v>
      </c>
      <c r="L537"/>
      <c r="M537" t="s">
        <v>43</v>
      </c>
      <c r="N537">
        <v>2258</v>
      </c>
      <c r="O537"/>
      <c r="P537" t="s">
        <v>27</v>
      </c>
      <c r="Q537" t="s">
        <v>497</v>
      </c>
      <c r="R537">
        <v>48</v>
      </c>
      <c r="S537"/>
      <c r="T537"/>
      <c r="U537"/>
      <c r="V537"/>
      <c r="W537"/>
      <c r="X537"/>
      <c r="Y537"/>
      <c r="Z537"/>
      <c r="AA537"/>
      <c r="AB537"/>
      <c r="AC537"/>
      <c r="AD537"/>
      <c r="AE537"/>
      <c r="AF537"/>
      <c r="AG537"/>
      <c r="AH537"/>
      <c r="AI537"/>
      <c r="AJ537"/>
      <c r="AK537" t="s">
        <v>497</v>
      </c>
      <c r="AL537">
        <v>48</v>
      </c>
      <c r="AM537" s="73">
        <v>43210</v>
      </c>
      <c r="AN537" t="s">
        <v>491</v>
      </c>
      <c r="AO537" t="s">
        <v>8</v>
      </c>
      <c r="AP537"/>
      <c r="AQ537"/>
      <c r="AR537" t="s">
        <v>30</v>
      </c>
      <c r="AS537" t="s">
        <v>1797</v>
      </c>
      <c r="AT537" t="s">
        <v>1366</v>
      </c>
      <c r="AU537" t="s">
        <v>36</v>
      </c>
      <c r="AV537" t="s">
        <v>1365</v>
      </c>
      <c r="AW537"/>
      <c r="AX537"/>
      <c r="AY537"/>
      <c r="AZ537"/>
      <c r="BA537" t="s">
        <v>1833</v>
      </c>
      <c r="BB537" t="s">
        <v>1834</v>
      </c>
      <c r="BC537" t="s">
        <v>43</v>
      </c>
      <c r="BD537"/>
      <c r="BE537"/>
    </row>
    <row r="538" spans="1:57" x14ac:dyDescent="0.25">
      <c r="A538" t="s">
        <v>1360</v>
      </c>
      <c r="B538" t="s">
        <v>0</v>
      </c>
      <c r="C538">
        <v>2018</v>
      </c>
      <c r="D538">
        <v>10</v>
      </c>
      <c r="E538" s="73">
        <v>43210</v>
      </c>
      <c r="F538"/>
      <c r="G538"/>
      <c r="H538" t="s">
        <v>12</v>
      </c>
      <c r="I538"/>
      <c r="J538" t="s">
        <v>25</v>
      </c>
      <c r="K538" t="s">
        <v>26</v>
      </c>
      <c r="L538"/>
      <c r="M538" t="s">
        <v>43</v>
      </c>
      <c r="N538">
        <v>1722.06</v>
      </c>
      <c r="O538"/>
      <c r="P538" t="s">
        <v>27</v>
      </c>
      <c r="Q538" t="s">
        <v>497</v>
      </c>
      <c r="R538">
        <v>49</v>
      </c>
      <c r="S538"/>
      <c r="T538"/>
      <c r="U538"/>
      <c r="V538"/>
      <c r="W538"/>
      <c r="X538"/>
      <c r="Y538"/>
      <c r="Z538"/>
      <c r="AA538"/>
      <c r="AB538"/>
      <c r="AC538"/>
      <c r="AD538"/>
      <c r="AE538"/>
      <c r="AF538"/>
      <c r="AG538"/>
      <c r="AH538"/>
      <c r="AI538"/>
      <c r="AJ538"/>
      <c r="AK538" t="s">
        <v>497</v>
      </c>
      <c r="AL538">
        <v>49</v>
      </c>
      <c r="AM538" s="73">
        <v>43210</v>
      </c>
      <c r="AN538" t="s">
        <v>492</v>
      </c>
      <c r="AO538" t="s">
        <v>8</v>
      </c>
      <c r="AP538"/>
      <c r="AQ538"/>
      <c r="AR538" t="s">
        <v>30</v>
      </c>
      <c r="AS538" t="s">
        <v>1797</v>
      </c>
      <c r="AT538" t="s">
        <v>1366</v>
      </c>
      <c r="AU538" t="s">
        <v>36</v>
      </c>
      <c r="AV538" t="s">
        <v>1365</v>
      </c>
      <c r="AW538"/>
      <c r="AX538"/>
      <c r="AY538"/>
      <c r="AZ538"/>
      <c r="BA538" t="s">
        <v>1833</v>
      </c>
      <c r="BB538" t="s">
        <v>1834</v>
      </c>
      <c r="BC538" t="s">
        <v>43</v>
      </c>
      <c r="BD538"/>
      <c r="BE538"/>
    </row>
    <row r="539" spans="1:57" x14ac:dyDescent="0.25">
      <c r="A539" t="s">
        <v>1360</v>
      </c>
      <c r="B539" t="s">
        <v>0</v>
      </c>
      <c r="C539">
        <v>2018</v>
      </c>
      <c r="D539">
        <v>10</v>
      </c>
      <c r="E539" s="73">
        <v>43195</v>
      </c>
      <c r="F539"/>
      <c r="G539"/>
      <c r="H539" t="s">
        <v>12</v>
      </c>
      <c r="I539"/>
      <c r="J539" t="s">
        <v>25</v>
      </c>
      <c r="K539" t="s">
        <v>26</v>
      </c>
      <c r="L539"/>
      <c r="M539" t="s">
        <v>27</v>
      </c>
      <c r="N539">
        <v>-1528</v>
      </c>
      <c r="O539"/>
      <c r="P539" t="s">
        <v>27</v>
      </c>
      <c r="Q539" t="s">
        <v>479</v>
      </c>
      <c r="R539">
        <v>7</v>
      </c>
      <c r="S539"/>
      <c r="T539"/>
      <c r="U539"/>
      <c r="V539"/>
      <c r="W539"/>
      <c r="X539"/>
      <c r="Y539"/>
      <c r="Z539"/>
      <c r="AA539"/>
      <c r="AB539"/>
      <c r="AC539"/>
      <c r="AD539"/>
      <c r="AE539"/>
      <c r="AF539"/>
      <c r="AG539"/>
      <c r="AH539"/>
      <c r="AI539"/>
      <c r="AJ539"/>
      <c r="AK539" t="s">
        <v>479</v>
      </c>
      <c r="AL539">
        <v>7</v>
      </c>
      <c r="AM539" s="73">
        <v>43195</v>
      </c>
      <c r="AN539" t="s">
        <v>481</v>
      </c>
      <c r="AO539" t="s">
        <v>8</v>
      </c>
      <c r="AP539"/>
      <c r="AQ539"/>
      <c r="AR539" t="s">
        <v>30</v>
      </c>
      <c r="AS539" t="s">
        <v>1797</v>
      </c>
      <c r="AT539" t="s">
        <v>1366</v>
      </c>
      <c r="AU539" t="s">
        <v>36</v>
      </c>
      <c r="AV539" t="s">
        <v>1365</v>
      </c>
      <c r="AW539"/>
      <c r="AX539"/>
      <c r="AY539"/>
      <c r="AZ539"/>
      <c r="BA539" t="s">
        <v>1833</v>
      </c>
      <c r="BB539" t="s">
        <v>1834</v>
      </c>
      <c r="BC539" t="s">
        <v>27</v>
      </c>
      <c r="BD539"/>
      <c r="BE539"/>
    </row>
    <row r="540" spans="1:57" x14ac:dyDescent="0.25">
      <c r="A540" t="s">
        <v>1360</v>
      </c>
      <c r="B540" t="s">
        <v>0</v>
      </c>
      <c r="C540">
        <v>2018</v>
      </c>
      <c r="D540">
        <v>10</v>
      </c>
      <c r="E540" s="73">
        <v>43195</v>
      </c>
      <c r="F540"/>
      <c r="G540"/>
      <c r="H540" t="s">
        <v>12</v>
      </c>
      <c r="I540" t="s">
        <v>33</v>
      </c>
      <c r="J540" t="s">
        <v>34</v>
      </c>
      <c r="K540" t="s">
        <v>26</v>
      </c>
      <c r="L540"/>
      <c r="M540" t="s">
        <v>27</v>
      </c>
      <c r="N540">
        <v>1528</v>
      </c>
      <c r="O540"/>
      <c r="P540" t="s">
        <v>485</v>
      </c>
      <c r="Q540" t="s">
        <v>479</v>
      </c>
      <c r="R540">
        <v>40</v>
      </c>
      <c r="S540" t="s">
        <v>481</v>
      </c>
      <c r="T540" s="73">
        <v>43193</v>
      </c>
      <c r="U540" t="s">
        <v>1558</v>
      </c>
      <c r="V540" t="s">
        <v>485</v>
      </c>
      <c r="W540" t="s">
        <v>36</v>
      </c>
      <c r="X540"/>
      <c r="Y540"/>
      <c r="Z540"/>
      <c r="AA540"/>
      <c r="AB540"/>
      <c r="AC540"/>
      <c r="AD540"/>
      <c r="AE540"/>
      <c r="AF540"/>
      <c r="AG540"/>
      <c r="AH540"/>
      <c r="AI540"/>
      <c r="AJ540"/>
      <c r="AK540" t="s">
        <v>481</v>
      </c>
      <c r="AL540">
        <v>1</v>
      </c>
      <c r="AM540" s="73">
        <v>43193</v>
      </c>
      <c r="AN540" t="s">
        <v>481</v>
      </c>
      <c r="AO540" t="s">
        <v>37</v>
      </c>
      <c r="AP540" t="s">
        <v>486</v>
      </c>
      <c r="AQ540"/>
      <c r="AR540" t="s">
        <v>30</v>
      </c>
      <c r="AS540" t="s">
        <v>1797</v>
      </c>
      <c r="AT540" t="s">
        <v>1372</v>
      </c>
      <c r="AU540" t="s">
        <v>36</v>
      </c>
      <c r="AV540" t="s">
        <v>1354</v>
      </c>
      <c r="AW540" t="s">
        <v>1835</v>
      </c>
      <c r="AX540" t="s">
        <v>1353</v>
      </c>
      <c r="AY540" t="s">
        <v>1476</v>
      </c>
      <c r="AZ540"/>
      <c r="BA540" t="s">
        <v>1836</v>
      </c>
      <c r="BB540" t="s">
        <v>1839</v>
      </c>
      <c r="BC540" t="s">
        <v>1558</v>
      </c>
      <c r="BD540">
        <v>1</v>
      </c>
      <c r="BE540" t="s">
        <v>2021</v>
      </c>
    </row>
    <row r="541" spans="1:57" x14ac:dyDescent="0.25">
      <c r="A541" t="s">
        <v>1360</v>
      </c>
      <c r="B541" t="s">
        <v>0</v>
      </c>
      <c r="C541">
        <v>2018</v>
      </c>
      <c r="D541">
        <v>10</v>
      </c>
      <c r="E541" s="73">
        <v>43209</v>
      </c>
      <c r="F541"/>
      <c r="G541"/>
      <c r="H541" t="s">
        <v>12</v>
      </c>
      <c r="I541"/>
      <c r="J541" t="s">
        <v>25</v>
      </c>
      <c r="K541" t="s">
        <v>26</v>
      </c>
      <c r="L541"/>
      <c r="M541" t="s">
        <v>27</v>
      </c>
      <c r="N541">
        <v>-1722.06</v>
      </c>
      <c r="O541"/>
      <c r="P541" t="s">
        <v>27</v>
      </c>
      <c r="Q541" t="s">
        <v>490</v>
      </c>
      <c r="R541">
        <v>4</v>
      </c>
      <c r="S541"/>
      <c r="T541"/>
      <c r="U541"/>
      <c r="V541"/>
      <c r="W541"/>
      <c r="X541"/>
      <c r="Y541"/>
      <c r="Z541"/>
      <c r="AA541"/>
      <c r="AB541"/>
      <c r="AC541"/>
      <c r="AD541"/>
      <c r="AE541"/>
      <c r="AF541"/>
      <c r="AG541"/>
      <c r="AH541"/>
      <c r="AI541"/>
      <c r="AJ541"/>
      <c r="AK541" t="s">
        <v>490</v>
      </c>
      <c r="AL541">
        <v>4</v>
      </c>
      <c r="AM541" s="73">
        <v>43209</v>
      </c>
      <c r="AN541" t="s">
        <v>492</v>
      </c>
      <c r="AO541" t="s">
        <v>8</v>
      </c>
      <c r="AP541"/>
      <c r="AQ541"/>
      <c r="AR541" t="s">
        <v>30</v>
      </c>
      <c r="AS541" t="s">
        <v>1797</v>
      </c>
      <c r="AT541" t="s">
        <v>1366</v>
      </c>
      <c r="AU541" t="s">
        <v>36</v>
      </c>
      <c r="AV541" t="s">
        <v>1365</v>
      </c>
      <c r="AW541"/>
      <c r="AX541"/>
      <c r="AY541"/>
      <c r="AZ541"/>
      <c r="BA541" t="s">
        <v>1833</v>
      </c>
      <c r="BB541" t="s">
        <v>1834</v>
      </c>
      <c r="BC541" t="s">
        <v>27</v>
      </c>
      <c r="BD541"/>
      <c r="BE541"/>
    </row>
    <row r="542" spans="1:57" x14ac:dyDescent="0.25">
      <c r="A542" t="s">
        <v>1360</v>
      </c>
      <c r="B542" t="s">
        <v>0</v>
      </c>
      <c r="C542">
        <v>2018</v>
      </c>
      <c r="D542">
        <v>10</v>
      </c>
      <c r="E542" s="73">
        <v>43210</v>
      </c>
      <c r="F542"/>
      <c r="G542"/>
      <c r="H542" t="s">
        <v>12</v>
      </c>
      <c r="I542"/>
      <c r="J542" t="s">
        <v>2</v>
      </c>
      <c r="K542" t="s">
        <v>26</v>
      </c>
      <c r="L542"/>
      <c r="M542" t="s">
        <v>43</v>
      </c>
      <c r="N542">
        <v>-2258</v>
      </c>
      <c r="O542"/>
      <c r="P542" t="s">
        <v>14</v>
      </c>
      <c r="Q542" t="s">
        <v>497</v>
      </c>
      <c r="R542">
        <v>6</v>
      </c>
      <c r="S542"/>
      <c r="T542"/>
      <c r="U542"/>
      <c r="V542"/>
      <c r="W542"/>
      <c r="X542"/>
      <c r="Y542"/>
      <c r="Z542"/>
      <c r="AA542"/>
      <c r="AB542"/>
      <c r="AC542"/>
      <c r="AD542"/>
      <c r="AE542"/>
      <c r="AF542"/>
      <c r="AG542"/>
      <c r="AH542"/>
      <c r="AI542"/>
      <c r="AJ542"/>
      <c r="AK542" t="s">
        <v>497</v>
      </c>
      <c r="AL542">
        <v>6</v>
      </c>
      <c r="AM542" s="73">
        <v>43210</v>
      </c>
      <c r="AN542" t="s">
        <v>491</v>
      </c>
      <c r="AO542" t="s">
        <v>8</v>
      </c>
      <c r="AP542"/>
      <c r="AQ542"/>
      <c r="AR542" t="s">
        <v>30</v>
      </c>
      <c r="AS542" t="s">
        <v>1797</v>
      </c>
      <c r="AT542" t="s">
        <v>1385</v>
      </c>
      <c r="AU542" t="s">
        <v>36</v>
      </c>
      <c r="AV542" t="s">
        <v>1355</v>
      </c>
      <c r="AW542"/>
      <c r="AX542"/>
      <c r="AY542"/>
      <c r="AZ542"/>
      <c r="BA542" t="s">
        <v>1801</v>
      </c>
      <c r="BB542" t="s">
        <v>1834</v>
      </c>
      <c r="BC542" t="s">
        <v>43</v>
      </c>
      <c r="BD542"/>
      <c r="BE542"/>
    </row>
    <row r="543" spans="1:57" x14ac:dyDescent="0.25">
      <c r="A543" t="s">
        <v>1360</v>
      </c>
      <c r="B543" t="s">
        <v>0</v>
      </c>
      <c r="C543">
        <v>2018</v>
      </c>
      <c r="D543">
        <v>10</v>
      </c>
      <c r="E543" s="73">
        <v>43195</v>
      </c>
      <c r="F543"/>
      <c r="G543"/>
      <c r="H543" t="s">
        <v>12</v>
      </c>
      <c r="I543" t="s">
        <v>33</v>
      </c>
      <c r="J543" t="s">
        <v>34</v>
      </c>
      <c r="K543" t="s">
        <v>26</v>
      </c>
      <c r="L543"/>
      <c r="M543" t="s">
        <v>27</v>
      </c>
      <c r="N543" s="82">
        <v>4837.5</v>
      </c>
      <c r="O543"/>
      <c r="P543" t="s">
        <v>487</v>
      </c>
      <c r="Q543" t="s">
        <v>479</v>
      </c>
      <c r="R543">
        <v>38</v>
      </c>
      <c r="S543" t="s">
        <v>480</v>
      </c>
      <c r="T543" s="73">
        <v>43193</v>
      </c>
      <c r="U543" t="s">
        <v>1562</v>
      </c>
      <c r="V543" t="s">
        <v>487</v>
      </c>
      <c r="W543" t="s">
        <v>36</v>
      </c>
      <c r="X543"/>
      <c r="Y543"/>
      <c r="Z543"/>
      <c r="AA543"/>
      <c r="AB543"/>
      <c r="AC543"/>
      <c r="AD543"/>
      <c r="AE543"/>
      <c r="AF543"/>
      <c r="AG543"/>
      <c r="AH543"/>
      <c r="AI543"/>
      <c r="AJ543"/>
      <c r="AK543" t="s">
        <v>480</v>
      </c>
      <c r="AL543">
        <v>1</v>
      </c>
      <c r="AM543" s="73">
        <v>43193</v>
      </c>
      <c r="AN543" t="s">
        <v>480</v>
      </c>
      <c r="AO543" t="s">
        <v>37</v>
      </c>
      <c r="AP543" t="s">
        <v>488</v>
      </c>
      <c r="AQ543"/>
      <c r="AR543" t="s">
        <v>30</v>
      </c>
      <c r="AS543" t="s">
        <v>1797</v>
      </c>
      <c r="AT543" t="s">
        <v>1372</v>
      </c>
      <c r="AU543" t="s">
        <v>36</v>
      </c>
      <c r="AV543" t="s">
        <v>1354</v>
      </c>
      <c r="AW543" t="s">
        <v>1835</v>
      </c>
      <c r="AX543" t="s">
        <v>1353</v>
      </c>
      <c r="AY543" t="s">
        <v>1476</v>
      </c>
      <c r="AZ543"/>
      <c r="BA543" t="s">
        <v>1836</v>
      </c>
      <c r="BB543" t="s">
        <v>1839</v>
      </c>
      <c r="BC543" t="s">
        <v>1562</v>
      </c>
      <c r="BD543">
        <v>1</v>
      </c>
      <c r="BE543" t="s">
        <v>2058</v>
      </c>
    </row>
    <row r="544" spans="1:57" x14ac:dyDescent="0.25">
      <c r="A544" t="s">
        <v>1360</v>
      </c>
      <c r="B544" t="s">
        <v>0</v>
      </c>
      <c r="C544">
        <v>2018</v>
      </c>
      <c r="D544">
        <v>10</v>
      </c>
      <c r="E544" s="73">
        <v>43210</v>
      </c>
      <c r="F544"/>
      <c r="G544"/>
      <c r="H544" t="s">
        <v>12</v>
      </c>
      <c r="I544"/>
      <c r="J544" t="s">
        <v>2</v>
      </c>
      <c r="K544" t="s">
        <v>26</v>
      </c>
      <c r="L544"/>
      <c r="M544" t="s">
        <v>43</v>
      </c>
      <c r="N544" s="82">
        <v>-1722.06</v>
      </c>
      <c r="O544"/>
      <c r="P544" t="s">
        <v>14</v>
      </c>
      <c r="Q544" t="s">
        <v>497</v>
      </c>
      <c r="R544">
        <v>21</v>
      </c>
      <c r="S544"/>
      <c r="T544"/>
      <c r="U544"/>
      <c r="V544"/>
      <c r="W544"/>
      <c r="X544"/>
      <c r="Y544"/>
      <c r="Z544"/>
      <c r="AA544"/>
      <c r="AB544"/>
      <c r="AC544"/>
      <c r="AD544"/>
      <c r="AE544"/>
      <c r="AF544"/>
      <c r="AG544"/>
      <c r="AH544"/>
      <c r="AI544"/>
      <c r="AJ544"/>
      <c r="AK544" t="s">
        <v>497</v>
      </c>
      <c r="AL544">
        <v>21</v>
      </c>
      <c r="AM544" s="73">
        <v>43210</v>
      </c>
      <c r="AN544" t="s">
        <v>492</v>
      </c>
      <c r="AO544" t="s">
        <v>8</v>
      </c>
      <c r="AP544"/>
      <c r="AQ544"/>
      <c r="AR544" t="s">
        <v>30</v>
      </c>
      <c r="AS544" t="s">
        <v>1797</v>
      </c>
      <c r="AT544" t="s">
        <v>1385</v>
      </c>
      <c r="AU544" t="s">
        <v>36</v>
      </c>
      <c r="AV544" t="s">
        <v>1355</v>
      </c>
      <c r="AW544"/>
      <c r="AX544"/>
      <c r="AY544"/>
      <c r="AZ544"/>
      <c r="BA544" t="s">
        <v>1801</v>
      </c>
      <c r="BB544" t="s">
        <v>1834</v>
      </c>
      <c r="BC544" t="s">
        <v>43</v>
      </c>
      <c r="BD544"/>
      <c r="BE544"/>
    </row>
    <row r="545" spans="1:57" x14ac:dyDescent="0.25">
      <c r="A545" t="s">
        <v>1360</v>
      </c>
      <c r="B545" t="s">
        <v>0</v>
      </c>
      <c r="C545">
        <v>2018</v>
      </c>
      <c r="D545">
        <v>11</v>
      </c>
      <c r="E545" s="73">
        <v>43231</v>
      </c>
      <c r="F545"/>
      <c r="G545"/>
      <c r="H545" t="s">
        <v>12</v>
      </c>
      <c r="I545"/>
      <c r="J545" t="s">
        <v>2</v>
      </c>
      <c r="K545" t="s">
        <v>26</v>
      </c>
      <c r="L545"/>
      <c r="M545" t="s">
        <v>43</v>
      </c>
      <c r="N545">
        <v>-5093</v>
      </c>
      <c r="O545"/>
      <c r="P545" t="s">
        <v>14</v>
      </c>
      <c r="Q545" t="s">
        <v>505</v>
      </c>
      <c r="R545">
        <v>16</v>
      </c>
      <c r="S545"/>
      <c r="T545"/>
      <c r="U545"/>
      <c r="V545"/>
      <c r="W545"/>
      <c r="X545"/>
      <c r="Y545"/>
      <c r="Z545"/>
      <c r="AA545"/>
      <c r="AB545"/>
      <c r="AC545"/>
      <c r="AD545"/>
      <c r="AE545"/>
      <c r="AF545"/>
      <c r="AG545"/>
      <c r="AH545"/>
      <c r="AI545"/>
      <c r="AJ545"/>
      <c r="AK545" t="s">
        <v>505</v>
      </c>
      <c r="AL545">
        <v>16</v>
      </c>
      <c r="AM545" s="73">
        <v>43231</v>
      </c>
      <c r="AN545" t="s">
        <v>499</v>
      </c>
      <c r="AO545" t="s">
        <v>8</v>
      </c>
      <c r="AP545"/>
      <c r="AQ545"/>
      <c r="AR545" t="s">
        <v>30</v>
      </c>
      <c r="AS545" t="s">
        <v>1797</v>
      </c>
      <c r="AT545" t="s">
        <v>1385</v>
      </c>
      <c r="AU545" t="s">
        <v>36</v>
      </c>
      <c r="AV545" t="s">
        <v>1355</v>
      </c>
      <c r="AW545"/>
      <c r="AX545"/>
      <c r="AY545"/>
      <c r="AZ545"/>
      <c r="BA545" t="s">
        <v>1801</v>
      </c>
      <c r="BB545" t="s">
        <v>1834</v>
      </c>
      <c r="BC545" t="s">
        <v>43</v>
      </c>
      <c r="BD545"/>
      <c r="BE545"/>
    </row>
    <row r="546" spans="1:57" x14ac:dyDescent="0.25">
      <c r="A546" t="s">
        <v>1360</v>
      </c>
      <c r="B546" t="s">
        <v>0</v>
      </c>
      <c r="C546">
        <v>2018</v>
      </c>
      <c r="D546">
        <v>11</v>
      </c>
      <c r="E546" s="73">
        <v>43232</v>
      </c>
      <c r="F546"/>
      <c r="G546"/>
      <c r="H546" t="s">
        <v>12</v>
      </c>
      <c r="I546"/>
      <c r="J546" t="s">
        <v>25</v>
      </c>
      <c r="K546" t="s">
        <v>26</v>
      </c>
      <c r="L546"/>
      <c r="M546" t="s">
        <v>43</v>
      </c>
      <c r="N546">
        <v>3316</v>
      </c>
      <c r="O546"/>
      <c r="P546" t="s">
        <v>27</v>
      </c>
      <c r="Q546" t="s">
        <v>513</v>
      </c>
      <c r="R546">
        <v>155</v>
      </c>
      <c r="S546"/>
      <c r="T546"/>
      <c r="U546"/>
      <c r="V546"/>
      <c r="W546"/>
      <c r="X546"/>
      <c r="Y546"/>
      <c r="Z546"/>
      <c r="AA546"/>
      <c r="AB546"/>
      <c r="AC546"/>
      <c r="AD546"/>
      <c r="AE546"/>
      <c r="AF546"/>
      <c r="AG546"/>
      <c r="AH546"/>
      <c r="AI546"/>
      <c r="AJ546"/>
      <c r="AK546" t="s">
        <v>513</v>
      </c>
      <c r="AL546">
        <v>155</v>
      </c>
      <c r="AM546" s="73">
        <v>43232</v>
      </c>
      <c r="AN546" t="s">
        <v>507</v>
      </c>
      <c r="AO546" t="s">
        <v>8</v>
      </c>
      <c r="AP546"/>
      <c r="AQ546"/>
      <c r="AR546" t="s">
        <v>30</v>
      </c>
      <c r="AS546" t="s">
        <v>1797</v>
      </c>
      <c r="AT546" t="s">
        <v>1366</v>
      </c>
      <c r="AU546" t="s">
        <v>36</v>
      </c>
      <c r="AV546" t="s">
        <v>1365</v>
      </c>
      <c r="AW546"/>
      <c r="AX546"/>
      <c r="AY546"/>
      <c r="AZ546"/>
      <c r="BA546" t="s">
        <v>1833</v>
      </c>
      <c r="BB546" t="s">
        <v>1834</v>
      </c>
      <c r="BC546" t="s">
        <v>43</v>
      </c>
      <c r="BD546"/>
      <c r="BE546"/>
    </row>
    <row r="547" spans="1:57" x14ac:dyDescent="0.25">
      <c r="A547" t="s">
        <v>1360</v>
      </c>
      <c r="B547" t="s">
        <v>0</v>
      </c>
      <c r="C547">
        <v>2018</v>
      </c>
      <c r="D547">
        <v>11</v>
      </c>
      <c r="E547" s="73">
        <v>43230</v>
      </c>
      <c r="F547"/>
      <c r="G547"/>
      <c r="H547" t="s">
        <v>12</v>
      </c>
      <c r="I547" t="s">
        <v>33</v>
      </c>
      <c r="J547" t="s">
        <v>34</v>
      </c>
      <c r="K547" t="s">
        <v>26</v>
      </c>
      <c r="L547"/>
      <c r="M547" t="s">
        <v>27</v>
      </c>
      <c r="N547">
        <v>5093</v>
      </c>
      <c r="O547"/>
      <c r="P547" t="s">
        <v>503</v>
      </c>
      <c r="Q547" t="s">
        <v>498</v>
      </c>
      <c r="R547">
        <v>70</v>
      </c>
      <c r="S547" t="s">
        <v>499</v>
      </c>
      <c r="T547" s="73">
        <v>43227</v>
      </c>
      <c r="U547" t="s">
        <v>1576</v>
      </c>
      <c r="V547" t="s">
        <v>503</v>
      </c>
      <c r="W547" t="s">
        <v>36</v>
      </c>
      <c r="X547"/>
      <c r="Y547"/>
      <c r="Z547"/>
      <c r="AA547"/>
      <c r="AB547"/>
      <c r="AC547"/>
      <c r="AD547"/>
      <c r="AE547"/>
      <c r="AF547"/>
      <c r="AG547"/>
      <c r="AH547"/>
      <c r="AI547"/>
      <c r="AJ547"/>
      <c r="AK547" t="s">
        <v>499</v>
      </c>
      <c r="AL547">
        <v>1</v>
      </c>
      <c r="AM547" s="73">
        <v>43227</v>
      </c>
      <c r="AN547" t="s">
        <v>499</v>
      </c>
      <c r="AO547" t="s">
        <v>37</v>
      </c>
      <c r="AP547" t="s">
        <v>504</v>
      </c>
      <c r="AQ547"/>
      <c r="AR547" t="s">
        <v>30</v>
      </c>
      <c r="AS547" t="s">
        <v>1797</v>
      </c>
      <c r="AT547" t="s">
        <v>1372</v>
      </c>
      <c r="AU547" t="s">
        <v>36</v>
      </c>
      <c r="AV547" t="s">
        <v>1354</v>
      </c>
      <c r="AW547" t="s">
        <v>1835</v>
      </c>
      <c r="AX547" t="s">
        <v>1353</v>
      </c>
      <c r="AY547" t="s">
        <v>1476</v>
      </c>
      <c r="AZ547"/>
      <c r="BA547" t="s">
        <v>1836</v>
      </c>
      <c r="BB547" t="s">
        <v>1839</v>
      </c>
      <c r="BC547" t="s">
        <v>1576</v>
      </c>
      <c r="BD547">
        <v>1</v>
      </c>
      <c r="BE547" t="s">
        <v>1917</v>
      </c>
    </row>
    <row r="548" spans="1:57" x14ac:dyDescent="0.25">
      <c r="A548" t="s">
        <v>1360</v>
      </c>
      <c r="B548" t="s">
        <v>0</v>
      </c>
      <c r="C548">
        <v>2018</v>
      </c>
      <c r="D548">
        <v>11</v>
      </c>
      <c r="E548" s="73">
        <v>43231</v>
      </c>
      <c r="F548"/>
      <c r="G548"/>
      <c r="H548" t="s">
        <v>12</v>
      </c>
      <c r="I548"/>
      <c r="J548" t="s">
        <v>2</v>
      </c>
      <c r="K548" t="s">
        <v>26</v>
      </c>
      <c r="L548"/>
      <c r="M548" t="s">
        <v>43</v>
      </c>
      <c r="N548">
        <v>-767</v>
      </c>
      <c r="O548"/>
      <c r="P548" t="s">
        <v>14</v>
      </c>
      <c r="Q548" t="s">
        <v>505</v>
      </c>
      <c r="R548">
        <v>15</v>
      </c>
      <c r="S548"/>
      <c r="T548"/>
      <c r="U548"/>
      <c r="V548"/>
      <c r="W548"/>
      <c r="X548"/>
      <c r="Y548"/>
      <c r="Z548"/>
      <c r="AA548"/>
      <c r="AB548"/>
      <c r="AC548"/>
      <c r="AD548"/>
      <c r="AE548"/>
      <c r="AF548"/>
      <c r="AG548"/>
      <c r="AH548"/>
      <c r="AI548"/>
      <c r="AJ548"/>
      <c r="AK548" t="s">
        <v>505</v>
      </c>
      <c r="AL548">
        <v>15</v>
      </c>
      <c r="AM548" s="73">
        <v>43231</v>
      </c>
      <c r="AN548" t="s">
        <v>500</v>
      </c>
      <c r="AO548" t="s">
        <v>8</v>
      </c>
      <c r="AP548"/>
      <c r="AQ548"/>
      <c r="AR548" t="s">
        <v>30</v>
      </c>
      <c r="AS548" t="s">
        <v>1797</v>
      </c>
      <c r="AT548" t="s">
        <v>1385</v>
      </c>
      <c r="AU548" t="s">
        <v>36</v>
      </c>
      <c r="AV548" t="s">
        <v>1355</v>
      </c>
      <c r="AW548"/>
      <c r="AX548"/>
      <c r="AY548"/>
      <c r="AZ548"/>
      <c r="BA548" t="s">
        <v>1801</v>
      </c>
      <c r="BB548" t="s">
        <v>1834</v>
      </c>
      <c r="BC548" t="s">
        <v>43</v>
      </c>
      <c r="BD548"/>
      <c r="BE548"/>
    </row>
    <row r="549" spans="1:57" x14ac:dyDescent="0.25">
      <c r="A549" t="s">
        <v>1360</v>
      </c>
      <c r="B549" t="s">
        <v>0</v>
      </c>
      <c r="C549">
        <v>2018</v>
      </c>
      <c r="D549">
        <v>11</v>
      </c>
      <c r="E549" s="73">
        <v>43231</v>
      </c>
      <c r="F549"/>
      <c r="G549"/>
      <c r="H549" t="s">
        <v>12</v>
      </c>
      <c r="I549" t="s">
        <v>33</v>
      </c>
      <c r="J549" t="s">
        <v>34</v>
      </c>
      <c r="K549" t="s">
        <v>26</v>
      </c>
      <c r="L549"/>
      <c r="M549" t="s">
        <v>27</v>
      </c>
      <c r="N549">
        <v>2537</v>
      </c>
      <c r="O549"/>
      <c r="P549" t="s">
        <v>509</v>
      </c>
      <c r="Q549" t="s">
        <v>506</v>
      </c>
      <c r="R549">
        <v>135</v>
      </c>
      <c r="S549" t="s">
        <v>508</v>
      </c>
      <c r="T549" s="73">
        <v>43227</v>
      </c>
      <c r="U549" t="s">
        <v>1543</v>
      </c>
      <c r="V549" t="s">
        <v>509</v>
      </c>
      <c r="W549" t="s">
        <v>36</v>
      </c>
      <c r="X549"/>
      <c r="Y549"/>
      <c r="Z549"/>
      <c r="AA549"/>
      <c r="AB549"/>
      <c r="AC549"/>
      <c r="AD549"/>
      <c r="AE549"/>
      <c r="AF549"/>
      <c r="AG549"/>
      <c r="AH549"/>
      <c r="AI549"/>
      <c r="AJ549"/>
      <c r="AK549" t="s">
        <v>508</v>
      </c>
      <c r="AL549">
        <v>1</v>
      </c>
      <c r="AM549" s="73">
        <v>43227</v>
      </c>
      <c r="AN549" t="s">
        <v>508</v>
      </c>
      <c r="AO549" t="s">
        <v>37</v>
      </c>
      <c r="AP549" t="s">
        <v>510</v>
      </c>
      <c r="AQ549"/>
      <c r="AR549" t="s">
        <v>30</v>
      </c>
      <c r="AS549" t="s">
        <v>1797</v>
      </c>
      <c r="AT549" t="s">
        <v>1372</v>
      </c>
      <c r="AU549" t="s">
        <v>36</v>
      </c>
      <c r="AV549" t="s">
        <v>1354</v>
      </c>
      <c r="AW549" t="s">
        <v>1835</v>
      </c>
      <c r="AX549" t="s">
        <v>1353</v>
      </c>
      <c r="AY549" t="s">
        <v>1476</v>
      </c>
      <c r="AZ549"/>
      <c r="BA549" t="s">
        <v>1836</v>
      </c>
      <c r="BB549" t="s">
        <v>1839</v>
      </c>
      <c r="BC549" t="s">
        <v>1543</v>
      </c>
      <c r="BD549">
        <v>1</v>
      </c>
      <c r="BE549" t="s">
        <v>1918</v>
      </c>
    </row>
    <row r="550" spans="1:57" x14ac:dyDescent="0.25">
      <c r="A550" t="s">
        <v>1360</v>
      </c>
      <c r="B550" t="s">
        <v>0</v>
      </c>
      <c r="C550">
        <v>2018</v>
      </c>
      <c r="D550">
        <v>11</v>
      </c>
      <c r="E550" s="73">
        <v>43244</v>
      </c>
      <c r="F550"/>
      <c r="G550"/>
      <c r="H550" t="s">
        <v>12</v>
      </c>
      <c r="I550"/>
      <c r="J550" t="s">
        <v>25</v>
      </c>
      <c r="K550" t="s">
        <v>26</v>
      </c>
      <c r="L550"/>
      <c r="M550" t="s">
        <v>27</v>
      </c>
      <c r="N550">
        <v>-6082</v>
      </c>
      <c r="O550"/>
      <c r="P550" t="s">
        <v>27</v>
      </c>
      <c r="Q550" t="s">
        <v>527</v>
      </c>
      <c r="R550">
        <v>12</v>
      </c>
      <c r="S550"/>
      <c r="T550"/>
      <c r="U550"/>
      <c r="V550"/>
      <c r="W550"/>
      <c r="X550"/>
      <c r="Y550"/>
      <c r="Z550"/>
      <c r="AA550"/>
      <c r="AB550"/>
      <c r="AC550"/>
      <c r="AD550"/>
      <c r="AE550"/>
      <c r="AF550"/>
      <c r="AG550"/>
      <c r="AH550"/>
      <c r="AI550"/>
      <c r="AJ550"/>
      <c r="AK550" t="s">
        <v>527</v>
      </c>
      <c r="AL550">
        <v>12</v>
      </c>
      <c r="AM550" s="73">
        <v>43244</v>
      </c>
      <c r="AN550" t="s">
        <v>526</v>
      </c>
      <c r="AO550" t="s">
        <v>8</v>
      </c>
      <c r="AP550"/>
      <c r="AQ550"/>
      <c r="AR550" t="s">
        <v>30</v>
      </c>
      <c r="AS550" t="s">
        <v>1797</v>
      </c>
      <c r="AT550" t="s">
        <v>1366</v>
      </c>
      <c r="AU550" t="s">
        <v>36</v>
      </c>
      <c r="AV550" t="s">
        <v>1365</v>
      </c>
      <c r="AW550"/>
      <c r="AX550"/>
      <c r="AY550"/>
      <c r="AZ550"/>
      <c r="BA550" t="s">
        <v>1833</v>
      </c>
      <c r="BB550" t="s">
        <v>1834</v>
      </c>
      <c r="BC550" t="s">
        <v>27</v>
      </c>
      <c r="BD550"/>
      <c r="BE550"/>
    </row>
    <row r="551" spans="1:57" x14ac:dyDescent="0.25">
      <c r="A551" t="s">
        <v>1360</v>
      </c>
      <c r="B551" t="s">
        <v>0</v>
      </c>
      <c r="C551">
        <v>2018</v>
      </c>
      <c r="D551">
        <v>11</v>
      </c>
      <c r="E551" s="73">
        <v>43234</v>
      </c>
      <c r="F551"/>
      <c r="G551"/>
      <c r="H551" t="s">
        <v>12</v>
      </c>
      <c r="I551" t="s">
        <v>33</v>
      </c>
      <c r="J551" t="s">
        <v>34</v>
      </c>
      <c r="K551" t="s">
        <v>26</v>
      </c>
      <c r="L551"/>
      <c r="M551" t="s">
        <v>27</v>
      </c>
      <c r="N551">
        <v>2921</v>
      </c>
      <c r="O551"/>
      <c r="P551" t="s">
        <v>520</v>
      </c>
      <c r="Q551" t="s">
        <v>514</v>
      </c>
      <c r="R551">
        <v>33</v>
      </c>
      <c r="S551" t="s">
        <v>516</v>
      </c>
      <c r="T551" s="73">
        <v>43229</v>
      </c>
      <c r="U551" t="s">
        <v>1638</v>
      </c>
      <c r="V551" t="s">
        <v>520</v>
      </c>
      <c r="W551" t="s">
        <v>36</v>
      </c>
      <c r="X551"/>
      <c r="Y551"/>
      <c r="Z551"/>
      <c r="AA551"/>
      <c r="AB551"/>
      <c r="AC551"/>
      <c r="AD551"/>
      <c r="AE551"/>
      <c r="AF551"/>
      <c r="AG551"/>
      <c r="AH551"/>
      <c r="AI551"/>
      <c r="AJ551"/>
      <c r="AK551" t="s">
        <v>516</v>
      </c>
      <c r="AL551">
        <v>1</v>
      </c>
      <c r="AM551" s="73">
        <v>43229</v>
      </c>
      <c r="AN551" t="s">
        <v>516</v>
      </c>
      <c r="AO551" t="s">
        <v>37</v>
      </c>
      <c r="AP551" t="s">
        <v>521</v>
      </c>
      <c r="AQ551"/>
      <c r="AR551" t="s">
        <v>30</v>
      </c>
      <c r="AS551" t="s">
        <v>1797</v>
      </c>
      <c r="AT551" t="s">
        <v>1372</v>
      </c>
      <c r="AU551" t="s">
        <v>36</v>
      </c>
      <c r="AV551" t="s">
        <v>1354</v>
      </c>
      <c r="AW551" t="s">
        <v>1835</v>
      </c>
      <c r="AX551" t="s">
        <v>1353</v>
      </c>
      <c r="AY551" t="s">
        <v>1476</v>
      </c>
      <c r="AZ551"/>
      <c r="BA551" t="s">
        <v>1836</v>
      </c>
      <c r="BB551" t="s">
        <v>1839</v>
      </c>
      <c r="BC551" t="s">
        <v>1638</v>
      </c>
      <c r="BD551">
        <v>1</v>
      </c>
      <c r="BE551" t="s">
        <v>1929</v>
      </c>
    </row>
    <row r="552" spans="1:57" x14ac:dyDescent="0.25">
      <c r="A552" t="s">
        <v>1360</v>
      </c>
      <c r="B552" t="s">
        <v>0</v>
      </c>
      <c r="C552">
        <v>2018</v>
      </c>
      <c r="D552">
        <v>11</v>
      </c>
      <c r="E552" s="73">
        <v>43230</v>
      </c>
      <c r="F552"/>
      <c r="G552"/>
      <c r="H552" t="s">
        <v>12</v>
      </c>
      <c r="I552"/>
      <c r="J552" t="s">
        <v>25</v>
      </c>
      <c r="K552" t="s">
        <v>26</v>
      </c>
      <c r="L552"/>
      <c r="M552" t="s">
        <v>27</v>
      </c>
      <c r="N552">
        <v>-5093</v>
      </c>
      <c r="O552"/>
      <c r="P552" t="s">
        <v>27</v>
      </c>
      <c r="Q552" t="s">
        <v>498</v>
      </c>
      <c r="R552">
        <v>1</v>
      </c>
      <c r="S552"/>
      <c r="T552"/>
      <c r="U552"/>
      <c r="V552"/>
      <c r="W552"/>
      <c r="X552"/>
      <c r="Y552"/>
      <c r="Z552"/>
      <c r="AA552"/>
      <c r="AB552"/>
      <c r="AC552"/>
      <c r="AD552"/>
      <c r="AE552"/>
      <c r="AF552"/>
      <c r="AG552"/>
      <c r="AH552"/>
      <c r="AI552"/>
      <c r="AJ552"/>
      <c r="AK552" t="s">
        <v>498</v>
      </c>
      <c r="AL552">
        <v>1</v>
      </c>
      <c r="AM552" s="73">
        <v>43230</v>
      </c>
      <c r="AN552" t="s">
        <v>499</v>
      </c>
      <c r="AO552" t="s">
        <v>8</v>
      </c>
      <c r="AP552"/>
      <c r="AQ552"/>
      <c r="AR552" t="s">
        <v>30</v>
      </c>
      <c r="AS552" t="s">
        <v>1797</v>
      </c>
      <c r="AT552" t="s">
        <v>1366</v>
      </c>
      <c r="AU552" t="s">
        <v>36</v>
      </c>
      <c r="AV552" t="s">
        <v>1365</v>
      </c>
      <c r="AW552"/>
      <c r="AX552"/>
      <c r="AY552"/>
      <c r="AZ552"/>
      <c r="BA552" t="s">
        <v>1833</v>
      </c>
      <c r="BB552" t="s">
        <v>1834</v>
      </c>
      <c r="BC552" t="s">
        <v>27</v>
      </c>
      <c r="BD552"/>
      <c r="BE552"/>
    </row>
    <row r="553" spans="1:57" x14ac:dyDescent="0.25">
      <c r="A553" t="s">
        <v>1360</v>
      </c>
      <c r="B553" t="s">
        <v>0</v>
      </c>
      <c r="C553">
        <v>2018</v>
      </c>
      <c r="D553">
        <v>11</v>
      </c>
      <c r="E553" s="73">
        <v>43231</v>
      </c>
      <c r="F553"/>
      <c r="G553"/>
      <c r="H553" t="s">
        <v>12</v>
      </c>
      <c r="I553" t="s">
        <v>33</v>
      </c>
      <c r="J553" t="s">
        <v>34</v>
      </c>
      <c r="K553" t="s">
        <v>26</v>
      </c>
      <c r="L553"/>
      <c r="M553" t="s">
        <v>27</v>
      </c>
      <c r="N553">
        <v>3316</v>
      </c>
      <c r="O553"/>
      <c r="P553" t="s">
        <v>511</v>
      </c>
      <c r="Q553" t="s">
        <v>506</v>
      </c>
      <c r="R553">
        <v>125</v>
      </c>
      <c r="S553" t="s">
        <v>507</v>
      </c>
      <c r="T553" s="73">
        <v>43227</v>
      </c>
      <c r="U553" t="s">
        <v>1639</v>
      </c>
      <c r="V553" t="s">
        <v>511</v>
      </c>
      <c r="W553" t="s">
        <v>36</v>
      </c>
      <c r="X553"/>
      <c r="Y553"/>
      <c r="Z553"/>
      <c r="AA553"/>
      <c r="AB553"/>
      <c r="AC553"/>
      <c r="AD553"/>
      <c r="AE553"/>
      <c r="AF553"/>
      <c r="AG553"/>
      <c r="AH553"/>
      <c r="AI553"/>
      <c r="AJ553"/>
      <c r="AK553" t="s">
        <v>507</v>
      </c>
      <c r="AL553">
        <v>1</v>
      </c>
      <c r="AM553" s="73">
        <v>43227</v>
      </c>
      <c r="AN553" t="s">
        <v>507</v>
      </c>
      <c r="AO553" t="s">
        <v>37</v>
      </c>
      <c r="AP553" t="s">
        <v>512</v>
      </c>
      <c r="AQ553"/>
      <c r="AR553" t="s">
        <v>30</v>
      </c>
      <c r="AS553" t="s">
        <v>1797</v>
      </c>
      <c r="AT553" t="s">
        <v>1372</v>
      </c>
      <c r="AU553" t="s">
        <v>36</v>
      </c>
      <c r="AV553" t="s">
        <v>1354</v>
      </c>
      <c r="AW553" t="s">
        <v>1835</v>
      </c>
      <c r="AX553" t="s">
        <v>1353</v>
      </c>
      <c r="AY553" t="s">
        <v>1476</v>
      </c>
      <c r="AZ553"/>
      <c r="BA553" t="s">
        <v>1836</v>
      </c>
      <c r="BB553" t="s">
        <v>1839</v>
      </c>
      <c r="BC553" t="s">
        <v>1639</v>
      </c>
      <c r="BD553">
        <v>1</v>
      </c>
      <c r="BE553" t="s">
        <v>1946</v>
      </c>
    </row>
    <row r="554" spans="1:57" x14ac:dyDescent="0.25">
      <c r="A554" t="s">
        <v>1360</v>
      </c>
      <c r="B554" t="s">
        <v>0</v>
      </c>
      <c r="C554">
        <v>2018</v>
      </c>
      <c r="D554">
        <v>11</v>
      </c>
      <c r="E554" s="73">
        <v>43234</v>
      </c>
      <c r="F554"/>
      <c r="G554"/>
      <c r="H554" t="s">
        <v>12</v>
      </c>
      <c r="I554" t="s">
        <v>33</v>
      </c>
      <c r="J554" t="s">
        <v>34</v>
      </c>
      <c r="K554" t="s">
        <v>26</v>
      </c>
      <c r="L554"/>
      <c r="M554" t="s">
        <v>27</v>
      </c>
      <c r="N554">
        <v>686</v>
      </c>
      <c r="O554"/>
      <c r="P554" t="s">
        <v>518</v>
      </c>
      <c r="Q554" t="s">
        <v>514</v>
      </c>
      <c r="R554">
        <v>34</v>
      </c>
      <c r="S554" t="s">
        <v>517</v>
      </c>
      <c r="T554" s="73">
        <v>43229</v>
      </c>
      <c r="U554" t="s">
        <v>1652</v>
      </c>
      <c r="V554" t="s">
        <v>518</v>
      </c>
      <c r="W554" t="s">
        <v>36</v>
      </c>
      <c r="X554"/>
      <c r="Y554"/>
      <c r="Z554"/>
      <c r="AA554"/>
      <c r="AB554"/>
      <c r="AC554"/>
      <c r="AD554"/>
      <c r="AE554"/>
      <c r="AF554"/>
      <c r="AG554"/>
      <c r="AH554"/>
      <c r="AI554"/>
      <c r="AJ554"/>
      <c r="AK554" t="s">
        <v>517</v>
      </c>
      <c r="AL554">
        <v>1</v>
      </c>
      <c r="AM554" s="73">
        <v>43229</v>
      </c>
      <c r="AN554" t="s">
        <v>517</v>
      </c>
      <c r="AO554" t="s">
        <v>37</v>
      </c>
      <c r="AP554" t="s">
        <v>519</v>
      </c>
      <c r="AQ554"/>
      <c r="AR554" t="s">
        <v>30</v>
      </c>
      <c r="AS554" t="s">
        <v>1797</v>
      </c>
      <c r="AT554" t="s">
        <v>1372</v>
      </c>
      <c r="AU554" t="s">
        <v>36</v>
      </c>
      <c r="AV554" t="s">
        <v>1354</v>
      </c>
      <c r="AW554" t="s">
        <v>1835</v>
      </c>
      <c r="AX554" t="s">
        <v>1353</v>
      </c>
      <c r="AY554" t="s">
        <v>1476</v>
      </c>
      <c r="AZ554"/>
      <c r="BA554" t="s">
        <v>1836</v>
      </c>
      <c r="BB554" t="s">
        <v>1839</v>
      </c>
      <c r="BC554" t="s">
        <v>1652</v>
      </c>
      <c r="BD554">
        <v>1</v>
      </c>
      <c r="BE554" t="s">
        <v>1947</v>
      </c>
    </row>
    <row r="555" spans="1:57" x14ac:dyDescent="0.25">
      <c r="A555" t="s">
        <v>1360</v>
      </c>
      <c r="B555" t="s">
        <v>0</v>
      </c>
      <c r="C555">
        <v>2018</v>
      </c>
      <c r="D555">
        <v>11</v>
      </c>
      <c r="E555" s="73">
        <v>43235</v>
      </c>
      <c r="F555"/>
      <c r="G555"/>
      <c r="H555" t="s">
        <v>12</v>
      </c>
      <c r="I555"/>
      <c r="J555" t="s">
        <v>25</v>
      </c>
      <c r="K555" t="s">
        <v>26</v>
      </c>
      <c r="L555"/>
      <c r="M555" t="s">
        <v>43</v>
      </c>
      <c r="N555">
        <v>2921</v>
      </c>
      <c r="O555"/>
      <c r="P555" t="s">
        <v>27</v>
      </c>
      <c r="Q555" t="s">
        <v>524</v>
      </c>
      <c r="R555">
        <v>47</v>
      </c>
      <c r="S555"/>
      <c r="T555"/>
      <c r="U555"/>
      <c r="V555"/>
      <c r="W555"/>
      <c r="X555"/>
      <c r="Y555"/>
      <c r="Z555"/>
      <c r="AA555"/>
      <c r="AB555"/>
      <c r="AC555"/>
      <c r="AD555"/>
      <c r="AE555"/>
      <c r="AF555"/>
      <c r="AG555"/>
      <c r="AH555"/>
      <c r="AI555"/>
      <c r="AJ555"/>
      <c r="AK555" t="s">
        <v>524</v>
      </c>
      <c r="AL555">
        <v>47</v>
      </c>
      <c r="AM555" s="73">
        <v>43235</v>
      </c>
      <c r="AN555" t="s">
        <v>516</v>
      </c>
      <c r="AO555" t="s">
        <v>8</v>
      </c>
      <c r="AP555"/>
      <c r="AQ555"/>
      <c r="AR555" t="s">
        <v>30</v>
      </c>
      <c r="AS555" t="s">
        <v>1797</v>
      </c>
      <c r="AT555" t="s">
        <v>1366</v>
      </c>
      <c r="AU555" t="s">
        <v>36</v>
      </c>
      <c r="AV555" t="s">
        <v>1365</v>
      </c>
      <c r="AW555"/>
      <c r="AX555"/>
      <c r="AY555"/>
      <c r="AZ555"/>
      <c r="BA555" t="s">
        <v>1833</v>
      </c>
      <c r="BB555" t="s">
        <v>1834</v>
      </c>
      <c r="BC555" t="s">
        <v>43</v>
      </c>
      <c r="BD555"/>
      <c r="BE555"/>
    </row>
    <row r="556" spans="1:57" x14ac:dyDescent="0.25">
      <c r="A556" t="s">
        <v>1360</v>
      </c>
      <c r="B556" t="s">
        <v>0</v>
      </c>
      <c r="C556">
        <v>2018</v>
      </c>
      <c r="D556">
        <v>11</v>
      </c>
      <c r="E556" s="73">
        <v>43244</v>
      </c>
      <c r="F556"/>
      <c r="G556"/>
      <c r="H556" t="s">
        <v>12</v>
      </c>
      <c r="I556"/>
      <c r="J556" t="s">
        <v>25</v>
      </c>
      <c r="K556" t="s">
        <v>26</v>
      </c>
      <c r="L556"/>
      <c r="M556" t="s">
        <v>43</v>
      </c>
      <c r="N556">
        <v>6082</v>
      </c>
      <c r="O556"/>
      <c r="P556" t="s">
        <v>27</v>
      </c>
      <c r="Q556" t="s">
        <v>525</v>
      </c>
      <c r="R556">
        <v>30</v>
      </c>
      <c r="S556"/>
      <c r="T556"/>
      <c r="U556"/>
      <c r="V556"/>
      <c r="W556"/>
      <c r="X556"/>
      <c r="Y556"/>
      <c r="Z556"/>
      <c r="AA556"/>
      <c r="AB556"/>
      <c r="AC556"/>
      <c r="AD556"/>
      <c r="AE556"/>
      <c r="AF556"/>
      <c r="AG556"/>
      <c r="AH556"/>
      <c r="AI556"/>
      <c r="AJ556"/>
      <c r="AK556" t="s">
        <v>525</v>
      </c>
      <c r="AL556">
        <v>30</v>
      </c>
      <c r="AM556" s="73">
        <v>43244</v>
      </c>
      <c r="AN556" t="s">
        <v>526</v>
      </c>
      <c r="AO556" t="s">
        <v>8</v>
      </c>
      <c r="AP556"/>
      <c r="AQ556"/>
      <c r="AR556" t="s">
        <v>30</v>
      </c>
      <c r="AS556" t="s">
        <v>1797</v>
      </c>
      <c r="AT556" t="s">
        <v>1366</v>
      </c>
      <c r="AU556" t="s">
        <v>36</v>
      </c>
      <c r="AV556" t="s">
        <v>1365</v>
      </c>
      <c r="AW556"/>
      <c r="AX556"/>
      <c r="AY556"/>
      <c r="AZ556"/>
      <c r="BA556" t="s">
        <v>1833</v>
      </c>
      <c r="BB556" t="s">
        <v>1834</v>
      </c>
      <c r="BC556" t="s">
        <v>43</v>
      </c>
      <c r="BD556"/>
      <c r="BE556"/>
    </row>
    <row r="557" spans="1:57" x14ac:dyDescent="0.25">
      <c r="A557" t="s">
        <v>1360</v>
      </c>
      <c r="B557" t="s">
        <v>0</v>
      </c>
      <c r="C557">
        <v>2018</v>
      </c>
      <c r="D557">
        <v>11</v>
      </c>
      <c r="E557" s="73">
        <v>43230</v>
      </c>
      <c r="F557"/>
      <c r="G557"/>
      <c r="H557" t="s">
        <v>12</v>
      </c>
      <c r="I557" t="s">
        <v>33</v>
      </c>
      <c r="J557" t="s">
        <v>34</v>
      </c>
      <c r="K557" t="s">
        <v>26</v>
      </c>
      <c r="L557"/>
      <c r="M557" t="s">
        <v>27</v>
      </c>
      <c r="N557">
        <v>767</v>
      </c>
      <c r="O557"/>
      <c r="P557" t="s">
        <v>501</v>
      </c>
      <c r="Q557" t="s">
        <v>498</v>
      </c>
      <c r="R557">
        <v>69</v>
      </c>
      <c r="S557" t="s">
        <v>500</v>
      </c>
      <c r="T557" s="73">
        <v>43227</v>
      </c>
      <c r="U557" t="s">
        <v>1479</v>
      </c>
      <c r="V557" t="s">
        <v>501</v>
      </c>
      <c r="W557" t="s">
        <v>36</v>
      </c>
      <c r="X557"/>
      <c r="Y557"/>
      <c r="Z557"/>
      <c r="AA557"/>
      <c r="AB557"/>
      <c r="AC557"/>
      <c r="AD557"/>
      <c r="AE557"/>
      <c r="AF557"/>
      <c r="AG557"/>
      <c r="AH557"/>
      <c r="AI557"/>
      <c r="AJ557"/>
      <c r="AK557" t="s">
        <v>500</v>
      </c>
      <c r="AL557">
        <v>1</v>
      </c>
      <c r="AM557" s="73">
        <v>43227</v>
      </c>
      <c r="AN557" t="s">
        <v>500</v>
      </c>
      <c r="AO557" t="s">
        <v>37</v>
      </c>
      <c r="AP557" t="s">
        <v>502</v>
      </c>
      <c r="AQ557"/>
      <c r="AR557" t="s">
        <v>30</v>
      </c>
      <c r="AS557" t="s">
        <v>1797</v>
      </c>
      <c r="AT557" t="s">
        <v>1372</v>
      </c>
      <c r="AU557" t="s">
        <v>36</v>
      </c>
      <c r="AV557" t="s">
        <v>1354</v>
      </c>
      <c r="AW557" t="s">
        <v>1835</v>
      </c>
      <c r="AX557" t="s">
        <v>1353</v>
      </c>
      <c r="AY557" t="s">
        <v>1476</v>
      </c>
      <c r="AZ557"/>
      <c r="BA557" t="s">
        <v>1836</v>
      </c>
      <c r="BB557" t="s">
        <v>1839</v>
      </c>
      <c r="BC557" t="s">
        <v>1479</v>
      </c>
      <c r="BD557">
        <v>1</v>
      </c>
      <c r="BE557" t="s">
        <v>1957</v>
      </c>
    </row>
    <row r="558" spans="1:57" x14ac:dyDescent="0.25">
      <c r="A558" t="s">
        <v>1360</v>
      </c>
      <c r="B558" t="s">
        <v>0</v>
      </c>
      <c r="C558">
        <v>2018</v>
      </c>
      <c r="D558">
        <v>11</v>
      </c>
      <c r="E558" s="73">
        <v>43231</v>
      </c>
      <c r="F558"/>
      <c r="G558"/>
      <c r="H558" t="s">
        <v>12</v>
      </c>
      <c r="I558"/>
      <c r="J558" t="s">
        <v>25</v>
      </c>
      <c r="K558" t="s">
        <v>26</v>
      </c>
      <c r="L558"/>
      <c r="M558" t="s">
        <v>43</v>
      </c>
      <c r="N558">
        <v>767</v>
      </c>
      <c r="O558"/>
      <c r="P558" t="s">
        <v>27</v>
      </c>
      <c r="Q558" t="s">
        <v>505</v>
      </c>
      <c r="R558">
        <v>53</v>
      </c>
      <c r="S558"/>
      <c r="T558"/>
      <c r="U558"/>
      <c r="V558"/>
      <c r="W558"/>
      <c r="X558"/>
      <c r="Y558"/>
      <c r="Z558"/>
      <c r="AA558"/>
      <c r="AB558"/>
      <c r="AC558"/>
      <c r="AD558"/>
      <c r="AE558"/>
      <c r="AF558"/>
      <c r="AG558"/>
      <c r="AH558"/>
      <c r="AI558"/>
      <c r="AJ558"/>
      <c r="AK558" t="s">
        <v>505</v>
      </c>
      <c r="AL558">
        <v>53</v>
      </c>
      <c r="AM558" s="73">
        <v>43231</v>
      </c>
      <c r="AN558" t="s">
        <v>500</v>
      </c>
      <c r="AO558" t="s">
        <v>8</v>
      </c>
      <c r="AP558"/>
      <c r="AQ558"/>
      <c r="AR558" t="s">
        <v>30</v>
      </c>
      <c r="AS558" t="s">
        <v>1797</v>
      </c>
      <c r="AT558" t="s">
        <v>1366</v>
      </c>
      <c r="AU558" t="s">
        <v>36</v>
      </c>
      <c r="AV558" t="s">
        <v>1365</v>
      </c>
      <c r="AW558"/>
      <c r="AX558"/>
      <c r="AY558"/>
      <c r="AZ558"/>
      <c r="BA558" t="s">
        <v>1833</v>
      </c>
      <c r="BB558" t="s">
        <v>1834</v>
      </c>
      <c r="BC558" t="s">
        <v>43</v>
      </c>
      <c r="BD558"/>
      <c r="BE558"/>
    </row>
    <row r="559" spans="1:57" x14ac:dyDescent="0.25">
      <c r="A559" t="s">
        <v>1360</v>
      </c>
      <c r="B559" t="s">
        <v>0</v>
      </c>
      <c r="C559">
        <v>2018</v>
      </c>
      <c r="D559">
        <v>11</v>
      </c>
      <c r="E559" s="73">
        <v>43231</v>
      </c>
      <c r="F559"/>
      <c r="G559"/>
      <c r="H559" t="s">
        <v>12</v>
      </c>
      <c r="I559"/>
      <c r="J559" t="s">
        <v>25</v>
      </c>
      <c r="K559" t="s">
        <v>26</v>
      </c>
      <c r="L559"/>
      <c r="M559" t="s">
        <v>43</v>
      </c>
      <c r="N559">
        <v>5093</v>
      </c>
      <c r="O559"/>
      <c r="P559" t="s">
        <v>27</v>
      </c>
      <c r="Q559" t="s">
        <v>505</v>
      </c>
      <c r="R559">
        <v>54</v>
      </c>
      <c r="S559"/>
      <c r="T559"/>
      <c r="U559"/>
      <c r="V559"/>
      <c r="W559"/>
      <c r="X559"/>
      <c r="Y559"/>
      <c r="Z559"/>
      <c r="AA559"/>
      <c r="AB559"/>
      <c r="AC559"/>
      <c r="AD559"/>
      <c r="AE559"/>
      <c r="AF559"/>
      <c r="AG559"/>
      <c r="AH559"/>
      <c r="AI559"/>
      <c r="AJ559"/>
      <c r="AK559" t="s">
        <v>505</v>
      </c>
      <c r="AL559">
        <v>54</v>
      </c>
      <c r="AM559" s="73">
        <v>43231</v>
      </c>
      <c r="AN559" t="s">
        <v>499</v>
      </c>
      <c r="AO559" t="s">
        <v>8</v>
      </c>
      <c r="AP559"/>
      <c r="AQ559"/>
      <c r="AR559" t="s">
        <v>30</v>
      </c>
      <c r="AS559" t="s">
        <v>1797</v>
      </c>
      <c r="AT559" t="s">
        <v>1366</v>
      </c>
      <c r="AU559" t="s">
        <v>36</v>
      </c>
      <c r="AV559" t="s">
        <v>1365</v>
      </c>
      <c r="AW559"/>
      <c r="AX559"/>
      <c r="AY559"/>
      <c r="AZ559"/>
      <c r="BA559" t="s">
        <v>1833</v>
      </c>
      <c r="BB559" t="s">
        <v>1834</v>
      </c>
      <c r="BC559" t="s">
        <v>43</v>
      </c>
      <c r="BD559"/>
      <c r="BE559"/>
    </row>
    <row r="560" spans="1:57" x14ac:dyDescent="0.25">
      <c r="A560" t="s">
        <v>1360</v>
      </c>
      <c r="B560" t="s">
        <v>0</v>
      </c>
      <c r="C560">
        <v>2018</v>
      </c>
      <c r="D560">
        <v>11</v>
      </c>
      <c r="E560" s="73">
        <v>43231</v>
      </c>
      <c r="F560"/>
      <c r="G560"/>
      <c r="H560" t="s">
        <v>12</v>
      </c>
      <c r="I560"/>
      <c r="J560" t="s">
        <v>25</v>
      </c>
      <c r="K560" t="s">
        <v>26</v>
      </c>
      <c r="L560"/>
      <c r="M560" t="s">
        <v>27</v>
      </c>
      <c r="N560">
        <v>-2537</v>
      </c>
      <c r="O560"/>
      <c r="P560" t="s">
        <v>27</v>
      </c>
      <c r="Q560" t="s">
        <v>506</v>
      </c>
      <c r="R560">
        <v>85</v>
      </c>
      <c r="S560"/>
      <c r="T560"/>
      <c r="U560"/>
      <c r="V560"/>
      <c r="W560"/>
      <c r="X560"/>
      <c r="Y560"/>
      <c r="Z560"/>
      <c r="AA560"/>
      <c r="AB560"/>
      <c r="AC560"/>
      <c r="AD560"/>
      <c r="AE560"/>
      <c r="AF560"/>
      <c r="AG560"/>
      <c r="AH560"/>
      <c r="AI560"/>
      <c r="AJ560"/>
      <c r="AK560" t="s">
        <v>506</v>
      </c>
      <c r="AL560">
        <v>85</v>
      </c>
      <c r="AM560" s="73">
        <v>43231</v>
      </c>
      <c r="AN560" t="s">
        <v>508</v>
      </c>
      <c r="AO560" t="s">
        <v>8</v>
      </c>
      <c r="AP560"/>
      <c r="AQ560"/>
      <c r="AR560" t="s">
        <v>30</v>
      </c>
      <c r="AS560" t="s">
        <v>1797</v>
      </c>
      <c r="AT560" t="s">
        <v>1366</v>
      </c>
      <c r="AU560" t="s">
        <v>36</v>
      </c>
      <c r="AV560" t="s">
        <v>1365</v>
      </c>
      <c r="AW560"/>
      <c r="AX560"/>
      <c r="AY560"/>
      <c r="AZ560"/>
      <c r="BA560" t="s">
        <v>1833</v>
      </c>
      <c r="BB560" t="s">
        <v>1834</v>
      </c>
      <c r="BC560" t="s">
        <v>27</v>
      </c>
      <c r="BD560"/>
      <c r="BE560"/>
    </row>
    <row r="561" spans="1:57" x14ac:dyDescent="0.25">
      <c r="A561" t="s">
        <v>1360</v>
      </c>
      <c r="B561" t="s">
        <v>0</v>
      </c>
      <c r="C561">
        <v>2018</v>
      </c>
      <c r="D561">
        <v>11</v>
      </c>
      <c r="E561" s="73">
        <v>43232</v>
      </c>
      <c r="F561"/>
      <c r="G561"/>
      <c r="H561" t="s">
        <v>12</v>
      </c>
      <c r="I561"/>
      <c r="J561" t="s">
        <v>2</v>
      </c>
      <c r="K561" t="s">
        <v>26</v>
      </c>
      <c r="L561"/>
      <c r="M561" t="s">
        <v>43</v>
      </c>
      <c r="N561">
        <v>-3316</v>
      </c>
      <c r="O561"/>
      <c r="P561" t="s">
        <v>14</v>
      </c>
      <c r="Q561" t="s">
        <v>513</v>
      </c>
      <c r="R561">
        <v>59</v>
      </c>
      <c r="S561"/>
      <c r="T561"/>
      <c r="U561"/>
      <c r="V561"/>
      <c r="W561"/>
      <c r="X561"/>
      <c r="Y561"/>
      <c r="Z561"/>
      <c r="AA561"/>
      <c r="AB561"/>
      <c r="AC561"/>
      <c r="AD561"/>
      <c r="AE561"/>
      <c r="AF561"/>
      <c r="AG561"/>
      <c r="AH561"/>
      <c r="AI561"/>
      <c r="AJ561"/>
      <c r="AK561" t="s">
        <v>513</v>
      </c>
      <c r="AL561">
        <v>59</v>
      </c>
      <c r="AM561" s="73">
        <v>43232</v>
      </c>
      <c r="AN561" t="s">
        <v>507</v>
      </c>
      <c r="AO561" t="s">
        <v>8</v>
      </c>
      <c r="AP561"/>
      <c r="AQ561"/>
      <c r="AR561" t="s">
        <v>30</v>
      </c>
      <c r="AS561" t="s">
        <v>1797</v>
      </c>
      <c r="AT561" t="s">
        <v>1385</v>
      </c>
      <c r="AU561" t="s">
        <v>36</v>
      </c>
      <c r="AV561" t="s">
        <v>1355</v>
      </c>
      <c r="AW561"/>
      <c r="AX561"/>
      <c r="AY561"/>
      <c r="AZ561"/>
      <c r="BA561" t="s">
        <v>1801</v>
      </c>
      <c r="BB561" t="s">
        <v>1834</v>
      </c>
      <c r="BC561" t="s">
        <v>43</v>
      </c>
      <c r="BD561"/>
      <c r="BE561"/>
    </row>
    <row r="562" spans="1:57" x14ac:dyDescent="0.25">
      <c r="A562" t="s">
        <v>1360</v>
      </c>
      <c r="B562" t="s">
        <v>0</v>
      </c>
      <c r="C562">
        <v>2018</v>
      </c>
      <c r="D562">
        <v>11</v>
      </c>
      <c r="E562" s="73">
        <v>43234</v>
      </c>
      <c r="F562"/>
      <c r="G562"/>
      <c r="H562" t="s">
        <v>12</v>
      </c>
      <c r="I562"/>
      <c r="J562" t="s">
        <v>25</v>
      </c>
      <c r="K562" t="s">
        <v>26</v>
      </c>
      <c r="L562"/>
      <c r="M562" t="s">
        <v>27</v>
      </c>
      <c r="N562">
        <v>-686</v>
      </c>
      <c r="O562"/>
      <c r="P562" t="s">
        <v>27</v>
      </c>
      <c r="Q562" t="s">
        <v>514</v>
      </c>
      <c r="R562">
        <v>2</v>
      </c>
      <c r="S562"/>
      <c r="T562"/>
      <c r="U562"/>
      <c r="V562"/>
      <c r="W562"/>
      <c r="X562"/>
      <c r="Y562"/>
      <c r="Z562"/>
      <c r="AA562"/>
      <c r="AB562"/>
      <c r="AC562"/>
      <c r="AD562"/>
      <c r="AE562"/>
      <c r="AF562"/>
      <c r="AG562"/>
      <c r="AH562"/>
      <c r="AI562"/>
      <c r="AJ562"/>
      <c r="AK562" t="s">
        <v>514</v>
      </c>
      <c r="AL562">
        <v>2</v>
      </c>
      <c r="AM562" s="73">
        <v>43234</v>
      </c>
      <c r="AN562" t="s">
        <v>517</v>
      </c>
      <c r="AO562" t="s">
        <v>8</v>
      </c>
      <c r="AP562"/>
      <c r="AQ562"/>
      <c r="AR562" t="s">
        <v>30</v>
      </c>
      <c r="AS562" t="s">
        <v>1797</v>
      </c>
      <c r="AT562" t="s">
        <v>1366</v>
      </c>
      <c r="AU562" t="s">
        <v>36</v>
      </c>
      <c r="AV562" t="s">
        <v>1365</v>
      </c>
      <c r="AW562"/>
      <c r="AX562"/>
      <c r="AY562"/>
      <c r="AZ562"/>
      <c r="BA562" t="s">
        <v>1833</v>
      </c>
      <c r="BB562" t="s">
        <v>1834</v>
      </c>
      <c r="BC562" t="s">
        <v>27</v>
      </c>
      <c r="BD562"/>
      <c r="BE562"/>
    </row>
    <row r="563" spans="1:57" x14ac:dyDescent="0.25">
      <c r="A563" t="s">
        <v>1360</v>
      </c>
      <c r="B563" t="s">
        <v>0</v>
      </c>
      <c r="C563">
        <v>2018</v>
      </c>
      <c r="D563">
        <v>11</v>
      </c>
      <c r="E563" s="73">
        <v>43235</v>
      </c>
      <c r="F563"/>
      <c r="G563"/>
      <c r="H563" t="s">
        <v>12</v>
      </c>
      <c r="I563"/>
      <c r="J563" t="s">
        <v>2</v>
      </c>
      <c r="K563" t="s">
        <v>26</v>
      </c>
      <c r="L563"/>
      <c r="M563" t="s">
        <v>43</v>
      </c>
      <c r="N563">
        <v>-686</v>
      </c>
      <c r="O563"/>
      <c r="P563" t="s">
        <v>14</v>
      </c>
      <c r="Q563" t="s">
        <v>524</v>
      </c>
      <c r="R563">
        <v>21</v>
      </c>
      <c r="S563"/>
      <c r="T563"/>
      <c r="U563"/>
      <c r="V563"/>
      <c r="W563"/>
      <c r="X563"/>
      <c r="Y563"/>
      <c r="Z563"/>
      <c r="AA563"/>
      <c r="AB563"/>
      <c r="AC563"/>
      <c r="AD563"/>
      <c r="AE563"/>
      <c r="AF563"/>
      <c r="AG563"/>
      <c r="AH563"/>
      <c r="AI563"/>
      <c r="AJ563"/>
      <c r="AK563" t="s">
        <v>524</v>
      </c>
      <c r="AL563">
        <v>21</v>
      </c>
      <c r="AM563" s="73">
        <v>43235</v>
      </c>
      <c r="AN563" t="s">
        <v>517</v>
      </c>
      <c r="AO563" t="s">
        <v>8</v>
      </c>
      <c r="AP563"/>
      <c r="AQ563"/>
      <c r="AR563" t="s">
        <v>30</v>
      </c>
      <c r="AS563" t="s">
        <v>1797</v>
      </c>
      <c r="AT563" t="s">
        <v>1385</v>
      </c>
      <c r="AU563" t="s">
        <v>36</v>
      </c>
      <c r="AV563" t="s">
        <v>1355</v>
      </c>
      <c r="AW563"/>
      <c r="AX563"/>
      <c r="AY563"/>
      <c r="AZ563"/>
      <c r="BA563" t="s">
        <v>1801</v>
      </c>
      <c r="BB563" t="s">
        <v>1834</v>
      </c>
      <c r="BC563" t="s">
        <v>43</v>
      </c>
      <c r="BD563"/>
      <c r="BE563"/>
    </row>
    <row r="564" spans="1:57" x14ac:dyDescent="0.25">
      <c r="A564" t="s">
        <v>1360</v>
      </c>
      <c r="B564" t="s">
        <v>0</v>
      </c>
      <c r="C564">
        <v>2018</v>
      </c>
      <c r="D564">
        <v>11</v>
      </c>
      <c r="E564" s="73">
        <v>43235</v>
      </c>
      <c r="F564"/>
      <c r="G564"/>
      <c r="H564" t="s">
        <v>12</v>
      </c>
      <c r="I564"/>
      <c r="J564" t="s">
        <v>25</v>
      </c>
      <c r="K564" t="s">
        <v>26</v>
      </c>
      <c r="L564"/>
      <c r="M564" t="s">
        <v>43</v>
      </c>
      <c r="N564">
        <v>686</v>
      </c>
      <c r="O564"/>
      <c r="P564" t="s">
        <v>27</v>
      </c>
      <c r="Q564" t="s">
        <v>524</v>
      </c>
      <c r="R564">
        <v>48</v>
      </c>
      <c r="S564"/>
      <c r="T564"/>
      <c r="U564"/>
      <c r="V564"/>
      <c r="W564"/>
      <c r="X564"/>
      <c r="Y564"/>
      <c r="Z564"/>
      <c r="AA564"/>
      <c r="AB564"/>
      <c r="AC564"/>
      <c r="AD564"/>
      <c r="AE564"/>
      <c r="AF564"/>
      <c r="AG564"/>
      <c r="AH564"/>
      <c r="AI564"/>
      <c r="AJ564"/>
      <c r="AK564" t="s">
        <v>524</v>
      </c>
      <c r="AL564">
        <v>48</v>
      </c>
      <c r="AM564" s="73">
        <v>43235</v>
      </c>
      <c r="AN564" t="s">
        <v>517</v>
      </c>
      <c r="AO564" t="s">
        <v>8</v>
      </c>
      <c r="AP564"/>
      <c r="AQ564"/>
      <c r="AR564" t="s">
        <v>30</v>
      </c>
      <c r="AS564" t="s">
        <v>1797</v>
      </c>
      <c r="AT564" t="s">
        <v>1366</v>
      </c>
      <c r="AU564" t="s">
        <v>36</v>
      </c>
      <c r="AV564" t="s">
        <v>1365</v>
      </c>
      <c r="AW564"/>
      <c r="AX564"/>
      <c r="AY564"/>
      <c r="AZ564"/>
      <c r="BA564" t="s">
        <v>1833</v>
      </c>
      <c r="BB564" t="s">
        <v>1834</v>
      </c>
      <c r="BC564" t="s">
        <v>43</v>
      </c>
      <c r="BD564"/>
      <c r="BE564"/>
    </row>
    <row r="565" spans="1:57" x14ac:dyDescent="0.25">
      <c r="A565" t="s">
        <v>1360</v>
      </c>
      <c r="B565" t="s">
        <v>0</v>
      </c>
      <c r="C565">
        <v>2018</v>
      </c>
      <c r="D565">
        <v>11</v>
      </c>
      <c r="E565" s="73">
        <v>43251</v>
      </c>
      <c r="F565"/>
      <c r="G565"/>
      <c r="H565" t="s">
        <v>12</v>
      </c>
      <c r="I565"/>
      <c r="J565" t="s">
        <v>2</v>
      </c>
      <c r="K565" t="s">
        <v>3</v>
      </c>
      <c r="L565"/>
      <c r="M565" t="s">
        <v>1482</v>
      </c>
      <c r="N565">
        <v>7995.76</v>
      </c>
      <c r="O565"/>
      <c r="P565" t="s">
        <v>14</v>
      </c>
      <c r="Q565" t="s">
        <v>530</v>
      </c>
      <c r="R565">
        <v>19</v>
      </c>
      <c r="S565"/>
      <c r="T565"/>
      <c r="U565"/>
      <c r="V565"/>
      <c r="W565"/>
      <c r="X565"/>
      <c r="Y565"/>
      <c r="Z565"/>
      <c r="AA565"/>
      <c r="AB565"/>
      <c r="AC565"/>
      <c r="AD565"/>
      <c r="AE565"/>
      <c r="AF565"/>
      <c r="AG565"/>
      <c r="AH565"/>
      <c r="AI565"/>
      <c r="AJ565"/>
      <c r="AK565" t="s">
        <v>530</v>
      </c>
      <c r="AL565">
        <v>19</v>
      </c>
      <c r="AM565" s="73">
        <v>43251</v>
      </c>
      <c r="AN565"/>
      <c r="AO565" t="s">
        <v>8</v>
      </c>
      <c r="AP565"/>
      <c r="AQ565"/>
      <c r="AR565" t="s">
        <v>16</v>
      </c>
      <c r="AS565" t="s">
        <v>1797</v>
      </c>
      <c r="AT565" t="s">
        <v>1385</v>
      </c>
      <c r="AU565" t="s">
        <v>36</v>
      </c>
      <c r="AV565" t="s">
        <v>1355</v>
      </c>
      <c r="AW565"/>
      <c r="AX565"/>
      <c r="AY565"/>
      <c r="AZ565"/>
      <c r="BA565" t="s">
        <v>1801</v>
      </c>
      <c r="BB565" t="s">
        <v>1802</v>
      </c>
      <c r="BC565" t="s">
        <v>1482</v>
      </c>
      <c r="BD565"/>
      <c r="BE565"/>
    </row>
    <row r="566" spans="1:57" x14ac:dyDescent="0.25">
      <c r="A566" t="s">
        <v>1360</v>
      </c>
      <c r="B566" t="s">
        <v>0</v>
      </c>
      <c r="C566">
        <v>2018</v>
      </c>
      <c r="D566">
        <v>11</v>
      </c>
      <c r="E566" s="73">
        <v>43232</v>
      </c>
      <c r="F566"/>
      <c r="G566"/>
      <c r="H566" t="s">
        <v>12</v>
      </c>
      <c r="I566"/>
      <c r="J566" t="s">
        <v>25</v>
      </c>
      <c r="K566" t="s">
        <v>26</v>
      </c>
      <c r="L566"/>
      <c r="M566" t="s">
        <v>43</v>
      </c>
      <c r="N566">
        <v>2537</v>
      </c>
      <c r="O566"/>
      <c r="P566" t="s">
        <v>27</v>
      </c>
      <c r="Q566" t="s">
        <v>513</v>
      </c>
      <c r="R566">
        <v>165</v>
      </c>
      <c r="S566"/>
      <c r="T566"/>
      <c r="U566"/>
      <c r="V566"/>
      <c r="W566"/>
      <c r="X566"/>
      <c r="Y566"/>
      <c r="Z566"/>
      <c r="AA566"/>
      <c r="AB566"/>
      <c r="AC566"/>
      <c r="AD566"/>
      <c r="AE566"/>
      <c r="AF566"/>
      <c r="AG566"/>
      <c r="AH566"/>
      <c r="AI566"/>
      <c r="AJ566"/>
      <c r="AK566" t="s">
        <v>513</v>
      </c>
      <c r="AL566">
        <v>165</v>
      </c>
      <c r="AM566" s="73">
        <v>43232</v>
      </c>
      <c r="AN566" t="s">
        <v>508</v>
      </c>
      <c r="AO566" t="s">
        <v>8</v>
      </c>
      <c r="AP566"/>
      <c r="AQ566"/>
      <c r="AR566" t="s">
        <v>30</v>
      </c>
      <c r="AS566" t="s">
        <v>1797</v>
      </c>
      <c r="AT566" t="s">
        <v>1366</v>
      </c>
      <c r="AU566" t="s">
        <v>36</v>
      </c>
      <c r="AV566" t="s">
        <v>1365</v>
      </c>
      <c r="AW566"/>
      <c r="AX566"/>
      <c r="AY566"/>
      <c r="AZ566"/>
      <c r="BA566" t="s">
        <v>1833</v>
      </c>
      <c r="BB566" t="s">
        <v>1834</v>
      </c>
      <c r="BC566" t="s">
        <v>43</v>
      </c>
      <c r="BD566"/>
      <c r="BE566"/>
    </row>
    <row r="567" spans="1:57" x14ac:dyDescent="0.25">
      <c r="A567" t="s">
        <v>1360</v>
      </c>
      <c r="B567" t="s">
        <v>0</v>
      </c>
      <c r="C567">
        <v>2018</v>
      </c>
      <c r="D567">
        <v>11</v>
      </c>
      <c r="E567" s="73">
        <v>43235</v>
      </c>
      <c r="F567"/>
      <c r="G567"/>
      <c r="H567" t="s">
        <v>12</v>
      </c>
      <c r="I567"/>
      <c r="J567" t="s">
        <v>2</v>
      </c>
      <c r="K567" t="s">
        <v>26</v>
      </c>
      <c r="L567"/>
      <c r="M567" t="s">
        <v>43</v>
      </c>
      <c r="N567">
        <v>-2921</v>
      </c>
      <c r="O567"/>
      <c r="P567" t="s">
        <v>14</v>
      </c>
      <c r="Q567" t="s">
        <v>524</v>
      </c>
      <c r="R567">
        <v>12</v>
      </c>
      <c r="S567"/>
      <c r="T567"/>
      <c r="U567"/>
      <c r="V567"/>
      <c r="W567"/>
      <c r="X567"/>
      <c r="Y567"/>
      <c r="Z567"/>
      <c r="AA567"/>
      <c r="AB567"/>
      <c r="AC567"/>
      <c r="AD567"/>
      <c r="AE567"/>
      <c r="AF567"/>
      <c r="AG567"/>
      <c r="AH567"/>
      <c r="AI567"/>
      <c r="AJ567"/>
      <c r="AK567" t="s">
        <v>524</v>
      </c>
      <c r="AL567">
        <v>12</v>
      </c>
      <c r="AM567" s="73">
        <v>43235</v>
      </c>
      <c r="AN567" t="s">
        <v>516</v>
      </c>
      <c r="AO567" t="s">
        <v>8</v>
      </c>
      <c r="AP567"/>
      <c r="AQ567"/>
      <c r="AR567" t="s">
        <v>30</v>
      </c>
      <c r="AS567" t="s">
        <v>1797</v>
      </c>
      <c r="AT567" t="s">
        <v>1385</v>
      </c>
      <c r="AU567" t="s">
        <v>36</v>
      </c>
      <c r="AV567" t="s">
        <v>1355</v>
      </c>
      <c r="AW567"/>
      <c r="AX567"/>
      <c r="AY567"/>
      <c r="AZ567"/>
      <c r="BA567" t="s">
        <v>1801</v>
      </c>
      <c r="BB567" t="s">
        <v>1834</v>
      </c>
      <c r="BC567" t="s">
        <v>43</v>
      </c>
      <c r="BD567"/>
      <c r="BE567"/>
    </row>
    <row r="568" spans="1:57" x14ac:dyDescent="0.25">
      <c r="A568" t="s">
        <v>1360</v>
      </c>
      <c r="B568" t="s">
        <v>0</v>
      </c>
      <c r="C568">
        <v>2018</v>
      </c>
      <c r="D568">
        <v>11</v>
      </c>
      <c r="E568" s="73">
        <v>43231</v>
      </c>
      <c r="F568"/>
      <c r="G568"/>
      <c r="H568" t="s">
        <v>12</v>
      </c>
      <c r="I568"/>
      <c r="J568" t="s">
        <v>25</v>
      </c>
      <c r="K568" t="s">
        <v>26</v>
      </c>
      <c r="L568"/>
      <c r="M568" t="s">
        <v>27</v>
      </c>
      <c r="N568">
        <v>-3316</v>
      </c>
      <c r="O568"/>
      <c r="P568" t="s">
        <v>27</v>
      </c>
      <c r="Q568" t="s">
        <v>506</v>
      </c>
      <c r="R568">
        <v>84</v>
      </c>
      <c r="S568"/>
      <c r="T568"/>
      <c r="U568"/>
      <c r="V568"/>
      <c r="W568"/>
      <c r="X568"/>
      <c r="Y568"/>
      <c r="Z568"/>
      <c r="AA568"/>
      <c r="AB568"/>
      <c r="AC568"/>
      <c r="AD568"/>
      <c r="AE568"/>
      <c r="AF568"/>
      <c r="AG568"/>
      <c r="AH568"/>
      <c r="AI568"/>
      <c r="AJ568"/>
      <c r="AK568" t="s">
        <v>506</v>
      </c>
      <c r="AL568">
        <v>84</v>
      </c>
      <c r="AM568" s="73">
        <v>43231</v>
      </c>
      <c r="AN568" t="s">
        <v>507</v>
      </c>
      <c r="AO568" t="s">
        <v>8</v>
      </c>
      <c r="AP568"/>
      <c r="AQ568"/>
      <c r="AR568" t="s">
        <v>30</v>
      </c>
      <c r="AS568" t="s">
        <v>1797</v>
      </c>
      <c r="AT568" t="s">
        <v>1366</v>
      </c>
      <c r="AU568" t="s">
        <v>36</v>
      </c>
      <c r="AV568" t="s">
        <v>1365</v>
      </c>
      <c r="AW568"/>
      <c r="AX568"/>
      <c r="AY568"/>
      <c r="AZ568"/>
      <c r="BA568" t="s">
        <v>1833</v>
      </c>
      <c r="BB568" t="s">
        <v>1834</v>
      </c>
      <c r="BC568" t="s">
        <v>27</v>
      </c>
      <c r="BD568"/>
      <c r="BE568"/>
    </row>
    <row r="569" spans="1:57" x14ac:dyDescent="0.25">
      <c r="A569" t="s">
        <v>1360</v>
      </c>
      <c r="B569" t="s">
        <v>0</v>
      </c>
      <c r="C569">
        <v>2018</v>
      </c>
      <c r="D569">
        <v>11</v>
      </c>
      <c r="E569" s="73">
        <v>43232</v>
      </c>
      <c r="F569"/>
      <c r="G569"/>
      <c r="H569" t="s">
        <v>12</v>
      </c>
      <c r="I569"/>
      <c r="J569" t="s">
        <v>2</v>
      </c>
      <c r="K569" t="s">
        <v>26</v>
      </c>
      <c r="L569"/>
      <c r="M569" t="s">
        <v>43</v>
      </c>
      <c r="N569">
        <v>-2537</v>
      </c>
      <c r="O569"/>
      <c r="P569" t="s">
        <v>14</v>
      </c>
      <c r="Q569" t="s">
        <v>513</v>
      </c>
      <c r="R569">
        <v>60</v>
      </c>
      <c r="S569"/>
      <c r="T569"/>
      <c r="U569"/>
      <c r="V569"/>
      <c r="W569"/>
      <c r="X569"/>
      <c r="Y569"/>
      <c r="Z569"/>
      <c r="AA569"/>
      <c r="AB569"/>
      <c r="AC569"/>
      <c r="AD569"/>
      <c r="AE569"/>
      <c r="AF569"/>
      <c r="AG569"/>
      <c r="AH569"/>
      <c r="AI569"/>
      <c r="AJ569"/>
      <c r="AK569" t="s">
        <v>513</v>
      </c>
      <c r="AL569">
        <v>60</v>
      </c>
      <c r="AM569" s="73">
        <v>43232</v>
      </c>
      <c r="AN569" t="s">
        <v>508</v>
      </c>
      <c r="AO569" t="s">
        <v>8</v>
      </c>
      <c r="AP569"/>
      <c r="AQ569"/>
      <c r="AR569" t="s">
        <v>30</v>
      </c>
      <c r="AS569" t="s">
        <v>1797</v>
      </c>
      <c r="AT569" t="s">
        <v>1385</v>
      </c>
      <c r="AU569" t="s">
        <v>36</v>
      </c>
      <c r="AV569" t="s">
        <v>1355</v>
      </c>
      <c r="AW569"/>
      <c r="AX569"/>
      <c r="AY569"/>
      <c r="AZ569"/>
      <c r="BA569" t="s">
        <v>1801</v>
      </c>
      <c r="BB569" t="s">
        <v>1834</v>
      </c>
      <c r="BC569" t="s">
        <v>43</v>
      </c>
      <c r="BD569"/>
      <c r="BE569"/>
    </row>
    <row r="570" spans="1:57" x14ac:dyDescent="0.25">
      <c r="A570" t="s">
        <v>1360</v>
      </c>
      <c r="B570" t="s">
        <v>0</v>
      </c>
      <c r="C570">
        <v>2018</v>
      </c>
      <c r="D570">
        <v>11</v>
      </c>
      <c r="E570" s="73">
        <v>43234</v>
      </c>
      <c r="F570"/>
      <c r="G570"/>
      <c r="H570" t="s">
        <v>12</v>
      </c>
      <c r="I570"/>
      <c r="J570" t="s">
        <v>25</v>
      </c>
      <c r="K570" t="s">
        <v>26</v>
      </c>
      <c r="L570"/>
      <c r="M570" t="s">
        <v>27</v>
      </c>
      <c r="N570">
        <v>-2921</v>
      </c>
      <c r="O570"/>
      <c r="P570" t="s">
        <v>27</v>
      </c>
      <c r="Q570" t="s">
        <v>514</v>
      </c>
      <c r="R570">
        <v>1</v>
      </c>
      <c r="S570"/>
      <c r="T570"/>
      <c r="U570"/>
      <c r="V570"/>
      <c r="W570"/>
      <c r="X570"/>
      <c r="Y570"/>
      <c r="Z570"/>
      <c r="AA570"/>
      <c r="AB570"/>
      <c r="AC570"/>
      <c r="AD570"/>
      <c r="AE570"/>
      <c r="AF570"/>
      <c r="AG570"/>
      <c r="AH570"/>
      <c r="AI570"/>
      <c r="AJ570"/>
      <c r="AK570" t="s">
        <v>514</v>
      </c>
      <c r="AL570">
        <v>1</v>
      </c>
      <c r="AM570" s="73">
        <v>43234</v>
      </c>
      <c r="AN570" t="s">
        <v>516</v>
      </c>
      <c r="AO570" t="s">
        <v>8</v>
      </c>
      <c r="AP570"/>
      <c r="AQ570"/>
      <c r="AR570" t="s">
        <v>30</v>
      </c>
      <c r="AS570" t="s">
        <v>1797</v>
      </c>
      <c r="AT570" t="s">
        <v>1366</v>
      </c>
      <c r="AU570" t="s">
        <v>36</v>
      </c>
      <c r="AV570" t="s">
        <v>1365</v>
      </c>
      <c r="AW570"/>
      <c r="AX570"/>
      <c r="AY570"/>
      <c r="AZ570"/>
      <c r="BA570" t="s">
        <v>1833</v>
      </c>
      <c r="BB570" t="s">
        <v>1834</v>
      </c>
      <c r="BC570" t="s">
        <v>27</v>
      </c>
      <c r="BD570"/>
      <c r="BE570"/>
    </row>
    <row r="571" spans="1:57" x14ac:dyDescent="0.25">
      <c r="A571" t="s">
        <v>1360</v>
      </c>
      <c r="B571" t="s">
        <v>0</v>
      </c>
      <c r="C571">
        <v>2018</v>
      </c>
      <c r="D571">
        <v>11</v>
      </c>
      <c r="E571" s="73">
        <v>43235</v>
      </c>
      <c r="F571"/>
      <c r="G571"/>
      <c r="H571" t="s">
        <v>12</v>
      </c>
      <c r="I571"/>
      <c r="J571" t="s">
        <v>2</v>
      </c>
      <c r="K571" t="s">
        <v>26</v>
      </c>
      <c r="L571"/>
      <c r="M571" t="s">
        <v>43</v>
      </c>
      <c r="N571">
        <v>-3888</v>
      </c>
      <c r="O571"/>
      <c r="P571" t="s">
        <v>14</v>
      </c>
      <c r="Q571" t="s">
        <v>524</v>
      </c>
      <c r="R571">
        <v>22</v>
      </c>
      <c r="S571"/>
      <c r="T571"/>
      <c r="U571"/>
      <c r="V571"/>
      <c r="W571"/>
      <c r="X571"/>
      <c r="Y571"/>
      <c r="Z571"/>
      <c r="AA571"/>
      <c r="AB571"/>
      <c r="AC571"/>
      <c r="AD571"/>
      <c r="AE571"/>
      <c r="AF571"/>
      <c r="AG571"/>
      <c r="AH571"/>
      <c r="AI571"/>
      <c r="AJ571"/>
      <c r="AK571" t="s">
        <v>524</v>
      </c>
      <c r="AL571">
        <v>22</v>
      </c>
      <c r="AM571" s="73">
        <v>43235</v>
      </c>
      <c r="AN571" t="s">
        <v>515</v>
      </c>
      <c r="AO571" t="s">
        <v>8</v>
      </c>
      <c r="AP571"/>
      <c r="AQ571"/>
      <c r="AR571" t="s">
        <v>30</v>
      </c>
      <c r="AS571" t="s">
        <v>1797</v>
      </c>
      <c r="AT571" t="s">
        <v>1385</v>
      </c>
      <c r="AU571" t="s">
        <v>36</v>
      </c>
      <c r="AV571" t="s">
        <v>1355</v>
      </c>
      <c r="AW571"/>
      <c r="AX571"/>
      <c r="AY571"/>
      <c r="AZ571"/>
      <c r="BA571" t="s">
        <v>1801</v>
      </c>
      <c r="BB571" t="s">
        <v>1834</v>
      </c>
      <c r="BC571" t="s">
        <v>43</v>
      </c>
      <c r="BD571"/>
      <c r="BE571"/>
    </row>
    <row r="572" spans="1:57" x14ac:dyDescent="0.25">
      <c r="A572" t="s">
        <v>1360</v>
      </c>
      <c r="B572" t="s">
        <v>0</v>
      </c>
      <c r="C572">
        <v>2018</v>
      </c>
      <c r="D572">
        <v>11</v>
      </c>
      <c r="E572" s="73">
        <v>43234</v>
      </c>
      <c r="F572"/>
      <c r="G572"/>
      <c r="H572" t="s">
        <v>12</v>
      </c>
      <c r="I572"/>
      <c r="J572" t="s">
        <v>25</v>
      </c>
      <c r="K572" t="s">
        <v>26</v>
      </c>
      <c r="L572"/>
      <c r="M572" t="s">
        <v>27</v>
      </c>
      <c r="N572">
        <v>-3888</v>
      </c>
      <c r="O572"/>
      <c r="P572" t="s">
        <v>27</v>
      </c>
      <c r="Q572" t="s">
        <v>514</v>
      </c>
      <c r="R572">
        <v>3</v>
      </c>
      <c r="S572"/>
      <c r="T572"/>
      <c r="U572"/>
      <c r="V572"/>
      <c r="W572"/>
      <c r="X572"/>
      <c r="Y572"/>
      <c r="Z572"/>
      <c r="AA572"/>
      <c r="AB572"/>
      <c r="AC572"/>
      <c r="AD572"/>
      <c r="AE572"/>
      <c r="AF572"/>
      <c r="AG572"/>
      <c r="AH572"/>
      <c r="AI572"/>
      <c r="AJ572"/>
      <c r="AK572" t="s">
        <v>514</v>
      </c>
      <c r="AL572">
        <v>3</v>
      </c>
      <c r="AM572" s="73">
        <v>43234</v>
      </c>
      <c r="AN572" t="s">
        <v>515</v>
      </c>
      <c r="AO572" t="s">
        <v>8</v>
      </c>
      <c r="AP572"/>
      <c r="AQ572"/>
      <c r="AR572" t="s">
        <v>30</v>
      </c>
      <c r="AS572" t="s">
        <v>1797</v>
      </c>
      <c r="AT572" t="s">
        <v>1366</v>
      </c>
      <c r="AU572" t="s">
        <v>36</v>
      </c>
      <c r="AV572" t="s">
        <v>1365</v>
      </c>
      <c r="AW572"/>
      <c r="AX572"/>
      <c r="AY572"/>
      <c r="AZ572"/>
      <c r="BA572" t="s">
        <v>1833</v>
      </c>
      <c r="BB572" t="s">
        <v>1834</v>
      </c>
      <c r="BC572" t="s">
        <v>27</v>
      </c>
      <c r="BD572"/>
      <c r="BE572"/>
    </row>
    <row r="573" spans="1:57" x14ac:dyDescent="0.25">
      <c r="A573" t="s">
        <v>1360</v>
      </c>
      <c r="B573" t="s">
        <v>0</v>
      </c>
      <c r="C573">
        <v>2018</v>
      </c>
      <c r="D573">
        <v>11</v>
      </c>
      <c r="E573" s="73">
        <v>43251</v>
      </c>
      <c r="F573"/>
      <c r="G573"/>
      <c r="H573" t="s">
        <v>12</v>
      </c>
      <c r="I573"/>
      <c r="J573" t="s">
        <v>433</v>
      </c>
      <c r="K573" t="s">
        <v>3</v>
      </c>
      <c r="L573"/>
      <c r="M573" t="s">
        <v>1482</v>
      </c>
      <c r="N573">
        <v>-7995.76</v>
      </c>
      <c r="O573"/>
      <c r="P573" t="s">
        <v>434</v>
      </c>
      <c r="Q573" t="s">
        <v>530</v>
      </c>
      <c r="R573">
        <v>7</v>
      </c>
      <c r="S573"/>
      <c r="T573"/>
      <c r="U573"/>
      <c r="V573"/>
      <c r="W573"/>
      <c r="X573"/>
      <c r="Y573"/>
      <c r="Z573"/>
      <c r="AA573"/>
      <c r="AB573"/>
      <c r="AC573"/>
      <c r="AD573"/>
      <c r="AE573"/>
      <c r="AF573"/>
      <c r="AG573"/>
      <c r="AH573"/>
      <c r="AI573"/>
      <c r="AJ573"/>
      <c r="AK573" t="s">
        <v>530</v>
      </c>
      <c r="AL573">
        <v>7</v>
      </c>
      <c r="AM573" s="73">
        <v>43251</v>
      </c>
      <c r="AN573"/>
      <c r="AO573" t="s">
        <v>11</v>
      </c>
      <c r="AP573"/>
      <c r="AQ573"/>
      <c r="AR573" t="s">
        <v>16</v>
      </c>
      <c r="AS573" t="s">
        <v>1797</v>
      </c>
      <c r="AT573" t="s">
        <v>1422</v>
      </c>
      <c r="AU573" t="s">
        <v>36</v>
      </c>
      <c r="AV573" t="s">
        <v>1421</v>
      </c>
      <c r="AW573"/>
      <c r="AX573"/>
      <c r="AY573"/>
      <c r="AZ573"/>
      <c r="BA573" t="s">
        <v>1914</v>
      </c>
      <c r="BB573" t="s">
        <v>1802</v>
      </c>
      <c r="BC573" t="s">
        <v>1482</v>
      </c>
      <c r="BD573"/>
      <c r="BE573"/>
    </row>
    <row r="574" spans="1:57" x14ac:dyDescent="0.25">
      <c r="A574" t="s">
        <v>1360</v>
      </c>
      <c r="B574" t="s">
        <v>0</v>
      </c>
      <c r="C574">
        <v>2018</v>
      </c>
      <c r="D574">
        <v>11</v>
      </c>
      <c r="E574" s="73">
        <v>43244</v>
      </c>
      <c r="F574"/>
      <c r="G574"/>
      <c r="H574" t="s">
        <v>12</v>
      </c>
      <c r="I574" t="s">
        <v>33</v>
      </c>
      <c r="J574" t="s">
        <v>34</v>
      </c>
      <c r="K574" t="s">
        <v>26</v>
      </c>
      <c r="L574"/>
      <c r="M574" t="s">
        <v>27</v>
      </c>
      <c r="N574">
        <v>6082</v>
      </c>
      <c r="O574"/>
      <c r="P574" t="s">
        <v>528</v>
      </c>
      <c r="Q574" t="s">
        <v>527</v>
      </c>
      <c r="R574">
        <v>51</v>
      </c>
      <c r="S574" t="s">
        <v>526</v>
      </c>
      <c r="T574" s="73">
        <v>43243</v>
      </c>
      <c r="U574" t="s">
        <v>1636</v>
      </c>
      <c r="V574" t="s">
        <v>528</v>
      </c>
      <c r="W574" t="s">
        <v>36</v>
      </c>
      <c r="X574"/>
      <c r="Y574"/>
      <c r="Z574"/>
      <c r="AA574"/>
      <c r="AB574"/>
      <c r="AC574"/>
      <c r="AD574"/>
      <c r="AE574"/>
      <c r="AF574"/>
      <c r="AG574"/>
      <c r="AH574"/>
      <c r="AI574"/>
      <c r="AJ574"/>
      <c r="AK574" t="s">
        <v>526</v>
      </c>
      <c r="AL574">
        <v>1</v>
      </c>
      <c r="AM574" s="73">
        <v>43243</v>
      </c>
      <c r="AN574" t="s">
        <v>526</v>
      </c>
      <c r="AO574" t="s">
        <v>37</v>
      </c>
      <c r="AP574" t="s">
        <v>529</v>
      </c>
      <c r="AQ574"/>
      <c r="AR574" t="s">
        <v>30</v>
      </c>
      <c r="AS574" t="s">
        <v>1797</v>
      </c>
      <c r="AT574" t="s">
        <v>1372</v>
      </c>
      <c r="AU574" t="s">
        <v>36</v>
      </c>
      <c r="AV574" t="s">
        <v>1354</v>
      </c>
      <c r="AW574" t="s">
        <v>1835</v>
      </c>
      <c r="AX574" t="s">
        <v>1353</v>
      </c>
      <c r="AY574" t="s">
        <v>1476</v>
      </c>
      <c r="AZ574"/>
      <c r="BA574" t="s">
        <v>1836</v>
      </c>
      <c r="BB574" t="s">
        <v>1839</v>
      </c>
      <c r="BC574" t="s">
        <v>1636</v>
      </c>
      <c r="BD574">
        <v>1</v>
      </c>
      <c r="BE574" t="s">
        <v>2027</v>
      </c>
    </row>
    <row r="575" spans="1:57" x14ac:dyDescent="0.25">
      <c r="A575" t="s">
        <v>1360</v>
      </c>
      <c r="B575" t="s">
        <v>0</v>
      </c>
      <c r="C575">
        <v>2018</v>
      </c>
      <c r="D575">
        <v>11</v>
      </c>
      <c r="E575" s="73">
        <v>43230</v>
      </c>
      <c r="F575"/>
      <c r="G575"/>
      <c r="H575" t="s">
        <v>12</v>
      </c>
      <c r="I575"/>
      <c r="J575" t="s">
        <v>25</v>
      </c>
      <c r="K575" t="s">
        <v>26</v>
      </c>
      <c r="L575"/>
      <c r="M575" t="s">
        <v>27</v>
      </c>
      <c r="N575" s="82">
        <v>-767</v>
      </c>
      <c r="O575"/>
      <c r="P575" t="s">
        <v>27</v>
      </c>
      <c r="Q575" t="s">
        <v>498</v>
      </c>
      <c r="R575">
        <v>28</v>
      </c>
      <c r="S575"/>
      <c r="T575"/>
      <c r="U575"/>
      <c r="V575"/>
      <c r="W575"/>
      <c r="X575"/>
      <c r="Y575"/>
      <c r="Z575"/>
      <c r="AA575"/>
      <c r="AB575"/>
      <c r="AC575"/>
      <c r="AD575"/>
      <c r="AE575"/>
      <c r="AF575"/>
      <c r="AG575"/>
      <c r="AH575"/>
      <c r="AI575"/>
      <c r="AJ575"/>
      <c r="AK575" t="s">
        <v>498</v>
      </c>
      <c r="AL575">
        <v>28</v>
      </c>
      <c r="AM575" s="73">
        <v>43230</v>
      </c>
      <c r="AN575" t="s">
        <v>500</v>
      </c>
      <c r="AO575" t="s">
        <v>8</v>
      </c>
      <c r="AP575"/>
      <c r="AQ575"/>
      <c r="AR575" t="s">
        <v>30</v>
      </c>
      <c r="AS575" t="s">
        <v>1797</v>
      </c>
      <c r="AT575" t="s">
        <v>1366</v>
      </c>
      <c r="AU575" t="s">
        <v>36</v>
      </c>
      <c r="AV575" t="s">
        <v>1365</v>
      </c>
      <c r="AW575"/>
      <c r="AX575"/>
      <c r="AY575"/>
      <c r="AZ575"/>
      <c r="BA575" t="s">
        <v>1833</v>
      </c>
      <c r="BB575" t="s">
        <v>1834</v>
      </c>
      <c r="BC575" t="s">
        <v>27</v>
      </c>
      <c r="BD575"/>
      <c r="BE575"/>
    </row>
    <row r="576" spans="1:57" x14ac:dyDescent="0.25">
      <c r="A576" t="s">
        <v>1360</v>
      </c>
      <c r="B576" t="s">
        <v>0</v>
      </c>
      <c r="C576">
        <v>2018</v>
      </c>
      <c r="D576">
        <v>11</v>
      </c>
      <c r="E576" s="73">
        <v>43234</v>
      </c>
      <c r="F576"/>
      <c r="G576"/>
      <c r="H576" t="s">
        <v>12</v>
      </c>
      <c r="I576" t="s">
        <v>33</v>
      </c>
      <c r="J576" t="s">
        <v>34</v>
      </c>
      <c r="K576" t="s">
        <v>26</v>
      </c>
      <c r="L576"/>
      <c r="M576" t="s">
        <v>27</v>
      </c>
      <c r="N576" s="82">
        <v>3888</v>
      </c>
      <c r="O576"/>
      <c r="P576" t="s">
        <v>522</v>
      </c>
      <c r="Q576" t="s">
        <v>514</v>
      </c>
      <c r="R576">
        <v>35</v>
      </c>
      <c r="S576" t="s">
        <v>515</v>
      </c>
      <c r="T576" s="73">
        <v>43229</v>
      </c>
      <c r="U576" t="s">
        <v>1637</v>
      </c>
      <c r="V576" t="s">
        <v>522</v>
      </c>
      <c r="W576" t="s">
        <v>36</v>
      </c>
      <c r="X576"/>
      <c r="Y576"/>
      <c r="Z576"/>
      <c r="AA576"/>
      <c r="AB576"/>
      <c r="AC576"/>
      <c r="AD576"/>
      <c r="AE576"/>
      <c r="AF576"/>
      <c r="AG576"/>
      <c r="AH576"/>
      <c r="AI576"/>
      <c r="AJ576"/>
      <c r="AK576" t="s">
        <v>515</v>
      </c>
      <c r="AL576">
        <v>1</v>
      </c>
      <c r="AM576" s="73">
        <v>43229</v>
      </c>
      <c r="AN576" t="s">
        <v>515</v>
      </c>
      <c r="AO576" t="s">
        <v>37</v>
      </c>
      <c r="AP576" t="s">
        <v>523</v>
      </c>
      <c r="AQ576"/>
      <c r="AR576" t="s">
        <v>30</v>
      </c>
      <c r="AS576" t="s">
        <v>1797</v>
      </c>
      <c r="AT576" t="s">
        <v>1372</v>
      </c>
      <c r="AU576" t="s">
        <v>36</v>
      </c>
      <c r="AV576" t="s">
        <v>1354</v>
      </c>
      <c r="AW576" t="s">
        <v>1835</v>
      </c>
      <c r="AX576" t="s">
        <v>1353</v>
      </c>
      <c r="AY576" t="s">
        <v>1476</v>
      </c>
      <c r="AZ576"/>
      <c r="BA576" t="s">
        <v>1836</v>
      </c>
      <c r="BB576" t="s">
        <v>1839</v>
      </c>
      <c r="BC576" t="s">
        <v>1637</v>
      </c>
      <c r="BD576">
        <v>1</v>
      </c>
      <c r="BE576" t="s">
        <v>2091</v>
      </c>
    </row>
    <row r="577" spans="1:57" x14ac:dyDescent="0.25">
      <c r="A577" t="s">
        <v>1360</v>
      </c>
      <c r="B577" t="s">
        <v>0</v>
      </c>
      <c r="C577">
        <v>2018</v>
      </c>
      <c r="D577">
        <v>11</v>
      </c>
      <c r="E577" s="73">
        <v>43235</v>
      </c>
      <c r="F577"/>
      <c r="G577"/>
      <c r="H577" t="s">
        <v>12</v>
      </c>
      <c r="I577"/>
      <c r="J577" t="s">
        <v>25</v>
      </c>
      <c r="K577" t="s">
        <v>26</v>
      </c>
      <c r="L577"/>
      <c r="M577" t="s">
        <v>43</v>
      </c>
      <c r="N577" s="82">
        <v>3888</v>
      </c>
      <c r="O577"/>
      <c r="P577" t="s">
        <v>27</v>
      </c>
      <c r="Q577" t="s">
        <v>524</v>
      </c>
      <c r="R577">
        <v>57</v>
      </c>
      <c r="S577"/>
      <c r="T577"/>
      <c r="U577"/>
      <c r="V577"/>
      <c r="W577"/>
      <c r="X577"/>
      <c r="Y577"/>
      <c r="Z577"/>
      <c r="AA577"/>
      <c r="AB577"/>
      <c r="AC577"/>
      <c r="AD577"/>
      <c r="AE577"/>
      <c r="AF577"/>
      <c r="AG577"/>
      <c r="AH577"/>
      <c r="AI577"/>
      <c r="AJ577"/>
      <c r="AK577" t="s">
        <v>524</v>
      </c>
      <c r="AL577">
        <v>57</v>
      </c>
      <c r="AM577" s="73">
        <v>43235</v>
      </c>
      <c r="AN577" t="s">
        <v>515</v>
      </c>
      <c r="AO577" t="s">
        <v>8</v>
      </c>
      <c r="AP577"/>
      <c r="AQ577"/>
      <c r="AR577" t="s">
        <v>30</v>
      </c>
      <c r="AS577" t="s">
        <v>1797</v>
      </c>
      <c r="AT577" t="s">
        <v>1366</v>
      </c>
      <c r="AU577" t="s">
        <v>36</v>
      </c>
      <c r="AV577" t="s">
        <v>1365</v>
      </c>
      <c r="AW577"/>
      <c r="AX577"/>
      <c r="AY577"/>
      <c r="AZ577"/>
      <c r="BA577" t="s">
        <v>1833</v>
      </c>
      <c r="BB577" t="s">
        <v>1834</v>
      </c>
      <c r="BC577" t="s">
        <v>43</v>
      </c>
      <c r="BD577"/>
      <c r="BE577"/>
    </row>
    <row r="578" spans="1:57" x14ac:dyDescent="0.25">
      <c r="A578" t="s">
        <v>1360</v>
      </c>
      <c r="B578" t="s">
        <v>0</v>
      </c>
      <c r="C578">
        <v>2018</v>
      </c>
      <c r="D578">
        <v>11</v>
      </c>
      <c r="E578" s="73">
        <v>43244</v>
      </c>
      <c r="F578"/>
      <c r="G578"/>
      <c r="H578" t="s">
        <v>12</v>
      </c>
      <c r="I578"/>
      <c r="J578" t="s">
        <v>2</v>
      </c>
      <c r="K578" t="s">
        <v>26</v>
      </c>
      <c r="L578"/>
      <c r="M578" t="s">
        <v>43</v>
      </c>
      <c r="N578" s="82">
        <v>-6082</v>
      </c>
      <c r="O578"/>
      <c r="P578" t="s">
        <v>14</v>
      </c>
      <c r="Q578" t="s">
        <v>525</v>
      </c>
      <c r="R578">
        <v>10</v>
      </c>
      <c r="S578"/>
      <c r="T578"/>
      <c r="U578"/>
      <c r="V578"/>
      <c r="W578"/>
      <c r="X578"/>
      <c r="Y578"/>
      <c r="Z578"/>
      <c r="AA578"/>
      <c r="AB578"/>
      <c r="AC578"/>
      <c r="AD578"/>
      <c r="AE578"/>
      <c r="AF578"/>
      <c r="AG578"/>
      <c r="AH578"/>
      <c r="AI578"/>
      <c r="AJ578"/>
      <c r="AK578" t="s">
        <v>525</v>
      </c>
      <c r="AL578">
        <v>10</v>
      </c>
      <c r="AM578" s="73">
        <v>43244</v>
      </c>
      <c r="AN578" t="s">
        <v>526</v>
      </c>
      <c r="AO578" t="s">
        <v>8</v>
      </c>
      <c r="AP578"/>
      <c r="AQ578"/>
      <c r="AR578" t="s">
        <v>30</v>
      </c>
      <c r="AS578" t="s">
        <v>1797</v>
      </c>
      <c r="AT578" t="s">
        <v>1385</v>
      </c>
      <c r="AU578" t="s">
        <v>36</v>
      </c>
      <c r="AV578" t="s">
        <v>1355</v>
      </c>
      <c r="AW578"/>
      <c r="AX578"/>
      <c r="AY578"/>
      <c r="AZ578"/>
      <c r="BA578" t="s">
        <v>1801</v>
      </c>
      <c r="BB578" t="s">
        <v>1834</v>
      </c>
      <c r="BC578" t="s">
        <v>43</v>
      </c>
      <c r="BD578"/>
      <c r="BE578"/>
    </row>
    <row r="579" spans="1:57" x14ac:dyDescent="0.25">
      <c r="A579" t="s">
        <v>1360</v>
      </c>
      <c r="B579" t="s">
        <v>0</v>
      </c>
      <c r="C579">
        <v>2018</v>
      </c>
      <c r="D579">
        <v>12</v>
      </c>
      <c r="E579" s="73">
        <v>43258</v>
      </c>
      <c r="F579"/>
      <c r="G579"/>
      <c r="H579" t="s">
        <v>12</v>
      </c>
      <c r="I579"/>
      <c r="J579" t="s">
        <v>25</v>
      </c>
      <c r="K579" t="s">
        <v>26</v>
      </c>
      <c r="L579"/>
      <c r="M579" t="s">
        <v>27</v>
      </c>
      <c r="N579">
        <v>-500</v>
      </c>
      <c r="O579"/>
      <c r="P579" t="s">
        <v>27</v>
      </c>
      <c r="Q579" t="s">
        <v>533</v>
      </c>
      <c r="R579">
        <v>1</v>
      </c>
      <c r="S579"/>
      <c r="T579"/>
      <c r="U579"/>
      <c r="V579"/>
      <c r="W579"/>
      <c r="X579"/>
      <c r="Y579"/>
      <c r="Z579"/>
      <c r="AA579"/>
      <c r="AB579"/>
      <c r="AC579"/>
      <c r="AD579"/>
      <c r="AE579"/>
      <c r="AF579"/>
      <c r="AG579"/>
      <c r="AH579"/>
      <c r="AI579"/>
      <c r="AJ579"/>
      <c r="AK579" t="s">
        <v>533</v>
      </c>
      <c r="AL579">
        <v>1</v>
      </c>
      <c r="AM579" s="73">
        <v>43258</v>
      </c>
      <c r="AN579" t="s">
        <v>532</v>
      </c>
      <c r="AO579" t="s">
        <v>8</v>
      </c>
      <c r="AP579"/>
      <c r="AQ579"/>
      <c r="AR579" t="s">
        <v>30</v>
      </c>
      <c r="AS579" t="s">
        <v>1797</v>
      </c>
      <c r="AT579" t="s">
        <v>1366</v>
      </c>
      <c r="AU579" t="s">
        <v>36</v>
      </c>
      <c r="AV579" t="s">
        <v>1365</v>
      </c>
      <c r="AW579"/>
      <c r="AX579"/>
      <c r="AY579"/>
      <c r="AZ579"/>
      <c r="BA579" t="s">
        <v>1833</v>
      </c>
      <c r="BB579" t="s">
        <v>1834</v>
      </c>
      <c r="BC579" t="s">
        <v>27</v>
      </c>
      <c r="BD579"/>
      <c r="BE579"/>
    </row>
    <row r="580" spans="1:57" x14ac:dyDescent="0.25">
      <c r="A580" t="s">
        <v>1360</v>
      </c>
      <c r="B580" t="s">
        <v>0</v>
      </c>
      <c r="C580">
        <v>2018</v>
      </c>
      <c r="D580">
        <v>12</v>
      </c>
      <c r="E580" s="73">
        <v>43259</v>
      </c>
      <c r="F580"/>
      <c r="G580"/>
      <c r="H580" t="s">
        <v>12</v>
      </c>
      <c r="I580" t="s">
        <v>33</v>
      </c>
      <c r="J580" t="s">
        <v>34</v>
      </c>
      <c r="K580" t="s">
        <v>26</v>
      </c>
      <c r="L580"/>
      <c r="M580" t="s">
        <v>4</v>
      </c>
      <c r="N580">
        <v>-686</v>
      </c>
      <c r="O580"/>
      <c r="P580" t="s">
        <v>536</v>
      </c>
      <c r="Q580" t="s">
        <v>537</v>
      </c>
      <c r="R580">
        <v>9</v>
      </c>
      <c r="S580"/>
      <c r="T580"/>
      <c r="U580"/>
      <c r="V580"/>
      <c r="W580"/>
      <c r="X580" t="s">
        <v>1478</v>
      </c>
      <c r="Y580">
        <v>4</v>
      </c>
      <c r="Z580" s="73">
        <v>43258</v>
      </c>
      <c r="AA580" t="s">
        <v>538</v>
      </c>
      <c r="AB580" t="s">
        <v>1375</v>
      </c>
      <c r="AC580"/>
      <c r="AD580"/>
      <c r="AE580"/>
      <c r="AF580"/>
      <c r="AG580"/>
      <c r="AH580"/>
      <c r="AI580"/>
      <c r="AJ580"/>
      <c r="AK580" t="s">
        <v>1478</v>
      </c>
      <c r="AL580">
        <v>4</v>
      </c>
      <c r="AM580" s="73">
        <v>43258</v>
      </c>
      <c r="AN580" t="s">
        <v>538</v>
      </c>
      <c r="AO580" t="s">
        <v>37</v>
      </c>
      <c r="AP580" t="s">
        <v>539</v>
      </c>
      <c r="AQ580"/>
      <c r="AR580" t="s">
        <v>9</v>
      </c>
      <c r="AS580" t="s">
        <v>1797</v>
      </c>
      <c r="AT580" t="s">
        <v>1372</v>
      </c>
      <c r="AU580" t="s">
        <v>36</v>
      </c>
      <c r="AV580" t="s">
        <v>1354</v>
      </c>
      <c r="AW580" t="s">
        <v>1835</v>
      </c>
      <c r="AX580" t="s">
        <v>1353</v>
      </c>
      <c r="AY580" t="s">
        <v>1476</v>
      </c>
      <c r="AZ580"/>
      <c r="BA580" t="s">
        <v>1836</v>
      </c>
      <c r="BB580" t="s">
        <v>1839</v>
      </c>
      <c r="BC580" t="s">
        <v>538</v>
      </c>
      <c r="BD580"/>
      <c r="BE580"/>
    </row>
    <row r="581" spans="1:57" x14ac:dyDescent="0.25">
      <c r="A581" t="s">
        <v>1360</v>
      </c>
      <c r="B581" t="s">
        <v>0</v>
      </c>
      <c r="C581">
        <v>2018</v>
      </c>
      <c r="D581">
        <v>12</v>
      </c>
      <c r="E581" s="73">
        <v>43272</v>
      </c>
      <c r="F581"/>
      <c r="G581"/>
      <c r="H581" t="s">
        <v>12</v>
      </c>
      <c r="I581" t="s">
        <v>33</v>
      </c>
      <c r="J581" t="s">
        <v>34</v>
      </c>
      <c r="K581" t="s">
        <v>26</v>
      </c>
      <c r="L581"/>
      <c r="M581" t="s">
        <v>27</v>
      </c>
      <c r="N581">
        <v>1879</v>
      </c>
      <c r="O581"/>
      <c r="P581" t="s">
        <v>545</v>
      </c>
      <c r="Q581" t="s">
        <v>540</v>
      </c>
      <c r="R581">
        <v>69</v>
      </c>
      <c r="S581" t="s">
        <v>541</v>
      </c>
      <c r="T581" s="73">
        <v>43272</v>
      </c>
      <c r="U581" t="s">
        <v>1659</v>
      </c>
      <c r="V581" t="s">
        <v>545</v>
      </c>
      <c r="W581" t="s">
        <v>36</v>
      </c>
      <c r="X581"/>
      <c r="Y581"/>
      <c r="Z581"/>
      <c r="AA581"/>
      <c r="AB581"/>
      <c r="AC581"/>
      <c r="AD581"/>
      <c r="AE581"/>
      <c r="AF581"/>
      <c r="AG581"/>
      <c r="AH581"/>
      <c r="AI581"/>
      <c r="AJ581"/>
      <c r="AK581" t="s">
        <v>541</v>
      </c>
      <c r="AL581">
        <v>1</v>
      </c>
      <c r="AM581" s="73">
        <v>43272</v>
      </c>
      <c r="AN581" t="s">
        <v>541</v>
      </c>
      <c r="AO581" t="s">
        <v>37</v>
      </c>
      <c r="AP581" t="s">
        <v>546</v>
      </c>
      <c r="AQ581"/>
      <c r="AR581" t="s">
        <v>30</v>
      </c>
      <c r="AS581" t="s">
        <v>1797</v>
      </c>
      <c r="AT581" t="s">
        <v>1372</v>
      </c>
      <c r="AU581" t="s">
        <v>36</v>
      </c>
      <c r="AV581" t="s">
        <v>1354</v>
      </c>
      <c r="AW581" t="s">
        <v>1835</v>
      </c>
      <c r="AX581" t="s">
        <v>1353</v>
      </c>
      <c r="AY581" t="s">
        <v>1476</v>
      </c>
      <c r="AZ581"/>
      <c r="BA581" t="s">
        <v>1836</v>
      </c>
      <c r="BB581" t="s">
        <v>1839</v>
      </c>
      <c r="BC581" t="s">
        <v>1659</v>
      </c>
      <c r="BD581">
        <v>1</v>
      </c>
      <c r="BE581" t="s">
        <v>1951</v>
      </c>
    </row>
    <row r="582" spans="1:57" x14ac:dyDescent="0.25">
      <c r="A582" t="s">
        <v>1360</v>
      </c>
      <c r="B582" t="s">
        <v>0</v>
      </c>
      <c r="C582">
        <v>2018</v>
      </c>
      <c r="D582">
        <v>12</v>
      </c>
      <c r="E582" s="73">
        <v>43281</v>
      </c>
      <c r="F582"/>
      <c r="G582"/>
      <c r="H582" t="s">
        <v>12</v>
      </c>
      <c r="I582"/>
      <c r="J582" t="s">
        <v>433</v>
      </c>
      <c r="K582" t="s">
        <v>19</v>
      </c>
      <c r="L582"/>
      <c r="M582" t="s">
        <v>1475</v>
      </c>
      <c r="N582">
        <v>-133.97</v>
      </c>
      <c r="O582"/>
      <c r="P582" t="s">
        <v>549</v>
      </c>
      <c r="Q582" t="s">
        <v>548</v>
      </c>
      <c r="R582">
        <v>26</v>
      </c>
      <c r="S582"/>
      <c r="T582"/>
      <c r="U582"/>
      <c r="V582"/>
      <c r="W582"/>
      <c r="X582"/>
      <c r="Y582"/>
      <c r="Z582"/>
      <c r="AA582"/>
      <c r="AB582"/>
      <c r="AC582"/>
      <c r="AD582"/>
      <c r="AE582"/>
      <c r="AF582"/>
      <c r="AG582"/>
      <c r="AH582"/>
      <c r="AI582"/>
      <c r="AJ582"/>
      <c r="AK582" t="s">
        <v>548</v>
      </c>
      <c r="AL582">
        <v>26</v>
      </c>
      <c r="AM582" s="73">
        <v>43281</v>
      </c>
      <c r="AN582"/>
      <c r="AO582" t="s">
        <v>11</v>
      </c>
      <c r="AP582"/>
      <c r="AQ582"/>
      <c r="AR582" t="s">
        <v>16</v>
      </c>
      <c r="AS582" t="s">
        <v>1797</v>
      </c>
      <c r="AT582" t="s">
        <v>1422</v>
      </c>
      <c r="AU582" t="s">
        <v>36</v>
      </c>
      <c r="AV582" t="s">
        <v>1421</v>
      </c>
      <c r="AW582"/>
      <c r="AX582"/>
      <c r="AY582"/>
      <c r="AZ582"/>
      <c r="BA582" t="s">
        <v>1914</v>
      </c>
      <c r="BB582" t="s">
        <v>1844</v>
      </c>
      <c r="BC582" t="s">
        <v>1475</v>
      </c>
      <c r="BD582"/>
      <c r="BE582"/>
    </row>
    <row r="583" spans="1:57" x14ac:dyDescent="0.25">
      <c r="A583" t="s">
        <v>1360</v>
      </c>
      <c r="B583" t="s">
        <v>0</v>
      </c>
      <c r="C583">
        <v>2018</v>
      </c>
      <c r="D583">
        <v>12</v>
      </c>
      <c r="E583" s="73">
        <v>43259</v>
      </c>
      <c r="F583"/>
      <c r="G583"/>
      <c r="H583" t="s">
        <v>12</v>
      </c>
      <c r="I583"/>
      <c r="J583" t="s">
        <v>2</v>
      </c>
      <c r="K583" t="s">
        <v>26</v>
      </c>
      <c r="L583"/>
      <c r="M583" t="s">
        <v>4</v>
      </c>
      <c r="N583">
        <v>686</v>
      </c>
      <c r="O583"/>
      <c r="P583" t="s">
        <v>536</v>
      </c>
      <c r="Q583" t="s">
        <v>537</v>
      </c>
      <c r="R583">
        <v>15</v>
      </c>
      <c r="S583"/>
      <c r="T583"/>
      <c r="U583"/>
      <c r="V583"/>
      <c r="W583"/>
      <c r="X583"/>
      <c r="Y583"/>
      <c r="Z583"/>
      <c r="AA583"/>
      <c r="AB583"/>
      <c r="AC583"/>
      <c r="AD583"/>
      <c r="AE583"/>
      <c r="AF583"/>
      <c r="AG583"/>
      <c r="AH583"/>
      <c r="AI583"/>
      <c r="AJ583"/>
      <c r="AK583" t="s">
        <v>537</v>
      </c>
      <c r="AL583">
        <v>15</v>
      </c>
      <c r="AM583" s="73">
        <v>43259</v>
      </c>
      <c r="AN583" t="s">
        <v>538</v>
      </c>
      <c r="AO583" t="s">
        <v>8</v>
      </c>
      <c r="AP583"/>
      <c r="AQ583"/>
      <c r="AR583" t="s">
        <v>9</v>
      </c>
      <c r="AS583" t="s">
        <v>1797</v>
      </c>
      <c r="AT583" t="s">
        <v>1385</v>
      </c>
      <c r="AU583" t="s">
        <v>36</v>
      </c>
      <c r="AV583" t="s">
        <v>1355</v>
      </c>
      <c r="AW583"/>
      <c r="AX583"/>
      <c r="AY583"/>
      <c r="AZ583"/>
      <c r="BA583" t="s">
        <v>1801</v>
      </c>
      <c r="BB583" t="s">
        <v>1834</v>
      </c>
      <c r="BC583" t="s">
        <v>4</v>
      </c>
      <c r="BD583"/>
      <c r="BE583"/>
    </row>
    <row r="584" spans="1:57" x14ac:dyDescent="0.25">
      <c r="A584" t="s">
        <v>1360</v>
      </c>
      <c r="B584" t="s">
        <v>0</v>
      </c>
      <c r="C584">
        <v>2018</v>
      </c>
      <c r="D584">
        <v>12</v>
      </c>
      <c r="E584" s="73">
        <v>43258</v>
      </c>
      <c r="F584"/>
      <c r="G584"/>
      <c r="H584" t="s">
        <v>12</v>
      </c>
      <c r="I584"/>
      <c r="J584" t="s">
        <v>2</v>
      </c>
      <c r="K584" t="s">
        <v>26</v>
      </c>
      <c r="L584"/>
      <c r="M584" t="s">
        <v>43</v>
      </c>
      <c r="N584">
        <v>-500</v>
      </c>
      <c r="O584"/>
      <c r="P584" t="s">
        <v>14</v>
      </c>
      <c r="Q584" t="s">
        <v>531</v>
      </c>
      <c r="R584">
        <v>13</v>
      </c>
      <c r="S584"/>
      <c r="T584"/>
      <c r="U584"/>
      <c r="V584"/>
      <c r="W584"/>
      <c r="X584"/>
      <c r="Y584"/>
      <c r="Z584"/>
      <c r="AA584"/>
      <c r="AB584"/>
      <c r="AC584"/>
      <c r="AD584"/>
      <c r="AE584"/>
      <c r="AF584"/>
      <c r="AG584"/>
      <c r="AH584"/>
      <c r="AI584"/>
      <c r="AJ584"/>
      <c r="AK584" t="s">
        <v>531</v>
      </c>
      <c r="AL584">
        <v>13</v>
      </c>
      <c r="AM584" s="73">
        <v>43258</v>
      </c>
      <c r="AN584" t="s">
        <v>532</v>
      </c>
      <c r="AO584" t="s">
        <v>8</v>
      </c>
      <c r="AP584"/>
      <c r="AQ584"/>
      <c r="AR584" t="s">
        <v>30</v>
      </c>
      <c r="AS584" t="s">
        <v>1797</v>
      </c>
      <c r="AT584" t="s">
        <v>1385</v>
      </c>
      <c r="AU584" t="s">
        <v>36</v>
      </c>
      <c r="AV584" t="s">
        <v>1355</v>
      </c>
      <c r="AW584"/>
      <c r="AX584"/>
      <c r="AY584"/>
      <c r="AZ584"/>
      <c r="BA584" t="s">
        <v>1801</v>
      </c>
      <c r="BB584" t="s">
        <v>1834</v>
      </c>
      <c r="BC584" t="s">
        <v>43</v>
      </c>
      <c r="BD584"/>
      <c r="BE584"/>
    </row>
    <row r="585" spans="1:57" x14ac:dyDescent="0.25">
      <c r="A585" t="s">
        <v>1360</v>
      </c>
      <c r="B585" t="s">
        <v>0</v>
      </c>
      <c r="C585">
        <v>2018</v>
      </c>
      <c r="D585">
        <v>12</v>
      </c>
      <c r="E585" s="73">
        <v>43272</v>
      </c>
      <c r="F585"/>
      <c r="G585"/>
      <c r="H585" t="s">
        <v>12</v>
      </c>
      <c r="I585"/>
      <c r="J585" t="s">
        <v>25</v>
      </c>
      <c r="K585" t="s">
        <v>26</v>
      </c>
      <c r="L585"/>
      <c r="M585" t="s">
        <v>27</v>
      </c>
      <c r="N585">
        <v>-1879</v>
      </c>
      <c r="O585"/>
      <c r="P585" t="s">
        <v>27</v>
      </c>
      <c r="Q585" t="s">
        <v>540</v>
      </c>
      <c r="R585">
        <v>11</v>
      </c>
      <c r="S585"/>
      <c r="T585"/>
      <c r="U585"/>
      <c r="V585"/>
      <c r="W585"/>
      <c r="X585"/>
      <c r="Y585"/>
      <c r="Z585"/>
      <c r="AA585"/>
      <c r="AB585"/>
      <c r="AC585"/>
      <c r="AD585"/>
      <c r="AE585"/>
      <c r="AF585"/>
      <c r="AG585"/>
      <c r="AH585"/>
      <c r="AI585"/>
      <c r="AJ585"/>
      <c r="AK585" t="s">
        <v>540</v>
      </c>
      <c r="AL585">
        <v>11</v>
      </c>
      <c r="AM585" s="73">
        <v>43272</v>
      </c>
      <c r="AN585" t="s">
        <v>541</v>
      </c>
      <c r="AO585" t="s">
        <v>8</v>
      </c>
      <c r="AP585"/>
      <c r="AQ585"/>
      <c r="AR585" t="s">
        <v>30</v>
      </c>
      <c r="AS585" t="s">
        <v>1797</v>
      </c>
      <c r="AT585" t="s">
        <v>1366</v>
      </c>
      <c r="AU585" t="s">
        <v>36</v>
      </c>
      <c r="AV585" t="s">
        <v>1365</v>
      </c>
      <c r="AW585"/>
      <c r="AX585"/>
      <c r="AY585"/>
      <c r="AZ585"/>
      <c r="BA585" t="s">
        <v>1833</v>
      </c>
      <c r="BB585" t="s">
        <v>1834</v>
      </c>
      <c r="BC585" t="s">
        <v>27</v>
      </c>
      <c r="BD585"/>
      <c r="BE585"/>
    </row>
    <row r="586" spans="1:57" x14ac:dyDescent="0.25">
      <c r="A586" t="s">
        <v>1360</v>
      </c>
      <c r="B586" t="s">
        <v>0</v>
      </c>
      <c r="C586">
        <v>2018</v>
      </c>
      <c r="D586">
        <v>12</v>
      </c>
      <c r="E586" s="73">
        <v>43272</v>
      </c>
      <c r="F586"/>
      <c r="G586"/>
      <c r="H586" t="s">
        <v>12</v>
      </c>
      <c r="I586" t="s">
        <v>33</v>
      </c>
      <c r="J586" t="s">
        <v>34</v>
      </c>
      <c r="K586" t="s">
        <v>26</v>
      </c>
      <c r="L586"/>
      <c r="M586" t="s">
        <v>27</v>
      </c>
      <c r="N586">
        <v>1278</v>
      </c>
      <c r="O586"/>
      <c r="P586" t="s">
        <v>543</v>
      </c>
      <c r="Q586" t="s">
        <v>540</v>
      </c>
      <c r="R586">
        <v>68</v>
      </c>
      <c r="S586" t="s">
        <v>542</v>
      </c>
      <c r="T586" s="73">
        <v>43272</v>
      </c>
      <c r="U586" t="s">
        <v>1477</v>
      </c>
      <c r="V586" t="s">
        <v>543</v>
      </c>
      <c r="W586" t="s">
        <v>36</v>
      </c>
      <c r="X586"/>
      <c r="Y586"/>
      <c r="Z586"/>
      <c r="AA586"/>
      <c r="AB586"/>
      <c r="AC586"/>
      <c r="AD586"/>
      <c r="AE586"/>
      <c r="AF586"/>
      <c r="AG586"/>
      <c r="AH586"/>
      <c r="AI586"/>
      <c r="AJ586"/>
      <c r="AK586" t="s">
        <v>542</v>
      </c>
      <c r="AL586">
        <v>1</v>
      </c>
      <c r="AM586" s="73">
        <v>43272</v>
      </c>
      <c r="AN586" t="s">
        <v>542</v>
      </c>
      <c r="AO586" t="s">
        <v>37</v>
      </c>
      <c r="AP586" t="s">
        <v>544</v>
      </c>
      <c r="AQ586"/>
      <c r="AR586" t="s">
        <v>30</v>
      </c>
      <c r="AS586" t="s">
        <v>1797</v>
      </c>
      <c r="AT586" t="s">
        <v>1372</v>
      </c>
      <c r="AU586" t="s">
        <v>36</v>
      </c>
      <c r="AV586" t="s">
        <v>1354</v>
      </c>
      <c r="AW586" t="s">
        <v>1835</v>
      </c>
      <c r="AX586" t="s">
        <v>1353</v>
      </c>
      <c r="AY586" t="s">
        <v>1476</v>
      </c>
      <c r="AZ586"/>
      <c r="BA586" t="s">
        <v>1836</v>
      </c>
      <c r="BB586" t="s">
        <v>1839</v>
      </c>
      <c r="BC586" t="s">
        <v>1477</v>
      </c>
      <c r="BD586">
        <v>1</v>
      </c>
      <c r="BE586" t="s">
        <v>1962</v>
      </c>
    </row>
    <row r="587" spans="1:57" x14ac:dyDescent="0.25">
      <c r="A587" t="s">
        <v>1360</v>
      </c>
      <c r="B587" t="s">
        <v>0</v>
      </c>
      <c r="C587">
        <v>2018</v>
      </c>
      <c r="D587">
        <v>12</v>
      </c>
      <c r="E587" s="73">
        <v>43273</v>
      </c>
      <c r="F587"/>
      <c r="G587"/>
      <c r="H587" t="s">
        <v>12</v>
      </c>
      <c r="I587"/>
      <c r="J587" t="s">
        <v>25</v>
      </c>
      <c r="K587" t="s">
        <v>26</v>
      </c>
      <c r="L587"/>
      <c r="M587" t="s">
        <v>43</v>
      </c>
      <c r="N587">
        <v>1278</v>
      </c>
      <c r="O587"/>
      <c r="P587" t="s">
        <v>27</v>
      </c>
      <c r="Q587" t="s">
        <v>547</v>
      </c>
      <c r="R587">
        <v>120</v>
      </c>
      <c r="S587"/>
      <c r="T587"/>
      <c r="U587"/>
      <c r="V587"/>
      <c r="W587"/>
      <c r="X587"/>
      <c r="Y587"/>
      <c r="Z587"/>
      <c r="AA587"/>
      <c r="AB587"/>
      <c r="AC587"/>
      <c r="AD587"/>
      <c r="AE587"/>
      <c r="AF587"/>
      <c r="AG587"/>
      <c r="AH587"/>
      <c r="AI587"/>
      <c r="AJ587"/>
      <c r="AK587" t="s">
        <v>547</v>
      </c>
      <c r="AL587">
        <v>120</v>
      </c>
      <c r="AM587" s="73">
        <v>43273</v>
      </c>
      <c r="AN587" t="s">
        <v>542</v>
      </c>
      <c r="AO587" t="s">
        <v>8</v>
      </c>
      <c r="AP587"/>
      <c r="AQ587"/>
      <c r="AR587" t="s">
        <v>30</v>
      </c>
      <c r="AS587" t="s">
        <v>1797</v>
      </c>
      <c r="AT587" t="s">
        <v>1366</v>
      </c>
      <c r="AU587" t="s">
        <v>36</v>
      </c>
      <c r="AV587" t="s">
        <v>1365</v>
      </c>
      <c r="AW587"/>
      <c r="AX587"/>
      <c r="AY587"/>
      <c r="AZ587"/>
      <c r="BA587" t="s">
        <v>1833</v>
      </c>
      <c r="BB587" t="s">
        <v>1834</v>
      </c>
      <c r="BC587" t="s">
        <v>43</v>
      </c>
      <c r="BD587"/>
      <c r="BE587"/>
    </row>
    <row r="588" spans="1:57" x14ac:dyDescent="0.25">
      <c r="A588" t="s">
        <v>1360</v>
      </c>
      <c r="B588" t="s">
        <v>0</v>
      </c>
      <c r="C588">
        <v>2018</v>
      </c>
      <c r="D588">
        <v>12</v>
      </c>
      <c r="E588" s="73">
        <v>43258</v>
      </c>
      <c r="F588"/>
      <c r="G588"/>
      <c r="H588" t="s">
        <v>12</v>
      </c>
      <c r="I588" t="s">
        <v>33</v>
      </c>
      <c r="J588" t="s">
        <v>34</v>
      </c>
      <c r="K588" t="s">
        <v>26</v>
      </c>
      <c r="L588"/>
      <c r="M588" t="s">
        <v>27</v>
      </c>
      <c r="N588">
        <v>500</v>
      </c>
      <c r="O588"/>
      <c r="P588" t="s">
        <v>534</v>
      </c>
      <c r="Q588" t="s">
        <v>533</v>
      </c>
      <c r="R588">
        <v>38</v>
      </c>
      <c r="S588" t="s">
        <v>532</v>
      </c>
      <c r="T588" s="73">
        <v>43257</v>
      </c>
      <c r="U588" t="s">
        <v>1555</v>
      </c>
      <c r="V588" t="s">
        <v>534</v>
      </c>
      <c r="W588" t="s">
        <v>36</v>
      </c>
      <c r="X588"/>
      <c r="Y588"/>
      <c r="Z588"/>
      <c r="AA588"/>
      <c r="AB588"/>
      <c r="AC588"/>
      <c r="AD588"/>
      <c r="AE588"/>
      <c r="AF588"/>
      <c r="AG588"/>
      <c r="AH588"/>
      <c r="AI588"/>
      <c r="AJ588"/>
      <c r="AK588" t="s">
        <v>532</v>
      </c>
      <c r="AL588">
        <v>1</v>
      </c>
      <c r="AM588" s="73">
        <v>43257</v>
      </c>
      <c r="AN588" t="s">
        <v>532</v>
      </c>
      <c r="AO588" t="s">
        <v>37</v>
      </c>
      <c r="AP588" t="s">
        <v>535</v>
      </c>
      <c r="AQ588"/>
      <c r="AR588" t="s">
        <v>30</v>
      </c>
      <c r="AS588" t="s">
        <v>1797</v>
      </c>
      <c r="AT588" t="s">
        <v>1372</v>
      </c>
      <c r="AU588" t="s">
        <v>36</v>
      </c>
      <c r="AV588" t="s">
        <v>1354</v>
      </c>
      <c r="AW588" t="s">
        <v>1835</v>
      </c>
      <c r="AX588" t="s">
        <v>1353</v>
      </c>
      <c r="AY588" t="s">
        <v>1476</v>
      </c>
      <c r="AZ588"/>
      <c r="BA588" t="s">
        <v>1836</v>
      </c>
      <c r="BB588" t="s">
        <v>1839</v>
      </c>
      <c r="BC588" t="s">
        <v>1555</v>
      </c>
      <c r="BD588">
        <v>1</v>
      </c>
      <c r="BE588" t="s">
        <v>2023</v>
      </c>
    </row>
    <row r="589" spans="1:57" x14ac:dyDescent="0.25">
      <c r="A589" t="s">
        <v>1360</v>
      </c>
      <c r="B589" t="s">
        <v>0</v>
      </c>
      <c r="C589">
        <v>2018</v>
      </c>
      <c r="D589">
        <v>12</v>
      </c>
      <c r="E589" s="73">
        <v>43272</v>
      </c>
      <c r="F589"/>
      <c r="G589"/>
      <c r="H589" t="s">
        <v>12</v>
      </c>
      <c r="I589"/>
      <c r="J589" t="s">
        <v>25</v>
      </c>
      <c r="K589" t="s">
        <v>26</v>
      </c>
      <c r="L589"/>
      <c r="M589" t="s">
        <v>27</v>
      </c>
      <c r="N589">
        <v>-1278</v>
      </c>
      <c r="O589"/>
      <c r="P589" t="s">
        <v>27</v>
      </c>
      <c r="Q589" t="s">
        <v>540</v>
      </c>
      <c r="R589">
        <v>10</v>
      </c>
      <c r="S589"/>
      <c r="T589"/>
      <c r="U589"/>
      <c r="V589"/>
      <c r="W589"/>
      <c r="X589"/>
      <c r="Y589"/>
      <c r="Z589"/>
      <c r="AA589"/>
      <c r="AB589"/>
      <c r="AC589"/>
      <c r="AD589"/>
      <c r="AE589"/>
      <c r="AF589"/>
      <c r="AG589"/>
      <c r="AH589"/>
      <c r="AI589"/>
      <c r="AJ589"/>
      <c r="AK589" t="s">
        <v>540</v>
      </c>
      <c r="AL589">
        <v>10</v>
      </c>
      <c r="AM589" s="73">
        <v>43272</v>
      </c>
      <c r="AN589" t="s">
        <v>542</v>
      </c>
      <c r="AO589" t="s">
        <v>8</v>
      </c>
      <c r="AP589"/>
      <c r="AQ589"/>
      <c r="AR589" t="s">
        <v>30</v>
      </c>
      <c r="AS589" t="s">
        <v>1797</v>
      </c>
      <c r="AT589" t="s">
        <v>1366</v>
      </c>
      <c r="AU589" t="s">
        <v>36</v>
      </c>
      <c r="AV589" t="s">
        <v>1365</v>
      </c>
      <c r="AW589"/>
      <c r="AX589"/>
      <c r="AY589"/>
      <c r="AZ589"/>
      <c r="BA589" t="s">
        <v>1833</v>
      </c>
      <c r="BB589" t="s">
        <v>1834</v>
      </c>
      <c r="BC589" t="s">
        <v>27</v>
      </c>
      <c r="BD589"/>
      <c r="BE589"/>
    </row>
    <row r="590" spans="1:57" x14ac:dyDescent="0.25">
      <c r="A590" t="s">
        <v>1360</v>
      </c>
      <c r="B590" t="s">
        <v>0</v>
      </c>
      <c r="C590">
        <v>2018</v>
      </c>
      <c r="D590">
        <v>12</v>
      </c>
      <c r="E590" s="73">
        <v>43273</v>
      </c>
      <c r="F590"/>
      <c r="G590"/>
      <c r="H590" t="s">
        <v>12</v>
      </c>
      <c r="I590"/>
      <c r="J590" t="s">
        <v>2</v>
      </c>
      <c r="K590" t="s">
        <v>26</v>
      </c>
      <c r="L590"/>
      <c r="M590" t="s">
        <v>43</v>
      </c>
      <c r="N590">
        <v>-1278</v>
      </c>
      <c r="O590"/>
      <c r="P590" t="s">
        <v>14</v>
      </c>
      <c r="Q590" t="s">
        <v>547</v>
      </c>
      <c r="R590">
        <v>58</v>
      </c>
      <c r="S590"/>
      <c r="T590"/>
      <c r="U590"/>
      <c r="V590"/>
      <c r="W590"/>
      <c r="X590"/>
      <c r="Y590"/>
      <c r="Z590"/>
      <c r="AA590"/>
      <c r="AB590"/>
      <c r="AC590"/>
      <c r="AD590"/>
      <c r="AE590"/>
      <c r="AF590"/>
      <c r="AG590"/>
      <c r="AH590"/>
      <c r="AI590"/>
      <c r="AJ590"/>
      <c r="AK590" t="s">
        <v>547</v>
      </c>
      <c r="AL590">
        <v>58</v>
      </c>
      <c r="AM590" s="73">
        <v>43273</v>
      </c>
      <c r="AN590" t="s">
        <v>542</v>
      </c>
      <c r="AO590" t="s">
        <v>8</v>
      </c>
      <c r="AP590"/>
      <c r="AQ590"/>
      <c r="AR590" t="s">
        <v>30</v>
      </c>
      <c r="AS590" t="s">
        <v>1797</v>
      </c>
      <c r="AT590" t="s">
        <v>1385</v>
      </c>
      <c r="AU590" t="s">
        <v>36</v>
      </c>
      <c r="AV590" t="s">
        <v>1355</v>
      </c>
      <c r="AW590"/>
      <c r="AX590"/>
      <c r="AY590"/>
      <c r="AZ590"/>
      <c r="BA590" t="s">
        <v>1801</v>
      </c>
      <c r="BB590" t="s">
        <v>1834</v>
      </c>
      <c r="BC590" t="s">
        <v>43</v>
      </c>
      <c r="BD590"/>
      <c r="BE590"/>
    </row>
    <row r="591" spans="1:57" x14ac:dyDescent="0.25">
      <c r="A591" t="s">
        <v>1360</v>
      </c>
      <c r="B591" t="s">
        <v>0</v>
      </c>
      <c r="C591">
        <v>2018</v>
      </c>
      <c r="D591">
        <v>12</v>
      </c>
      <c r="E591" s="73">
        <v>43281</v>
      </c>
      <c r="F591"/>
      <c r="G591"/>
      <c r="H591" t="s">
        <v>12</v>
      </c>
      <c r="I591"/>
      <c r="J591" t="s">
        <v>433</v>
      </c>
      <c r="K591" t="s">
        <v>3</v>
      </c>
      <c r="L591"/>
      <c r="M591" t="s">
        <v>1475</v>
      </c>
      <c r="N591">
        <v>-11266.33</v>
      </c>
      <c r="O591"/>
      <c r="P591" t="s">
        <v>549</v>
      </c>
      <c r="Q591" t="s">
        <v>548</v>
      </c>
      <c r="R591">
        <v>25</v>
      </c>
      <c r="S591"/>
      <c r="T591"/>
      <c r="U591"/>
      <c r="V591"/>
      <c r="W591"/>
      <c r="X591"/>
      <c r="Y591"/>
      <c r="Z591"/>
      <c r="AA591"/>
      <c r="AB591"/>
      <c r="AC591"/>
      <c r="AD591"/>
      <c r="AE591"/>
      <c r="AF591"/>
      <c r="AG591"/>
      <c r="AH591"/>
      <c r="AI591"/>
      <c r="AJ591"/>
      <c r="AK591" t="s">
        <v>548</v>
      </c>
      <c r="AL591">
        <v>25</v>
      </c>
      <c r="AM591" s="73">
        <v>43281</v>
      </c>
      <c r="AN591"/>
      <c r="AO591" t="s">
        <v>11</v>
      </c>
      <c r="AP591"/>
      <c r="AQ591"/>
      <c r="AR591" t="s">
        <v>16</v>
      </c>
      <c r="AS591" t="s">
        <v>1797</v>
      </c>
      <c r="AT591" t="s">
        <v>1422</v>
      </c>
      <c r="AU591" t="s">
        <v>36</v>
      </c>
      <c r="AV591" t="s">
        <v>1421</v>
      </c>
      <c r="AW591"/>
      <c r="AX591"/>
      <c r="AY591"/>
      <c r="AZ591"/>
      <c r="BA591" t="s">
        <v>1914</v>
      </c>
      <c r="BB591" t="s">
        <v>1802</v>
      </c>
      <c r="BC591" t="s">
        <v>1475</v>
      </c>
      <c r="BD591"/>
      <c r="BE591"/>
    </row>
    <row r="592" spans="1:57" x14ac:dyDescent="0.25">
      <c r="A592" t="s">
        <v>1360</v>
      </c>
      <c r="B592" t="s">
        <v>0</v>
      </c>
      <c r="C592">
        <v>2018</v>
      </c>
      <c r="D592">
        <v>12</v>
      </c>
      <c r="E592" s="73">
        <v>43281</v>
      </c>
      <c r="F592"/>
      <c r="G592"/>
      <c r="H592" t="s">
        <v>12</v>
      </c>
      <c r="I592"/>
      <c r="J592" t="s">
        <v>2</v>
      </c>
      <c r="K592" t="s">
        <v>3</v>
      </c>
      <c r="L592"/>
      <c r="M592" t="s">
        <v>1475</v>
      </c>
      <c r="N592">
        <v>11266.33</v>
      </c>
      <c r="O592"/>
      <c r="P592" t="s">
        <v>14</v>
      </c>
      <c r="Q592" t="s">
        <v>548</v>
      </c>
      <c r="R592">
        <v>78</v>
      </c>
      <c r="S592"/>
      <c r="T592"/>
      <c r="U592"/>
      <c r="V592"/>
      <c r="W592"/>
      <c r="X592"/>
      <c r="Y592"/>
      <c r="Z592"/>
      <c r="AA592"/>
      <c r="AB592"/>
      <c r="AC592"/>
      <c r="AD592"/>
      <c r="AE592"/>
      <c r="AF592"/>
      <c r="AG592"/>
      <c r="AH592"/>
      <c r="AI592"/>
      <c r="AJ592"/>
      <c r="AK592" t="s">
        <v>548</v>
      </c>
      <c r="AL592">
        <v>78</v>
      </c>
      <c r="AM592" s="73">
        <v>43281</v>
      </c>
      <c r="AN592"/>
      <c r="AO592" t="s">
        <v>8</v>
      </c>
      <c r="AP592"/>
      <c r="AQ592"/>
      <c r="AR592" t="s">
        <v>16</v>
      </c>
      <c r="AS592" t="s">
        <v>1797</v>
      </c>
      <c r="AT592" t="s">
        <v>1385</v>
      </c>
      <c r="AU592" t="s">
        <v>36</v>
      </c>
      <c r="AV592" t="s">
        <v>1355</v>
      </c>
      <c r="AW592"/>
      <c r="AX592"/>
      <c r="AY592"/>
      <c r="AZ592"/>
      <c r="BA592" t="s">
        <v>1801</v>
      </c>
      <c r="BB592" t="s">
        <v>1802</v>
      </c>
      <c r="BC592" t="s">
        <v>1475</v>
      </c>
      <c r="BD592"/>
      <c r="BE592"/>
    </row>
    <row r="593" spans="1:57" x14ac:dyDescent="0.25">
      <c r="A593" t="s">
        <v>1360</v>
      </c>
      <c r="B593" t="s">
        <v>0</v>
      </c>
      <c r="C593">
        <v>2018</v>
      </c>
      <c r="D593">
        <v>12</v>
      </c>
      <c r="E593" s="73">
        <v>43258</v>
      </c>
      <c r="F593"/>
      <c r="G593"/>
      <c r="H593" t="s">
        <v>12</v>
      </c>
      <c r="I593"/>
      <c r="J593" t="s">
        <v>25</v>
      </c>
      <c r="K593" t="s">
        <v>26</v>
      </c>
      <c r="L593"/>
      <c r="M593" t="s">
        <v>43</v>
      </c>
      <c r="N593">
        <v>500</v>
      </c>
      <c r="O593"/>
      <c r="P593" t="s">
        <v>27</v>
      </c>
      <c r="Q593" t="s">
        <v>531</v>
      </c>
      <c r="R593">
        <v>28</v>
      </c>
      <c r="S593"/>
      <c r="T593"/>
      <c r="U593"/>
      <c r="V593"/>
      <c r="W593"/>
      <c r="X593"/>
      <c r="Y593"/>
      <c r="Z593"/>
      <c r="AA593"/>
      <c r="AB593"/>
      <c r="AC593"/>
      <c r="AD593"/>
      <c r="AE593"/>
      <c r="AF593"/>
      <c r="AG593"/>
      <c r="AH593"/>
      <c r="AI593"/>
      <c r="AJ593"/>
      <c r="AK593" t="s">
        <v>531</v>
      </c>
      <c r="AL593">
        <v>28</v>
      </c>
      <c r="AM593" s="73">
        <v>43258</v>
      </c>
      <c r="AN593" t="s">
        <v>532</v>
      </c>
      <c r="AO593" t="s">
        <v>8</v>
      </c>
      <c r="AP593"/>
      <c r="AQ593"/>
      <c r="AR593" t="s">
        <v>30</v>
      </c>
      <c r="AS593" t="s">
        <v>1797</v>
      </c>
      <c r="AT593" t="s">
        <v>1366</v>
      </c>
      <c r="AU593" t="s">
        <v>36</v>
      </c>
      <c r="AV593" t="s">
        <v>1365</v>
      </c>
      <c r="AW593"/>
      <c r="AX593"/>
      <c r="AY593"/>
      <c r="AZ593"/>
      <c r="BA593" t="s">
        <v>1833</v>
      </c>
      <c r="BB593" t="s">
        <v>1834</v>
      </c>
      <c r="BC593" t="s">
        <v>43</v>
      </c>
      <c r="BD593"/>
      <c r="BE593"/>
    </row>
    <row r="594" spans="1:57" x14ac:dyDescent="0.25">
      <c r="A594" t="s">
        <v>1360</v>
      </c>
      <c r="B594" t="s">
        <v>0</v>
      </c>
      <c r="C594">
        <v>2018</v>
      </c>
      <c r="D594">
        <v>12</v>
      </c>
      <c r="E594" s="73">
        <v>43273</v>
      </c>
      <c r="F594"/>
      <c r="G594"/>
      <c r="H594" t="s">
        <v>12</v>
      </c>
      <c r="I594"/>
      <c r="J594" t="s">
        <v>25</v>
      </c>
      <c r="K594" t="s">
        <v>26</v>
      </c>
      <c r="L594"/>
      <c r="M594" t="s">
        <v>43</v>
      </c>
      <c r="N594">
        <v>1879</v>
      </c>
      <c r="O594"/>
      <c r="P594" t="s">
        <v>27</v>
      </c>
      <c r="Q594" t="s">
        <v>547</v>
      </c>
      <c r="R594">
        <v>100</v>
      </c>
      <c r="S594"/>
      <c r="T594"/>
      <c r="U594"/>
      <c r="V594"/>
      <c r="W594"/>
      <c r="X594"/>
      <c r="Y594"/>
      <c r="Z594"/>
      <c r="AA594"/>
      <c r="AB594"/>
      <c r="AC594"/>
      <c r="AD594"/>
      <c r="AE594"/>
      <c r="AF594"/>
      <c r="AG594"/>
      <c r="AH594"/>
      <c r="AI594"/>
      <c r="AJ594"/>
      <c r="AK594" t="s">
        <v>547</v>
      </c>
      <c r="AL594">
        <v>100</v>
      </c>
      <c r="AM594" s="73">
        <v>43273</v>
      </c>
      <c r="AN594" t="s">
        <v>541</v>
      </c>
      <c r="AO594" t="s">
        <v>8</v>
      </c>
      <c r="AP594"/>
      <c r="AQ594"/>
      <c r="AR594" t="s">
        <v>30</v>
      </c>
      <c r="AS594" t="s">
        <v>1797</v>
      </c>
      <c r="AT594" t="s">
        <v>1366</v>
      </c>
      <c r="AU594" t="s">
        <v>36</v>
      </c>
      <c r="AV594" t="s">
        <v>1365</v>
      </c>
      <c r="AW594"/>
      <c r="AX594"/>
      <c r="AY594"/>
      <c r="AZ594"/>
      <c r="BA594" t="s">
        <v>1833</v>
      </c>
      <c r="BB594" t="s">
        <v>1834</v>
      </c>
      <c r="BC594" t="s">
        <v>43</v>
      </c>
      <c r="BD594"/>
      <c r="BE594"/>
    </row>
    <row r="595" spans="1:57" x14ac:dyDescent="0.25">
      <c r="A595" t="s">
        <v>1360</v>
      </c>
      <c r="B595" t="s">
        <v>0</v>
      </c>
      <c r="C595">
        <v>2018</v>
      </c>
      <c r="D595">
        <v>12</v>
      </c>
      <c r="E595" s="73">
        <v>43273</v>
      </c>
      <c r="F595"/>
      <c r="G595"/>
      <c r="H595" t="s">
        <v>12</v>
      </c>
      <c r="I595"/>
      <c r="J595" t="s">
        <v>2</v>
      </c>
      <c r="K595" t="s">
        <v>26</v>
      </c>
      <c r="L595"/>
      <c r="M595" t="s">
        <v>43</v>
      </c>
      <c r="N595" s="82">
        <v>-1879</v>
      </c>
      <c r="O595"/>
      <c r="P595" t="s">
        <v>14</v>
      </c>
      <c r="Q595" t="s">
        <v>547</v>
      </c>
      <c r="R595">
        <v>42</v>
      </c>
      <c r="S595"/>
      <c r="T595"/>
      <c r="U595"/>
      <c r="V595"/>
      <c r="W595"/>
      <c r="X595"/>
      <c r="Y595"/>
      <c r="Z595"/>
      <c r="AA595"/>
      <c r="AB595"/>
      <c r="AC595"/>
      <c r="AD595"/>
      <c r="AE595"/>
      <c r="AF595"/>
      <c r="AG595"/>
      <c r="AH595"/>
      <c r="AI595"/>
      <c r="AJ595"/>
      <c r="AK595" t="s">
        <v>547</v>
      </c>
      <c r="AL595">
        <v>42</v>
      </c>
      <c r="AM595" s="73">
        <v>43273</v>
      </c>
      <c r="AN595" t="s">
        <v>541</v>
      </c>
      <c r="AO595" t="s">
        <v>8</v>
      </c>
      <c r="AP595"/>
      <c r="AQ595"/>
      <c r="AR595" t="s">
        <v>30</v>
      </c>
      <c r="AS595" t="s">
        <v>1797</v>
      </c>
      <c r="AT595" t="s">
        <v>1385</v>
      </c>
      <c r="AU595" t="s">
        <v>36</v>
      </c>
      <c r="AV595" t="s">
        <v>1355</v>
      </c>
      <c r="AW595"/>
      <c r="AX595"/>
      <c r="AY595"/>
      <c r="AZ595"/>
      <c r="BA595" t="s">
        <v>1801</v>
      </c>
      <c r="BB595" t="s">
        <v>1834</v>
      </c>
      <c r="BC595" t="s">
        <v>43</v>
      </c>
      <c r="BD595"/>
      <c r="BE595"/>
    </row>
    <row r="596" spans="1:57" x14ac:dyDescent="0.25">
      <c r="A596" t="s">
        <v>1360</v>
      </c>
      <c r="B596" t="s">
        <v>0</v>
      </c>
      <c r="C596">
        <v>2018</v>
      </c>
      <c r="D596">
        <v>12</v>
      </c>
      <c r="E596" s="73">
        <v>43281</v>
      </c>
      <c r="F596"/>
      <c r="G596"/>
      <c r="H596" t="s">
        <v>12</v>
      </c>
      <c r="I596"/>
      <c r="J596" t="s">
        <v>2</v>
      </c>
      <c r="K596" t="s">
        <v>19</v>
      </c>
      <c r="L596"/>
      <c r="M596" t="s">
        <v>1475</v>
      </c>
      <c r="N596" s="82">
        <v>133.97</v>
      </c>
      <c r="O596"/>
      <c r="P596" t="s">
        <v>14</v>
      </c>
      <c r="Q596" t="s">
        <v>548</v>
      </c>
      <c r="R596">
        <v>80</v>
      </c>
      <c r="S596"/>
      <c r="T596"/>
      <c r="U596"/>
      <c r="V596"/>
      <c r="W596"/>
      <c r="X596"/>
      <c r="Y596"/>
      <c r="Z596"/>
      <c r="AA596"/>
      <c r="AB596"/>
      <c r="AC596"/>
      <c r="AD596"/>
      <c r="AE596"/>
      <c r="AF596"/>
      <c r="AG596"/>
      <c r="AH596"/>
      <c r="AI596"/>
      <c r="AJ596"/>
      <c r="AK596" t="s">
        <v>548</v>
      </c>
      <c r="AL596">
        <v>80</v>
      </c>
      <c r="AM596" s="73">
        <v>43281</v>
      </c>
      <c r="AN596"/>
      <c r="AO596" t="s">
        <v>8</v>
      </c>
      <c r="AP596"/>
      <c r="AQ596"/>
      <c r="AR596" t="s">
        <v>16</v>
      </c>
      <c r="AS596" t="s">
        <v>1797</v>
      </c>
      <c r="AT596" t="s">
        <v>1385</v>
      </c>
      <c r="AU596" t="s">
        <v>36</v>
      </c>
      <c r="AV596" t="s">
        <v>1355</v>
      </c>
      <c r="AW596"/>
      <c r="AX596"/>
      <c r="AY596"/>
      <c r="AZ596"/>
      <c r="BA596" t="s">
        <v>1801</v>
      </c>
      <c r="BB596" t="s">
        <v>1844</v>
      </c>
      <c r="BC596" t="s">
        <v>1475</v>
      </c>
      <c r="BD596"/>
      <c r="BE596"/>
    </row>
    <row r="597" spans="1:57" x14ac:dyDescent="0.25">
      <c r="A597" t="s">
        <v>1360</v>
      </c>
      <c r="B597" t="s">
        <v>0</v>
      </c>
      <c r="C597">
        <v>2019</v>
      </c>
      <c r="D597">
        <v>2</v>
      </c>
      <c r="E597" s="73">
        <v>43334</v>
      </c>
      <c r="F597"/>
      <c r="G597"/>
      <c r="H597" t="s">
        <v>12</v>
      </c>
      <c r="I597"/>
      <c r="J597" t="s">
        <v>2</v>
      </c>
      <c r="K597" t="s">
        <v>26</v>
      </c>
      <c r="L597"/>
      <c r="M597" t="s">
        <v>43</v>
      </c>
      <c r="N597">
        <v>-1666</v>
      </c>
      <c r="O597"/>
      <c r="P597" t="s">
        <v>14</v>
      </c>
      <c r="Q597" t="s">
        <v>556</v>
      </c>
      <c r="R597">
        <v>30</v>
      </c>
      <c r="S597"/>
      <c r="T597"/>
      <c r="U597"/>
      <c r="V597"/>
      <c r="W597"/>
      <c r="X597"/>
      <c r="Y597"/>
      <c r="Z597"/>
      <c r="AA597"/>
      <c r="AB597"/>
      <c r="AC597"/>
      <c r="AD597"/>
      <c r="AE597"/>
      <c r="AF597"/>
      <c r="AG597"/>
      <c r="AH597"/>
      <c r="AI597"/>
      <c r="AJ597"/>
      <c r="AK597" t="s">
        <v>556</v>
      </c>
      <c r="AL597">
        <v>30</v>
      </c>
      <c r="AM597" s="73">
        <v>43334</v>
      </c>
      <c r="AN597" t="s">
        <v>551</v>
      </c>
      <c r="AO597" t="s">
        <v>8</v>
      </c>
      <c r="AP597"/>
      <c r="AQ597"/>
      <c r="AR597" t="s">
        <v>30</v>
      </c>
      <c r="AS597" t="s">
        <v>1797</v>
      </c>
      <c r="AT597" t="s">
        <v>1385</v>
      </c>
      <c r="AU597" t="s">
        <v>36</v>
      </c>
      <c r="AV597" t="s">
        <v>1355</v>
      </c>
      <c r="AW597"/>
      <c r="AX597"/>
      <c r="AY597"/>
      <c r="AZ597"/>
      <c r="BA597" t="s">
        <v>1801</v>
      </c>
      <c r="BB597" t="s">
        <v>1834</v>
      </c>
      <c r="BC597" t="s">
        <v>43</v>
      </c>
      <c r="BD597"/>
      <c r="BE597"/>
    </row>
    <row r="598" spans="1:57" x14ac:dyDescent="0.25">
      <c r="A598" t="s">
        <v>1360</v>
      </c>
      <c r="B598" t="s">
        <v>0</v>
      </c>
      <c r="C598">
        <v>2019</v>
      </c>
      <c r="D598">
        <v>2</v>
      </c>
      <c r="E598" s="73">
        <v>43333</v>
      </c>
      <c r="F598"/>
      <c r="G598"/>
      <c r="H598" t="s">
        <v>12</v>
      </c>
      <c r="I598"/>
      <c r="J598" t="s">
        <v>25</v>
      </c>
      <c r="K598" t="s">
        <v>26</v>
      </c>
      <c r="L598"/>
      <c r="M598" t="s">
        <v>27</v>
      </c>
      <c r="N598">
        <v>-1666</v>
      </c>
      <c r="O598"/>
      <c r="P598" t="s">
        <v>27</v>
      </c>
      <c r="Q598" t="s">
        <v>550</v>
      </c>
      <c r="R598">
        <v>50</v>
      </c>
      <c r="S598"/>
      <c r="T598"/>
      <c r="U598"/>
      <c r="V598"/>
      <c r="W598"/>
      <c r="X598"/>
      <c r="Y598"/>
      <c r="Z598"/>
      <c r="AA598"/>
      <c r="AB598"/>
      <c r="AC598"/>
      <c r="AD598"/>
      <c r="AE598"/>
      <c r="AF598"/>
      <c r="AG598"/>
      <c r="AH598"/>
      <c r="AI598"/>
      <c r="AJ598"/>
      <c r="AK598" t="s">
        <v>550</v>
      </c>
      <c r="AL598">
        <v>50</v>
      </c>
      <c r="AM598" s="73">
        <v>43333</v>
      </c>
      <c r="AN598" t="s">
        <v>551</v>
      </c>
      <c r="AO598" t="s">
        <v>8</v>
      </c>
      <c r="AP598"/>
      <c r="AQ598"/>
      <c r="AR598" t="s">
        <v>30</v>
      </c>
      <c r="AS598" t="s">
        <v>1797</v>
      </c>
      <c r="AT598" t="s">
        <v>1366</v>
      </c>
      <c r="AU598" t="s">
        <v>36</v>
      </c>
      <c r="AV598" t="s">
        <v>1365</v>
      </c>
      <c r="AW598"/>
      <c r="AX598"/>
      <c r="AY598"/>
      <c r="AZ598"/>
      <c r="BA598" t="s">
        <v>1833</v>
      </c>
      <c r="BB598" t="s">
        <v>1834</v>
      </c>
      <c r="BC598" t="s">
        <v>27</v>
      </c>
      <c r="BD598"/>
      <c r="BE598"/>
    </row>
    <row r="599" spans="1:57" x14ac:dyDescent="0.25">
      <c r="A599" t="s">
        <v>1360</v>
      </c>
      <c r="B599" t="s">
        <v>0</v>
      </c>
      <c r="C599">
        <v>2019</v>
      </c>
      <c r="D599">
        <v>2</v>
      </c>
      <c r="E599" s="73">
        <v>43333</v>
      </c>
      <c r="F599"/>
      <c r="G599"/>
      <c r="H599" t="s">
        <v>12</v>
      </c>
      <c r="I599" t="s">
        <v>552</v>
      </c>
      <c r="J599" t="s">
        <v>34</v>
      </c>
      <c r="K599" t="s">
        <v>26</v>
      </c>
      <c r="L599"/>
      <c r="M599" t="s">
        <v>27</v>
      </c>
      <c r="N599">
        <v>1666</v>
      </c>
      <c r="O599"/>
      <c r="P599" t="s">
        <v>553</v>
      </c>
      <c r="Q599" t="s">
        <v>550</v>
      </c>
      <c r="R599">
        <v>134</v>
      </c>
      <c r="S599" t="s">
        <v>551</v>
      </c>
      <c r="T599" s="73">
        <v>43322</v>
      </c>
      <c r="U599" t="s">
        <v>1635</v>
      </c>
      <c r="V599" t="s">
        <v>553</v>
      </c>
      <c r="W599" t="s">
        <v>36</v>
      </c>
      <c r="X599"/>
      <c r="Y599"/>
      <c r="Z599"/>
      <c r="AA599"/>
      <c r="AB599"/>
      <c r="AC599"/>
      <c r="AD599"/>
      <c r="AE599"/>
      <c r="AF599"/>
      <c r="AG599"/>
      <c r="AH599"/>
      <c r="AI599"/>
      <c r="AJ599"/>
      <c r="AK599" t="s">
        <v>551</v>
      </c>
      <c r="AL599">
        <v>1</v>
      </c>
      <c r="AM599" s="73">
        <v>43322</v>
      </c>
      <c r="AN599" t="s">
        <v>551</v>
      </c>
      <c r="AO599" t="s">
        <v>554</v>
      </c>
      <c r="AP599" t="s">
        <v>555</v>
      </c>
      <c r="AQ599"/>
      <c r="AR599" t="s">
        <v>30</v>
      </c>
      <c r="AS599" t="s">
        <v>1797</v>
      </c>
      <c r="AT599" t="s">
        <v>1372</v>
      </c>
      <c r="AU599" t="s">
        <v>36</v>
      </c>
      <c r="AV599" t="s">
        <v>1354</v>
      </c>
      <c r="AW599" t="s">
        <v>1798</v>
      </c>
      <c r="AX599" t="s">
        <v>1353</v>
      </c>
      <c r="AY599" t="s">
        <v>1371</v>
      </c>
      <c r="AZ599"/>
      <c r="BA599" t="s">
        <v>1836</v>
      </c>
      <c r="BB599" t="s">
        <v>2024</v>
      </c>
      <c r="BC599" t="s">
        <v>1635</v>
      </c>
      <c r="BD599">
        <v>1</v>
      </c>
      <c r="BE599" t="s">
        <v>2025</v>
      </c>
    </row>
    <row r="600" spans="1:57" x14ac:dyDescent="0.25">
      <c r="A600" t="s">
        <v>1360</v>
      </c>
      <c r="B600" t="s">
        <v>0</v>
      </c>
      <c r="C600">
        <v>2019</v>
      </c>
      <c r="D600">
        <v>2</v>
      </c>
      <c r="E600" s="73">
        <v>43334</v>
      </c>
      <c r="F600"/>
      <c r="G600"/>
      <c r="H600" t="s">
        <v>12</v>
      </c>
      <c r="I600"/>
      <c r="J600" t="s">
        <v>25</v>
      </c>
      <c r="K600" t="s">
        <v>26</v>
      </c>
      <c r="L600"/>
      <c r="M600" t="s">
        <v>43</v>
      </c>
      <c r="N600" s="82">
        <v>1666</v>
      </c>
      <c r="O600"/>
      <c r="P600" t="s">
        <v>27</v>
      </c>
      <c r="Q600" t="s">
        <v>556</v>
      </c>
      <c r="R600">
        <v>94</v>
      </c>
      <c r="S600"/>
      <c r="T600"/>
      <c r="U600"/>
      <c r="V600"/>
      <c r="W600"/>
      <c r="X600"/>
      <c r="Y600"/>
      <c r="Z600"/>
      <c r="AA600"/>
      <c r="AB600"/>
      <c r="AC600"/>
      <c r="AD600"/>
      <c r="AE600"/>
      <c r="AF600"/>
      <c r="AG600"/>
      <c r="AH600"/>
      <c r="AI600"/>
      <c r="AJ600"/>
      <c r="AK600" t="s">
        <v>556</v>
      </c>
      <c r="AL600">
        <v>94</v>
      </c>
      <c r="AM600" s="73">
        <v>43334</v>
      </c>
      <c r="AN600" t="s">
        <v>551</v>
      </c>
      <c r="AO600" t="s">
        <v>8</v>
      </c>
      <c r="AP600"/>
      <c r="AQ600"/>
      <c r="AR600" t="s">
        <v>30</v>
      </c>
      <c r="AS600" t="s">
        <v>1797</v>
      </c>
      <c r="AT600" t="s">
        <v>1366</v>
      </c>
      <c r="AU600" t="s">
        <v>36</v>
      </c>
      <c r="AV600" t="s">
        <v>1365</v>
      </c>
      <c r="AW600"/>
      <c r="AX600"/>
      <c r="AY600"/>
      <c r="AZ600"/>
      <c r="BA600" t="s">
        <v>1833</v>
      </c>
      <c r="BB600" t="s">
        <v>1834</v>
      </c>
      <c r="BC600" t="s">
        <v>43</v>
      </c>
      <c r="BD600"/>
      <c r="BE600"/>
    </row>
    <row r="601" spans="1:57" x14ac:dyDescent="0.25">
      <c r="A601" t="s">
        <v>1360</v>
      </c>
      <c r="B601" t="s">
        <v>0</v>
      </c>
      <c r="C601">
        <v>2019</v>
      </c>
      <c r="D601">
        <v>4</v>
      </c>
      <c r="E601" s="73">
        <v>43404</v>
      </c>
      <c r="F601"/>
      <c r="G601"/>
      <c r="H601" t="s">
        <v>12</v>
      </c>
      <c r="I601"/>
      <c r="J601" t="s">
        <v>433</v>
      </c>
      <c r="K601" t="s">
        <v>19</v>
      </c>
      <c r="L601"/>
      <c r="M601" t="s">
        <v>1474</v>
      </c>
      <c r="N601">
        <v>-163.19999999999999</v>
      </c>
      <c r="O601"/>
      <c r="P601" t="s">
        <v>562</v>
      </c>
      <c r="Q601" t="s">
        <v>561</v>
      </c>
      <c r="R601">
        <v>26</v>
      </c>
      <c r="S601"/>
      <c r="T601"/>
      <c r="U601"/>
      <c r="V601"/>
      <c r="W601"/>
      <c r="X601"/>
      <c r="Y601"/>
      <c r="Z601"/>
      <c r="AA601"/>
      <c r="AB601"/>
      <c r="AC601"/>
      <c r="AD601"/>
      <c r="AE601"/>
      <c r="AF601"/>
      <c r="AG601"/>
      <c r="AH601"/>
      <c r="AI601"/>
      <c r="AJ601"/>
      <c r="AK601" t="s">
        <v>561</v>
      </c>
      <c r="AL601">
        <v>26</v>
      </c>
      <c r="AM601" s="73">
        <v>43404</v>
      </c>
      <c r="AN601"/>
      <c r="AO601" t="s">
        <v>11</v>
      </c>
      <c r="AP601"/>
      <c r="AQ601"/>
      <c r="AR601" t="s">
        <v>16</v>
      </c>
      <c r="AS601" t="s">
        <v>1797</v>
      </c>
      <c r="AT601" t="s">
        <v>1422</v>
      </c>
      <c r="AU601" t="s">
        <v>36</v>
      </c>
      <c r="AV601" t="s">
        <v>1421</v>
      </c>
      <c r="AW601"/>
      <c r="AX601"/>
      <c r="AY601"/>
      <c r="AZ601"/>
      <c r="BA601" t="s">
        <v>1914</v>
      </c>
      <c r="BB601" t="s">
        <v>1844</v>
      </c>
      <c r="BC601" t="s">
        <v>1474</v>
      </c>
      <c r="BD601"/>
      <c r="BE601"/>
    </row>
    <row r="602" spans="1:57" x14ac:dyDescent="0.25">
      <c r="A602" t="s">
        <v>1360</v>
      </c>
      <c r="B602" t="s">
        <v>0</v>
      </c>
      <c r="C602">
        <v>2019</v>
      </c>
      <c r="D602">
        <v>4</v>
      </c>
      <c r="E602" s="73">
        <v>43404</v>
      </c>
      <c r="F602"/>
      <c r="G602"/>
      <c r="H602" t="s">
        <v>12</v>
      </c>
      <c r="I602"/>
      <c r="J602" t="s">
        <v>433</v>
      </c>
      <c r="K602" t="s">
        <v>3</v>
      </c>
      <c r="L602"/>
      <c r="M602" t="s">
        <v>1474</v>
      </c>
      <c r="N602">
        <v>-13735.29</v>
      </c>
      <c r="O602"/>
      <c r="P602" t="s">
        <v>562</v>
      </c>
      <c r="Q602" t="s">
        <v>561</v>
      </c>
      <c r="R602">
        <v>25</v>
      </c>
      <c r="S602"/>
      <c r="T602"/>
      <c r="U602"/>
      <c r="V602"/>
      <c r="W602"/>
      <c r="X602"/>
      <c r="Y602"/>
      <c r="Z602"/>
      <c r="AA602"/>
      <c r="AB602"/>
      <c r="AC602"/>
      <c r="AD602"/>
      <c r="AE602"/>
      <c r="AF602"/>
      <c r="AG602"/>
      <c r="AH602"/>
      <c r="AI602"/>
      <c r="AJ602"/>
      <c r="AK602" t="s">
        <v>561</v>
      </c>
      <c r="AL602">
        <v>25</v>
      </c>
      <c r="AM602" s="73">
        <v>43404</v>
      </c>
      <c r="AN602"/>
      <c r="AO602" t="s">
        <v>11</v>
      </c>
      <c r="AP602"/>
      <c r="AQ602"/>
      <c r="AR602" t="s">
        <v>16</v>
      </c>
      <c r="AS602" t="s">
        <v>1797</v>
      </c>
      <c r="AT602" t="s">
        <v>1422</v>
      </c>
      <c r="AU602" t="s">
        <v>36</v>
      </c>
      <c r="AV602" t="s">
        <v>1421</v>
      </c>
      <c r="AW602"/>
      <c r="AX602"/>
      <c r="AY602"/>
      <c r="AZ602"/>
      <c r="BA602" t="s">
        <v>1914</v>
      </c>
      <c r="BB602" t="s">
        <v>1802</v>
      </c>
      <c r="BC602" t="s">
        <v>1474</v>
      </c>
      <c r="BD602"/>
      <c r="BE602"/>
    </row>
    <row r="603" spans="1:57" x14ac:dyDescent="0.25">
      <c r="A603" t="s">
        <v>1360</v>
      </c>
      <c r="B603" t="s">
        <v>0</v>
      </c>
      <c r="C603">
        <v>2019</v>
      </c>
      <c r="D603">
        <v>4</v>
      </c>
      <c r="E603" s="73">
        <v>43404</v>
      </c>
      <c r="F603"/>
      <c r="G603"/>
      <c r="H603" t="s">
        <v>12</v>
      </c>
      <c r="I603"/>
      <c r="J603" t="s">
        <v>2</v>
      </c>
      <c r="K603" t="s">
        <v>3</v>
      </c>
      <c r="L603"/>
      <c r="M603" t="s">
        <v>1474</v>
      </c>
      <c r="N603">
        <v>13735.29</v>
      </c>
      <c r="O603"/>
      <c r="P603" t="s">
        <v>14</v>
      </c>
      <c r="Q603" t="s">
        <v>561</v>
      </c>
      <c r="R603">
        <v>138</v>
      </c>
      <c r="S603"/>
      <c r="T603"/>
      <c r="U603"/>
      <c r="V603"/>
      <c r="W603"/>
      <c r="X603"/>
      <c r="Y603"/>
      <c r="Z603"/>
      <c r="AA603"/>
      <c r="AB603"/>
      <c r="AC603"/>
      <c r="AD603"/>
      <c r="AE603"/>
      <c r="AF603"/>
      <c r="AG603"/>
      <c r="AH603"/>
      <c r="AI603"/>
      <c r="AJ603"/>
      <c r="AK603" t="s">
        <v>561</v>
      </c>
      <c r="AL603">
        <v>138</v>
      </c>
      <c r="AM603" s="73">
        <v>43404</v>
      </c>
      <c r="AN603"/>
      <c r="AO603" t="s">
        <v>8</v>
      </c>
      <c r="AP603"/>
      <c r="AQ603"/>
      <c r="AR603" t="s">
        <v>16</v>
      </c>
      <c r="AS603" t="s">
        <v>1797</v>
      </c>
      <c r="AT603" t="s">
        <v>1385</v>
      </c>
      <c r="AU603" t="s">
        <v>36</v>
      </c>
      <c r="AV603" t="s">
        <v>1355</v>
      </c>
      <c r="AW603"/>
      <c r="AX603"/>
      <c r="AY603"/>
      <c r="AZ603"/>
      <c r="BA603" t="s">
        <v>1801</v>
      </c>
      <c r="BB603" t="s">
        <v>1802</v>
      </c>
      <c r="BC603" t="s">
        <v>1474</v>
      </c>
      <c r="BD603"/>
      <c r="BE603"/>
    </row>
    <row r="604" spans="1:57" x14ac:dyDescent="0.25">
      <c r="A604" t="s">
        <v>1360</v>
      </c>
      <c r="B604" t="s">
        <v>0</v>
      </c>
      <c r="C604">
        <v>2019</v>
      </c>
      <c r="D604">
        <v>4</v>
      </c>
      <c r="E604" s="73">
        <v>43403</v>
      </c>
      <c r="F604"/>
      <c r="G604"/>
      <c r="H604" t="s">
        <v>12</v>
      </c>
      <c r="I604" t="s">
        <v>552</v>
      </c>
      <c r="J604" t="s">
        <v>34</v>
      </c>
      <c r="K604" t="s">
        <v>26</v>
      </c>
      <c r="L604"/>
      <c r="M604" t="s">
        <v>27</v>
      </c>
      <c r="N604">
        <v>1333</v>
      </c>
      <c r="O604"/>
      <c r="P604" t="s">
        <v>559</v>
      </c>
      <c r="Q604" t="s">
        <v>557</v>
      </c>
      <c r="R604">
        <v>149</v>
      </c>
      <c r="S604" t="s">
        <v>558</v>
      </c>
      <c r="T604" s="73">
        <v>43396</v>
      </c>
      <c r="U604" t="s">
        <v>1592</v>
      </c>
      <c r="V604" t="s">
        <v>559</v>
      </c>
      <c r="W604" t="s">
        <v>36</v>
      </c>
      <c r="X604"/>
      <c r="Y604"/>
      <c r="Z604"/>
      <c r="AA604"/>
      <c r="AB604"/>
      <c r="AC604"/>
      <c r="AD604"/>
      <c r="AE604"/>
      <c r="AF604"/>
      <c r="AG604"/>
      <c r="AH604"/>
      <c r="AI604"/>
      <c r="AJ604"/>
      <c r="AK604" t="s">
        <v>558</v>
      </c>
      <c r="AL604">
        <v>1</v>
      </c>
      <c r="AM604" s="73">
        <v>43396</v>
      </c>
      <c r="AN604" t="s">
        <v>558</v>
      </c>
      <c r="AO604" t="s">
        <v>554</v>
      </c>
      <c r="AP604" t="s">
        <v>560</v>
      </c>
      <c r="AQ604"/>
      <c r="AR604" t="s">
        <v>30</v>
      </c>
      <c r="AS604" t="s">
        <v>1797</v>
      </c>
      <c r="AT604" t="s">
        <v>1372</v>
      </c>
      <c r="AU604" t="s">
        <v>36</v>
      </c>
      <c r="AV604" t="s">
        <v>1354</v>
      </c>
      <c r="AW604" t="s">
        <v>1798</v>
      </c>
      <c r="AX604" t="s">
        <v>1353</v>
      </c>
      <c r="AY604" t="s">
        <v>1371</v>
      </c>
      <c r="AZ604"/>
      <c r="BA604" t="s">
        <v>1836</v>
      </c>
      <c r="BB604" t="s">
        <v>2024</v>
      </c>
      <c r="BC604" t="s">
        <v>1592</v>
      </c>
      <c r="BD604">
        <v>1</v>
      </c>
      <c r="BE604" t="s">
        <v>2028</v>
      </c>
    </row>
    <row r="605" spans="1:57" x14ac:dyDescent="0.25">
      <c r="A605" t="s">
        <v>1360</v>
      </c>
      <c r="B605" t="s">
        <v>0</v>
      </c>
      <c r="C605">
        <v>2019</v>
      </c>
      <c r="D605">
        <v>4</v>
      </c>
      <c r="E605" s="73">
        <v>43404</v>
      </c>
      <c r="F605"/>
      <c r="G605"/>
      <c r="H605" t="s">
        <v>12</v>
      </c>
      <c r="I605"/>
      <c r="J605" t="s">
        <v>2</v>
      </c>
      <c r="K605" t="s">
        <v>19</v>
      </c>
      <c r="L605"/>
      <c r="M605" t="s">
        <v>1474</v>
      </c>
      <c r="N605">
        <v>163.19999999999999</v>
      </c>
      <c r="O605"/>
      <c r="P605" t="s">
        <v>14</v>
      </c>
      <c r="Q605" t="s">
        <v>561</v>
      </c>
      <c r="R605">
        <v>140</v>
      </c>
      <c r="S605"/>
      <c r="T605"/>
      <c r="U605"/>
      <c r="V605"/>
      <c r="W605"/>
      <c r="X605"/>
      <c r="Y605"/>
      <c r="Z605"/>
      <c r="AA605"/>
      <c r="AB605"/>
      <c r="AC605"/>
      <c r="AD605"/>
      <c r="AE605"/>
      <c r="AF605"/>
      <c r="AG605"/>
      <c r="AH605"/>
      <c r="AI605"/>
      <c r="AJ605"/>
      <c r="AK605" t="s">
        <v>561</v>
      </c>
      <c r="AL605">
        <v>140</v>
      </c>
      <c r="AM605" s="73">
        <v>43404</v>
      </c>
      <c r="AN605"/>
      <c r="AO605" t="s">
        <v>8</v>
      </c>
      <c r="AP605"/>
      <c r="AQ605"/>
      <c r="AR605" t="s">
        <v>16</v>
      </c>
      <c r="AS605" t="s">
        <v>1797</v>
      </c>
      <c r="AT605" t="s">
        <v>1385</v>
      </c>
      <c r="AU605" t="s">
        <v>36</v>
      </c>
      <c r="AV605" t="s">
        <v>1355</v>
      </c>
      <c r="AW605"/>
      <c r="AX605"/>
      <c r="AY605"/>
      <c r="AZ605"/>
      <c r="BA605" t="s">
        <v>1801</v>
      </c>
      <c r="BB605" t="s">
        <v>1844</v>
      </c>
      <c r="BC605" t="s">
        <v>1474</v>
      </c>
      <c r="BD605"/>
      <c r="BE605"/>
    </row>
    <row r="606" spans="1:57" x14ac:dyDescent="0.25">
      <c r="A606" t="s">
        <v>1360</v>
      </c>
      <c r="B606" t="s">
        <v>0</v>
      </c>
      <c r="C606">
        <v>2019</v>
      </c>
      <c r="D606">
        <v>4</v>
      </c>
      <c r="E606" s="73">
        <v>43403</v>
      </c>
      <c r="F606"/>
      <c r="G606"/>
      <c r="H606" t="s">
        <v>12</v>
      </c>
      <c r="I606"/>
      <c r="J606" t="s">
        <v>25</v>
      </c>
      <c r="K606" t="s">
        <v>26</v>
      </c>
      <c r="L606"/>
      <c r="M606" t="s">
        <v>27</v>
      </c>
      <c r="N606" s="82">
        <v>-1333</v>
      </c>
      <c r="O606"/>
      <c r="P606" t="s">
        <v>27</v>
      </c>
      <c r="Q606" t="s">
        <v>557</v>
      </c>
      <c r="R606">
        <v>50</v>
      </c>
      <c r="S606"/>
      <c r="T606"/>
      <c r="U606"/>
      <c r="V606"/>
      <c r="W606"/>
      <c r="X606"/>
      <c r="Y606"/>
      <c r="Z606"/>
      <c r="AA606"/>
      <c r="AB606"/>
      <c r="AC606"/>
      <c r="AD606"/>
      <c r="AE606"/>
      <c r="AF606"/>
      <c r="AG606"/>
      <c r="AH606"/>
      <c r="AI606"/>
      <c r="AJ606"/>
      <c r="AK606" t="s">
        <v>557</v>
      </c>
      <c r="AL606">
        <v>50</v>
      </c>
      <c r="AM606" s="73">
        <v>43403</v>
      </c>
      <c r="AN606" t="s">
        <v>558</v>
      </c>
      <c r="AO606" t="s">
        <v>8</v>
      </c>
      <c r="AP606"/>
      <c r="AQ606"/>
      <c r="AR606" t="s">
        <v>30</v>
      </c>
      <c r="AS606" t="s">
        <v>1797</v>
      </c>
      <c r="AT606" t="s">
        <v>1366</v>
      </c>
      <c r="AU606" t="s">
        <v>36</v>
      </c>
      <c r="AV606" t="s">
        <v>1365</v>
      </c>
      <c r="AW606"/>
      <c r="AX606"/>
      <c r="AY606"/>
      <c r="AZ606"/>
      <c r="BA606" t="s">
        <v>1833</v>
      </c>
      <c r="BB606" t="s">
        <v>1834</v>
      </c>
      <c r="BC606" t="s">
        <v>27</v>
      </c>
      <c r="BD606"/>
      <c r="BE606"/>
    </row>
    <row r="607" spans="1:57" x14ac:dyDescent="0.25">
      <c r="A607" t="s">
        <v>1360</v>
      </c>
      <c r="B607" t="s">
        <v>0</v>
      </c>
      <c r="C607">
        <v>2019</v>
      </c>
      <c r="D607">
        <v>5</v>
      </c>
      <c r="E607" s="73">
        <v>43405</v>
      </c>
      <c r="F607"/>
      <c r="G607"/>
      <c r="H607" t="s">
        <v>12</v>
      </c>
      <c r="I607"/>
      <c r="J607" t="s">
        <v>2</v>
      </c>
      <c r="K607" t="s">
        <v>26</v>
      </c>
      <c r="L607"/>
      <c r="M607" t="s">
        <v>43</v>
      </c>
      <c r="N607">
        <v>-1333</v>
      </c>
      <c r="O607"/>
      <c r="P607" t="s">
        <v>14</v>
      </c>
      <c r="Q607" t="s">
        <v>563</v>
      </c>
      <c r="R607">
        <v>51</v>
      </c>
      <c r="S607"/>
      <c r="T607"/>
      <c r="U607"/>
      <c r="V607"/>
      <c r="W607"/>
      <c r="X607"/>
      <c r="Y607"/>
      <c r="Z607"/>
      <c r="AA607"/>
      <c r="AB607"/>
      <c r="AC607"/>
      <c r="AD607"/>
      <c r="AE607"/>
      <c r="AF607"/>
      <c r="AG607"/>
      <c r="AH607"/>
      <c r="AI607"/>
      <c r="AJ607"/>
      <c r="AK607" t="s">
        <v>563</v>
      </c>
      <c r="AL607">
        <v>51</v>
      </c>
      <c r="AM607" s="73">
        <v>43405</v>
      </c>
      <c r="AN607" t="s">
        <v>558</v>
      </c>
      <c r="AO607" t="s">
        <v>8</v>
      </c>
      <c r="AP607"/>
      <c r="AQ607"/>
      <c r="AR607" t="s">
        <v>30</v>
      </c>
      <c r="AS607" t="s">
        <v>1797</v>
      </c>
      <c r="AT607" t="s">
        <v>1385</v>
      </c>
      <c r="AU607" t="s">
        <v>36</v>
      </c>
      <c r="AV607" t="s">
        <v>1355</v>
      </c>
      <c r="AW607"/>
      <c r="AX607"/>
      <c r="AY607"/>
      <c r="AZ607"/>
      <c r="BA607" t="s">
        <v>1801</v>
      </c>
      <c r="BB607" t="s">
        <v>1834</v>
      </c>
      <c r="BC607" t="s">
        <v>43</v>
      </c>
      <c r="BD607"/>
      <c r="BE607"/>
    </row>
    <row r="608" spans="1:57" x14ac:dyDescent="0.25">
      <c r="A608" t="s">
        <v>1360</v>
      </c>
      <c r="B608" t="s">
        <v>0</v>
      </c>
      <c r="C608">
        <v>2019</v>
      </c>
      <c r="D608">
        <v>5</v>
      </c>
      <c r="E608" s="73">
        <v>43405</v>
      </c>
      <c r="F608"/>
      <c r="G608"/>
      <c r="H608" t="s">
        <v>12</v>
      </c>
      <c r="I608"/>
      <c r="J608" t="s">
        <v>25</v>
      </c>
      <c r="K608" t="s">
        <v>26</v>
      </c>
      <c r="L608"/>
      <c r="M608" t="s">
        <v>43</v>
      </c>
      <c r="N608" s="82">
        <v>1333</v>
      </c>
      <c r="O608"/>
      <c r="P608" t="s">
        <v>27</v>
      </c>
      <c r="Q608" t="s">
        <v>563</v>
      </c>
      <c r="R608">
        <v>132</v>
      </c>
      <c r="S608"/>
      <c r="T608"/>
      <c r="U608"/>
      <c r="V608"/>
      <c r="W608"/>
      <c r="X608"/>
      <c r="Y608"/>
      <c r="Z608"/>
      <c r="AA608"/>
      <c r="AB608"/>
      <c r="AC608"/>
      <c r="AD608"/>
      <c r="AE608"/>
      <c r="AF608"/>
      <c r="AG608"/>
      <c r="AH608"/>
      <c r="AI608"/>
      <c r="AJ608"/>
      <c r="AK608" t="s">
        <v>563</v>
      </c>
      <c r="AL608">
        <v>132</v>
      </c>
      <c r="AM608" s="73">
        <v>43405</v>
      </c>
      <c r="AN608" t="s">
        <v>558</v>
      </c>
      <c r="AO608" t="s">
        <v>8</v>
      </c>
      <c r="AP608"/>
      <c r="AQ608"/>
      <c r="AR608" t="s">
        <v>30</v>
      </c>
      <c r="AS608" t="s">
        <v>1797</v>
      </c>
      <c r="AT608" t="s">
        <v>1366</v>
      </c>
      <c r="AU608" t="s">
        <v>36</v>
      </c>
      <c r="AV608" t="s">
        <v>1365</v>
      </c>
      <c r="AW608"/>
      <c r="AX608"/>
      <c r="AY608"/>
      <c r="AZ608"/>
      <c r="BA608" t="s">
        <v>1833</v>
      </c>
      <c r="BB608" t="s">
        <v>1834</v>
      </c>
      <c r="BC608" t="s">
        <v>43</v>
      </c>
      <c r="BD608"/>
      <c r="BE608"/>
    </row>
    <row r="609" spans="1:57" x14ac:dyDescent="0.25">
      <c r="A609" t="s">
        <v>1360</v>
      </c>
      <c r="B609" t="s">
        <v>0</v>
      </c>
      <c r="C609">
        <v>2019</v>
      </c>
      <c r="D609">
        <v>7</v>
      </c>
      <c r="E609" s="73">
        <v>43468</v>
      </c>
      <c r="F609"/>
      <c r="G609"/>
      <c r="H609" t="s">
        <v>12</v>
      </c>
      <c r="I609" t="s">
        <v>552</v>
      </c>
      <c r="J609" t="s">
        <v>566</v>
      </c>
      <c r="K609" t="s">
        <v>3</v>
      </c>
      <c r="L609"/>
      <c r="M609" t="s">
        <v>27</v>
      </c>
      <c r="N609">
        <v>176.5</v>
      </c>
      <c r="O609"/>
      <c r="P609" t="s">
        <v>567</v>
      </c>
      <c r="Q609" t="s">
        <v>564</v>
      </c>
      <c r="R609">
        <v>15</v>
      </c>
      <c r="S609" t="s">
        <v>565</v>
      </c>
      <c r="T609" s="73">
        <v>43455</v>
      </c>
      <c r="U609" t="s">
        <v>1650</v>
      </c>
      <c r="V609"/>
      <c r="W609" t="s">
        <v>36</v>
      </c>
      <c r="X609"/>
      <c r="Y609"/>
      <c r="Z609"/>
      <c r="AA609"/>
      <c r="AB609"/>
      <c r="AC609"/>
      <c r="AD609"/>
      <c r="AE609"/>
      <c r="AF609"/>
      <c r="AG609"/>
      <c r="AH609"/>
      <c r="AI609"/>
      <c r="AJ609"/>
      <c r="AK609" t="s">
        <v>565</v>
      </c>
      <c r="AL609">
        <v>1</v>
      </c>
      <c r="AM609" s="73">
        <v>43455</v>
      </c>
      <c r="AN609" t="s">
        <v>565</v>
      </c>
      <c r="AO609" t="s">
        <v>568</v>
      </c>
      <c r="AP609"/>
      <c r="AQ609"/>
      <c r="AR609" t="s">
        <v>30</v>
      </c>
      <c r="AS609" t="s">
        <v>1797</v>
      </c>
      <c r="AT609" t="s">
        <v>1408</v>
      </c>
      <c r="AU609" t="s">
        <v>36</v>
      </c>
      <c r="AV609" t="s">
        <v>1354</v>
      </c>
      <c r="AW609" t="s">
        <v>1798</v>
      </c>
      <c r="AX609" t="s">
        <v>1353</v>
      </c>
      <c r="AY609" t="s">
        <v>1371</v>
      </c>
      <c r="AZ609"/>
      <c r="BA609" t="s">
        <v>1922</v>
      </c>
      <c r="BB609" t="s">
        <v>1800</v>
      </c>
      <c r="BC609" t="s">
        <v>1650</v>
      </c>
      <c r="BD609">
        <v>1</v>
      </c>
      <c r="BE609" t="s">
        <v>1923</v>
      </c>
    </row>
    <row r="610" spans="1:57" x14ac:dyDescent="0.25">
      <c r="A610" t="s">
        <v>1360</v>
      </c>
      <c r="B610" t="s">
        <v>0</v>
      </c>
      <c r="C610">
        <v>2019</v>
      </c>
      <c r="D610">
        <v>7</v>
      </c>
      <c r="E610" s="73">
        <v>43469</v>
      </c>
      <c r="F610"/>
      <c r="G610"/>
      <c r="H610" t="s">
        <v>12</v>
      </c>
      <c r="I610"/>
      <c r="J610" t="s">
        <v>25</v>
      </c>
      <c r="K610" t="s">
        <v>3</v>
      </c>
      <c r="L610"/>
      <c r="M610" t="s">
        <v>43</v>
      </c>
      <c r="N610">
        <v>176.5</v>
      </c>
      <c r="O610"/>
      <c r="P610" t="s">
        <v>27</v>
      </c>
      <c r="Q610" t="s">
        <v>569</v>
      </c>
      <c r="R610">
        <v>13</v>
      </c>
      <c r="S610"/>
      <c r="T610"/>
      <c r="U610"/>
      <c r="V610"/>
      <c r="W610"/>
      <c r="X610"/>
      <c r="Y610"/>
      <c r="Z610"/>
      <c r="AA610"/>
      <c r="AB610"/>
      <c r="AC610"/>
      <c r="AD610"/>
      <c r="AE610"/>
      <c r="AF610"/>
      <c r="AG610"/>
      <c r="AH610"/>
      <c r="AI610"/>
      <c r="AJ610"/>
      <c r="AK610" t="s">
        <v>569</v>
      </c>
      <c r="AL610">
        <v>13</v>
      </c>
      <c r="AM610" s="73">
        <v>43469</v>
      </c>
      <c r="AN610" t="s">
        <v>565</v>
      </c>
      <c r="AO610" t="s">
        <v>8</v>
      </c>
      <c r="AP610"/>
      <c r="AQ610"/>
      <c r="AR610" t="s">
        <v>30</v>
      </c>
      <c r="AS610" t="s">
        <v>1797</v>
      </c>
      <c r="AT610" t="s">
        <v>1366</v>
      </c>
      <c r="AU610" t="s">
        <v>36</v>
      </c>
      <c r="AV610" t="s">
        <v>1365</v>
      </c>
      <c r="AW610"/>
      <c r="AX610"/>
      <c r="AY610"/>
      <c r="AZ610"/>
      <c r="BA610" t="s">
        <v>1833</v>
      </c>
      <c r="BB610" t="s">
        <v>1802</v>
      </c>
      <c r="BC610" t="s">
        <v>43</v>
      </c>
      <c r="BD610"/>
      <c r="BE610"/>
    </row>
    <row r="611" spans="1:57" x14ac:dyDescent="0.25">
      <c r="A611" t="s">
        <v>1360</v>
      </c>
      <c r="B611" t="s">
        <v>0</v>
      </c>
      <c r="C611">
        <v>2019</v>
      </c>
      <c r="D611">
        <v>7</v>
      </c>
      <c r="E611" s="73">
        <v>43496</v>
      </c>
      <c r="F611"/>
      <c r="G611"/>
      <c r="H611" t="s">
        <v>12</v>
      </c>
      <c r="I611"/>
      <c r="J611" t="s">
        <v>433</v>
      </c>
      <c r="K611" t="s">
        <v>3</v>
      </c>
      <c r="L611"/>
      <c r="M611" t="s">
        <v>1474</v>
      </c>
      <c r="N611">
        <v>-11531.82</v>
      </c>
      <c r="O611"/>
      <c r="P611" t="s">
        <v>571</v>
      </c>
      <c r="Q611" t="s">
        <v>570</v>
      </c>
      <c r="R611">
        <v>25</v>
      </c>
      <c r="S611"/>
      <c r="T611"/>
      <c r="U611"/>
      <c r="V611"/>
      <c r="W611"/>
      <c r="X611"/>
      <c r="Y611"/>
      <c r="Z611"/>
      <c r="AA611"/>
      <c r="AB611"/>
      <c r="AC611"/>
      <c r="AD611"/>
      <c r="AE611"/>
      <c r="AF611"/>
      <c r="AG611"/>
      <c r="AH611"/>
      <c r="AI611"/>
      <c r="AJ611"/>
      <c r="AK611" t="s">
        <v>570</v>
      </c>
      <c r="AL611">
        <v>25</v>
      </c>
      <c r="AM611" s="73">
        <v>43496</v>
      </c>
      <c r="AN611"/>
      <c r="AO611" t="s">
        <v>11</v>
      </c>
      <c r="AP611"/>
      <c r="AQ611"/>
      <c r="AR611" t="s">
        <v>16</v>
      </c>
      <c r="AS611" t="s">
        <v>1797</v>
      </c>
      <c r="AT611" t="s">
        <v>1422</v>
      </c>
      <c r="AU611" t="s">
        <v>36</v>
      </c>
      <c r="AV611" t="s">
        <v>1421</v>
      </c>
      <c r="AW611"/>
      <c r="AX611"/>
      <c r="AY611"/>
      <c r="AZ611"/>
      <c r="BA611" t="s">
        <v>1914</v>
      </c>
      <c r="BB611" t="s">
        <v>1802</v>
      </c>
      <c r="BC611" t="s">
        <v>1474</v>
      </c>
      <c r="BD611"/>
      <c r="BE611"/>
    </row>
    <row r="612" spans="1:57" x14ac:dyDescent="0.25">
      <c r="A612" t="s">
        <v>1360</v>
      </c>
      <c r="B612" t="s">
        <v>0</v>
      </c>
      <c r="C612">
        <v>2019</v>
      </c>
      <c r="D612">
        <v>7</v>
      </c>
      <c r="E612" s="73">
        <v>43496</v>
      </c>
      <c r="F612"/>
      <c r="G612"/>
      <c r="H612" t="s">
        <v>12</v>
      </c>
      <c r="I612"/>
      <c r="J612" t="s">
        <v>2</v>
      </c>
      <c r="K612" t="s">
        <v>19</v>
      </c>
      <c r="L612"/>
      <c r="M612" t="s">
        <v>1474</v>
      </c>
      <c r="N612">
        <v>137.01</v>
      </c>
      <c r="O612"/>
      <c r="P612" t="s">
        <v>14</v>
      </c>
      <c r="Q612" t="s">
        <v>570</v>
      </c>
      <c r="R612">
        <v>144</v>
      </c>
      <c r="S612"/>
      <c r="T612"/>
      <c r="U612"/>
      <c r="V612"/>
      <c r="W612"/>
      <c r="X612"/>
      <c r="Y612"/>
      <c r="Z612"/>
      <c r="AA612"/>
      <c r="AB612"/>
      <c r="AC612"/>
      <c r="AD612"/>
      <c r="AE612"/>
      <c r="AF612"/>
      <c r="AG612"/>
      <c r="AH612"/>
      <c r="AI612"/>
      <c r="AJ612"/>
      <c r="AK612" t="s">
        <v>570</v>
      </c>
      <c r="AL612">
        <v>144</v>
      </c>
      <c r="AM612" s="73">
        <v>43496</v>
      </c>
      <c r="AN612"/>
      <c r="AO612" t="s">
        <v>8</v>
      </c>
      <c r="AP612"/>
      <c r="AQ612"/>
      <c r="AR612" t="s">
        <v>16</v>
      </c>
      <c r="AS612" t="s">
        <v>1797</v>
      </c>
      <c r="AT612" t="s">
        <v>1385</v>
      </c>
      <c r="AU612" t="s">
        <v>36</v>
      </c>
      <c r="AV612" t="s">
        <v>1355</v>
      </c>
      <c r="AW612"/>
      <c r="AX612"/>
      <c r="AY612"/>
      <c r="AZ612"/>
      <c r="BA612" t="s">
        <v>1801</v>
      </c>
      <c r="BB612" t="s">
        <v>1844</v>
      </c>
      <c r="BC612" t="s">
        <v>1474</v>
      </c>
      <c r="BD612"/>
      <c r="BE612"/>
    </row>
    <row r="613" spans="1:57" x14ac:dyDescent="0.25">
      <c r="A613" t="s">
        <v>1360</v>
      </c>
      <c r="B613" t="s">
        <v>0</v>
      </c>
      <c r="C613">
        <v>2019</v>
      </c>
      <c r="D613">
        <v>7</v>
      </c>
      <c r="E613" s="73">
        <v>43468</v>
      </c>
      <c r="F613"/>
      <c r="G613"/>
      <c r="H613" t="s">
        <v>12</v>
      </c>
      <c r="I613"/>
      <c r="J613" t="s">
        <v>25</v>
      </c>
      <c r="K613" t="s">
        <v>3</v>
      </c>
      <c r="L613"/>
      <c r="M613" t="s">
        <v>27</v>
      </c>
      <c r="N613">
        <v>-176.5</v>
      </c>
      <c r="O613"/>
      <c r="P613" t="s">
        <v>27</v>
      </c>
      <c r="Q613" t="s">
        <v>564</v>
      </c>
      <c r="R613">
        <v>11</v>
      </c>
      <c r="S613"/>
      <c r="T613"/>
      <c r="U613"/>
      <c r="V613"/>
      <c r="W613"/>
      <c r="X613"/>
      <c r="Y613"/>
      <c r="Z613"/>
      <c r="AA613"/>
      <c r="AB613"/>
      <c r="AC613"/>
      <c r="AD613"/>
      <c r="AE613"/>
      <c r="AF613"/>
      <c r="AG613"/>
      <c r="AH613"/>
      <c r="AI613"/>
      <c r="AJ613"/>
      <c r="AK613" t="s">
        <v>564</v>
      </c>
      <c r="AL613">
        <v>11</v>
      </c>
      <c r="AM613" s="73">
        <v>43468</v>
      </c>
      <c r="AN613" t="s">
        <v>565</v>
      </c>
      <c r="AO613" t="s">
        <v>8</v>
      </c>
      <c r="AP613"/>
      <c r="AQ613"/>
      <c r="AR613" t="s">
        <v>30</v>
      </c>
      <c r="AS613" t="s">
        <v>1797</v>
      </c>
      <c r="AT613" t="s">
        <v>1366</v>
      </c>
      <c r="AU613" t="s">
        <v>36</v>
      </c>
      <c r="AV613" t="s">
        <v>1365</v>
      </c>
      <c r="AW613"/>
      <c r="AX613"/>
      <c r="AY613"/>
      <c r="AZ613"/>
      <c r="BA613" t="s">
        <v>1833</v>
      </c>
      <c r="BB613" t="s">
        <v>1802</v>
      </c>
      <c r="BC613" t="s">
        <v>27</v>
      </c>
      <c r="BD613"/>
      <c r="BE613"/>
    </row>
    <row r="614" spans="1:57" x14ac:dyDescent="0.25">
      <c r="A614" t="s">
        <v>1360</v>
      </c>
      <c r="B614" t="s">
        <v>0</v>
      </c>
      <c r="C614">
        <v>2019</v>
      </c>
      <c r="D614">
        <v>7</v>
      </c>
      <c r="E614" s="73">
        <v>43469</v>
      </c>
      <c r="F614"/>
      <c r="G614"/>
      <c r="H614" t="s">
        <v>12</v>
      </c>
      <c r="I614"/>
      <c r="J614" t="s">
        <v>2</v>
      </c>
      <c r="K614" t="s">
        <v>3</v>
      </c>
      <c r="L614"/>
      <c r="M614" t="s">
        <v>43</v>
      </c>
      <c r="N614">
        <v>-176.5</v>
      </c>
      <c r="O614"/>
      <c r="P614" t="s">
        <v>14</v>
      </c>
      <c r="Q614" t="s">
        <v>569</v>
      </c>
      <c r="R614">
        <v>7</v>
      </c>
      <c r="S614"/>
      <c r="T614"/>
      <c r="U614"/>
      <c r="V614"/>
      <c r="W614"/>
      <c r="X614"/>
      <c r="Y614"/>
      <c r="Z614"/>
      <c r="AA614"/>
      <c r="AB614"/>
      <c r="AC614"/>
      <c r="AD614"/>
      <c r="AE614"/>
      <c r="AF614"/>
      <c r="AG614"/>
      <c r="AH614"/>
      <c r="AI614"/>
      <c r="AJ614"/>
      <c r="AK614" t="s">
        <v>569</v>
      </c>
      <c r="AL614">
        <v>7</v>
      </c>
      <c r="AM614" s="73">
        <v>43469</v>
      </c>
      <c r="AN614" t="s">
        <v>565</v>
      </c>
      <c r="AO614" t="s">
        <v>8</v>
      </c>
      <c r="AP614"/>
      <c r="AQ614"/>
      <c r="AR614" t="s">
        <v>30</v>
      </c>
      <c r="AS614" t="s">
        <v>1797</v>
      </c>
      <c r="AT614" t="s">
        <v>1385</v>
      </c>
      <c r="AU614" t="s">
        <v>36</v>
      </c>
      <c r="AV614" t="s">
        <v>1355</v>
      </c>
      <c r="AW614"/>
      <c r="AX614"/>
      <c r="AY614"/>
      <c r="AZ614"/>
      <c r="BA614" t="s">
        <v>1801</v>
      </c>
      <c r="BB614" t="s">
        <v>1802</v>
      </c>
      <c r="BC614" t="s">
        <v>43</v>
      </c>
      <c r="BD614"/>
      <c r="BE614"/>
    </row>
    <row r="615" spans="1:57" x14ac:dyDescent="0.25">
      <c r="A615" t="s">
        <v>1360</v>
      </c>
      <c r="B615" t="s">
        <v>0</v>
      </c>
      <c r="C615">
        <v>2019</v>
      </c>
      <c r="D615">
        <v>7</v>
      </c>
      <c r="E615" s="73">
        <v>43496</v>
      </c>
      <c r="F615"/>
      <c r="G615"/>
      <c r="H615" t="s">
        <v>12</v>
      </c>
      <c r="I615"/>
      <c r="J615" t="s">
        <v>2</v>
      </c>
      <c r="K615" t="s">
        <v>3</v>
      </c>
      <c r="L615"/>
      <c r="M615" t="s">
        <v>1474</v>
      </c>
      <c r="N615">
        <v>11531.82</v>
      </c>
      <c r="O615"/>
      <c r="P615" t="s">
        <v>14</v>
      </c>
      <c r="Q615" t="s">
        <v>570</v>
      </c>
      <c r="R615">
        <v>142</v>
      </c>
      <c r="S615"/>
      <c r="T615"/>
      <c r="U615"/>
      <c r="V615"/>
      <c r="W615"/>
      <c r="X615"/>
      <c r="Y615"/>
      <c r="Z615"/>
      <c r="AA615"/>
      <c r="AB615"/>
      <c r="AC615"/>
      <c r="AD615"/>
      <c r="AE615"/>
      <c r="AF615"/>
      <c r="AG615"/>
      <c r="AH615"/>
      <c r="AI615"/>
      <c r="AJ615"/>
      <c r="AK615" t="s">
        <v>570</v>
      </c>
      <c r="AL615">
        <v>142</v>
      </c>
      <c r="AM615" s="73">
        <v>43496</v>
      </c>
      <c r="AN615"/>
      <c r="AO615" t="s">
        <v>8</v>
      </c>
      <c r="AP615"/>
      <c r="AQ615"/>
      <c r="AR615" t="s">
        <v>16</v>
      </c>
      <c r="AS615" t="s">
        <v>1797</v>
      </c>
      <c r="AT615" t="s">
        <v>1385</v>
      </c>
      <c r="AU615" t="s">
        <v>36</v>
      </c>
      <c r="AV615" t="s">
        <v>1355</v>
      </c>
      <c r="AW615"/>
      <c r="AX615"/>
      <c r="AY615"/>
      <c r="AZ615"/>
      <c r="BA615" t="s">
        <v>1801</v>
      </c>
      <c r="BB615" t="s">
        <v>1802</v>
      </c>
      <c r="BC615" t="s">
        <v>1474</v>
      </c>
      <c r="BD615"/>
      <c r="BE615"/>
    </row>
    <row r="616" spans="1:57" x14ac:dyDescent="0.25">
      <c r="A616" t="s">
        <v>1360</v>
      </c>
      <c r="B616" t="s">
        <v>0</v>
      </c>
      <c r="C616">
        <v>2019</v>
      </c>
      <c r="D616">
        <v>7</v>
      </c>
      <c r="E616" s="73">
        <v>43496</v>
      </c>
      <c r="F616"/>
      <c r="G616"/>
      <c r="H616" t="s">
        <v>12</v>
      </c>
      <c r="I616"/>
      <c r="J616" t="s">
        <v>433</v>
      </c>
      <c r="K616" t="s">
        <v>19</v>
      </c>
      <c r="L616"/>
      <c r="M616" t="s">
        <v>1474</v>
      </c>
      <c r="N616" s="82">
        <v>-137.01</v>
      </c>
      <c r="O616"/>
      <c r="P616" t="s">
        <v>571</v>
      </c>
      <c r="Q616" t="s">
        <v>570</v>
      </c>
      <c r="R616">
        <v>26</v>
      </c>
      <c r="S616"/>
      <c r="T616"/>
      <c r="U616"/>
      <c r="V616"/>
      <c r="W616"/>
      <c r="X616"/>
      <c r="Y616"/>
      <c r="Z616"/>
      <c r="AA616"/>
      <c r="AB616"/>
      <c r="AC616"/>
      <c r="AD616"/>
      <c r="AE616"/>
      <c r="AF616"/>
      <c r="AG616"/>
      <c r="AH616"/>
      <c r="AI616"/>
      <c r="AJ616"/>
      <c r="AK616" t="s">
        <v>570</v>
      </c>
      <c r="AL616">
        <v>26</v>
      </c>
      <c r="AM616" s="73">
        <v>43496</v>
      </c>
      <c r="AN616"/>
      <c r="AO616" t="s">
        <v>11</v>
      </c>
      <c r="AP616"/>
      <c r="AQ616"/>
      <c r="AR616" t="s">
        <v>16</v>
      </c>
      <c r="AS616" t="s">
        <v>1797</v>
      </c>
      <c r="AT616" t="s">
        <v>1422</v>
      </c>
      <c r="AU616" t="s">
        <v>36</v>
      </c>
      <c r="AV616" t="s">
        <v>1421</v>
      </c>
      <c r="AW616"/>
      <c r="AX616"/>
      <c r="AY616"/>
      <c r="AZ616"/>
      <c r="BA616" t="s">
        <v>1914</v>
      </c>
      <c r="BB616" t="s">
        <v>1844</v>
      </c>
      <c r="BC616" t="s">
        <v>1474</v>
      </c>
      <c r="BD616"/>
      <c r="BE616"/>
    </row>
    <row r="617" spans="1:57" x14ac:dyDescent="0.25">
      <c r="A617" t="s">
        <v>1360</v>
      </c>
      <c r="B617" t="s">
        <v>0</v>
      </c>
      <c r="C617">
        <v>2019</v>
      </c>
      <c r="D617">
        <v>9</v>
      </c>
      <c r="E617" s="73">
        <v>43549</v>
      </c>
      <c r="F617" t="s">
        <v>574</v>
      </c>
      <c r="G617"/>
      <c r="H617" t="s">
        <v>12</v>
      </c>
      <c r="I617" t="s">
        <v>575</v>
      </c>
      <c r="J617" t="s">
        <v>585</v>
      </c>
      <c r="K617" t="s">
        <v>3</v>
      </c>
      <c r="L617"/>
      <c r="M617" t="s">
        <v>579</v>
      </c>
      <c r="N617">
        <v>138.04</v>
      </c>
      <c r="O617"/>
      <c r="P617" t="s">
        <v>583</v>
      </c>
      <c r="Q617" t="s">
        <v>580</v>
      </c>
      <c r="R617">
        <v>321</v>
      </c>
      <c r="S617"/>
      <c r="T617"/>
      <c r="U617"/>
      <c r="V617"/>
      <c r="W617"/>
      <c r="X617"/>
      <c r="Y617"/>
      <c r="Z617"/>
      <c r="AA617"/>
      <c r="AB617"/>
      <c r="AC617"/>
      <c r="AD617"/>
      <c r="AE617"/>
      <c r="AF617"/>
      <c r="AG617"/>
      <c r="AH617"/>
      <c r="AI617"/>
      <c r="AJ617"/>
      <c r="AK617" t="s">
        <v>580</v>
      </c>
      <c r="AL617">
        <v>321</v>
      </c>
      <c r="AM617" s="73">
        <v>43549</v>
      </c>
      <c r="AN617" t="s">
        <v>584</v>
      </c>
      <c r="AO617" t="s">
        <v>568</v>
      </c>
      <c r="AP617"/>
      <c r="AQ617"/>
      <c r="AR617" t="s">
        <v>581</v>
      </c>
      <c r="AS617" t="s">
        <v>1797</v>
      </c>
      <c r="AT617" t="s">
        <v>1361</v>
      </c>
      <c r="AU617" t="s">
        <v>36</v>
      </c>
      <c r="AV617" t="s">
        <v>1354</v>
      </c>
      <c r="AW617" t="s">
        <v>1924</v>
      </c>
      <c r="AX617" t="s">
        <v>1353</v>
      </c>
      <c r="AY617" t="s">
        <v>1352</v>
      </c>
      <c r="AZ617"/>
      <c r="BA617" t="s">
        <v>1925</v>
      </c>
      <c r="BB617" t="s">
        <v>1926</v>
      </c>
      <c r="BC617" t="s">
        <v>579</v>
      </c>
      <c r="BD617"/>
      <c r="BE617"/>
    </row>
    <row r="618" spans="1:57" x14ac:dyDescent="0.25">
      <c r="A618" t="s">
        <v>1360</v>
      </c>
      <c r="B618" t="s">
        <v>0</v>
      </c>
      <c r="C618">
        <v>2019</v>
      </c>
      <c r="D618">
        <v>9</v>
      </c>
      <c r="E618" s="73">
        <v>43549</v>
      </c>
      <c r="F618" t="s">
        <v>574</v>
      </c>
      <c r="G618"/>
      <c r="H618" t="s">
        <v>12</v>
      </c>
      <c r="I618" t="s">
        <v>575</v>
      </c>
      <c r="J618" t="s">
        <v>588</v>
      </c>
      <c r="K618" t="s">
        <v>3</v>
      </c>
      <c r="L618"/>
      <c r="M618" t="s">
        <v>579</v>
      </c>
      <c r="N618">
        <v>11.34</v>
      </c>
      <c r="O618"/>
      <c r="P618" t="s">
        <v>583</v>
      </c>
      <c r="Q618" t="s">
        <v>580</v>
      </c>
      <c r="R618">
        <v>324</v>
      </c>
      <c r="S618"/>
      <c r="T618"/>
      <c r="U618"/>
      <c r="V618"/>
      <c r="W618"/>
      <c r="X618"/>
      <c r="Y618"/>
      <c r="Z618"/>
      <c r="AA618"/>
      <c r="AB618"/>
      <c r="AC618"/>
      <c r="AD618"/>
      <c r="AE618"/>
      <c r="AF618"/>
      <c r="AG618"/>
      <c r="AH618"/>
      <c r="AI618"/>
      <c r="AJ618"/>
      <c r="AK618" t="s">
        <v>580</v>
      </c>
      <c r="AL618">
        <v>324</v>
      </c>
      <c r="AM618" s="73">
        <v>43549</v>
      </c>
      <c r="AN618" t="s">
        <v>584</v>
      </c>
      <c r="AO618" t="s">
        <v>568</v>
      </c>
      <c r="AP618"/>
      <c r="AQ618"/>
      <c r="AR618" t="s">
        <v>581</v>
      </c>
      <c r="AS618" t="s">
        <v>1797</v>
      </c>
      <c r="AT618" t="s">
        <v>1361</v>
      </c>
      <c r="AU618" t="s">
        <v>36</v>
      </c>
      <c r="AV618" t="s">
        <v>1354</v>
      </c>
      <c r="AW618" t="s">
        <v>1924</v>
      </c>
      <c r="AX618" t="s">
        <v>1353</v>
      </c>
      <c r="AY618" t="s">
        <v>1352</v>
      </c>
      <c r="AZ618"/>
      <c r="BA618" t="s">
        <v>1927</v>
      </c>
      <c r="BB618" t="s">
        <v>1926</v>
      </c>
      <c r="BC618" t="s">
        <v>579</v>
      </c>
      <c r="BD618"/>
      <c r="BE618"/>
    </row>
    <row r="619" spans="1:57" x14ac:dyDescent="0.25">
      <c r="A619" t="s">
        <v>1360</v>
      </c>
      <c r="B619" t="s">
        <v>0</v>
      </c>
      <c r="C619">
        <v>2019</v>
      </c>
      <c r="D619">
        <v>9</v>
      </c>
      <c r="E619" s="73">
        <v>43551</v>
      </c>
      <c r="F619"/>
      <c r="G619"/>
      <c r="H619" t="s">
        <v>12</v>
      </c>
      <c r="I619"/>
      <c r="J619" t="s">
        <v>25</v>
      </c>
      <c r="K619" t="s">
        <v>3</v>
      </c>
      <c r="L619"/>
      <c r="M619" t="s">
        <v>43</v>
      </c>
      <c r="N619">
        <v>44820</v>
      </c>
      <c r="O619"/>
      <c r="P619" t="s">
        <v>27</v>
      </c>
      <c r="Q619" t="s">
        <v>601</v>
      </c>
      <c r="R619">
        <v>80</v>
      </c>
      <c r="S619"/>
      <c r="T619"/>
      <c r="U619"/>
      <c r="V619"/>
      <c r="W619"/>
      <c r="X619"/>
      <c r="Y619"/>
      <c r="Z619"/>
      <c r="AA619"/>
      <c r="AB619"/>
      <c r="AC619"/>
      <c r="AD619"/>
      <c r="AE619"/>
      <c r="AF619"/>
      <c r="AG619"/>
      <c r="AH619"/>
      <c r="AI619"/>
      <c r="AJ619"/>
      <c r="AK619" t="s">
        <v>601</v>
      </c>
      <c r="AL619">
        <v>80</v>
      </c>
      <c r="AM619" s="73">
        <v>43551</v>
      </c>
      <c r="AN619" t="s">
        <v>594</v>
      </c>
      <c r="AO619" t="s">
        <v>8</v>
      </c>
      <c r="AP619"/>
      <c r="AQ619"/>
      <c r="AR619" t="s">
        <v>30</v>
      </c>
      <c r="AS619" t="s">
        <v>1797</v>
      </c>
      <c r="AT619" t="s">
        <v>1366</v>
      </c>
      <c r="AU619" t="s">
        <v>36</v>
      </c>
      <c r="AV619" t="s">
        <v>1365</v>
      </c>
      <c r="AW619"/>
      <c r="AX619"/>
      <c r="AY619"/>
      <c r="AZ619"/>
      <c r="BA619" t="s">
        <v>1833</v>
      </c>
      <c r="BB619" t="s">
        <v>1802</v>
      </c>
      <c r="BC619" t="s">
        <v>43</v>
      </c>
      <c r="BD619"/>
      <c r="BE619"/>
    </row>
    <row r="620" spans="1:57" x14ac:dyDescent="0.25">
      <c r="A620" t="s">
        <v>1360</v>
      </c>
      <c r="B620" t="s">
        <v>0</v>
      </c>
      <c r="C620">
        <v>2019</v>
      </c>
      <c r="D620">
        <v>9</v>
      </c>
      <c r="E620" s="73">
        <v>43555</v>
      </c>
      <c r="F620" t="s">
        <v>574</v>
      </c>
      <c r="G620"/>
      <c r="H620" t="s">
        <v>1</v>
      </c>
      <c r="I620" t="s">
        <v>552</v>
      </c>
      <c r="J620" t="s">
        <v>610</v>
      </c>
      <c r="K620" t="s">
        <v>3</v>
      </c>
      <c r="L620"/>
      <c r="M620" t="s">
        <v>604</v>
      </c>
      <c r="N620">
        <v>1306.8900000000001</v>
      </c>
      <c r="O620"/>
      <c r="P620" t="s">
        <v>607</v>
      </c>
      <c r="Q620" t="s">
        <v>605</v>
      </c>
      <c r="R620">
        <v>35</v>
      </c>
      <c r="S620"/>
      <c r="T620"/>
      <c r="U620"/>
      <c r="V620"/>
      <c r="W620"/>
      <c r="X620"/>
      <c r="Y620"/>
      <c r="Z620"/>
      <c r="AA620"/>
      <c r="AB620"/>
      <c r="AC620"/>
      <c r="AD620"/>
      <c r="AE620"/>
      <c r="AF620"/>
      <c r="AG620"/>
      <c r="AH620"/>
      <c r="AI620"/>
      <c r="AJ620"/>
      <c r="AK620" t="s">
        <v>605</v>
      </c>
      <c r="AL620">
        <v>35</v>
      </c>
      <c r="AM620" s="73">
        <v>43555</v>
      </c>
      <c r="AN620"/>
      <c r="AO620" t="s">
        <v>608</v>
      </c>
      <c r="AP620"/>
      <c r="AQ620"/>
      <c r="AR620" t="s">
        <v>603</v>
      </c>
      <c r="AS620" t="s">
        <v>1797</v>
      </c>
      <c r="AT620" t="s">
        <v>1408</v>
      </c>
      <c r="AU620" t="s">
        <v>36</v>
      </c>
      <c r="AV620" t="s">
        <v>1354</v>
      </c>
      <c r="AW620" t="s">
        <v>1798</v>
      </c>
      <c r="AX620" t="s">
        <v>1353</v>
      </c>
      <c r="AY620" t="s">
        <v>1371</v>
      </c>
      <c r="AZ620"/>
      <c r="BA620" t="s">
        <v>1930</v>
      </c>
      <c r="BB620" t="s">
        <v>1931</v>
      </c>
      <c r="BC620" t="s">
        <v>604</v>
      </c>
      <c r="BD620"/>
      <c r="BE620"/>
    </row>
    <row r="621" spans="1:57" x14ac:dyDescent="0.25">
      <c r="A621" t="s">
        <v>1360</v>
      </c>
      <c r="B621" t="s">
        <v>0</v>
      </c>
      <c r="C621">
        <v>2019</v>
      </c>
      <c r="D621">
        <v>9</v>
      </c>
      <c r="E621" s="73">
        <v>43544</v>
      </c>
      <c r="F621"/>
      <c r="G621"/>
      <c r="H621" t="s">
        <v>12</v>
      </c>
      <c r="I621"/>
      <c r="J621" t="s">
        <v>25</v>
      </c>
      <c r="K621" t="s">
        <v>3</v>
      </c>
      <c r="L621"/>
      <c r="M621" t="s">
        <v>27</v>
      </c>
      <c r="N621">
        <v>-1338</v>
      </c>
      <c r="O621"/>
      <c r="P621" t="s">
        <v>27</v>
      </c>
      <c r="Q621" t="s">
        <v>572</v>
      </c>
      <c r="R621">
        <v>1</v>
      </c>
      <c r="S621"/>
      <c r="T621"/>
      <c r="U621"/>
      <c r="V621"/>
      <c r="W621"/>
      <c r="X621"/>
      <c r="Y621"/>
      <c r="Z621"/>
      <c r="AA621"/>
      <c r="AB621"/>
      <c r="AC621"/>
      <c r="AD621"/>
      <c r="AE621"/>
      <c r="AF621"/>
      <c r="AG621"/>
      <c r="AH621"/>
      <c r="AI621"/>
      <c r="AJ621"/>
      <c r="AK621" t="s">
        <v>572</v>
      </c>
      <c r="AL621">
        <v>1</v>
      </c>
      <c r="AM621" s="73">
        <v>43544</v>
      </c>
      <c r="AN621" t="s">
        <v>573</v>
      </c>
      <c r="AO621" t="s">
        <v>8</v>
      </c>
      <c r="AP621"/>
      <c r="AQ621"/>
      <c r="AR621" t="s">
        <v>30</v>
      </c>
      <c r="AS621" t="s">
        <v>1797</v>
      </c>
      <c r="AT621" t="s">
        <v>1366</v>
      </c>
      <c r="AU621" t="s">
        <v>36</v>
      </c>
      <c r="AV621" t="s">
        <v>1365</v>
      </c>
      <c r="AW621"/>
      <c r="AX621"/>
      <c r="AY621"/>
      <c r="AZ621"/>
      <c r="BA621" t="s">
        <v>1833</v>
      </c>
      <c r="BB621" t="s">
        <v>1802</v>
      </c>
      <c r="BC621" t="s">
        <v>27</v>
      </c>
      <c r="BD621"/>
      <c r="BE621"/>
    </row>
    <row r="622" spans="1:57" x14ac:dyDescent="0.25">
      <c r="A622" t="s">
        <v>1360</v>
      </c>
      <c r="B622" t="s">
        <v>0</v>
      </c>
      <c r="C622">
        <v>2019</v>
      </c>
      <c r="D622">
        <v>9</v>
      </c>
      <c r="E622" s="73">
        <v>43544</v>
      </c>
      <c r="F622" t="s">
        <v>574</v>
      </c>
      <c r="G622"/>
      <c r="H622" t="s">
        <v>12</v>
      </c>
      <c r="I622" t="s">
        <v>575</v>
      </c>
      <c r="J622" t="s">
        <v>576</v>
      </c>
      <c r="K622" t="s">
        <v>3</v>
      </c>
      <c r="L622"/>
      <c r="M622" t="s">
        <v>27</v>
      </c>
      <c r="N622">
        <v>1338</v>
      </c>
      <c r="O622"/>
      <c r="P622" t="s">
        <v>577</v>
      </c>
      <c r="Q622" t="s">
        <v>572</v>
      </c>
      <c r="R622">
        <v>35</v>
      </c>
      <c r="S622" t="s">
        <v>573</v>
      </c>
      <c r="T622" s="73">
        <v>43535</v>
      </c>
      <c r="U622" t="s">
        <v>1651</v>
      </c>
      <c r="V622" t="s">
        <v>577</v>
      </c>
      <c r="W622" t="s">
        <v>36</v>
      </c>
      <c r="X622"/>
      <c r="Y622"/>
      <c r="Z622"/>
      <c r="AA622"/>
      <c r="AB622"/>
      <c r="AC622"/>
      <c r="AD622"/>
      <c r="AE622"/>
      <c r="AF622"/>
      <c r="AG622"/>
      <c r="AH622"/>
      <c r="AI622"/>
      <c r="AJ622"/>
      <c r="AK622" t="s">
        <v>573</v>
      </c>
      <c r="AL622">
        <v>1</v>
      </c>
      <c r="AM622" s="73">
        <v>43535</v>
      </c>
      <c r="AN622" t="s">
        <v>573</v>
      </c>
      <c r="AO622" t="s">
        <v>37</v>
      </c>
      <c r="AP622"/>
      <c r="AQ622"/>
      <c r="AR622" t="s">
        <v>30</v>
      </c>
      <c r="AS622" t="s">
        <v>1797</v>
      </c>
      <c r="AT622" t="s">
        <v>1408</v>
      </c>
      <c r="AU622" t="s">
        <v>36</v>
      </c>
      <c r="AV622" t="s">
        <v>1354</v>
      </c>
      <c r="AW622" t="s">
        <v>1924</v>
      </c>
      <c r="AX622" t="s">
        <v>1353</v>
      </c>
      <c r="AY622" t="s">
        <v>1352</v>
      </c>
      <c r="AZ622"/>
      <c r="BA622" t="s">
        <v>1940</v>
      </c>
      <c r="BB622" t="s">
        <v>1926</v>
      </c>
      <c r="BC622" t="s">
        <v>1651</v>
      </c>
      <c r="BD622">
        <v>1</v>
      </c>
      <c r="BE622" t="s">
        <v>1941</v>
      </c>
    </row>
    <row r="623" spans="1:57" x14ac:dyDescent="0.25">
      <c r="A623" t="s">
        <v>1360</v>
      </c>
      <c r="B623" t="s">
        <v>0</v>
      </c>
      <c r="C623">
        <v>2019</v>
      </c>
      <c r="D623">
        <v>9</v>
      </c>
      <c r="E623" s="73">
        <v>43549</v>
      </c>
      <c r="F623" t="s">
        <v>574</v>
      </c>
      <c r="G623"/>
      <c r="H623" t="s">
        <v>12</v>
      </c>
      <c r="I623" t="s">
        <v>575</v>
      </c>
      <c r="J623" t="s">
        <v>589</v>
      </c>
      <c r="K623" t="s">
        <v>3</v>
      </c>
      <c r="L623"/>
      <c r="M623" t="s">
        <v>579</v>
      </c>
      <c r="N623">
        <v>1828.83</v>
      </c>
      <c r="O623"/>
      <c r="P623" t="s">
        <v>583</v>
      </c>
      <c r="Q623" t="s">
        <v>580</v>
      </c>
      <c r="R623">
        <v>319</v>
      </c>
      <c r="S623"/>
      <c r="T623"/>
      <c r="U623"/>
      <c r="V623"/>
      <c r="W623"/>
      <c r="X623"/>
      <c r="Y623"/>
      <c r="Z623"/>
      <c r="AA623"/>
      <c r="AB623"/>
      <c r="AC623"/>
      <c r="AD623"/>
      <c r="AE623"/>
      <c r="AF623"/>
      <c r="AG623"/>
      <c r="AH623"/>
      <c r="AI623"/>
      <c r="AJ623"/>
      <c r="AK623" t="s">
        <v>580</v>
      </c>
      <c r="AL623">
        <v>319</v>
      </c>
      <c r="AM623" s="73">
        <v>43549</v>
      </c>
      <c r="AN623" t="s">
        <v>584</v>
      </c>
      <c r="AO623" t="s">
        <v>568</v>
      </c>
      <c r="AP623"/>
      <c r="AQ623"/>
      <c r="AR623" t="s">
        <v>581</v>
      </c>
      <c r="AS623" t="s">
        <v>1797</v>
      </c>
      <c r="AT623" t="s">
        <v>1361</v>
      </c>
      <c r="AU623" t="s">
        <v>36</v>
      </c>
      <c r="AV623" t="s">
        <v>1354</v>
      </c>
      <c r="AW623" t="s">
        <v>1924</v>
      </c>
      <c r="AX623" t="s">
        <v>1353</v>
      </c>
      <c r="AY623" t="s">
        <v>1352</v>
      </c>
      <c r="AZ623"/>
      <c r="BA623" t="s">
        <v>1934</v>
      </c>
      <c r="BB623" t="s">
        <v>1926</v>
      </c>
      <c r="BC623" t="s">
        <v>579</v>
      </c>
      <c r="BD623"/>
      <c r="BE623"/>
    </row>
    <row r="624" spans="1:57" x14ac:dyDescent="0.25">
      <c r="A624" t="s">
        <v>1360</v>
      </c>
      <c r="B624" t="s">
        <v>0</v>
      </c>
      <c r="C624">
        <v>2019</v>
      </c>
      <c r="D624">
        <v>9</v>
      </c>
      <c r="E624" s="73">
        <v>43549</v>
      </c>
      <c r="F624" t="s">
        <v>574</v>
      </c>
      <c r="G624"/>
      <c r="H624" t="s">
        <v>12</v>
      </c>
      <c r="I624" t="s">
        <v>575</v>
      </c>
      <c r="J624" t="s">
        <v>587</v>
      </c>
      <c r="K624" t="s">
        <v>3</v>
      </c>
      <c r="L624"/>
      <c r="M624" t="s">
        <v>579</v>
      </c>
      <c r="N624">
        <v>21.4</v>
      </c>
      <c r="O624"/>
      <c r="P624" t="s">
        <v>583</v>
      </c>
      <c r="Q624" t="s">
        <v>580</v>
      </c>
      <c r="R624">
        <v>323</v>
      </c>
      <c r="S624"/>
      <c r="T624"/>
      <c r="U624"/>
      <c r="V624"/>
      <c r="W624"/>
      <c r="X624"/>
      <c r="Y624"/>
      <c r="Z624"/>
      <c r="AA624"/>
      <c r="AB624"/>
      <c r="AC624"/>
      <c r="AD624"/>
      <c r="AE624"/>
      <c r="AF624"/>
      <c r="AG624"/>
      <c r="AH624"/>
      <c r="AI624"/>
      <c r="AJ624"/>
      <c r="AK624" t="s">
        <v>580</v>
      </c>
      <c r="AL624">
        <v>323</v>
      </c>
      <c r="AM624" s="73">
        <v>43549</v>
      </c>
      <c r="AN624" t="s">
        <v>584</v>
      </c>
      <c r="AO624" t="s">
        <v>568</v>
      </c>
      <c r="AP624"/>
      <c r="AQ624"/>
      <c r="AR624" t="s">
        <v>581</v>
      </c>
      <c r="AS624" t="s">
        <v>1797</v>
      </c>
      <c r="AT624" t="s">
        <v>1361</v>
      </c>
      <c r="AU624" t="s">
        <v>36</v>
      </c>
      <c r="AV624" t="s">
        <v>1354</v>
      </c>
      <c r="AW624" t="s">
        <v>1924</v>
      </c>
      <c r="AX624" t="s">
        <v>1353</v>
      </c>
      <c r="AY624" t="s">
        <v>1352</v>
      </c>
      <c r="AZ624"/>
      <c r="BA624" t="s">
        <v>1932</v>
      </c>
      <c r="BB624" t="s">
        <v>1926</v>
      </c>
      <c r="BC624" t="s">
        <v>579</v>
      </c>
      <c r="BD624"/>
      <c r="BE624"/>
    </row>
    <row r="625" spans="1:57" x14ac:dyDescent="0.25">
      <c r="A625" t="s">
        <v>1360</v>
      </c>
      <c r="B625" t="s">
        <v>0</v>
      </c>
      <c r="C625">
        <v>2019</v>
      </c>
      <c r="D625">
        <v>9</v>
      </c>
      <c r="E625" s="73">
        <v>43550</v>
      </c>
      <c r="F625"/>
      <c r="G625"/>
      <c r="H625" t="s">
        <v>12</v>
      </c>
      <c r="I625" t="s">
        <v>552</v>
      </c>
      <c r="J625" t="s">
        <v>34</v>
      </c>
      <c r="K625" t="s">
        <v>3</v>
      </c>
      <c r="L625"/>
      <c r="M625" t="s">
        <v>27</v>
      </c>
      <c r="N625">
        <v>44820</v>
      </c>
      <c r="O625"/>
      <c r="P625" t="s">
        <v>595</v>
      </c>
      <c r="Q625" t="s">
        <v>592</v>
      </c>
      <c r="R625">
        <v>68</v>
      </c>
      <c r="S625" t="s">
        <v>594</v>
      </c>
      <c r="T625" s="73">
        <v>43549</v>
      </c>
      <c r="U625" t="s">
        <v>1595</v>
      </c>
      <c r="V625" t="s">
        <v>595</v>
      </c>
      <c r="W625" t="s">
        <v>36</v>
      </c>
      <c r="X625"/>
      <c r="Y625"/>
      <c r="Z625"/>
      <c r="AA625"/>
      <c r="AB625"/>
      <c r="AC625"/>
      <c r="AD625"/>
      <c r="AE625"/>
      <c r="AF625"/>
      <c r="AG625"/>
      <c r="AH625"/>
      <c r="AI625"/>
      <c r="AJ625"/>
      <c r="AK625" t="s">
        <v>594</v>
      </c>
      <c r="AL625">
        <v>1</v>
      </c>
      <c r="AM625" s="73">
        <v>43549</v>
      </c>
      <c r="AN625" t="s">
        <v>594</v>
      </c>
      <c r="AO625" t="s">
        <v>554</v>
      </c>
      <c r="AP625" t="s">
        <v>596</v>
      </c>
      <c r="AQ625"/>
      <c r="AR625" t="s">
        <v>30</v>
      </c>
      <c r="AS625" t="s">
        <v>1797</v>
      </c>
      <c r="AT625" t="s">
        <v>1372</v>
      </c>
      <c r="AU625" t="s">
        <v>36</v>
      </c>
      <c r="AV625" t="s">
        <v>1354</v>
      </c>
      <c r="AW625" t="s">
        <v>1798</v>
      </c>
      <c r="AX625" t="s">
        <v>1353</v>
      </c>
      <c r="AY625" t="s">
        <v>1371</v>
      </c>
      <c r="AZ625"/>
      <c r="BA625" t="s">
        <v>1836</v>
      </c>
      <c r="BB625" t="s">
        <v>1800</v>
      </c>
      <c r="BC625" t="s">
        <v>1595</v>
      </c>
      <c r="BD625">
        <v>1</v>
      </c>
      <c r="BE625" t="s">
        <v>1942</v>
      </c>
    </row>
    <row r="626" spans="1:57" x14ac:dyDescent="0.25">
      <c r="A626" t="s">
        <v>1360</v>
      </c>
      <c r="B626" t="s">
        <v>0</v>
      </c>
      <c r="C626">
        <v>2019</v>
      </c>
      <c r="D626">
        <v>9</v>
      </c>
      <c r="E626" s="73">
        <v>43550</v>
      </c>
      <c r="F626" t="s">
        <v>574</v>
      </c>
      <c r="G626"/>
      <c r="H626" t="s">
        <v>12</v>
      </c>
      <c r="I626" t="s">
        <v>575</v>
      </c>
      <c r="J626" t="s">
        <v>600</v>
      </c>
      <c r="K626" t="s">
        <v>3</v>
      </c>
      <c r="L626"/>
      <c r="M626" t="s">
        <v>579</v>
      </c>
      <c r="N626">
        <v>1790.88</v>
      </c>
      <c r="O626"/>
      <c r="P626" t="s">
        <v>598</v>
      </c>
      <c r="Q626" t="s">
        <v>591</v>
      </c>
      <c r="R626">
        <v>17</v>
      </c>
      <c r="S626"/>
      <c r="T626"/>
      <c r="U626"/>
      <c r="V626"/>
      <c r="W626"/>
      <c r="X626"/>
      <c r="Y626"/>
      <c r="Z626"/>
      <c r="AA626"/>
      <c r="AB626"/>
      <c r="AC626"/>
      <c r="AD626"/>
      <c r="AE626"/>
      <c r="AF626"/>
      <c r="AG626"/>
      <c r="AH626"/>
      <c r="AI626"/>
      <c r="AJ626"/>
      <c r="AK626" t="s">
        <v>591</v>
      </c>
      <c r="AL626">
        <v>17</v>
      </c>
      <c r="AM626" s="73">
        <v>43550</v>
      </c>
      <c r="AN626" t="s">
        <v>599</v>
      </c>
      <c r="AO626" t="s">
        <v>568</v>
      </c>
      <c r="AP626"/>
      <c r="AQ626"/>
      <c r="AR626" t="s">
        <v>581</v>
      </c>
      <c r="AS626" t="s">
        <v>1797</v>
      </c>
      <c r="AT626" t="s">
        <v>1361</v>
      </c>
      <c r="AU626" t="s">
        <v>36</v>
      </c>
      <c r="AV626" t="s">
        <v>1354</v>
      </c>
      <c r="AW626" t="s">
        <v>1924</v>
      </c>
      <c r="AX626" t="s">
        <v>1353</v>
      </c>
      <c r="AY626" t="s">
        <v>1352</v>
      </c>
      <c r="AZ626"/>
      <c r="BA626" t="s">
        <v>1948</v>
      </c>
      <c r="BB626" t="s">
        <v>1926</v>
      </c>
      <c r="BC626" t="s">
        <v>579</v>
      </c>
      <c r="BD626"/>
      <c r="BE626"/>
    </row>
    <row r="627" spans="1:57" x14ac:dyDescent="0.25">
      <c r="A627" t="s">
        <v>1360</v>
      </c>
      <c r="B627" t="s">
        <v>0</v>
      </c>
      <c r="C627">
        <v>2019</v>
      </c>
      <c r="D627">
        <v>9</v>
      </c>
      <c r="E627" s="73">
        <v>43550</v>
      </c>
      <c r="F627"/>
      <c r="G627"/>
      <c r="H627" t="s">
        <v>12</v>
      </c>
      <c r="I627"/>
      <c r="J627" t="s">
        <v>2</v>
      </c>
      <c r="K627" t="s">
        <v>3</v>
      </c>
      <c r="L627"/>
      <c r="M627" t="s">
        <v>579</v>
      </c>
      <c r="N627">
        <v>-1927.89</v>
      </c>
      <c r="O627"/>
      <c r="P627" t="s">
        <v>14</v>
      </c>
      <c r="Q627" t="s">
        <v>591</v>
      </c>
      <c r="R627">
        <v>41</v>
      </c>
      <c r="S627"/>
      <c r="T627"/>
      <c r="U627"/>
      <c r="V627"/>
      <c r="W627"/>
      <c r="X627"/>
      <c r="Y627"/>
      <c r="Z627"/>
      <c r="AA627"/>
      <c r="AB627"/>
      <c r="AC627"/>
      <c r="AD627"/>
      <c r="AE627"/>
      <c r="AF627"/>
      <c r="AG627"/>
      <c r="AH627"/>
      <c r="AI627"/>
      <c r="AJ627"/>
      <c r="AK627" t="s">
        <v>591</v>
      </c>
      <c r="AL627">
        <v>41</v>
      </c>
      <c r="AM627" s="73">
        <v>43550</v>
      </c>
      <c r="AN627"/>
      <c r="AO627" t="s">
        <v>8</v>
      </c>
      <c r="AP627"/>
      <c r="AQ627"/>
      <c r="AR627" t="s">
        <v>581</v>
      </c>
      <c r="AS627" t="s">
        <v>1797</v>
      </c>
      <c r="AT627" t="s">
        <v>1385</v>
      </c>
      <c r="AU627" t="s">
        <v>36</v>
      </c>
      <c r="AV627" t="s">
        <v>1355</v>
      </c>
      <c r="AW627"/>
      <c r="AX627"/>
      <c r="AY627"/>
      <c r="AZ627"/>
      <c r="BA627" t="s">
        <v>1801</v>
      </c>
      <c r="BB627" t="s">
        <v>1802</v>
      </c>
      <c r="BC627" t="s">
        <v>579</v>
      </c>
      <c r="BD627"/>
      <c r="BE627"/>
    </row>
    <row r="628" spans="1:57" x14ac:dyDescent="0.25">
      <c r="A628" t="s">
        <v>1360</v>
      </c>
      <c r="B628" t="s">
        <v>0</v>
      </c>
      <c r="C628">
        <v>2019</v>
      </c>
      <c r="D628">
        <v>9</v>
      </c>
      <c r="E628" s="73">
        <v>43555</v>
      </c>
      <c r="F628"/>
      <c r="G628"/>
      <c r="H628" t="s">
        <v>12</v>
      </c>
      <c r="I628"/>
      <c r="J628" t="s">
        <v>2</v>
      </c>
      <c r="K628" t="s">
        <v>3</v>
      </c>
      <c r="L628"/>
      <c r="M628" t="s">
        <v>1594</v>
      </c>
      <c r="N628">
        <v>-3021.74</v>
      </c>
      <c r="O628"/>
      <c r="P628" t="s">
        <v>14</v>
      </c>
      <c r="Q628" t="s">
        <v>602</v>
      </c>
      <c r="R628">
        <v>75</v>
      </c>
      <c r="S628"/>
      <c r="T628"/>
      <c r="U628"/>
      <c r="V628"/>
      <c r="W628"/>
      <c r="X628"/>
      <c r="Y628"/>
      <c r="Z628"/>
      <c r="AA628"/>
      <c r="AB628"/>
      <c r="AC628"/>
      <c r="AD628"/>
      <c r="AE628"/>
      <c r="AF628"/>
      <c r="AG628"/>
      <c r="AH628"/>
      <c r="AI628"/>
      <c r="AJ628"/>
      <c r="AK628" t="s">
        <v>602</v>
      </c>
      <c r="AL628">
        <v>75</v>
      </c>
      <c r="AM628" s="73">
        <v>43555</v>
      </c>
      <c r="AN628"/>
      <c r="AO628" t="s">
        <v>8</v>
      </c>
      <c r="AP628"/>
      <c r="AQ628"/>
      <c r="AR628" t="s">
        <v>603</v>
      </c>
      <c r="AS628" t="s">
        <v>1797</v>
      </c>
      <c r="AT628" t="s">
        <v>1385</v>
      </c>
      <c r="AU628" t="s">
        <v>36</v>
      </c>
      <c r="AV628" t="s">
        <v>1355</v>
      </c>
      <c r="AW628"/>
      <c r="AX628"/>
      <c r="AY628"/>
      <c r="AZ628"/>
      <c r="BA628" t="s">
        <v>1801</v>
      </c>
      <c r="BB628" t="s">
        <v>1802</v>
      </c>
      <c r="BC628" t="s">
        <v>1594</v>
      </c>
      <c r="BD628"/>
      <c r="BE628"/>
    </row>
    <row r="629" spans="1:57" x14ac:dyDescent="0.25">
      <c r="A629" t="s">
        <v>1360</v>
      </c>
      <c r="B629" t="s">
        <v>0</v>
      </c>
      <c r="C629">
        <v>2019</v>
      </c>
      <c r="D629">
        <v>9</v>
      </c>
      <c r="E629" s="73">
        <v>43555</v>
      </c>
      <c r="F629"/>
      <c r="G629"/>
      <c r="H629" t="s">
        <v>12</v>
      </c>
      <c r="I629" t="s">
        <v>575</v>
      </c>
      <c r="J629" t="s">
        <v>609</v>
      </c>
      <c r="K629" t="s">
        <v>3</v>
      </c>
      <c r="L629"/>
      <c r="M629" t="s">
        <v>604</v>
      </c>
      <c r="N629">
        <v>5593.09</v>
      </c>
      <c r="O629"/>
      <c r="P629" t="s">
        <v>607</v>
      </c>
      <c r="Q629" t="s">
        <v>605</v>
      </c>
      <c r="R629">
        <v>119</v>
      </c>
      <c r="S629"/>
      <c r="T629"/>
      <c r="U629"/>
      <c r="V629"/>
      <c r="W629"/>
      <c r="X629"/>
      <c r="Y629"/>
      <c r="Z629"/>
      <c r="AA629"/>
      <c r="AB629"/>
      <c r="AC629"/>
      <c r="AD629"/>
      <c r="AE629"/>
      <c r="AF629"/>
      <c r="AG629"/>
      <c r="AH629"/>
      <c r="AI629"/>
      <c r="AJ629"/>
      <c r="AK629" t="s">
        <v>605</v>
      </c>
      <c r="AL629">
        <v>119</v>
      </c>
      <c r="AM629" s="73">
        <v>43555</v>
      </c>
      <c r="AN629"/>
      <c r="AO629" t="s">
        <v>608</v>
      </c>
      <c r="AP629"/>
      <c r="AQ629"/>
      <c r="AR629" t="s">
        <v>603</v>
      </c>
      <c r="AS629" t="s">
        <v>1797</v>
      </c>
      <c r="AT629" t="s">
        <v>1408</v>
      </c>
      <c r="AU629" t="s">
        <v>36</v>
      </c>
      <c r="AV629" t="s">
        <v>1354</v>
      </c>
      <c r="AW629" t="s">
        <v>1924</v>
      </c>
      <c r="AX629" t="s">
        <v>1353</v>
      </c>
      <c r="AY629" t="s">
        <v>1352</v>
      </c>
      <c r="AZ629"/>
      <c r="BA629" t="s">
        <v>1949</v>
      </c>
      <c r="BB629" t="s">
        <v>1926</v>
      </c>
      <c r="BC629" t="s">
        <v>604</v>
      </c>
      <c r="BD629"/>
      <c r="BE629"/>
    </row>
    <row r="630" spans="1:57" x14ac:dyDescent="0.25">
      <c r="A630" t="s">
        <v>1360</v>
      </c>
      <c r="B630" t="s">
        <v>0</v>
      </c>
      <c r="C630">
        <v>2019</v>
      </c>
      <c r="D630">
        <v>9</v>
      </c>
      <c r="E630" s="73">
        <v>43550</v>
      </c>
      <c r="F630"/>
      <c r="G630"/>
      <c r="H630" t="s">
        <v>12</v>
      </c>
      <c r="I630"/>
      <c r="J630" t="s">
        <v>25</v>
      </c>
      <c r="K630" t="s">
        <v>3</v>
      </c>
      <c r="L630"/>
      <c r="M630" t="s">
        <v>27</v>
      </c>
      <c r="N630">
        <v>-44820</v>
      </c>
      <c r="O630"/>
      <c r="P630" t="s">
        <v>27</v>
      </c>
      <c r="Q630" t="s">
        <v>592</v>
      </c>
      <c r="R630">
        <v>28</v>
      </c>
      <c r="S630"/>
      <c r="T630"/>
      <c r="U630"/>
      <c r="V630"/>
      <c r="W630"/>
      <c r="X630"/>
      <c r="Y630"/>
      <c r="Z630"/>
      <c r="AA630"/>
      <c r="AB630"/>
      <c r="AC630"/>
      <c r="AD630"/>
      <c r="AE630"/>
      <c r="AF630"/>
      <c r="AG630"/>
      <c r="AH630"/>
      <c r="AI630"/>
      <c r="AJ630"/>
      <c r="AK630" t="s">
        <v>592</v>
      </c>
      <c r="AL630">
        <v>28</v>
      </c>
      <c r="AM630" s="73">
        <v>43550</v>
      </c>
      <c r="AN630" t="s">
        <v>594</v>
      </c>
      <c r="AO630" t="s">
        <v>8</v>
      </c>
      <c r="AP630"/>
      <c r="AQ630"/>
      <c r="AR630" t="s">
        <v>30</v>
      </c>
      <c r="AS630" t="s">
        <v>1797</v>
      </c>
      <c r="AT630" t="s">
        <v>1366</v>
      </c>
      <c r="AU630" t="s">
        <v>36</v>
      </c>
      <c r="AV630" t="s">
        <v>1365</v>
      </c>
      <c r="AW630"/>
      <c r="AX630"/>
      <c r="AY630"/>
      <c r="AZ630"/>
      <c r="BA630" t="s">
        <v>1833</v>
      </c>
      <c r="BB630" t="s">
        <v>1802</v>
      </c>
      <c r="BC630" t="s">
        <v>27</v>
      </c>
      <c r="BD630"/>
      <c r="BE630"/>
    </row>
    <row r="631" spans="1:57" x14ac:dyDescent="0.25">
      <c r="A631" t="s">
        <v>1360</v>
      </c>
      <c r="B631" t="s">
        <v>0</v>
      </c>
      <c r="C631">
        <v>2019</v>
      </c>
      <c r="D631">
        <v>9</v>
      </c>
      <c r="E631" s="73">
        <v>43551</v>
      </c>
      <c r="F631"/>
      <c r="G631"/>
      <c r="H631" t="s">
        <v>12</v>
      </c>
      <c r="I631"/>
      <c r="J631" t="s">
        <v>25</v>
      </c>
      <c r="K631" t="s">
        <v>3</v>
      </c>
      <c r="L631"/>
      <c r="M631" t="s">
        <v>43</v>
      </c>
      <c r="N631">
        <v>49715</v>
      </c>
      <c r="O631"/>
      <c r="P631" t="s">
        <v>27</v>
      </c>
      <c r="Q631" t="s">
        <v>601</v>
      </c>
      <c r="R631">
        <v>59</v>
      </c>
      <c r="S631"/>
      <c r="T631"/>
      <c r="U631"/>
      <c r="V631"/>
      <c r="W631"/>
      <c r="X631"/>
      <c r="Y631"/>
      <c r="Z631"/>
      <c r="AA631"/>
      <c r="AB631"/>
      <c r="AC631"/>
      <c r="AD631"/>
      <c r="AE631"/>
      <c r="AF631"/>
      <c r="AG631"/>
      <c r="AH631"/>
      <c r="AI631"/>
      <c r="AJ631"/>
      <c r="AK631" t="s">
        <v>601</v>
      </c>
      <c r="AL631">
        <v>59</v>
      </c>
      <c r="AM631" s="73">
        <v>43551</v>
      </c>
      <c r="AN631" t="s">
        <v>593</v>
      </c>
      <c r="AO631" t="s">
        <v>8</v>
      </c>
      <c r="AP631"/>
      <c r="AQ631"/>
      <c r="AR631" t="s">
        <v>30</v>
      </c>
      <c r="AS631" t="s">
        <v>1797</v>
      </c>
      <c r="AT631" t="s">
        <v>1366</v>
      </c>
      <c r="AU631" t="s">
        <v>36</v>
      </c>
      <c r="AV631" t="s">
        <v>1365</v>
      </c>
      <c r="AW631"/>
      <c r="AX631"/>
      <c r="AY631"/>
      <c r="AZ631"/>
      <c r="BA631" t="s">
        <v>1833</v>
      </c>
      <c r="BB631" t="s">
        <v>1802</v>
      </c>
      <c r="BC631" t="s">
        <v>43</v>
      </c>
      <c r="BD631"/>
      <c r="BE631"/>
    </row>
    <row r="632" spans="1:57" x14ac:dyDescent="0.25">
      <c r="A632" t="s">
        <v>1360</v>
      </c>
      <c r="B632" t="s">
        <v>0</v>
      </c>
      <c r="C632">
        <v>2019</v>
      </c>
      <c r="D632">
        <v>9</v>
      </c>
      <c r="E632" s="73">
        <v>43555</v>
      </c>
      <c r="F632" t="s">
        <v>574</v>
      </c>
      <c r="G632"/>
      <c r="H632" t="s">
        <v>12</v>
      </c>
      <c r="I632" t="s">
        <v>575</v>
      </c>
      <c r="J632" t="s">
        <v>611</v>
      </c>
      <c r="K632" t="s">
        <v>3</v>
      </c>
      <c r="L632"/>
      <c r="M632" t="s">
        <v>1594</v>
      </c>
      <c r="N632">
        <v>3021.74</v>
      </c>
      <c r="O632"/>
      <c r="P632" t="s">
        <v>612</v>
      </c>
      <c r="Q632" t="s">
        <v>602</v>
      </c>
      <c r="R632">
        <v>31</v>
      </c>
      <c r="S632"/>
      <c r="T632"/>
      <c r="U632"/>
      <c r="V632"/>
      <c r="W632"/>
      <c r="X632"/>
      <c r="Y632"/>
      <c r="Z632"/>
      <c r="AA632"/>
      <c r="AB632"/>
      <c r="AC632"/>
      <c r="AD632"/>
      <c r="AE632"/>
      <c r="AF632"/>
      <c r="AG632"/>
      <c r="AH632"/>
      <c r="AI632"/>
      <c r="AJ632"/>
      <c r="AK632" t="s">
        <v>602</v>
      </c>
      <c r="AL632">
        <v>31</v>
      </c>
      <c r="AM632" s="73">
        <v>43555</v>
      </c>
      <c r="AN632"/>
      <c r="AO632" t="s">
        <v>608</v>
      </c>
      <c r="AP632"/>
      <c r="AQ632"/>
      <c r="AR632" t="s">
        <v>603</v>
      </c>
      <c r="AS632" t="s">
        <v>1797</v>
      </c>
      <c r="AT632" t="s">
        <v>1411</v>
      </c>
      <c r="AU632" t="s">
        <v>36</v>
      </c>
      <c r="AV632" t="s">
        <v>1354</v>
      </c>
      <c r="AW632" t="s">
        <v>1924</v>
      </c>
      <c r="AX632" t="s">
        <v>1353</v>
      </c>
      <c r="AY632" t="s">
        <v>1352</v>
      </c>
      <c r="AZ632"/>
      <c r="BA632" t="s">
        <v>1952</v>
      </c>
      <c r="BB632" t="s">
        <v>1926</v>
      </c>
      <c r="BC632" t="s">
        <v>1594</v>
      </c>
      <c r="BD632"/>
      <c r="BE632"/>
    </row>
    <row r="633" spans="1:57" x14ac:dyDescent="0.25">
      <c r="A633" t="s">
        <v>1360</v>
      </c>
      <c r="B633" t="s">
        <v>0</v>
      </c>
      <c r="C633">
        <v>2019</v>
      </c>
      <c r="D633">
        <v>9</v>
      </c>
      <c r="E633" s="73">
        <v>43555</v>
      </c>
      <c r="F633"/>
      <c r="G633"/>
      <c r="H633" t="s">
        <v>12</v>
      </c>
      <c r="I633" t="s">
        <v>575</v>
      </c>
      <c r="J633" t="s">
        <v>606</v>
      </c>
      <c r="K633" t="s">
        <v>3</v>
      </c>
      <c r="L633"/>
      <c r="M633" t="s">
        <v>604</v>
      </c>
      <c r="N633">
        <v>140.19</v>
      </c>
      <c r="O633"/>
      <c r="P633" t="s">
        <v>607</v>
      </c>
      <c r="Q633" t="s">
        <v>605</v>
      </c>
      <c r="R633">
        <v>75</v>
      </c>
      <c r="S633"/>
      <c r="T633"/>
      <c r="U633"/>
      <c r="V633"/>
      <c r="W633"/>
      <c r="X633"/>
      <c r="Y633"/>
      <c r="Z633"/>
      <c r="AA633"/>
      <c r="AB633"/>
      <c r="AC633"/>
      <c r="AD633"/>
      <c r="AE633"/>
      <c r="AF633"/>
      <c r="AG633"/>
      <c r="AH633"/>
      <c r="AI633"/>
      <c r="AJ633"/>
      <c r="AK633" t="s">
        <v>605</v>
      </c>
      <c r="AL633">
        <v>75</v>
      </c>
      <c r="AM633" s="73">
        <v>43555</v>
      </c>
      <c r="AN633"/>
      <c r="AO633" t="s">
        <v>608</v>
      </c>
      <c r="AP633"/>
      <c r="AQ633"/>
      <c r="AR633" t="s">
        <v>603</v>
      </c>
      <c r="AS633" t="s">
        <v>1797</v>
      </c>
      <c r="AT633" t="s">
        <v>1408</v>
      </c>
      <c r="AU633" t="s">
        <v>36</v>
      </c>
      <c r="AV633" t="s">
        <v>1354</v>
      </c>
      <c r="AW633" t="s">
        <v>1924</v>
      </c>
      <c r="AX633" t="s">
        <v>1353</v>
      </c>
      <c r="AY633" t="s">
        <v>1352</v>
      </c>
      <c r="AZ633"/>
      <c r="BA633" t="s">
        <v>1953</v>
      </c>
      <c r="BB633" t="s">
        <v>1926</v>
      </c>
      <c r="BC633" t="s">
        <v>604</v>
      </c>
      <c r="BD633"/>
      <c r="BE633"/>
    </row>
    <row r="634" spans="1:57" x14ac:dyDescent="0.25">
      <c r="A634" t="s">
        <v>1360</v>
      </c>
      <c r="B634" t="s">
        <v>0</v>
      </c>
      <c r="C634">
        <v>2019</v>
      </c>
      <c r="D634">
        <v>9</v>
      </c>
      <c r="E634" s="73">
        <v>43551</v>
      </c>
      <c r="F634"/>
      <c r="G634"/>
      <c r="H634" t="s">
        <v>12</v>
      </c>
      <c r="I634"/>
      <c r="J634" t="s">
        <v>2</v>
      </c>
      <c r="K634" t="s">
        <v>3</v>
      </c>
      <c r="L634"/>
      <c r="M634" t="s">
        <v>43</v>
      </c>
      <c r="N634">
        <v>-44820</v>
      </c>
      <c r="O634"/>
      <c r="P634" t="s">
        <v>14</v>
      </c>
      <c r="Q634" t="s">
        <v>601</v>
      </c>
      <c r="R634">
        <v>40</v>
      </c>
      <c r="S634"/>
      <c r="T634"/>
      <c r="U634"/>
      <c r="V634"/>
      <c r="W634"/>
      <c r="X634"/>
      <c r="Y634"/>
      <c r="Z634"/>
      <c r="AA634"/>
      <c r="AB634"/>
      <c r="AC634"/>
      <c r="AD634"/>
      <c r="AE634"/>
      <c r="AF634"/>
      <c r="AG634"/>
      <c r="AH634"/>
      <c r="AI634"/>
      <c r="AJ634"/>
      <c r="AK634" t="s">
        <v>601</v>
      </c>
      <c r="AL634">
        <v>40</v>
      </c>
      <c r="AM634" s="73">
        <v>43551</v>
      </c>
      <c r="AN634" t="s">
        <v>594</v>
      </c>
      <c r="AO634" t="s">
        <v>8</v>
      </c>
      <c r="AP634"/>
      <c r="AQ634"/>
      <c r="AR634" t="s">
        <v>30</v>
      </c>
      <c r="AS634" t="s">
        <v>1797</v>
      </c>
      <c r="AT634" t="s">
        <v>1385</v>
      </c>
      <c r="AU634" t="s">
        <v>36</v>
      </c>
      <c r="AV634" t="s">
        <v>1355</v>
      </c>
      <c r="AW634"/>
      <c r="AX634"/>
      <c r="AY634"/>
      <c r="AZ634"/>
      <c r="BA634" t="s">
        <v>1801</v>
      </c>
      <c r="BB634" t="s">
        <v>1802</v>
      </c>
      <c r="BC634" t="s">
        <v>43</v>
      </c>
      <c r="BD634"/>
      <c r="BE634"/>
    </row>
    <row r="635" spans="1:57" x14ac:dyDescent="0.25">
      <c r="A635" t="s">
        <v>1360</v>
      </c>
      <c r="B635" t="s">
        <v>0</v>
      </c>
      <c r="C635">
        <v>2019</v>
      </c>
      <c r="D635">
        <v>9</v>
      </c>
      <c r="E635" s="73">
        <v>43555</v>
      </c>
      <c r="F635" t="s">
        <v>574</v>
      </c>
      <c r="G635"/>
      <c r="H635" t="s">
        <v>12</v>
      </c>
      <c r="I635" t="s">
        <v>575</v>
      </c>
      <c r="J635" t="s">
        <v>610</v>
      </c>
      <c r="K635" t="s">
        <v>3</v>
      </c>
      <c r="L635"/>
      <c r="M635" t="s">
        <v>604</v>
      </c>
      <c r="N635">
        <v>1306.8900000000001</v>
      </c>
      <c r="O635"/>
      <c r="P635" t="s">
        <v>607</v>
      </c>
      <c r="Q635" t="s">
        <v>605</v>
      </c>
      <c r="R635">
        <v>31</v>
      </c>
      <c r="S635"/>
      <c r="T635"/>
      <c r="U635"/>
      <c r="V635"/>
      <c r="W635"/>
      <c r="X635"/>
      <c r="Y635"/>
      <c r="Z635"/>
      <c r="AA635"/>
      <c r="AB635"/>
      <c r="AC635"/>
      <c r="AD635"/>
      <c r="AE635"/>
      <c r="AF635"/>
      <c r="AG635"/>
      <c r="AH635"/>
      <c r="AI635"/>
      <c r="AJ635"/>
      <c r="AK635" t="s">
        <v>605</v>
      </c>
      <c r="AL635">
        <v>31</v>
      </c>
      <c r="AM635" s="73">
        <v>43555</v>
      </c>
      <c r="AN635"/>
      <c r="AO635" t="s">
        <v>608</v>
      </c>
      <c r="AP635"/>
      <c r="AQ635"/>
      <c r="AR635" t="s">
        <v>603</v>
      </c>
      <c r="AS635" t="s">
        <v>1797</v>
      </c>
      <c r="AT635" t="s">
        <v>1408</v>
      </c>
      <c r="AU635" t="s">
        <v>36</v>
      </c>
      <c r="AV635" t="s">
        <v>1354</v>
      </c>
      <c r="AW635" t="s">
        <v>1924</v>
      </c>
      <c r="AX635" t="s">
        <v>1353</v>
      </c>
      <c r="AY635" t="s">
        <v>1352</v>
      </c>
      <c r="AZ635"/>
      <c r="BA635" t="s">
        <v>1930</v>
      </c>
      <c r="BB635" t="s">
        <v>1926</v>
      </c>
      <c r="BC635" t="s">
        <v>604</v>
      </c>
      <c r="BD635"/>
      <c r="BE635"/>
    </row>
    <row r="636" spans="1:57" x14ac:dyDescent="0.25">
      <c r="A636" t="s">
        <v>1360</v>
      </c>
      <c r="B636" t="s">
        <v>0</v>
      </c>
      <c r="C636">
        <v>2019</v>
      </c>
      <c r="D636">
        <v>9</v>
      </c>
      <c r="E636" s="73">
        <v>43555</v>
      </c>
      <c r="F636"/>
      <c r="G636"/>
      <c r="H636" t="s">
        <v>1</v>
      </c>
      <c r="I636" t="s">
        <v>552</v>
      </c>
      <c r="J636" t="s">
        <v>609</v>
      </c>
      <c r="K636" t="s">
        <v>3</v>
      </c>
      <c r="L636"/>
      <c r="M636" t="s">
        <v>604</v>
      </c>
      <c r="N636">
        <v>5593.09</v>
      </c>
      <c r="O636"/>
      <c r="P636" t="s">
        <v>607</v>
      </c>
      <c r="Q636" t="s">
        <v>605</v>
      </c>
      <c r="R636">
        <v>123</v>
      </c>
      <c r="S636"/>
      <c r="T636"/>
      <c r="U636"/>
      <c r="V636"/>
      <c r="W636"/>
      <c r="X636"/>
      <c r="Y636"/>
      <c r="Z636"/>
      <c r="AA636"/>
      <c r="AB636"/>
      <c r="AC636"/>
      <c r="AD636"/>
      <c r="AE636"/>
      <c r="AF636"/>
      <c r="AG636"/>
      <c r="AH636"/>
      <c r="AI636"/>
      <c r="AJ636"/>
      <c r="AK636" t="s">
        <v>605</v>
      </c>
      <c r="AL636">
        <v>123</v>
      </c>
      <c r="AM636" s="73">
        <v>43555</v>
      </c>
      <c r="AN636"/>
      <c r="AO636" t="s">
        <v>608</v>
      </c>
      <c r="AP636"/>
      <c r="AQ636"/>
      <c r="AR636" t="s">
        <v>603</v>
      </c>
      <c r="AS636" t="s">
        <v>1797</v>
      </c>
      <c r="AT636" t="s">
        <v>1408</v>
      </c>
      <c r="AU636" t="s">
        <v>36</v>
      </c>
      <c r="AV636" t="s">
        <v>1354</v>
      </c>
      <c r="AW636" t="s">
        <v>1798</v>
      </c>
      <c r="AX636" t="s">
        <v>1353</v>
      </c>
      <c r="AY636" t="s">
        <v>1371</v>
      </c>
      <c r="AZ636"/>
      <c r="BA636" t="s">
        <v>1949</v>
      </c>
      <c r="BB636" t="s">
        <v>1931</v>
      </c>
      <c r="BC636" t="s">
        <v>604</v>
      </c>
      <c r="BD636"/>
      <c r="BE636"/>
    </row>
    <row r="637" spans="1:57" x14ac:dyDescent="0.25">
      <c r="A637" t="s">
        <v>1360</v>
      </c>
      <c r="B637" t="s">
        <v>0</v>
      </c>
      <c r="C637">
        <v>2019</v>
      </c>
      <c r="D637">
        <v>9</v>
      </c>
      <c r="E637" s="73">
        <v>43545</v>
      </c>
      <c r="F637"/>
      <c r="G637"/>
      <c r="H637" t="s">
        <v>12</v>
      </c>
      <c r="I637"/>
      <c r="J637" t="s">
        <v>25</v>
      </c>
      <c r="K637" t="s">
        <v>3</v>
      </c>
      <c r="L637"/>
      <c r="M637" t="s">
        <v>43</v>
      </c>
      <c r="N637">
        <v>1338</v>
      </c>
      <c r="O637"/>
      <c r="P637" t="s">
        <v>27</v>
      </c>
      <c r="Q637" t="s">
        <v>578</v>
      </c>
      <c r="R637">
        <v>57</v>
      </c>
      <c r="S637"/>
      <c r="T637"/>
      <c r="U637"/>
      <c r="V637"/>
      <c r="W637"/>
      <c r="X637"/>
      <c r="Y637"/>
      <c r="Z637"/>
      <c r="AA637"/>
      <c r="AB637"/>
      <c r="AC637"/>
      <c r="AD637"/>
      <c r="AE637"/>
      <c r="AF637"/>
      <c r="AG637"/>
      <c r="AH637"/>
      <c r="AI637"/>
      <c r="AJ637"/>
      <c r="AK637" t="s">
        <v>578</v>
      </c>
      <c r="AL637">
        <v>57</v>
      </c>
      <c r="AM637" s="73">
        <v>43545</v>
      </c>
      <c r="AN637" t="s">
        <v>573</v>
      </c>
      <c r="AO637" t="s">
        <v>8</v>
      </c>
      <c r="AP637"/>
      <c r="AQ637"/>
      <c r="AR637" t="s">
        <v>30</v>
      </c>
      <c r="AS637" t="s">
        <v>1797</v>
      </c>
      <c r="AT637" t="s">
        <v>1366</v>
      </c>
      <c r="AU637" t="s">
        <v>36</v>
      </c>
      <c r="AV637" t="s">
        <v>1365</v>
      </c>
      <c r="AW637"/>
      <c r="AX637"/>
      <c r="AY637"/>
      <c r="AZ637"/>
      <c r="BA637" t="s">
        <v>1833</v>
      </c>
      <c r="BB637" t="s">
        <v>1802</v>
      </c>
      <c r="BC637" t="s">
        <v>43</v>
      </c>
      <c r="BD637"/>
      <c r="BE637"/>
    </row>
    <row r="638" spans="1:57" x14ac:dyDescent="0.25">
      <c r="A638" t="s">
        <v>1360</v>
      </c>
      <c r="B638" t="s">
        <v>0</v>
      </c>
      <c r="C638">
        <v>2019</v>
      </c>
      <c r="D638">
        <v>9</v>
      </c>
      <c r="E638" s="73">
        <v>43549</v>
      </c>
      <c r="F638" t="s">
        <v>574</v>
      </c>
      <c r="G638"/>
      <c r="H638" t="s">
        <v>12</v>
      </c>
      <c r="I638" t="s">
        <v>575</v>
      </c>
      <c r="J638" t="s">
        <v>590</v>
      </c>
      <c r="K638" t="s">
        <v>3</v>
      </c>
      <c r="L638"/>
      <c r="M638" t="s">
        <v>579</v>
      </c>
      <c r="N638">
        <v>18.29</v>
      </c>
      <c r="O638"/>
      <c r="P638" t="s">
        <v>583</v>
      </c>
      <c r="Q638" t="s">
        <v>580</v>
      </c>
      <c r="R638">
        <v>325</v>
      </c>
      <c r="S638"/>
      <c r="T638"/>
      <c r="U638"/>
      <c r="V638"/>
      <c r="W638"/>
      <c r="X638"/>
      <c r="Y638"/>
      <c r="Z638"/>
      <c r="AA638"/>
      <c r="AB638"/>
      <c r="AC638"/>
      <c r="AD638"/>
      <c r="AE638"/>
      <c r="AF638"/>
      <c r="AG638"/>
      <c r="AH638"/>
      <c r="AI638"/>
      <c r="AJ638"/>
      <c r="AK638" t="s">
        <v>580</v>
      </c>
      <c r="AL638">
        <v>325</v>
      </c>
      <c r="AM638" s="73">
        <v>43549</v>
      </c>
      <c r="AN638" t="s">
        <v>584</v>
      </c>
      <c r="AO638" t="s">
        <v>568</v>
      </c>
      <c r="AP638"/>
      <c r="AQ638"/>
      <c r="AR638" t="s">
        <v>581</v>
      </c>
      <c r="AS638" t="s">
        <v>1797</v>
      </c>
      <c r="AT638" t="s">
        <v>1361</v>
      </c>
      <c r="AU638" t="s">
        <v>36</v>
      </c>
      <c r="AV638" t="s">
        <v>1354</v>
      </c>
      <c r="AW638" t="s">
        <v>1924</v>
      </c>
      <c r="AX638" t="s">
        <v>1353</v>
      </c>
      <c r="AY638" t="s">
        <v>1352</v>
      </c>
      <c r="AZ638"/>
      <c r="BA638" t="s">
        <v>1933</v>
      </c>
      <c r="BB638" t="s">
        <v>1926</v>
      </c>
      <c r="BC638" t="s">
        <v>579</v>
      </c>
      <c r="BD638"/>
      <c r="BE638"/>
    </row>
    <row r="639" spans="1:57" x14ac:dyDescent="0.25">
      <c r="A639" t="s">
        <v>1360</v>
      </c>
      <c r="B639" t="s">
        <v>0</v>
      </c>
      <c r="C639">
        <v>2019</v>
      </c>
      <c r="D639">
        <v>9</v>
      </c>
      <c r="E639" s="73">
        <v>43550</v>
      </c>
      <c r="F639"/>
      <c r="G639"/>
      <c r="H639" t="s">
        <v>12</v>
      </c>
      <c r="I639"/>
      <c r="J639" t="s">
        <v>25</v>
      </c>
      <c r="K639" t="s">
        <v>3</v>
      </c>
      <c r="L639"/>
      <c r="M639" t="s">
        <v>27</v>
      </c>
      <c r="N639">
        <v>-49715</v>
      </c>
      <c r="O639"/>
      <c r="P639" t="s">
        <v>27</v>
      </c>
      <c r="Q639" t="s">
        <v>592</v>
      </c>
      <c r="R639">
        <v>27</v>
      </c>
      <c r="S639"/>
      <c r="T639"/>
      <c r="U639"/>
      <c r="V639"/>
      <c r="W639"/>
      <c r="X639"/>
      <c r="Y639"/>
      <c r="Z639"/>
      <c r="AA639"/>
      <c r="AB639"/>
      <c r="AC639"/>
      <c r="AD639"/>
      <c r="AE639"/>
      <c r="AF639"/>
      <c r="AG639"/>
      <c r="AH639"/>
      <c r="AI639"/>
      <c r="AJ639"/>
      <c r="AK639" t="s">
        <v>592</v>
      </c>
      <c r="AL639">
        <v>27</v>
      </c>
      <c r="AM639" s="73">
        <v>43550</v>
      </c>
      <c r="AN639" t="s">
        <v>593</v>
      </c>
      <c r="AO639" t="s">
        <v>8</v>
      </c>
      <c r="AP639"/>
      <c r="AQ639"/>
      <c r="AR639" t="s">
        <v>30</v>
      </c>
      <c r="AS639" t="s">
        <v>1797</v>
      </c>
      <c r="AT639" t="s">
        <v>1366</v>
      </c>
      <c r="AU639" t="s">
        <v>36</v>
      </c>
      <c r="AV639" t="s">
        <v>1365</v>
      </c>
      <c r="AW639"/>
      <c r="AX639"/>
      <c r="AY639"/>
      <c r="AZ639"/>
      <c r="BA639" t="s">
        <v>1833</v>
      </c>
      <c r="BB639" t="s">
        <v>1802</v>
      </c>
      <c r="BC639" t="s">
        <v>27</v>
      </c>
      <c r="BD639"/>
      <c r="BE639"/>
    </row>
    <row r="640" spans="1:57" x14ac:dyDescent="0.25">
      <c r="A640" t="s">
        <v>1360</v>
      </c>
      <c r="B640" t="s">
        <v>0</v>
      </c>
      <c r="C640">
        <v>2019</v>
      </c>
      <c r="D640">
        <v>9</v>
      </c>
      <c r="E640" s="73">
        <v>43555</v>
      </c>
      <c r="F640"/>
      <c r="G640"/>
      <c r="H640" t="s">
        <v>1</v>
      </c>
      <c r="I640"/>
      <c r="J640" t="s">
        <v>2</v>
      </c>
      <c r="K640" t="s">
        <v>3</v>
      </c>
      <c r="L640"/>
      <c r="M640" t="s">
        <v>604</v>
      </c>
      <c r="N640">
        <v>-7040.17</v>
      </c>
      <c r="O640"/>
      <c r="P640" t="s">
        <v>14</v>
      </c>
      <c r="Q640" t="s">
        <v>605</v>
      </c>
      <c r="R640">
        <v>169</v>
      </c>
      <c r="S640"/>
      <c r="T640"/>
      <c r="U640"/>
      <c r="V640"/>
      <c r="W640"/>
      <c r="X640"/>
      <c r="Y640"/>
      <c r="Z640"/>
      <c r="AA640"/>
      <c r="AB640"/>
      <c r="AC640"/>
      <c r="AD640"/>
      <c r="AE640"/>
      <c r="AF640"/>
      <c r="AG640"/>
      <c r="AH640"/>
      <c r="AI640"/>
      <c r="AJ640"/>
      <c r="AK640" t="s">
        <v>605</v>
      </c>
      <c r="AL640">
        <v>169</v>
      </c>
      <c r="AM640" s="73">
        <v>43555</v>
      </c>
      <c r="AN640"/>
      <c r="AO640" t="s">
        <v>8</v>
      </c>
      <c r="AP640"/>
      <c r="AQ640"/>
      <c r="AR640" t="s">
        <v>603</v>
      </c>
      <c r="AS640" t="s">
        <v>1797</v>
      </c>
      <c r="AT640" t="s">
        <v>1385</v>
      </c>
      <c r="AU640" t="s">
        <v>36</v>
      </c>
      <c r="AV640" t="s">
        <v>1355</v>
      </c>
      <c r="AW640"/>
      <c r="AX640"/>
      <c r="AY640"/>
      <c r="AZ640"/>
      <c r="BA640" t="s">
        <v>1801</v>
      </c>
      <c r="BB640" t="s">
        <v>1832</v>
      </c>
      <c r="BC640" t="s">
        <v>604</v>
      </c>
      <c r="BD640"/>
      <c r="BE640"/>
    </row>
    <row r="641" spans="1:57" x14ac:dyDescent="0.25">
      <c r="A641" t="s">
        <v>1360</v>
      </c>
      <c r="B641" t="s">
        <v>0</v>
      </c>
      <c r="C641">
        <v>2019</v>
      </c>
      <c r="D641">
        <v>9</v>
      </c>
      <c r="E641" s="73">
        <v>43545</v>
      </c>
      <c r="F641"/>
      <c r="G641"/>
      <c r="H641" t="s">
        <v>12</v>
      </c>
      <c r="I641"/>
      <c r="J641" t="s">
        <v>2</v>
      </c>
      <c r="K641" t="s">
        <v>3</v>
      </c>
      <c r="L641"/>
      <c r="M641" t="s">
        <v>43</v>
      </c>
      <c r="N641">
        <v>-1338</v>
      </c>
      <c r="O641"/>
      <c r="P641" t="s">
        <v>14</v>
      </c>
      <c r="Q641" t="s">
        <v>578</v>
      </c>
      <c r="R641">
        <v>29</v>
      </c>
      <c r="S641"/>
      <c r="T641"/>
      <c r="U641"/>
      <c r="V641"/>
      <c r="W641"/>
      <c r="X641"/>
      <c r="Y641"/>
      <c r="Z641"/>
      <c r="AA641"/>
      <c r="AB641"/>
      <c r="AC641"/>
      <c r="AD641"/>
      <c r="AE641"/>
      <c r="AF641"/>
      <c r="AG641"/>
      <c r="AH641"/>
      <c r="AI641"/>
      <c r="AJ641"/>
      <c r="AK641" t="s">
        <v>578</v>
      </c>
      <c r="AL641">
        <v>29</v>
      </c>
      <c r="AM641" s="73">
        <v>43545</v>
      </c>
      <c r="AN641" t="s">
        <v>573</v>
      </c>
      <c r="AO641" t="s">
        <v>8</v>
      </c>
      <c r="AP641"/>
      <c r="AQ641"/>
      <c r="AR641" t="s">
        <v>30</v>
      </c>
      <c r="AS641" t="s">
        <v>1797</v>
      </c>
      <c r="AT641" t="s">
        <v>1385</v>
      </c>
      <c r="AU641" t="s">
        <v>36</v>
      </c>
      <c r="AV641" t="s">
        <v>1355</v>
      </c>
      <c r="AW641"/>
      <c r="AX641"/>
      <c r="AY641"/>
      <c r="AZ641"/>
      <c r="BA641" t="s">
        <v>1801</v>
      </c>
      <c r="BB641" t="s">
        <v>1802</v>
      </c>
      <c r="BC641" t="s">
        <v>43</v>
      </c>
      <c r="BD641"/>
      <c r="BE641"/>
    </row>
    <row r="642" spans="1:57" x14ac:dyDescent="0.25">
      <c r="A642" t="s">
        <v>1360</v>
      </c>
      <c r="B642" t="s">
        <v>0</v>
      </c>
      <c r="C642">
        <v>2019</v>
      </c>
      <c r="D642">
        <v>9</v>
      </c>
      <c r="E642" s="73">
        <v>43550</v>
      </c>
      <c r="F642"/>
      <c r="G642"/>
      <c r="H642" t="s">
        <v>12</v>
      </c>
      <c r="I642" t="s">
        <v>552</v>
      </c>
      <c r="J642" t="s">
        <v>34</v>
      </c>
      <c r="K642" t="s">
        <v>3</v>
      </c>
      <c r="L642"/>
      <c r="M642" t="s">
        <v>27</v>
      </c>
      <c r="N642">
        <v>49715</v>
      </c>
      <c r="O642"/>
      <c r="P642" t="s">
        <v>597</v>
      </c>
      <c r="Q642" t="s">
        <v>592</v>
      </c>
      <c r="R642">
        <v>67</v>
      </c>
      <c r="S642" t="s">
        <v>593</v>
      </c>
      <c r="T642" s="73">
        <v>43549</v>
      </c>
      <c r="U642" t="s">
        <v>1473</v>
      </c>
      <c r="V642" t="s">
        <v>597</v>
      </c>
      <c r="W642" t="s">
        <v>36</v>
      </c>
      <c r="X642"/>
      <c r="Y642"/>
      <c r="Z642"/>
      <c r="AA642"/>
      <c r="AB642"/>
      <c r="AC642"/>
      <c r="AD642"/>
      <c r="AE642"/>
      <c r="AF642"/>
      <c r="AG642"/>
      <c r="AH642"/>
      <c r="AI642"/>
      <c r="AJ642"/>
      <c r="AK642" t="s">
        <v>593</v>
      </c>
      <c r="AL642">
        <v>1</v>
      </c>
      <c r="AM642" s="73">
        <v>43549</v>
      </c>
      <c r="AN642" t="s">
        <v>593</v>
      </c>
      <c r="AO642" t="s">
        <v>554</v>
      </c>
      <c r="AP642" t="s">
        <v>102</v>
      </c>
      <c r="AQ642"/>
      <c r="AR642" t="s">
        <v>30</v>
      </c>
      <c r="AS642" t="s">
        <v>1797</v>
      </c>
      <c r="AT642" t="s">
        <v>1372</v>
      </c>
      <c r="AU642" t="s">
        <v>36</v>
      </c>
      <c r="AV642" t="s">
        <v>1354</v>
      </c>
      <c r="AW642" t="s">
        <v>1798</v>
      </c>
      <c r="AX642" t="s">
        <v>1353</v>
      </c>
      <c r="AY642" t="s">
        <v>1371</v>
      </c>
      <c r="AZ642"/>
      <c r="BA642" t="s">
        <v>1836</v>
      </c>
      <c r="BB642" t="s">
        <v>1800</v>
      </c>
      <c r="BC642" t="s">
        <v>1473</v>
      </c>
      <c r="BD642">
        <v>1</v>
      </c>
      <c r="BE642" t="s">
        <v>1890</v>
      </c>
    </row>
    <row r="643" spans="1:57" x14ac:dyDescent="0.25">
      <c r="A643" t="s">
        <v>1360</v>
      </c>
      <c r="B643" t="s">
        <v>0</v>
      </c>
      <c r="C643">
        <v>2019</v>
      </c>
      <c r="D643">
        <v>9</v>
      </c>
      <c r="E643" s="73">
        <v>43549</v>
      </c>
      <c r="F643" t="s">
        <v>574</v>
      </c>
      <c r="G643"/>
      <c r="H643" t="s">
        <v>12</v>
      </c>
      <c r="I643" t="s">
        <v>575</v>
      </c>
      <c r="J643" t="s">
        <v>586</v>
      </c>
      <c r="K643" t="s">
        <v>3</v>
      </c>
      <c r="L643"/>
      <c r="M643" t="s">
        <v>579</v>
      </c>
      <c r="N643">
        <v>23.96</v>
      </c>
      <c r="O643"/>
      <c r="P643" t="s">
        <v>583</v>
      </c>
      <c r="Q643" t="s">
        <v>580</v>
      </c>
      <c r="R643">
        <v>322</v>
      </c>
      <c r="S643"/>
      <c r="T643"/>
      <c r="U643"/>
      <c r="V643"/>
      <c r="W643"/>
      <c r="X643"/>
      <c r="Y643"/>
      <c r="Z643"/>
      <c r="AA643"/>
      <c r="AB643"/>
      <c r="AC643"/>
      <c r="AD643"/>
      <c r="AE643"/>
      <c r="AF643"/>
      <c r="AG643"/>
      <c r="AH643"/>
      <c r="AI643"/>
      <c r="AJ643"/>
      <c r="AK643" t="s">
        <v>580</v>
      </c>
      <c r="AL643">
        <v>322</v>
      </c>
      <c r="AM643" s="73">
        <v>43549</v>
      </c>
      <c r="AN643" t="s">
        <v>584</v>
      </c>
      <c r="AO643" t="s">
        <v>568</v>
      </c>
      <c r="AP643"/>
      <c r="AQ643"/>
      <c r="AR643" t="s">
        <v>581</v>
      </c>
      <c r="AS643" t="s">
        <v>1797</v>
      </c>
      <c r="AT643" t="s">
        <v>1361</v>
      </c>
      <c r="AU643" t="s">
        <v>36</v>
      </c>
      <c r="AV643" t="s">
        <v>1354</v>
      </c>
      <c r="AW643" t="s">
        <v>1924</v>
      </c>
      <c r="AX643" t="s">
        <v>1353</v>
      </c>
      <c r="AY643" t="s">
        <v>1352</v>
      </c>
      <c r="AZ643"/>
      <c r="BA643" t="s">
        <v>1954</v>
      </c>
      <c r="BB643" t="s">
        <v>1926</v>
      </c>
      <c r="BC643" t="s">
        <v>579</v>
      </c>
      <c r="BD643"/>
      <c r="BE643"/>
    </row>
    <row r="644" spans="1:57" x14ac:dyDescent="0.25">
      <c r="A644" t="s">
        <v>1360</v>
      </c>
      <c r="B644" t="s">
        <v>0</v>
      </c>
      <c r="C644">
        <v>2019</v>
      </c>
      <c r="D644">
        <v>9</v>
      </c>
      <c r="E644" s="73">
        <v>43549</v>
      </c>
      <c r="F644"/>
      <c r="G644"/>
      <c r="H644" t="s">
        <v>12</v>
      </c>
      <c r="I644"/>
      <c r="J644" t="s">
        <v>2</v>
      </c>
      <c r="K644" t="s">
        <v>3</v>
      </c>
      <c r="L644"/>
      <c r="M644" t="s">
        <v>579</v>
      </c>
      <c r="N644">
        <v>-2270.83</v>
      </c>
      <c r="O644"/>
      <c r="P644" t="s">
        <v>14</v>
      </c>
      <c r="Q644" t="s">
        <v>580</v>
      </c>
      <c r="R644">
        <v>466</v>
      </c>
      <c r="S644"/>
      <c r="T644"/>
      <c r="U644"/>
      <c r="V644"/>
      <c r="W644"/>
      <c r="X644"/>
      <c r="Y644"/>
      <c r="Z644"/>
      <c r="AA644"/>
      <c r="AB644"/>
      <c r="AC644"/>
      <c r="AD644"/>
      <c r="AE644"/>
      <c r="AF644"/>
      <c r="AG644"/>
      <c r="AH644"/>
      <c r="AI644"/>
      <c r="AJ644"/>
      <c r="AK644" t="s">
        <v>580</v>
      </c>
      <c r="AL644">
        <v>466</v>
      </c>
      <c r="AM644" s="73">
        <v>43549</v>
      </c>
      <c r="AN644"/>
      <c r="AO644" t="s">
        <v>8</v>
      </c>
      <c r="AP644"/>
      <c r="AQ644"/>
      <c r="AR644" t="s">
        <v>581</v>
      </c>
      <c r="AS644" t="s">
        <v>1797</v>
      </c>
      <c r="AT644" t="s">
        <v>1385</v>
      </c>
      <c r="AU644" t="s">
        <v>36</v>
      </c>
      <c r="AV644" t="s">
        <v>1355</v>
      </c>
      <c r="AW644"/>
      <c r="AX644"/>
      <c r="AY644"/>
      <c r="AZ644"/>
      <c r="BA644" t="s">
        <v>1801</v>
      </c>
      <c r="BB644" t="s">
        <v>1802</v>
      </c>
      <c r="BC644" t="s">
        <v>579</v>
      </c>
      <c r="BD644"/>
      <c r="BE644"/>
    </row>
    <row r="645" spans="1:57" x14ac:dyDescent="0.25">
      <c r="A645" t="s">
        <v>1360</v>
      </c>
      <c r="B645" t="s">
        <v>0</v>
      </c>
      <c r="C645">
        <v>2019</v>
      </c>
      <c r="D645">
        <v>9</v>
      </c>
      <c r="E645" s="73">
        <v>43550</v>
      </c>
      <c r="F645" t="s">
        <v>574</v>
      </c>
      <c r="G645"/>
      <c r="H645" t="s">
        <v>12</v>
      </c>
      <c r="I645" t="s">
        <v>575</v>
      </c>
      <c r="J645" t="s">
        <v>585</v>
      </c>
      <c r="K645" t="s">
        <v>3</v>
      </c>
      <c r="L645"/>
      <c r="M645" t="s">
        <v>579</v>
      </c>
      <c r="N645">
        <v>137.01</v>
      </c>
      <c r="O645"/>
      <c r="P645" t="s">
        <v>598</v>
      </c>
      <c r="Q645" t="s">
        <v>591</v>
      </c>
      <c r="R645">
        <v>18</v>
      </c>
      <c r="S645"/>
      <c r="T645"/>
      <c r="U645"/>
      <c r="V645"/>
      <c r="W645"/>
      <c r="X645"/>
      <c r="Y645"/>
      <c r="Z645"/>
      <c r="AA645"/>
      <c r="AB645"/>
      <c r="AC645"/>
      <c r="AD645"/>
      <c r="AE645"/>
      <c r="AF645"/>
      <c r="AG645"/>
      <c r="AH645"/>
      <c r="AI645"/>
      <c r="AJ645"/>
      <c r="AK645" t="s">
        <v>591</v>
      </c>
      <c r="AL645">
        <v>18</v>
      </c>
      <c r="AM645" s="73">
        <v>43550</v>
      </c>
      <c r="AN645" t="s">
        <v>599</v>
      </c>
      <c r="AO645" t="s">
        <v>568</v>
      </c>
      <c r="AP645"/>
      <c r="AQ645"/>
      <c r="AR645" t="s">
        <v>581</v>
      </c>
      <c r="AS645" t="s">
        <v>1797</v>
      </c>
      <c r="AT645" t="s">
        <v>1361</v>
      </c>
      <c r="AU645" t="s">
        <v>36</v>
      </c>
      <c r="AV645" t="s">
        <v>1354</v>
      </c>
      <c r="AW645" t="s">
        <v>1924</v>
      </c>
      <c r="AX645" t="s">
        <v>1353</v>
      </c>
      <c r="AY645" t="s">
        <v>1352</v>
      </c>
      <c r="AZ645"/>
      <c r="BA645" t="s">
        <v>1925</v>
      </c>
      <c r="BB645" t="s">
        <v>1926</v>
      </c>
      <c r="BC645" t="s">
        <v>579</v>
      </c>
      <c r="BD645"/>
      <c r="BE645"/>
    </row>
    <row r="646" spans="1:57" x14ac:dyDescent="0.25">
      <c r="A646" t="s">
        <v>1360</v>
      </c>
      <c r="B646" t="s">
        <v>0</v>
      </c>
      <c r="C646">
        <v>2019</v>
      </c>
      <c r="D646">
        <v>9</v>
      </c>
      <c r="E646" s="73">
        <v>43555</v>
      </c>
      <c r="F646"/>
      <c r="G646"/>
      <c r="H646" t="s">
        <v>1</v>
      </c>
      <c r="I646" t="s">
        <v>552</v>
      </c>
      <c r="J646" t="s">
        <v>606</v>
      </c>
      <c r="K646" t="s">
        <v>3</v>
      </c>
      <c r="L646"/>
      <c r="M646" t="s">
        <v>604</v>
      </c>
      <c r="N646">
        <v>140.19</v>
      </c>
      <c r="O646"/>
      <c r="P646" t="s">
        <v>607</v>
      </c>
      <c r="Q646" t="s">
        <v>605</v>
      </c>
      <c r="R646">
        <v>79</v>
      </c>
      <c r="S646"/>
      <c r="T646"/>
      <c r="U646"/>
      <c r="V646"/>
      <c r="W646"/>
      <c r="X646"/>
      <c r="Y646"/>
      <c r="Z646"/>
      <c r="AA646"/>
      <c r="AB646"/>
      <c r="AC646"/>
      <c r="AD646"/>
      <c r="AE646"/>
      <c r="AF646"/>
      <c r="AG646"/>
      <c r="AH646"/>
      <c r="AI646"/>
      <c r="AJ646"/>
      <c r="AK646" t="s">
        <v>605</v>
      </c>
      <c r="AL646">
        <v>79</v>
      </c>
      <c r="AM646" s="73">
        <v>43555</v>
      </c>
      <c r="AN646"/>
      <c r="AO646" t="s">
        <v>608</v>
      </c>
      <c r="AP646"/>
      <c r="AQ646"/>
      <c r="AR646" t="s">
        <v>603</v>
      </c>
      <c r="AS646" t="s">
        <v>1797</v>
      </c>
      <c r="AT646" t="s">
        <v>1408</v>
      </c>
      <c r="AU646" t="s">
        <v>36</v>
      </c>
      <c r="AV646" t="s">
        <v>1354</v>
      </c>
      <c r="AW646" t="s">
        <v>1798</v>
      </c>
      <c r="AX646" t="s">
        <v>1353</v>
      </c>
      <c r="AY646" t="s">
        <v>1371</v>
      </c>
      <c r="AZ646"/>
      <c r="BA646" t="s">
        <v>1953</v>
      </c>
      <c r="BB646" t="s">
        <v>1931</v>
      </c>
      <c r="BC646" t="s">
        <v>604</v>
      </c>
      <c r="BD646"/>
      <c r="BE646"/>
    </row>
    <row r="647" spans="1:57" x14ac:dyDescent="0.25">
      <c r="A647" t="s">
        <v>1360</v>
      </c>
      <c r="B647" t="s">
        <v>0</v>
      </c>
      <c r="C647">
        <v>2019</v>
      </c>
      <c r="D647">
        <v>9</v>
      </c>
      <c r="E647" s="73">
        <v>43555</v>
      </c>
      <c r="F647"/>
      <c r="G647"/>
      <c r="H647" t="s">
        <v>12</v>
      </c>
      <c r="I647"/>
      <c r="J647" t="s">
        <v>2</v>
      </c>
      <c r="K647" t="s">
        <v>3</v>
      </c>
      <c r="L647"/>
      <c r="M647" t="s">
        <v>604</v>
      </c>
      <c r="N647">
        <v>-7040.17</v>
      </c>
      <c r="O647"/>
      <c r="P647" t="s">
        <v>14</v>
      </c>
      <c r="Q647" t="s">
        <v>605</v>
      </c>
      <c r="R647">
        <v>161</v>
      </c>
      <c r="S647"/>
      <c r="T647"/>
      <c r="U647"/>
      <c r="V647"/>
      <c r="W647"/>
      <c r="X647"/>
      <c r="Y647"/>
      <c r="Z647"/>
      <c r="AA647"/>
      <c r="AB647"/>
      <c r="AC647"/>
      <c r="AD647"/>
      <c r="AE647"/>
      <c r="AF647"/>
      <c r="AG647"/>
      <c r="AH647"/>
      <c r="AI647"/>
      <c r="AJ647"/>
      <c r="AK647" t="s">
        <v>605</v>
      </c>
      <c r="AL647">
        <v>161</v>
      </c>
      <c r="AM647" s="73">
        <v>43555</v>
      </c>
      <c r="AN647"/>
      <c r="AO647" t="s">
        <v>8</v>
      </c>
      <c r="AP647"/>
      <c r="AQ647"/>
      <c r="AR647" t="s">
        <v>603</v>
      </c>
      <c r="AS647" t="s">
        <v>1797</v>
      </c>
      <c r="AT647" t="s">
        <v>1385</v>
      </c>
      <c r="AU647" t="s">
        <v>36</v>
      </c>
      <c r="AV647" t="s">
        <v>1355</v>
      </c>
      <c r="AW647"/>
      <c r="AX647"/>
      <c r="AY647"/>
      <c r="AZ647"/>
      <c r="BA647" t="s">
        <v>1801</v>
      </c>
      <c r="BB647" t="s">
        <v>1802</v>
      </c>
      <c r="BC647" t="s">
        <v>604</v>
      </c>
      <c r="BD647"/>
      <c r="BE647"/>
    </row>
    <row r="648" spans="1:57" x14ac:dyDescent="0.25">
      <c r="A648" t="s">
        <v>1360</v>
      </c>
      <c r="B648" t="s">
        <v>0</v>
      </c>
      <c r="C648">
        <v>2019</v>
      </c>
      <c r="D648">
        <v>9</v>
      </c>
      <c r="E648" s="73">
        <v>43549</v>
      </c>
      <c r="F648" t="s">
        <v>574</v>
      </c>
      <c r="G648"/>
      <c r="H648" t="s">
        <v>12</v>
      </c>
      <c r="I648" t="s">
        <v>575</v>
      </c>
      <c r="J648" t="s">
        <v>582</v>
      </c>
      <c r="K648" t="s">
        <v>3</v>
      </c>
      <c r="L648"/>
      <c r="M648" t="s">
        <v>579</v>
      </c>
      <c r="N648" s="82">
        <v>228.97</v>
      </c>
      <c r="O648"/>
      <c r="P648" t="s">
        <v>583</v>
      </c>
      <c r="Q648" t="s">
        <v>580</v>
      </c>
      <c r="R648">
        <v>320</v>
      </c>
      <c r="S648"/>
      <c r="T648"/>
      <c r="U648"/>
      <c r="V648"/>
      <c r="W648"/>
      <c r="X648"/>
      <c r="Y648"/>
      <c r="Z648"/>
      <c r="AA648"/>
      <c r="AB648"/>
      <c r="AC648"/>
      <c r="AD648"/>
      <c r="AE648"/>
      <c r="AF648"/>
      <c r="AG648"/>
      <c r="AH648"/>
      <c r="AI648"/>
      <c r="AJ648"/>
      <c r="AK648" t="s">
        <v>580</v>
      </c>
      <c r="AL648">
        <v>320</v>
      </c>
      <c r="AM648" s="73">
        <v>43549</v>
      </c>
      <c r="AN648" t="s">
        <v>584</v>
      </c>
      <c r="AO648" t="s">
        <v>568</v>
      </c>
      <c r="AP648"/>
      <c r="AQ648"/>
      <c r="AR648" t="s">
        <v>581</v>
      </c>
      <c r="AS648" t="s">
        <v>1797</v>
      </c>
      <c r="AT648" t="s">
        <v>1361</v>
      </c>
      <c r="AU648" t="s">
        <v>36</v>
      </c>
      <c r="AV648" t="s">
        <v>1354</v>
      </c>
      <c r="AW648" t="s">
        <v>1924</v>
      </c>
      <c r="AX648" t="s">
        <v>1353</v>
      </c>
      <c r="AY648" t="s">
        <v>1352</v>
      </c>
      <c r="AZ648"/>
      <c r="BA648" t="s">
        <v>1950</v>
      </c>
      <c r="BB648" t="s">
        <v>1926</v>
      </c>
      <c r="BC648" t="s">
        <v>579</v>
      </c>
      <c r="BD648"/>
      <c r="BE648"/>
    </row>
    <row r="649" spans="1:57" x14ac:dyDescent="0.25">
      <c r="A649" t="s">
        <v>1360</v>
      </c>
      <c r="B649" t="s">
        <v>0</v>
      </c>
      <c r="C649">
        <v>2019</v>
      </c>
      <c r="D649">
        <v>9</v>
      </c>
      <c r="E649" s="73">
        <v>43551</v>
      </c>
      <c r="F649"/>
      <c r="G649"/>
      <c r="H649" t="s">
        <v>12</v>
      </c>
      <c r="I649"/>
      <c r="J649" t="s">
        <v>2</v>
      </c>
      <c r="K649" t="s">
        <v>3</v>
      </c>
      <c r="L649"/>
      <c r="M649" t="s">
        <v>43</v>
      </c>
      <c r="N649" s="82">
        <v>-49715</v>
      </c>
      <c r="O649"/>
      <c r="P649" t="s">
        <v>14</v>
      </c>
      <c r="Q649" t="s">
        <v>601</v>
      </c>
      <c r="R649">
        <v>17</v>
      </c>
      <c r="S649"/>
      <c r="T649"/>
      <c r="U649"/>
      <c r="V649"/>
      <c r="W649"/>
      <c r="X649"/>
      <c r="Y649"/>
      <c r="Z649"/>
      <c r="AA649"/>
      <c r="AB649"/>
      <c r="AC649"/>
      <c r="AD649"/>
      <c r="AE649"/>
      <c r="AF649"/>
      <c r="AG649"/>
      <c r="AH649"/>
      <c r="AI649"/>
      <c r="AJ649"/>
      <c r="AK649" t="s">
        <v>601</v>
      </c>
      <c r="AL649">
        <v>17</v>
      </c>
      <c r="AM649" s="73">
        <v>43551</v>
      </c>
      <c r="AN649" t="s">
        <v>593</v>
      </c>
      <c r="AO649" t="s">
        <v>8</v>
      </c>
      <c r="AP649"/>
      <c r="AQ649"/>
      <c r="AR649" t="s">
        <v>30</v>
      </c>
      <c r="AS649" t="s">
        <v>1797</v>
      </c>
      <c r="AT649" t="s">
        <v>1385</v>
      </c>
      <c r="AU649" t="s">
        <v>36</v>
      </c>
      <c r="AV649" t="s">
        <v>1355</v>
      </c>
      <c r="AW649"/>
      <c r="AX649"/>
      <c r="AY649"/>
      <c r="AZ649"/>
      <c r="BA649" t="s">
        <v>1801</v>
      </c>
      <c r="BB649" t="s">
        <v>1802</v>
      </c>
      <c r="BC649" t="s">
        <v>43</v>
      </c>
      <c r="BD649"/>
      <c r="BE649"/>
    </row>
    <row r="650" spans="1:57" x14ac:dyDescent="0.25">
      <c r="A650" t="s">
        <v>1360</v>
      </c>
      <c r="B650" t="s">
        <v>0</v>
      </c>
      <c r="C650">
        <v>2019</v>
      </c>
      <c r="D650">
        <v>10</v>
      </c>
      <c r="E650" s="73">
        <v>43564</v>
      </c>
      <c r="F650"/>
      <c r="G650"/>
      <c r="H650" t="s">
        <v>12</v>
      </c>
      <c r="I650"/>
      <c r="J650" t="s">
        <v>2</v>
      </c>
      <c r="K650" t="s">
        <v>3</v>
      </c>
      <c r="L650"/>
      <c r="M650" t="s">
        <v>579</v>
      </c>
      <c r="N650">
        <v>-1947.19</v>
      </c>
      <c r="O650"/>
      <c r="P650" t="s">
        <v>14</v>
      </c>
      <c r="Q650" t="s">
        <v>613</v>
      </c>
      <c r="R650">
        <v>41</v>
      </c>
      <c r="S650"/>
      <c r="T650"/>
      <c r="U650"/>
      <c r="V650"/>
      <c r="W650"/>
      <c r="X650"/>
      <c r="Y650"/>
      <c r="Z650"/>
      <c r="AA650"/>
      <c r="AB650"/>
      <c r="AC650"/>
      <c r="AD650"/>
      <c r="AE650"/>
      <c r="AF650"/>
      <c r="AG650"/>
      <c r="AH650"/>
      <c r="AI650"/>
      <c r="AJ650"/>
      <c r="AK650" t="s">
        <v>613</v>
      </c>
      <c r="AL650">
        <v>41</v>
      </c>
      <c r="AM650" s="73">
        <v>43564</v>
      </c>
      <c r="AN650"/>
      <c r="AO650" t="s">
        <v>8</v>
      </c>
      <c r="AP650"/>
      <c r="AQ650"/>
      <c r="AR650" t="s">
        <v>581</v>
      </c>
      <c r="AS650" t="s">
        <v>1797</v>
      </c>
      <c r="AT650" t="s">
        <v>1385</v>
      </c>
      <c r="AU650" t="s">
        <v>36</v>
      </c>
      <c r="AV650" t="s">
        <v>1355</v>
      </c>
      <c r="AW650"/>
      <c r="AX650"/>
      <c r="AY650"/>
      <c r="AZ650"/>
      <c r="BA650" t="s">
        <v>1801</v>
      </c>
      <c r="BB650" t="s">
        <v>1802</v>
      </c>
      <c r="BC650" t="s">
        <v>579</v>
      </c>
      <c r="BD650"/>
      <c r="BE650"/>
    </row>
    <row r="651" spans="1:57" x14ac:dyDescent="0.25">
      <c r="A651" t="s">
        <v>1360</v>
      </c>
      <c r="B651" t="s">
        <v>0</v>
      </c>
      <c r="C651">
        <v>2019</v>
      </c>
      <c r="D651">
        <v>10</v>
      </c>
      <c r="E651" s="73">
        <v>43565</v>
      </c>
      <c r="F651" t="s">
        <v>574</v>
      </c>
      <c r="G651"/>
      <c r="H651" t="s">
        <v>12</v>
      </c>
      <c r="I651" t="s">
        <v>575</v>
      </c>
      <c r="J651" t="s">
        <v>587</v>
      </c>
      <c r="K651" t="s">
        <v>3</v>
      </c>
      <c r="L651"/>
      <c r="M651" t="s">
        <v>579</v>
      </c>
      <c r="N651">
        <v>21.4</v>
      </c>
      <c r="O651"/>
      <c r="P651" t="s">
        <v>616</v>
      </c>
      <c r="Q651" t="s">
        <v>615</v>
      </c>
      <c r="R651">
        <v>315</v>
      </c>
      <c r="S651"/>
      <c r="T651"/>
      <c r="U651"/>
      <c r="V651"/>
      <c r="W651"/>
      <c r="X651"/>
      <c r="Y651"/>
      <c r="Z651"/>
      <c r="AA651"/>
      <c r="AB651"/>
      <c r="AC651"/>
      <c r="AD651"/>
      <c r="AE651"/>
      <c r="AF651"/>
      <c r="AG651"/>
      <c r="AH651"/>
      <c r="AI651"/>
      <c r="AJ651"/>
      <c r="AK651" t="s">
        <v>615</v>
      </c>
      <c r="AL651">
        <v>315</v>
      </c>
      <c r="AM651" s="73">
        <v>43565</v>
      </c>
      <c r="AN651" t="s">
        <v>584</v>
      </c>
      <c r="AO651" t="s">
        <v>568</v>
      </c>
      <c r="AP651"/>
      <c r="AQ651"/>
      <c r="AR651" t="s">
        <v>581</v>
      </c>
      <c r="AS651" t="s">
        <v>1797</v>
      </c>
      <c r="AT651" t="s">
        <v>1361</v>
      </c>
      <c r="AU651" t="s">
        <v>36</v>
      </c>
      <c r="AV651" t="s">
        <v>1354</v>
      </c>
      <c r="AW651" t="s">
        <v>1924</v>
      </c>
      <c r="AX651" t="s">
        <v>1353</v>
      </c>
      <c r="AY651" t="s">
        <v>1352</v>
      </c>
      <c r="AZ651"/>
      <c r="BA651" t="s">
        <v>1932</v>
      </c>
      <c r="BB651" t="s">
        <v>1926</v>
      </c>
      <c r="BC651" t="s">
        <v>579</v>
      </c>
      <c r="BD651"/>
      <c r="BE651"/>
    </row>
    <row r="652" spans="1:57" x14ac:dyDescent="0.25">
      <c r="A652" t="s">
        <v>1360</v>
      </c>
      <c r="B652" t="s">
        <v>0</v>
      </c>
      <c r="C652">
        <v>2019</v>
      </c>
      <c r="D652">
        <v>10</v>
      </c>
      <c r="E652" s="73">
        <v>43565</v>
      </c>
      <c r="F652" t="s">
        <v>574</v>
      </c>
      <c r="G652"/>
      <c r="H652" t="s">
        <v>12</v>
      </c>
      <c r="I652" t="s">
        <v>575</v>
      </c>
      <c r="J652" t="s">
        <v>590</v>
      </c>
      <c r="K652" t="s">
        <v>3</v>
      </c>
      <c r="L652"/>
      <c r="M652" t="s">
        <v>579</v>
      </c>
      <c r="N652">
        <v>18.29</v>
      </c>
      <c r="O652"/>
      <c r="P652" t="s">
        <v>616</v>
      </c>
      <c r="Q652" t="s">
        <v>615</v>
      </c>
      <c r="R652">
        <v>317</v>
      </c>
      <c r="S652"/>
      <c r="T652"/>
      <c r="U652"/>
      <c r="V652"/>
      <c r="W652"/>
      <c r="X652"/>
      <c r="Y652"/>
      <c r="Z652"/>
      <c r="AA652"/>
      <c r="AB652"/>
      <c r="AC652"/>
      <c r="AD652"/>
      <c r="AE652"/>
      <c r="AF652"/>
      <c r="AG652"/>
      <c r="AH652"/>
      <c r="AI652"/>
      <c r="AJ652"/>
      <c r="AK652" t="s">
        <v>615</v>
      </c>
      <c r="AL652">
        <v>317</v>
      </c>
      <c r="AM652" s="73">
        <v>43565</v>
      </c>
      <c r="AN652" t="s">
        <v>584</v>
      </c>
      <c r="AO652" t="s">
        <v>568</v>
      </c>
      <c r="AP652"/>
      <c r="AQ652"/>
      <c r="AR652" t="s">
        <v>581</v>
      </c>
      <c r="AS652" t="s">
        <v>1797</v>
      </c>
      <c r="AT652" t="s">
        <v>1361</v>
      </c>
      <c r="AU652" t="s">
        <v>36</v>
      </c>
      <c r="AV652" t="s">
        <v>1354</v>
      </c>
      <c r="AW652" t="s">
        <v>1924</v>
      </c>
      <c r="AX652" t="s">
        <v>1353</v>
      </c>
      <c r="AY652" t="s">
        <v>1352</v>
      </c>
      <c r="AZ652"/>
      <c r="BA652" t="s">
        <v>1933</v>
      </c>
      <c r="BB652" t="s">
        <v>1926</v>
      </c>
      <c r="BC652" t="s">
        <v>579</v>
      </c>
      <c r="BD652"/>
      <c r="BE652"/>
    </row>
    <row r="653" spans="1:57" x14ac:dyDescent="0.25">
      <c r="A653" t="s">
        <v>1360</v>
      </c>
      <c r="B653" t="s">
        <v>0</v>
      </c>
      <c r="C653">
        <v>2019</v>
      </c>
      <c r="D653">
        <v>10</v>
      </c>
      <c r="E653" s="73">
        <v>43581</v>
      </c>
      <c r="F653" t="s">
        <v>574</v>
      </c>
      <c r="G653"/>
      <c r="H653" t="s">
        <v>12</v>
      </c>
      <c r="I653" t="s">
        <v>575</v>
      </c>
      <c r="J653" t="s">
        <v>589</v>
      </c>
      <c r="K653" t="s">
        <v>3</v>
      </c>
      <c r="L653"/>
      <c r="M653" t="s">
        <v>1471</v>
      </c>
      <c r="N653">
        <v>27500.04</v>
      </c>
      <c r="O653"/>
      <c r="P653" t="s">
        <v>623</v>
      </c>
      <c r="Q653" t="s">
        <v>622</v>
      </c>
      <c r="R653">
        <v>16</v>
      </c>
      <c r="S653"/>
      <c r="T653"/>
      <c r="U653"/>
      <c r="V653"/>
      <c r="W653"/>
      <c r="X653"/>
      <c r="Y653"/>
      <c r="Z653"/>
      <c r="AA653"/>
      <c r="AB653"/>
      <c r="AC653"/>
      <c r="AD653"/>
      <c r="AE653"/>
      <c r="AF653"/>
      <c r="AG653"/>
      <c r="AH653"/>
      <c r="AI653"/>
      <c r="AJ653"/>
      <c r="AK653" t="s">
        <v>622</v>
      </c>
      <c r="AL653">
        <v>16</v>
      </c>
      <c r="AM653" s="73">
        <v>43581</v>
      </c>
      <c r="AN653"/>
      <c r="AO653" t="s">
        <v>568</v>
      </c>
      <c r="AP653"/>
      <c r="AQ653"/>
      <c r="AR653" t="s">
        <v>16</v>
      </c>
      <c r="AS653" t="s">
        <v>1797</v>
      </c>
      <c r="AT653" t="s">
        <v>1361</v>
      </c>
      <c r="AU653" t="s">
        <v>36</v>
      </c>
      <c r="AV653" t="s">
        <v>1354</v>
      </c>
      <c r="AW653" t="s">
        <v>1924</v>
      </c>
      <c r="AX653" t="s">
        <v>1353</v>
      </c>
      <c r="AY653" t="s">
        <v>1352</v>
      </c>
      <c r="AZ653"/>
      <c r="BA653" t="s">
        <v>1934</v>
      </c>
      <c r="BB653" t="s">
        <v>1926</v>
      </c>
      <c r="BC653" t="s">
        <v>1471</v>
      </c>
      <c r="BD653"/>
      <c r="BE653"/>
    </row>
    <row r="654" spans="1:57" x14ac:dyDescent="0.25">
      <c r="A654" t="s">
        <v>1360</v>
      </c>
      <c r="B654" t="s">
        <v>0</v>
      </c>
      <c r="C654">
        <v>2019</v>
      </c>
      <c r="D654">
        <v>10</v>
      </c>
      <c r="E654" s="73">
        <v>43585</v>
      </c>
      <c r="F654"/>
      <c r="G654"/>
      <c r="H654" t="s">
        <v>12</v>
      </c>
      <c r="I654"/>
      <c r="J654" t="s">
        <v>630</v>
      </c>
      <c r="K654" t="s">
        <v>3</v>
      </c>
      <c r="L654"/>
      <c r="M654" t="s">
        <v>1436</v>
      </c>
      <c r="N654">
        <v>-103.89</v>
      </c>
      <c r="O654"/>
      <c r="P654" t="s">
        <v>631</v>
      </c>
      <c r="Q654" t="s">
        <v>639</v>
      </c>
      <c r="R654">
        <v>3</v>
      </c>
      <c r="S654"/>
      <c r="T654"/>
      <c r="U654"/>
      <c r="V654"/>
      <c r="W654"/>
      <c r="X654"/>
      <c r="Y654"/>
      <c r="Z654"/>
      <c r="AA654"/>
      <c r="AB654"/>
      <c r="AC654"/>
      <c r="AD654"/>
      <c r="AE654"/>
      <c r="AF654"/>
      <c r="AG654"/>
      <c r="AH654"/>
      <c r="AI654"/>
      <c r="AJ654"/>
      <c r="AK654" t="s">
        <v>639</v>
      </c>
      <c r="AL654">
        <v>3</v>
      </c>
      <c r="AM654" s="73">
        <v>43585</v>
      </c>
      <c r="AN654"/>
      <c r="AO654" t="s">
        <v>554</v>
      </c>
      <c r="AP654"/>
      <c r="AQ654"/>
      <c r="AR654" t="s">
        <v>16</v>
      </c>
      <c r="AS654" t="s">
        <v>1797</v>
      </c>
      <c r="AT654" t="s">
        <v>1430</v>
      </c>
      <c r="AU654" t="s">
        <v>36</v>
      </c>
      <c r="AV654" t="s">
        <v>1421</v>
      </c>
      <c r="AW654"/>
      <c r="AX654"/>
      <c r="AY654"/>
      <c r="AZ654"/>
      <c r="BA654" t="s">
        <v>1935</v>
      </c>
      <c r="BB654" t="s">
        <v>1802</v>
      </c>
      <c r="BC654" t="s">
        <v>1436</v>
      </c>
      <c r="BD654"/>
      <c r="BE654"/>
    </row>
    <row r="655" spans="1:57" x14ac:dyDescent="0.25">
      <c r="A655" t="s">
        <v>1360</v>
      </c>
      <c r="B655" t="s">
        <v>0</v>
      </c>
      <c r="C655">
        <v>2019</v>
      </c>
      <c r="D655">
        <v>10</v>
      </c>
      <c r="E655" s="73">
        <v>43585</v>
      </c>
      <c r="F655"/>
      <c r="G655"/>
      <c r="H655" t="s">
        <v>12</v>
      </c>
      <c r="I655"/>
      <c r="J655" t="s">
        <v>2</v>
      </c>
      <c r="K655" t="s">
        <v>3</v>
      </c>
      <c r="L655"/>
      <c r="M655" t="s">
        <v>1470</v>
      </c>
      <c r="N655">
        <v>-659.99</v>
      </c>
      <c r="O655"/>
      <c r="P655" t="s">
        <v>14</v>
      </c>
      <c r="Q655" t="s">
        <v>629</v>
      </c>
      <c r="R655">
        <v>37</v>
      </c>
      <c r="S655"/>
      <c r="T655"/>
      <c r="U655"/>
      <c r="V655"/>
      <c r="W655"/>
      <c r="X655"/>
      <c r="Y655"/>
      <c r="Z655"/>
      <c r="AA655"/>
      <c r="AB655"/>
      <c r="AC655"/>
      <c r="AD655"/>
      <c r="AE655"/>
      <c r="AF655"/>
      <c r="AG655"/>
      <c r="AH655"/>
      <c r="AI655"/>
      <c r="AJ655"/>
      <c r="AK655" t="s">
        <v>629</v>
      </c>
      <c r="AL655">
        <v>37</v>
      </c>
      <c r="AM655" s="73">
        <v>43585</v>
      </c>
      <c r="AN655"/>
      <c r="AO655" t="s">
        <v>8</v>
      </c>
      <c r="AP655"/>
      <c r="AQ655"/>
      <c r="AR655" t="s">
        <v>603</v>
      </c>
      <c r="AS655" t="s">
        <v>1797</v>
      </c>
      <c r="AT655" t="s">
        <v>1385</v>
      </c>
      <c r="AU655" t="s">
        <v>36</v>
      </c>
      <c r="AV655" t="s">
        <v>1355</v>
      </c>
      <c r="AW655"/>
      <c r="AX655"/>
      <c r="AY655"/>
      <c r="AZ655"/>
      <c r="BA655" t="s">
        <v>1801</v>
      </c>
      <c r="BB655" t="s">
        <v>1802</v>
      </c>
      <c r="BC655" t="s">
        <v>1470</v>
      </c>
      <c r="BD655"/>
      <c r="BE655"/>
    </row>
    <row r="656" spans="1:57" x14ac:dyDescent="0.25">
      <c r="A656" t="s">
        <v>1360</v>
      </c>
      <c r="B656" t="s">
        <v>0</v>
      </c>
      <c r="C656">
        <v>2019</v>
      </c>
      <c r="D656">
        <v>10</v>
      </c>
      <c r="E656" s="73">
        <v>43585</v>
      </c>
      <c r="F656"/>
      <c r="G656"/>
      <c r="H656" t="s">
        <v>12</v>
      </c>
      <c r="I656"/>
      <c r="J656" t="s">
        <v>2</v>
      </c>
      <c r="K656" t="s">
        <v>3</v>
      </c>
      <c r="L656"/>
      <c r="M656" t="s">
        <v>1470</v>
      </c>
      <c r="N656">
        <v>-1140.3699999999999</v>
      </c>
      <c r="O656"/>
      <c r="P656" t="s">
        <v>14</v>
      </c>
      <c r="Q656" t="s">
        <v>629</v>
      </c>
      <c r="R656">
        <v>57</v>
      </c>
      <c r="S656"/>
      <c r="T656"/>
      <c r="U656"/>
      <c r="V656"/>
      <c r="W656"/>
      <c r="X656"/>
      <c r="Y656"/>
      <c r="Z656"/>
      <c r="AA656"/>
      <c r="AB656"/>
      <c r="AC656"/>
      <c r="AD656"/>
      <c r="AE656"/>
      <c r="AF656"/>
      <c r="AG656"/>
      <c r="AH656"/>
      <c r="AI656"/>
      <c r="AJ656"/>
      <c r="AK656" t="s">
        <v>629</v>
      </c>
      <c r="AL656">
        <v>57</v>
      </c>
      <c r="AM656" s="73">
        <v>43585</v>
      </c>
      <c r="AN656"/>
      <c r="AO656" t="s">
        <v>8</v>
      </c>
      <c r="AP656"/>
      <c r="AQ656"/>
      <c r="AR656" t="s">
        <v>603</v>
      </c>
      <c r="AS656" t="s">
        <v>1797</v>
      </c>
      <c r="AT656" t="s">
        <v>1385</v>
      </c>
      <c r="AU656" t="s">
        <v>36</v>
      </c>
      <c r="AV656" t="s">
        <v>1355</v>
      </c>
      <c r="AW656"/>
      <c r="AX656"/>
      <c r="AY656"/>
      <c r="AZ656"/>
      <c r="BA656" t="s">
        <v>1801</v>
      </c>
      <c r="BB656" t="s">
        <v>1802</v>
      </c>
      <c r="BC656" t="s">
        <v>1470</v>
      </c>
      <c r="BD656"/>
      <c r="BE656"/>
    </row>
    <row r="657" spans="1:57" x14ac:dyDescent="0.25">
      <c r="A657" t="s">
        <v>1360</v>
      </c>
      <c r="B657" t="s">
        <v>0</v>
      </c>
      <c r="C657">
        <v>2019</v>
      </c>
      <c r="D657">
        <v>10</v>
      </c>
      <c r="E657" s="73">
        <v>43585</v>
      </c>
      <c r="F657"/>
      <c r="G657"/>
      <c r="H657" t="s">
        <v>12</v>
      </c>
      <c r="I657"/>
      <c r="J657" t="s">
        <v>2</v>
      </c>
      <c r="K657" t="s">
        <v>3</v>
      </c>
      <c r="L657"/>
      <c r="M657" t="s">
        <v>1470</v>
      </c>
      <c r="N657">
        <v>-8211.61</v>
      </c>
      <c r="O657"/>
      <c r="P657" t="s">
        <v>14</v>
      </c>
      <c r="Q657" t="s">
        <v>629</v>
      </c>
      <c r="R657">
        <v>79</v>
      </c>
      <c r="S657"/>
      <c r="T657"/>
      <c r="U657"/>
      <c r="V657"/>
      <c r="W657"/>
      <c r="X657"/>
      <c r="Y657"/>
      <c r="Z657"/>
      <c r="AA657"/>
      <c r="AB657"/>
      <c r="AC657"/>
      <c r="AD657"/>
      <c r="AE657"/>
      <c r="AF657"/>
      <c r="AG657"/>
      <c r="AH657"/>
      <c r="AI657"/>
      <c r="AJ657"/>
      <c r="AK657" t="s">
        <v>629</v>
      </c>
      <c r="AL657">
        <v>79</v>
      </c>
      <c r="AM657" s="73">
        <v>43585</v>
      </c>
      <c r="AN657"/>
      <c r="AO657" t="s">
        <v>8</v>
      </c>
      <c r="AP657"/>
      <c r="AQ657"/>
      <c r="AR657" t="s">
        <v>603</v>
      </c>
      <c r="AS657" t="s">
        <v>1797</v>
      </c>
      <c r="AT657" t="s">
        <v>1385</v>
      </c>
      <c r="AU657" t="s">
        <v>36</v>
      </c>
      <c r="AV657" t="s">
        <v>1355</v>
      </c>
      <c r="AW657"/>
      <c r="AX657"/>
      <c r="AY657"/>
      <c r="AZ657"/>
      <c r="BA657" t="s">
        <v>1801</v>
      </c>
      <c r="BB657" t="s">
        <v>1802</v>
      </c>
      <c r="BC657" t="s">
        <v>1470</v>
      </c>
      <c r="BD657"/>
      <c r="BE657"/>
    </row>
    <row r="658" spans="1:57" x14ac:dyDescent="0.25">
      <c r="A658" t="s">
        <v>1360</v>
      </c>
      <c r="B658" t="s">
        <v>0</v>
      </c>
      <c r="C658">
        <v>2019</v>
      </c>
      <c r="D658">
        <v>10</v>
      </c>
      <c r="E658" s="73">
        <v>43585</v>
      </c>
      <c r="F658"/>
      <c r="G658"/>
      <c r="H658" t="s">
        <v>12</v>
      </c>
      <c r="I658"/>
      <c r="J658" t="s">
        <v>2</v>
      </c>
      <c r="K658" t="s">
        <v>3</v>
      </c>
      <c r="L658"/>
      <c r="M658" t="s">
        <v>1470</v>
      </c>
      <c r="N658">
        <v>52067.48</v>
      </c>
      <c r="O658"/>
      <c r="P658" t="s">
        <v>14</v>
      </c>
      <c r="Q658" t="s">
        <v>629</v>
      </c>
      <c r="R658">
        <v>83</v>
      </c>
      <c r="S658"/>
      <c r="T658"/>
      <c r="U658"/>
      <c r="V658"/>
      <c r="W658"/>
      <c r="X658"/>
      <c r="Y658"/>
      <c r="Z658"/>
      <c r="AA658"/>
      <c r="AB658"/>
      <c r="AC658"/>
      <c r="AD658"/>
      <c r="AE658"/>
      <c r="AF658"/>
      <c r="AG658"/>
      <c r="AH658"/>
      <c r="AI658"/>
      <c r="AJ658"/>
      <c r="AK658" t="s">
        <v>629</v>
      </c>
      <c r="AL658">
        <v>83</v>
      </c>
      <c r="AM658" s="73">
        <v>43585</v>
      </c>
      <c r="AN658"/>
      <c r="AO658" t="s">
        <v>8</v>
      </c>
      <c r="AP658"/>
      <c r="AQ658"/>
      <c r="AR658" t="s">
        <v>603</v>
      </c>
      <c r="AS658" t="s">
        <v>1797</v>
      </c>
      <c r="AT658" t="s">
        <v>1385</v>
      </c>
      <c r="AU658" t="s">
        <v>36</v>
      </c>
      <c r="AV658" t="s">
        <v>1355</v>
      </c>
      <c r="AW658"/>
      <c r="AX658"/>
      <c r="AY658"/>
      <c r="AZ658"/>
      <c r="BA658" t="s">
        <v>1801</v>
      </c>
      <c r="BB658" t="s">
        <v>1802</v>
      </c>
      <c r="BC658" t="s">
        <v>1470</v>
      </c>
      <c r="BD658"/>
      <c r="BE658"/>
    </row>
    <row r="659" spans="1:57" x14ac:dyDescent="0.25">
      <c r="A659" t="s">
        <v>1360</v>
      </c>
      <c r="B659" t="s">
        <v>0</v>
      </c>
      <c r="C659">
        <v>2019</v>
      </c>
      <c r="D659">
        <v>10</v>
      </c>
      <c r="E659" s="73">
        <v>43585</v>
      </c>
      <c r="F659"/>
      <c r="G659"/>
      <c r="H659" t="s">
        <v>12</v>
      </c>
      <c r="I659"/>
      <c r="J659" t="s">
        <v>2</v>
      </c>
      <c r="K659" t="s">
        <v>3</v>
      </c>
      <c r="L659"/>
      <c r="M659" t="s">
        <v>1629</v>
      </c>
      <c r="N659">
        <v>-360.42</v>
      </c>
      <c r="O659"/>
      <c r="P659" t="s">
        <v>14</v>
      </c>
      <c r="Q659" t="s">
        <v>637</v>
      </c>
      <c r="R659">
        <v>68</v>
      </c>
      <c r="S659"/>
      <c r="T659"/>
      <c r="U659"/>
      <c r="V659"/>
      <c r="W659"/>
      <c r="X659"/>
      <c r="Y659"/>
      <c r="Z659"/>
      <c r="AA659"/>
      <c r="AB659"/>
      <c r="AC659"/>
      <c r="AD659"/>
      <c r="AE659"/>
      <c r="AF659"/>
      <c r="AG659"/>
      <c r="AH659"/>
      <c r="AI659"/>
      <c r="AJ659"/>
      <c r="AK659" t="s">
        <v>637</v>
      </c>
      <c r="AL659">
        <v>68</v>
      </c>
      <c r="AM659" s="73">
        <v>43585</v>
      </c>
      <c r="AN659"/>
      <c r="AO659" t="s">
        <v>8</v>
      </c>
      <c r="AP659"/>
      <c r="AQ659"/>
      <c r="AR659" t="s">
        <v>603</v>
      </c>
      <c r="AS659" t="s">
        <v>1797</v>
      </c>
      <c r="AT659" t="s">
        <v>1385</v>
      </c>
      <c r="AU659" t="s">
        <v>36</v>
      </c>
      <c r="AV659" t="s">
        <v>1355</v>
      </c>
      <c r="AW659"/>
      <c r="AX659"/>
      <c r="AY659"/>
      <c r="AZ659"/>
      <c r="BA659" t="s">
        <v>1801</v>
      </c>
      <c r="BB659" t="s">
        <v>1802</v>
      </c>
      <c r="BC659" t="s">
        <v>1629</v>
      </c>
      <c r="BD659"/>
      <c r="BE659"/>
    </row>
    <row r="660" spans="1:57" x14ac:dyDescent="0.25">
      <c r="A660" t="s">
        <v>1360</v>
      </c>
      <c r="B660" t="s">
        <v>0</v>
      </c>
      <c r="C660">
        <v>2019</v>
      </c>
      <c r="D660">
        <v>10</v>
      </c>
      <c r="E660" s="73">
        <v>43565</v>
      </c>
      <c r="F660" t="s">
        <v>574</v>
      </c>
      <c r="G660"/>
      <c r="H660" t="s">
        <v>12</v>
      </c>
      <c r="I660" t="s">
        <v>575</v>
      </c>
      <c r="J660" t="s">
        <v>582</v>
      </c>
      <c r="K660" t="s">
        <v>3</v>
      </c>
      <c r="L660"/>
      <c r="M660" t="s">
        <v>579</v>
      </c>
      <c r="N660">
        <v>228.97</v>
      </c>
      <c r="O660"/>
      <c r="P660" t="s">
        <v>616</v>
      </c>
      <c r="Q660" t="s">
        <v>615</v>
      </c>
      <c r="R660">
        <v>312</v>
      </c>
      <c r="S660"/>
      <c r="T660"/>
      <c r="U660"/>
      <c r="V660"/>
      <c r="W660"/>
      <c r="X660"/>
      <c r="Y660"/>
      <c r="Z660"/>
      <c r="AA660"/>
      <c r="AB660"/>
      <c r="AC660"/>
      <c r="AD660"/>
      <c r="AE660"/>
      <c r="AF660"/>
      <c r="AG660"/>
      <c r="AH660"/>
      <c r="AI660"/>
      <c r="AJ660"/>
      <c r="AK660" t="s">
        <v>615</v>
      </c>
      <c r="AL660">
        <v>312</v>
      </c>
      <c r="AM660" s="73">
        <v>43565</v>
      </c>
      <c r="AN660" t="s">
        <v>584</v>
      </c>
      <c r="AO660" t="s">
        <v>568</v>
      </c>
      <c r="AP660"/>
      <c r="AQ660"/>
      <c r="AR660" t="s">
        <v>581</v>
      </c>
      <c r="AS660" t="s">
        <v>1797</v>
      </c>
      <c r="AT660" t="s">
        <v>1361</v>
      </c>
      <c r="AU660" t="s">
        <v>36</v>
      </c>
      <c r="AV660" t="s">
        <v>1354</v>
      </c>
      <c r="AW660" t="s">
        <v>1924</v>
      </c>
      <c r="AX660" t="s">
        <v>1353</v>
      </c>
      <c r="AY660" t="s">
        <v>1352</v>
      </c>
      <c r="AZ660"/>
      <c r="BA660" t="s">
        <v>1950</v>
      </c>
      <c r="BB660" t="s">
        <v>1926</v>
      </c>
      <c r="BC660" t="s">
        <v>579</v>
      </c>
      <c r="BD660"/>
      <c r="BE660"/>
    </row>
    <row r="661" spans="1:57" x14ac:dyDescent="0.25">
      <c r="A661" t="s">
        <v>1360</v>
      </c>
      <c r="B661" t="s">
        <v>0</v>
      </c>
      <c r="C661">
        <v>2019</v>
      </c>
      <c r="D661">
        <v>10</v>
      </c>
      <c r="E661" s="73">
        <v>43571</v>
      </c>
      <c r="F661"/>
      <c r="G661"/>
      <c r="H661" t="s">
        <v>1</v>
      </c>
      <c r="I661"/>
      <c r="J661" t="s">
        <v>2</v>
      </c>
      <c r="K661" t="s">
        <v>3</v>
      </c>
      <c r="L661"/>
      <c r="M661" t="s">
        <v>1472</v>
      </c>
      <c r="N661">
        <v>6899.98</v>
      </c>
      <c r="O661"/>
      <c r="P661" t="s">
        <v>14</v>
      </c>
      <c r="Q661" t="s">
        <v>617</v>
      </c>
      <c r="R661">
        <v>18</v>
      </c>
      <c r="S661"/>
      <c r="T661"/>
      <c r="U661"/>
      <c r="V661"/>
      <c r="W661"/>
      <c r="X661"/>
      <c r="Y661"/>
      <c r="Z661"/>
      <c r="AA661"/>
      <c r="AB661"/>
      <c r="AC661"/>
      <c r="AD661"/>
      <c r="AE661"/>
      <c r="AF661"/>
      <c r="AG661"/>
      <c r="AH661"/>
      <c r="AI661"/>
      <c r="AJ661"/>
      <c r="AK661" t="s">
        <v>617</v>
      </c>
      <c r="AL661">
        <v>18</v>
      </c>
      <c r="AM661" s="73">
        <v>43571</v>
      </c>
      <c r="AN661"/>
      <c r="AO661" t="s">
        <v>8</v>
      </c>
      <c r="AP661"/>
      <c r="AQ661"/>
      <c r="AR661" t="s">
        <v>16</v>
      </c>
      <c r="AS661" t="s">
        <v>1797</v>
      </c>
      <c r="AT661" t="s">
        <v>1385</v>
      </c>
      <c r="AU661" t="s">
        <v>36</v>
      </c>
      <c r="AV661" t="s">
        <v>1355</v>
      </c>
      <c r="AW661"/>
      <c r="AX661"/>
      <c r="AY661"/>
      <c r="AZ661"/>
      <c r="BA661" t="s">
        <v>1801</v>
      </c>
      <c r="BB661" t="s">
        <v>1832</v>
      </c>
      <c r="BC661" t="s">
        <v>1472</v>
      </c>
      <c r="BD661"/>
      <c r="BE661"/>
    </row>
    <row r="662" spans="1:57" x14ac:dyDescent="0.25">
      <c r="A662" t="s">
        <v>1360</v>
      </c>
      <c r="B662" t="s">
        <v>0</v>
      </c>
      <c r="C662">
        <v>2019</v>
      </c>
      <c r="D662">
        <v>10</v>
      </c>
      <c r="E662" s="73">
        <v>43580</v>
      </c>
      <c r="F662" t="s">
        <v>574</v>
      </c>
      <c r="G662"/>
      <c r="H662" t="s">
        <v>12</v>
      </c>
      <c r="I662" t="s">
        <v>575</v>
      </c>
      <c r="J662" t="s">
        <v>588</v>
      </c>
      <c r="K662" t="s">
        <v>3</v>
      </c>
      <c r="L662"/>
      <c r="M662" t="s">
        <v>579</v>
      </c>
      <c r="N662">
        <v>11.34</v>
      </c>
      <c r="O662"/>
      <c r="P662" t="s">
        <v>621</v>
      </c>
      <c r="Q662" t="s">
        <v>620</v>
      </c>
      <c r="R662">
        <v>318</v>
      </c>
      <c r="S662"/>
      <c r="T662"/>
      <c r="U662"/>
      <c r="V662"/>
      <c r="W662"/>
      <c r="X662"/>
      <c r="Y662"/>
      <c r="Z662"/>
      <c r="AA662"/>
      <c r="AB662"/>
      <c r="AC662"/>
      <c r="AD662"/>
      <c r="AE662"/>
      <c r="AF662"/>
      <c r="AG662"/>
      <c r="AH662"/>
      <c r="AI662"/>
      <c r="AJ662"/>
      <c r="AK662" t="s">
        <v>620</v>
      </c>
      <c r="AL662">
        <v>318</v>
      </c>
      <c r="AM662" s="73">
        <v>43580</v>
      </c>
      <c r="AN662" t="s">
        <v>584</v>
      </c>
      <c r="AO662" t="s">
        <v>568</v>
      </c>
      <c r="AP662"/>
      <c r="AQ662"/>
      <c r="AR662" t="s">
        <v>581</v>
      </c>
      <c r="AS662" t="s">
        <v>1797</v>
      </c>
      <c r="AT662" t="s">
        <v>1361</v>
      </c>
      <c r="AU662" t="s">
        <v>36</v>
      </c>
      <c r="AV662" t="s">
        <v>1354</v>
      </c>
      <c r="AW662" t="s">
        <v>1924</v>
      </c>
      <c r="AX662" t="s">
        <v>1353</v>
      </c>
      <c r="AY662" t="s">
        <v>1352</v>
      </c>
      <c r="AZ662"/>
      <c r="BA662" t="s">
        <v>1927</v>
      </c>
      <c r="BB662" t="s">
        <v>1926</v>
      </c>
      <c r="BC662" t="s">
        <v>579</v>
      </c>
      <c r="BD662"/>
      <c r="BE662"/>
    </row>
    <row r="663" spans="1:57" x14ac:dyDescent="0.25">
      <c r="A663" t="s">
        <v>1360</v>
      </c>
      <c r="B663" t="s">
        <v>0</v>
      </c>
      <c r="C663">
        <v>2019</v>
      </c>
      <c r="D663">
        <v>10</v>
      </c>
      <c r="E663" s="73">
        <v>43581</v>
      </c>
      <c r="F663" t="s">
        <v>574</v>
      </c>
      <c r="G663"/>
      <c r="H663" t="s">
        <v>12</v>
      </c>
      <c r="I663" t="s">
        <v>575</v>
      </c>
      <c r="J663" t="s">
        <v>600</v>
      </c>
      <c r="K663" t="s">
        <v>3</v>
      </c>
      <c r="L663"/>
      <c r="M663" t="s">
        <v>1471</v>
      </c>
      <c r="N663">
        <v>15291.36</v>
      </c>
      <c r="O663"/>
      <c r="P663" t="s">
        <v>623</v>
      </c>
      <c r="Q663" t="s">
        <v>622</v>
      </c>
      <c r="R663">
        <v>17</v>
      </c>
      <c r="S663"/>
      <c r="T663"/>
      <c r="U663"/>
      <c r="V663"/>
      <c r="W663"/>
      <c r="X663"/>
      <c r="Y663"/>
      <c r="Z663"/>
      <c r="AA663"/>
      <c r="AB663"/>
      <c r="AC663"/>
      <c r="AD663"/>
      <c r="AE663"/>
      <c r="AF663"/>
      <c r="AG663"/>
      <c r="AH663"/>
      <c r="AI663"/>
      <c r="AJ663"/>
      <c r="AK663" t="s">
        <v>622</v>
      </c>
      <c r="AL663">
        <v>17</v>
      </c>
      <c r="AM663" s="73">
        <v>43581</v>
      </c>
      <c r="AN663"/>
      <c r="AO663" t="s">
        <v>568</v>
      </c>
      <c r="AP663"/>
      <c r="AQ663"/>
      <c r="AR663" t="s">
        <v>16</v>
      </c>
      <c r="AS663" t="s">
        <v>1797</v>
      </c>
      <c r="AT663" t="s">
        <v>1361</v>
      </c>
      <c r="AU663" t="s">
        <v>36</v>
      </c>
      <c r="AV663" t="s">
        <v>1354</v>
      </c>
      <c r="AW663" t="s">
        <v>1924</v>
      </c>
      <c r="AX663" t="s">
        <v>1353</v>
      </c>
      <c r="AY663" t="s">
        <v>1352</v>
      </c>
      <c r="AZ663"/>
      <c r="BA663" t="s">
        <v>1948</v>
      </c>
      <c r="BB663" t="s">
        <v>1926</v>
      </c>
      <c r="BC663" t="s">
        <v>1471</v>
      </c>
      <c r="BD663"/>
      <c r="BE663"/>
    </row>
    <row r="664" spans="1:57" x14ac:dyDescent="0.25">
      <c r="A664" t="s">
        <v>1360</v>
      </c>
      <c r="B664" t="s">
        <v>0</v>
      </c>
      <c r="C664">
        <v>2019</v>
      </c>
      <c r="D664">
        <v>10</v>
      </c>
      <c r="E664" s="73">
        <v>43585</v>
      </c>
      <c r="F664"/>
      <c r="G664"/>
      <c r="H664" t="s">
        <v>12</v>
      </c>
      <c r="I664"/>
      <c r="J664" t="s">
        <v>10</v>
      </c>
      <c r="K664" t="s">
        <v>3</v>
      </c>
      <c r="L664"/>
      <c r="M664" t="s">
        <v>1436</v>
      </c>
      <c r="N664">
        <v>763.88</v>
      </c>
      <c r="O664"/>
      <c r="P664" t="s">
        <v>640</v>
      </c>
      <c r="Q664" t="s">
        <v>639</v>
      </c>
      <c r="R664">
        <v>1</v>
      </c>
      <c r="S664"/>
      <c r="T664"/>
      <c r="U664"/>
      <c r="V664"/>
      <c r="W664"/>
      <c r="X664"/>
      <c r="Y664"/>
      <c r="Z664"/>
      <c r="AA664"/>
      <c r="AB664"/>
      <c r="AC664"/>
      <c r="AD664"/>
      <c r="AE664"/>
      <c r="AF664"/>
      <c r="AG664"/>
      <c r="AH664"/>
      <c r="AI664"/>
      <c r="AJ664"/>
      <c r="AK664" t="s">
        <v>639</v>
      </c>
      <c r="AL664">
        <v>1</v>
      </c>
      <c r="AM664" s="73">
        <v>43585</v>
      </c>
      <c r="AN664"/>
      <c r="AO664" t="s">
        <v>554</v>
      </c>
      <c r="AP664"/>
      <c r="AQ664"/>
      <c r="AR664" t="s">
        <v>16</v>
      </c>
      <c r="AS664" t="s">
        <v>1797</v>
      </c>
      <c r="AT664" t="s">
        <v>1437</v>
      </c>
      <c r="AU664" t="s">
        <v>36</v>
      </c>
      <c r="AV664" t="s">
        <v>1421</v>
      </c>
      <c r="AW664"/>
      <c r="AX664"/>
      <c r="AY664"/>
      <c r="AZ664"/>
      <c r="BA664" t="s">
        <v>1831</v>
      </c>
      <c r="BB664" t="s">
        <v>1802</v>
      </c>
      <c r="BC664" t="s">
        <v>1436</v>
      </c>
      <c r="BD664"/>
      <c r="BE664"/>
    </row>
    <row r="665" spans="1:57" x14ac:dyDescent="0.25">
      <c r="A665" t="s">
        <v>1360</v>
      </c>
      <c r="B665" t="s">
        <v>0</v>
      </c>
      <c r="C665">
        <v>2019</v>
      </c>
      <c r="D665">
        <v>10</v>
      </c>
      <c r="E665" s="73">
        <v>43585</v>
      </c>
      <c r="F665"/>
      <c r="G665"/>
      <c r="H665" t="s">
        <v>12</v>
      </c>
      <c r="I665"/>
      <c r="J665" t="s">
        <v>2</v>
      </c>
      <c r="K665" t="s">
        <v>3</v>
      </c>
      <c r="L665"/>
      <c r="M665" t="s">
        <v>1470</v>
      </c>
      <c r="N665">
        <v>-3226.19</v>
      </c>
      <c r="O665"/>
      <c r="P665" t="s">
        <v>14</v>
      </c>
      <c r="Q665" t="s">
        <v>629</v>
      </c>
      <c r="R665">
        <v>45</v>
      </c>
      <c r="S665"/>
      <c r="T665"/>
      <c r="U665"/>
      <c r="V665"/>
      <c r="W665"/>
      <c r="X665"/>
      <c r="Y665"/>
      <c r="Z665"/>
      <c r="AA665"/>
      <c r="AB665"/>
      <c r="AC665"/>
      <c r="AD665"/>
      <c r="AE665"/>
      <c r="AF665"/>
      <c r="AG665"/>
      <c r="AH665"/>
      <c r="AI665"/>
      <c r="AJ665"/>
      <c r="AK665" t="s">
        <v>629</v>
      </c>
      <c r="AL665">
        <v>45</v>
      </c>
      <c r="AM665" s="73">
        <v>43585</v>
      </c>
      <c r="AN665"/>
      <c r="AO665" t="s">
        <v>8</v>
      </c>
      <c r="AP665"/>
      <c r="AQ665"/>
      <c r="AR665" t="s">
        <v>603</v>
      </c>
      <c r="AS665" t="s">
        <v>1797</v>
      </c>
      <c r="AT665" t="s">
        <v>1385</v>
      </c>
      <c r="AU665" t="s">
        <v>36</v>
      </c>
      <c r="AV665" t="s">
        <v>1355</v>
      </c>
      <c r="AW665"/>
      <c r="AX665"/>
      <c r="AY665"/>
      <c r="AZ665"/>
      <c r="BA665" t="s">
        <v>1801</v>
      </c>
      <c r="BB665" t="s">
        <v>1802</v>
      </c>
      <c r="BC665" t="s">
        <v>1470</v>
      </c>
      <c r="BD665"/>
      <c r="BE665"/>
    </row>
    <row r="666" spans="1:57" x14ac:dyDescent="0.25">
      <c r="A666" t="s">
        <v>1360</v>
      </c>
      <c r="B666" t="s">
        <v>0</v>
      </c>
      <c r="C666">
        <v>2019</v>
      </c>
      <c r="D666">
        <v>10</v>
      </c>
      <c r="E666" s="73">
        <v>43585</v>
      </c>
      <c r="F666"/>
      <c r="G666"/>
      <c r="H666" t="s">
        <v>12</v>
      </c>
      <c r="I666"/>
      <c r="J666" t="s">
        <v>2</v>
      </c>
      <c r="K666" t="s">
        <v>3</v>
      </c>
      <c r="L666"/>
      <c r="M666" t="s">
        <v>1470</v>
      </c>
      <c r="N666">
        <v>9071.26</v>
      </c>
      <c r="O666"/>
      <c r="P666" t="s">
        <v>14</v>
      </c>
      <c r="Q666" t="s">
        <v>629</v>
      </c>
      <c r="R666">
        <v>59</v>
      </c>
      <c r="S666"/>
      <c r="T666"/>
      <c r="U666"/>
      <c r="V666"/>
      <c r="W666"/>
      <c r="X666"/>
      <c r="Y666"/>
      <c r="Z666"/>
      <c r="AA666"/>
      <c r="AB666"/>
      <c r="AC666"/>
      <c r="AD666"/>
      <c r="AE666"/>
      <c r="AF666"/>
      <c r="AG666"/>
      <c r="AH666"/>
      <c r="AI666"/>
      <c r="AJ666"/>
      <c r="AK666" t="s">
        <v>629</v>
      </c>
      <c r="AL666">
        <v>59</v>
      </c>
      <c r="AM666" s="73">
        <v>43585</v>
      </c>
      <c r="AN666"/>
      <c r="AO666" t="s">
        <v>8</v>
      </c>
      <c r="AP666"/>
      <c r="AQ666"/>
      <c r="AR666" t="s">
        <v>603</v>
      </c>
      <c r="AS666" t="s">
        <v>1797</v>
      </c>
      <c r="AT666" t="s">
        <v>1385</v>
      </c>
      <c r="AU666" t="s">
        <v>36</v>
      </c>
      <c r="AV666" t="s">
        <v>1355</v>
      </c>
      <c r="AW666"/>
      <c r="AX666"/>
      <c r="AY666"/>
      <c r="AZ666"/>
      <c r="BA666" t="s">
        <v>1801</v>
      </c>
      <c r="BB666" t="s">
        <v>1802</v>
      </c>
      <c r="BC666" t="s">
        <v>1470</v>
      </c>
      <c r="BD666"/>
      <c r="BE666"/>
    </row>
    <row r="667" spans="1:57" x14ac:dyDescent="0.25">
      <c r="A667" t="s">
        <v>1360</v>
      </c>
      <c r="B667" t="s">
        <v>0</v>
      </c>
      <c r="C667">
        <v>2019</v>
      </c>
      <c r="D667">
        <v>10</v>
      </c>
      <c r="E667" s="73">
        <v>43585</v>
      </c>
      <c r="F667"/>
      <c r="G667"/>
      <c r="H667" t="s">
        <v>12</v>
      </c>
      <c r="I667"/>
      <c r="J667" t="s">
        <v>2</v>
      </c>
      <c r="K667" t="s">
        <v>3</v>
      </c>
      <c r="L667"/>
      <c r="M667" t="s">
        <v>1470</v>
      </c>
      <c r="N667">
        <v>-57764.75</v>
      </c>
      <c r="O667"/>
      <c r="P667" t="s">
        <v>14</v>
      </c>
      <c r="Q667" t="s">
        <v>629</v>
      </c>
      <c r="R667">
        <v>73</v>
      </c>
      <c r="S667"/>
      <c r="T667"/>
      <c r="U667"/>
      <c r="V667"/>
      <c r="W667"/>
      <c r="X667"/>
      <c r="Y667"/>
      <c r="Z667"/>
      <c r="AA667"/>
      <c r="AB667"/>
      <c r="AC667"/>
      <c r="AD667"/>
      <c r="AE667"/>
      <c r="AF667"/>
      <c r="AG667"/>
      <c r="AH667"/>
      <c r="AI667"/>
      <c r="AJ667"/>
      <c r="AK667" t="s">
        <v>629</v>
      </c>
      <c r="AL667">
        <v>73</v>
      </c>
      <c r="AM667" s="73">
        <v>43585</v>
      </c>
      <c r="AN667"/>
      <c r="AO667" t="s">
        <v>8</v>
      </c>
      <c r="AP667"/>
      <c r="AQ667"/>
      <c r="AR667" t="s">
        <v>603</v>
      </c>
      <c r="AS667" t="s">
        <v>1797</v>
      </c>
      <c r="AT667" t="s">
        <v>1385</v>
      </c>
      <c r="AU667" t="s">
        <v>36</v>
      </c>
      <c r="AV667" t="s">
        <v>1355</v>
      </c>
      <c r="AW667"/>
      <c r="AX667"/>
      <c r="AY667"/>
      <c r="AZ667"/>
      <c r="BA667" t="s">
        <v>1801</v>
      </c>
      <c r="BB667" t="s">
        <v>1802</v>
      </c>
      <c r="BC667" t="s">
        <v>1470</v>
      </c>
      <c r="BD667"/>
      <c r="BE667"/>
    </row>
    <row r="668" spans="1:57" x14ac:dyDescent="0.25">
      <c r="A668" t="s">
        <v>1360</v>
      </c>
      <c r="B668" t="s">
        <v>0</v>
      </c>
      <c r="C668">
        <v>2019</v>
      </c>
      <c r="D668">
        <v>10</v>
      </c>
      <c r="E668" s="73">
        <v>43585</v>
      </c>
      <c r="F668"/>
      <c r="G668"/>
      <c r="H668" t="s">
        <v>12</v>
      </c>
      <c r="I668"/>
      <c r="J668" t="s">
        <v>2</v>
      </c>
      <c r="K668" t="s">
        <v>3</v>
      </c>
      <c r="L668"/>
      <c r="M668" t="s">
        <v>1470</v>
      </c>
      <c r="N668">
        <v>9504.18</v>
      </c>
      <c r="O668"/>
      <c r="P668" t="s">
        <v>14</v>
      </c>
      <c r="Q668" t="s">
        <v>629</v>
      </c>
      <c r="R668">
        <v>77</v>
      </c>
      <c r="S668"/>
      <c r="T668"/>
      <c r="U668"/>
      <c r="V668"/>
      <c r="W668"/>
      <c r="X668"/>
      <c r="Y668"/>
      <c r="Z668"/>
      <c r="AA668"/>
      <c r="AB668"/>
      <c r="AC668"/>
      <c r="AD668"/>
      <c r="AE668"/>
      <c r="AF668"/>
      <c r="AG668"/>
      <c r="AH668"/>
      <c r="AI668"/>
      <c r="AJ668"/>
      <c r="AK668" t="s">
        <v>629</v>
      </c>
      <c r="AL668">
        <v>77</v>
      </c>
      <c r="AM668" s="73">
        <v>43585</v>
      </c>
      <c r="AN668"/>
      <c r="AO668" t="s">
        <v>8</v>
      </c>
      <c r="AP668"/>
      <c r="AQ668"/>
      <c r="AR668" t="s">
        <v>603</v>
      </c>
      <c r="AS668" t="s">
        <v>1797</v>
      </c>
      <c r="AT668" t="s">
        <v>1385</v>
      </c>
      <c r="AU668" t="s">
        <v>36</v>
      </c>
      <c r="AV668" t="s">
        <v>1355</v>
      </c>
      <c r="AW668"/>
      <c r="AX668"/>
      <c r="AY668"/>
      <c r="AZ668"/>
      <c r="BA668" t="s">
        <v>1801</v>
      </c>
      <c r="BB668" t="s">
        <v>1802</v>
      </c>
      <c r="BC668" t="s">
        <v>1470</v>
      </c>
      <c r="BD668"/>
      <c r="BE668"/>
    </row>
    <row r="669" spans="1:57" x14ac:dyDescent="0.25">
      <c r="A669" t="s">
        <v>1360</v>
      </c>
      <c r="B669" t="s">
        <v>0</v>
      </c>
      <c r="C669">
        <v>2019</v>
      </c>
      <c r="D669">
        <v>10</v>
      </c>
      <c r="E669" s="73">
        <v>43585</v>
      </c>
      <c r="F669"/>
      <c r="G669"/>
      <c r="H669" t="s">
        <v>12</v>
      </c>
      <c r="I669"/>
      <c r="J669" t="s">
        <v>2</v>
      </c>
      <c r="K669" t="s">
        <v>3</v>
      </c>
      <c r="L669"/>
      <c r="M669" t="s">
        <v>1470</v>
      </c>
      <c r="N669">
        <v>-43997.02</v>
      </c>
      <c r="O669"/>
      <c r="P669" t="s">
        <v>14</v>
      </c>
      <c r="Q669" t="s">
        <v>629</v>
      </c>
      <c r="R669">
        <v>85</v>
      </c>
      <c r="S669"/>
      <c r="T669"/>
      <c r="U669"/>
      <c r="V669"/>
      <c r="W669"/>
      <c r="X669"/>
      <c r="Y669"/>
      <c r="Z669"/>
      <c r="AA669"/>
      <c r="AB669"/>
      <c r="AC669"/>
      <c r="AD669"/>
      <c r="AE669"/>
      <c r="AF669"/>
      <c r="AG669"/>
      <c r="AH669"/>
      <c r="AI669"/>
      <c r="AJ669"/>
      <c r="AK669" t="s">
        <v>629</v>
      </c>
      <c r="AL669">
        <v>85</v>
      </c>
      <c r="AM669" s="73">
        <v>43585</v>
      </c>
      <c r="AN669"/>
      <c r="AO669" t="s">
        <v>8</v>
      </c>
      <c r="AP669"/>
      <c r="AQ669"/>
      <c r="AR669" t="s">
        <v>603</v>
      </c>
      <c r="AS669" t="s">
        <v>1797</v>
      </c>
      <c r="AT669" t="s">
        <v>1385</v>
      </c>
      <c r="AU669" t="s">
        <v>36</v>
      </c>
      <c r="AV669" t="s">
        <v>1355</v>
      </c>
      <c r="AW669"/>
      <c r="AX669"/>
      <c r="AY669"/>
      <c r="AZ669"/>
      <c r="BA669" t="s">
        <v>1801</v>
      </c>
      <c r="BB669" t="s">
        <v>1802</v>
      </c>
      <c r="BC669" t="s">
        <v>1470</v>
      </c>
      <c r="BD669"/>
      <c r="BE669"/>
    </row>
    <row r="670" spans="1:57" x14ac:dyDescent="0.25">
      <c r="A670" t="s">
        <v>1360</v>
      </c>
      <c r="B670" t="s">
        <v>0</v>
      </c>
      <c r="C670">
        <v>2019</v>
      </c>
      <c r="D670">
        <v>10</v>
      </c>
      <c r="E670" s="73">
        <v>43565</v>
      </c>
      <c r="F670"/>
      <c r="G670"/>
      <c r="H670" t="s">
        <v>12</v>
      </c>
      <c r="I670"/>
      <c r="J670" t="s">
        <v>2</v>
      </c>
      <c r="K670" t="s">
        <v>3</v>
      </c>
      <c r="L670"/>
      <c r="M670" t="s">
        <v>579</v>
      </c>
      <c r="N670">
        <v>-2270.9899999999998</v>
      </c>
      <c r="O670"/>
      <c r="P670" t="s">
        <v>14</v>
      </c>
      <c r="Q670" t="s">
        <v>615</v>
      </c>
      <c r="R670">
        <v>459</v>
      </c>
      <c r="S670"/>
      <c r="T670"/>
      <c r="U670"/>
      <c r="V670"/>
      <c r="W670"/>
      <c r="X670"/>
      <c r="Y670"/>
      <c r="Z670"/>
      <c r="AA670"/>
      <c r="AB670"/>
      <c r="AC670"/>
      <c r="AD670"/>
      <c r="AE670"/>
      <c r="AF670"/>
      <c r="AG670"/>
      <c r="AH670"/>
      <c r="AI670"/>
      <c r="AJ670"/>
      <c r="AK670" t="s">
        <v>615</v>
      </c>
      <c r="AL670">
        <v>459</v>
      </c>
      <c r="AM670" s="73">
        <v>43565</v>
      </c>
      <c r="AN670"/>
      <c r="AO670" t="s">
        <v>8</v>
      </c>
      <c r="AP670"/>
      <c r="AQ670"/>
      <c r="AR670" t="s">
        <v>581</v>
      </c>
      <c r="AS670" t="s">
        <v>1797</v>
      </c>
      <c r="AT670" t="s">
        <v>1385</v>
      </c>
      <c r="AU670" t="s">
        <v>36</v>
      </c>
      <c r="AV670" t="s">
        <v>1355</v>
      </c>
      <c r="AW670"/>
      <c r="AX670"/>
      <c r="AY670"/>
      <c r="AZ670"/>
      <c r="BA670" t="s">
        <v>1801</v>
      </c>
      <c r="BB670" t="s">
        <v>1802</v>
      </c>
      <c r="BC670" t="s">
        <v>579</v>
      </c>
      <c r="BD670"/>
      <c r="BE670"/>
    </row>
    <row r="671" spans="1:57" x14ac:dyDescent="0.25">
      <c r="A671" t="s">
        <v>1360</v>
      </c>
      <c r="B671" t="s">
        <v>0</v>
      </c>
      <c r="C671">
        <v>2019</v>
      </c>
      <c r="D671">
        <v>10</v>
      </c>
      <c r="E671" s="73">
        <v>43581</v>
      </c>
      <c r="F671" t="s">
        <v>574</v>
      </c>
      <c r="G671"/>
      <c r="H671" t="s">
        <v>12</v>
      </c>
      <c r="I671" t="s">
        <v>575</v>
      </c>
      <c r="J671" t="s">
        <v>586</v>
      </c>
      <c r="K671" t="s">
        <v>3</v>
      </c>
      <c r="L671"/>
      <c r="M671" t="s">
        <v>1471</v>
      </c>
      <c r="N671">
        <v>360.24</v>
      </c>
      <c r="O671"/>
      <c r="P671" t="s">
        <v>623</v>
      </c>
      <c r="Q671" t="s">
        <v>622</v>
      </c>
      <c r="R671">
        <v>12</v>
      </c>
      <c r="S671"/>
      <c r="T671"/>
      <c r="U671"/>
      <c r="V671"/>
      <c r="W671"/>
      <c r="X671"/>
      <c r="Y671"/>
      <c r="Z671"/>
      <c r="AA671"/>
      <c r="AB671"/>
      <c r="AC671"/>
      <c r="AD671"/>
      <c r="AE671"/>
      <c r="AF671"/>
      <c r="AG671"/>
      <c r="AH671"/>
      <c r="AI671"/>
      <c r="AJ671"/>
      <c r="AK671" t="s">
        <v>622</v>
      </c>
      <c r="AL671">
        <v>12</v>
      </c>
      <c r="AM671" s="73">
        <v>43581</v>
      </c>
      <c r="AN671"/>
      <c r="AO671" t="s">
        <v>568</v>
      </c>
      <c r="AP671"/>
      <c r="AQ671"/>
      <c r="AR671" t="s">
        <v>16</v>
      </c>
      <c r="AS671" t="s">
        <v>1797</v>
      </c>
      <c r="AT671" t="s">
        <v>1361</v>
      </c>
      <c r="AU671" t="s">
        <v>36</v>
      </c>
      <c r="AV671" t="s">
        <v>1354</v>
      </c>
      <c r="AW671" t="s">
        <v>1924</v>
      </c>
      <c r="AX671" t="s">
        <v>1353</v>
      </c>
      <c r="AY671" t="s">
        <v>1352</v>
      </c>
      <c r="AZ671"/>
      <c r="BA671" t="s">
        <v>1954</v>
      </c>
      <c r="BB671" t="s">
        <v>1926</v>
      </c>
      <c r="BC671" t="s">
        <v>1471</v>
      </c>
      <c r="BD671"/>
      <c r="BE671"/>
    </row>
    <row r="672" spans="1:57" x14ac:dyDescent="0.25">
      <c r="A672" t="s">
        <v>1360</v>
      </c>
      <c r="B672" t="s">
        <v>0</v>
      </c>
      <c r="C672">
        <v>2019</v>
      </c>
      <c r="D672">
        <v>10</v>
      </c>
      <c r="E672" s="73">
        <v>43581</v>
      </c>
      <c r="F672" t="s">
        <v>574</v>
      </c>
      <c r="G672"/>
      <c r="H672" t="s">
        <v>12</v>
      </c>
      <c r="I672" t="s">
        <v>575</v>
      </c>
      <c r="J672" t="s">
        <v>587</v>
      </c>
      <c r="K672" t="s">
        <v>3</v>
      </c>
      <c r="L672"/>
      <c r="M672" t="s">
        <v>1471</v>
      </c>
      <c r="N672">
        <v>321.72000000000003</v>
      </c>
      <c r="O672"/>
      <c r="P672" t="s">
        <v>623</v>
      </c>
      <c r="Q672" t="s">
        <v>622</v>
      </c>
      <c r="R672">
        <v>14</v>
      </c>
      <c r="S672"/>
      <c r="T672"/>
      <c r="U672"/>
      <c r="V672"/>
      <c r="W672"/>
      <c r="X672"/>
      <c r="Y672"/>
      <c r="Z672"/>
      <c r="AA672"/>
      <c r="AB672"/>
      <c r="AC672"/>
      <c r="AD672"/>
      <c r="AE672"/>
      <c r="AF672"/>
      <c r="AG672"/>
      <c r="AH672"/>
      <c r="AI672"/>
      <c r="AJ672"/>
      <c r="AK672" t="s">
        <v>622</v>
      </c>
      <c r="AL672">
        <v>14</v>
      </c>
      <c r="AM672" s="73">
        <v>43581</v>
      </c>
      <c r="AN672"/>
      <c r="AO672" t="s">
        <v>568</v>
      </c>
      <c r="AP672"/>
      <c r="AQ672"/>
      <c r="AR672" t="s">
        <v>16</v>
      </c>
      <c r="AS672" t="s">
        <v>1797</v>
      </c>
      <c r="AT672" t="s">
        <v>1361</v>
      </c>
      <c r="AU672" t="s">
        <v>36</v>
      </c>
      <c r="AV672" t="s">
        <v>1354</v>
      </c>
      <c r="AW672" t="s">
        <v>1924</v>
      </c>
      <c r="AX672" t="s">
        <v>1353</v>
      </c>
      <c r="AY672" t="s">
        <v>1352</v>
      </c>
      <c r="AZ672"/>
      <c r="BA672" t="s">
        <v>1932</v>
      </c>
      <c r="BB672" t="s">
        <v>1926</v>
      </c>
      <c r="BC672" t="s">
        <v>1471</v>
      </c>
      <c r="BD672"/>
      <c r="BE672"/>
    </row>
    <row r="673" spans="1:57" x14ac:dyDescent="0.25">
      <c r="A673" t="s">
        <v>1360</v>
      </c>
      <c r="B673" t="s">
        <v>0</v>
      </c>
      <c r="C673">
        <v>2019</v>
      </c>
      <c r="D673">
        <v>10</v>
      </c>
      <c r="E673" s="73">
        <v>43584</v>
      </c>
      <c r="F673" t="s">
        <v>574</v>
      </c>
      <c r="G673"/>
      <c r="H673" t="s">
        <v>12</v>
      </c>
      <c r="I673" t="s">
        <v>575</v>
      </c>
      <c r="J673" t="s">
        <v>606</v>
      </c>
      <c r="K673" t="s">
        <v>3</v>
      </c>
      <c r="L673"/>
      <c r="M673" t="s">
        <v>1586</v>
      </c>
      <c r="N673">
        <v>717.74</v>
      </c>
      <c r="O673"/>
      <c r="P673" t="s">
        <v>626</v>
      </c>
      <c r="Q673" t="s">
        <v>625</v>
      </c>
      <c r="R673">
        <v>7</v>
      </c>
      <c r="S673"/>
      <c r="T673"/>
      <c r="U673"/>
      <c r="V673"/>
      <c r="W673"/>
      <c r="X673"/>
      <c r="Y673"/>
      <c r="Z673"/>
      <c r="AA673"/>
      <c r="AB673"/>
      <c r="AC673"/>
      <c r="AD673"/>
      <c r="AE673"/>
      <c r="AF673"/>
      <c r="AG673"/>
      <c r="AH673"/>
      <c r="AI673"/>
      <c r="AJ673"/>
      <c r="AK673" t="s">
        <v>625</v>
      </c>
      <c r="AL673">
        <v>7</v>
      </c>
      <c r="AM673" s="73">
        <v>43584</v>
      </c>
      <c r="AN673"/>
      <c r="AO673" t="s">
        <v>568</v>
      </c>
      <c r="AP673"/>
      <c r="AQ673"/>
      <c r="AR673" t="s">
        <v>16</v>
      </c>
      <c r="AS673" t="s">
        <v>1797</v>
      </c>
      <c r="AT673" t="s">
        <v>1408</v>
      </c>
      <c r="AU673" t="s">
        <v>36</v>
      </c>
      <c r="AV673" t="s">
        <v>1354</v>
      </c>
      <c r="AW673" t="s">
        <v>1924</v>
      </c>
      <c r="AX673" t="s">
        <v>1353</v>
      </c>
      <c r="AY673" t="s">
        <v>1352</v>
      </c>
      <c r="AZ673"/>
      <c r="BA673" t="s">
        <v>1953</v>
      </c>
      <c r="BB673" t="s">
        <v>1926</v>
      </c>
      <c r="BC673" t="s">
        <v>1586</v>
      </c>
      <c r="BD673"/>
      <c r="BE673"/>
    </row>
    <row r="674" spans="1:57" x14ac:dyDescent="0.25">
      <c r="A674" t="s">
        <v>1360</v>
      </c>
      <c r="B674" t="s">
        <v>0</v>
      </c>
      <c r="C674">
        <v>2019</v>
      </c>
      <c r="D674">
        <v>10</v>
      </c>
      <c r="E674" s="73">
        <v>43584</v>
      </c>
      <c r="F674"/>
      <c r="G674"/>
      <c r="H674" t="s">
        <v>12</v>
      </c>
      <c r="I674"/>
      <c r="J674" t="s">
        <v>2</v>
      </c>
      <c r="K674" t="s">
        <v>3</v>
      </c>
      <c r="L674"/>
      <c r="M674" t="s">
        <v>1586</v>
      </c>
      <c r="N674">
        <v>-13622.7</v>
      </c>
      <c r="O674"/>
      <c r="P674" t="s">
        <v>14</v>
      </c>
      <c r="Q674" t="s">
        <v>625</v>
      </c>
      <c r="R674">
        <v>12</v>
      </c>
      <c r="S674"/>
      <c r="T674"/>
      <c r="U674"/>
      <c r="V674"/>
      <c r="W674"/>
      <c r="X674"/>
      <c r="Y674"/>
      <c r="Z674"/>
      <c r="AA674"/>
      <c r="AB674"/>
      <c r="AC674"/>
      <c r="AD674"/>
      <c r="AE674"/>
      <c r="AF674"/>
      <c r="AG674"/>
      <c r="AH674"/>
      <c r="AI674"/>
      <c r="AJ674"/>
      <c r="AK674" t="s">
        <v>625</v>
      </c>
      <c r="AL674">
        <v>12</v>
      </c>
      <c r="AM674" s="73">
        <v>43584</v>
      </c>
      <c r="AN674"/>
      <c r="AO674" t="s">
        <v>8</v>
      </c>
      <c r="AP674"/>
      <c r="AQ674"/>
      <c r="AR674" t="s">
        <v>16</v>
      </c>
      <c r="AS674" t="s">
        <v>1797</v>
      </c>
      <c r="AT674" t="s">
        <v>1385</v>
      </c>
      <c r="AU674" t="s">
        <v>36</v>
      </c>
      <c r="AV674" t="s">
        <v>1355</v>
      </c>
      <c r="AW674"/>
      <c r="AX674"/>
      <c r="AY674"/>
      <c r="AZ674"/>
      <c r="BA674" t="s">
        <v>1801</v>
      </c>
      <c r="BB674" t="s">
        <v>1802</v>
      </c>
      <c r="BC674" t="s">
        <v>1586</v>
      </c>
      <c r="BD674"/>
      <c r="BE674"/>
    </row>
    <row r="675" spans="1:57" x14ac:dyDescent="0.25">
      <c r="A675" t="s">
        <v>1360</v>
      </c>
      <c r="B675" t="s">
        <v>0</v>
      </c>
      <c r="C675">
        <v>2019</v>
      </c>
      <c r="D675">
        <v>10</v>
      </c>
      <c r="E675" s="73">
        <v>43585</v>
      </c>
      <c r="F675"/>
      <c r="G675"/>
      <c r="H675" t="s">
        <v>12</v>
      </c>
      <c r="I675"/>
      <c r="J675" t="s">
        <v>2</v>
      </c>
      <c r="K675" t="s">
        <v>3</v>
      </c>
      <c r="L675"/>
      <c r="M675" t="s">
        <v>1470</v>
      </c>
      <c r="N675">
        <v>-20495.810000000001</v>
      </c>
      <c r="O675"/>
      <c r="P675" t="s">
        <v>14</v>
      </c>
      <c r="Q675" t="s">
        <v>629</v>
      </c>
      <c r="R675">
        <v>43</v>
      </c>
      <c r="S675"/>
      <c r="T675"/>
      <c r="U675"/>
      <c r="V675"/>
      <c r="W675"/>
      <c r="X675"/>
      <c r="Y675"/>
      <c r="Z675"/>
      <c r="AA675"/>
      <c r="AB675"/>
      <c r="AC675"/>
      <c r="AD675"/>
      <c r="AE675"/>
      <c r="AF675"/>
      <c r="AG675"/>
      <c r="AH675"/>
      <c r="AI675"/>
      <c r="AJ675"/>
      <c r="AK675" t="s">
        <v>629</v>
      </c>
      <c r="AL675">
        <v>43</v>
      </c>
      <c r="AM675" s="73">
        <v>43585</v>
      </c>
      <c r="AN675"/>
      <c r="AO675" t="s">
        <v>8</v>
      </c>
      <c r="AP675"/>
      <c r="AQ675"/>
      <c r="AR675" t="s">
        <v>603</v>
      </c>
      <c r="AS675" t="s">
        <v>1797</v>
      </c>
      <c r="AT675" t="s">
        <v>1385</v>
      </c>
      <c r="AU675" t="s">
        <v>36</v>
      </c>
      <c r="AV675" t="s">
        <v>1355</v>
      </c>
      <c r="AW675"/>
      <c r="AX675"/>
      <c r="AY675"/>
      <c r="AZ675"/>
      <c r="BA675" t="s">
        <v>1801</v>
      </c>
      <c r="BB675" t="s">
        <v>1802</v>
      </c>
      <c r="BC675" t="s">
        <v>1470</v>
      </c>
      <c r="BD675"/>
      <c r="BE675"/>
    </row>
    <row r="676" spans="1:57" x14ac:dyDescent="0.25">
      <c r="A676" t="s">
        <v>1360</v>
      </c>
      <c r="B676" t="s">
        <v>0</v>
      </c>
      <c r="C676">
        <v>2019</v>
      </c>
      <c r="D676">
        <v>10</v>
      </c>
      <c r="E676" s="73">
        <v>43585</v>
      </c>
      <c r="F676"/>
      <c r="G676"/>
      <c r="H676" t="s">
        <v>12</v>
      </c>
      <c r="I676"/>
      <c r="J676" t="s">
        <v>2</v>
      </c>
      <c r="K676" t="s">
        <v>3</v>
      </c>
      <c r="L676"/>
      <c r="M676" t="s">
        <v>1470</v>
      </c>
      <c r="N676">
        <v>-1138.68</v>
      </c>
      <c r="O676"/>
      <c r="P676" t="s">
        <v>14</v>
      </c>
      <c r="Q676" t="s">
        <v>629</v>
      </c>
      <c r="R676">
        <v>49</v>
      </c>
      <c r="S676"/>
      <c r="T676"/>
      <c r="U676"/>
      <c r="V676"/>
      <c r="W676"/>
      <c r="X676"/>
      <c r="Y676"/>
      <c r="Z676"/>
      <c r="AA676"/>
      <c r="AB676"/>
      <c r="AC676"/>
      <c r="AD676"/>
      <c r="AE676"/>
      <c r="AF676"/>
      <c r="AG676"/>
      <c r="AH676"/>
      <c r="AI676"/>
      <c r="AJ676"/>
      <c r="AK676" t="s">
        <v>629</v>
      </c>
      <c r="AL676">
        <v>49</v>
      </c>
      <c r="AM676" s="73">
        <v>43585</v>
      </c>
      <c r="AN676"/>
      <c r="AO676" t="s">
        <v>8</v>
      </c>
      <c r="AP676"/>
      <c r="AQ676"/>
      <c r="AR676" t="s">
        <v>603</v>
      </c>
      <c r="AS676" t="s">
        <v>1797</v>
      </c>
      <c r="AT676" t="s">
        <v>1385</v>
      </c>
      <c r="AU676" t="s">
        <v>36</v>
      </c>
      <c r="AV676" t="s">
        <v>1355</v>
      </c>
      <c r="AW676"/>
      <c r="AX676"/>
      <c r="AY676"/>
      <c r="AZ676"/>
      <c r="BA676" t="s">
        <v>1801</v>
      </c>
      <c r="BB676" t="s">
        <v>1802</v>
      </c>
      <c r="BC676" t="s">
        <v>1470</v>
      </c>
      <c r="BD676"/>
      <c r="BE676"/>
    </row>
    <row r="677" spans="1:57" x14ac:dyDescent="0.25">
      <c r="A677" t="s">
        <v>1360</v>
      </c>
      <c r="B677" t="s">
        <v>0</v>
      </c>
      <c r="C677">
        <v>2019</v>
      </c>
      <c r="D677">
        <v>10</v>
      </c>
      <c r="E677" s="73">
        <v>43585</v>
      </c>
      <c r="F677"/>
      <c r="G677"/>
      <c r="H677" t="s">
        <v>12</v>
      </c>
      <c r="I677"/>
      <c r="J677" t="s">
        <v>2</v>
      </c>
      <c r="K677" t="s">
        <v>3</v>
      </c>
      <c r="L677"/>
      <c r="M677" t="s">
        <v>1470</v>
      </c>
      <c r="N677">
        <v>-7244.69</v>
      </c>
      <c r="O677"/>
      <c r="P677" t="s">
        <v>14</v>
      </c>
      <c r="Q677" t="s">
        <v>629</v>
      </c>
      <c r="R677">
        <v>55</v>
      </c>
      <c r="S677"/>
      <c r="T677"/>
      <c r="U677"/>
      <c r="V677"/>
      <c r="W677"/>
      <c r="X677"/>
      <c r="Y677"/>
      <c r="Z677"/>
      <c r="AA677"/>
      <c r="AB677"/>
      <c r="AC677"/>
      <c r="AD677"/>
      <c r="AE677"/>
      <c r="AF677"/>
      <c r="AG677"/>
      <c r="AH677"/>
      <c r="AI677"/>
      <c r="AJ677"/>
      <c r="AK677" t="s">
        <v>629</v>
      </c>
      <c r="AL677">
        <v>55</v>
      </c>
      <c r="AM677" s="73">
        <v>43585</v>
      </c>
      <c r="AN677"/>
      <c r="AO677" t="s">
        <v>8</v>
      </c>
      <c r="AP677"/>
      <c r="AQ677"/>
      <c r="AR677" t="s">
        <v>603</v>
      </c>
      <c r="AS677" t="s">
        <v>1797</v>
      </c>
      <c r="AT677" t="s">
        <v>1385</v>
      </c>
      <c r="AU677" t="s">
        <v>36</v>
      </c>
      <c r="AV677" t="s">
        <v>1355</v>
      </c>
      <c r="AW677"/>
      <c r="AX677"/>
      <c r="AY677"/>
      <c r="AZ677"/>
      <c r="BA677" t="s">
        <v>1801</v>
      </c>
      <c r="BB677" t="s">
        <v>1802</v>
      </c>
      <c r="BC677" t="s">
        <v>1470</v>
      </c>
      <c r="BD677"/>
      <c r="BE677"/>
    </row>
    <row r="678" spans="1:57" x14ac:dyDescent="0.25">
      <c r="A678" t="s">
        <v>1360</v>
      </c>
      <c r="B678" t="s">
        <v>0</v>
      </c>
      <c r="C678">
        <v>2019</v>
      </c>
      <c r="D678">
        <v>10</v>
      </c>
      <c r="E678" s="73">
        <v>43585</v>
      </c>
      <c r="F678"/>
      <c r="G678"/>
      <c r="H678" t="s">
        <v>12</v>
      </c>
      <c r="I678" t="s">
        <v>575</v>
      </c>
      <c r="J678" t="s">
        <v>610</v>
      </c>
      <c r="K678" t="s">
        <v>3</v>
      </c>
      <c r="L678"/>
      <c r="M678" t="s">
        <v>1629</v>
      </c>
      <c r="N678">
        <v>360.42</v>
      </c>
      <c r="O678"/>
      <c r="P678" t="s">
        <v>641</v>
      </c>
      <c r="Q678" t="s">
        <v>637</v>
      </c>
      <c r="R678">
        <v>31</v>
      </c>
      <c r="S678"/>
      <c r="T678"/>
      <c r="U678"/>
      <c r="V678"/>
      <c r="W678"/>
      <c r="X678"/>
      <c r="Y678"/>
      <c r="Z678"/>
      <c r="AA678"/>
      <c r="AB678"/>
      <c r="AC678"/>
      <c r="AD678"/>
      <c r="AE678"/>
      <c r="AF678"/>
      <c r="AG678"/>
      <c r="AH678"/>
      <c r="AI678"/>
      <c r="AJ678"/>
      <c r="AK678" t="s">
        <v>637</v>
      </c>
      <c r="AL678">
        <v>31</v>
      </c>
      <c r="AM678" s="73">
        <v>43585</v>
      </c>
      <c r="AN678"/>
      <c r="AO678" t="s">
        <v>24</v>
      </c>
      <c r="AP678"/>
      <c r="AQ678"/>
      <c r="AR678" t="s">
        <v>603</v>
      </c>
      <c r="AS678" t="s">
        <v>1797</v>
      </c>
      <c r="AT678" t="s">
        <v>1408</v>
      </c>
      <c r="AU678" t="s">
        <v>36</v>
      </c>
      <c r="AV678" t="s">
        <v>1354</v>
      </c>
      <c r="AW678" t="s">
        <v>1924</v>
      </c>
      <c r="AX678" t="s">
        <v>1353</v>
      </c>
      <c r="AY678" t="s">
        <v>1352</v>
      </c>
      <c r="AZ678"/>
      <c r="BA678" t="s">
        <v>1930</v>
      </c>
      <c r="BB678" t="s">
        <v>1926</v>
      </c>
      <c r="BC678" t="s">
        <v>1629</v>
      </c>
      <c r="BD678"/>
      <c r="BE678"/>
    </row>
    <row r="679" spans="1:57" x14ac:dyDescent="0.25">
      <c r="A679" t="s">
        <v>1360</v>
      </c>
      <c r="B679" t="s">
        <v>0</v>
      </c>
      <c r="C679">
        <v>2019</v>
      </c>
      <c r="D679">
        <v>10</v>
      </c>
      <c r="E679" s="73">
        <v>43564</v>
      </c>
      <c r="F679" t="s">
        <v>574</v>
      </c>
      <c r="G679"/>
      <c r="H679" t="s">
        <v>12</v>
      </c>
      <c r="I679" t="s">
        <v>575</v>
      </c>
      <c r="J679" t="s">
        <v>600</v>
      </c>
      <c r="K679" t="s">
        <v>3</v>
      </c>
      <c r="L679"/>
      <c r="M679" t="s">
        <v>579</v>
      </c>
      <c r="N679">
        <v>1810.56</v>
      </c>
      <c r="O679"/>
      <c r="P679" t="s">
        <v>614</v>
      </c>
      <c r="Q679" t="s">
        <v>613</v>
      </c>
      <c r="R679">
        <v>16</v>
      </c>
      <c r="S679"/>
      <c r="T679"/>
      <c r="U679"/>
      <c r="V679"/>
      <c r="W679"/>
      <c r="X679"/>
      <c r="Y679"/>
      <c r="Z679"/>
      <c r="AA679"/>
      <c r="AB679"/>
      <c r="AC679"/>
      <c r="AD679"/>
      <c r="AE679"/>
      <c r="AF679"/>
      <c r="AG679"/>
      <c r="AH679"/>
      <c r="AI679"/>
      <c r="AJ679"/>
      <c r="AK679" t="s">
        <v>613</v>
      </c>
      <c r="AL679">
        <v>16</v>
      </c>
      <c r="AM679" s="73">
        <v>43564</v>
      </c>
      <c r="AN679" t="s">
        <v>599</v>
      </c>
      <c r="AO679" t="s">
        <v>568</v>
      </c>
      <c r="AP679"/>
      <c r="AQ679"/>
      <c r="AR679" t="s">
        <v>581</v>
      </c>
      <c r="AS679" t="s">
        <v>1797</v>
      </c>
      <c r="AT679" t="s">
        <v>1361</v>
      </c>
      <c r="AU679" t="s">
        <v>36</v>
      </c>
      <c r="AV679" t="s">
        <v>1354</v>
      </c>
      <c r="AW679" t="s">
        <v>1924</v>
      </c>
      <c r="AX679" t="s">
        <v>1353</v>
      </c>
      <c r="AY679" t="s">
        <v>1352</v>
      </c>
      <c r="AZ679"/>
      <c r="BA679" t="s">
        <v>1948</v>
      </c>
      <c r="BB679" t="s">
        <v>1926</v>
      </c>
      <c r="BC679" t="s">
        <v>579</v>
      </c>
      <c r="BD679"/>
      <c r="BE679"/>
    </row>
    <row r="680" spans="1:57" x14ac:dyDescent="0.25">
      <c r="A680" t="s">
        <v>1360</v>
      </c>
      <c r="B680" t="s">
        <v>0</v>
      </c>
      <c r="C680">
        <v>2019</v>
      </c>
      <c r="D680">
        <v>10</v>
      </c>
      <c r="E680" s="73">
        <v>43580</v>
      </c>
      <c r="F680" t="s">
        <v>574</v>
      </c>
      <c r="G680"/>
      <c r="H680" t="s">
        <v>12</v>
      </c>
      <c r="I680" t="s">
        <v>575</v>
      </c>
      <c r="J680" t="s">
        <v>585</v>
      </c>
      <c r="K680" t="s">
        <v>3</v>
      </c>
      <c r="L680"/>
      <c r="M680" t="s">
        <v>579</v>
      </c>
      <c r="N680">
        <v>138.03</v>
      </c>
      <c r="O680"/>
      <c r="P680" t="s">
        <v>621</v>
      </c>
      <c r="Q680" t="s">
        <v>620</v>
      </c>
      <c r="R680">
        <v>315</v>
      </c>
      <c r="S680"/>
      <c r="T680"/>
      <c r="U680"/>
      <c r="V680"/>
      <c r="W680"/>
      <c r="X680"/>
      <c r="Y680"/>
      <c r="Z680"/>
      <c r="AA680"/>
      <c r="AB680"/>
      <c r="AC680"/>
      <c r="AD680"/>
      <c r="AE680"/>
      <c r="AF680"/>
      <c r="AG680"/>
      <c r="AH680"/>
      <c r="AI680"/>
      <c r="AJ680"/>
      <c r="AK680" t="s">
        <v>620</v>
      </c>
      <c r="AL680">
        <v>315</v>
      </c>
      <c r="AM680" s="73">
        <v>43580</v>
      </c>
      <c r="AN680" t="s">
        <v>584</v>
      </c>
      <c r="AO680" t="s">
        <v>568</v>
      </c>
      <c r="AP680"/>
      <c r="AQ680"/>
      <c r="AR680" t="s">
        <v>581</v>
      </c>
      <c r="AS680" t="s">
        <v>1797</v>
      </c>
      <c r="AT680" t="s">
        <v>1361</v>
      </c>
      <c r="AU680" t="s">
        <v>36</v>
      </c>
      <c r="AV680" t="s">
        <v>1354</v>
      </c>
      <c r="AW680" t="s">
        <v>1924</v>
      </c>
      <c r="AX680" t="s">
        <v>1353</v>
      </c>
      <c r="AY680" t="s">
        <v>1352</v>
      </c>
      <c r="AZ680"/>
      <c r="BA680" t="s">
        <v>1925</v>
      </c>
      <c r="BB680" t="s">
        <v>1926</v>
      </c>
      <c r="BC680" t="s">
        <v>579</v>
      </c>
      <c r="BD680"/>
      <c r="BE680"/>
    </row>
    <row r="681" spans="1:57" x14ac:dyDescent="0.25">
      <c r="A681" t="s">
        <v>1360</v>
      </c>
      <c r="B681" t="s">
        <v>0</v>
      </c>
      <c r="C681">
        <v>2019</v>
      </c>
      <c r="D681">
        <v>10</v>
      </c>
      <c r="E681" s="73">
        <v>43565</v>
      </c>
      <c r="F681" t="s">
        <v>574</v>
      </c>
      <c r="G681"/>
      <c r="H681" t="s">
        <v>12</v>
      </c>
      <c r="I681" t="s">
        <v>575</v>
      </c>
      <c r="J681" t="s">
        <v>585</v>
      </c>
      <c r="K681" t="s">
        <v>3</v>
      </c>
      <c r="L681"/>
      <c r="M681" t="s">
        <v>579</v>
      </c>
      <c r="N681">
        <v>138.19999999999999</v>
      </c>
      <c r="O681"/>
      <c r="P681" t="s">
        <v>616</v>
      </c>
      <c r="Q681" t="s">
        <v>615</v>
      </c>
      <c r="R681">
        <v>313</v>
      </c>
      <c r="S681"/>
      <c r="T681"/>
      <c r="U681"/>
      <c r="V681"/>
      <c r="W681"/>
      <c r="X681"/>
      <c r="Y681"/>
      <c r="Z681"/>
      <c r="AA681"/>
      <c r="AB681"/>
      <c r="AC681"/>
      <c r="AD681"/>
      <c r="AE681"/>
      <c r="AF681"/>
      <c r="AG681"/>
      <c r="AH681"/>
      <c r="AI681"/>
      <c r="AJ681"/>
      <c r="AK681" t="s">
        <v>615</v>
      </c>
      <c r="AL681">
        <v>313</v>
      </c>
      <c r="AM681" s="73">
        <v>43565</v>
      </c>
      <c r="AN681" t="s">
        <v>584</v>
      </c>
      <c r="AO681" t="s">
        <v>568</v>
      </c>
      <c r="AP681"/>
      <c r="AQ681"/>
      <c r="AR681" t="s">
        <v>581</v>
      </c>
      <c r="AS681" t="s">
        <v>1797</v>
      </c>
      <c r="AT681" t="s">
        <v>1361</v>
      </c>
      <c r="AU681" t="s">
        <v>36</v>
      </c>
      <c r="AV681" t="s">
        <v>1354</v>
      </c>
      <c r="AW681" t="s">
        <v>1924</v>
      </c>
      <c r="AX681" t="s">
        <v>1353</v>
      </c>
      <c r="AY681" t="s">
        <v>1352</v>
      </c>
      <c r="AZ681"/>
      <c r="BA681" t="s">
        <v>1925</v>
      </c>
      <c r="BB681" t="s">
        <v>1926</v>
      </c>
      <c r="BC681" t="s">
        <v>579</v>
      </c>
      <c r="BD681"/>
      <c r="BE681"/>
    </row>
    <row r="682" spans="1:57" x14ac:dyDescent="0.25">
      <c r="A682" t="s">
        <v>1360</v>
      </c>
      <c r="B682" t="s">
        <v>0</v>
      </c>
      <c r="C682">
        <v>2019</v>
      </c>
      <c r="D682">
        <v>10</v>
      </c>
      <c r="E682" s="73">
        <v>43565</v>
      </c>
      <c r="F682" t="s">
        <v>574</v>
      </c>
      <c r="G682"/>
      <c r="H682" t="s">
        <v>12</v>
      </c>
      <c r="I682" t="s">
        <v>575</v>
      </c>
      <c r="J682" t="s">
        <v>586</v>
      </c>
      <c r="K682" t="s">
        <v>3</v>
      </c>
      <c r="L682"/>
      <c r="M682" t="s">
        <v>579</v>
      </c>
      <c r="N682">
        <v>23.96</v>
      </c>
      <c r="O682"/>
      <c r="P682" t="s">
        <v>616</v>
      </c>
      <c r="Q682" t="s">
        <v>615</v>
      </c>
      <c r="R682">
        <v>314</v>
      </c>
      <c r="S682"/>
      <c r="T682"/>
      <c r="U682"/>
      <c r="V682"/>
      <c r="W682"/>
      <c r="X682"/>
      <c r="Y682"/>
      <c r="Z682"/>
      <c r="AA682"/>
      <c r="AB682"/>
      <c r="AC682"/>
      <c r="AD682"/>
      <c r="AE682"/>
      <c r="AF682"/>
      <c r="AG682"/>
      <c r="AH682"/>
      <c r="AI682"/>
      <c r="AJ682"/>
      <c r="AK682" t="s">
        <v>615</v>
      </c>
      <c r="AL682">
        <v>314</v>
      </c>
      <c r="AM682" s="73">
        <v>43565</v>
      </c>
      <c r="AN682" t="s">
        <v>584</v>
      </c>
      <c r="AO682" t="s">
        <v>568</v>
      </c>
      <c r="AP682"/>
      <c r="AQ682"/>
      <c r="AR682" t="s">
        <v>581</v>
      </c>
      <c r="AS682" t="s">
        <v>1797</v>
      </c>
      <c r="AT682" t="s">
        <v>1361</v>
      </c>
      <c r="AU682" t="s">
        <v>36</v>
      </c>
      <c r="AV682" t="s">
        <v>1354</v>
      </c>
      <c r="AW682" t="s">
        <v>1924</v>
      </c>
      <c r="AX682" t="s">
        <v>1353</v>
      </c>
      <c r="AY682" t="s">
        <v>1352</v>
      </c>
      <c r="AZ682"/>
      <c r="BA682" t="s">
        <v>1954</v>
      </c>
      <c r="BB682" t="s">
        <v>1926</v>
      </c>
      <c r="BC682" t="s">
        <v>579</v>
      </c>
      <c r="BD682"/>
      <c r="BE682"/>
    </row>
    <row r="683" spans="1:57" x14ac:dyDescent="0.25">
      <c r="A683" t="s">
        <v>1360</v>
      </c>
      <c r="B683" t="s">
        <v>0</v>
      </c>
      <c r="C683">
        <v>2019</v>
      </c>
      <c r="D683">
        <v>10</v>
      </c>
      <c r="E683" s="73">
        <v>43565</v>
      </c>
      <c r="F683" t="s">
        <v>574</v>
      </c>
      <c r="G683"/>
      <c r="H683" t="s">
        <v>12</v>
      </c>
      <c r="I683" t="s">
        <v>575</v>
      </c>
      <c r="J683" t="s">
        <v>588</v>
      </c>
      <c r="K683" t="s">
        <v>3</v>
      </c>
      <c r="L683"/>
      <c r="M683" t="s">
        <v>579</v>
      </c>
      <c r="N683">
        <v>11.34</v>
      </c>
      <c r="O683"/>
      <c r="P683" t="s">
        <v>616</v>
      </c>
      <c r="Q683" t="s">
        <v>615</v>
      </c>
      <c r="R683">
        <v>316</v>
      </c>
      <c r="S683"/>
      <c r="T683"/>
      <c r="U683"/>
      <c r="V683"/>
      <c r="W683"/>
      <c r="X683"/>
      <c r="Y683"/>
      <c r="Z683"/>
      <c r="AA683"/>
      <c r="AB683"/>
      <c r="AC683"/>
      <c r="AD683"/>
      <c r="AE683"/>
      <c r="AF683"/>
      <c r="AG683"/>
      <c r="AH683"/>
      <c r="AI683"/>
      <c r="AJ683"/>
      <c r="AK683" t="s">
        <v>615</v>
      </c>
      <c r="AL683">
        <v>316</v>
      </c>
      <c r="AM683" s="73">
        <v>43565</v>
      </c>
      <c r="AN683" t="s">
        <v>584</v>
      </c>
      <c r="AO683" t="s">
        <v>568</v>
      </c>
      <c r="AP683"/>
      <c r="AQ683"/>
      <c r="AR683" t="s">
        <v>581</v>
      </c>
      <c r="AS683" t="s">
        <v>1797</v>
      </c>
      <c r="AT683" t="s">
        <v>1361</v>
      </c>
      <c r="AU683" t="s">
        <v>36</v>
      </c>
      <c r="AV683" t="s">
        <v>1354</v>
      </c>
      <c r="AW683" t="s">
        <v>1924</v>
      </c>
      <c r="AX683" t="s">
        <v>1353</v>
      </c>
      <c r="AY683" t="s">
        <v>1352</v>
      </c>
      <c r="AZ683"/>
      <c r="BA683" t="s">
        <v>1927</v>
      </c>
      <c r="BB683" t="s">
        <v>1926</v>
      </c>
      <c r="BC683" t="s">
        <v>579</v>
      </c>
      <c r="BD683"/>
      <c r="BE683"/>
    </row>
    <row r="684" spans="1:57" x14ac:dyDescent="0.25">
      <c r="A684" t="s">
        <v>1360</v>
      </c>
      <c r="B684" t="s">
        <v>0</v>
      </c>
      <c r="C684">
        <v>2019</v>
      </c>
      <c r="D684">
        <v>10</v>
      </c>
      <c r="E684" s="73">
        <v>43581</v>
      </c>
      <c r="F684" t="s">
        <v>574</v>
      </c>
      <c r="G684"/>
      <c r="H684" t="s">
        <v>12</v>
      </c>
      <c r="I684" t="s">
        <v>575</v>
      </c>
      <c r="J684" t="s">
        <v>585</v>
      </c>
      <c r="K684" t="s">
        <v>3</v>
      </c>
      <c r="L684"/>
      <c r="M684" t="s">
        <v>1471</v>
      </c>
      <c r="N684">
        <v>3192.93</v>
      </c>
      <c r="O684"/>
      <c r="P684" t="s">
        <v>623</v>
      </c>
      <c r="Q684" t="s">
        <v>622</v>
      </c>
      <c r="R684">
        <v>11</v>
      </c>
      <c r="S684"/>
      <c r="T684"/>
      <c r="U684"/>
      <c r="V684"/>
      <c r="W684"/>
      <c r="X684"/>
      <c r="Y684"/>
      <c r="Z684"/>
      <c r="AA684"/>
      <c r="AB684"/>
      <c r="AC684"/>
      <c r="AD684"/>
      <c r="AE684"/>
      <c r="AF684"/>
      <c r="AG684"/>
      <c r="AH684"/>
      <c r="AI684"/>
      <c r="AJ684"/>
      <c r="AK684" t="s">
        <v>622</v>
      </c>
      <c r="AL684">
        <v>11</v>
      </c>
      <c r="AM684" s="73">
        <v>43581</v>
      </c>
      <c r="AN684"/>
      <c r="AO684" t="s">
        <v>568</v>
      </c>
      <c r="AP684"/>
      <c r="AQ684"/>
      <c r="AR684" t="s">
        <v>16</v>
      </c>
      <c r="AS684" t="s">
        <v>1797</v>
      </c>
      <c r="AT684" t="s">
        <v>1361</v>
      </c>
      <c r="AU684" t="s">
        <v>36</v>
      </c>
      <c r="AV684" t="s">
        <v>1354</v>
      </c>
      <c r="AW684" t="s">
        <v>1924</v>
      </c>
      <c r="AX684" t="s">
        <v>1353</v>
      </c>
      <c r="AY684" t="s">
        <v>1352</v>
      </c>
      <c r="AZ684"/>
      <c r="BA684" t="s">
        <v>1925</v>
      </c>
      <c r="BB684" t="s">
        <v>1926</v>
      </c>
      <c r="BC684" t="s">
        <v>1471</v>
      </c>
      <c r="BD684"/>
      <c r="BE684"/>
    </row>
    <row r="685" spans="1:57" x14ac:dyDescent="0.25">
      <c r="A685" t="s">
        <v>1360</v>
      </c>
      <c r="B685" t="s">
        <v>0</v>
      </c>
      <c r="C685">
        <v>2019</v>
      </c>
      <c r="D685">
        <v>10</v>
      </c>
      <c r="E685" s="73">
        <v>43581</v>
      </c>
      <c r="F685" t="s">
        <v>574</v>
      </c>
      <c r="G685"/>
      <c r="H685" t="s">
        <v>12</v>
      </c>
      <c r="I685" t="s">
        <v>575</v>
      </c>
      <c r="J685" t="s">
        <v>590</v>
      </c>
      <c r="K685" t="s">
        <v>3</v>
      </c>
      <c r="L685"/>
      <c r="M685" t="s">
        <v>1471</v>
      </c>
      <c r="N685">
        <v>275.04000000000002</v>
      </c>
      <c r="O685"/>
      <c r="P685" t="s">
        <v>623</v>
      </c>
      <c r="Q685" t="s">
        <v>622</v>
      </c>
      <c r="R685">
        <v>18</v>
      </c>
      <c r="S685"/>
      <c r="T685"/>
      <c r="U685"/>
      <c r="V685"/>
      <c r="W685"/>
      <c r="X685"/>
      <c r="Y685"/>
      <c r="Z685"/>
      <c r="AA685"/>
      <c r="AB685"/>
      <c r="AC685"/>
      <c r="AD685"/>
      <c r="AE685"/>
      <c r="AF685"/>
      <c r="AG685"/>
      <c r="AH685"/>
      <c r="AI685"/>
      <c r="AJ685"/>
      <c r="AK685" t="s">
        <v>622</v>
      </c>
      <c r="AL685">
        <v>18</v>
      </c>
      <c r="AM685" s="73">
        <v>43581</v>
      </c>
      <c r="AN685"/>
      <c r="AO685" t="s">
        <v>568</v>
      </c>
      <c r="AP685"/>
      <c r="AQ685"/>
      <c r="AR685" t="s">
        <v>16</v>
      </c>
      <c r="AS685" t="s">
        <v>1797</v>
      </c>
      <c r="AT685" t="s">
        <v>1361</v>
      </c>
      <c r="AU685" t="s">
        <v>36</v>
      </c>
      <c r="AV685" t="s">
        <v>1354</v>
      </c>
      <c r="AW685" t="s">
        <v>1924</v>
      </c>
      <c r="AX685" t="s">
        <v>1353</v>
      </c>
      <c r="AY685" t="s">
        <v>1352</v>
      </c>
      <c r="AZ685"/>
      <c r="BA685" t="s">
        <v>1933</v>
      </c>
      <c r="BB685" t="s">
        <v>1926</v>
      </c>
      <c r="BC685" t="s">
        <v>1471</v>
      </c>
      <c r="BD685"/>
      <c r="BE685"/>
    </row>
    <row r="686" spans="1:57" x14ac:dyDescent="0.25">
      <c r="A686" t="s">
        <v>1360</v>
      </c>
      <c r="B686" t="s">
        <v>0</v>
      </c>
      <c r="C686">
        <v>2019</v>
      </c>
      <c r="D686">
        <v>10</v>
      </c>
      <c r="E686" s="73">
        <v>43581</v>
      </c>
      <c r="F686"/>
      <c r="G686"/>
      <c r="H686" t="s">
        <v>12</v>
      </c>
      <c r="I686"/>
      <c r="J686" t="s">
        <v>2</v>
      </c>
      <c r="K686" t="s">
        <v>3</v>
      </c>
      <c r="L686"/>
      <c r="M686" t="s">
        <v>1471</v>
      </c>
      <c r="N686">
        <v>-57928.89</v>
      </c>
      <c r="O686"/>
      <c r="P686" t="s">
        <v>14</v>
      </c>
      <c r="Q686" t="s">
        <v>622</v>
      </c>
      <c r="R686">
        <v>20</v>
      </c>
      <c r="S686"/>
      <c r="T686"/>
      <c r="U686"/>
      <c r="V686"/>
      <c r="W686"/>
      <c r="X686"/>
      <c r="Y686"/>
      <c r="Z686"/>
      <c r="AA686"/>
      <c r="AB686"/>
      <c r="AC686"/>
      <c r="AD686"/>
      <c r="AE686"/>
      <c r="AF686"/>
      <c r="AG686"/>
      <c r="AH686"/>
      <c r="AI686"/>
      <c r="AJ686"/>
      <c r="AK686" t="s">
        <v>622</v>
      </c>
      <c r="AL686">
        <v>20</v>
      </c>
      <c r="AM686" s="73">
        <v>43581</v>
      </c>
      <c r="AN686"/>
      <c r="AO686" t="s">
        <v>8</v>
      </c>
      <c r="AP686"/>
      <c r="AQ686"/>
      <c r="AR686" t="s">
        <v>16</v>
      </c>
      <c r="AS686" t="s">
        <v>1797</v>
      </c>
      <c r="AT686" t="s">
        <v>1385</v>
      </c>
      <c r="AU686" t="s">
        <v>36</v>
      </c>
      <c r="AV686" t="s">
        <v>1355</v>
      </c>
      <c r="AW686"/>
      <c r="AX686"/>
      <c r="AY686"/>
      <c r="AZ686"/>
      <c r="BA686" t="s">
        <v>1801</v>
      </c>
      <c r="BB686" t="s">
        <v>1802</v>
      </c>
      <c r="BC686" t="s">
        <v>1471</v>
      </c>
      <c r="BD686"/>
      <c r="BE686"/>
    </row>
    <row r="687" spans="1:57" x14ac:dyDescent="0.25">
      <c r="A687" t="s">
        <v>1360</v>
      </c>
      <c r="B687" t="s">
        <v>0</v>
      </c>
      <c r="C687">
        <v>2019</v>
      </c>
      <c r="D687">
        <v>10</v>
      </c>
      <c r="E687" s="73">
        <v>43585</v>
      </c>
      <c r="F687"/>
      <c r="G687"/>
      <c r="H687" t="s">
        <v>12</v>
      </c>
      <c r="I687" t="s">
        <v>575</v>
      </c>
      <c r="J687" t="s">
        <v>643</v>
      </c>
      <c r="K687" t="s">
        <v>3</v>
      </c>
      <c r="L687"/>
      <c r="M687" t="s">
        <v>1470</v>
      </c>
      <c r="N687">
        <v>103.89</v>
      </c>
      <c r="O687"/>
      <c r="P687" t="s">
        <v>644</v>
      </c>
      <c r="Q687" t="s">
        <v>629</v>
      </c>
      <c r="R687">
        <v>2</v>
      </c>
      <c r="S687"/>
      <c r="T687"/>
      <c r="U687"/>
      <c r="V687"/>
      <c r="W687"/>
      <c r="X687"/>
      <c r="Y687"/>
      <c r="Z687"/>
      <c r="AA687"/>
      <c r="AB687"/>
      <c r="AC687"/>
      <c r="AD687"/>
      <c r="AE687"/>
      <c r="AF687"/>
      <c r="AG687"/>
      <c r="AH687"/>
      <c r="AI687"/>
      <c r="AJ687"/>
      <c r="AK687" t="s">
        <v>629</v>
      </c>
      <c r="AL687">
        <v>2</v>
      </c>
      <c r="AM687" s="73">
        <v>43585</v>
      </c>
      <c r="AN687"/>
      <c r="AO687" t="s">
        <v>568</v>
      </c>
      <c r="AP687"/>
      <c r="AQ687"/>
      <c r="AR687" t="s">
        <v>603</v>
      </c>
      <c r="AS687" t="s">
        <v>1797</v>
      </c>
      <c r="AT687" t="s">
        <v>1372</v>
      </c>
      <c r="AU687" t="s">
        <v>36</v>
      </c>
      <c r="AV687" t="s">
        <v>1354</v>
      </c>
      <c r="AW687" t="s">
        <v>1924</v>
      </c>
      <c r="AX687" t="s">
        <v>1353</v>
      </c>
      <c r="AY687" t="s">
        <v>1352</v>
      </c>
      <c r="AZ687"/>
      <c r="BA687" t="s">
        <v>1975</v>
      </c>
      <c r="BB687" t="s">
        <v>1926</v>
      </c>
      <c r="BC687" t="s">
        <v>1470</v>
      </c>
      <c r="BD687"/>
      <c r="BE687"/>
    </row>
    <row r="688" spans="1:57" x14ac:dyDescent="0.25">
      <c r="A688" t="s">
        <v>1360</v>
      </c>
      <c r="B688" t="s">
        <v>0</v>
      </c>
      <c r="C688">
        <v>2019</v>
      </c>
      <c r="D688">
        <v>10</v>
      </c>
      <c r="E688" s="73">
        <v>43585</v>
      </c>
      <c r="F688"/>
      <c r="G688"/>
      <c r="H688" t="s">
        <v>12</v>
      </c>
      <c r="I688"/>
      <c r="J688" t="s">
        <v>2</v>
      </c>
      <c r="K688" t="s">
        <v>3</v>
      </c>
      <c r="L688"/>
      <c r="M688" t="s">
        <v>1470</v>
      </c>
      <c r="N688">
        <v>-103.89</v>
      </c>
      <c r="O688"/>
      <c r="P688" t="s">
        <v>14</v>
      </c>
      <c r="Q688" t="s">
        <v>629</v>
      </c>
      <c r="R688">
        <v>39</v>
      </c>
      <c r="S688"/>
      <c r="T688"/>
      <c r="U688"/>
      <c r="V688"/>
      <c r="W688"/>
      <c r="X688"/>
      <c r="Y688"/>
      <c r="Z688"/>
      <c r="AA688"/>
      <c r="AB688"/>
      <c r="AC688"/>
      <c r="AD688"/>
      <c r="AE688"/>
      <c r="AF688"/>
      <c r="AG688"/>
      <c r="AH688"/>
      <c r="AI688"/>
      <c r="AJ688"/>
      <c r="AK688" t="s">
        <v>629</v>
      </c>
      <c r="AL688">
        <v>39</v>
      </c>
      <c r="AM688" s="73">
        <v>43585</v>
      </c>
      <c r="AN688"/>
      <c r="AO688" t="s">
        <v>8</v>
      </c>
      <c r="AP688"/>
      <c r="AQ688"/>
      <c r="AR688" t="s">
        <v>603</v>
      </c>
      <c r="AS688" t="s">
        <v>1797</v>
      </c>
      <c r="AT688" t="s">
        <v>1385</v>
      </c>
      <c r="AU688" t="s">
        <v>36</v>
      </c>
      <c r="AV688" t="s">
        <v>1355</v>
      </c>
      <c r="AW688"/>
      <c r="AX688"/>
      <c r="AY688"/>
      <c r="AZ688"/>
      <c r="BA688" t="s">
        <v>1801</v>
      </c>
      <c r="BB688" t="s">
        <v>1802</v>
      </c>
      <c r="BC688" t="s">
        <v>1470</v>
      </c>
      <c r="BD688"/>
      <c r="BE688"/>
    </row>
    <row r="689" spans="1:57" x14ac:dyDescent="0.25">
      <c r="A689" t="s">
        <v>1360</v>
      </c>
      <c r="B689" t="s">
        <v>0</v>
      </c>
      <c r="C689">
        <v>2019</v>
      </c>
      <c r="D689">
        <v>10</v>
      </c>
      <c r="E689" s="73">
        <v>43585</v>
      </c>
      <c r="F689"/>
      <c r="G689"/>
      <c r="H689" t="s">
        <v>12</v>
      </c>
      <c r="I689"/>
      <c r="J689" t="s">
        <v>2</v>
      </c>
      <c r="K689" t="s">
        <v>3</v>
      </c>
      <c r="L689"/>
      <c r="M689" t="s">
        <v>1470</v>
      </c>
      <c r="N689">
        <v>-9092.6</v>
      </c>
      <c r="O689"/>
      <c r="P689" t="s">
        <v>14</v>
      </c>
      <c r="Q689" t="s">
        <v>629</v>
      </c>
      <c r="R689">
        <v>75</v>
      </c>
      <c r="S689"/>
      <c r="T689"/>
      <c r="U689"/>
      <c r="V689"/>
      <c r="W689"/>
      <c r="X689"/>
      <c r="Y689"/>
      <c r="Z689"/>
      <c r="AA689"/>
      <c r="AB689"/>
      <c r="AC689"/>
      <c r="AD689"/>
      <c r="AE689"/>
      <c r="AF689"/>
      <c r="AG689"/>
      <c r="AH689"/>
      <c r="AI689"/>
      <c r="AJ689"/>
      <c r="AK689" t="s">
        <v>629</v>
      </c>
      <c r="AL689">
        <v>75</v>
      </c>
      <c r="AM689" s="73">
        <v>43585</v>
      </c>
      <c r="AN689"/>
      <c r="AO689" t="s">
        <v>8</v>
      </c>
      <c r="AP689"/>
      <c r="AQ689"/>
      <c r="AR689" t="s">
        <v>603</v>
      </c>
      <c r="AS689" t="s">
        <v>1797</v>
      </c>
      <c r="AT689" t="s">
        <v>1385</v>
      </c>
      <c r="AU689" t="s">
        <v>36</v>
      </c>
      <c r="AV689" t="s">
        <v>1355</v>
      </c>
      <c r="AW689"/>
      <c r="AX689"/>
      <c r="AY689"/>
      <c r="AZ689"/>
      <c r="BA689" t="s">
        <v>1801</v>
      </c>
      <c r="BB689" t="s">
        <v>1802</v>
      </c>
      <c r="BC689" t="s">
        <v>1470</v>
      </c>
      <c r="BD689"/>
      <c r="BE689"/>
    </row>
    <row r="690" spans="1:57" x14ac:dyDescent="0.25">
      <c r="A690" t="s">
        <v>1360</v>
      </c>
      <c r="B690" t="s">
        <v>0</v>
      </c>
      <c r="C690">
        <v>2019</v>
      </c>
      <c r="D690">
        <v>10</v>
      </c>
      <c r="E690" s="73">
        <v>43585</v>
      </c>
      <c r="F690"/>
      <c r="G690"/>
      <c r="H690" t="s">
        <v>12</v>
      </c>
      <c r="I690"/>
      <c r="J690" t="s">
        <v>2</v>
      </c>
      <c r="K690" t="s">
        <v>3</v>
      </c>
      <c r="L690"/>
      <c r="M690" t="s">
        <v>635</v>
      </c>
      <c r="N690">
        <v>-146.94</v>
      </c>
      <c r="O690"/>
      <c r="P690" t="s">
        <v>14</v>
      </c>
      <c r="Q690" t="s">
        <v>636</v>
      </c>
      <c r="R690">
        <v>68</v>
      </c>
      <c r="S690"/>
      <c r="T690"/>
      <c r="U690"/>
      <c r="V690"/>
      <c r="W690"/>
      <c r="X690"/>
      <c r="Y690"/>
      <c r="Z690"/>
      <c r="AA690"/>
      <c r="AB690"/>
      <c r="AC690"/>
      <c r="AD690"/>
      <c r="AE690"/>
      <c r="AF690"/>
      <c r="AG690"/>
      <c r="AH690"/>
      <c r="AI690"/>
      <c r="AJ690"/>
      <c r="AK690" t="s">
        <v>636</v>
      </c>
      <c r="AL690">
        <v>68</v>
      </c>
      <c r="AM690" s="73">
        <v>43585</v>
      </c>
      <c r="AN690"/>
      <c r="AO690" t="s">
        <v>8</v>
      </c>
      <c r="AP690"/>
      <c r="AQ690"/>
      <c r="AR690" t="s">
        <v>603</v>
      </c>
      <c r="AS690" t="s">
        <v>1797</v>
      </c>
      <c r="AT690" t="s">
        <v>1385</v>
      </c>
      <c r="AU690" t="s">
        <v>36</v>
      </c>
      <c r="AV690" t="s">
        <v>1355</v>
      </c>
      <c r="AW690"/>
      <c r="AX690"/>
      <c r="AY690"/>
      <c r="AZ690"/>
      <c r="BA690" t="s">
        <v>1801</v>
      </c>
      <c r="BB690" t="s">
        <v>1802</v>
      </c>
      <c r="BC690" t="s">
        <v>635</v>
      </c>
      <c r="BD690"/>
      <c r="BE690"/>
    </row>
    <row r="691" spans="1:57" x14ac:dyDescent="0.25">
      <c r="A691" t="s">
        <v>1360</v>
      </c>
      <c r="B691" t="s">
        <v>0</v>
      </c>
      <c r="C691">
        <v>2019</v>
      </c>
      <c r="D691">
        <v>10</v>
      </c>
      <c r="E691" s="73">
        <v>43580</v>
      </c>
      <c r="F691" t="s">
        <v>574</v>
      </c>
      <c r="G691"/>
      <c r="H691" t="s">
        <v>12</v>
      </c>
      <c r="I691" t="s">
        <v>575</v>
      </c>
      <c r="J691" t="s">
        <v>589</v>
      </c>
      <c r="K691" t="s">
        <v>3</v>
      </c>
      <c r="L691"/>
      <c r="M691" t="s">
        <v>579</v>
      </c>
      <c r="N691">
        <v>1828.83</v>
      </c>
      <c r="O691"/>
      <c r="P691" t="s">
        <v>621</v>
      </c>
      <c r="Q691" t="s">
        <v>620</v>
      </c>
      <c r="R691">
        <v>313</v>
      </c>
      <c r="S691"/>
      <c r="T691"/>
      <c r="U691"/>
      <c r="V691"/>
      <c r="W691"/>
      <c r="X691"/>
      <c r="Y691"/>
      <c r="Z691"/>
      <c r="AA691"/>
      <c r="AB691"/>
      <c r="AC691"/>
      <c r="AD691"/>
      <c r="AE691"/>
      <c r="AF691"/>
      <c r="AG691"/>
      <c r="AH691"/>
      <c r="AI691"/>
      <c r="AJ691"/>
      <c r="AK691" t="s">
        <v>620</v>
      </c>
      <c r="AL691">
        <v>313</v>
      </c>
      <c r="AM691" s="73">
        <v>43580</v>
      </c>
      <c r="AN691" t="s">
        <v>584</v>
      </c>
      <c r="AO691" t="s">
        <v>568</v>
      </c>
      <c r="AP691"/>
      <c r="AQ691"/>
      <c r="AR691" t="s">
        <v>581</v>
      </c>
      <c r="AS691" t="s">
        <v>1797</v>
      </c>
      <c r="AT691" t="s">
        <v>1361</v>
      </c>
      <c r="AU691" t="s">
        <v>36</v>
      </c>
      <c r="AV691" t="s">
        <v>1354</v>
      </c>
      <c r="AW691" t="s">
        <v>1924</v>
      </c>
      <c r="AX691" t="s">
        <v>1353</v>
      </c>
      <c r="AY691" t="s">
        <v>1352</v>
      </c>
      <c r="AZ691"/>
      <c r="BA691" t="s">
        <v>1934</v>
      </c>
      <c r="BB691" t="s">
        <v>1926</v>
      </c>
      <c r="BC691" t="s">
        <v>579</v>
      </c>
      <c r="BD691"/>
      <c r="BE691"/>
    </row>
    <row r="692" spans="1:57" x14ac:dyDescent="0.25">
      <c r="A692" t="s">
        <v>1360</v>
      </c>
      <c r="B692" t="s">
        <v>0</v>
      </c>
      <c r="C692">
        <v>2019</v>
      </c>
      <c r="D692">
        <v>10</v>
      </c>
      <c r="E692" s="73">
        <v>43580</v>
      </c>
      <c r="F692" t="s">
        <v>574</v>
      </c>
      <c r="G692"/>
      <c r="H692" t="s">
        <v>12</v>
      </c>
      <c r="I692" t="s">
        <v>575</v>
      </c>
      <c r="J692" t="s">
        <v>590</v>
      </c>
      <c r="K692" t="s">
        <v>3</v>
      </c>
      <c r="L692"/>
      <c r="M692" t="s">
        <v>579</v>
      </c>
      <c r="N692">
        <v>18.29</v>
      </c>
      <c r="O692"/>
      <c r="P692" t="s">
        <v>621</v>
      </c>
      <c r="Q692" t="s">
        <v>620</v>
      </c>
      <c r="R692">
        <v>319</v>
      </c>
      <c r="S692"/>
      <c r="T692"/>
      <c r="U692"/>
      <c r="V692"/>
      <c r="W692"/>
      <c r="X692"/>
      <c r="Y692"/>
      <c r="Z692"/>
      <c r="AA692"/>
      <c r="AB692"/>
      <c r="AC692"/>
      <c r="AD692"/>
      <c r="AE692"/>
      <c r="AF692"/>
      <c r="AG692"/>
      <c r="AH692"/>
      <c r="AI692"/>
      <c r="AJ692"/>
      <c r="AK692" t="s">
        <v>620</v>
      </c>
      <c r="AL692">
        <v>319</v>
      </c>
      <c r="AM692" s="73">
        <v>43580</v>
      </c>
      <c r="AN692" t="s">
        <v>584</v>
      </c>
      <c r="AO692" t="s">
        <v>568</v>
      </c>
      <c r="AP692"/>
      <c r="AQ692"/>
      <c r="AR692" t="s">
        <v>581</v>
      </c>
      <c r="AS692" t="s">
        <v>1797</v>
      </c>
      <c r="AT692" t="s">
        <v>1361</v>
      </c>
      <c r="AU692" t="s">
        <v>36</v>
      </c>
      <c r="AV692" t="s">
        <v>1354</v>
      </c>
      <c r="AW692" t="s">
        <v>1924</v>
      </c>
      <c r="AX692" t="s">
        <v>1353</v>
      </c>
      <c r="AY692" t="s">
        <v>1352</v>
      </c>
      <c r="AZ692"/>
      <c r="BA692" t="s">
        <v>1933</v>
      </c>
      <c r="BB692" t="s">
        <v>1926</v>
      </c>
      <c r="BC692" t="s">
        <v>579</v>
      </c>
      <c r="BD692"/>
      <c r="BE692"/>
    </row>
    <row r="693" spans="1:57" x14ac:dyDescent="0.25">
      <c r="A693" t="s">
        <v>1360</v>
      </c>
      <c r="B693" t="s">
        <v>0</v>
      </c>
      <c r="C693">
        <v>2019</v>
      </c>
      <c r="D693">
        <v>10</v>
      </c>
      <c r="E693" s="73">
        <v>43581</v>
      </c>
      <c r="F693" t="s">
        <v>574</v>
      </c>
      <c r="G693"/>
      <c r="H693" t="s">
        <v>12</v>
      </c>
      <c r="I693" t="s">
        <v>575</v>
      </c>
      <c r="J693" t="s">
        <v>624</v>
      </c>
      <c r="K693" t="s">
        <v>3</v>
      </c>
      <c r="L693"/>
      <c r="M693" t="s">
        <v>1471</v>
      </c>
      <c r="N693">
        <v>7374</v>
      </c>
      <c r="O693"/>
      <c r="P693" t="s">
        <v>623</v>
      </c>
      <c r="Q693" t="s">
        <v>622</v>
      </c>
      <c r="R693">
        <v>13</v>
      </c>
      <c r="S693"/>
      <c r="T693"/>
      <c r="U693"/>
      <c r="V693"/>
      <c r="W693"/>
      <c r="X693"/>
      <c r="Y693"/>
      <c r="Z693"/>
      <c r="AA693"/>
      <c r="AB693"/>
      <c r="AC693"/>
      <c r="AD693"/>
      <c r="AE693"/>
      <c r="AF693"/>
      <c r="AG693"/>
      <c r="AH693"/>
      <c r="AI693"/>
      <c r="AJ693"/>
      <c r="AK693" t="s">
        <v>622</v>
      </c>
      <c r="AL693">
        <v>13</v>
      </c>
      <c r="AM693" s="73">
        <v>43581</v>
      </c>
      <c r="AN693"/>
      <c r="AO693" t="s">
        <v>568</v>
      </c>
      <c r="AP693"/>
      <c r="AQ693"/>
      <c r="AR693" t="s">
        <v>16</v>
      </c>
      <c r="AS693" t="s">
        <v>1797</v>
      </c>
      <c r="AT693" t="s">
        <v>1361</v>
      </c>
      <c r="AU693" t="s">
        <v>36</v>
      </c>
      <c r="AV693" t="s">
        <v>1354</v>
      </c>
      <c r="AW693" t="s">
        <v>1924</v>
      </c>
      <c r="AX693" t="s">
        <v>1353</v>
      </c>
      <c r="AY693" t="s">
        <v>1352</v>
      </c>
      <c r="AZ693"/>
      <c r="BA693" t="s">
        <v>1982</v>
      </c>
      <c r="BB693" t="s">
        <v>1926</v>
      </c>
      <c r="BC693" t="s">
        <v>1471</v>
      </c>
      <c r="BD693"/>
      <c r="BE693"/>
    </row>
    <row r="694" spans="1:57" x14ac:dyDescent="0.25">
      <c r="A694" t="s">
        <v>1360</v>
      </c>
      <c r="B694" t="s">
        <v>0</v>
      </c>
      <c r="C694">
        <v>2019</v>
      </c>
      <c r="D694">
        <v>10</v>
      </c>
      <c r="E694" s="73">
        <v>43585</v>
      </c>
      <c r="F694"/>
      <c r="G694"/>
      <c r="H694" t="s">
        <v>628</v>
      </c>
      <c r="I694"/>
      <c r="J694" t="s">
        <v>630</v>
      </c>
      <c r="K694" t="s">
        <v>3</v>
      </c>
      <c r="L694"/>
      <c r="M694" t="s">
        <v>1470</v>
      </c>
      <c r="N694">
        <v>-103.89</v>
      </c>
      <c r="O694"/>
      <c r="P694" t="s">
        <v>631</v>
      </c>
      <c r="Q694" t="s">
        <v>629</v>
      </c>
      <c r="R694">
        <v>4</v>
      </c>
      <c r="S694"/>
      <c r="T694"/>
      <c r="U694"/>
      <c r="V694"/>
      <c r="W694"/>
      <c r="X694"/>
      <c r="Y694"/>
      <c r="Z694"/>
      <c r="AA694"/>
      <c r="AB694"/>
      <c r="AC694"/>
      <c r="AD694"/>
      <c r="AE694"/>
      <c r="AF694"/>
      <c r="AG694"/>
      <c r="AH694"/>
      <c r="AI694"/>
      <c r="AJ694"/>
      <c r="AK694" t="s">
        <v>629</v>
      </c>
      <c r="AL694">
        <v>4</v>
      </c>
      <c r="AM694" s="73">
        <v>43585</v>
      </c>
      <c r="AN694"/>
      <c r="AO694" t="s">
        <v>568</v>
      </c>
      <c r="AP694"/>
      <c r="AQ694"/>
      <c r="AR694" t="s">
        <v>603</v>
      </c>
      <c r="AS694" t="s">
        <v>1797</v>
      </c>
      <c r="AT694" t="s">
        <v>1430</v>
      </c>
      <c r="AU694" t="s">
        <v>36</v>
      </c>
      <c r="AV694" t="s">
        <v>1421</v>
      </c>
      <c r="AW694"/>
      <c r="AX694"/>
      <c r="AY694"/>
      <c r="AZ694"/>
      <c r="BA694" t="s">
        <v>1935</v>
      </c>
      <c r="BB694" t="s">
        <v>1965</v>
      </c>
      <c r="BC694" t="s">
        <v>1470</v>
      </c>
      <c r="BD694"/>
      <c r="BE694"/>
    </row>
    <row r="695" spans="1:57" x14ac:dyDescent="0.25">
      <c r="A695" t="s">
        <v>1360</v>
      </c>
      <c r="B695" t="s">
        <v>0</v>
      </c>
      <c r="C695">
        <v>2019</v>
      </c>
      <c r="D695">
        <v>10</v>
      </c>
      <c r="E695" s="73">
        <v>43585</v>
      </c>
      <c r="F695"/>
      <c r="G695"/>
      <c r="H695" t="s">
        <v>632</v>
      </c>
      <c r="I695"/>
      <c r="J695" t="s">
        <v>2</v>
      </c>
      <c r="K695" t="s">
        <v>3</v>
      </c>
      <c r="L695"/>
      <c r="M695" t="s">
        <v>1470</v>
      </c>
      <c r="N695">
        <v>659.99</v>
      </c>
      <c r="O695"/>
      <c r="P695" t="s">
        <v>14</v>
      </c>
      <c r="Q695" t="s">
        <v>629</v>
      </c>
      <c r="R695">
        <v>38</v>
      </c>
      <c r="S695"/>
      <c r="T695"/>
      <c r="U695"/>
      <c r="V695"/>
      <c r="W695"/>
      <c r="X695"/>
      <c r="Y695"/>
      <c r="Z695"/>
      <c r="AA695"/>
      <c r="AB695"/>
      <c r="AC695"/>
      <c r="AD695"/>
      <c r="AE695"/>
      <c r="AF695"/>
      <c r="AG695"/>
      <c r="AH695"/>
      <c r="AI695"/>
      <c r="AJ695"/>
      <c r="AK695" t="s">
        <v>629</v>
      </c>
      <c r="AL695">
        <v>38</v>
      </c>
      <c r="AM695" s="73">
        <v>43585</v>
      </c>
      <c r="AN695"/>
      <c r="AO695" t="s">
        <v>8</v>
      </c>
      <c r="AP695"/>
      <c r="AQ695"/>
      <c r="AR695" t="s">
        <v>603</v>
      </c>
      <c r="AS695" t="s">
        <v>1797</v>
      </c>
      <c r="AT695" t="s">
        <v>1385</v>
      </c>
      <c r="AU695" t="s">
        <v>36</v>
      </c>
      <c r="AV695" t="s">
        <v>1355</v>
      </c>
      <c r="AW695"/>
      <c r="AX695"/>
      <c r="AY695"/>
      <c r="AZ695"/>
      <c r="BA695" t="s">
        <v>1801</v>
      </c>
      <c r="BB695" t="s">
        <v>1972</v>
      </c>
      <c r="BC695" t="s">
        <v>1470</v>
      </c>
      <c r="BD695"/>
      <c r="BE695"/>
    </row>
    <row r="696" spans="1:57" x14ac:dyDescent="0.25">
      <c r="A696" t="s">
        <v>1360</v>
      </c>
      <c r="B696" t="s">
        <v>0</v>
      </c>
      <c r="C696">
        <v>2019</v>
      </c>
      <c r="D696">
        <v>10</v>
      </c>
      <c r="E696" s="73">
        <v>43585</v>
      </c>
      <c r="F696"/>
      <c r="G696"/>
      <c r="H696" t="s">
        <v>12</v>
      </c>
      <c r="I696"/>
      <c r="J696" t="s">
        <v>2</v>
      </c>
      <c r="K696" t="s">
        <v>3</v>
      </c>
      <c r="L696"/>
      <c r="M696" t="s">
        <v>1470</v>
      </c>
      <c r="N696">
        <v>1317.92</v>
      </c>
      <c r="O696"/>
      <c r="P696" t="s">
        <v>14</v>
      </c>
      <c r="Q696" t="s">
        <v>629</v>
      </c>
      <c r="R696">
        <v>47</v>
      </c>
      <c r="S696"/>
      <c r="T696"/>
      <c r="U696"/>
      <c r="V696"/>
      <c r="W696"/>
      <c r="X696"/>
      <c r="Y696"/>
      <c r="Z696"/>
      <c r="AA696"/>
      <c r="AB696"/>
      <c r="AC696"/>
      <c r="AD696"/>
      <c r="AE696"/>
      <c r="AF696"/>
      <c r="AG696"/>
      <c r="AH696"/>
      <c r="AI696"/>
      <c r="AJ696"/>
      <c r="AK696" t="s">
        <v>629</v>
      </c>
      <c r="AL696">
        <v>47</v>
      </c>
      <c r="AM696" s="73">
        <v>43585</v>
      </c>
      <c r="AN696"/>
      <c r="AO696" t="s">
        <v>8</v>
      </c>
      <c r="AP696"/>
      <c r="AQ696"/>
      <c r="AR696" t="s">
        <v>603</v>
      </c>
      <c r="AS696" t="s">
        <v>1797</v>
      </c>
      <c r="AT696" t="s">
        <v>1385</v>
      </c>
      <c r="AU696" t="s">
        <v>36</v>
      </c>
      <c r="AV696" t="s">
        <v>1355</v>
      </c>
      <c r="AW696"/>
      <c r="AX696"/>
      <c r="AY696"/>
      <c r="AZ696"/>
      <c r="BA696" t="s">
        <v>1801</v>
      </c>
      <c r="BB696" t="s">
        <v>1802</v>
      </c>
      <c r="BC696" t="s">
        <v>1470</v>
      </c>
      <c r="BD696"/>
      <c r="BE696"/>
    </row>
    <row r="697" spans="1:57" x14ac:dyDescent="0.25">
      <c r="A697" t="s">
        <v>1360</v>
      </c>
      <c r="B697" t="s">
        <v>0</v>
      </c>
      <c r="C697">
        <v>2019</v>
      </c>
      <c r="D697">
        <v>10</v>
      </c>
      <c r="E697" s="73">
        <v>43585</v>
      </c>
      <c r="F697"/>
      <c r="G697"/>
      <c r="H697" t="s">
        <v>12</v>
      </c>
      <c r="I697"/>
      <c r="J697" t="s">
        <v>2</v>
      </c>
      <c r="K697" t="s">
        <v>3</v>
      </c>
      <c r="L697"/>
      <c r="M697" t="s">
        <v>1470</v>
      </c>
      <c r="N697">
        <v>8385.06</v>
      </c>
      <c r="O697"/>
      <c r="P697" t="s">
        <v>14</v>
      </c>
      <c r="Q697" t="s">
        <v>629</v>
      </c>
      <c r="R697">
        <v>53</v>
      </c>
      <c r="S697"/>
      <c r="T697"/>
      <c r="U697"/>
      <c r="V697"/>
      <c r="W697"/>
      <c r="X697"/>
      <c r="Y697"/>
      <c r="Z697"/>
      <c r="AA697"/>
      <c r="AB697"/>
      <c r="AC697"/>
      <c r="AD697"/>
      <c r="AE697"/>
      <c r="AF697"/>
      <c r="AG697"/>
      <c r="AH697"/>
      <c r="AI697"/>
      <c r="AJ697"/>
      <c r="AK697" t="s">
        <v>629</v>
      </c>
      <c r="AL697">
        <v>53</v>
      </c>
      <c r="AM697" s="73">
        <v>43585</v>
      </c>
      <c r="AN697"/>
      <c r="AO697" t="s">
        <v>8</v>
      </c>
      <c r="AP697"/>
      <c r="AQ697"/>
      <c r="AR697" t="s">
        <v>603</v>
      </c>
      <c r="AS697" t="s">
        <v>1797</v>
      </c>
      <c r="AT697" t="s">
        <v>1385</v>
      </c>
      <c r="AU697" t="s">
        <v>36</v>
      </c>
      <c r="AV697" t="s">
        <v>1355</v>
      </c>
      <c r="AW697"/>
      <c r="AX697"/>
      <c r="AY697"/>
      <c r="AZ697"/>
      <c r="BA697" t="s">
        <v>1801</v>
      </c>
      <c r="BB697" t="s">
        <v>1802</v>
      </c>
      <c r="BC697" t="s">
        <v>1470</v>
      </c>
      <c r="BD697"/>
      <c r="BE697"/>
    </row>
    <row r="698" spans="1:57" x14ac:dyDescent="0.25">
      <c r="A698" t="s">
        <v>1360</v>
      </c>
      <c r="B698" t="s">
        <v>0</v>
      </c>
      <c r="C698">
        <v>2019</v>
      </c>
      <c r="D698">
        <v>10</v>
      </c>
      <c r="E698" s="73">
        <v>43585</v>
      </c>
      <c r="F698"/>
      <c r="G698"/>
      <c r="H698" t="s">
        <v>12</v>
      </c>
      <c r="I698"/>
      <c r="J698" t="s">
        <v>2</v>
      </c>
      <c r="K698" t="s">
        <v>3</v>
      </c>
      <c r="L698"/>
      <c r="M698" t="s">
        <v>1470</v>
      </c>
      <c r="N698">
        <v>-1292.57</v>
      </c>
      <c r="O698"/>
      <c r="P698" t="s">
        <v>14</v>
      </c>
      <c r="Q698" t="s">
        <v>629</v>
      </c>
      <c r="R698">
        <v>81</v>
      </c>
      <c r="S698"/>
      <c r="T698"/>
      <c r="U698"/>
      <c r="V698"/>
      <c r="W698"/>
      <c r="X698"/>
      <c r="Y698"/>
      <c r="Z698"/>
      <c r="AA698"/>
      <c r="AB698"/>
      <c r="AC698"/>
      <c r="AD698"/>
      <c r="AE698"/>
      <c r="AF698"/>
      <c r="AG698"/>
      <c r="AH698"/>
      <c r="AI698"/>
      <c r="AJ698"/>
      <c r="AK698" t="s">
        <v>629</v>
      </c>
      <c r="AL698">
        <v>81</v>
      </c>
      <c r="AM698" s="73">
        <v>43585</v>
      </c>
      <c r="AN698"/>
      <c r="AO698" t="s">
        <v>8</v>
      </c>
      <c r="AP698"/>
      <c r="AQ698"/>
      <c r="AR698" t="s">
        <v>603</v>
      </c>
      <c r="AS698" t="s">
        <v>1797</v>
      </c>
      <c r="AT698" t="s">
        <v>1385</v>
      </c>
      <c r="AU698" t="s">
        <v>36</v>
      </c>
      <c r="AV698" t="s">
        <v>1355</v>
      </c>
      <c r="AW698"/>
      <c r="AX698"/>
      <c r="AY698"/>
      <c r="AZ698"/>
      <c r="BA698" t="s">
        <v>1801</v>
      </c>
      <c r="BB698" t="s">
        <v>1802</v>
      </c>
      <c r="BC698" t="s">
        <v>1470</v>
      </c>
      <c r="BD698"/>
      <c r="BE698"/>
    </row>
    <row r="699" spans="1:57" x14ac:dyDescent="0.25">
      <c r="A699" t="s">
        <v>1360</v>
      </c>
      <c r="B699" t="s">
        <v>0</v>
      </c>
      <c r="C699">
        <v>2019</v>
      </c>
      <c r="D699">
        <v>10</v>
      </c>
      <c r="E699" s="73">
        <v>43585</v>
      </c>
      <c r="F699"/>
      <c r="G699"/>
      <c r="H699" t="s">
        <v>12</v>
      </c>
      <c r="I699" t="s">
        <v>575</v>
      </c>
      <c r="J699" t="s">
        <v>609</v>
      </c>
      <c r="K699" t="s">
        <v>3</v>
      </c>
      <c r="L699"/>
      <c r="M699" t="s">
        <v>1469</v>
      </c>
      <c r="N699">
        <v>1089.1199999999999</v>
      </c>
      <c r="O699"/>
      <c r="P699" t="s">
        <v>642</v>
      </c>
      <c r="Q699" t="s">
        <v>638</v>
      </c>
      <c r="R699">
        <v>31</v>
      </c>
      <c r="S699"/>
      <c r="T699"/>
      <c r="U699"/>
      <c r="V699"/>
      <c r="W699"/>
      <c r="X699"/>
      <c r="Y699"/>
      <c r="Z699"/>
      <c r="AA699"/>
      <c r="AB699"/>
      <c r="AC699"/>
      <c r="AD699"/>
      <c r="AE699"/>
      <c r="AF699"/>
      <c r="AG699"/>
      <c r="AH699"/>
      <c r="AI699"/>
      <c r="AJ699"/>
      <c r="AK699" t="s">
        <v>638</v>
      </c>
      <c r="AL699">
        <v>31</v>
      </c>
      <c r="AM699" s="73">
        <v>43585</v>
      </c>
      <c r="AN699"/>
      <c r="AO699" t="s">
        <v>24</v>
      </c>
      <c r="AP699"/>
      <c r="AQ699"/>
      <c r="AR699" t="s">
        <v>603</v>
      </c>
      <c r="AS699" t="s">
        <v>1797</v>
      </c>
      <c r="AT699" t="s">
        <v>1408</v>
      </c>
      <c r="AU699" t="s">
        <v>36</v>
      </c>
      <c r="AV699" t="s">
        <v>1354</v>
      </c>
      <c r="AW699" t="s">
        <v>1924</v>
      </c>
      <c r="AX699" t="s">
        <v>1353</v>
      </c>
      <c r="AY699" t="s">
        <v>1352</v>
      </c>
      <c r="AZ699"/>
      <c r="BA699" t="s">
        <v>1949</v>
      </c>
      <c r="BB699" t="s">
        <v>1926</v>
      </c>
      <c r="BC699" t="s">
        <v>1469</v>
      </c>
      <c r="BD699"/>
      <c r="BE699"/>
    </row>
    <row r="700" spans="1:57" x14ac:dyDescent="0.25">
      <c r="A700" t="s">
        <v>1360</v>
      </c>
      <c r="B700" t="s">
        <v>0</v>
      </c>
      <c r="C700">
        <v>2019</v>
      </c>
      <c r="D700">
        <v>10</v>
      </c>
      <c r="E700" s="73">
        <v>43571</v>
      </c>
      <c r="F700"/>
      <c r="G700"/>
      <c r="H700" t="s">
        <v>1</v>
      </c>
      <c r="I700" t="s">
        <v>552</v>
      </c>
      <c r="J700" t="s">
        <v>609</v>
      </c>
      <c r="K700" t="s">
        <v>3</v>
      </c>
      <c r="L700"/>
      <c r="M700" t="s">
        <v>1472</v>
      </c>
      <c r="N700">
        <v>-5593.09</v>
      </c>
      <c r="O700"/>
      <c r="P700" t="s">
        <v>618</v>
      </c>
      <c r="Q700" t="s">
        <v>617</v>
      </c>
      <c r="R700">
        <v>9</v>
      </c>
      <c r="S700"/>
      <c r="T700"/>
      <c r="U700"/>
      <c r="V700"/>
      <c r="W700"/>
      <c r="X700"/>
      <c r="Y700"/>
      <c r="Z700"/>
      <c r="AA700"/>
      <c r="AB700"/>
      <c r="AC700"/>
      <c r="AD700"/>
      <c r="AE700"/>
      <c r="AF700"/>
      <c r="AG700"/>
      <c r="AH700"/>
      <c r="AI700"/>
      <c r="AJ700"/>
      <c r="AK700" t="s">
        <v>617</v>
      </c>
      <c r="AL700">
        <v>9</v>
      </c>
      <c r="AM700" s="73">
        <v>43571</v>
      </c>
      <c r="AN700"/>
      <c r="AO700" t="s">
        <v>608</v>
      </c>
      <c r="AP700"/>
      <c r="AQ700"/>
      <c r="AR700" t="s">
        <v>16</v>
      </c>
      <c r="AS700" t="s">
        <v>1797</v>
      </c>
      <c r="AT700" t="s">
        <v>1408</v>
      </c>
      <c r="AU700" t="s">
        <v>36</v>
      </c>
      <c r="AV700" t="s">
        <v>1354</v>
      </c>
      <c r="AW700" t="s">
        <v>1798</v>
      </c>
      <c r="AX700" t="s">
        <v>1353</v>
      </c>
      <c r="AY700" t="s">
        <v>1371</v>
      </c>
      <c r="AZ700"/>
      <c r="BA700" t="s">
        <v>1949</v>
      </c>
      <c r="BB700" t="s">
        <v>1931</v>
      </c>
      <c r="BC700" t="s">
        <v>1472</v>
      </c>
      <c r="BD700"/>
      <c r="BE700"/>
    </row>
    <row r="701" spans="1:57" x14ac:dyDescent="0.25">
      <c r="A701" t="s">
        <v>1360</v>
      </c>
      <c r="B701" t="s">
        <v>0</v>
      </c>
      <c r="C701">
        <v>2019</v>
      </c>
      <c r="D701">
        <v>10</v>
      </c>
      <c r="E701" s="73">
        <v>43565</v>
      </c>
      <c r="F701" t="s">
        <v>574</v>
      </c>
      <c r="G701"/>
      <c r="H701" t="s">
        <v>12</v>
      </c>
      <c r="I701" t="s">
        <v>575</v>
      </c>
      <c r="J701" t="s">
        <v>589</v>
      </c>
      <c r="K701" t="s">
        <v>3</v>
      </c>
      <c r="L701"/>
      <c r="M701" t="s">
        <v>579</v>
      </c>
      <c r="N701">
        <v>1828.83</v>
      </c>
      <c r="O701"/>
      <c r="P701" t="s">
        <v>616</v>
      </c>
      <c r="Q701" t="s">
        <v>615</v>
      </c>
      <c r="R701">
        <v>311</v>
      </c>
      <c r="S701"/>
      <c r="T701"/>
      <c r="U701"/>
      <c r="V701"/>
      <c r="W701"/>
      <c r="X701"/>
      <c r="Y701"/>
      <c r="Z701"/>
      <c r="AA701"/>
      <c r="AB701"/>
      <c r="AC701"/>
      <c r="AD701"/>
      <c r="AE701"/>
      <c r="AF701"/>
      <c r="AG701"/>
      <c r="AH701"/>
      <c r="AI701"/>
      <c r="AJ701"/>
      <c r="AK701" t="s">
        <v>615</v>
      </c>
      <c r="AL701">
        <v>311</v>
      </c>
      <c r="AM701" s="73">
        <v>43565</v>
      </c>
      <c r="AN701" t="s">
        <v>584</v>
      </c>
      <c r="AO701" t="s">
        <v>568</v>
      </c>
      <c r="AP701"/>
      <c r="AQ701"/>
      <c r="AR701" t="s">
        <v>581</v>
      </c>
      <c r="AS701" t="s">
        <v>1797</v>
      </c>
      <c r="AT701" t="s">
        <v>1361</v>
      </c>
      <c r="AU701" t="s">
        <v>36</v>
      </c>
      <c r="AV701" t="s">
        <v>1354</v>
      </c>
      <c r="AW701" t="s">
        <v>1924</v>
      </c>
      <c r="AX701" t="s">
        <v>1353</v>
      </c>
      <c r="AY701" t="s">
        <v>1352</v>
      </c>
      <c r="AZ701"/>
      <c r="BA701" t="s">
        <v>1934</v>
      </c>
      <c r="BB701" t="s">
        <v>1926</v>
      </c>
      <c r="BC701" t="s">
        <v>579</v>
      </c>
      <c r="BD701"/>
      <c r="BE701"/>
    </row>
    <row r="702" spans="1:57" x14ac:dyDescent="0.25">
      <c r="A702" t="s">
        <v>1360</v>
      </c>
      <c r="B702" t="s">
        <v>0</v>
      </c>
      <c r="C702">
        <v>2019</v>
      </c>
      <c r="D702">
        <v>10</v>
      </c>
      <c r="E702" s="73">
        <v>43571</v>
      </c>
      <c r="F702" t="s">
        <v>574</v>
      </c>
      <c r="G702"/>
      <c r="H702" t="s">
        <v>1</v>
      </c>
      <c r="I702" t="s">
        <v>552</v>
      </c>
      <c r="J702" t="s">
        <v>610</v>
      </c>
      <c r="K702" t="s">
        <v>3</v>
      </c>
      <c r="L702"/>
      <c r="M702" t="s">
        <v>1472</v>
      </c>
      <c r="N702">
        <v>-1306.8900000000001</v>
      </c>
      <c r="O702"/>
      <c r="P702" t="s">
        <v>619</v>
      </c>
      <c r="Q702" t="s">
        <v>617</v>
      </c>
      <c r="R702">
        <v>5</v>
      </c>
      <c r="S702"/>
      <c r="T702"/>
      <c r="U702"/>
      <c r="V702"/>
      <c r="W702"/>
      <c r="X702"/>
      <c r="Y702"/>
      <c r="Z702"/>
      <c r="AA702"/>
      <c r="AB702"/>
      <c r="AC702"/>
      <c r="AD702"/>
      <c r="AE702"/>
      <c r="AF702"/>
      <c r="AG702"/>
      <c r="AH702"/>
      <c r="AI702"/>
      <c r="AJ702"/>
      <c r="AK702" t="s">
        <v>617</v>
      </c>
      <c r="AL702">
        <v>5</v>
      </c>
      <c r="AM702" s="73">
        <v>43571</v>
      </c>
      <c r="AN702"/>
      <c r="AO702" t="s">
        <v>608</v>
      </c>
      <c r="AP702"/>
      <c r="AQ702"/>
      <c r="AR702" t="s">
        <v>16</v>
      </c>
      <c r="AS702" t="s">
        <v>1797</v>
      </c>
      <c r="AT702" t="s">
        <v>1408</v>
      </c>
      <c r="AU702" t="s">
        <v>36</v>
      </c>
      <c r="AV702" t="s">
        <v>1354</v>
      </c>
      <c r="AW702" t="s">
        <v>1798</v>
      </c>
      <c r="AX702" t="s">
        <v>1353</v>
      </c>
      <c r="AY702" t="s">
        <v>1371</v>
      </c>
      <c r="AZ702"/>
      <c r="BA702" t="s">
        <v>1930</v>
      </c>
      <c r="BB702" t="s">
        <v>1931</v>
      </c>
      <c r="BC702" t="s">
        <v>1472</v>
      </c>
      <c r="BD702"/>
      <c r="BE702"/>
    </row>
    <row r="703" spans="1:57" x14ac:dyDescent="0.25">
      <c r="A703" t="s">
        <v>1360</v>
      </c>
      <c r="B703" t="s">
        <v>0</v>
      </c>
      <c r="C703">
        <v>2019</v>
      </c>
      <c r="D703">
        <v>10</v>
      </c>
      <c r="E703" s="73">
        <v>43580</v>
      </c>
      <c r="F703" t="s">
        <v>574</v>
      </c>
      <c r="G703"/>
      <c r="H703" t="s">
        <v>12</v>
      </c>
      <c r="I703" t="s">
        <v>575</v>
      </c>
      <c r="J703" t="s">
        <v>582</v>
      </c>
      <c r="K703" t="s">
        <v>3</v>
      </c>
      <c r="L703"/>
      <c r="M703" t="s">
        <v>579</v>
      </c>
      <c r="N703">
        <v>228.97</v>
      </c>
      <c r="O703"/>
      <c r="P703" t="s">
        <v>621</v>
      </c>
      <c r="Q703" t="s">
        <v>620</v>
      </c>
      <c r="R703">
        <v>314</v>
      </c>
      <c r="S703"/>
      <c r="T703"/>
      <c r="U703"/>
      <c r="V703"/>
      <c r="W703"/>
      <c r="X703"/>
      <c r="Y703"/>
      <c r="Z703"/>
      <c r="AA703"/>
      <c r="AB703"/>
      <c r="AC703"/>
      <c r="AD703"/>
      <c r="AE703"/>
      <c r="AF703"/>
      <c r="AG703"/>
      <c r="AH703"/>
      <c r="AI703"/>
      <c r="AJ703"/>
      <c r="AK703" t="s">
        <v>620</v>
      </c>
      <c r="AL703">
        <v>314</v>
      </c>
      <c r="AM703" s="73">
        <v>43580</v>
      </c>
      <c r="AN703" t="s">
        <v>584</v>
      </c>
      <c r="AO703" t="s">
        <v>568</v>
      </c>
      <c r="AP703"/>
      <c r="AQ703"/>
      <c r="AR703" t="s">
        <v>581</v>
      </c>
      <c r="AS703" t="s">
        <v>1797</v>
      </c>
      <c r="AT703" t="s">
        <v>1361</v>
      </c>
      <c r="AU703" t="s">
        <v>36</v>
      </c>
      <c r="AV703" t="s">
        <v>1354</v>
      </c>
      <c r="AW703" t="s">
        <v>1924</v>
      </c>
      <c r="AX703" t="s">
        <v>1353</v>
      </c>
      <c r="AY703" t="s">
        <v>1352</v>
      </c>
      <c r="AZ703"/>
      <c r="BA703" t="s">
        <v>1950</v>
      </c>
      <c r="BB703" t="s">
        <v>1926</v>
      </c>
      <c r="BC703" t="s">
        <v>579</v>
      </c>
      <c r="BD703"/>
      <c r="BE703"/>
    </row>
    <row r="704" spans="1:57" x14ac:dyDescent="0.25">
      <c r="A704" t="s">
        <v>1360</v>
      </c>
      <c r="B704" t="s">
        <v>0</v>
      </c>
      <c r="C704">
        <v>2019</v>
      </c>
      <c r="D704">
        <v>10</v>
      </c>
      <c r="E704" s="73">
        <v>43584</v>
      </c>
      <c r="F704" t="s">
        <v>574</v>
      </c>
      <c r="G704"/>
      <c r="H704" t="s">
        <v>12</v>
      </c>
      <c r="I704" t="s">
        <v>575</v>
      </c>
      <c r="J704" t="s">
        <v>610</v>
      </c>
      <c r="K704" t="s">
        <v>3</v>
      </c>
      <c r="L704"/>
      <c r="M704" t="s">
        <v>1586</v>
      </c>
      <c r="N704">
        <v>653.44000000000005</v>
      </c>
      <c r="O704"/>
      <c r="P704" t="s">
        <v>626</v>
      </c>
      <c r="Q704" t="s">
        <v>625</v>
      </c>
      <c r="R704">
        <v>6</v>
      </c>
      <c r="S704"/>
      <c r="T704"/>
      <c r="U704"/>
      <c r="V704"/>
      <c r="W704"/>
      <c r="X704"/>
      <c r="Y704"/>
      <c r="Z704"/>
      <c r="AA704"/>
      <c r="AB704"/>
      <c r="AC704"/>
      <c r="AD704"/>
      <c r="AE704"/>
      <c r="AF704"/>
      <c r="AG704"/>
      <c r="AH704"/>
      <c r="AI704"/>
      <c r="AJ704"/>
      <c r="AK704" t="s">
        <v>625</v>
      </c>
      <c r="AL704">
        <v>6</v>
      </c>
      <c r="AM704" s="73">
        <v>43584</v>
      </c>
      <c r="AN704"/>
      <c r="AO704" t="s">
        <v>568</v>
      </c>
      <c r="AP704"/>
      <c r="AQ704"/>
      <c r="AR704" t="s">
        <v>16</v>
      </c>
      <c r="AS704" t="s">
        <v>1797</v>
      </c>
      <c r="AT704" t="s">
        <v>1408</v>
      </c>
      <c r="AU704" t="s">
        <v>36</v>
      </c>
      <c r="AV704" t="s">
        <v>1354</v>
      </c>
      <c r="AW704" t="s">
        <v>1924</v>
      </c>
      <c r="AX704" t="s">
        <v>1353</v>
      </c>
      <c r="AY704" t="s">
        <v>1352</v>
      </c>
      <c r="AZ704"/>
      <c r="BA704" t="s">
        <v>1930</v>
      </c>
      <c r="BB704" t="s">
        <v>1926</v>
      </c>
      <c r="BC704" t="s">
        <v>1586</v>
      </c>
      <c r="BD704"/>
      <c r="BE704"/>
    </row>
    <row r="705" spans="1:57" x14ac:dyDescent="0.25">
      <c r="A705" t="s">
        <v>1360</v>
      </c>
      <c r="B705" t="s">
        <v>0</v>
      </c>
      <c r="C705">
        <v>2019</v>
      </c>
      <c r="D705">
        <v>10</v>
      </c>
      <c r="E705" s="73">
        <v>43584</v>
      </c>
      <c r="F705" t="s">
        <v>574</v>
      </c>
      <c r="G705"/>
      <c r="H705" t="s">
        <v>12</v>
      </c>
      <c r="I705" t="s">
        <v>575</v>
      </c>
      <c r="J705" t="s">
        <v>609</v>
      </c>
      <c r="K705" t="s">
        <v>3</v>
      </c>
      <c r="L705"/>
      <c r="M705" t="s">
        <v>1586</v>
      </c>
      <c r="N705">
        <v>2796.54</v>
      </c>
      <c r="O705"/>
      <c r="P705" t="s">
        <v>626</v>
      </c>
      <c r="Q705" t="s">
        <v>625</v>
      </c>
      <c r="R705">
        <v>8</v>
      </c>
      <c r="S705"/>
      <c r="T705"/>
      <c r="U705"/>
      <c r="V705"/>
      <c r="W705"/>
      <c r="X705"/>
      <c r="Y705"/>
      <c r="Z705"/>
      <c r="AA705"/>
      <c r="AB705"/>
      <c r="AC705"/>
      <c r="AD705"/>
      <c r="AE705"/>
      <c r="AF705"/>
      <c r="AG705"/>
      <c r="AH705"/>
      <c r="AI705"/>
      <c r="AJ705"/>
      <c r="AK705" t="s">
        <v>625</v>
      </c>
      <c r="AL705">
        <v>8</v>
      </c>
      <c r="AM705" s="73">
        <v>43584</v>
      </c>
      <c r="AN705"/>
      <c r="AO705" t="s">
        <v>568</v>
      </c>
      <c r="AP705"/>
      <c r="AQ705"/>
      <c r="AR705" t="s">
        <v>16</v>
      </c>
      <c r="AS705" t="s">
        <v>1797</v>
      </c>
      <c r="AT705" t="s">
        <v>1408</v>
      </c>
      <c r="AU705" t="s">
        <v>36</v>
      </c>
      <c r="AV705" t="s">
        <v>1354</v>
      </c>
      <c r="AW705" t="s">
        <v>1924</v>
      </c>
      <c r="AX705" t="s">
        <v>1353</v>
      </c>
      <c r="AY705" t="s">
        <v>1352</v>
      </c>
      <c r="AZ705"/>
      <c r="BA705" t="s">
        <v>1949</v>
      </c>
      <c r="BB705" t="s">
        <v>1926</v>
      </c>
      <c r="BC705" t="s">
        <v>1586</v>
      </c>
      <c r="BD705"/>
      <c r="BE705"/>
    </row>
    <row r="706" spans="1:57" x14ac:dyDescent="0.25">
      <c r="A706" t="s">
        <v>1360</v>
      </c>
      <c r="B706" t="s">
        <v>0</v>
      </c>
      <c r="C706">
        <v>2019</v>
      </c>
      <c r="D706">
        <v>10</v>
      </c>
      <c r="E706" s="73">
        <v>43584</v>
      </c>
      <c r="F706" t="s">
        <v>574</v>
      </c>
      <c r="G706"/>
      <c r="H706" t="s">
        <v>12</v>
      </c>
      <c r="I706" t="s">
        <v>575</v>
      </c>
      <c r="J706" t="s">
        <v>627</v>
      </c>
      <c r="K706" t="s">
        <v>3</v>
      </c>
      <c r="L706"/>
      <c r="M706" t="s">
        <v>1586</v>
      </c>
      <c r="N706">
        <v>7495.28</v>
      </c>
      <c r="O706"/>
      <c r="P706" t="s">
        <v>626</v>
      </c>
      <c r="Q706" t="s">
        <v>625</v>
      </c>
      <c r="R706">
        <v>9</v>
      </c>
      <c r="S706"/>
      <c r="T706"/>
      <c r="U706"/>
      <c r="V706"/>
      <c r="W706"/>
      <c r="X706"/>
      <c r="Y706"/>
      <c r="Z706"/>
      <c r="AA706"/>
      <c r="AB706"/>
      <c r="AC706"/>
      <c r="AD706"/>
      <c r="AE706"/>
      <c r="AF706"/>
      <c r="AG706"/>
      <c r="AH706"/>
      <c r="AI706"/>
      <c r="AJ706"/>
      <c r="AK706" t="s">
        <v>625</v>
      </c>
      <c r="AL706">
        <v>9</v>
      </c>
      <c r="AM706" s="73">
        <v>43584</v>
      </c>
      <c r="AN706"/>
      <c r="AO706" t="s">
        <v>568</v>
      </c>
      <c r="AP706"/>
      <c r="AQ706"/>
      <c r="AR706" t="s">
        <v>16</v>
      </c>
      <c r="AS706" t="s">
        <v>1797</v>
      </c>
      <c r="AT706" t="s">
        <v>1411</v>
      </c>
      <c r="AU706" t="s">
        <v>36</v>
      </c>
      <c r="AV706" t="s">
        <v>1354</v>
      </c>
      <c r="AW706" t="s">
        <v>1924</v>
      </c>
      <c r="AX706" t="s">
        <v>1353</v>
      </c>
      <c r="AY706" t="s">
        <v>1352</v>
      </c>
      <c r="AZ706"/>
      <c r="BA706" t="s">
        <v>2029</v>
      </c>
      <c r="BB706" t="s">
        <v>1926</v>
      </c>
      <c r="BC706" t="s">
        <v>1586</v>
      </c>
      <c r="BD706"/>
      <c r="BE706"/>
    </row>
    <row r="707" spans="1:57" x14ac:dyDescent="0.25">
      <c r="A707" t="s">
        <v>1360</v>
      </c>
      <c r="B707" t="s">
        <v>0</v>
      </c>
      <c r="C707">
        <v>2019</v>
      </c>
      <c r="D707">
        <v>10</v>
      </c>
      <c r="E707" s="73">
        <v>43585</v>
      </c>
      <c r="F707"/>
      <c r="G707"/>
      <c r="H707" t="s">
        <v>12</v>
      </c>
      <c r="I707" t="s">
        <v>575</v>
      </c>
      <c r="J707" t="s">
        <v>645</v>
      </c>
      <c r="K707" t="s">
        <v>3</v>
      </c>
      <c r="L707"/>
      <c r="M707" t="s">
        <v>1470</v>
      </c>
      <c r="N707">
        <v>659.99</v>
      </c>
      <c r="O707"/>
      <c r="P707" t="s">
        <v>646</v>
      </c>
      <c r="Q707" t="s">
        <v>629</v>
      </c>
      <c r="R707">
        <v>1</v>
      </c>
      <c r="S707"/>
      <c r="T707"/>
      <c r="U707"/>
      <c r="V707"/>
      <c r="W707"/>
      <c r="X707"/>
      <c r="Y707"/>
      <c r="Z707"/>
      <c r="AA707"/>
      <c r="AB707"/>
      <c r="AC707"/>
      <c r="AD707"/>
      <c r="AE707"/>
      <c r="AF707"/>
      <c r="AG707"/>
      <c r="AH707"/>
      <c r="AI707"/>
      <c r="AJ707"/>
      <c r="AK707" t="s">
        <v>629</v>
      </c>
      <c r="AL707">
        <v>1</v>
      </c>
      <c r="AM707" s="73">
        <v>43585</v>
      </c>
      <c r="AN707"/>
      <c r="AO707" t="s">
        <v>568</v>
      </c>
      <c r="AP707"/>
      <c r="AQ707"/>
      <c r="AR707" t="s">
        <v>603</v>
      </c>
      <c r="AS707" t="s">
        <v>1797</v>
      </c>
      <c r="AT707" t="s">
        <v>1372</v>
      </c>
      <c r="AU707" t="s">
        <v>36</v>
      </c>
      <c r="AV707" t="s">
        <v>1354</v>
      </c>
      <c r="AW707" t="s">
        <v>1924</v>
      </c>
      <c r="AX707" t="s">
        <v>1353</v>
      </c>
      <c r="AY707" t="s">
        <v>1352</v>
      </c>
      <c r="AZ707"/>
      <c r="BA707" t="s">
        <v>2002</v>
      </c>
      <c r="BB707" t="s">
        <v>1926</v>
      </c>
      <c r="BC707" t="s">
        <v>1470</v>
      </c>
      <c r="BD707"/>
      <c r="BE707"/>
    </row>
    <row r="708" spans="1:57" x14ac:dyDescent="0.25">
      <c r="A708" t="s">
        <v>1360</v>
      </c>
      <c r="B708" t="s">
        <v>0</v>
      </c>
      <c r="C708">
        <v>2019</v>
      </c>
      <c r="D708">
        <v>10</v>
      </c>
      <c r="E708" s="73">
        <v>43580</v>
      </c>
      <c r="F708" t="s">
        <v>574</v>
      </c>
      <c r="G708"/>
      <c r="H708" t="s">
        <v>12</v>
      </c>
      <c r="I708" t="s">
        <v>575</v>
      </c>
      <c r="J708" t="s">
        <v>587</v>
      </c>
      <c r="K708" t="s">
        <v>3</v>
      </c>
      <c r="L708"/>
      <c r="M708" t="s">
        <v>579</v>
      </c>
      <c r="N708">
        <v>21.4</v>
      </c>
      <c r="O708"/>
      <c r="P708" t="s">
        <v>621</v>
      </c>
      <c r="Q708" t="s">
        <v>620</v>
      </c>
      <c r="R708">
        <v>317</v>
      </c>
      <c r="S708"/>
      <c r="T708"/>
      <c r="U708"/>
      <c r="V708"/>
      <c r="W708"/>
      <c r="X708"/>
      <c r="Y708"/>
      <c r="Z708"/>
      <c r="AA708"/>
      <c r="AB708"/>
      <c r="AC708"/>
      <c r="AD708"/>
      <c r="AE708"/>
      <c r="AF708"/>
      <c r="AG708"/>
      <c r="AH708"/>
      <c r="AI708"/>
      <c r="AJ708"/>
      <c r="AK708" t="s">
        <v>620</v>
      </c>
      <c r="AL708">
        <v>317</v>
      </c>
      <c r="AM708" s="73">
        <v>43580</v>
      </c>
      <c r="AN708" t="s">
        <v>584</v>
      </c>
      <c r="AO708" t="s">
        <v>568</v>
      </c>
      <c r="AP708"/>
      <c r="AQ708"/>
      <c r="AR708" t="s">
        <v>581</v>
      </c>
      <c r="AS708" t="s">
        <v>1797</v>
      </c>
      <c r="AT708" t="s">
        <v>1361</v>
      </c>
      <c r="AU708" t="s">
        <v>36</v>
      </c>
      <c r="AV708" t="s">
        <v>1354</v>
      </c>
      <c r="AW708" t="s">
        <v>1924</v>
      </c>
      <c r="AX708" t="s">
        <v>1353</v>
      </c>
      <c r="AY708" t="s">
        <v>1352</v>
      </c>
      <c r="AZ708"/>
      <c r="BA708" t="s">
        <v>1932</v>
      </c>
      <c r="BB708" t="s">
        <v>1926</v>
      </c>
      <c r="BC708" t="s">
        <v>579</v>
      </c>
      <c r="BD708"/>
      <c r="BE708"/>
    </row>
    <row r="709" spans="1:57" x14ac:dyDescent="0.25">
      <c r="A709" t="s">
        <v>1360</v>
      </c>
      <c r="B709" t="s">
        <v>0</v>
      </c>
      <c r="C709">
        <v>2019</v>
      </c>
      <c r="D709">
        <v>10</v>
      </c>
      <c r="E709" s="73">
        <v>43581</v>
      </c>
      <c r="F709" t="s">
        <v>574</v>
      </c>
      <c r="G709"/>
      <c r="H709" t="s">
        <v>12</v>
      </c>
      <c r="I709" t="s">
        <v>575</v>
      </c>
      <c r="J709" t="s">
        <v>588</v>
      </c>
      <c r="K709" t="s">
        <v>3</v>
      </c>
      <c r="L709"/>
      <c r="M709" t="s">
        <v>1471</v>
      </c>
      <c r="N709">
        <v>170.52</v>
      </c>
      <c r="O709"/>
      <c r="P709" t="s">
        <v>623</v>
      </c>
      <c r="Q709" t="s">
        <v>622</v>
      </c>
      <c r="R709">
        <v>15</v>
      </c>
      <c r="S709"/>
      <c r="T709"/>
      <c r="U709"/>
      <c r="V709"/>
      <c r="W709"/>
      <c r="X709"/>
      <c r="Y709"/>
      <c r="Z709"/>
      <c r="AA709"/>
      <c r="AB709"/>
      <c r="AC709"/>
      <c r="AD709"/>
      <c r="AE709"/>
      <c r="AF709"/>
      <c r="AG709"/>
      <c r="AH709"/>
      <c r="AI709"/>
      <c r="AJ709"/>
      <c r="AK709" t="s">
        <v>622</v>
      </c>
      <c r="AL709">
        <v>15</v>
      </c>
      <c r="AM709" s="73">
        <v>43581</v>
      </c>
      <c r="AN709"/>
      <c r="AO709" t="s">
        <v>568</v>
      </c>
      <c r="AP709"/>
      <c r="AQ709"/>
      <c r="AR709" t="s">
        <v>16</v>
      </c>
      <c r="AS709" t="s">
        <v>1797</v>
      </c>
      <c r="AT709" t="s">
        <v>1361</v>
      </c>
      <c r="AU709" t="s">
        <v>36</v>
      </c>
      <c r="AV709" t="s">
        <v>1354</v>
      </c>
      <c r="AW709" t="s">
        <v>1924</v>
      </c>
      <c r="AX709" t="s">
        <v>1353</v>
      </c>
      <c r="AY709" t="s">
        <v>1352</v>
      </c>
      <c r="AZ709"/>
      <c r="BA709" t="s">
        <v>1927</v>
      </c>
      <c r="BB709" t="s">
        <v>1926</v>
      </c>
      <c r="BC709" t="s">
        <v>1471</v>
      </c>
      <c r="BD709"/>
      <c r="BE709"/>
    </row>
    <row r="710" spans="1:57" x14ac:dyDescent="0.25">
      <c r="A710" t="s">
        <v>1360</v>
      </c>
      <c r="B710" t="s">
        <v>0</v>
      </c>
      <c r="C710">
        <v>2019</v>
      </c>
      <c r="D710">
        <v>10</v>
      </c>
      <c r="E710" s="73">
        <v>43584</v>
      </c>
      <c r="F710" t="s">
        <v>574</v>
      </c>
      <c r="G710"/>
      <c r="H710" t="s">
        <v>12</v>
      </c>
      <c r="I710" t="s">
        <v>575</v>
      </c>
      <c r="J710" t="s">
        <v>611</v>
      </c>
      <c r="K710" t="s">
        <v>3</v>
      </c>
      <c r="L710"/>
      <c r="M710" t="s">
        <v>1586</v>
      </c>
      <c r="N710">
        <v>1959.7</v>
      </c>
      <c r="O710"/>
      <c r="P710" t="s">
        <v>626</v>
      </c>
      <c r="Q710" t="s">
        <v>625</v>
      </c>
      <c r="R710">
        <v>10</v>
      </c>
      <c r="S710"/>
      <c r="T710"/>
      <c r="U710"/>
      <c r="V710"/>
      <c r="W710"/>
      <c r="X710"/>
      <c r="Y710"/>
      <c r="Z710"/>
      <c r="AA710"/>
      <c r="AB710"/>
      <c r="AC710"/>
      <c r="AD710"/>
      <c r="AE710"/>
      <c r="AF710"/>
      <c r="AG710"/>
      <c r="AH710"/>
      <c r="AI710"/>
      <c r="AJ710"/>
      <c r="AK710" t="s">
        <v>625</v>
      </c>
      <c r="AL710">
        <v>10</v>
      </c>
      <c r="AM710" s="73">
        <v>43584</v>
      </c>
      <c r="AN710"/>
      <c r="AO710" t="s">
        <v>568</v>
      </c>
      <c r="AP710"/>
      <c r="AQ710"/>
      <c r="AR710" t="s">
        <v>16</v>
      </c>
      <c r="AS710" t="s">
        <v>1797</v>
      </c>
      <c r="AT710" t="s">
        <v>1411</v>
      </c>
      <c r="AU710" t="s">
        <v>36</v>
      </c>
      <c r="AV710" t="s">
        <v>1354</v>
      </c>
      <c r="AW710" t="s">
        <v>1924</v>
      </c>
      <c r="AX710" t="s">
        <v>1353</v>
      </c>
      <c r="AY710" t="s">
        <v>1352</v>
      </c>
      <c r="AZ710"/>
      <c r="BA710" t="s">
        <v>1952</v>
      </c>
      <c r="BB710" t="s">
        <v>1926</v>
      </c>
      <c r="BC710" t="s">
        <v>1586</v>
      </c>
      <c r="BD710"/>
      <c r="BE710"/>
    </row>
    <row r="711" spans="1:57" x14ac:dyDescent="0.25">
      <c r="A711" t="s">
        <v>1360</v>
      </c>
      <c r="B711" t="s">
        <v>0</v>
      </c>
      <c r="C711">
        <v>2019</v>
      </c>
      <c r="D711">
        <v>10</v>
      </c>
      <c r="E711" s="73">
        <v>43585</v>
      </c>
      <c r="F711"/>
      <c r="G711"/>
      <c r="H711" t="s">
        <v>628</v>
      </c>
      <c r="I711"/>
      <c r="J711" t="s">
        <v>2</v>
      </c>
      <c r="K711" t="s">
        <v>3</v>
      </c>
      <c r="L711"/>
      <c r="M711" t="s">
        <v>1470</v>
      </c>
      <c r="N711">
        <v>103.89</v>
      </c>
      <c r="O711"/>
      <c r="P711" t="s">
        <v>14</v>
      </c>
      <c r="Q711" t="s">
        <v>629</v>
      </c>
      <c r="R711">
        <v>40</v>
      </c>
      <c r="S711"/>
      <c r="T711"/>
      <c r="U711"/>
      <c r="V711"/>
      <c r="W711"/>
      <c r="X711"/>
      <c r="Y711"/>
      <c r="Z711"/>
      <c r="AA711"/>
      <c r="AB711"/>
      <c r="AC711"/>
      <c r="AD711"/>
      <c r="AE711"/>
      <c r="AF711"/>
      <c r="AG711"/>
      <c r="AH711"/>
      <c r="AI711"/>
      <c r="AJ711"/>
      <c r="AK711" t="s">
        <v>629</v>
      </c>
      <c r="AL711">
        <v>40</v>
      </c>
      <c r="AM711" s="73">
        <v>43585</v>
      </c>
      <c r="AN711"/>
      <c r="AO711" t="s">
        <v>8</v>
      </c>
      <c r="AP711"/>
      <c r="AQ711"/>
      <c r="AR711" t="s">
        <v>603</v>
      </c>
      <c r="AS711" t="s">
        <v>1797</v>
      </c>
      <c r="AT711" t="s">
        <v>1385</v>
      </c>
      <c r="AU711" t="s">
        <v>36</v>
      </c>
      <c r="AV711" t="s">
        <v>1355</v>
      </c>
      <c r="AW711"/>
      <c r="AX711"/>
      <c r="AY711"/>
      <c r="AZ711"/>
      <c r="BA711" t="s">
        <v>1801</v>
      </c>
      <c r="BB711" t="s">
        <v>1965</v>
      </c>
      <c r="BC711" t="s">
        <v>1470</v>
      </c>
      <c r="BD711"/>
      <c r="BE711"/>
    </row>
    <row r="712" spans="1:57" x14ac:dyDescent="0.25">
      <c r="A712" t="s">
        <v>1360</v>
      </c>
      <c r="B712" t="s">
        <v>0</v>
      </c>
      <c r="C712">
        <v>2019</v>
      </c>
      <c r="D712">
        <v>10</v>
      </c>
      <c r="E712" s="73">
        <v>43585</v>
      </c>
      <c r="F712"/>
      <c r="G712"/>
      <c r="H712" t="s">
        <v>12</v>
      </c>
      <c r="I712"/>
      <c r="J712" t="s">
        <v>2</v>
      </c>
      <c r="K712" t="s">
        <v>3</v>
      </c>
      <c r="L712"/>
      <c r="M712" t="s">
        <v>1470</v>
      </c>
      <c r="N712">
        <v>-179.24</v>
      </c>
      <c r="O712"/>
      <c r="P712" t="s">
        <v>14</v>
      </c>
      <c r="Q712" t="s">
        <v>629</v>
      </c>
      <c r="R712">
        <v>51</v>
      </c>
      <c r="S712"/>
      <c r="T712"/>
      <c r="U712"/>
      <c r="V712"/>
      <c r="W712"/>
      <c r="X712"/>
      <c r="Y712"/>
      <c r="Z712"/>
      <c r="AA712"/>
      <c r="AB712"/>
      <c r="AC712"/>
      <c r="AD712"/>
      <c r="AE712"/>
      <c r="AF712"/>
      <c r="AG712"/>
      <c r="AH712"/>
      <c r="AI712"/>
      <c r="AJ712"/>
      <c r="AK712" t="s">
        <v>629</v>
      </c>
      <c r="AL712">
        <v>51</v>
      </c>
      <c r="AM712" s="73">
        <v>43585</v>
      </c>
      <c r="AN712"/>
      <c r="AO712" t="s">
        <v>8</v>
      </c>
      <c r="AP712"/>
      <c r="AQ712"/>
      <c r="AR712" t="s">
        <v>603</v>
      </c>
      <c r="AS712" t="s">
        <v>1797</v>
      </c>
      <c r="AT712" t="s">
        <v>1385</v>
      </c>
      <c r="AU712" t="s">
        <v>36</v>
      </c>
      <c r="AV712" t="s">
        <v>1355</v>
      </c>
      <c r="AW712"/>
      <c r="AX712"/>
      <c r="AY712"/>
      <c r="AZ712"/>
      <c r="BA712" t="s">
        <v>1801</v>
      </c>
      <c r="BB712" t="s">
        <v>1802</v>
      </c>
      <c r="BC712" t="s">
        <v>1470</v>
      </c>
      <c r="BD712"/>
      <c r="BE712"/>
    </row>
    <row r="713" spans="1:57" x14ac:dyDescent="0.25">
      <c r="A713" t="s">
        <v>1360</v>
      </c>
      <c r="B713" t="s">
        <v>0</v>
      </c>
      <c r="C713">
        <v>2019</v>
      </c>
      <c r="D713">
        <v>10</v>
      </c>
      <c r="E713" s="73">
        <v>43585</v>
      </c>
      <c r="F713"/>
      <c r="G713"/>
      <c r="H713" t="s">
        <v>12</v>
      </c>
      <c r="I713"/>
      <c r="J713" t="s">
        <v>2</v>
      </c>
      <c r="K713" t="s">
        <v>3</v>
      </c>
      <c r="L713"/>
      <c r="M713" t="s">
        <v>1470</v>
      </c>
      <c r="N713">
        <v>-7837.57</v>
      </c>
      <c r="O713"/>
      <c r="P713" t="s">
        <v>14</v>
      </c>
      <c r="Q713" t="s">
        <v>629</v>
      </c>
      <c r="R713">
        <v>61</v>
      </c>
      <c r="S713"/>
      <c r="T713"/>
      <c r="U713"/>
      <c r="V713"/>
      <c r="W713"/>
      <c r="X713"/>
      <c r="Y713"/>
      <c r="Z713"/>
      <c r="AA713"/>
      <c r="AB713"/>
      <c r="AC713"/>
      <c r="AD713"/>
      <c r="AE713"/>
      <c r="AF713"/>
      <c r="AG713"/>
      <c r="AH713"/>
      <c r="AI713"/>
      <c r="AJ713"/>
      <c r="AK713" t="s">
        <v>629</v>
      </c>
      <c r="AL713">
        <v>61</v>
      </c>
      <c r="AM713" s="73">
        <v>43585</v>
      </c>
      <c r="AN713"/>
      <c r="AO713" t="s">
        <v>8</v>
      </c>
      <c r="AP713"/>
      <c r="AQ713"/>
      <c r="AR713" t="s">
        <v>603</v>
      </c>
      <c r="AS713" t="s">
        <v>1797</v>
      </c>
      <c r="AT713" t="s">
        <v>1385</v>
      </c>
      <c r="AU713" t="s">
        <v>36</v>
      </c>
      <c r="AV713" t="s">
        <v>1355</v>
      </c>
      <c r="AW713"/>
      <c r="AX713"/>
      <c r="AY713"/>
      <c r="AZ713"/>
      <c r="BA713" t="s">
        <v>1801</v>
      </c>
      <c r="BB713" t="s">
        <v>1802</v>
      </c>
      <c r="BC713" t="s">
        <v>1470</v>
      </c>
      <c r="BD713"/>
      <c r="BE713"/>
    </row>
    <row r="714" spans="1:57" x14ac:dyDescent="0.25">
      <c r="A714" t="s">
        <v>1360</v>
      </c>
      <c r="B714" t="s">
        <v>0</v>
      </c>
      <c r="C714">
        <v>2019</v>
      </c>
      <c r="D714">
        <v>10</v>
      </c>
      <c r="E714" s="73">
        <v>43585</v>
      </c>
      <c r="F714"/>
      <c r="G714"/>
      <c r="H714" t="s">
        <v>12</v>
      </c>
      <c r="I714"/>
      <c r="J714" t="s">
        <v>2</v>
      </c>
      <c r="K714" t="s">
        <v>3</v>
      </c>
      <c r="L714"/>
      <c r="M714" t="s">
        <v>1470</v>
      </c>
      <c r="N714">
        <v>-50.93</v>
      </c>
      <c r="O714"/>
      <c r="P714" t="s">
        <v>14</v>
      </c>
      <c r="Q714" t="s">
        <v>629</v>
      </c>
      <c r="R714">
        <v>67</v>
      </c>
      <c r="S714"/>
      <c r="T714"/>
      <c r="U714"/>
      <c r="V714"/>
      <c r="W714"/>
      <c r="X714"/>
      <c r="Y714"/>
      <c r="Z714"/>
      <c r="AA714"/>
      <c r="AB714"/>
      <c r="AC714"/>
      <c r="AD714"/>
      <c r="AE714"/>
      <c r="AF714"/>
      <c r="AG714"/>
      <c r="AH714"/>
      <c r="AI714"/>
      <c r="AJ714"/>
      <c r="AK714" t="s">
        <v>629</v>
      </c>
      <c r="AL714">
        <v>67</v>
      </c>
      <c r="AM714" s="73">
        <v>43585</v>
      </c>
      <c r="AN714"/>
      <c r="AO714" t="s">
        <v>8</v>
      </c>
      <c r="AP714"/>
      <c r="AQ714"/>
      <c r="AR714" t="s">
        <v>603</v>
      </c>
      <c r="AS714" t="s">
        <v>1797</v>
      </c>
      <c r="AT714" t="s">
        <v>1385</v>
      </c>
      <c r="AU714" t="s">
        <v>36</v>
      </c>
      <c r="AV714" t="s">
        <v>1355</v>
      </c>
      <c r="AW714"/>
      <c r="AX714"/>
      <c r="AY714"/>
      <c r="AZ714"/>
      <c r="BA714" t="s">
        <v>1801</v>
      </c>
      <c r="BB714" t="s">
        <v>1802</v>
      </c>
      <c r="BC714" t="s">
        <v>1470</v>
      </c>
      <c r="BD714"/>
      <c r="BE714"/>
    </row>
    <row r="715" spans="1:57" x14ac:dyDescent="0.25">
      <c r="A715" t="s">
        <v>1360</v>
      </c>
      <c r="B715" t="s">
        <v>0</v>
      </c>
      <c r="C715">
        <v>2019</v>
      </c>
      <c r="D715">
        <v>10</v>
      </c>
      <c r="E715" s="73">
        <v>43585</v>
      </c>
      <c r="F715"/>
      <c r="G715"/>
      <c r="H715" t="s">
        <v>12</v>
      </c>
      <c r="I715"/>
      <c r="J715" t="s">
        <v>2</v>
      </c>
      <c r="K715" t="s">
        <v>3</v>
      </c>
      <c r="L715"/>
      <c r="M715" t="s">
        <v>1470</v>
      </c>
      <c r="N715">
        <v>66857.350000000006</v>
      </c>
      <c r="O715"/>
      <c r="P715" t="s">
        <v>14</v>
      </c>
      <c r="Q715" t="s">
        <v>629</v>
      </c>
      <c r="R715">
        <v>71</v>
      </c>
      <c r="S715"/>
      <c r="T715"/>
      <c r="U715"/>
      <c r="V715"/>
      <c r="W715"/>
      <c r="X715"/>
      <c r="Y715"/>
      <c r="Z715"/>
      <c r="AA715"/>
      <c r="AB715"/>
      <c r="AC715"/>
      <c r="AD715"/>
      <c r="AE715"/>
      <c r="AF715"/>
      <c r="AG715"/>
      <c r="AH715"/>
      <c r="AI715"/>
      <c r="AJ715"/>
      <c r="AK715" t="s">
        <v>629</v>
      </c>
      <c r="AL715">
        <v>71</v>
      </c>
      <c r="AM715" s="73">
        <v>43585</v>
      </c>
      <c r="AN715"/>
      <c r="AO715" t="s">
        <v>8</v>
      </c>
      <c r="AP715"/>
      <c r="AQ715"/>
      <c r="AR715" t="s">
        <v>603</v>
      </c>
      <c r="AS715" t="s">
        <v>1797</v>
      </c>
      <c r="AT715" t="s">
        <v>1385</v>
      </c>
      <c r="AU715" t="s">
        <v>36</v>
      </c>
      <c r="AV715" t="s">
        <v>1355</v>
      </c>
      <c r="AW715"/>
      <c r="AX715"/>
      <c r="AY715"/>
      <c r="AZ715"/>
      <c r="BA715" t="s">
        <v>1801</v>
      </c>
      <c r="BB715" t="s">
        <v>1802</v>
      </c>
      <c r="BC715" t="s">
        <v>1470</v>
      </c>
      <c r="BD715"/>
      <c r="BE715"/>
    </row>
    <row r="716" spans="1:57" x14ac:dyDescent="0.25">
      <c r="A716" t="s">
        <v>1360</v>
      </c>
      <c r="B716" t="s">
        <v>0</v>
      </c>
      <c r="C716">
        <v>2019</v>
      </c>
      <c r="D716">
        <v>10</v>
      </c>
      <c r="E716" s="73">
        <v>43585</v>
      </c>
      <c r="F716"/>
      <c r="G716"/>
      <c r="H716" t="s">
        <v>12</v>
      </c>
      <c r="I716"/>
      <c r="J716" t="s">
        <v>2</v>
      </c>
      <c r="K716" t="s">
        <v>3</v>
      </c>
      <c r="L716"/>
      <c r="M716" t="s">
        <v>1470</v>
      </c>
      <c r="N716">
        <v>-8070.46</v>
      </c>
      <c r="O716"/>
      <c r="P716" t="s">
        <v>14</v>
      </c>
      <c r="Q716" t="s">
        <v>629</v>
      </c>
      <c r="R716">
        <v>87</v>
      </c>
      <c r="S716"/>
      <c r="T716"/>
      <c r="U716"/>
      <c r="V716"/>
      <c r="W716"/>
      <c r="X716"/>
      <c r="Y716"/>
      <c r="Z716"/>
      <c r="AA716"/>
      <c r="AB716"/>
      <c r="AC716"/>
      <c r="AD716"/>
      <c r="AE716"/>
      <c r="AF716"/>
      <c r="AG716"/>
      <c r="AH716"/>
      <c r="AI716"/>
      <c r="AJ716"/>
      <c r="AK716" t="s">
        <v>629</v>
      </c>
      <c r="AL716">
        <v>87</v>
      </c>
      <c r="AM716" s="73">
        <v>43585</v>
      </c>
      <c r="AN716"/>
      <c r="AO716" t="s">
        <v>8</v>
      </c>
      <c r="AP716"/>
      <c r="AQ716"/>
      <c r="AR716" t="s">
        <v>603</v>
      </c>
      <c r="AS716" t="s">
        <v>1797</v>
      </c>
      <c r="AT716" t="s">
        <v>1385</v>
      </c>
      <c r="AU716" t="s">
        <v>36</v>
      </c>
      <c r="AV716" t="s">
        <v>1355</v>
      </c>
      <c r="AW716"/>
      <c r="AX716"/>
      <c r="AY716"/>
      <c r="AZ716"/>
      <c r="BA716" t="s">
        <v>1801</v>
      </c>
      <c r="BB716" t="s">
        <v>1802</v>
      </c>
      <c r="BC716" t="s">
        <v>1470</v>
      </c>
      <c r="BD716"/>
      <c r="BE716"/>
    </row>
    <row r="717" spans="1:57" x14ac:dyDescent="0.25">
      <c r="A717" t="s">
        <v>1360</v>
      </c>
      <c r="B717" t="s">
        <v>0</v>
      </c>
      <c r="C717">
        <v>2019</v>
      </c>
      <c r="D717">
        <v>10</v>
      </c>
      <c r="E717" s="73">
        <v>43585</v>
      </c>
      <c r="F717"/>
      <c r="G717"/>
      <c r="H717" t="s">
        <v>12</v>
      </c>
      <c r="I717"/>
      <c r="J717" t="s">
        <v>2</v>
      </c>
      <c r="K717" t="s">
        <v>3</v>
      </c>
      <c r="L717"/>
      <c r="M717" t="s">
        <v>1470</v>
      </c>
      <c r="N717">
        <v>-1233.69</v>
      </c>
      <c r="O717"/>
      <c r="P717" t="s">
        <v>14</v>
      </c>
      <c r="Q717" t="s">
        <v>629</v>
      </c>
      <c r="R717">
        <v>63</v>
      </c>
      <c r="S717"/>
      <c r="T717"/>
      <c r="U717"/>
      <c r="V717"/>
      <c r="W717"/>
      <c r="X717"/>
      <c r="Y717"/>
      <c r="Z717"/>
      <c r="AA717"/>
      <c r="AB717"/>
      <c r="AC717"/>
      <c r="AD717"/>
      <c r="AE717"/>
      <c r="AF717"/>
      <c r="AG717"/>
      <c r="AH717"/>
      <c r="AI717"/>
      <c r="AJ717"/>
      <c r="AK717" t="s">
        <v>629</v>
      </c>
      <c r="AL717">
        <v>63</v>
      </c>
      <c r="AM717" s="73">
        <v>43585</v>
      </c>
      <c r="AN717"/>
      <c r="AO717" t="s">
        <v>8</v>
      </c>
      <c r="AP717"/>
      <c r="AQ717"/>
      <c r="AR717" t="s">
        <v>603</v>
      </c>
      <c r="AS717" t="s">
        <v>1797</v>
      </c>
      <c r="AT717" t="s">
        <v>1385</v>
      </c>
      <c r="AU717" t="s">
        <v>36</v>
      </c>
      <c r="AV717" t="s">
        <v>1355</v>
      </c>
      <c r="AW717"/>
      <c r="AX717"/>
      <c r="AY717"/>
      <c r="AZ717"/>
      <c r="BA717" t="s">
        <v>1801</v>
      </c>
      <c r="BB717" t="s">
        <v>1802</v>
      </c>
      <c r="BC717" t="s">
        <v>1470</v>
      </c>
      <c r="BD717"/>
      <c r="BE717"/>
    </row>
    <row r="718" spans="1:57" x14ac:dyDescent="0.25">
      <c r="A718" t="s">
        <v>1360</v>
      </c>
      <c r="B718" t="s">
        <v>0</v>
      </c>
      <c r="C718">
        <v>2019</v>
      </c>
      <c r="D718">
        <v>10</v>
      </c>
      <c r="E718" s="73">
        <v>43585</v>
      </c>
      <c r="F718"/>
      <c r="G718"/>
      <c r="H718" t="s">
        <v>12</v>
      </c>
      <c r="I718" t="s">
        <v>575</v>
      </c>
      <c r="J718" t="s">
        <v>611</v>
      </c>
      <c r="K718" t="s">
        <v>3</v>
      </c>
      <c r="L718"/>
      <c r="M718" t="s">
        <v>635</v>
      </c>
      <c r="N718">
        <v>146.94</v>
      </c>
      <c r="O718"/>
      <c r="P718" t="s">
        <v>647</v>
      </c>
      <c r="Q718" t="s">
        <v>636</v>
      </c>
      <c r="R718">
        <v>31</v>
      </c>
      <c r="S718"/>
      <c r="T718"/>
      <c r="U718"/>
      <c r="V718"/>
      <c r="W718"/>
      <c r="X718"/>
      <c r="Y718"/>
      <c r="Z718"/>
      <c r="AA718"/>
      <c r="AB718"/>
      <c r="AC718"/>
      <c r="AD718"/>
      <c r="AE718"/>
      <c r="AF718"/>
      <c r="AG718"/>
      <c r="AH718"/>
      <c r="AI718"/>
      <c r="AJ718"/>
      <c r="AK718" t="s">
        <v>636</v>
      </c>
      <c r="AL718">
        <v>31</v>
      </c>
      <c r="AM718" s="73">
        <v>43585</v>
      </c>
      <c r="AN718" t="s">
        <v>648</v>
      </c>
      <c r="AO718" t="s">
        <v>24</v>
      </c>
      <c r="AP718"/>
      <c r="AQ718"/>
      <c r="AR718" t="s">
        <v>603</v>
      </c>
      <c r="AS718" t="s">
        <v>1797</v>
      </c>
      <c r="AT718" t="s">
        <v>1411</v>
      </c>
      <c r="AU718" t="s">
        <v>36</v>
      </c>
      <c r="AV718" t="s">
        <v>1354</v>
      </c>
      <c r="AW718" t="s">
        <v>1924</v>
      </c>
      <c r="AX718" t="s">
        <v>1353</v>
      </c>
      <c r="AY718" t="s">
        <v>1352</v>
      </c>
      <c r="AZ718"/>
      <c r="BA718" t="s">
        <v>1952</v>
      </c>
      <c r="BB718" t="s">
        <v>1926</v>
      </c>
      <c r="BC718" t="s">
        <v>635</v>
      </c>
      <c r="BD718"/>
      <c r="BE718"/>
    </row>
    <row r="719" spans="1:57" x14ac:dyDescent="0.25">
      <c r="A719" t="s">
        <v>1360</v>
      </c>
      <c r="B719" t="s">
        <v>0</v>
      </c>
      <c r="C719">
        <v>2019</v>
      </c>
      <c r="D719">
        <v>10</v>
      </c>
      <c r="E719" s="73">
        <v>43564</v>
      </c>
      <c r="F719" t="s">
        <v>574</v>
      </c>
      <c r="G719"/>
      <c r="H719" t="s">
        <v>12</v>
      </c>
      <c r="I719" t="s">
        <v>575</v>
      </c>
      <c r="J719" t="s">
        <v>585</v>
      </c>
      <c r="K719" t="s">
        <v>3</v>
      </c>
      <c r="L719"/>
      <c r="M719" t="s">
        <v>579</v>
      </c>
      <c r="N719" s="82">
        <v>136.63</v>
      </c>
      <c r="O719"/>
      <c r="P719" t="s">
        <v>614</v>
      </c>
      <c r="Q719" t="s">
        <v>613</v>
      </c>
      <c r="R719">
        <v>17</v>
      </c>
      <c r="S719"/>
      <c r="T719"/>
      <c r="U719"/>
      <c r="V719"/>
      <c r="W719"/>
      <c r="X719"/>
      <c r="Y719"/>
      <c r="Z719"/>
      <c r="AA719"/>
      <c r="AB719"/>
      <c r="AC719"/>
      <c r="AD719"/>
      <c r="AE719"/>
      <c r="AF719"/>
      <c r="AG719"/>
      <c r="AH719"/>
      <c r="AI719"/>
      <c r="AJ719"/>
      <c r="AK719" t="s">
        <v>613</v>
      </c>
      <c r="AL719">
        <v>17</v>
      </c>
      <c r="AM719" s="73">
        <v>43564</v>
      </c>
      <c r="AN719" t="s">
        <v>599</v>
      </c>
      <c r="AO719" t="s">
        <v>568</v>
      </c>
      <c r="AP719"/>
      <c r="AQ719"/>
      <c r="AR719" t="s">
        <v>581</v>
      </c>
      <c r="AS719" t="s">
        <v>1797</v>
      </c>
      <c r="AT719" t="s">
        <v>1361</v>
      </c>
      <c r="AU719" t="s">
        <v>36</v>
      </c>
      <c r="AV719" t="s">
        <v>1354</v>
      </c>
      <c r="AW719" t="s">
        <v>1924</v>
      </c>
      <c r="AX719" t="s">
        <v>1353</v>
      </c>
      <c r="AY719" t="s">
        <v>1352</v>
      </c>
      <c r="AZ719"/>
      <c r="BA719" t="s">
        <v>1925</v>
      </c>
      <c r="BB719" t="s">
        <v>1926</v>
      </c>
      <c r="BC719" t="s">
        <v>579</v>
      </c>
      <c r="BD719"/>
      <c r="BE719"/>
    </row>
    <row r="720" spans="1:57" x14ac:dyDescent="0.25">
      <c r="A720" t="s">
        <v>1360</v>
      </c>
      <c r="B720" t="s">
        <v>0</v>
      </c>
      <c r="C720">
        <v>2019</v>
      </c>
      <c r="D720">
        <v>10</v>
      </c>
      <c r="E720" s="73">
        <v>43580</v>
      </c>
      <c r="F720" t="s">
        <v>574</v>
      </c>
      <c r="G720"/>
      <c r="H720" t="s">
        <v>12</v>
      </c>
      <c r="I720" t="s">
        <v>575</v>
      </c>
      <c r="J720" t="s">
        <v>586</v>
      </c>
      <c r="K720" t="s">
        <v>3</v>
      </c>
      <c r="L720"/>
      <c r="M720" t="s">
        <v>579</v>
      </c>
      <c r="N720" s="82">
        <v>23.96</v>
      </c>
      <c r="O720"/>
      <c r="P720" t="s">
        <v>621</v>
      </c>
      <c r="Q720" t="s">
        <v>620</v>
      </c>
      <c r="R720">
        <v>316</v>
      </c>
      <c r="S720"/>
      <c r="T720"/>
      <c r="U720"/>
      <c r="V720"/>
      <c r="W720"/>
      <c r="X720"/>
      <c r="Y720"/>
      <c r="Z720"/>
      <c r="AA720"/>
      <c r="AB720"/>
      <c r="AC720"/>
      <c r="AD720"/>
      <c r="AE720"/>
      <c r="AF720"/>
      <c r="AG720"/>
      <c r="AH720"/>
      <c r="AI720"/>
      <c r="AJ720"/>
      <c r="AK720" t="s">
        <v>620</v>
      </c>
      <c r="AL720">
        <v>316</v>
      </c>
      <c r="AM720" s="73">
        <v>43580</v>
      </c>
      <c r="AN720" t="s">
        <v>584</v>
      </c>
      <c r="AO720" t="s">
        <v>568</v>
      </c>
      <c r="AP720"/>
      <c r="AQ720"/>
      <c r="AR720" t="s">
        <v>581</v>
      </c>
      <c r="AS720" t="s">
        <v>1797</v>
      </c>
      <c r="AT720" t="s">
        <v>1361</v>
      </c>
      <c r="AU720" t="s">
        <v>36</v>
      </c>
      <c r="AV720" t="s">
        <v>1354</v>
      </c>
      <c r="AW720" t="s">
        <v>1924</v>
      </c>
      <c r="AX720" t="s">
        <v>1353</v>
      </c>
      <c r="AY720" t="s">
        <v>1352</v>
      </c>
      <c r="AZ720"/>
      <c r="BA720" t="s">
        <v>1954</v>
      </c>
      <c r="BB720" t="s">
        <v>1926</v>
      </c>
      <c r="BC720" t="s">
        <v>579</v>
      </c>
      <c r="BD720"/>
      <c r="BE720"/>
    </row>
    <row r="721" spans="1:57" x14ac:dyDescent="0.25">
      <c r="A721" t="s">
        <v>1360</v>
      </c>
      <c r="B721" t="s">
        <v>0</v>
      </c>
      <c r="C721">
        <v>2019</v>
      </c>
      <c r="D721">
        <v>10</v>
      </c>
      <c r="E721" s="73">
        <v>43580</v>
      </c>
      <c r="F721"/>
      <c r="G721"/>
      <c r="H721" t="s">
        <v>12</v>
      </c>
      <c r="I721"/>
      <c r="J721" t="s">
        <v>2</v>
      </c>
      <c r="K721" t="s">
        <v>3</v>
      </c>
      <c r="L721"/>
      <c r="M721" t="s">
        <v>579</v>
      </c>
      <c r="N721" s="82">
        <v>-2270.8200000000002</v>
      </c>
      <c r="O721"/>
      <c r="P721" t="s">
        <v>14</v>
      </c>
      <c r="Q721" t="s">
        <v>620</v>
      </c>
      <c r="R721">
        <v>458</v>
      </c>
      <c r="S721"/>
      <c r="T721"/>
      <c r="U721"/>
      <c r="V721"/>
      <c r="W721"/>
      <c r="X721"/>
      <c r="Y721"/>
      <c r="Z721"/>
      <c r="AA721"/>
      <c r="AB721"/>
      <c r="AC721"/>
      <c r="AD721"/>
      <c r="AE721"/>
      <c r="AF721"/>
      <c r="AG721"/>
      <c r="AH721"/>
      <c r="AI721"/>
      <c r="AJ721"/>
      <c r="AK721" t="s">
        <v>620</v>
      </c>
      <c r="AL721">
        <v>458</v>
      </c>
      <c r="AM721" s="73">
        <v>43580</v>
      </c>
      <c r="AN721"/>
      <c r="AO721" t="s">
        <v>8</v>
      </c>
      <c r="AP721"/>
      <c r="AQ721"/>
      <c r="AR721" t="s">
        <v>581</v>
      </c>
      <c r="AS721" t="s">
        <v>1797</v>
      </c>
      <c r="AT721" t="s">
        <v>1385</v>
      </c>
      <c r="AU721" t="s">
        <v>36</v>
      </c>
      <c r="AV721" t="s">
        <v>1355</v>
      </c>
      <c r="AW721"/>
      <c r="AX721"/>
      <c r="AY721"/>
      <c r="AZ721"/>
      <c r="BA721" t="s">
        <v>1801</v>
      </c>
      <c r="BB721" t="s">
        <v>1802</v>
      </c>
      <c r="BC721" t="s">
        <v>579</v>
      </c>
      <c r="BD721"/>
      <c r="BE721"/>
    </row>
    <row r="722" spans="1:57" x14ac:dyDescent="0.25">
      <c r="A722" t="s">
        <v>1360</v>
      </c>
      <c r="B722" t="s">
        <v>0</v>
      </c>
      <c r="C722">
        <v>2019</v>
      </c>
      <c r="D722">
        <v>10</v>
      </c>
      <c r="E722" s="73">
        <v>43581</v>
      </c>
      <c r="F722" t="s">
        <v>574</v>
      </c>
      <c r="G722"/>
      <c r="H722" t="s">
        <v>12</v>
      </c>
      <c r="I722" t="s">
        <v>575</v>
      </c>
      <c r="J722" t="s">
        <v>582</v>
      </c>
      <c r="K722" t="s">
        <v>3</v>
      </c>
      <c r="L722"/>
      <c r="M722" t="s">
        <v>1471</v>
      </c>
      <c r="N722" s="82">
        <v>3443.04</v>
      </c>
      <c r="O722"/>
      <c r="P722" t="s">
        <v>623</v>
      </c>
      <c r="Q722" t="s">
        <v>622</v>
      </c>
      <c r="R722">
        <v>10</v>
      </c>
      <c r="S722"/>
      <c r="T722"/>
      <c r="U722"/>
      <c r="V722"/>
      <c r="W722"/>
      <c r="X722"/>
      <c r="Y722"/>
      <c r="Z722"/>
      <c r="AA722"/>
      <c r="AB722"/>
      <c r="AC722"/>
      <c r="AD722"/>
      <c r="AE722"/>
      <c r="AF722"/>
      <c r="AG722"/>
      <c r="AH722"/>
      <c r="AI722"/>
      <c r="AJ722"/>
      <c r="AK722" t="s">
        <v>622</v>
      </c>
      <c r="AL722">
        <v>10</v>
      </c>
      <c r="AM722" s="73">
        <v>43581</v>
      </c>
      <c r="AN722"/>
      <c r="AO722" t="s">
        <v>568</v>
      </c>
      <c r="AP722"/>
      <c r="AQ722"/>
      <c r="AR722" t="s">
        <v>16</v>
      </c>
      <c r="AS722" t="s">
        <v>1797</v>
      </c>
      <c r="AT722" t="s">
        <v>1361</v>
      </c>
      <c r="AU722" t="s">
        <v>36</v>
      </c>
      <c r="AV722" t="s">
        <v>1354</v>
      </c>
      <c r="AW722" t="s">
        <v>1924</v>
      </c>
      <c r="AX722" t="s">
        <v>1353</v>
      </c>
      <c r="AY722" t="s">
        <v>1352</v>
      </c>
      <c r="AZ722"/>
      <c r="BA722" t="s">
        <v>1950</v>
      </c>
      <c r="BB722" t="s">
        <v>1926</v>
      </c>
      <c r="BC722" t="s">
        <v>1471</v>
      </c>
      <c r="BD722"/>
      <c r="BE722"/>
    </row>
    <row r="723" spans="1:57" x14ac:dyDescent="0.25">
      <c r="A723" t="s">
        <v>1360</v>
      </c>
      <c r="B723" t="s">
        <v>0</v>
      </c>
      <c r="C723">
        <v>2019</v>
      </c>
      <c r="D723">
        <v>10</v>
      </c>
      <c r="E723" s="73">
        <v>43585</v>
      </c>
      <c r="F723"/>
      <c r="G723"/>
      <c r="H723" t="s">
        <v>12</v>
      </c>
      <c r="I723"/>
      <c r="J723" t="s">
        <v>633</v>
      </c>
      <c r="K723" t="s">
        <v>3</v>
      </c>
      <c r="L723"/>
      <c r="M723" t="s">
        <v>1436</v>
      </c>
      <c r="N723" s="82">
        <v>-659.99</v>
      </c>
      <c r="O723"/>
      <c r="P723" t="s">
        <v>634</v>
      </c>
      <c r="Q723" t="s">
        <v>639</v>
      </c>
      <c r="R723">
        <v>2</v>
      </c>
      <c r="S723"/>
      <c r="T723"/>
      <c r="U723"/>
      <c r="V723"/>
      <c r="W723"/>
      <c r="X723"/>
      <c r="Y723"/>
      <c r="Z723"/>
      <c r="AA723"/>
      <c r="AB723"/>
      <c r="AC723"/>
      <c r="AD723"/>
      <c r="AE723"/>
      <c r="AF723"/>
      <c r="AG723"/>
      <c r="AH723"/>
      <c r="AI723"/>
      <c r="AJ723"/>
      <c r="AK723" t="s">
        <v>639</v>
      </c>
      <c r="AL723">
        <v>2</v>
      </c>
      <c r="AM723" s="73">
        <v>43585</v>
      </c>
      <c r="AN723"/>
      <c r="AO723" t="s">
        <v>554</v>
      </c>
      <c r="AP723"/>
      <c r="AQ723"/>
      <c r="AR723" t="s">
        <v>16</v>
      </c>
      <c r="AS723" t="s">
        <v>1797</v>
      </c>
      <c r="AT723" t="s">
        <v>1430</v>
      </c>
      <c r="AU723" t="s">
        <v>36</v>
      </c>
      <c r="AV723" t="s">
        <v>1421</v>
      </c>
      <c r="AW723"/>
      <c r="AX723"/>
      <c r="AY723"/>
      <c r="AZ723"/>
      <c r="BA723" t="s">
        <v>1971</v>
      </c>
      <c r="BB723" t="s">
        <v>1802</v>
      </c>
      <c r="BC723" t="s">
        <v>1436</v>
      </c>
      <c r="BD723"/>
      <c r="BE723"/>
    </row>
    <row r="724" spans="1:57" x14ac:dyDescent="0.25">
      <c r="A724" t="s">
        <v>1360</v>
      </c>
      <c r="B724" t="s">
        <v>0</v>
      </c>
      <c r="C724">
        <v>2019</v>
      </c>
      <c r="D724">
        <v>10</v>
      </c>
      <c r="E724" s="73">
        <v>43585</v>
      </c>
      <c r="F724"/>
      <c r="G724"/>
      <c r="H724" t="s">
        <v>632</v>
      </c>
      <c r="I724"/>
      <c r="J724" t="s">
        <v>633</v>
      </c>
      <c r="K724" t="s">
        <v>3</v>
      </c>
      <c r="L724"/>
      <c r="M724" t="s">
        <v>1470</v>
      </c>
      <c r="N724" s="82">
        <v>-659.99</v>
      </c>
      <c r="O724"/>
      <c r="P724" t="s">
        <v>634</v>
      </c>
      <c r="Q724" t="s">
        <v>629</v>
      </c>
      <c r="R724">
        <v>3</v>
      </c>
      <c r="S724"/>
      <c r="T724"/>
      <c r="U724"/>
      <c r="V724"/>
      <c r="W724"/>
      <c r="X724"/>
      <c r="Y724"/>
      <c r="Z724"/>
      <c r="AA724"/>
      <c r="AB724"/>
      <c r="AC724"/>
      <c r="AD724"/>
      <c r="AE724"/>
      <c r="AF724"/>
      <c r="AG724"/>
      <c r="AH724"/>
      <c r="AI724"/>
      <c r="AJ724"/>
      <c r="AK724" t="s">
        <v>629</v>
      </c>
      <c r="AL724">
        <v>3</v>
      </c>
      <c r="AM724" s="73">
        <v>43585</v>
      </c>
      <c r="AN724"/>
      <c r="AO724" t="s">
        <v>568</v>
      </c>
      <c r="AP724"/>
      <c r="AQ724"/>
      <c r="AR724" t="s">
        <v>603</v>
      </c>
      <c r="AS724" t="s">
        <v>1797</v>
      </c>
      <c r="AT724" t="s">
        <v>1430</v>
      </c>
      <c r="AU724" t="s">
        <v>36</v>
      </c>
      <c r="AV724" t="s">
        <v>1421</v>
      </c>
      <c r="AW724"/>
      <c r="AX724"/>
      <c r="AY724"/>
      <c r="AZ724"/>
      <c r="BA724" t="s">
        <v>1971</v>
      </c>
      <c r="BB724" t="s">
        <v>1972</v>
      </c>
      <c r="BC724" t="s">
        <v>1470</v>
      </c>
      <c r="BD724"/>
      <c r="BE724"/>
    </row>
    <row r="725" spans="1:57" x14ac:dyDescent="0.25">
      <c r="A725" t="s">
        <v>1360</v>
      </c>
      <c r="B725" t="s">
        <v>0</v>
      </c>
      <c r="C725">
        <v>2019</v>
      </c>
      <c r="D725">
        <v>10</v>
      </c>
      <c r="E725" s="73">
        <v>43585</v>
      </c>
      <c r="F725"/>
      <c r="G725"/>
      <c r="H725" t="s">
        <v>12</v>
      </c>
      <c r="I725"/>
      <c r="J725" t="s">
        <v>2</v>
      </c>
      <c r="K725" t="s">
        <v>3</v>
      </c>
      <c r="L725"/>
      <c r="M725" t="s">
        <v>1470</v>
      </c>
      <c r="N725" s="82">
        <v>23722</v>
      </c>
      <c r="O725"/>
      <c r="P725" t="s">
        <v>14</v>
      </c>
      <c r="Q725" t="s">
        <v>629</v>
      </c>
      <c r="R725">
        <v>41</v>
      </c>
      <c r="S725"/>
      <c r="T725"/>
      <c r="U725"/>
      <c r="V725"/>
      <c r="W725"/>
      <c r="X725"/>
      <c r="Y725"/>
      <c r="Z725"/>
      <c r="AA725"/>
      <c r="AB725"/>
      <c r="AC725"/>
      <c r="AD725"/>
      <c r="AE725"/>
      <c r="AF725"/>
      <c r="AG725"/>
      <c r="AH725"/>
      <c r="AI725"/>
      <c r="AJ725"/>
      <c r="AK725" t="s">
        <v>629</v>
      </c>
      <c r="AL725">
        <v>41</v>
      </c>
      <c r="AM725" s="73">
        <v>43585</v>
      </c>
      <c r="AN725"/>
      <c r="AO725" t="s">
        <v>8</v>
      </c>
      <c r="AP725"/>
      <c r="AQ725"/>
      <c r="AR725" t="s">
        <v>603</v>
      </c>
      <c r="AS725" t="s">
        <v>1797</v>
      </c>
      <c r="AT725" t="s">
        <v>1385</v>
      </c>
      <c r="AU725" t="s">
        <v>36</v>
      </c>
      <c r="AV725" t="s">
        <v>1355</v>
      </c>
      <c r="AW725"/>
      <c r="AX725"/>
      <c r="AY725"/>
      <c r="AZ725"/>
      <c r="BA725" t="s">
        <v>1801</v>
      </c>
      <c r="BB725" t="s">
        <v>1802</v>
      </c>
      <c r="BC725" t="s">
        <v>1470</v>
      </c>
      <c r="BD725"/>
      <c r="BE725"/>
    </row>
    <row r="726" spans="1:57" x14ac:dyDescent="0.25">
      <c r="A726" t="s">
        <v>1360</v>
      </c>
      <c r="B726" t="s">
        <v>0</v>
      </c>
      <c r="C726">
        <v>2019</v>
      </c>
      <c r="D726">
        <v>10</v>
      </c>
      <c r="E726" s="73">
        <v>43585</v>
      </c>
      <c r="F726"/>
      <c r="G726"/>
      <c r="H726" t="s">
        <v>12</v>
      </c>
      <c r="I726"/>
      <c r="J726" t="s">
        <v>2</v>
      </c>
      <c r="K726" t="s">
        <v>3</v>
      </c>
      <c r="L726"/>
      <c r="M726" t="s">
        <v>1470</v>
      </c>
      <c r="N726" s="82">
        <v>58.95</v>
      </c>
      <c r="O726"/>
      <c r="P726" t="s">
        <v>14</v>
      </c>
      <c r="Q726" t="s">
        <v>629</v>
      </c>
      <c r="R726">
        <v>65</v>
      </c>
      <c r="S726"/>
      <c r="T726"/>
      <c r="U726"/>
      <c r="V726"/>
      <c r="W726"/>
      <c r="X726"/>
      <c r="Y726"/>
      <c r="Z726"/>
      <c r="AA726"/>
      <c r="AB726"/>
      <c r="AC726"/>
      <c r="AD726"/>
      <c r="AE726"/>
      <c r="AF726"/>
      <c r="AG726"/>
      <c r="AH726"/>
      <c r="AI726"/>
      <c r="AJ726"/>
      <c r="AK726" t="s">
        <v>629</v>
      </c>
      <c r="AL726">
        <v>65</v>
      </c>
      <c r="AM726" s="73">
        <v>43585</v>
      </c>
      <c r="AN726"/>
      <c r="AO726" t="s">
        <v>8</v>
      </c>
      <c r="AP726"/>
      <c r="AQ726"/>
      <c r="AR726" t="s">
        <v>603</v>
      </c>
      <c r="AS726" t="s">
        <v>1797</v>
      </c>
      <c r="AT726" t="s">
        <v>1385</v>
      </c>
      <c r="AU726" t="s">
        <v>36</v>
      </c>
      <c r="AV726" t="s">
        <v>1355</v>
      </c>
      <c r="AW726"/>
      <c r="AX726"/>
      <c r="AY726"/>
      <c r="AZ726"/>
      <c r="BA726" t="s">
        <v>1801</v>
      </c>
      <c r="BB726" t="s">
        <v>1802</v>
      </c>
      <c r="BC726" t="s">
        <v>1470</v>
      </c>
      <c r="BD726"/>
      <c r="BE726"/>
    </row>
    <row r="727" spans="1:57" x14ac:dyDescent="0.25">
      <c r="A727" t="s">
        <v>1360</v>
      </c>
      <c r="B727" t="s">
        <v>0</v>
      </c>
      <c r="C727">
        <v>2019</v>
      </c>
      <c r="D727">
        <v>10</v>
      </c>
      <c r="E727" s="73">
        <v>43585</v>
      </c>
      <c r="F727"/>
      <c r="G727"/>
      <c r="H727" t="s">
        <v>12</v>
      </c>
      <c r="I727"/>
      <c r="J727" t="s">
        <v>2</v>
      </c>
      <c r="K727" t="s">
        <v>3</v>
      </c>
      <c r="L727"/>
      <c r="M727" t="s">
        <v>1470</v>
      </c>
      <c r="N727" s="82">
        <v>-8.02</v>
      </c>
      <c r="O727"/>
      <c r="P727" t="s">
        <v>14</v>
      </c>
      <c r="Q727" t="s">
        <v>629</v>
      </c>
      <c r="R727">
        <v>69</v>
      </c>
      <c r="S727"/>
      <c r="T727"/>
      <c r="U727"/>
      <c r="V727"/>
      <c r="W727"/>
      <c r="X727"/>
      <c r="Y727"/>
      <c r="Z727"/>
      <c r="AA727"/>
      <c r="AB727"/>
      <c r="AC727"/>
      <c r="AD727"/>
      <c r="AE727"/>
      <c r="AF727"/>
      <c r="AG727"/>
      <c r="AH727"/>
      <c r="AI727"/>
      <c r="AJ727"/>
      <c r="AK727" t="s">
        <v>629</v>
      </c>
      <c r="AL727">
        <v>69</v>
      </c>
      <c r="AM727" s="73">
        <v>43585</v>
      </c>
      <c r="AN727"/>
      <c r="AO727" t="s">
        <v>8</v>
      </c>
      <c r="AP727"/>
      <c r="AQ727"/>
      <c r="AR727" t="s">
        <v>603</v>
      </c>
      <c r="AS727" t="s">
        <v>1797</v>
      </c>
      <c r="AT727" t="s">
        <v>1385</v>
      </c>
      <c r="AU727" t="s">
        <v>36</v>
      </c>
      <c r="AV727" t="s">
        <v>1355</v>
      </c>
      <c r="AW727"/>
      <c r="AX727"/>
      <c r="AY727"/>
      <c r="AZ727"/>
      <c r="BA727" t="s">
        <v>1801</v>
      </c>
      <c r="BB727" t="s">
        <v>1802</v>
      </c>
      <c r="BC727" t="s">
        <v>1470</v>
      </c>
      <c r="BD727"/>
      <c r="BE727"/>
    </row>
    <row r="728" spans="1:57" x14ac:dyDescent="0.25">
      <c r="A728" t="s">
        <v>1360</v>
      </c>
      <c r="B728" t="s">
        <v>0</v>
      </c>
      <c r="C728">
        <v>2019</v>
      </c>
      <c r="D728">
        <v>10</v>
      </c>
      <c r="E728" s="73">
        <v>43585</v>
      </c>
      <c r="F728"/>
      <c r="G728"/>
      <c r="H728" t="s">
        <v>12</v>
      </c>
      <c r="I728"/>
      <c r="J728" t="s">
        <v>2</v>
      </c>
      <c r="K728" t="s">
        <v>3</v>
      </c>
      <c r="L728"/>
      <c r="M728" t="s">
        <v>1469</v>
      </c>
      <c r="N728" s="82">
        <v>-1089.1199999999999</v>
      </c>
      <c r="O728"/>
      <c r="P728" t="s">
        <v>14</v>
      </c>
      <c r="Q728" t="s">
        <v>638</v>
      </c>
      <c r="R728">
        <v>69</v>
      </c>
      <c r="S728"/>
      <c r="T728"/>
      <c r="U728"/>
      <c r="V728"/>
      <c r="W728"/>
      <c r="X728"/>
      <c r="Y728"/>
      <c r="Z728"/>
      <c r="AA728"/>
      <c r="AB728"/>
      <c r="AC728"/>
      <c r="AD728"/>
      <c r="AE728"/>
      <c r="AF728"/>
      <c r="AG728"/>
      <c r="AH728"/>
      <c r="AI728"/>
      <c r="AJ728"/>
      <c r="AK728" t="s">
        <v>638</v>
      </c>
      <c r="AL728">
        <v>69</v>
      </c>
      <c r="AM728" s="73">
        <v>43585</v>
      </c>
      <c r="AN728"/>
      <c r="AO728" t="s">
        <v>8</v>
      </c>
      <c r="AP728"/>
      <c r="AQ728"/>
      <c r="AR728" t="s">
        <v>603</v>
      </c>
      <c r="AS728" t="s">
        <v>1797</v>
      </c>
      <c r="AT728" t="s">
        <v>1385</v>
      </c>
      <c r="AU728" t="s">
        <v>36</v>
      </c>
      <c r="AV728" t="s">
        <v>1355</v>
      </c>
      <c r="AW728"/>
      <c r="AX728"/>
      <c r="AY728"/>
      <c r="AZ728"/>
      <c r="BA728" t="s">
        <v>1801</v>
      </c>
      <c r="BB728" t="s">
        <v>1802</v>
      </c>
      <c r="BC728" t="s">
        <v>1469</v>
      </c>
      <c r="BD728"/>
      <c r="BE728"/>
    </row>
    <row r="729" spans="1:57" x14ac:dyDescent="0.25">
      <c r="A729" t="s">
        <v>1360</v>
      </c>
      <c r="B729" t="s">
        <v>0</v>
      </c>
      <c r="C729">
        <v>2019</v>
      </c>
      <c r="D729">
        <v>11</v>
      </c>
      <c r="E729" s="73">
        <v>43586</v>
      </c>
      <c r="F729"/>
      <c r="G729"/>
      <c r="H729" t="s">
        <v>12</v>
      </c>
      <c r="I729"/>
      <c r="J729" t="s">
        <v>25</v>
      </c>
      <c r="K729" t="s">
        <v>3</v>
      </c>
      <c r="L729"/>
      <c r="M729" t="s">
        <v>27</v>
      </c>
      <c r="N729">
        <v>-6096.81</v>
      </c>
      <c r="O729"/>
      <c r="P729" t="s">
        <v>27</v>
      </c>
      <c r="Q729" t="s">
        <v>649</v>
      </c>
      <c r="R729">
        <v>106</v>
      </c>
      <c r="S729"/>
      <c r="T729"/>
      <c r="U729"/>
      <c r="V729"/>
      <c r="W729"/>
      <c r="X729"/>
      <c r="Y729"/>
      <c r="Z729"/>
      <c r="AA729"/>
      <c r="AB729"/>
      <c r="AC729"/>
      <c r="AD729"/>
      <c r="AE729"/>
      <c r="AF729"/>
      <c r="AG729"/>
      <c r="AH729"/>
      <c r="AI729"/>
      <c r="AJ729"/>
      <c r="AK729" t="s">
        <v>649</v>
      </c>
      <c r="AL729">
        <v>106</v>
      </c>
      <c r="AM729" s="73">
        <v>43586</v>
      </c>
      <c r="AN729" t="s">
        <v>654</v>
      </c>
      <c r="AO729" t="s">
        <v>8</v>
      </c>
      <c r="AP729"/>
      <c r="AQ729"/>
      <c r="AR729" t="s">
        <v>30</v>
      </c>
      <c r="AS729" t="s">
        <v>1797</v>
      </c>
      <c r="AT729" t="s">
        <v>1366</v>
      </c>
      <c r="AU729" t="s">
        <v>36</v>
      </c>
      <c r="AV729" t="s">
        <v>1365</v>
      </c>
      <c r="AW729"/>
      <c r="AX729"/>
      <c r="AY729"/>
      <c r="AZ729"/>
      <c r="BA729" t="s">
        <v>1833</v>
      </c>
      <c r="BB729" t="s">
        <v>1802</v>
      </c>
      <c r="BC729" t="s">
        <v>27</v>
      </c>
      <c r="BD729"/>
      <c r="BE729"/>
    </row>
    <row r="730" spans="1:57" x14ac:dyDescent="0.25">
      <c r="A730" t="s">
        <v>1360</v>
      </c>
      <c r="B730" t="s">
        <v>0</v>
      </c>
      <c r="C730">
        <v>2019</v>
      </c>
      <c r="D730">
        <v>11</v>
      </c>
      <c r="E730" s="73">
        <v>43586</v>
      </c>
      <c r="F730"/>
      <c r="G730"/>
      <c r="H730" t="s">
        <v>12</v>
      </c>
      <c r="I730"/>
      <c r="J730" t="s">
        <v>25</v>
      </c>
      <c r="K730" t="s">
        <v>3</v>
      </c>
      <c r="L730"/>
      <c r="M730" t="s">
        <v>27</v>
      </c>
      <c r="N730">
        <v>-39660</v>
      </c>
      <c r="O730"/>
      <c r="P730" t="s">
        <v>27</v>
      </c>
      <c r="Q730" t="s">
        <v>649</v>
      </c>
      <c r="R730">
        <v>114</v>
      </c>
      <c r="S730"/>
      <c r="T730"/>
      <c r="U730"/>
      <c r="V730"/>
      <c r="W730"/>
      <c r="X730"/>
      <c r="Y730"/>
      <c r="Z730"/>
      <c r="AA730"/>
      <c r="AB730"/>
      <c r="AC730"/>
      <c r="AD730"/>
      <c r="AE730"/>
      <c r="AF730"/>
      <c r="AG730"/>
      <c r="AH730"/>
      <c r="AI730"/>
      <c r="AJ730"/>
      <c r="AK730" t="s">
        <v>649</v>
      </c>
      <c r="AL730">
        <v>114</v>
      </c>
      <c r="AM730" s="73">
        <v>43586</v>
      </c>
      <c r="AN730" t="s">
        <v>650</v>
      </c>
      <c r="AO730" t="s">
        <v>8</v>
      </c>
      <c r="AP730"/>
      <c r="AQ730"/>
      <c r="AR730" t="s">
        <v>30</v>
      </c>
      <c r="AS730" t="s">
        <v>1797</v>
      </c>
      <c r="AT730" t="s">
        <v>1366</v>
      </c>
      <c r="AU730" t="s">
        <v>36</v>
      </c>
      <c r="AV730" t="s">
        <v>1365</v>
      </c>
      <c r="AW730"/>
      <c r="AX730"/>
      <c r="AY730"/>
      <c r="AZ730"/>
      <c r="BA730" t="s">
        <v>1833</v>
      </c>
      <c r="BB730" t="s">
        <v>1802</v>
      </c>
      <c r="BC730" t="s">
        <v>27</v>
      </c>
      <c r="BD730"/>
      <c r="BE730"/>
    </row>
    <row r="731" spans="1:57" x14ac:dyDescent="0.25">
      <c r="A731" t="s">
        <v>1360</v>
      </c>
      <c r="B731" t="s">
        <v>0</v>
      </c>
      <c r="C731">
        <v>2019</v>
      </c>
      <c r="D731">
        <v>11</v>
      </c>
      <c r="E731" s="73">
        <v>43586</v>
      </c>
      <c r="F731"/>
      <c r="G731"/>
      <c r="H731" t="s">
        <v>12</v>
      </c>
      <c r="I731" t="s">
        <v>552</v>
      </c>
      <c r="J731" t="s">
        <v>34</v>
      </c>
      <c r="K731" t="s">
        <v>3</v>
      </c>
      <c r="L731"/>
      <c r="M731" t="s">
        <v>27</v>
      </c>
      <c r="N731">
        <v>25000</v>
      </c>
      <c r="O731"/>
      <c r="P731" t="s">
        <v>661</v>
      </c>
      <c r="Q731" t="s">
        <v>649</v>
      </c>
      <c r="R731">
        <v>191</v>
      </c>
      <c r="S731" t="s">
        <v>651</v>
      </c>
      <c r="T731" s="73">
        <v>43581</v>
      </c>
      <c r="U731" t="s">
        <v>1401</v>
      </c>
      <c r="V731" t="s">
        <v>661</v>
      </c>
      <c r="W731" t="s">
        <v>36</v>
      </c>
      <c r="X731"/>
      <c r="Y731"/>
      <c r="Z731"/>
      <c r="AA731"/>
      <c r="AB731"/>
      <c r="AC731"/>
      <c r="AD731"/>
      <c r="AE731"/>
      <c r="AF731"/>
      <c r="AG731"/>
      <c r="AH731"/>
      <c r="AI731"/>
      <c r="AJ731"/>
      <c r="AK731" t="s">
        <v>651</v>
      </c>
      <c r="AL731">
        <v>1</v>
      </c>
      <c r="AM731" s="73">
        <v>43581</v>
      </c>
      <c r="AN731" t="s">
        <v>651</v>
      </c>
      <c r="AO731" t="s">
        <v>554</v>
      </c>
      <c r="AP731" t="s">
        <v>257</v>
      </c>
      <c r="AQ731"/>
      <c r="AR731" t="s">
        <v>30</v>
      </c>
      <c r="AS731" t="s">
        <v>1797</v>
      </c>
      <c r="AT731" t="s">
        <v>1372</v>
      </c>
      <c r="AU731" t="s">
        <v>36</v>
      </c>
      <c r="AV731" t="s">
        <v>1354</v>
      </c>
      <c r="AW731" t="s">
        <v>1798</v>
      </c>
      <c r="AX731" t="s">
        <v>1353</v>
      </c>
      <c r="AY731" t="s">
        <v>1371</v>
      </c>
      <c r="AZ731"/>
      <c r="BA731" t="s">
        <v>1836</v>
      </c>
      <c r="BB731" t="s">
        <v>1800</v>
      </c>
      <c r="BC731" t="s">
        <v>1401</v>
      </c>
      <c r="BD731">
        <v>1</v>
      </c>
      <c r="BE731" t="s">
        <v>1871</v>
      </c>
    </row>
    <row r="732" spans="1:57" x14ac:dyDescent="0.25">
      <c r="A732" t="s">
        <v>1360</v>
      </c>
      <c r="B732" t="s">
        <v>0</v>
      </c>
      <c r="C732">
        <v>2019</v>
      </c>
      <c r="D732">
        <v>11</v>
      </c>
      <c r="E732" s="73">
        <v>43587</v>
      </c>
      <c r="F732"/>
      <c r="G732"/>
      <c r="H732" t="s">
        <v>12</v>
      </c>
      <c r="I732"/>
      <c r="J732" t="s">
        <v>25</v>
      </c>
      <c r="K732" t="s">
        <v>3</v>
      </c>
      <c r="L732"/>
      <c r="M732" t="s">
        <v>43</v>
      </c>
      <c r="N732">
        <v>18163</v>
      </c>
      <c r="O732"/>
      <c r="P732" t="s">
        <v>27</v>
      </c>
      <c r="Q732" t="s">
        <v>663</v>
      </c>
      <c r="R732">
        <v>98</v>
      </c>
      <c r="S732"/>
      <c r="T732"/>
      <c r="U732"/>
      <c r="V732"/>
      <c r="W732"/>
      <c r="X732"/>
      <c r="Y732"/>
      <c r="Z732"/>
      <c r="AA732"/>
      <c r="AB732"/>
      <c r="AC732"/>
      <c r="AD732"/>
      <c r="AE732"/>
      <c r="AF732"/>
      <c r="AG732"/>
      <c r="AH732"/>
      <c r="AI732"/>
      <c r="AJ732"/>
      <c r="AK732" t="s">
        <v>663</v>
      </c>
      <c r="AL732">
        <v>98</v>
      </c>
      <c r="AM732" s="73">
        <v>43587</v>
      </c>
      <c r="AN732" t="s">
        <v>652</v>
      </c>
      <c r="AO732" t="s">
        <v>8</v>
      </c>
      <c r="AP732"/>
      <c r="AQ732"/>
      <c r="AR732" t="s">
        <v>30</v>
      </c>
      <c r="AS732" t="s">
        <v>1797</v>
      </c>
      <c r="AT732" t="s">
        <v>1366</v>
      </c>
      <c r="AU732" t="s">
        <v>36</v>
      </c>
      <c r="AV732" t="s">
        <v>1365</v>
      </c>
      <c r="AW732"/>
      <c r="AX732"/>
      <c r="AY732"/>
      <c r="AZ732"/>
      <c r="BA732" t="s">
        <v>1833</v>
      </c>
      <c r="BB732" t="s">
        <v>1802</v>
      </c>
      <c r="BC732" t="s">
        <v>43</v>
      </c>
      <c r="BD732"/>
      <c r="BE732"/>
    </row>
    <row r="733" spans="1:57" x14ac:dyDescent="0.25">
      <c r="A733" t="s">
        <v>1360</v>
      </c>
      <c r="B733" t="s">
        <v>0</v>
      </c>
      <c r="C733">
        <v>2019</v>
      </c>
      <c r="D733">
        <v>11</v>
      </c>
      <c r="E733" s="73">
        <v>43593</v>
      </c>
      <c r="F733"/>
      <c r="G733"/>
      <c r="H733" t="s">
        <v>12</v>
      </c>
      <c r="I733"/>
      <c r="J733" t="s">
        <v>25</v>
      </c>
      <c r="K733" t="s">
        <v>3</v>
      </c>
      <c r="L733"/>
      <c r="M733" t="s">
        <v>27</v>
      </c>
      <c r="N733">
        <v>-48346.8</v>
      </c>
      <c r="O733"/>
      <c r="P733" t="s">
        <v>27</v>
      </c>
      <c r="Q733" t="s">
        <v>664</v>
      </c>
      <c r="R733">
        <v>96</v>
      </c>
      <c r="S733"/>
      <c r="T733"/>
      <c r="U733"/>
      <c r="V733"/>
      <c r="W733"/>
      <c r="X733"/>
      <c r="Y733"/>
      <c r="Z733"/>
      <c r="AA733"/>
      <c r="AB733"/>
      <c r="AC733"/>
      <c r="AD733"/>
      <c r="AE733"/>
      <c r="AF733"/>
      <c r="AG733"/>
      <c r="AH733"/>
      <c r="AI733"/>
      <c r="AJ733"/>
      <c r="AK733" t="s">
        <v>664</v>
      </c>
      <c r="AL733">
        <v>96</v>
      </c>
      <c r="AM733" s="73">
        <v>43593</v>
      </c>
      <c r="AN733" t="s">
        <v>665</v>
      </c>
      <c r="AO733" t="s">
        <v>8</v>
      </c>
      <c r="AP733"/>
      <c r="AQ733"/>
      <c r="AR733" t="s">
        <v>30</v>
      </c>
      <c r="AS733" t="s">
        <v>1797</v>
      </c>
      <c r="AT733" t="s">
        <v>1366</v>
      </c>
      <c r="AU733" t="s">
        <v>36</v>
      </c>
      <c r="AV733" t="s">
        <v>1365</v>
      </c>
      <c r="AW733"/>
      <c r="AX733"/>
      <c r="AY733"/>
      <c r="AZ733"/>
      <c r="BA733" t="s">
        <v>1833</v>
      </c>
      <c r="BB733" t="s">
        <v>1802</v>
      </c>
      <c r="BC733" t="s">
        <v>27</v>
      </c>
      <c r="BD733"/>
      <c r="BE733"/>
    </row>
    <row r="734" spans="1:57" x14ac:dyDescent="0.25">
      <c r="A734" t="s">
        <v>1360</v>
      </c>
      <c r="B734" t="s">
        <v>0</v>
      </c>
      <c r="C734">
        <v>2019</v>
      </c>
      <c r="D734">
        <v>11</v>
      </c>
      <c r="E734" s="73">
        <v>43595</v>
      </c>
      <c r="F734" t="s">
        <v>574</v>
      </c>
      <c r="G734"/>
      <c r="H734" t="s">
        <v>12</v>
      </c>
      <c r="I734" t="s">
        <v>575</v>
      </c>
      <c r="J734" t="s">
        <v>586</v>
      </c>
      <c r="K734" t="s">
        <v>3</v>
      </c>
      <c r="L734"/>
      <c r="M734" t="s">
        <v>579</v>
      </c>
      <c r="N734">
        <v>23.96</v>
      </c>
      <c r="O734"/>
      <c r="P734" t="s">
        <v>669</v>
      </c>
      <c r="Q734" t="s">
        <v>668</v>
      </c>
      <c r="R734">
        <v>210</v>
      </c>
      <c r="S734"/>
      <c r="T734"/>
      <c r="U734"/>
      <c r="V734"/>
      <c r="W734"/>
      <c r="X734"/>
      <c r="Y734"/>
      <c r="Z734"/>
      <c r="AA734"/>
      <c r="AB734"/>
      <c r="AC734"/>
      <c r="AD734"/>
      <c r="AE734"/>
      <c r="AF734"/>
      <c r="AG734"/>
      <c r="AH734"/>
      <c r="AI734"/>
      <c r="AJ734"/>
      <c r="AK734" t="s">
        <v>668</v>
      </c>
      <c r="AL734">
        <v>210</v>
      </c>
      <c r="AM734" s="73">
        <v>43595</v>
      </c>
      <c r="AN734" t="s">
        <v>584</v>
      </c>
      <c r="AO734" t="s">
        <v>568</v>
      </c>
      <c r="AP734"/>
      <c r="AQ734"/>
      <c r="AR734" t="s">
        <v>581</v>
      </c>
      <c r="AS734" t="s">
        <v>1797</v>
      </c>
      <c r="AT734" t="s">
        <v>1361</v>
      </c>
      <c r="AU734" t="s">
        <v>36</v>
      </c>
      <c r="AV734" t="s">
        <v>1354</v>
      </c>
      <c r="AW734" t="s">
        <v>1924</v>
      </c>
      <c r="AX734" t="s">
        <v>1353</v>
      </c>
      <c r="AY734" t="s">
        <v>1352</v>
      </c>
      <c r="AZ734"/>
      <c r="BA734" t="s">
        <v>1954</v>
      </c>
      <c r="BB734" t="s">
        <v>1926</v>
      </c>
      <c r="BC734" t="s">
        <v>579</v>
      </c>
      <c r="BD734"/>
      <c r="BE734"/>
    </row>
    <row r="735" spans="1:57" x14ac:dyDescent="0.25">
      <c r="A735" t="s">
        <v>1360</v>
      </c>
      <c r="B735" t="s">
        <v>0</v>
      </c>
      <c r="C735">
        <v>2019</v>
      </c>
      <c r="D735">
        <v>11</v>
      </c>
      <c r="E735" s="73">
        <v>43616</v>
      </c>
      <c r="F735"/>
      <c r="G735"/>
      <c r="H735" t="s">
        <v>12</v>
      </c>
      <c r="I735" t="s">
        <v>575</v>
      </c>
      <c r="J735" t="s">
        <v>694</v>
      </c>
      <c r="K735" t="s">
        <v>679</v>
      </c>
      <c r="L735"/>
      <c r="M735" t="s">
        <v>1583</v>
      </c>
      <c r="N735">
        <v>27.9</v>
      </c>
      <c r="O735"/>
      <c r="P735" t="s">
        <v>695</v>
      </c>
      <c r="Q735" t="s">
        <v>680</v>
      </c>
      <c r="R735">
        <v>32</v>
      </c>
      <c r="S735"/>
      <c r="T735"/>
      <c r="U735"/>
      <c r="V735"/>
      <c r="W735"/>
      <c r="X735"/>
      <c r="Y735"/>
      <c r="Z735"/>
      <c r="AA735"/>
      <c r="AB735"/>
      <c r="AC735"/>
      <c r="AD735"/>
      <c r="AE735"/>
      <c r="AF735"/>
      <c r="AG735"/>
      <c r="AH735"/>
      <c r="AI735"/>
      <c r="AJ735"/>
      <c r="AK735" t="s">
        <v>680</v>
      </c>
      <c r="AL735">
        <v>32</v>
      </c>
      <c r="AM735" s="73">
        <v>43616</v>
      </c>
      <c r="AN735"/>
      <c r="AO735" t="s">
        <v>24</v>
      </c>
      <c r="AP735"/>
      <c r="AQ735"/>
      <c r="AR735" t="s">
        <v>603</v>
      </c>
      <c r="AS735" t="s">
        <v>1797</v>
      </c>
      <c r="AT735" t="s">
        <v>1356</v>
      </c>
      <c r="AU735" t="s">
        <v>36</v>
      </c>
      <c r="AV735" t="s">
        <v>1354</v>
      </c>
      <c r="AW735" t="s">
        <v>1924</v>
      </c>
      <c r="AX735" t="s">
        <v>1353</v>
      </c>
      <c r="AY735" t="s">
        <v>1352</v>
      </c>
      <c r="AZ735"/>
      <c r="BA735" t="s">
        <v>1958</v>
      </c>
      <c r="BB735" t="s">
        <v>1959</v>
      </c>
      <c r="BC735" t="s">
        <v>1583</v>
      </c>
      <c r="BD735"/>
      <c r="BE735"/>
    </row>
    <row r="736" spans="1:57" x14ac:dyDescent="0.25">
      <c r="A736" t="s">
        <v>1360</v>
      </c>
      <c r="B736" t="s">
        <v>0</v>
      </c>
      <c r="C736">
        <v>2019</v>
      </c>
      <c r="D736">
        <v>11</v>
      </c>
      <c r="E736" s="73">
        <v>43587</v>
      </c>
      <c r="F736"/>
      <c r="G736"/>
      <c r="H736" t="s">
        <v>12</v>
      </c>
      <c r="I736"/>
      <c r="J736" t="s">
        <v>25</v>
      </c>
      <c r="K736" t="s">
        <v>3</v>
      </c>
      <c r="L736"/>
      <c r="M736" t="s">
        <v>43</v>
      </c>
      <c r="N736">
        <v>25000</v>
      </c>
      <c r="O736"/>
      <c r="P736" t="s">
        <v>27</v>
      </c>
      <c r="Q736" t="s">
        <v>663</v>
      </c>
      <c r="R736">
        <v>93</v>
      </c>
      <c r="S736"/>
      <c r="T736"/>
      <c r="U736"/>
      <c r="V736"/>
      <c r="W736"/>
      <c r="X736"/>
      <c r="Y736"/>
      <c r="Z736"/>
      <c r="AA736"/>
      <c r="AB736"/>
      <c r="AC736"/>
      <c r="AD736"/>
      <c r="AE736"/>
      <c r="AF736"/>
      <c r="AG736"/>
      <c r="AH736"/>
      <c r="AI736"/>
      <c r="AJ736"/>
      <c r="AK736" t="s">
        <v>663</v>
      </c>
      <c r="AL736">
        <v>93</v>
      </c>
      <c r="AM736" s="73">
        <v>43587</v>
      </c>
      <c r="AN736" t="s">
        <v>651</v>
      </c>
      <c r="AO736" t="s">
        <v>8</v>
      </c>
      <c r="AP736"/>
      <c r="AQ736"/>
      <c r="AR736" t="s">
        <v>30</v>
      </c>
      <c r="AS736" t="s">
        <v>1797</v>
      </c>
      <c r="AT736" t="s">
        <v>1366</v>
      </c>
      <c r="AU736" t="s">
        <v>36</v>
      </c>
      <c r="AV736" t="s">
        <v>1365</v>
      </c>
      <c r="AW736"/>
      <c r="AX736"/>
      <c r="AY736"/>
      <c r="AZ736"/>
      <c r="BA736" t="s">
        <v>1833</v>
      </c>
      <c r="BB736" t="s">
        <v>1802</v>
      </c>
      <c r="BC736" t="s">
        <v>43</v>
      </c>
      <c r="BD736"/>
      <c r="BE736"/>
    </row>
    <row r="737" spans="1:57" x14ac:dyDescent="0.25">
      <c r="A737" t="s">
        <v>1360</v>
      </c>
      <c r="B737" t="s">
        <v>0</v>
      </c>
      <c r="C737">
        <v>2019</v>
      </c>
      <c r="D737">
        <v>11</v>
      </c>
      <c r="E737" s="73">
        <v>43602</v>
      </c>
      <c r="F737"/>
      <c r="G737"/>
      <c r="H737" t="s">
        <v>12</v>
      </c>
      <c r="I737"/>
      <c r="J737" t="s">
        <v>2</v>
      </c>
      <c r="K737" t="s">
        <v>19</v>
      </c>
      <c r="L737"/>
      <c r="M737" t="s">
        <v>1584</v>
      </c>
      <c r="N737">
        <v>173.24</v>
      </c>
      <c r="O737"/>
      <c r="P737" t="s">
        <v>14</v>
      </c>
      <c r="Q737" t="s">
        <v>673</v>
      </c>
      <c r="R737">
        <v>145</v>
      </c>
      <c r="S737"/>
      <c r="T737"/>
      <c r="U737"/>
      <c r="V737"/>
      <c r="W737"/>
      <c r="X737"/>
      <c r="Y737"/>
      <c r="Z737"/>
      <c r="AA737"/>
      <c r="AB737"/>
      <c r="AC737"/>
      <c r="AD737"/>
      <c r="AE737"/>
      <c r="AF737"/>
      <c r="AG737"/>
      <c r="AH737"/>
      <c r="AI737"/>
      <c r="AJ737"/>
      <c r="AK737" t="s">
        <v>673</v>
      </c>
      <c r="AL737">
        <v>145</v>
      </c>
      <c r="AM737" s="73">
        <v>43602</v>
      </c>
      <c r="AN737"/>
      <c r="AO737" t="s">
        <v>8</v>
      </c>
      <c r="AP737"/>
      <c r="AQ737"/>
      <c r="AR737" t="s">
        <v>16</v>
      </c>
      <c r="AS737" t="s">
        <v>1797</v>
      </c>
      <c r="AT737" t="s">
        <v>1385</v>
      </c>
      <c r="AU737" t="s">
        <v>36</v>
      </c>
      <c r="AV737" t="s">
        <v>1355</v>
      </c>
      <c r="AW737"/>
      <c r="AX737"/>
      <c r="AY737"/>
      <c r="AZ737"/>
      <c r="BA737" t="s">
        <v>1801</v>
      </c>
      <c r="BB737" t="s">
        <v>1844</v>
      </c>
      <c r="BC737" t="s">
        <v>1584</v>
      </c>
      <c r="BD737"/>
      <c r="BE737"/>
    </row>
    <row r="738" spans="1:57" x14ac:dyDescent="0.25">
      <c r="A738" t="s">
        <v>1360</v>
      </c>
      <c r="B738" t="s">
        <v>0</v>
      </c>
      <c r="C738">
        <v>2019</v>
      </c>
      <c r="D738">
        <v>11</v>
      </c>
      <c r="E738" s="73">
        <v>43606</v>
      </c>
      <c r="F738" t="s">
        <v>574</v>
      </c>
      <c r="G738"/>
      <c r="H738" t="s">
        <v>12</v>
      </c>
      <c r="I738" t="s">
        <v>575</v>
      </c>
      <c r="J738" t="s">
        <v>609</v>
      </c>
      <c r="K738" t="s">
        <v>3</v>
      </c>
      <c r="L738"/>
      <c r="M738" t="s">
        <v>1647</v>
      </c>
      <c r="N738">
        <v>1091.5</v>
      </c>
      <c r="O738"/>
      <c r="P738" t="s">
        <v>676</v>
      </c>
      <c r="Q738" t="s">
        <v>675</v>
      </c>
      <c r="R738">
        <v>31</v>
      </c>
      <c r="S738"/>
      <c r="T738"/>
      <c r="U738"/>
      <c r="V738"/>
      <c r="W738"/>
      <c r="X738"/>
      <c r="Y738"/>
      <c r="Z738"/>
      <c r="AA738"/>
      <c r="AB738"/>
      <c r="AC738"/>
      <c r="AD738"/>
      <c r="AE738"/>
      <c r="AF738"/>
      <c r="AG738"/>
      <c r="AH738"/>
      <c r="AI738"/>
      <c r="AJ738"/>
      <c r="AK738" t="s">
        <v>675</v>
      </c>
      <c r="AL738">
        <v>31</v>
      </c>
      <c r="AM738" s="73">
        <v>43606</v>
      </c>
      <c r="AN738"/>
      <c r="AO738" t="s">
        <v>568</v>
      </c>
      <c r="AP738"/>
      <c r="AQ738"/>
      <c r="AR738" t="s">
        <v>603</v>
      </c>
      <c r="AS738" t="s">
        <v>1797</v>
      </c>
      <c r="AT738" t="s">
        <v>1408</v>
      </c>
      <c r="AU738" t="s">
        <v>36</v>
      </c>
      <c r="AV738" t="s">
        <v>1354</v>
      </c>
      <c r="AW738" t="s">
        <v>1924</v>
      </c>
      <c r="AX738" t="s">
        <v>1353</v>
      </c>
      <c r="AY738" t="s">
        <v>1352</v>
      </c>
      <c r="AZ738"/>
      <c r="BA738" t="s">
        <v>1949</v>
      </c>
      <c r="BB738" t="s">
        <v>1926</v>
      </c>
      <c r="BC738" t="s">
        <v>1647</v>
      </c>
      <c r="BD738"/>
      <c r="BE738"/>
    </row>
    <row r="739" spans="1:57" x14ac:dyDescent="0.25">
      <c r="A739" t="s">
        <v>1360</v>
      </c>
      <c r="B739" t="s">
        <v>0</v>
      </c>
      <c r="C739">
        <v>2019</v>
      </c>
      <c r="D739">
        <v>11</v>
      </c>
      <c r="E739" s="73">
        <v>43609</v>
      </c>
      <c r="F739" t="s">
        <v>574</v>
      </c>
      <c r="G739"/>
      <c r="H739" t="s">
        <v>12</v>
      </c>
      <c r="I739" t="s">
        <v>575</v>
      </c>
      <c r="J739" t="s">
        <v>587</v>
      </c>
      <c r="K739" t="s">
        <v>3</v>
      </c>
      <c r="L739"/>
      <c r="M739" t="s">
        <v>579</v>
      </c>
      <c r="N739">
        <v>21.4</v>
      </c>
      <c r="O739"/>
      <c r="P739" t="s">
        <v>678</v>
      </c>
      <c r="Q739" t="s">
        <v>677</v>
      </c>
      <c r="R739">
        <v>211</v>
      </c>
      <c r="S739"/>
      <c r="T739"/>
      <c r="U739"/>
      <c r="V739"/>
      <c r="W739"/>
      <c r="X739"/>
      <c r="Y739"/>
      <c r="Z739"/>
      <c r="AA739"/>
      <c r="AB739"/>
      <c r="AC739"/>
      <c r="AD739"/>
      <c r="AE739"/>
      <c r="AF739"/>
      <c r="AG739"/>
      <c r="AH739"/>
      <c r="AI739"/>
      <c r="AJ739"/>
      <c r="AK739" t="s">
        <v>677</v>
      </c>
      <c r="AL739">
        <v>211</v>
      </c>
      <c r="AM739" s="73">
        <v>43609</v>
      </c>
      <c r="AN739" t="s">
        <v>584</v>
      </c>
      <c r="AO739" t="s">
        <v>568</v>
      </c>
      <c r="AP739"/>
      <c r="AQ739"/>
      <c r="AR739" t="s">
        <v>581</v>
      </c>
      <c r="AS739" t="s">
        <v>1797</v>
      </c>
      <c r="AT739" t="s">
        <v>1361</v>
      </c>
      <c r="AU739" t="s">
        <v>36</v>
      </c>
      <c r="AV739" t="s">
        <v>1354</v>
      </c>
      <c r="AW739" t="s">
        <v>1924</v>
      </c>
      <c r="AX739" t="s">
        <v>1353</v>
      </c>
      <c r="AY739" t="s">
        <v>1352</v>
      </c>
      <c r="AZ739"/>
      <c r="BA739" t="s">
        <v>1932</v>
      </c>
      <c r="BB739" t="s">
        <v>1926</v>
      </c>
      <c r="BC739" t="s">
        <v>579</v>
      </c>
      <c r="BD739"/>
      <c r="BE739"/>
    </row>
    <row r="740" spans="1:57" x14ac:dyDescent="0.25">
      <c r="A740" t="s">
        <v>1360</v>
      </c>
      <c r="B740" t="s">
        <v>0</v>
      </c>
      <c r="C740">
        <v>2019</v>
      </c>
      <c r="D740">
        <v>11</v>
      </c>
      <c r="E740" s="73">
        <v>43587</v>
      </c>
      <c r="F740"/>
      <c r="G740"/>
      <c r="H740" t="s">
        <v>12</v>
      </c>
      <c r="I740"/>
      <c r="J740" t="s">
        <v>2</v>
      </c>
      <c r="K740" t="s">
        <v>3</v>
      </c>
      <c r="L740"/>
      <c r="M740" t="s">
        <v>43</v>
      </c>
      <c r="N740">
        <v>-18163</v>
      </c>
      <c r="O740"/>
      <c r="P740" t="s">
        <v>14</v>
      </c>
      <c r="Q740" t="s">
        <v>663</v>
      </c>
      <c r="R740">
        <v>5</v>
      </c>
      <c r="S740"/>
      <c r="T740"/>
      <c r="U740"/>
      <c r="V740"/>
      <c r="W740"/>
      <c r="X740"/>
      <c r="Y740"/>
      <c r="Z740"/>
      <c r="AA740"/>
      <c r="AB740"/>
      <c r="AC740"/>
      <c r="AD740"/>
      <c r="AE740"/>
      <c r="AF740"/>
      <c r="AG740"/>
      <c r="AH740"/>
      <c r="AI740"/>
      <c r="AJ740"/>
      <c r="AK740" t="s">
        <v>663</v>
      </c>
      <c r="AL740">
        <v>5</v>
      </c>
      <c r="AM740" s="73">
        <v>43587</v>
      </c>
      <c r="AN740" t="s">
        <v>652</v>
      </c>
      <c r="AO740" t="s">
        <v>8</v>
      </c>
      <c r="AP740"/>
      <c r="AQ740"/>
      <c r="AR740" t="s">
        <v>30</v>
      </c>
      <c r="AS740" t="s">
        <v>1797</v>
      </c>
      <c r="AT740" t="s">
        <v>1385</v>
      </c>
      <c r="AU740" t="s">
        <v>36</v>
      </c>
      <c r="AV740" t="s">
        <v>1355</v>
      </c>
      <c r="AW740"/>
      <c r="AX740"/>
      <c r="AY740"/>
      <c r="AZ740"/>
      <c r="BA740" t="s">
        <v>1801</v>
      </c>
      <c r="BB740" t="s">
        <v>1802</v>
      </c>
      <c r="BC740" t="s">
        <v>43</v>
      </c>
      <c r="BD740"/>
      <c r="BE740"/>
    </row>
    <row r="741" spans="1:57" x14ac:dyDescent="0.25">
      <c r="A741" t="s">
        <v>1360</v>
      </c>
      <c r="B741" t="s">
        <v>0</v>
      </c>
      <c r="C741">
        <v>2019</v>
      </c>
      <c r="D741">
        <v>11</v>
      </c>
      <c r="E741" s="73">
        <v>43587</v>
      </c>
      <c r="F741"/>
      <c r="G741"/>
      <c r="H741" t="s">
        <v>12</v>
      </c>
      <c r="I741"/>
      <c r="J741" t="s">
        <v>2</v>
      </c>
      <c r="K741" t="s">
        <v>3</v>
      </c>
      <c r="L741"/>
      <c r="M741" t="s">
        <v>43</v>
      </c>
      <c r="N741">
        <v>-39660</v>
      </c>
      <c r="O741"/>
      <c r="P741" t="s">
        <v>14</v>
      </c>
      <c r="Q741" t="s">
        <v>663</v>
      </c>
      <c r="R741">
        <v>28</v>
      </c>
      <c r="S741"/>
      <c r="T741"/>
      <c r="U741"/>
      <c r="V741"/>
      <c r="W741"/>
      <c r="X741"/>
      <c r="Y741"/>
      <c r="Z741"/>
      <c r="AA741"/>
      <c r="AB741"/>
      <c r="AC741"/>
      <c r="AD741"/>
      <c r="AE741"/>
      <c r="AF741"/>
      <c r="AG741"/>
      <c r="AH741"/>
      <c r="AI741"/>
      <c r="AJ741"/>
      <c r="AK741" t="s">
        <v>663</v>
      </c>
      <c r="AL741">
        <v>28</v>
      </c>
      <c r="AM741" s="73">
        <v>43587</v>
      </c>
      <c r="AN741" t="s">
        <v>650</v>
      </c>
      <c r="AO741" t="s">
        <v>8</v>
      </c>
      <c r="AP741"/>
      <c r="AQ741"/>
      <c r="AR741" t="s">
        <v>30</v>
      </c>
      <c r="AS741" t="s">
        <v>1797</v>
      </c>
      <c r="AT741" t="s">
        <v>1385</v>
      </c>
      <c r="AU741" t="s">
        <v>36</v>
      </c>
      <c r="AV741" t="s">
        <v>1355</v>
      </c>
      <c r="AW741"/>
      <c r="AX741"/>
      <c r="AY741"/>
      <c r="AZ741"/>
      <c r="BA741" t="s">
        <v>1801</v>
      </c>
      <c r="BB741" t="s">
        <v>1802</v>
      </c>
      <c r="BC741" t="s">
        <v>43</v>
      </c>
      <c r="BD741"/>
      <c r="BE741"/>
    </row>
    <row r="742" spans="1:57" x14ac:dyDescent="0.25">
      <c r="A742" t="s">
        <v>1360</v>
      </c>
      <c r="B742" t="s">
        <v>0</v>
      </c>
      <c r="C742">
        <v>2019</v>
      </c>
      <c r="D742">
        <v>11</v>
      </c>
      <c r="E742" s="73">
        <v>43609</v>
      </c>
      <c r="F742" t="s">
        <v>574</v>
      </c>
      <c r="G742"/>
      <c r="H742" t="s">
        <v>12</v>
      </c>
      <c r="I742" t="s">
        <v>575</v>
      </c>
      <c r="J742" t="s">
        <v>590</v>
      </c>
      <c r="K742" t="s">
        <v>3</v>
      </c>
      <c r="L742"/>
      <c r="M742" t="s">
        <v>579</v>
      </c>
      <c r="N742">
        <v>18.29</v>
      </c>
      <c r="O742"/>
      <c r="P742" t="s">
        <v>678</v>
      </c>
      <c r="Q742" t="s">
        <v>677</v>
      </c>
      <c r="R742">
        <v>213</v>
      </c>
      <c r="S742"/>
      <c r="T742"/>
      <c r="U742"/>
      <c r="V742"/>
      <c r="W742"/>
      <c r="X742"/>
      <c r="Y742"/>
      <c r="Z742"/>
      <c r="AA742"/>
      <c r="AB742"/>
      <c r="AC742"/>
      <c r="AD742"/>
      <c r="AE742"/>
      <c r="AF742"/>
      <c r="AG742"/>
      <c r="AH742"/>
      <c r="AI742"/>
      <c r="AJ742"/>
      <c r="AK742" t="s">
        <v>677</v>
      </c>
      <c r="AL742">
        <v>213</v>
      </c>
      <c r="AM742" s="73">
        <v>43609</v>
      </c>
      <c r="AN742" t="s">
        <v>584</v>
      </c>
      <c r="AO742" t="s">
        <v>568</v>
      </c>
      <c r="AP742"/>
      <c r="AQ742"/>
      <c r="AR742" t="s">
        <v>581</v>
      </c>
      <c r="AS742" t="s">
        <v>1797</v>
      </c>
      <c r="AT742" t="s">
        <v>1361</v>
      </c>
      <c r="AU742" t="s">
        <v>36</v>
      </c>
      <c r="AV742" t="s">
        <v>1354</v>
      </c>
      <c r="AW742" t="s">
        <v>1924</v>
      </c>
      <c r="AX742" t="s">
        <v>1353</v>
      </c>
      <c r="AY742" t="s">
        <v>1352</v>
      </c>
      <c r="AZ742"/>
      <c r="BA742" t="s">
        <v>1933</v>
      </c>
      <c r="BB742" t="s">
        <v>1926</v>
      </c>
      <c r="BC742" t="s">
        <v>579</v>
      </c>
      <c r="BD742"/>
      <c r="BE742"/>
    </row>
    <row r="743" spans="1:57" x14ac:dyDescent="0.25">
      <c r="A743" t="s">
        <v>1360</v>
      </c>
      <c r="B743" t="s">
        <v>0</v>
      </c>
      <c r="C743">
        <v>2019</v>
      </c>
      <c r="D743">
        <v>11</v>
      </c>
      <c r="E743" s="73">
        <v>43616</v>
      </c>
      <c r="F743"/>
      <c r="G743"/>
      <c r="H743" t="s">
        <v>12</v>
      </c>
      <c r="I743"/>
      <c r="J743" t="s">
        <v>2</v>
      </c>
      <c r="K743" t="s">
        <v>679</v>
      </c>
      <c r="L743"/>
      <c r="M743" t="s">
        <v>1582</v>
      </c>
      <c r="N743">
        <v>-6.95</v>
      </c>
      <c r="O743"/>
      <c r="P743" t="s">
        <v>14</v>
      </c>
      <c r="Q743" t="s">
        <v>685</v>
      </c>
      <c r="R743">
        <v>69</v>
      </c>
      <c r="S743"/>
      <c r="T743"/>
      <c r="U743"/>
      <c r="V743"/>
      <c r="W743"/>
      <c r="X743"/>
      <c r="Y743"/>
      <c r="Z743"/>
      <c r="AA743"/>
      <c r="AB743"/>
      <c r="AC743"/>
      <c r="AD743"/>
      <c r="AE743"/>
      <c r="AF743"/>
      <c r="AG743"/>
      <c r="AH743"/>
      <c r="AI743"/>
      <c r="AJ743"/>
      <c r="AK743" t="s">
        <v>685</v>
      </c>
      <c r="AL743">
        <v>69</v>
      </c>
      <c r="AM743" s="73">
        <v>43616</v>
      </c>
      <c r="AN743"/>
      <c r="AO743" t="s">
        <v>8</v>
      </c>
      <c r="AP743"/>
      <c r="AQ743"/>
      <c r="AR743" t="s">
        <v>603</v>
      </c>
      <c r="AS743" t="s">
        <v>1797</v>
      </c>
      <c r="AT743" t="s">
        <v>1385</v>
      </c>
      <c r="AU743" t="s">
        <v>36</v>
      </c>
      <c r="AV743" t="s">
        <v>1355</v>
      </c>
      <c r="AW743"/>
      <c r="AX743"/>
      <c r="AY743"/>
      <c r="AZ743"/>
      <c r="BA743" t="s">
        <v>1801</v>
      </c>
      <c r="BB743" t="s">
        <v>1960</v>
      </c>
      <c r="BC743" t="s">
        <v>1582</v>
      </c>
      <c r="BD743"/>
      <c r="BE743"/>
    </row>
    <row r="744" spans="1:57" x14ac:dyDescent="0.25">
      <c r="A744" t="s">
        <v>1360</v>
      </c>
      <c r="B744" t="s">
        <v>0</v>
      </c>
      <c r="C744">
        <v>2019</v>
      </c>
      <c r="D744">
        <v>11</v>
      </c>
      <c r="E744" s="73">
        <v>43616</v>
      </c>
      <c r="F744"/>
      <c r="G744"/>
      <c r="H744" t="s">
        <v>12</v>
      </c>
      <c r="I744"/>
      <c r="J744" t="s">
        <v>2</v>
      </c>
      <c r="K744" t="s">
        <v>679</v>
      </c>
      <c r="L744"/>
      <c r="M744" t="s">
        <v>682</v>
      </c>
      <c r="N744">
        <v>-2.4700000000000002</v>
      </c>
      <c r="O744"/>
      <c r="P744" t="s">
        <v>14</v>
      </c>
      <c r="Q744" t="s">
        <v>683</v>
      </c>
      <c r="R744">
        <v>69</v>
      </c>
      <c r="S744"/>
      <c r="T744"/>
      <c r="U744"/>
      <c r="V744"/>
      <c r="W744"/>
      <c r="X744"/>
      <c r="Y744"/>
      <c r="Z744"/>
      <c r="AA744"/>
      <c r="AB744"/>
      <c r="AC744"/>
      <c r="AD744"/>
      <c r="AE744"/>
      <c r="AF744"/>
      <c r="AG744"/>
      <c r="AH744"/>
      <c r="AI744"/>
      <c r="AJ744"/>
      <c r="AK744" t="s">
        <v>683</v>
      </c>
      <c r="AL744">
        <v>69</v>
      </c>
      <c r="AM744" s="73">
        <v>43616</v>
      </c>
      <c r="AN744"/>
      <c r="AO744" t="s">
        <v>8</v>
      </c>
      <c r="AP744"/>
      <c r="AQ744"/>
      <c r="AR744" t="s">
        <v>603</v>
      </c>
      <c r="AS744" t="s">
        <v>1797</v>
      </c>
      <c r="AT744" t="s">
        <v>1385</v>
      </c>
      <c r="AU744" t="s">
        <v>36</v>
      </c>
      <c r="AV744" t="s">
        <v>1355</v>
      </c>
      <c r="AW744"/>
      <c r="AX744"/>
      <c r="AY744"/>
      <c r="AZ744"/>
      <c r="BA744" t="s">
        <v>1801</v>
      </c>
      <c r="BB744" t="s">
        <v>1960</v>
      </c>
      <c r="BC744" t="s">
        <v>682</v>
      </c>
      <c r="BD744"/>
      <c r="BE744"/>
    </row>
    <row r="745" spans="1:57" x14ac:dyDescent="0.25">
      <c r="A745" t="s">
        <v>1360</v>
      </c>
      <c r="B745" t="s">
        <v>0</v>
      </c>
      <c r="C745">
        <v>2019</v>
      </c>
      <c r="D745">
        <v>11</v>
      </c>
      <c r="E745" s="73">
        <v>43587</v>
      </c>
      <c r="F745"/>
      <c r="G745"/>
      <c r="H745" t="s">
        <v>12</v>
      </c>
      <c r="I745"/>
      <c r="J745" t="s">
        <v>2</v>
      </c>
      <c r="K745" t="s">
        <v>3</v>
      </c>
      <c r="L745"/>
      <c r="M745" t="s">
        <v>43</v>
      </c>
      <c r="N745">
        <v>-25000</v>
      </c>
      <c r="O745"/>
      <c r="P745" t="s">
        <v>14</v>
      </c>
      <c r="Q745" t="s">
        <v>663</v>
      </c>
      <c r="R745">
        <v>24</v>
      </c>
      <c r="S745"/>
      <c r="T745"/>
      <c r="U745"/>
      <c r="V745"/>
      <c r="W745"/>
      <c r="X745"/>
      <c r="Y745"/>
      <c r="Z745"/>
      <c r="AA745"/>
      <c r="AB745"/>
      <c r="AC745"/>
      <c r="AD745"/>
      <c r="AE745"/>
      <c r="AF745"/>
      <c r="AG745"/>
      <c r="AH745"/>
      <c r="AI745"/>
      <c r="AJ745"/>
      <c r="AK745" t="s">
        <v>663</v>
      </c>
      <c r="AL745">
        <v>24</v>
      </c>
      <c r="AM745" s="73">
        <v>43587</v>
      </c>
      <c r="AN745" t="s">
        <v>651</v>
      </c>
      <c r="AO745" t="s">
        <v>8</v>
      </c>
      <c r="AP745"/>
      <c r="AQ745"/>
      <c r="AR745" t="s">
        <v>30</v>
      </c>
      <c r="AS745" t="s">
        <v>1797</v>
      </c>
      <c r="AT745" t="s">
        <v>1385</v>
      </c>
      <c r="AU745" t="s">
        <v>36</v>
      </c>
      <c r="AV745" t="s">
        <v>1355</v>
      </c>
      <c r="AW745"/>
      <c r="AX745"/>
      <c r="AY745"/>
      <c r="AZ745"/>
      <c r="BA745" t="s">
        <v>1801</v>
      </c>
      <c r="BB745" t="s">
        <v>1802</v>
      </c>
      <c r="BC745" t="s">
        <v>43</v>
      </c>
      <c r="BD745"/>
      <c r="BE745"/>
    </row>
    <row r="746" spans="1:57" x14ac:dyDescent="0.25">
      <c r="A746" t="s">
        <v>1360</v>
      </c>
      <c r="B746" t="s">
        <v>0</v>
      </c>
      <c r="C746">
        <v>2019</v>
      </c>
      <c r="D746">
        <v>11</v>
      </c>
      <c r="E746" s="73">
        <v>43587</v>
      </c>
      <c r="F746"/>
      <c r="G746"/>
      <c r="H746" t="s">
        <v>12</v>
      </c>
      <c r="I746"/>
      <c r="J746" t="s">
        <v>25</v>
      </c>
      <c r="K746" t="s">
        <v>3</v>
      </c>
      <c r="L746"/>
      <c r="M746" t="s">
        <v>43</v>
      </c>
      <c r="N746">
        <v>39660</v>
      </c>
      <c r="O746"/>
      <c r="P746" t="s">
        <v>27</v>
      </c>
      <c r="Q746" t="s">
        <v>663</v>
      </c>
      <c r="R746">
        <v>97</v>
      </c>
      <c r="S746"/>
      <c r="T746"/>
      <c r="U746"/>
      <c r="V746"/>
      <c r="W746"/>
      <c r="X746"/>
      <c r="Y746"/>
      <c r="Z746"/>
      <c r="AA746"/>
      <c r="AB746"/>
      <c r="AC746"/>
      <c r="AD746"/>
      <c r="AE746"/>
      <c r="AF746"/>
      <c r="AG746"/>
      <c r="AH746"/>
      <c r="AI746"/>
      <c r="AJ746"/>
      <c r="AK746" t="s">
        <v>663</v>
      </c>
      <c r="AL746">
        <v>97</v>
      </c>
      <c r="AM746" s="73">
        <v>43587</v>
      </c>
      <c r="AN746" t="s">
        <v>650</v>
      </c>
      <c r="AO746" t="s">
        <v>8</v>
      </c>
      <c r="AP746"/>
      <c r="AQ746"/>
      <c r="AR746" t="s">
        <v>30</v>
      </c>
      <c r="AS746" t="s">
        <v>1797</v>
      </c>
      <c r="AT746" t="s">
        <v>1366</v>
      </c>
      <c r="AU746" t="s">
        <v>36</v>
      </c>
      <c r="AV746" t="s">
        <v>1365</v>
      </c>
      <c r="AW746"/>
      <c r="AX746"/>
      <c r="AY746"/>
      <c r="AZ746"/>
      <c r="BA746" t="s">
        <v>1833</v>
      </c>
      <c r="BB746" t="s">
        <v>1802</v>
      </c>
      <c r="BC746" t="s">
        <v>43</v>
      </c>
      <c r="BD746"/>
      <c r="BE746"/>
    </row>
    <row r="747" spans="1:57" x14ac:dyDescent="0.25">
      <c r="A747" t="s">
        <v>1360</v>
      </c>
      <c r="B747" t="s">
        <v>0</v>
      </c>
      <c r="C747">
        <v>2019</v>
      </c>
      <c r="D747">
        <v>11</v>
      </c>
      <c r="E747" s="73">
        <v>43594</v>
      </c>
      <c r="F747"/>
      <c r="G747"/>
      <c r="H747" t="s">
        <v>12</v>
      </c>
      <c r="I747"/>
      <c r="J747" t="s">
        <v>2</v>
      </c>
      <c r="K747" t="s">
        <v>3</v>
      </c>
      <c r="L747"/>
      <c r="M747" t="s">
        <v>43</v>
      </c>
      <c r="N747">
        <v>-48346.8</v>
      </c>
      <c r="O747"/>
      <c r="P747" t="s">
        <v>14</v>
      </c>
      <c r="Q747" t="s">
        <v>667</v>
      </c>
      <c r="R747">
        <v>10</v>
      </c>
      <c r="S747"/>
      <c r="T747"/>
      <c r="U747"/>
      <c r="V747"/>
      <c r="W747"/>
      <c r="X747"/>
      <c r="Y747"/>
      <c r="Z747"/>
      <c r="AA747"/>
      <c r="AB747"/>
      <c r="AC747"/>
      <c r="AD747"/>
      <c r="AE747"/>
      <c r="AF747"/>
      <c r="AG747"/>
      <c r="AH747"/>
      <c r="AI747"/>
      <c r="AJ747"/>
      <c r="AK747" t="s">
        <v>667</v>
      </c>
      <c r="AL747">
        <v>10</v>
      </c>
      <c r="AM747" s="73">
        <v>43594</v>
      </c>
      <c r="AN747" t="s">
        <v>665</v>
      </c>
      <c r="AO747" t="s">
        <v>8</v>
      </c>
      <c r="AP747"/>
      <c r="AQ747"/>
      <c r="AR747" t="s">
        <v>30</v>
      </c>
      <c r="AS747" t="s">
        <v>1797</v>
      </c>
      <c r="AT747" t="s">
        <v>1385</v>
      </c>
      <c r="AU747" t="s">
        <v>36</v>
      </c>
      <c r="AV747" t="s">
        <v>1355</v>
      </c>
      <c r="AW747"/>
      <c r="AX747"/>
      <c r="AY747"/>
      <c r="AZ747"/>
      <c r="BA747" t="s">
        <v>1801</v>
      </c>
      <c r="BB747" t="s">
        <v>1802</v>
      </c>
      <c r="BC747" t="s">
        <v>43</v>
      </c>
      <c r="BD747"/>
      <c r="BE747"/>
    </row>
    <row r="748" spans="1:57" x14ac:dyDescent="0.25">
      <c r="A748" t="s">
        <v>1360</v>
      </c>
      <c r="B748" t="s">
        <v>0</v>
      </c>
      <c r="C748">
        <v>2019</v>
      </c>
      <c r="D748">
        <v>11</v>
      </c>
      <c r="E748" s="73">
        <v>43595</v>
      </c>
      <c r="F748" t="s">
        <v>574</v>
      </c>
      <c r="G748"/>
      <c r="H748" t="s">
        <v>12</v>
      </c>
      <c r="I748" t="s">
        <v>575</v>
      </c>
      <c r="J748" t="s">
        <v>582</v>
      </c>
      <c r="K748" t="s">
        <v>3</v>
      </c>
      <c r="L748"/>
      <c r="M748" t="s">
        <v>579</v>
      </c>
      <c r="N748">
        <v>228.97</v>
      </c>
      <c r="O748"/>
      <c r="P748" t="s">
        <v>669</v>
      </c>
      <c r="Q748" t="s">
        <v>668</v>
      </c>
      <c r="R748">
        <v>208</v>
      </c>
      <c r="S748"/>
      <c r="T748"/>
      <c r="U748"/>
      <c r="V748"/>
      <c r="W748"/>
      <c r="X748"/>
      <c r="Y748"/>
      <c r="Z748"/>
      <c r="AA748"/>
      <c r="AB748"/>
      <c r="AC748"/>
      <c r="AD748"/>
      <c r="AE748"/>
      <c r="AF748"/>
      <c r="AG748"/>
      <c r="AH748"/>
      <c r="AI748"/>
      <c r="AJ748"/>
      <c r="AK748" t="s">
        <v>668</v>
      </c>
      <c r="AL748">
        <v>208</v>
      </c>
      <c r="AM748" s="73">
        <v>43595</v>
      </c>
      <c r="AN748" t="s">
        <v>584</v>
      </c>
      <c r="AO748" t="s">
        <v>568</v>
      </c>
      <c r="AP748"/>
      <c r="AQ748"/>
      <c r="AR748" t="s">
        <v>581</v>
      </c>
      <c r="AS748" t="s">
        <v>1797</v>
      </c>
      <c r="AT748" t="s">
        <v>1361</v>
      </c>
      <c r="AU748" t="s">
        <v>36</v>
      </c>
      <c r="AV748" t="s">
        <v>1354</v>
      </c>
      <c r="AW748" t="s">
        <v>1924</v>
      </c>
      <c r="AX748" t="s">
        <v>1353</v>
      </c>
      <c r="AY748" t="s">
        <v>1352</v>
      </c>
      <c r="AZ748"/>
      <c r="BA748" t="s">
        <v>1950</v>
      </c>
      <c r="BB748" t="s">
        <v>1926</v>
      </c>
      <c r="BC748" t="s">
        <v>579</v>
      </c>
      <c r="BD748"/>
      <c r="BE748"/>
    </row>
    <row r="749" spans="1:57" x14ac:dyDescent="0.25">
      <c r="A749" t="s">
        <v>1360</v>
      </c>
      <c r="B749" t="s">
        <v>0</v>
      </c>
      <c r="C749">
        <v>2019</v>
      </c>
      <c r="D749">
        <v>11</v>
      </c>
      <c r="E749" s="73">
        <v>43595</v>
      </c>
      <c r="F749" t="s">
        <v>574</v>
      </c>
      <c r="G749"/>
      <c r="H749" t="s">
        <v>12</v>
      </c>
      <c r="I749" t="s">
        <v>575</v>
      </c>
      <c r="J749" t="s">
        <v>588</v>
      </c>
      <c r="K749" t="s">
        <v>3</v>
      </c>
      <c r="L749"/>
      <c r="M749" t="s">
        <v>579</v>
      </c>
      <c r="N749">
        <v>11.34</v>
      </c>
      <c r="O749"/>
      <c r="P749" t="s">
        <v>669</v>
      </c>
      <c r="Q749" t="s">
        <v>668</v>
      </c>
      <c r="R749">
        <v>212</v>
      </c>
      <c r="S749"/>
      <c r="T749"/>
      <c r="U749"/>
      <c r="V749"/>
      <c r="W749"/>
      <c r="X749"/>
      <c r="Y749"/>
      <c r="Z749"/>
      <c r="AA749"/>
      <c r="AB749"/>
      <c r="AC749"/>
      <c r="AD749"/>
      <c r="AE749"/>
      <c r="AF749"/>
      <c r="AG749"/>
      <c r="AH749"/>
      <c r="AI749"/>
      <c r="AJ749"/>
      <c r="AK749" t="s">
        <v>668</v>
      </c>
      <c r="AL749">
        <v>212</v>
      </c>
      <c r="AM749" s="73">
        <v>43595</v>
      </c>
      <c r="AN749" t="s">
        <v>584</v>
      </c>
      <c r="AO749" t="s">
        <v>568</v>
      </c>
      <c r="AP749"/>
      <c r="AQ749"/>
      <c r="AR749" t="s">
        <v>581</v>
      </c>
      <c r="AS749" t="s">
        <v>1797</v>
      </c>
      <c r="AT749" t="s">
        <v>1361</v>
      </c>
      <c r="AU749" t="s">
        <v>36</v>
      </c>
      <c r="AV749" t="s">
        <v>1354</v>
      </c>
      <c r="AW749" t="s">
        <v>1924</v>
      </c>
      <c r="AX749" t="s">
        <v>1353</v>
      </c>
      <c r="AY749" t="s">
        <v>1352</v>
      </c>
      <c r="AZ749"/>
      <c r="BA749" t="s">
        <v>1927</v>
      </c>
      <c r="BB749" t="s">
        <v>1926</v>
      </c>
      <c r="BC749" t="s">
        <v>579</v>
      </c>
      <c r="BD749"/>
      <c r="BE749"/>
    </row>
    <row r="750" spans="1:57" x14ac:dyDescent="0.25">
      <c r="A750" t="s">
        <v>1360</v>
      </c>
      <c r="B750" t="s">
        <v>0</v>
      </c>
      <c r="C750">
        <v>2019</v>
      </c>
      <c r="D750">
        <v>11</v>
      </c>
      <c r="E750" s="73">
        <v>43601</v>
      </c>
      <c r="F750"/>
      <c r="G750"/>
      <c r="H750" t="s">
        <v>1</v>
      </c>
      <c r="I750" t="s">
        <v>552</v>
      </c>
      <c r="J750" t="s">
        <v>606</v>
      </c>
      <c r="K750" t="s">
        <v>3</v>
      </c>
      <c r="L750"/>
      <c r="M750" t="s">
        <v>670</v>
      </c>
      <c r="N750">
        <v>-140.19</v>
      </c>
      <c r="O750"/>
      <c r="P750" t="s">
        <v>672</v>
      </c>
      <c r="Q750" t="s">
        <v>671</v>
      </c>
      <c r="R750">
        <v>1</v>
      </c>
      <c r="S750"/>
      <c r="T750"/>
      <c r="U750"/>
      <c r="V750"/>
      <c r="W750"/>
      <c r="X750"/>
      <c r="Y750"/>
      <c r="Z750"/>
      <c r="AA750"/>
      <c r="AB750"/>
      <c r="AC750"/>
      <c r="AD750"/>
      <c r="AE750"/>
      <c r="AF750"/>
      <c r="AG750"/>
      <c r="AH750"/>
      <c r="AI750"/>
      <c r="AJ750"/>
      <c r="AK750" t="s">
        <v>671</v>
      </c>
      <c r="AL750">
        <v>1</v>
      </c>
      <c r="AM750" s="73">
        <v>43601</v>
      </c>
      <c r="AN750"/>
      <c r="AO750" t="s">
        <v>608</v>
      </c>
      <c r="AP750"/>
      <c r="AQ750"/>
      <c r="AR750" t="s">
        <v>16</v>
      </c>
      <c r="AS750" t="s">
        <v>1797</v>
      </c>
      <c r="AT750" t="s">
        <v>1408</v>
      </c>
      <c r="AU750" t="s">
        <v>36</v>
      </c>
      <c r="AV750" t="s">
        <v>1354</v>
      </c>
      <c r="AW750" t="s">
        <v>1798</v>
      </c>
      <c r="AX750" t="s">
        <v>1353</v>
      </c>
      <c r="AY750" t="s">
        <v>1371</v>
      </c>
      <c r="AZ750"/>
      <c r="BA750" t="s">
        <v>1953</v>
      </c>
      <c r="BB750" t="s">
        <v>1931</v>
      </c>
      <c r="BC750" t="s">
        <v>670</v>
      </c>
      <c r="BD750"/>
      <c r="BE750"/>
    </row>
    <row r="751" spans="1:57" x14ac:dyDescent="0.25">
      <c r="A751" t="s">
        <v>1360</v>
      </c>
      <c r="B751" t="s">
        <v>0</v>
      </c>
      <c r="C751">
        <v>2019</v>
      </c>
      <c r="D751">
        <v>11</v>
      </c>
      <c r="E751" s="73">
        <v>43602</v>
      </c>
      <c r="F751"/>
      <c r="G751"/>
      <c r="H751" t="s">
        <v>12</v>
      </c>
      <c r="I751"/>
      <c r="J751" t="s">
        <v>433</v>
      </c>
      <c r="K751" t="s">
        <v>3</v>
      </c>
      <c r="L751"/>
      <c r="M751" t="s">
        <v>1584</v>
      </c>
      <c r="N751">
        <v>-14421.35</v>
      </c>
      <c r="O751"/>
      <c r="P751" t="s">
        <v>674</v>
      </c>
      <c r="Q751" t="s">
        <v>673</v>
      </c>
      <c r="R751">
        <v>25</v>
      </c>
      <c r="S751"/>
      <c r="T751"/>
      <c r="U751"/>
      <c r="V751"/>
      <c r="W751"/>
      <c r="X751"/>
      <c r="Y751"/>
      <c r="Z751"/>
      <c r="AA751"/>
      <c r="AB751"/>
      <c r="AC751"/>
      <c r="AD751"/>
      <c r="AE751"/>
      <c r="AF751"/>
      <c r="AG751"/>
      <c r="AH751"/>
      <c r="AI751"/>
      <c r="AJ751"/>
      <c r="AK751" t="s">
        <v>673</v>
      </c>
      <c r="AL751">
        <v>25</v>
      </c>
      <c r="AM751" s="73">
        <v>43602</v>
      </c>
      <c r="AN751"/>
      <c r="AO751" t="s">
        <v>11</v>
      </c>
      <c r="AP751"/>
      <c r="AQ751"/>
      <c r="AR751" t="s">
        <v>16</v>
      </c>
      <c r="AS751" t="s">
        <v>1797</v>
      </c>
      <c r="AT751" t="s">
        <v>1422</v>
      </c>
      <c r="AU751" t="s">
        <v>36</v>
      </c>
      <c r="AV751" t="s">
        <v>1421</v>
      </c>
      <c r="AW751"/>
      <c r="AX751"/>
      <c r="AY751"/>
      <c r="AZ751"/>
      <c r="BA751" t="s">
        <v>1914</v>
      </c>
      <c r="BB751" t="s">
        <v>1802</v>
      </c>
      <c r="BC751" t="s">
        <v>1584</v>
      </c>
      <c r="BD751"/>
      <c r="BE751"/>
    </row>
    <row r="752" spans="1:57" x14ac:dyDescent="0.25">
      <c r="A752" t="s">
        <v>1360</v>
      </c>
      <c r="B752" t="s">
        <v>0</v>
      </c>
      <c r="C752">
        <v>2019</v>
      </c>
      <c r="D752">
        <v>11</v>
      </c>
      <c r="E752" s="73">
        <v>43586</v>
      </c>
      <c r="F752"/>
      <c r="G752"/>
      <c r="H752" t="s">
        <v>12</v>
      </c>
      <c r="I752"/>
      <c r="J752" t="s">
        <v>25</v>
      </c>
      <c r="K752" t="s">
        <v>3</v>
      </c>
      <c r="L752"/>
      <c r="M752" t="s">
        <v>27</v>
      </c>
      <c r="N752">
        <v>-25000</v>
      </c>
      <c r="O752"/>
      <c r="P752" t="s">
        <v>27</v>
      </c>
      <c r="Q752" t="s">
        <v>649</v>
      </c>
      <c r="R752">
        <v>116</v>
      </c>
      <c r="S752"/>
      <c r="T752"/>
      <c r="U752"/>
      <c r="V752"/>
      <c r="W752"/>
      <c r="X752"/>
      <c r="Y752"/>
      <c r="Z752"/>
      <c r="AA752"/>
      <c r="AB752"/>
      <c r="AC752"/>
      <c r="AD752"/>
      <c r="AE752"/>
      <c r="AF752"/>
      <c r="AG752"/>
      <c r="AH752"/>
      <c r="AI752"/>
      <c r="AJ752"/>
      <c r="AK752" t="s">
        <v>649</v>
      </c>
      <c r="AL752">
        <v>116</v>
      </c>
      <c r="AM752" s="73">
        <v>43586</v>
      </c>
      <c r="AN752" t="s">
        <v>651</v>
      </c>
      <c r="AO752" t="s">
        <v>8</v>
      </c>
      <c r="AP752"/>
      <c r="AQ752"/>
      <c r="AR752" t="s">
        <v>30</v>
      </c>
      <c r="AS752" t="s">
        <v>1797</v>
      </c>
      <c r="AT752" t="s">
        <v>1366</v>
      </c>
      <c r="AU752" t="s">
        <v>36</v>
      </c>
      <c r="AV752" t="s">
        <v>1365</v>
      </c>
      <c r="AW752"/>
      <c r="AX752"/>
      <c r="AY752"/>
      <c r="AZ752"/>
      <c r="BA752" t="s">
        <v>1833</v>
      </c>
      <c r="BB752" t="s">
        <v>1802</v>
      </c>
      <c r="BC752" t="s">
        <v>27</v>
      </c>
      <c r="BD752"/>
      <c r="BE752"/>
    </row>
    <row r="753" spans="1:57" x14ac:dyDescent="0.25">
      <c r="A753" t="s">
        <v>1360</v>
      </c>
      <c r="B753" t="s">
        <v>0</v>
      </c>
      <c r="C753">
        <v>2019</v>
      </c>
      <c r="D753">
        <v>11</v>
      </c>
      <c r="E753" s="73">
        <v>43586</v>
      </c>
      <c r="F753"/>
      <c r="G753"/>
      <c r="H753" t="s">
        <v>12</v>
      </c>
      <c r="I753" t="s">
        <v>552</v>
      </c>
      <c r="J753" t="s">
        <v>34</v>
      </c>
      <c r="K753" t="s">
        <v>3</v>
      </c>
      <c r="L753"/>
      <c r="M753" t="s">
        <v>27</v>
      </c>
      <c r="N753">
        <v>18163</v>
      </c>
      <c r="O753"/>
      <c r="P753" t="s">
        <v>659</v>
      </c>
      <c r="Q753" t="s">
        <v>649</v>
      </c>
      <c r="R753">
        <v>186</v>
      </c>
      <c r="S753" t="s">
        <v>652</v>
      </c>
      <c r="T753" s="73">
        <v>43581</v>
      </c>
      <c r="U753" t="s">
        <v>1585</v>
      </c>
      <c r="V753" t="s">
        <v>659</v>
      </c>
      <c r="W753" t="s">
        <v>36</v>
      </c>
      <c r="X753"/>
      <c r="Y753"/>
      <c r="Z753"/>
      <c r="AA753"/>
      <c r="AB753"/>
      <c r="AC753"/>
      <c r="AD753"/>
      <c r="AE753"/>
      <c r="AF753"/>
      <c r="AG753"/>
      <c r="AH753"/>
      <c r="AI753"/>
      <c r="AJ753"/>
      <c r="AK753" t="s">
        <v>652</v>
      </c>
      <c r="AL753">
        <v>1</v>
      </c>
      <c r="AM753" s="73">
        <v>43581</v>
      </c>
      <c r="AN753" t="s">
        <v>652</v>
      </c>
      <c r="AO753" t="s">
        <v>554</v>
      </c>
      <c r="AP753" t="s">
        <v>660</v>
      </c>
      <c r="AQ753"/>
      <c r="AR753" t="s">
        <v>30</v>
      </c>
      <c r="AS753" t="s">
        <v>1797</v>
      </c>
      <c r="AT753" t="s">
        <v>1372</v>
      </c>
      <c r="AU753" t="s">
        <v>36</v>
      </c>
      <c r="AV753" t="s">
        <v>1354</v>
      </c>
      <c r="AW753" t="s">
        <v>1798</v>
      </c>
      <c r="AX753" t="s">
        <v>1353</v>
      </c>
      <c r="AY753" t="s">
        <v>1371</v>
      </c>
      <c r="AZ753"/>
      <c r="BA753" t="s">
        <v>1836</v>
      </c>
      <c r="BB753" t="s">
        <v>1800</v>
      </c>
      <c r="BC753" t="s">
        <v>1585</v>
      </c>
      <c r="BD753">
        <v>1</v>
      </c>
      <c r="BE753" t="s">
        <v>1980</v>
      </c>
    </row>
    <row r="754" spans="1:57" x14ac:dyDescent="0.25">
      <c r="A754" t="s">
        <v>1360</v>
      </c>
      <c r="B754" t="s">
        <v>0</v>
      </c>
      <c r="C754">
        <v>2019</v>
      </c>
      <c r="D754">
        <v>11</v>
      </c>
      <c r="E754" s="73">
        <v>43587</v>
      </c>
      <c r="F754"/>
      <c r="G754"/>
      <c r="H754" t="s">
        <v>12</v>
      </c>
      <c r="I754"/>
      <c r="J754" t="s">
        <v>25</v>
      </c>
      <c r="K754" t="s">
        <v>3</v>
      </c>
      <c r="L754"/>
      <c r="M754" t="s">
        <v>43</v>
      </c>
      <c r="N754">
        <v>11308.72</v>
      </c>
      <c r="O754"/>
      <c r="P754" t="s">
        <v>27</v>
      </c>
      <c r="Q754" t="s">
        <v>663</v>
      </c>
      <c r="R754">
        <v>69</v>
      </c>
      <c r="S754"/>
      <c r="T754"/>
      <c r="U754"/>
      <c r="V754"/>
      <c r="W754"/>
      <c r="X754"/>
      <c r="Y754"/>
      <c r="Z754"/>
      <c r="AA754"/>
      <c r="AB754"/>
      <c r="AC754"/>
      <c r="AD754"/>
      <c r="AE754"/>
      <c r="AF754"/>
      <c r="AG754"/>
      <c r="AH754"/>
      <c r="AI754"/>
      <c r="AJ754"/>
      <c r="AK754" t="s">
        <v>663</v>
      </c>
      <c r="AL754">
        <v>69</v>
      </c>
      <c r="AM754" s="73">
        <v>43587</v>
      </c>
      <c r="AN754" t="s">
        <v>653</v>
      </c>
      <c r="AO754" t="s">
        <v>8</v>
      </c>
      <c r="AP754"/>
      <c r="AQ754"/>
      <c r="AR754" t="s">
        <v>30</v>
      </c>
      <c r="AS754" t="s">
        <v>1797</v>
      </c>
      <c r="AT754" t="s">
        <v>1366</v>
      </c>
      <c r="AU754" t="s">
        <v>36</v>
      </c>
      <c r="AV754" t="s">
        <v>1365</v>
      </c>
      <c r="AW754"/>
      <c r="AX754"/>
      <c r="AY754"/>
      <c r="AZ754"/>
      <c r="BA754" t="s">
        <v>1833</v>
      </c>
      <c r="BB754" t="s">
        <v>1802</v>
      </c>
      <c r="BC754" t="s">
        <v>43</v>
      </c>
      <c r="BD754"/>
      <c r="BE754"/>
    </row>
    <row r="755" spans="1:57" x14ac:dyDescent="0.25">
      <c r="A755" t="s">
        <v>1360</v>
      </c>
      <c r="B755" t="s">
        <v>0</v>
      </c>
      <c r="C755">
        <v>2019</v>
      </c>
      <c r="D755">
        <v>11</v>
      </c>
      <c r="E755" s="73">
        <v>43595</v>
      </c>
      <c r="F755" t="s">
        <v>574</v>
      </c>
      <c r="G755"/>
      <c r="H755" t="s">
        <v>12</v>
      </c>
      <c r="I755" t="s">
        <v>575</v>
      </c>
      <c r="J755" t="s">
        <v>589</v>
      </c>
      <c r="K755" t="s">
        <v>3</v>
      </c>
      <c r="L755"/>
      <c r="M755" t="s">
        <v>579</v>
      </c>
      <c r="N755">
        <v>1828.83</v>
      </c>
      <c r="O755"/>
      <c r="P755" t="s">
        <v>669</v>
      </c>
      <c r="Q755" t="s">
        <v>668</v>
      </c>
      <c r="R755">
        <v>207</v>
      </c>
      <c r="S755"/>
      <c r="T755"/>
      <c r="U755"/>
      <c r="V755"/>
      <c r="W755"/>
      <c r="X755"/>
      <c r="Y755"/>
      <c r="Z755"/>
      <c r="AA755"/>
      <c r="AB755"/>
      <c r="AC755"/>
      <c r="AD755"/>
      <c r="AE755"/>
      <c r="AF755"/>
      <c r="AG755"/>
      <c r="AH755"/>
      <c r="AI755"/>
      <c r="AJ755"/>
      <c r="AK755" t="s">
        <v>668</v>
      </c>
      <c r="AL755">
        <v>207</v>
      </c>
      <c r="AM755" s="73">
        <v>43595</v>
      </c>
      <c r="AN755" t="s">
        <v>584</v>
      </c>
      <c r="AO755" t="s">
        <v>568</v>
      </c>
      <c r="AP755"/>
      <c r="AQ755"/>
      <c r="AR755" t="s">
        <v>581</v>
      </c>
      <c r="AS755" t="s">
        <v>1797</v>
      </c>
      <c r="AT755" t="s">
        <v>1361</v>
      </c>
      <c r="AU755" t="s">
        <v>36</v>
      </c>
      <c r="AV755" t="s">
        <v>1354</v>
      </c>
      <c r="AW755" t="s">
        <v>1924</v>
      </c>
      <c r="AX755" t="s">
        <v>1353</v>
      </c>
      <c r="AY755" t="s">
        <v>1352</v>
      </c>
      <c r="AZ755"/>
      <c r="BA755" t="s">
        <v>1934</v>
      </c>
      <c r="BB755" t="s">
        <v>1926</v>
      </c>
      <c r="BC755" t="s">
        <v>579</v>
      </c>
      <c r="BD755"/>
      <c r="BE755"/>
    </row>
    <row r="756" spans="1:57" x14ac:dyDescent="0.25">
      <c r="A756" t="s">
        <v>1360</v>
      </c>
      <c r="B756" t="s">
        <v>0</v>
      </c>
      <c r="C756">
        <v>2019</v>
      </c>
      <c r="D756">
        <v>11</v>
      </c>
      <c r="E756" s="73">
        <v>43595</v>
      </c>
      <c r="F756"/>
      <c r="G756"/>
      <c r="H756" t="s">
        <v>12</v>
      </c>
      <c r="I756"/>
      <c r="J756" t="s">
        <v>2</v>
      </c>
      <c r="K756" t="s">
        <v>3</v>
      </c>
      <c r="L756"/>
      <c r="M756" t="s">
        <v>579</v>
      </c>
      <c r="N756">
        <v>-2270.9899999999998</v>
      </c>
      <c r="O756"/>
      <c r="P756" t="s">
        <v>14</v>
      </c>
      <c r="Q756" t="s">
        <v>668</v>
      </c>
      <c r="R756">
        <v>350</v>
      </c>
      <c r="S756"/>
      <c r="T756"/>
      <c r="U756"/>
      <c r="V756"/>
      <c r="W756"/>
      <c r="X756"/>
      <c r="Y756"/>
      <c r="Z756"/>
      <c r="AA756"/>
      <c r="AB756"/>
      <c r="AC756"/>
      <c r="AD756"/>
      <c r="AE756"/>
      <c r="AF756"/>
      <c r="AG756"/>
      <c r="AH756"/>
      <c r="AI756"/>
      <c r="AJ756"/>
      <c r="AK756" t="s">
        <v>668</v>
      </c>
      <c r="AL756">
        <v>350</v>
      </c>
      <c r="AM756" s="73">
        <v>43595</v>
      </c>
      <c r="AN756"/>
      <c r="AO756" t="s">
        <v>8</v>
      </c>
      <c r="AP756"/>
      <c r="AQ756"/>
      <c r="AR756" t="s">
        <v>581</v>
      </c>
      <c r="AS756" t="s">
        <v>1797</v>
      </c>
      <c r="AT756" t="s">
        <v>1385</v>
      </c>
      <c r="AU756" t="s">
        <v>36</v>
      </c>
      <c r="AV756" t="s">
        <v>1355</v>
      </c>
      <c r="AW756"/>
      <c r="AX756"/>
      <c r="AY756"/>
      <c r="AZ756"/>
      <c r="BA756" t="s">
        <v>1801</v>
      </c>
      <c r="BB756" t="s">
        <v>1802</v>
      </c>
      <c r="BC756" t="s">
        <v>579</v>
      </c>
      <c r="BD756"/>
      <c r="BE756"/>
    </row>
    <row r="757" spans="1:57" x14ac:dyDescent="0.25">
      <c r="A757" t="s">
        <v>1360</v>
      </c>
      <c r="B757" t="s">
        <v>0</v>
      </c>
      <c r="C757">
        <v>2019</v>
      </c>
      <c r="D757">
        <v>11</v>
      </c>
      <c r="E757" s="73">
        <v>43606</v>
      </c>
      <c r="F757"/>
      <c r="G757"/>
      <c r="H757" t="s">
        <v>12</v>
      </c>
      <c r="I757"/>
      <c r="J757" t="s">
        <v>2</v>
      </c>
      <c r="K757" t="s">
        <v>3</v>
      </c>
      <c r="L757"/>
      <c r="M757" t="s">
        <v>1647</v>
      </c>
      <c r="N757">
        <v>-1091.5</v>
      </c>
      <c r="O757"/>
      <c r="P757" t="s">
        <v>14</v>
      </c>
      <c r="Q757" t="s">
        <v>675</v>
      </c>
      <c r="R757">
        <v>69</v>
      </c>
      <c r="S757"/>
      <c r="T757"/>
      <c r="U757"/>
      <c r="V757"/>
      <c r="W757"/>
      <c r="X757"/>
      <c r="Y757"/>
      <c r="Z757"/>
      <c r="AA757"/>
      <c r="AB757"/>
      <c r="AC757"/>
      <c r="AD757"/>
      <c r="AE757"/>
      <c r="AF757"/>
      <c r="AG757"/>
      <c r="AH757"/>
      <c r="AI757"/>
      <c r="AJ757"/>
      <c r="AK757" t="s">
        <v>675</v>
      </c>
      <c r="AL757">
        <v>69</v>
      </c>
      <c r="AM757" s="73">
        <v>43606</v>
      </c>
      <c r="AN757"/>
      <c r="AO757" t="s">
        <v>8</v>
      </c>
      <c r="AP757"/>
      <c r="AQ757"/>
      <c r="AR757" t="s">
        <v>603</v>
      </c>
      <c r="AS757" t="s">
        <v>1797</v>
      </c>
      <c r="AT757" t="s">
        <v>1385</v>
      </c>
      <c r="AU757" t="s">
        <v>36</v>
      </c>
      <c r="AV757" t="s">
        <v>1355</v>
      </c>
      <c r="AW757"/>
      <c r="AX757"/>
      <c r="AY757"/>
      <c r="AZ757"/>
      <c r="BA757" t="s">
        <v>1801</v>
      </c>
      <c r="BB757" t="s">
        <v>1802</v>
      </c>
      <c r="BC757" t="s">
        <v>1647</v>
      </c>
      <c r="BD757"/>
      <c r="BE757"/>
    </row>
    <row r="758" spans="1:57" x14ac:dyDescent="0.25">
      <c r="A758" t="s">
        <v>1360</v>
      </c>
      <c r="B758" t="s">
        <v>0</v>
      </c>
      <c r="C758">
        <v>2019</v>
      </c>
      <c r="D758">
        <v>11</v>
      </c>
      <c r="E758" s="73">
        <v>43609</v>
      </c>
      <c r="F758" t="s">
        <v>574</v>
      </c>
      <c r="G758"/>
      <c r="H758" t="s">
        <v>12</v>
      </c>
      <c r="I758" t="s">
        <v>575</v>
      </c>
      <c r="J758" t="s">
        <v>589</v>
      </c>
      <c r="K758" t="s">
        <v>3</v>
      </c>
      <c r="L758"/>
      <c r="M758" t="s">
        <v>579</v>
      </c>
      <c r="N758">
        <v>1828.83</v>
      </c>
      <c r="O758"/>
      <c r="P758" t="s">
        <v>678</v>
      </c>
      <c r="Q758" t="s">
        <v>677</v>
      </c>
      <c r="R758">
        <v>207</v>
      </c>
      <c r="S758"/>
      <c r="T758"/>
      <c r="U758"/>
      <c r="V758"/>
      <c r="W758"/>
      <c r="X758"/>
      <c r="Y758"/>
      <c r="Z758"/>
      <c r="AA758"/>
      <c r="AB758"/>
      <c r="AC758"/>
      <c r="AD758"/>
      <c r="AE758"/>
      <c r="AF758"/>
      <c r="AG758"/>
      <c r="AH758"/>
      <c r="AI758"/>
      <c r="AJ758"/>
      <c r="AK758" t="s">
        <v>677</v>
      </c>
      <c r="AL758">
        <v>207</v>
      </c>
      <c r="AM758" s="73">
        <v>43609</v>
      </c>
      <c r="AN758" t="s">
        <v>584</v>
      </c>
      <c r="AO758" t="s">
        <v>568</v>
      </c>
      <c r="AP758"/>
      <c r="AQ758"/>
      <c r="AR758" t="s">
        <v>581</v>
      </c>
      <c r="AS758" t="s">
        <v>1797</v>
      </c>
      <c r="AT758" t="s">
        <v>1361</v>
      </c>
      <c r="AU758" t="s">
        <v>36</v>
      </c>
      <c r="AV758" t="s">
        <v>1354</v>
      </c>
      <c r="AW758" t="s">
        <v>1924</v>
      </c>
      <c r="AX758" t="s">
        <v>1353</v>
      </c>
      <c r="AY758" t="s">
        <v>1352</v>
      </c>
      <c r="AZ758"/>
      <c r="BA758" t="s">
        <v>1934</v>
      </c>
      <c r="BB758" t="s">
        <v>1926</v>
      </c>
      <c r="BC758" t="s">
        <v>579</v>
      </c>
      <c r="BD758"/>
      <c r="BE758"/>
    </row>
    <row r="759" spans="1:57" x14ac:dyDescent="0.25">
      <c r="A759" t="s">
        <v>1360</v>
      </c>
      <c r="B759" t="s">
        <v>0</v>
      </c>
      <c r="C759">
        <v>2019</v>
      </c>
      <c r="D759">
        <v>11</v>
      </c>
      <c r="E759" s="73">
        <v>43609</v>
      </c>
      <c r="F759" t="s">
        <v>574</v>
      </c>
      <c r="G759"/>
      <c r="H759" t="s">
        <v>12</v>
      </c>
      <c r="I759" t="s">
        <v>575</v>
      </c>
      <c r="J759" t="s">
        <v>588</v>
      </c>
      <c r="K759" t="s">
        <v>3</v>
      </c>
      <c r="L759"/>
      <c r="M759" t="s">
        <v>579</v>
      </c>
      <c r="N759">
        <v>11.34</v>
      </c>
      <c r="O759"/>
      <c r="P759" t="s">
        <v>678</v>
      </c>
      <c r="Q759" t="s">
        <v>677</v>
      </c>
      <c r="R759">
        <v>212</v>
      </c>
      <c r="S759"/>
      <c r="T759"/>
      <c r="U759"/>
      <c r="V759"/>
      <c r="W759"/>
      <c r="X759"/>
      <c r="Y759"/>
      <c r="Z759"/>
      <c r="AA759"/>
      <c r="AB759"/>
      <c r="AC759"/>
      <c r="AD759"/>
      <c r="AE759"/>
      <c r="AF759"/>
      <c r="AG759"/>
      <c r="AH759"/>
      <c r="AI759"/>
      <c r="AJ759"/>
      <c r="AK759" t="s">
        <v>677</v>
      </c>
      <c r="AL759">
        <v>212</v>
      </c>
      <c r="AM759" s="73">
        <v>43609</v>
      </c>
      <c r="AN759" t="s">
        <v>584</v>
      </c>
      <c r="AO759" t="s">
        <v>568</v>
      </c>
      <c r="AP759"/>
      <c r="AQ759"/>
      <c r="AR759" t="s">
        <v>581</v>
      </c>
      <c r="AS759" t="s">
        <v>1797</v>
      </c>
      <c r="AT759" t="s">
        <v>1361</v>
      </c>
      <c r="AU759" t="s">
        <v>36</v>
      </c>
      <c r="AV759" t="s">
        <v>1354</v>
      </c>
      <c r="AW759" t="s">
        <v>1924</v>
      </c>
      <c r="AX759" t="s">
        <v>1353</v>
      </c>
      <c r="AY759" t="s">
        <v>1352</v>
      </c>
      <c r="AZ759"/>
      <c r="BA759" t="s">
        <v>1927</v>
      </c>
      <c r="BB759" t="s">
        <v>1926</v>
      </c>
      <c r="BC759" t="s">
        <v>579</v>
      </c>
      <c r="BD759"/>
      <c r="BE759"/>
    </row>
    <row r="760" spans="1:57" x14ac:dyDescent="0.25">
      <c r="A760" t="s">
        <v>1360</v>
      </c>
      <c r="B760" t="s">
        <v>0</v>
      </c>
      <c r="C760">
        <v>2019</v>
      </c>
      <c r="D760">
        <v>11</v>
      </c>
      <c r="E760" s="73">
        <v>43616</v>
      </c>
      <c r="F760"/>
      <c r="G760"/>
      <c r="H760" t="s">
        <v>12</v>
      </c>
      <c r="I760" t="s">
        <v>575</v>
      </c>
      <c r="J760" t="s">
        <v>606</v>
      </c>
      <c r="K760" t="s">
        <v>679</v>
      </c>
      <c r="L760"/>
      <c r="M760" t="s">
        <v>682</v>
      </c>
      <c r="N760">
        <v>2.4700000000000002</v>
      </c>
      <c r="O760"/>
      <c r="P760" t="s">
        <v>682</v>
      </c>
      <c r="Q760" t="s">
        <v>683</v>
      </c>
      <c r="R760">
        <v>31</v>
      </c>
      <c r="S760"/>
      <c r="T760"/>
      <c r="U760"/>
      <c r="V760"/>
      <c r="W760"/>
      <c r="X760"/>
      <c r="Y760"/>
      <c r="Z760"/>
      <c r="AA760"/>
      <c r="AB760"/>
      <c r="AC760"/>
      <c r="AD760"/>
      <c r="AE760"/>
      <c r="AF760"/>
      <c r="AG760"/>
      <c r="AH760"/>
      <c r="AI760"/>
      <c r="AJ760"/>
      <c r="AK760" t="s">
        <v>683</v>
      </c>
      <c r="AL760">
        <v>31</v>
      </c>
      <c r="AM760" s="73">
        <v>43616</v>
      </c>
      <c r="AN760"/>
      <c r="AO760" t="s">
        <v>24</v>
      </c>
      <c r="AP760"/>
      <c r="AQ760"/>
      <c r="AR760" t="s">
        <v>603</v>
      </c>
      <c r="AS760" t="s">
        <v>1797</v>
      </c>
      <c r="AT760" t="s">
        <v>1408</v>
      </c>
      <c r="AU760" t="s">
        <v>36</v>
      </c>
      <c r="AV760" t="s">
        <v>1354</v>
      </c>
      <c r="AW760" t="s">
        <v>1924</v>
      </c>
      <c r="AX760" t="s">
        <v>1353</v>
      </c>
      <c r="AY760" t="s">
        <v>1352</v>
      </c>
      <c r="AZ760"/>
      <c r="BA760" t="s">
        <v>1953</v>
      </c>
      <c r="BB760" t="s">
        <v>1959</v>
      </c>
      <c r="BC760" t="s">
        <v>682</v>
      </c>
      <c r="BD760"/>
      <c r="BE760"/>
    </row>
    <row r="761" spans="1:57" x14ac:dyDescent="0.25">
      <c r="A761" t="s">
        <v>1360</v>
      </c>
      <c r="B761" t="s">
        <v>0</v>
      </c>
      <c r="C761">
        <v>2019</v>
      </c>
      <c r="D761">
        <v>11</v>
      </c>
      <c r="E761" s="73">
        <v>43616</v>
      </c>
      <c r="F761"/>
      <c r="G761"/>
      <c r="H761" t="s">
        <v>12</v>
      </c>
      <c r="I761" t="s">
        <v>575</v>
      </c>
      <c r="J761" t="s">
        <v>688</v>
      </c>
      <c r="K761" t="s">
        <v>679</v>
      </c>
      <c r="L761"/>
      <c r="M761" t="s">
        <v>1581</v>
      </c>
      <c r="N761">
        <v>16.34</v>
      </c>
      <c r="O761"/>
      <c r="P761" t="s">
        <v>689</v>
      </c>
      <c r="Q761" t="s">
        <v>684</v>
      </c>
      <c r="R761">
        <v>31</v>
      </c>
      <c r="S761"/>
      <c r="T761"/>
      <c r="U761"/>
      <c r="V761"/>
      <c r="W761"/>
      <c r="X761"/>
      <c r="Y761"/>
      <c r="Z761"/>
      <c r="AA761"/>
      <c r="AB761"/>
      <c r="AC761"/>
      <c r="AD761"/>
      <c r="AE761"/>
      <c r="AF761"/>
      <c r="AG761"/>
      <c r="AH761"/>
      <c r="AI761"/>
      <c r="AJ761"/>
      <c r="AK761" t="s">
        <v>684</v>
      </c>
      <c r="AL761">
        <v>31</v>
      </c>
      <c r="AM761" s="73">
        <v>43616</v>
      </c>
      <c r="AN761"/>
      <c r="AO761" t="s">
        <v>24</v>
      </c>
      <c r="AP761"/>
      <c r="AQ761"/>
      <c r="AR761" t="s">
        <v>603</v>
      </c>
      <c r="AS761" t="s">
        <v>1797</v>
      </c>
      <c r="AT761" t="s">
        <v>1408</v>
      </c>
      <c r="AU761" t="s">
        <v>36</v>
      </c>
      <c r="AV761" t="s">
        <v>1354</v>
      </c>
      <c r="AW761" t="s">
        <v>1924</v>
      </c>
      <c r="AX761" t="s">
        <v>1353</v>
      </c>
      <c r="AY761" t="s">
        <v>1352</v>
      </c>
      <c r="AZ761"/>
      <c r="BA761" t="s">
        <v>1995</v>
      </c>
      <c r="BB761" t="s">
        <v>1959</v>
      </c>
      <c r="BC761" t="s">
        <v>1581</v>
      </c>
      <c r="BD761"/>
      <c r="BE761"/>
    </row>
    <row r="762" spans="1:57" x14ac:dyDescent="0.25">
      <c r="A762" t="s">
        <v>1360</v>
      </c>
      <c r="B762" t="s">
        <v>0</v>
      </c>
      <c r="C762">
        <v>2019</v>
      </c>
      <c r="D762">
        <v>11</v>
      </c>
      <c r="E762" s="73">
        <v>43609</v>
      </c>
      <c r="F762"/>
      <c r="G762"/>
      <c r="H762" t="s">
        <v>12</v>
      </c>
      <c r="I762"/>
      <c r="J762" t="s">
        <v>2</v>
      </c>
      <c r="K762" t="s">
        <v>3</v>
      </c>
      <c r="L762"/>
      <c r="M762" t="s">
        <v>579</v>
      </c>
      <c r="N762">
        <v>-2270.8200000000002</v>
      </c>
      <c r="O762"/>
      <c r="P762" t="s">
        <v>14</v>
      </c>
      <c r="Q762" t="s">
        <v>677</v>
      </c>
      <c r="R762">
        <v>350</v>
      </c>
      <c r="S762"/>
      <c r="T762"/>
      <c r="U762"/>
      <c r="V762"/>
      <c r="W762"/>
      <c r="X762"/>
      <c r="Y762"/>
      <c r="Z762"/>
      <c r="AA762"/>
      <c r="AB762"/>
      <c r="AC762"/>
      <c r="AD762"/>
      <c r="AE762"/>
      <c r="AF762"/>
      <c r="AG762"/>
      <c r="AH762"/>
      <c r="AI762"/>
      <c r="AJ762"/>
      <c r="AK762" t="s">
        <v>677</v>
      </c>
      <c r="AL762">
        <v>350</v>
      </c>
      <c r="AM762" s="73">
        <v>43609</v>
      </c>
      <c r="AN762"/>
      <c r="AO762" t="s">
        <v>8</v>
      </c>
      <c r="AP762"/>
      <c r="AQ762"/>
      <c r="AR762" t="s">
        <v>581</v>
      </c>
      <c r="AS762" t="s">
        <v>1797</v>
      </c>
      <c r="AT762" t="s">
        <v>1385</v>
      </c>
      <c r="AU762" t="s">
        <v>36</v>
      </c>
      <c r="AV762" t="s">
        <v>1355</v>
      </c>
      <c r="AW762"/>
      <c r="AX762"/>
      <c r="AY762"/>
      <c r="AZ762"/>
      <c r="BA762" t="s">
        <v>1801</v>
      </c>
      <c r="BB762" t="s">
        <v>1802</v>
      </c>
      <c r="BC762" t="s">
        <v>579</v>
      </c>
      <c r="BD762"/>
      <c r="BE762"/>
    </row>
    <row r="763" spans="1:57" x14ac:dyDescent="0.25">
      <c r="A763" t="s">
        <v>1360</v>
      </c>
      <c r="B763" t="s">
        <v>0</v>
      </c>
      <c r="C763">
        <v>2019</v>
      </c>
      <c r="D763">
        <v>11</v>
      </c>
      <c r="E763" s="73">
        <v>43586</v>
      </c>
      <c r="F763"/>
      <c r="G763"/>
      <c r="H763" t="s">
        <v>12</v>
      </c>
      <c r="I763"/>
      <c r="J763" t="s">
        <v>25</v>
      </c>
      <c r="K763" t="s">
        <v>3</v>
      </c>
      <c r="L763"/>
      <c r="M763" t="s">
        <v>27</v>
      </c>
      <c r="N763">
        <v>-18163</v>
      </c>
      <c r="O763"/>
      <c r="P763" t="s">
        <v>27</v>
      </c>
      <c r="Q763" t="s">
        <v>649</v>
      </c>
      <c r="R763">
        <v>98</v>
      </c>
      <c r="S763"/>
      <c r="T763"/>
      <c r="U763"/>
      <c r="V763"/>
      <c r="W763"/>
      <c r="X763"/>
      <c r="Y763"/>
      <c r="Z763"/>
      <c r="AA763"/>
      <c r="AB763"/>
      <c r="AC763"/>
      <c r="AD763"/>
      <c r="AE763"/>
      <c r="AF763"/>
      <c r="AG763"/>
      <c r="AH763"/>
      <c r="AI763"/>
      <c r="AJ763"/>
      <c r="AK763" t="s">
        <v>649</v>
      </c>
      <c r="AL763">
        <v>98</v>
      </c>
      <c r="AM763" s="73">
        <v>43586</v>
      </c>
      <c r="AN763" t="s">
        <v>652</v>
      </c>
      <c r="AO763" t="s">
        <v>8</v>
      </c>
      <c r="AP763"/>
      <c r="AQ763"/>
      <c r="AR763" t="s">
        <v>30</v>
      </c>
      <c r="AS763" t="s">
        <v>1797</v>
      </c>
      <c r="AT763" t="s">
        <v>1366</v>
      </c>
      <c r="AU763" t="s">
        <v>36</v>
      </c>
      <c r="AV763" t="s">
        <v>1365</v>
      </c>
      <c r="AW763"/>
      <c r="AX763"/>
      <c r="AY763"/>
      <c r="AZ763"/>
      <c r="BA763" t="s">
        <v>1833</v>
      </c>
      <c r="BB763" t="s">
        <v>1802</v>
      </c>
      <c r="BC763" t="s">
        <v>27</v>
      </c>
      <c r="BD763"/>
      <c r="BE763"/>
    </row>
    <row r="764" spans="1:57" x14ac:dyDescent="0.25">
      <c r="A764" t="s">
        <v>1360</v>
      </c>
      <c r="B764" t="s">
        <v>0</v>
      </c>
      <c r="C764">
        <v>2019</v>
      </c>
      <c r="D764">
        <v>11</v>
      </c>
      <c r="E764" s="73">
        <v>43586</v>
      </c>
      <c r="F764"/>
      <c r="G764"/>
      <c r="H764" t="s">
        <v>12</v>
      </c>
      <c r="I764"/>
      <c r="J764" t="s">
        <v>25</v>
      </c>
      <c r="K764" t="s">
        <v>3</v>
      </c>
      <c r="L764"/>
      <c r="M764" t="s">
        <v>27</v>
      </c>
      <c r="N764">
        <v>-11308.72</v>
      </c>
      <c r="O764"/>
      <c r="P764" t="s">
        <v>27</v>
      </c>
      <c r="Q764" t="s">
        <v>649</v>
      </c>
      <c r="R764">
        <v>105</v>
      </c>
      <c r="S764"/>
      <c r="T764"/>
      <c r="U764"/>
      <c r="V764"/>
      <c r="W764"/>
      <c r="X764"/>
      <c r="Y764"/>
      <c r="Z764"/>
      <c r="AA764"/>
      <c r="AB764"/>
      <c r="AC764"/>
      <c r="AD764"/>
      <c r="AE764"/>
      <c r="AF764"/>
      <c r="AG764"/>
      <c r="AH764"/>
      <c r="AI764"/>
      <c r="AJ764"/>
      <c r="AK764" t="s">
        <v>649</v>
      </c>
      <c r="AL764">
        <v>105</v>
      </c>
      <c r="AM764" s="73">
        <v>43586</v>
      </c>
      <c r="AN764" t="s">
        <v>653</v>
      </c>
      <c r="AO764" t="s">
        <v>8</v>
      </c>
      <c r="AP764"/>
      <c r="AQ764"/>
      <c r="AR764" t="s">
        <v>30</v>
      </c>
      <c r="AS764" t="s">
        <v>1797</v>
      </c>
      <c r="AT764" t="s">
        <v>1366</v>
      </c>
      <c r="AU764" t="s">
        <v>36</v>
      </c>
      <c r="AV764" t="s">
        <v>1365</v>
      </c>
      <c r="AW764"/>
      <c r="AX764"/>
      <c r="AY764"/>
      <c r="AZ764"/>
      <c r="BA764" t="s">
        <v>1833</v>
      </c>
      <c r="BB764" t="s">
        <v>1802</v>
      </c>
      <c r="BC764" t="s">
        <v>27</v>
      </c>
      <c r="BD764"/>
      <c r="BE764"/>
    </row>
    <row r="765" spans="1:57" x14ac:dyDescent="0.25">
      <c r="A765" t="s">
        <v>1360</v>
      </c>
      <c r="B765" t="s">
        <v>0</v>
      </c>
      <c r="C765">
        <v>2019</v>
      </c>
      <c r="D765">
        <v>11</v>
      </c>
      <c r="E765" s="73">
        <v>43586</v>
      </c>
      <c r="F765"/>
      <c r="G765"/>
      <c r="H765" t="s">
        <v>12</v>
      </c>
      <c r="I765" t="s">
        <v>552</v>
      </c>
      <c r="J765" t="s">
        <v>34</v>
      </c>
      <c r="K765" t="s">
        <v>3</v>
      </c>
      <c r="L765"/>
      <c r="M765" t="s">
        <v>27</v>
      </c>
      <c r="N765">
        <v>6096.81</v>
      </c>
      <c r="O765"/>
      <c r="P765" t="s">
        <v>655</v>
      </c>
      <c r="Q765" t="s">
        <v>649</v>
      </c>
      <c r="R765">
        <v>180</v>
      </c>
      <c r="S765" t="s">
        <v>654</v>
      </c>
      <c r="T765" s="73">
        <v>43581</v>
      </c>
      <c r="U765" t="s">
        <v>1593</v>
      </c>
      <c r="V765" t="s">
        <v>655</v>
      </c>
      <c r="W765" t="s">
        <v>36</v>
      </c>
      <c r="X765"/>
      <c r="Y765"/>
      <c r="Z765"/>
      <c r="AA765"/>
      <c r="AB765"/>
      <c r="AC765"/>
      <c r="AD765"/>
      <c r="AE765"/>
      <c r="AF765"/>
      <c r="AG765"/>
      <c r="AH765"/>
      <c r="AI765"/>
      <c r="AJ765"/>
      <c r="AK765" t="s">
        <v>654</v>
      </c>
      <c r="AL765">
        <v>1</v>
      </c>
      <c r="AM765" s="73">
        <v>43581</v>
      </c>
      <c r="AN765" t="s">
        <v>654</v>
      </c>
      <c r="AO765" t="s">
        <v>554</v>
      </c>
      <c r="AP765" t="s">
        <v>656</v>
      </c>
      <c r="AQ765"/>
      <c r="AR765" t="s">
        <v>30</v>
      </c>
      <c r="AS765" t="s">
        <v>1797</v>
      </c>
      <c r="AT765" t="s">
        <v>1372</v>
      </c>
      <c r="AU765" t="s">
        <v>36</v>
      </c>
      <c r="AV765" t="s">
        <v>1354</v>
      </c>
      <c r="AW765" t="s">
        <v>1798</v>
      </c>
      <c r="AX765" t="s">
        <v>1353</v>
      </c>
      <c r="AY765" t="s">
        <v>1371</v>
      </c>
      <c r="AZ765"/>
      <c r="BA765" t="s">
        <v>1836</v>
      </c>
      <c r="BB765" t="s">
        <v>1800</v>
      </c>
      <c r="BC765" t="s">
        <v>1593</v>
      </c>
      <c r="BD765">
        <v>1</v>
      </c>
      <c r="BE765" t="s">
        <v>2019</v>
      </c>
    </row>
    <row r="766" spans="1:57" x14ac:dyDescent="0.25">
      <c r="A766" t="s">
        <v>1360</v>
      </c>
      <c r="B766" t="s">
        <v>0</v>
      </c>
      <c r="C766">
        <v>2019</v>
      </c>
      <c r="D766">
        <v>11</v>
      </c>
      <c r="E766" s="73">
        <v>43587</v>
      </c>
      <c r="F766"/>
      <c r="G766"/>
      <c r="H766" t="s">
        <v>12</v>
      </c>
      <c r="I766"/>
      <c r="J766" t="s">
        <v>2</v>
      </c>
      <c r="K766" t="s">
        <v>3</v>
      </c>
      <c r="L766"/>
      <c r="M766" t="s">
        <v>43</v>
      </c>
      <c r="N766">
        <v>-11308.72</v>
      </c>
      <c r="O766"/>
      <c r="P766" t="s">
        <v>14</v>
      </c>
      <c r="Q766" t="s">
        <v>663</v>
      </c>
      <c r="R766">
        <v>3</v>
      </c>
      <c r="S766"/>
      <c r="T766"/>
      <c r="U766"/>
      <c r="V766"/>
      <c r="W766"/>
      <c r="X766"/>
      <c r="Y766"/>
      <c r="Z766"/>
      <c r="AA766"/>
      <c r="AB766"/>
      <c r="AC766"/>
      <c r="AD766"/>
      <c r="AE766"/>
      <c r="AF766"/>
      <c r="AG766"/>
      <c r="AH766"/>
      <c r="AI766"/>
      <c r="AJ766"/>
      <c r="AK766" t="s">
        <v>663</v>
      </c>
      <c r="AL766">
        <v>3</v>
      </c>
      <c r="AM766" s="73">
        <v>43587</v>
      </c>
      <c r="AN766" t="s">
        <v>653</v>
      </c>
      <c r="AO766" t="s">
        <v>8</v>
      </c>
      <c r="AP766"/>
      <c r="AQ766"/>
      <c r="AR766" t="s">
        <v>30</v>
      </c>
      <c r="AS766" t="s">
        <v>1797</v>
      </c>
      <c r="AT766" t="s">
        <v>1385</v>
      </c>
      <c r="AU766" t="s">
        <v>36</v>
      </c>
      <c r="AV766" t="s">
        <v>1355</v>
      </c>
      <c r="AW766"/>
      <c r="AX766"/>
      <c r="AY766"/>
      <c r="AZ766"/>
      <c r="BA766" t="s">
        <v>1801</v>
      </c>
      <c r="BB766" t="s">
        <v>1802</v>
      </c>
      <c r="BC766" t="s">
        <v>43</v>
      </c>
      <c r="BD766"/>
      <c r="BE766"/>
    </row>
    <row r="767" spans="1:57" x14ac:dyDescent="0.25">
      <c r="A767" t="s">
        <v>1360</v>
      </c>
      <c r="B767" t="s">
        <v>0</v>
      </c>
      <c r="C767">
        <v>2019</v>
      </c>
      <c r="D767">
        <v>11</v>
      </c>
      <c r="E767" s="73">
        <v>43593</v>
      </c>
      <c r="F767"/>
      <c r="G767"/>
      <c r="H767" t="s">
        <v>12</v>
      </c>
      <c r="I767" t="s">
        <v>552</v>
      </c>
      <c r="J767" t="s">
        <v>34</v>
      </c>
      <c r="K767" t="s">
        <v>3</v>
      </c>
      <c r="L767"/>
      <c r="M767" t="s">
        <v>27</v>
      </c>
      <c r="N767">
        <v>48346.8</v>
      </c>
      <c r="O767"/>
      <c r="P767" t="s">
        <v>666</v>
      </c>
      <c r="Q767" t="s">
        <v>664</v>
      </c>
      <c r="R767">
        <v>152</v>
      </c>
      <c r="S767" t="s">
        <v>665</v>
      </c>
      <c r="T767" s="73">
        <v>43588</v>
      </c>
      <c r="U767" t="s">
        <v>1487</v>
      </c>
      <c r="V767" t="s">
        <v>666</v>
      </c>
      <c r="W767" t="s">
        <v>36</v>
      </c>
      <c r="X767"/>
      <c r="Y767"/>
      <c r="Z767"/>
      <c r="AA767"/>
      <c r="AB767"/>
      <c r="AC767"/>
      <c r="AD767"/>
      <c r="AE767"/>
      <c r="AF767"/>
      <c r="AG767"/>
      <c r="AH767"/>
      <c r="AI767"/>
      <c r="AJ767"/>
      <c r="AK767" t="s">
        <v>665</v>
      </c>
      <c r="AL767">
        <v>1</v>
      </c>
      <c r="AM767" s="73">
        <v>43588</v>
      </c>
      <c r="AN767" t="s">
        <v>665</v>
      </c>
      <c r="AO767" t="s">
        <v>554</v>
      </c>
      <c r="AP767" t="s">
        <v>352</v>
      </c>
      <c r="AQ767"/>
      <c r="AR767" t="s">
        <v>30</v>
      </c>
      <c r="AS767" t="s">
        <v>1797</v>
      </c>
      <c r="AT767" t="s">
        <v>1372</v>
      </c>
      <c r="AU767" t="s">
        <v>36</v>
      </c>
      <c r="AV767" t="s">
        <v>1354</v>
      </c>
      <c r="AW767" t="s">
        <v>1798</v>
      </c>
      <c r="AX767" t="s">
        <v>1353</v>
      </c>
      <c r="AY767" t="s">
        <v>1371</v>
      </c>
      <c r="AZ767"/>
      <c r="BA767" t="s">
        <v>1836</v>
      </c>
      <c r="BB767" t="s">
        <v>1800</v>
      </c>
      <c r="BC767" t="s">
        <v>1487</v>
      </c>
      <c r="BD767">
        <v>1</v>
      </c>
      <c r="BE767" t="s">
        <v>1921</v>
      </c>
    </row>
    <row r="768" spans="1:57" x14ac:dyDescent="0.25">
      <c r="A768" t="s">
        <v>1360</v>
      </c>
      <c r="B768" t="s">
        <v>0</v>
      </c>
      <c r="C768">
        <v>2019</v>
      </c>
      <c r="D768">
        <v>11</v>
      </c>
      <c r="E768" s="73">
        <v>43586</v>
      </c>
      <c r="F768"/>
      <c r="G768"/>
      <c r="H768" t="s">
        <v>12</v>
      </c>
      <c r="I768" t="s">
        <v>552</v>
      </c>
      <c r="J768" t="s">
        <v>34</v>
      </c>
      <c r="K768" t="s">
        <v>3</v>
      </c>
      <c r="L768"/>
      <c r="M768" t="s">
        <v>27</v>
      </c>
      <c r="N768">
        <v>39660</v>
      </c>
      <c r="O768"/>
      <c r="P768" t="s">
        <v>662</v>
      </c>
      <c r="Q768" t="s">
        <v>649</v>
      </c>
      <c r="R768">
        <v>190</v>
      </c>
      <c r="S768" t="s">
        <v>650</v>
      </c>
      <c r="T768" s="73">
        <v>43581</v>
      </c>
      <c r="U768" t="s">
        <v>1608</v>
      </c>
      <c r="V768" t="s">
        <v>662</v>
      </c>
      <c r="W768" t="s">
        <v>36</v>
      </c>
      <c r="X768"/>
      <c r="Y768"/>
      <c r="Z768"/>
      <c r="AA768"/>
      <c r="AB768"/>
      <c r="AC768"/>
      <c r="AD768"/>
      <c r="AE768"/>
      <c r="AF768"/>
      <c r="AG768"/>
      <c r="AH768"/>
      <c r="AI768"/>
      <c r="AJ768"/>
      <c r="AK768" t="s">
        <v>650</v>
      </c>
      <c r="AL768">
        <v>1</v>
      </c>
      <c r="AM768" s="73">
        <v>43581</v>
      </c>
      <c r="AN768" t="s">
        <v>650</v>
      </c>
      <c r="AO768" t="s">
        <v>554</v>
      </c>
      <c r="AP768" t="s">
        <v>401</v>
      </c>
      <c r="AQ768"/>
      <c r="AR768" t="s">
        <v>30</v>
      </c>
      <c r="AS768" t="s">
        <v>1797</v>
      </c>
      <c r="AT768" t="s">
        <v>1372</v>
      </c>
      <c r="AU768" t="s">
        <v>36</v>
      </c>
      <c r="AV768" t="s">
        <v>1354</v>
      </c>
      <c r="AW768" t="s">
        <v>1798</v>
      </c>
      <c r="AX768" t="s">
        <v>1353</v>
      </c>
      <c r="AY768" t="s">
        <v>1371</v>
      </c>
      <c r="AZ768"/>
      <c r="BA768" t="s">
        <v>1836</v>
      </c>
      <c r="BB768" t="s">
        <v>1800</v>
      </c>
      <c r="BC768" t="s">
        <v>1608</v>
      </c>
      <c r="BD768">
        <v>1</v>
      </c>
      <c r="BE768" t="s">
        <v>2007</v>
      </c>
    </row>
    <row r="769" spans="1:57" x14ac:dyDescent="0.25">
      <c r="A769" t="s">
        <v>1360</v>
      </c>
      <c r="B769" t="s">
        <v>0</v>
      </c>
      <c r="C769">
        <v>2019</v>
      </c>
      <c r="D769">
        <v>11</v>
      </c>
      <c r="E769" s="73">
        <v>43587</v>
      </c>
      <c r="F769"/>
      <c r="G769"/>
      <c r="H769" t="s">
        <v>12</v>
      </c>
      <c r="I769"/>
      <c r="J769" t="s">
        <v>2</v>
      </c>
      <c r="K769" t="s">
        <v>3</v>
      </c>
      <c r="L769"/>
      <c r="M769" t="s">
        <v>43</v>
      </c>
      <c r="N769">
        <v>-6096.81</v>
      </c>
      <c r="O769"/>
      <c r="P769" t="s">
        <v>14</v>
      </c>
      <c r="Q769" t="s">
        <v>663</v>
      </c>
      <c r="R769">
        <v>23</v>
      </c>
      <c r="S769"/>
      <c r="T769"/>
      <c r="U769"/>
      <c r="V769"/>
      <c r="W769"/>
      <c r="X769"/>
      <c r="Y769"/>
      <c r="Z769"/>
      <c r="AA769"/>
      <c r="AB769"/>
      <c r="AC769"/>
      <c r="AD769"/>
      <c r="AE769"/>
      <c r="AF769"/>
      <c r="AG769"/>
      <c r="AH769"/>
      <c r="AI769"/>
      <c r="AJ769"/>
      <c r="AK769" t="s">
        <v>663</v>
      </c>
      <c r="AL769">
        <v>23</v>
      </c>
      <c r="AM769" s="73">
        <v>43587</v>
      </c>
      <c r="AN769" t="s">
        <v>654</v>
      </c>
      <c r="AO769" t="s">
        <v>8</v>
      </c>
      <c r="AP769"/>
      <c r="AQ769"/>
      <c r="AR769" t="s">
        <v>30</v>
      </c>
      <c r="AS769" t="s">
        <v>1797</v>
      </c>
      <c r="AT769" t="s">
        <v>1385</v>
      </c>
      <c r="AU769" t="s">
        <v>36</v>
      </c>
      <c r="AV769" t="s">
        <v>1355</v>
      </c>
      <c r="AW769"/>
      <c r="AX769"/>
      <c r="AY769"/>
      <c r="AZ769"/>
      <c r="BA769" t="s">
        <v>1801</v>
      </c>
      <c r="BB769" t="s">
        <v>1802</v>
      </c>
      <c r="BC769" t="s">
        <v>43</v>
      </c>
      <c r="BD769"/>
      <c r="BE769"/>
    </row>
    <row r="770" spans="1:57" x14ac:dyDescent="0.25">
      <c r="A770" t="s">
        <v>1360</v>
      </c>
      <c r="B770" t="s">
        <v>0</v>
      </c>
      <c r="C770">
        <v>2019</v>
      </c>
      <c r="D770">
        <v>11</v>
      </c>
      <c r="E770" s="73">
        <v>43587</v>
      </c>
      <c r="F770"/>
      <c r="G770"/>
      <c r="H770" t="s">
        <v>12</v>
      </c>
      <c r="I770"/>
      <c r="J770" t="s">
        <v>25</v>
      </c>
      <c r="K770" t="s">
        <v>3</v>
      </c>
      <c r="L770"/>
      <c r="M770" t="s">
        <v>43</v>
      </c>
      <c r="N770">
        <v>6096.81</v>
      </c>
      <c r="O770"/>
      <c r="P770" t="s">
        <v>27</v>
      </c>
      <c r="Q770" t="s">
        <v>663</v>
      </c>
      <c r="R770">
        <v>70</v>
      </c>
      <c r="S770"/>
      <c r="T770"/>
      <c r="U770"/>
      <c r="V770"/>
      <c r="W770"/>
      <c r="X770"/>
      <c r="Y770"/>
      <c r="Z770"/>
      <c r="AA770"/>
      <c r="AB770"/>
      <c r="AC770"/>
      <c r="AD770"/>
      <c r="AE770"/>
      <c r="AF770"/>
      <c r="AG770"/>
      <c r="AH770"/>
      <c r="AI770"/>
      <c r="AJ770"/>
      <c r="AK770" t="s">
        <v>663</v>
      </c>
      <c r="AL770">
        <v>70</v>
      </c>
      <c r="AM770" s="73">
        <v>43587</v>
      </c>
      <c r="AN770" t="s">
        <v>654</v>
      </c>
      <c r="AO770" t="s">
        <v>8</v>
      </c>
      <c r="AP770"/>
      <c r="AQ770"/>
      <c r="AR770" t="s">
        <v>30</v>
      </c>
      <c r="AS770" t="s">
        <v>1797</v>
      </c>
      <c r="AT770" t="s">
        <v>1366</v>
      </c>
      <c r="AU770" t="s">
        <v>36</v>
      </c>
      <c r="AV770" t="s">
        <v>1365</v>
      </c>
      <c r="AW770"/>
      <c r="AX770"/>
      <c r="AY770"/>
      <c r="AZ770"/>
      <c r="BA770" t="s">
        <v>1833</v>
      </c>
      <c r="BB770" t="s">
        <v>1802</v>
      </c>
      <c r="BC770" t="s">
        <v>43</v>
      </c>
      <c r="BD770"/>
      <c r="BE770"/>
    </row>
    <row r="771" spans="1:57" x14ac:dyDescent="0.25">
      <c r="A771" t="s">
        <v>1360</v>
      </c>
      <c r="B771" t="s">
        <v>0</v>
      </c>
      <c r="C771">
        <v>2019</v>
      </c>
      <c r="D771">
        <v>11</v>
      </c>
      <c r="E771" s="73">
        <v>43595</v>
      </c>
      <c r="F771" t="s">
        <v>574</v>
      </c>
      <c r="G771"/>
      <c r="H771" t="s">
        <v>12</v>
      </c>
      <c r="I771" t="s">
        <v>575</v>
      </c>
      <c r="J771" t="s">
        <v>585</v>
      </c>
      <c r="K771" t="s">
        <v>3</v>
      </c>
      <c r="L771"/>
      <c r="M771" t="s">
        <v>579</v>
      </c>
      <c r="N771">
        <v>138.19999999999999</v>
      </c>
      <c r="O771"/>
      <c r="P771" t="s">
        <v>669</v>
      </c>
      <c r="Q771" t="s">
        <v>668</v>
      </c>
      <c r="R771">
        <v>209</v>
      </c>
      <c r="S771"/>
      <c r="T771"/>
      <c r="U771"/>
      <c r="V771"/>
      <c r="W771"/>
      <c r="X771"/>
      <c r="Y771"/>
      <c r="Z771"/>
      <c r="AA771"/>
      <c r="AB771"/>
      <c r="AC771"/>
      <c r="AD771"/>
      <c r="AE771"/>
      <c r="AF771"/>
      <c r="AG771"/>
      <c r="AH771"/>
      <c r="AI771"/>
      <c r="AJ771"/>
      <c r="AK771" t="s">
        <v>668</v>
      </c>
      <c r="AL771">
        <v>209</v>
      </c>
      <c r="AM771" s="73">
        <v>43595</v>
      </c>
      <c r="AN771" t="s">
        <v>584</v>
      </c>
      <c r="AO771" t="s">
        <v>568</v>
      </c>
      <c r="AP771"/>
      <c r="AQ771"/>
      <c r="AR771" t="s">
        <v>581</v>
      </c>
      <c r="AS771" t="s">
        <v>1797</v>
      </c>
      <c r="AT771" t="s">
        <v>1361</v>
      </c>
      <c r="AU771" t="s">
        <v>36</v>
      </c>
      <c r="AV771" t="s">
        <v>1354</v>
      </c>
      <c r="AW771" t="s">
        <v>1924</v>
      </c>
      <c r="AX771" t="s">
        <v>1353</v>
      </c>
      <c r="AY771" t="s">
        <v>1352</v>
      </c>
      <c r="AZ771"/>
      <c r="BA771" t="s">
        <v>1925</v>
      </c>
      <c r="BB771" t="s">
        <v>1926</v>
      </c>
      <c r="BC771" t="s">
        <v>579</v>
      </c>
      <c r="BD771"/>
      <c r="BE771"/>
    </row>
    <row r="772" spans="1:57" x14ac:dyDescent="0.25">
      <c r="A772" t="s">
        <v>1360</v>
      </c>
      <c r="B772" t="s">
        <v>0</v>
      </c>
      <c r="C772">
        <v>2019</v>
      </c>
      <c r="D772">
        <v>11</v>
      </c>
      <c r="E772" s="73">
        <v>43616</v>
      </c>
      <c r="F772"/>
      <c r="G772"/>
      <c r="H772" t="s">
        <v>12</v>
      </c>
      <c r="I772"/>
      <c r="J772" t="s">
        <v>2</v>
      </c>
      <c r="K772" t="s">
        <v>679</v>
      </c>
      <c r="L772"/>
      <c r="M772" t="s">
        <v>1648</v>
      </c>
      <c r="N772">
        <v>-95.69</v>
      </c>
      <c r="O772"/>
      <c r="P772" t="s">
        <v>14</v>
      </c>
      <c r="Q772" t="s">
        <v>686</v>
      </c>
      <c r="R772">
        <v>69</v>
      </c>
      <c r="S772"/>
      <c r="T772"/>
      <c r="U772"/>
      <c r="V772"/>
      <c r="W772"/>
      <c r="X772"/>
      <c r="Y772"/>
      <c r="Z772"/>
      <c r="AA772"/>
      <c r="AB772"/>
      <c r="AC772"/>
      <c r="AD772"/>
      <c r="AE772"/>
      <c r="AF772"/>
      <c r="AG772"/>
      <c r="AH772"/>
      <c r="AI772"/>
      <c r="AJ772"/>
      <c r="AK772" t="s">
        <v>686</v>
      </c>
      <c r="AL772">
        <v>69</v>
      </c>
      <c r="AM772" s="73">
        <v>43616</v>
      </c>
      <c r="AN772"/>
      <c r="AO772" t="s">
        <v>8</v>
      </c>
      <c r="AP772"/>
      <c r="AQ772"/>
      <c r="AR772" t="s">
        <v>603</v>
      </c>
      <c r="AS772" t="s">
        <v>1797</v>
      </c>
      <c r="AT772" t="s">
        <v>1385</v>
      </c>
      <c r="AU772" t="s">
        <v>36</v>
      </c>
      <c r="AV772" t="s">
        <v>1355</v>
      </c>
      <c r="AW772"/>
      <c r="AX772"/>
      <c r="AY772"/>
      <c r="AZ772"/>
      <c r="BA772" t="s">
        <v>1801</v>
      </c>
      <c r="BB772" t="s">
        <v>1960</v>
      </c>
      <c r="BC772" t="s">
        <v>1648</v>
      </c>
      <c r="BD772"/>
      <c r="BE772"/>
    </row>
    <row r="773" spans="1:57" x14ac:dyDescent="0.25">
      <c r="A773" t="s">
        <v>1360</v>
      </c>
      <c r="B773" t="s">
        <v>0</v>
      </c>
      <c r="C773">
        <v>2019</v>
      </c>
      <c r="D773">
        <v>11</v>
      </c>
      <c r="E773" s="73">
        <v>43595</v>
      </c>
      <c r="F773" t="s">
        <v>574</v>
      </c>
      <c r="G773"/>
      <c r="H773" t="s">
        <v>12</v>
      </c>
      <c r="I773" t="s">
        <v>575</v>
      </c>
      <c r="J773" t="s">
        <v>590</v>
      </c>
      <c r="K773" t="s">
        <v>3</v>
      </c>
      <c r="L773"/>
      <c r="M773" t="s">
        <v>579</v>
      </c>
      <c r="N773">
        <v>18.29</v>
      </c>
      <c r="O773"/>
      <c r="P773" t="s">
        <v>669</v>
      </c>
      <c r="Q773" t="s">
        <v>668</v>
      </c>
      <c r="R773">
        <v>213</v>
      </c>
      <c r="S773"/>
      <c r="T773"/>
      <c r="U773"/>
      <c r="V773"/>
      <c r="W773"/>
      <c r="X773"/>
      <c r="Y773"/>
      <c r="Z773"/>
      <c r="AA773"/>
      <c r="AB773"/>
      <c r="AC773"/>
      <c r="AD773"/>
      <c r="AE773"/>
      <c r="AF773"/>
      <c r="AG773"/>
      <c r="AH773"/>
      <c r="AI773"/>
      <c r="AJ773"/>
      <c r="AK773" t="s">
        <v>668</v>
      </c>
      <c r="AL773">
        <v>213</v>
      </c>
      <c r="AM773" s="73">
        <v>43595</v>
      </c>
      <c r="AN773" t="s">
        <v>584</v>
      </c>
      <c r="AO773" t="s">
        <v>568</v>
      </c>
      <c r="AP773"/>
      <c r="AQ773"/>
      <c r="AR773" t="s">
        <v>581</v>
      </c>
      <c r="AS773" t="s">
        <v>1797</v>
      </c>
      <c r="AT773" t="s">
        <v>1361</v>
      </c>
      <c r="AU773" t="s">
        <v>36</v>
      </c>
      <c r="AV773" t="s">
        <v>1354</v>
      </c>
      <c r="AW773" t="s">
        <v>1924</v>
      </c>
      <c r="AX773" t="s">
        <v>1353</v>
      </c>
      <c r="AY773" t="s">
        <v>1352</v>
      </c>
      <c r="AZ773"/>
      <c r="BA773" t="s">
        <v>1933</v>
      </c>
      <c r="BB773" t="s">
        <v>1926</v>
      </c>
      <c r="BC773" t="s">
        <v>579</v>
      </c>
      <c r="BD773"/>
      <c r="BE773"/>
    </row>
    <row r="774" spans="1:57" x14ac:dyDescent="0.25">
      <c r="A774" t="s">
        <v>1360</v>
      </c>
      <c r="B774" t="s">
        <v>0</v>
      </c>
      <c r="C774">
        <v>2019</v>
      </c>
      <c r="D774">
        <v>11</v>
      </c>
      <c r="E774" s="73">
        <v>43601</v>
      </c>
      <c r="F774"/>
      <c r="G774"/>
      <c r="H774" t="s">
        <v>1</v>
      </c>
      <c r="I774"/>
      <c r="J774" t="s">
        <v>2</v>
      </c>
      <c r="K774" t="s">
        <v>3</v>
      </c>
      <c r="L774"/>
      <c r="M774" t="s">
        <v>670</v>
      </c>
      <c r="N774">
        <v>140.19</v>
      </c>
      <c r="O774"/>
      <c r="P774" t="s">
        <v>14</v>
      </c>
      <c r="Q774" t="s">
        <v>671</v>
      </c>
      <c r="R774">
        <v>3</v>
      </c>
      <c r="S774"/>
      <c r="T774"/>
      <c r="U774"/>
      <c r="V774"/>
      <c r="W774"/>
      <c r="X774"/>
      <c r="Y774"/>
      <c r="Z774"/>
      <c r="AA774"/>
      <c r="AB774"/>
      <c r="AC774"/>
      <c r="AD774"/>
      <c r="AE774"/>
      <c r="AF774"/>
      <c r="AG774"/>
      <c r="AH774"/>
      <c r="AI774"/>
      <c r="AJ774"/>
      <c r="AK774" t="s">
        <v>671</v>
      </c>
      <c r="AL774">
        <v>3</v>
      </c>
      <c r="AM774" s="73">
        <v>43601</v>
      </c>
      <c r="AN774"/>
      <c r="AO774" t="s">
        <v>8</v>
      </c>
      <c r="AP774"/>
      <c r="AQ774"/>
      <c r="AR774" t="s">
        <v>16</v>
      </c>
      <c r="AS774" t="s">
        <v>1797</v>
      </c>
      <c r="AT774" t="s">
        <v>1385</v>
      </c>
      <c r="AU774" t="s">
        <v>36</v>
      </c>
      <c r="AV774" t="s">
        <v>1355</v>
      </c>
      <c r="AW774"/>
      <c r="AX774"/>
      <c r="AY774"/>
      <c r="AZ774"/>
      <c r="BA774" t="s">
        <v>1801</v>
      </c>
      <c r="BB774" t="s">
        <v>1832</v>
      </c>
      <c r="BC774" t="s">
        <v>670</v>
      </c>
      <c r="BD774"/>
      <c r="BE774"/>
    </row>
    <row r="775" spans="1:57" x14ac:dyDescent="0.25">
      <c r="A775" t="s">
        <v>1360</v>
      </c>
      <c r="B775" t="s">
        <v>0</v>
      </c>
      <c r="C775">
        <v>2019</v>
      </c>
      <c r="D775">
        <v>11</v>
      </c>
      <c r="E775" s="73">
        <v>43602</v>
      </c>
      <c r="F775"/>
      <c r="G775"/>
      <c r="H775" t="s">
        <v>12</v>
      </c>
      <c r="I775"/>
      <c r="J775" t="s">
        <v>433</v>
      </c>
      <c r="K775" t="s">
        <v>19</v>
      </c>
      <c r="L775"/>
      <c r="M775" t="s">
        <v>1584</v>
      </c>
      <c r="N775">
        <v>-173.24</v>
      </c>
      <c r="O775"/>
      <c r="P775" t="s">
        <v>674</v>
      </c>
      <c r="Q775" t="s">
        <v>673</v>
      </c>
      <c r="R775">
        <v>26</v>
      </c>
      <c r="S775"/>
      <c r="T775"/>
      <c r="U775"/>
      <c r="V775"/>
      <c r="W775"/>
      <c r="X775"/>
      <c r="Y775"/>
      <c r="Z775"/>
      <c r="AA775"/>
      <c r="AB775"/>
      <c r="AC775"/>
      <c r="AD775"/>
      <c r="AE775"/>
      <c r="AF775"/>
      <c r="AG775"/>
      <c r="AH775"/>
      <c r="AI775"/>
      <c r="AJ775"/>
      <c r="AK775" t="s">
        <v>673</v>
      </c>
      <c r="AL775">
        <v>26</v>
      </c>
      <c r="AM775" s="73">
        <v>43602</v>
      </c>
      <c r="AN775"/>
      <c r="AO775" t="s">
        <v>11</v>
      </c>
      <c r="AP775"/>
      <c r="AQ775"/>
      <c r="AR775" t="s">
        <v>16</v>
      </c>
      <c r="AS775" t="s">
        <v>1797</v>
      </c>
      <c r="AT775" t="s">
        <v>1422</v>
      </c>
      <c r="AU775" t="s">
        <v>36</v>
      </c>
      <c r="AV775" t="s">
        <v>1421</v>
      </c>
      <c r="AW775"/>
      <c r="AX775"/>
      <c r="AY775"/>
      <c r="AZ775"/>
      <c r="BA775" t="s">
        <v>1914</v>
      </c>
      <c r="BB775" t="s">
        <v>1844</v>
      </c>
      <c r="BC775" t="s">
        <v>1584</v>
      </c>
      <c r="BD775"/>
      <c r="BE775"/>
    </row>
    <row r="776" spans="1:57" x14ac:dyDescent="0.25">
      <c r="A776" t="s">
        <v>1360</v>
      </c>
      <c r="B776" t="s">
        <v>0</v>
      </c>
      <c r="C776">
        <v>2019</v>
      </c>
      <c r="D776">
        <v>11</v>
      </c>
      <c r="E776" s="73">
        <v>43602</v>
      </c>
      <c r="F776"/>
      <c r="G776"/>
      <c r="H776" t="s">
        <v>12</v>
      </c>
      <c r="I776"/>
      <c r="J776" t="s">
        <v>2</v>
      </c>
      <c r="K776" t="s">
        <v>3</v>
      </c>
      <c r="L776"/>
      <c r="M776" t="s">
        <v>1584</v>
      </c>
      <c r="N776">
        <v>14421.35</v>
      </c>
      <c r="O776"/>
      <c r="P776" t="s">
        <v>14</v>
      </c>
      <c r="Q776" t="s">
        <v>673</v>
      </c>
      <c r="R776">
        <v>143</v>
      </c>
      <c r="S776"/>
      <c r="T776"/>
      <c r="U776"/>
      <c r="V776"/>
      <c r="W776"/>
      <c r="X776"/>
      <c r="Y776"/>
      <c r="Z776"/>
      <c r="AA776"/>
      <c r="AB776"/>
      <c r="AC776"/>
      <c r="AD776"/>
      <c r="AE776"/>
      <c r="AF776"/>
      <c r="AG776"/>
      <c r="AH776"/>
      <c r="AI776"/>
      <c r="AJ776"/>
      <c r="AK776" t="s">
        <v>673</v>
      </c>
      <c r="AL776">
        <v>143</v>
      </c>
      <c r="AM776" s="73">
        <v>43602</v>
      </c>
      <c r="AN776"/>
      <c r="AO776" t="s">
        <v>8</v>
      </c>
      <c r="AP776"/>
      <c r="AQ776"/>
      <c r="AR776" t="s">
        <v>16</v>
      </c>
      <c r="AS776" t="s">
        <v>1797</v>
      </c>
      <c r="AT776" t="s">
        <v>1385</v>
      </c>
      <c r="AU776" t="s">
        <v>36</v>
      </c>
      <c r="AV776" t="s">
        <v>1355</v>
      </c>
      <c r="AW776"/>
      <c r="AX776"/>
      <c r="AY776"/>
      <c r="AZ776"/>
      <c r="BA776" t="s">
        <v>1801</v>
      </c>
      <c r="BB776" t="s">
        <v>1802</v>
      </c>
      <c r="BC776" t="s">
        <v>1584</v>
      </c>
      <c r="BD776"/>
      <c r="BE776"/>
    </row>
    <row r="777" spans="1:57" x14ac:dyDescent="0.25">
      <c r="A777" t="s">
        <v>1360</v>
      </c>
      <c r="B777" t="s">
        <v>0</v>
      </c>
      <c r="C777">
        <v>2019</v>
      </c>
      <c r="D777">
        <v>11</v>
      </c>
      <c r="E777" s="73">
        <v>43609</v>
      </c>
      <c r="F777" t="s">
        <v>574</v>
      </c>
      <c r="G777"/>
      <c r="H777" t="s">
        <v>12</v>
      </c>
      <c r="I777" t="s">
        <v>575</v>
      </c>
      <c r="J777" t="s">
        <v>585</v>
      </c>
      <c r="K777" t="s">
        <v>3</v>
      </c>
      <c r="L777"/>
      <c r="M777" t="s">
        <v>579</v>
      </c>
      <c r="N777">
        <v>138.03</v>
      </c>
      <c r="O777"/>
      <c r="P777" t="s">
        <v>678</v>
      </c>
      <c r="Q777" t="s">
        <v>677</v>
      </c>
      <c r="R777">
        <v>209</v>
      </c>
      <c r="S777"/>
      <c r="T777"/>
      <c r="U777"/>
      <c r="V777"/>
      <c r="W777"/>
      <c r="X777"/>
      <c r="Y777"/>
      <c r="Z777"/>
      <c r="AA777"/>
      <c r="AB777"/>
      <c r="AC777"/>
      <c r="AD777"/>
      <c r="AE777"/>
      <c r="AF777"/>
      <c r="AG777"/>
      <c r="AH777"/>
      <c r="AI777"/>
      <c r="AJ777"/>
      <c r="AK777" t="s">
        <v>677</v>
      </c>
      <c r="AL777">
        <v>209</v>
      </c>
      <c r="AM777" s="73">
        <v>43609</v>
      </c>
      <c r="AN777" t="s">
        <v>584</v>
      </c>
      <c r="AO777" t="s">
        <v>568</v>
      </c>
      <c r="AP777"/>
      <c r="AQ777"/>
      <c r="AR777" t="s">
        <v>581</v>
      </c>
      <c r="AS777" t="s">
        <v>1797</v>
      </c>
      <c r="AT777" t="s">
        <v>1361</v>
      </c>
      <c r="AU777" t="s">
        <v>36</v>
      </c>
      <c r="AV777" t="s">
        <v>1354</v>
      </c>
      <c r="AW777" t="s">
        <v>1924</v>
      </c>
      <c r="AX777" t="s">
        <v>1353</v>
      </c>
      <c r="AY777" t="s">
        <v>1352</v>
      </c>
      <c r="AZ777"/>
      <c r="BA777" t="s">
        <v>1925</v>
      </c>
      <c r="BB777" t="s">
        <v>1926</v>
      </c>
      <c r="BC777" t="s">
        <v>579</v>
      </c>
      <c r="BD777"/>
      <c r="BE777"/>
    </row>
    <row r="778" spans="1:57" x14ac:dyDescent="0.25">
      <c r="A778" t="s">
        <v>1360</v>
      </c>
      <c r="B778" t="s">
        <v>0</v>
      </c>
      <c r="C778">
        <v>2019</v>
      </c>
      <c r="D778">
        <v>11</v>
      </c>
      <c r="E778" s="73">
        <v>43609</v>
      </c>
      <c r="F778" t="s">
        <v>574</v>
      </c>
      <c r="G778"/>
      <c r="H778" t="s">
        <v>12</v>
      </c>
      <c r="I778" t="s">
        <v>575</v>
      </c>
      <c r="J778" t="s">
        <v>586</v>
      </c>
      <c r="K778" t="s">
        <v>3</v>
      </c>
      <c r="L778"/>
      <c r="M778" t="s">
        <v>579</v>
      </c>
      <c r="N778">
        <v>23.96</v>
      </c>
      <c r="O778"/>
      <c r="P778" t="s">
        <v>678</v>
      </c>
      <c r="Q778" t="s">
        <v>677</v>
      </c>
      <c r="R778">
        <v>210</v>
      </c>
      <c r="S778"/>
      <c r="T778"/>
      <c r="U778"/>
      <c r="V778"/>
      <c r="W778"/>
      <c r="X778"/>
      <c r="Y778"/>
      <c r="Z778"/>
      <c r="AA778"/>
      <c r="AB778"/>
      <c r="AC778"/>
      <c r="AD778"/>
      <c r="AE778"/>
      <c r="AF778"/>
      <c r="AG778"/>
      <c r="AH778"/>
      <c r="AI778"/>
      <c r="AJ778"/>
      <c r="AK778" t="s">
        <v>677</v>
      </c>
      <c r="AL778">
        <v>210</v>
      </c>
      <c r="AM778" s="73">
        <v>43609</v>
      </c>
      <c r="AN778" t="s">
        <v>584</v>
      </c>
      <c r="AO778" t="s">
        <v>568</v>
      </c>
      <c r="AP778"/>
      <c r="AQ778"/>
      <c r="AR778" t="s">
        <v>581</v>
      </c>
      <c r="AS778" t="s">
        <v>1797</v>
      </c>
      <c r="AT778" t="s">
        <v>1361</v>
      </c>
      <c r="AU778" t="s">
        <v>36</v>
      </c>
      <c r="AV778" t="s">
        <v>1354</v>
      </c>
      <c r="AW778" t="s">
        <v>1924</v>
      </c>
      <c r="AX778" t="s">
        <v>1353</v>
      </c>
      <c r="AY778" t="s">
        <v>1352</v>
      </c>
      <c r="AZ778"/>
      <c r="BA778" t="s">
        <v>1954</v>
      </c>
      <c r="BB778" t="s">
        <v>1926</v>
      </c>
      <c r="BC778" t="s">
        <v>579</v>
      </c>
      <c r="BD778"/>
      <c r="BE778"/>
    </row>
    <row r="779" spans="1:57" x14ac:dyDescent="0.25">
      <c r="A779" t="s">
        <v>1360</v>
      </c>
      <c r="B779" t="s">
        <v>0</v>
      </c>
      <c r="C779">
        <v>2019</v>
      </c>
      <c r="D779">
        <v>11</v>
      </c>
      <c r="E779" s="73">
        <v>43616</v>
      </c>
      <c r="F779"/>
      <c r="G779"/>
      <c r="H779" t="s">
        <v>12</v>
      </c>
      <c r="I779" t="s">
        <v>575</v>
      </c>
      <c r="J779" t="s">
        <v>610</v>
      </c>
      <c r="K779" t="s">
        <v>679</v>
      </c>
      <c r="L779"/>
      <c r="M779" t="s">
        <v>1648</v>
      </c>
      <c r="N779">
        <v>95.69</v>
      </c>
      <c r="O779"/>
      <c r="P779" t="s">
        <v>687</v>
      </c>
      <c r="Q779" t="s">
        <v>686</v>
      </c>
      <c r="R779">
        <v>31</v>
      </c>
      <c r="S779"/>
      <c r="T779"/>
      <c r="U779"/>
      <c r="V779"/>
      <c r="W779"/>
      <c r="X779"/>
      <c r="Y779"/>
      <c r="Z779"/>
      <c r="AA779"/>
      <c r="AB779"/>
      <c r="AC779"/>
      <c r="AD779"/>
      <c r="AE779"/>
      <c r="AF779"/>
      <c r="AG779"/>
      <c r="AH779"/>
      <c r="AI779"/>
      <c r="AJ779"/>
      <c r="AK779" t="s">
        <v>686</v>
      </c>
      <c r="AL779">
        <v>31</v>
      </c>
      <c r="AM779" s="73">
        <v>43616</v>
      </c>
      <c r="AN779"/>
      <c r="AO779" t="s">
        <v>24</v>
      </c>
      <c r="AP779"/>
      <c r="AQ779"/>
      <c r="AR779" t="s">
        <v>603</v>
      </c>
      <c r="AS779" t="s">
        <v>1797</v>
      </c>
      <c r="AT779" t="s">
        <v>1408</v>
      </c>
      <c r="AU779" t="s">
        <v>36</v>
      </c>
      <c r="AV779" t="s">
        <v>1354</v>
      </c>
      <c r="AW779" t="s">
        <v>1924</v>
      </c>
      <c r="AX779" t="s">
        <v>1353</v>
      </c>
      <c r="AY779" t="s">
        <v>1352</v>
      </c>
      <c r="AZ779"/>
      <c r="BA779" t="s">
        <v>1930</v>
      </c>
      <c r="BB779" t="s">
        <v>1959</v>
      </c>
      <c r="BC779" t="s">
        <v>1648</v>
      </c>
      <c r="BD779"/>
      <c r="BE779"/>
    </row>
    <row r="780" spans="1:57" x14ac:dyDescent="0.25">
      <c r="A780" t="s">
        <v>1360</v>
      </c>
      <c r="B780" t="s">
        <v>0</v>
      </c>
      <c r="C780">
        <v>2019</v>
      </c>
      <c r="D780">
        <v>11</v>
      </c>
      <c r="E780" s="73">
        <v>43616</v>
      </c>
      <c r="F780"/>
      <c r="G780"/>
      <c r="H780" t="s">
        <v>12</v>
      </c>
      <c r="I780" t="s">
        <v>575</v>
      </c>
      <c r="J780" t="s">
        <v>692</v>
      </c>
      <c r="K780" t="s">
        <v>679</v>
      </c>
      <c r="L780"/>
      <c r="M780" t="s">
        <v>1468</v>
      </c>
      <c r="N780">
        <v>43.1</v>
      </c>
      <c r="O780"/>
      <c r="P780" t="s">
        <v>693</v>
      </c>
      <c r="Q780" t="s">
        <v>681</v>
      </c>
      <c r="R780">
        <v>33</v>
      </c>
      <c r="S780"/>
      <c r="T780"/>
      <c r="U780"/>
      <c r="V780"/>
      <c r="W780"/>
      <c r="X780"/>
      <c r="Y780"/>
      <c r="Z780"/>
      <c r="AA780"/>
      <c r="AB780"/>
      <c r="AC780"/>
      <c r="AD780"/>
      <c r="AE780"/>
      <c r="AF780"/>
      <c r="AG780"/>
      <c r="AH780"/>
      <c r="AI780"/>
      <c r="AJ780"/>
      <c r="AK780" t="s">
        <v>681</v>
      </c>
      <c r="AL780">
        <v>33</v>
      </c>
      <c r="AM780" s="73">
        <v>43616</v>
      </c>
      <c r="AN780"/>
      <c r="AO780" t="s">
        <v>24</v>
      </c>
      <c r="AP780"/>
      <c r="AQ780"/>
      <c r="AR780" t="s">
        <v>603</v>
      </c>
      <c r="AS780" t="s">
        <v>1797</v>
      </c>
      <c r="AT780" t="s">
        <v>1356</v>
      </c>
      <c r="AU780" t="s">
        <v>36</v>
      </c>
      <c r="AV780" t="s">
        <v>1354</v>
      </c>
      <c r="AW780" t="s">
        <v>1924</v>
      </c>
      <c r="AX780" t="s">
        <v>1353</v>
      </c>
      <c r="AY780" t="s">
        <v>1352</v>
      </c>
      <c r="AZ780"/>
      <c r="BA780" t="s">
        <v>1981</v>
      </c>
      <c r="BB780" t="s">
        <v>1959</v>
      </c>
      <c r="BC780" t="s">
        <v>1468</v>
      </c>
      <c r="BD780"/>
      <c r="BE780"/>
    </row>
    <row r="781" spans="1:57" x14ac:dyDescent="0.25">
      <c r="A781" t="s">
        <v>1360</v>
      </c>
      <c r="B781" t="s">
        <v>0</v>
      </c>
      <c r="C781">
        <v>2019</v>
      </c>
      <c r="D781">
        <v>11</v>
      </c>
      <c r="E781" s="73">
        <v>43616</v>
      </c>
      <c r="F781"/>
      <c r="G781"/>
      <c r="H781" t="s">
        <v>12</v>
      </c>
      <c r="I781"/>
      <c r="J781" t="s">
        <v>2</v>
      </c>
      <c r="K781" t="s">
        <v>679</v>
      </c>
      <c r="L781"/>
      <c r="M781" t="s">
        <v>1583</v>
      </c>
      <c r="N781">
        <v>-27.9</v>
      </c>
      <c r="O781"/>
      <c r="P781" t="s">
        <v>14</v>
      </c>
      <c r="Q781" t="s">
        <v>680</v>
      </c>
      <c r="R781">
        <v>70</v>
      </c>
      <c r="S781"/>
      <c r="T781"/>
      <c r="U781"/>
      <c r="V781"/>
      <c r="W781"/>
      <c r="X781"/>
      <c r="Y781"/>
      <c r="Z781"/>
      <c r="AA781"/>
      <c r="AB781"/>
      <c r="AC781"/>
      <c r="AD781"/>
      <c r="AE781"/>
      <c r="AF781"/>
      <c r="AG781"/>
      <c r="AH781"/>
      <c r="AI781"/>
      <c r="AJ781"/>
      <c r="AK781" t="s">
        <v>680</v>
      </c>
      <c r="AL781">
        <v>70</v>
      </c>
      <c r="AM781" s="73">
        <v>43616</v>
      </c>
      <c r="AN781"/>
      <c r="AO781" t="s">
        <v>8</v>
      </c>
      <c r="AP781"/>
      <c r="AQ781"/>
      <c r="AR781" t="s">
        <v>603</v>
      </c>
      <c r="AS781" t="s">
        <v>1797</v>
      </c>
      <c r="AT781" t="s">
        <v>1385</v>
      </c>
      <c r="AU781" t="s">
        <v>36</v>
      </c>
      <c r="AV781" t="s">
        <v>1355</v>
      </c>
      <c r="AW781"/>
      <c r="AX781"/>
      <c r="AY781"/>
      <c r="AZ781"/>
      <c r="BA781" t="s">
        <v>1801</v>
      </c>
      <c r="BB781" t="s">
        <v>1960</v>
      </c>
      <c r="BC781" t="s">
        <v>1583</v>
      </c>
      <c r="BD781"/>
      <c r="BE781"/>
    </row>
    <row r="782" spans="1:57" x14ac:dyDescent="0.25">
      <c r="A782" t="s">
        <v>1360</v>
      </c>
      <c r="B782" t="s">
        <v>0</v>
      </c>
      <c r="C782">
        <v>2019</v>
      </c>
      <c r="D782">
        <v>11</v>
      </c>
      <c r="E782" s="73">
        <v>43616</v>
      </c>
      <c r="F782"/>
      <c r="G782"/>
      <c r="H782" t="s">
        <v>12</v>
      </c>
      <c r="I782" t="s">
        <v>575</v>
      </c>
      <c r="J782" t="s">
        <v>690</v>
      </c>
      <c r="K782" t="s">
        <v>679</v>
      </c>
      <c r="L782"/>
      <c r="M782" t="s">
        <v>1582</v>
      </c>
      <c r="N782">
        <v>6.95</v>
      </c>
      <c r="O782"/>
      <c r="P782" t="s">
        <v>691</v>
      </c>
      <c r="Q782" t="s">
        <v>685</v>
      </c>
      <c r="R782">
        <v>31</v>
      </c>
      <c r="S782"/>
      <c r="T782"/>
      <c r="U782"/>
      <c r="V782"/>
      <c r="W782"/>
      <c r="X782"/>
      <c r="Y782"/>
      <c r="Z782"/>
      <c r="AA782"/>
      <c r="AB782"/>
      <c r="AC782"/>
      <c r="AD782"/>
      <c r="AE782"/>
      <c r="AF782"/>
      <c r="AG782"/>
      <c r="AH782"/>
      <c r="AI782"/>
      <c r="AJ782"/>
      <c r="AK782" t="s">
        <v>685</v>
      </c>
      <c r="AL782">
        <v>31</v>
      </c>
      <c r="AM782" s="73">
        <v>43616</v>
      </c>
      <c r="AN782"/>
      <c r="AO782" t="s">
        <v>24</v>
      </c>
      <c r="AP782"/>
      <c r="AQ782"/>
      <c r="AR782" t="s">
        <v>603</v>
      </c>
      <c r="AS782" t="s">
        <v>1797</v>
      </c>
      <c r="AT782" t="s">
        <v>1408</v>
      </c>
      <c r="AU782" t="s">
        <v>36</v>
      </c>
      <c r="AV782" t="s">
        <v>1354</v>
      </c>
      <c r="AW782" t="s">
        <v>1924</v>
      </c>
      <c r="AX782" t="s">
        <v>1353</v>
      </c>
      <c r="AY782" t="s">
        <v>1352</v>
      </c>
      <c r="AZ782"/>
      <c r="BA782" t="s">
        <v>2030</v>
      </c>
      <c r="BB782" t="s">
        <v>1959</v>
      </c>
      <c r="BC782" t="s">
        <v>1582</v>
      </c>
      <c r="BD782"/>
      <c r="BE782"/>
    </row>
    <row r="783" spans="1:57" x14ac:dyDescent="0.25">
      <c r="A783" t="s">
        <v>1360</v>
      </c>
      <c r="B783" t="s">
        <v>0</v>
      </c>
      <c r="C783">
        <v>2019</v>
      </c>
      <c r="D783">
        <v>11</v>
      </c>
      <c r="E783" s="73">
        <v>43586</v>
      </c>
      <c r="F783"/>
      <c r="G783"/>
      <c r="H783" t="s">
        <v>12</v>
      </c>
      <c r="I783" t="s">
        <v>552</v>
      </c>
      <c r="J783" t="s">
        <v>34</v>
      </c>
      <c r="K783" t="s">
        <v>3</v>
      </c>
      <c r="L783"/>
      <c r="M783" t="s">
        <v>27</v>
      </c>
      <c r="N783" s="82">
        <v>11308.72</v>
      </c>
      <c r="O783"/>
      <c r="P783" t="s">
        <v>657</v>
      </c>
      <c r="Q783" t="s">
        <v>649</v>
      </c>
      <c r="R783">
        <v>179</v>
      </c>
      <c r="S783" t="s">
        <v>653</v>
      </c>
      <c r="T783" s="73">
        <v>43581</v>
      </c>
      <c r="U783" t="s">
        <v>1578</v>
      </c>
      <c r="V783" t="s">
        <v>657</v>
      </c>
      <c r="W783" t="s">
        <v>36</v>
      </c>
      <c r="X783"/>
      <c r="Y783"/>
      <c r="Z783"/>
      <c r="AA783"/>
      <c r="AB783"/>
      <c r="AC783"/>
      <c r="AD783"/>
      <c r="AE783"/>
      <c r="AF783"/>
      <c r="AG783"/>
      <c r="AH783"/>
      <c r="AI783"/>
      <c r="AJ783"/>
      <c r="AK783" t="s">
        <v>653</v>
      </c>
      <c r="AL783">
        <v>1</v>
      </c>
      <c r="AM783" s="73">
        <v>43581</v>
      </c>
      <c r="AN783" t="s">
        <v>653</v>
      </c>
      <c r="AO783" t="s">
        <v>554</v>
      </c>
      <c r="AP783" t="s">
        <v>658</v>
      </c>
      <c r="AQ783"/>
      <c r="AR783" t="s">
        <v>30</v>
      </c>
      <c r="AS783" t="s">
        <v>1797</v>
      </c>
      <c r="AT783" t="s">
        <v>1372</v>
      </c>
      <c r="AU783" t="s">
        <v>36</v>
      </c>
      <c r="AV783" t="s">
        <v>1354</v>
      </c>
      <c r="AW783" t="s">
        <v>1798</v>
      </c>
      <c r="AX783" t="s">
        <v>1353</v>
      </c>
      <c r="AY783" t="s">
        <v>1371</v>
      </c>
      <c r="AZ783"/>
      <c r="BA783" t="s">
        <v>1836</v>
      </c>
      <c r="BB783" t="s">
        <v>1800</v>
      </c>
      <c r="BC783" t="s">
        <v>1578</v>
      </c>
      <c r="BD783">
        <v>1</v>
      </c>
      <c r="BE783" t="s">
        <v>1973</v>
      </c>
    </row>
    <row r="784" spans="1:57" x14ac:dyDescent="0.25">
      <c r="A784" t="s">
        <v>1360</v>
      </c>
      <c r="B784" t="s">
        <v>0</v>
      </c>
      <c r="C784">
        <v>2019</v>
      </c>
      <c r="D784">
        <v>11</v>
      </c>
      <c r="E784" s="73">
        <v>43594</v>
      </c>
      <c r="F784"/>
      <c r="G784"/>
      <c r="H784" t="s">
        <v>12</v>
      </c>
      <c r="I784"/>
      <c r="J784" t="s">
        <v>25</v>
      </c>
      <c r="K784" t="s">
        <v>3</v>
      </c>
      <c r="L784"/>
      <c r="M784" t="s">
        <v>43</v>
      </c>
      <c r="N784" s="82">
        <v>48346.8</v>
      </c>
      <c r="O784"/>
      <c r="P784" t="s">
        <v>27</v>
      </c>
      <c r="Q784" t="s">
        <v>667</v>
      </c>
      <c r="R784">
        <v>31</v>
      </c>
      <c r="S784"/>
      <c r="T784"/>
      <c r="U784"/>
      <c r="V784"/>
      <c r="W784"/>
      <c r="X784"/>
      <c r="Y784"/>
      <c r="Z784"/>
      <c r="AA784"/>
      <c r="AB784"/>
      <c r="AC784"/>
      <c r="AD784"/>
      <c r="AE784"/>
      <c r="AF784"/>
      <c r="AG784"/>
      <c r="AH784"/>
      <c r="AI784"/>
      <c r="AJ784"/>
      <c r="AK784" t="s">
        <v>667</v>
      </c>
      <c r="AL784">
        <v>31</v>
      </c>
      <c r="AM784" s="73">
        <v>43594</v>
      </c>
      <c r="AN784" t="s">
        <v>665</v>
      </c>
      <c r="AO784" t="s">
        <v>8</v>
      </c>
      <c r="AP784"/>
      <c r="AQ784"/>
      <c r="AR784" t="s">
        <v>30</v>
      </c>
      <c r="AS784" t="s">
        <v>1797</v>
      </c>
      <c r="AT784" t="s">
        <v>1366</v>
      </c>
      <c r="AU784" t="s">
        <v>36</v>
      </c>
      <c r="AV784" t="s">
        <v>1365</v>
      </c>
      <c r="AW784"/>
      <c r="AX784"/>
      <c r="AY784"/>
      <c r="AZ784"/>
      <c r="BA784" t="s">
        <v>1833</v>
      </c>
      <c r="BB784" t="s">
        <v>1802</v>
      </c>
      <c r="BC784" t="s">
        <v>43</v>
      </c>
      <c r="BD784"/>
      <c r="BE784"/>
    </row>
    <row r="785" spans="1:57" x14ac:dyDescent="0.25">
      <c r="A785" t="s">
        <v>1360</v>
      </c>
      <c r="B785" t="s">
        <v>0</v>
      </c>
      <c r="C785">
        <v>2019</v>
      </c>
      <c r="D785">
        <v>11</v>
      </c>
      <c r="E785" s="73">
        <v>43595</v>
      </c>
      <c r="F785" t="s">
        <v>574</v>
      </c>
      <c r="G785"/>
      <c r="H785" t="s">
        <v>12</v>
      </c>
      <c r="I785" t="s">
        <v>575</v>
      </c>
      <c r="J785" t="s">
        <v>587</v>
      </c>
      <c r="K785" t="s">
        <v>3</v>
      </c>
      <c r="L785"/>
      <c r="M785" t="s">
        <v>579</v>
      </c>
      <c r="N785" s="82">
        <v>21.4</v>
      </c>
      <c r="O785"/>
      <c r="P785" t="s">
        <v>669</v>
      </c>
      <c r="Q785" t="s">
        <v>668</v>
      </c>
      <c r="R785">
        <v>211</v>
      </c>
      <c r="S785"/>
      <c r="T785"/>
      <c r="U785"/>
      <c r="V785"/>
      <c r="W785"/>
      <c r="X785"/>
      <c r="Y785"/>
      <c r="Z785"/>
      <c r="AA785"/>
      <c r="AB785"/>
      <c r="AC785"/>
      <c r="AD785"/>
      <c r="AE785"/>
      <c r="AF785"/>
      <c r="AG785"/>
      <c r="AH785"/>
      <c r="AI785"/>
      <c r="AJ785"/>
      <c r="AK785" t="s">
        <v>668</v>
      </c>
      <c r="AL785">
        <v>211</v>
      </c>
      <c r="AM785" s="73">
        <v>43595</v>
      </c>
      <c r="AN785" t="s">
        <v>584</v>
      </c>
      <c r="AO785" t="s">
        <v>568</v>
      </c>
      <c r="AP785"/>
      <c r="AQ785"/>
      <c r="AR785" t="s">
        <v>581</v>
      </c>
      <c r="AS785" t="s">
        <v>1797</v>
      </c>
      <c r="AT785" t="s">
        <v>1361</v>
      </c>
      <c r="AU785" t="s">
        <v>36</v>
      </c>
      <c r="AV785" t="s">
        <v>1354</v>
      </c>
      <c r="AW785" t="s">
        <v>1924</v>
      </c>
      <c r="AX785" t="s">
        <v>1353</v>
      </c>
      <c r="AY785" t="s">
        <v>1352</v>
      </c>
      <c r="AZ785"/>
      <c r="BA785" t="s">
        <v>1932</v>
      </c>
      <c r="BB785" t="s">
        <v>1926</v>
      </c>
      <c r="BC785" t="s">
        <v>579</v>
      </c>
      <c r="BD785"/>
      <c r="BE785"/>
    </row>
    <row r="786" spans="1:57" x14ac:dyDescent="0.25">
      <c r="A786" t="s">
        <v>1360</v>
      </c>
      <c r="B786" t="s">
        <v>0</v>
      </c>
      <c r="C786">
        <v>2019</v>
      </c>
      <c r="D786">
        <v>11</v>
      </c>
      <c r="E786" s="73">
        <v>43609</v>
      </c>
      <c r="F786" t="s">
        <v>574</v>
      </c>
      <c r="G786"/>
      <c r="H786" t="s">
        <v>12</v>
      </c>
      <c r="I786" t="s">
        <v>575</v>
      </c>
      <c r="J786" t="s">
        <v>582</v>
      </c>
      <c r="K786" t="s">
        <v>3</v>
      </c>
      <c r="L786"/>
      <c r="M786" t="s">
        <v>579</v>
      </c>
      <c r="N786" s="82">
        <v>228.97</v>
      </c>
      <c r="O786"/>
      <c r="P786" t="s">
        <v>678</v>
      </c>
      <c r="Q786" t="s">
        <v>677</v>
      </c>
      <c r="R786">
        <v>208</v>
      </c>
      <c r="S786"/>
      <c r="T786"/>
      <c r="U786"/>
      <c r="V786"/>
      <c r="W786"/>
      <c r="X786"/>
      <c r="Y786"/>
      <c r="Z786"/>
      <c r="AA786"/>
      <c r="AB786"/>
      <c r="AC786"/>
      <c r="AD786"/>
      <c r="AE786"/>
      <c r="AF786"/>
      <c r="AG786"/>
      <c r="AH786"/>
      <c r="AI786"/>
      <c r="AJ786"/>
      <c r="AK786" t="s">
        <v>677</v>
      </c>
      <c r="AL786">
        <v>208</v>
      </c>
      <c r="AM786" s="73">
        <v>43609</v>
      </c>
      <c r="AN786" t="s">
        <v>584</v>
      </c>
      <c r="AO786" t="s">
        <v>568</v>
      </c>
      <c r="AP786"/>
      <c r="AQ786"/>
      <c r="AR786" t="s">
        <v>581</v>
      </c>
      <c r="AS786" t="s">
        <v>1797</v>
      </c>
      <c r="AT786" t="s">
        <v>1361</v>
      </c>
      <c r="AU786" t="s">
        <v>36</v>
      </c>
      <c r="AV786" t="s">
        <v>1354</v>
      </c>
      <c r="AW786" t="s">
        <v>1924</v>
      </c>
      <c r="AX786" t="s">
        <v>1353</v>
      </c>
      <c r="AY786" t="s">
        <v>1352</v>
      </c>
      <c r="AZ786"/>
      <c r="BA786" t="s">
        <v>1950</v>
      </c>
      <c r="BB786" t="s">
        <v>1926</v>
      </c>
      <c r="BC786" t="s">
        <v>579</v>
      </c>
      <c r="BD786"/>
      <c r="BE786"/>
    </row>
    <row r="787" spans="1:57" x14ac:dyDescent="0.25">
      <c r="A787" t="s">
        <v>1360</v>
      </c>
      <c r="B787" t="s">
        <v>0</v>
      </c>
      <c r="C787">
        <v>2019</v>
      </c>
      <c r="D787">
        <v>11</v>
      </c>
      <c r="E787" s="73">
        <v>43616</v>
      </c>
      <c r="F787"/>
      <c r="G787"/>
      <c r="H787" t="s">
        <v>12</v>
      </c>
      <c r="I787"/>
      <c r="J787" t="s">
        <v>2</v>
      </c>
      <c r="K787" t="s">
        <v>679</v>
      </c>
      <c r="L787"/>
      <c r="M787" t="s">
        <v>1468</v>
      </c>
      <c r="N787" s="82">
        <v>-43.1</v>
      </c>
      <c r="O787"/>
      <c r="P787" t="s">
        <v>14</v>
      </c>
      <c r="Q787" t="s">
        <v>681</v>
      </c>
      <c r="R787">
        <v>71</v>
      </c>
      <c r="S787"/>
      <c r="T787"/>
      <c r="U787"/>
      <c r="V787"/>
      <c r="W787"/>
      <c r="X787"/>
      <c r="Y787"/>
      <c r="Z787"/>
      <c r="AA787"/>
      <c r="AB787"/>
      <c r="AC787"/>
      <c r="AD787"/>
      <c r="AE787"/>
      <c r="AF787"/>
      <c r="AG787"/>
      <c r="AH787"/>
      <c r="AI787"/>
      <c r="AJ787"/>
      <c r="AK787" t="s">
        <v>681</v>
      </c>
      <c r="AL787">
        <v>71</v>
      </c>
      <c r="AM787" s="73">
        <v>43616</v>
      </c>
      <c r="AN787"/>
      <c r="AO787" t="s">
        <v>8</v>
      </c>
      <c r="AP787"/>
      <c r="AQ787"/>
      <c r="AR787" t="s">
        <v>603</v>
      </c>
      <c r="AS787" t="s">
        <v>1797</v>
      </c>
      <c r="AT787" t="s">
        <v>1385</v>
      </c>
      <c r="AU787" t="s">
        <v>36</v>
      </c>
      <c r="AV787" t="s">
        <v>1355</v>
      </c>
      <c r="AW787"/>
      <c r="AX787"/>
      <c r="AY787"/>
      <c r="AZ787"/>
      <c r="BA787" t="s">
        <v>1801</v>
      </c>
      <c r="BB787" t="s">
        <v>1960</v>
      </c>
      <c r="BC787" t="s">
        <v>1468</v>
      </c>
      <c r="BD787"/>
      <c r="BE787"/>
    </row>
    <row r="788" spans="1:57" x14ac:dyDescent="0.25">
      <c r="A788" t="s">
        <v>1360</v>
      </c>
      <c r="B788" t="s">
        <v>0</v>
      </c>
      <c r="C788">
        <v>2019</v>
      </c>
      <c r="D788">
        <v>11</v>
      </c>
      <c r="E788" s="73">
        <v>43616</v>
      </c>
      <c r="F788"/>
      <c r="G788"/>
      <c r="H788" t="s">
        <v>12</v>
      </c>
      <c r="I788"/>
      <c r="J788" t="s">
        <v>2</v>
      </c>
      <c r="K788" t="s">
        <v>679</v>
      </c>
      <c r="L788"/>
      <c r="M788" t="s">
        <v>1581</v>
      </c>
      <c r="N788" s="82">
        <v>-16.34</v>
      </c>
      <c r="O788"/>
      <c r="P788" t="s">
        <v>14</v>
      </c>
      <c r="Q788" t="s">
        <v>684</v>
      </c>
      <c r="R788">
        <v>69</v>
      </c>
      <c r="S788"/>
      <c r="T788"/>
      <c r="U788"/>
      <c r="V788"/>
      <c r="W788"/>
      <c r="X788"/>
      <c r="Y788"/>
      <c r="Z788"/>
      <c r="AA788"/>
      <c r="AB788"/>
      <c r="AC788"/>
      <c r="AD788"/>
      <c r="AE788"/>
      <c r="AF788"/>
      <c r="AG788"/>
      <c r="AH788"/>
      <c r="AI788"/>
      <c r="AJ788"/>
      <c r="AK788" t="s">
        <v>684</v>
      </c>
      <c r="AL788">
        <v>69</v>
      </c>
      <c r="AM788" s="73">
        <v>43616</v>
      </c>
      <c r="AN788"/>
      <c r="AO788" t="s">
        <v>8</v>
      </c>
      <c r="AP788"/>
      <c r="AQ788"/>
      <c r="AR788" t="s">
        <v>603</v>
      </c>
      <c r="AS788" t="s">
        <v>1797</v>
      </c>
      <c r="AT788" t="s">
        <v>1385</v>
      </c>
      <c r="AU788" t="s">
        <v>36</v>
      </c>
      <c r="AV788" t="s">
        <v>1355</v>
      </c>
      <c r="AW788"/>
      <c r="AX788"/>
      <c r="AY788"/>
      <c r="AZ788"/>
      <c r="BA788" t="s">
        <v>1801</v>
      </c>
      <c r="BB788" t="s">
        <v>1960</v>
      </c>
      <c r="BC788" t="s">
        <v>1581</v>
      </c>
      <c r="BD788"/>
      <c r="BE788"/>
    </row>
    <row r="789" spans="1:57" x14ac:dyDescent="0.25">
      <c r="A789" t="s">
        <v>1360</v>
      </c>
      <c r="B789" t="s">
        <v>0</v>
      </c>
      <c r="C789">
        <v>2019</v>
      </c>
      <c r="D789">
        <v>12</v>
      </c>
      <c r="E789" s="73">
        <v>43640</v>
      </c>
      <c r="F789"/>
      <c r="G789"/>
      <c r="H789" t="s">
        <v>12</v>
      </c>
      <c r="I789"/>
      <c r="J789" t="s">
        <v>25</v>
      </c>
      <c r="K789" t="s">
        <v>3</v>
      </c>
      <c r="L789"/>
      <c r="M789" t="s">
        <v>27</v>
      </c>
      <c r="N789">
        <v>-49726</v>
      </c>
      <c r="O789"/>
      <c r="P789" t="s">
        <v>27</v>
      </c>
      <c r="Q789" t="s">
        <v>709</v>
      </c>
      <c r="R789">
        <v>68</v>
      </c>
      <c r="S789"/>
      <c r="T789"/>
      <c r="U789"/>
      <c r="V789"/>
      <c r="W789"/>
      <c r="X789"/>
      <c r="Y789"/>
      <c r="Z789"/>
      <c r="AA789"/>
      <c r="AB789"/>
      <c r="AC789"/>
      <c r="AD789"/>
      <c r="AE789"/>
      <c r="AF789"/>
      <c r="AG789"/>
      <c r="AH789"/>
      <c r="AI789"/>
      <c r="AJ789"/>
      <c r="AK789" t="s">
        <v>709</v>
      </c>
      <c r="AL789">
        <v>68</v>
      </c>
      <c r="AM789" s="73">
        <v>43640</v>
      </c>
      <c r="AN789" t="s">
        <v>711</v>
      </c>
      <c r="AO789" t="s">
        <v>8</v>
      </c>
      <c r="AP789"/>
      <c r="AQ789"/>
      <c r="AR789" t="s">
        <v>30</v>
      </c>
      <c r="AS789" t="s">
        <v>1797</v>
      </c>
      <c r="AT789" t="s">
        <v>1366</v>
      </c>
      <c r="AU789" t="s">
        <v>36</v>
      </c>
      <c r="AV789" t="s">
        <v>1365</v>
      </c>
      <c r="AW789"/>
      <c r="AX789"/>
      <c r="AY789"/>
      <c r="AZ789"/>
      <c r="BA789" t="s">
        <v>1833</v>
      </c>
      <c r="BB789" t="s">
        <v>1802</v>
      </c>
      <c r="BC789" t="s">
        <v>27</v>
      </c>
      <c r="BD789"/>
      <c r="BE789"/>
    </row>
    <row r="790" spans="1:57" x14ac:dyDescent="0.25">
      <c r="A790" t="s">
        <v>1360</v>
      </c>
      <c r="B790" t="s">
        <v>0</v>
      </c>
      <c r="C790">
        <v>2019</v>
      </c>
      <c r="D790">
        <v>12</v>
      </c>
      <c r="E790" s="73">
        <v>43641</v>
      </c>
      <c r="F790"/>
      <c r="G790"/>
      <c r="H790" t="s">
        <v>12</v>
      </c>
      <c r="I790"/>
      <c r="J790" t="s">
        <v>2</v>
      </c>
      <c r="K790" t="s">
        <v>3</v>
      </c>
      <c r="L790"/>
      <c r="M790" t="s">
        <v>43</v>
      </c>
      <c r="N790">
        <v>-49726</v>
      </c>
      <c r="O790"/>
      <c r="P790" t="s">
        <v>14</v>
      </c>
      <c r="Q790" t="s">
        <v>716</v>
      </c>
      <c r="R790">
        <v>101</v>
      </c>
      <c r="S790"/>
      <c r="T790"/>
      <c r="U790"/>
      <c r="V790"/>
      <c r="W790"/>
      <c r="X790"/>
      <c r="Y790"/>
      <c r="Z790"/>
      <c r="AA790"/>
      <c r="AB790"/>
      <c r="AC790"/>
      <c r="AD790"/>
      <c r="AE790"/>
      <c r="AF790"/>
      <c r="AG790"/>
      <c r="AH790"/>
      <c r="AI790"/>
      <c r="AJ790"/>
      <c r="AK790" t="s">
        <v>716</v>
      </c>
      <c r="AL790">
        <v>101</v>
      </c>
      <c r="AM790" s="73">
        <v>43641</v>
      </c>
      <c r="AN790" t="s">
        <v>711</v>
      </c>
      <c r="AO790" t="s">
        <v>8</v>
      </c>
      <c r="AP790"/>
      <c r="AQ790"/>
      <c r="AR790" t="s">
        <v>30</v>
      </c>
      <c r="AS790" t="s">
        <v>1797</v>
      </c>
      <c r="AT790" t="s">
        <v>1385</v>
      </c>
      <c r="AU790" t="s">
        <v>36</v>
      </c>
      <c r="AV790" t="s">
        <v>1355</v>
      </c>
      <c r="AW790"/>
      <c r="AX790"/>
      <c r="AY790"/>
      <c r="AZ790"/>
      <c r="BA790" t="s">
        <v>1801</v>
      </c>
      <c r="BB790" t="s">
        <v>1802</v>
      </c>
      <c r="BC790" t="s">
        <v>43</v>
      </c>
      <c r="BD790"/>
      <c r="BE790"/>
    </row>
    <row r="791" spans="1:57" x14ac:dyDescent="0.25">
      <c r="A791" t="s">
        <v>1360</v>
      </c>
      <c r="B791" t="s">
        <v>0</v>
      </c>
      <c r="C791">
        <v>2019</v>
      </c>
      <c r="D791">
        <v>12</v>
      </c>
      <c r="E791" s="73">
        <v>43626</v>
      </c>
      <c r="F791" t="s">
        <v>574</v>
      </c>
      <c r="G791"/>
      <c r="H791" t="s">
        <v>12</v>
      </c>
      <c r="I791" t="s">
        <v>575</v>
      </c>
      <c r="J791" t="s">
        <v>588</v>
      </c>
      <c r="K791" t="s">
        <v>3</v>
      </c>
      <c r="L791"/>
      <c r="M791" t="s">
        <v>579</v>
      </c>
      <c r="N791">
        <v>11.34</v>
      </c>
      <c r="O791"/>
      <c r="P791" t="s">
        <v>697</v>
      </c>
      <c r="Q791" t="s">
        <v>696</v>
      </c>
      <c r="R791">
        <v>209</v>
      </c>
      <c r="S791"/>
      <c r="T791"/>
      <c r="U791"/>
      <c r="V791"/>
      <c r="W791"/>
      <c r="X791"/>
      <c r="Y791"/>
      <c r="Z791"/>
      <c r="AA791"/>
      <c r="AB791"/>
      <c r="AC791"/>
      <c r="AD791"/>
      <c r="AE791"/>
      <c r="AF791"/>
      <c r="AG791"/>
      <c r="AH791"/>
      <c r="AI791"/>
      <c r="AJ791"/>
      <c r="AK791" t="s">
        <v>696</v>
      </c>
      <c r="AL791">
        <v>209</v>
      </c>
      <c r="AM791" s="73">
        <v>43626</v>
      </c>
      <c r="AN791" t="s">
        <v>584</v>
      </c>
      <c r="AO791" t="s">
        <v>568</v>
      </c>
      <c r="AP791"/>
      <c r="AQ791"/>
      <c r="AR791" t="s">
        <v>581</v>
      </c>
      <c r="AS791" t="s">
        <v>1797</v>
      </c>
      <c r="AT791" t="s">
        <v>1361</v>
      </c>
      <c r="AU791" t="s">
        <v>36</v>
      </c>
      <c r="AV791" t="s">
        <v>1354</v>
      </c>
      <c r="AW791" t="s">
        <v>1924</v>
      </c>
      <c r="AX791" t="s">
        <v>1353</v>
      </c>
      <c r="AY791" t="s">
        <v>1352</v>
      </c>
      <c r="AZ791"/>
      <c r="BA791" t="s">
        <v>1927</v>
      </c>
      <c r="BB791" t="s">
        <v>1926</v>
      </c>
      <c r="BC791" t="s">
        <v>579</v>
      </c>
      <c r="BD791"/>
      <c r="BE791"/>
    </row>
    <row r="792" spans="1:57" x14ac:dyDescent="0.25">
      <c r="A792" t="s">
        <v>1360</v>
      </c>
      <c r="B792" t="s">
        <v>0</v>
      </c>
      <c r="C792">
        <v>2019</v>
      </c>
      <c r="D792">
        <v>12</v>
      </c>
      <c r="E792" s="73">
        <v>43626</v>
      </c>
      <c r="F792" t="s">
        <v>574</v>
      </c>
      <c r="G792"/>
      <c r="H792" t="s">
        <v>12</v>
      </c>
      <c r="I792" t="s">
        <v>575</v>
      </c>
      <c r="J792" t="s">
        <v>582</v>
      </c>
      <c r="K792" t="s">
        <v>3</v>
      </c>
      <c r="L792"/>
      <c r="M792" t="s">
        <v>579</v>
      </c>
      <c r="N792">
        <v>228.97</v>
      </c>
      <c r="O792"/>
      <c r="P792" t="s">
        <v>697</v>
      </c>
      <c r="Q792" t="s">
        <v>696</v>
      </c>
      <c r="R792">
        <v>205</v>
      </c>
      <c r="S792"/>
      <c r="T792"/>
      <c r="U792"/>
      <c r="V792"/>
      <c r="W792"/>
      <c r="X792"/>
      <c r="Y792"/>
      <c r="Z792"/>
      <c r="AA792"/>
      <c r="AB792"/>
      <c r="AC792"/>
      <c r="AD792"/>
      <c r="AE792"/>
      <c r="AF792"/>
      <c r="AG792"/>
      <c r="AH792"/>
      <c r="AI792"/>
      <c r="AJ792"/>
      <c r="AK792" t="s">
        <v>696</v>
      </c>
      <c r="AL792">
        <v>205</v>
      </c>
      <c r="AM792" s="73">
        <v>43626</v>
      </c>
      <c r="AN792" t="s">
        <v>584</v>
      </c>
      <c r="AO792" t="s">
        <v>568</v>
      </c>
      <c r="AP792"/>
      <c r="AQ792"/>
      <c r="AR792" t="s">
        <v>581</v>
      </c>
      <c r="AS792" t="s">
        <v>1797</v>
      </c>
      <c r="AT792" t="s">
        <v>1361</v>
      </c>
      <c r="AU792" t="s">
        <v>36</v>
      </c>
      <c r="AV792" t="s">
        <v>1354</v>
      </c>
      <c r="AW792" t="s">
        <v>1924</v>
      </c>
      <c r="AX792" t="s">
        <v>1353</v>
      </c>
      <c r="AY792" t="s">
        <v>1352</v>
      </c>
      <c r="AZ792"/>
      <c r="BA792" t="s">
        <v>1950</v>
      </c>
      <c r="BB792" t="s">
        <v>1926</v>
      </c>
      <c r="BC792" t="s">
        <v>579</v>
      </c>
      <c r="BD792"/>
      <c r="BE792"/>
    </row>
    <row r="793" spans="1:57" x14ac:dyDescent="0.25">
      <c r="A793" t="s">
        <v>1360</v>
      </c>
      <c r="B793" t="s">
        <v>0</v>
      </c>
      <c r="C793">
        <v>2019</v>
      </c>
      <c r="D793">
        <v>12</v>
      </c>
      <c r="E793" s="73">
        <v>43635</v>
      </c>
      <c r="F793"/>
      <c r="G793"/>
      <c r="H793" t="s">
        <v>12</v>
      </c>
      <c r="I793" t="s">
        <v>575</v>
      </c>
      <c r="J793" t="s">
        <v>611</v>
      </c>
      <c r="K793" t="s">
        <v>679</v>
      </c>
      <c r="L793"/>
      <c r="M793" t="s">
        <v>1640</v>
      </c>
      <c r="N793">
        <v>366.77</v>
      </c>
      <c r="O793"/>
      <c r="P793" t="s">
        <v>703</v>
      </c>
      <c r="Q793" t="s">
        <v>700</v>
      </c>
      <c r="R793">
        <v>31</v>
      </c>
      <c r="S793"/>
      <c r="T793"/>
      <c r="U793"/>
      <c r="V793"/>
      <c r="W793"/>
      <c r="X793"/>
      <c r="Y793"/>
      <c r="Z793"/>
      <c r="AA793"/>
      <c r="AB793"/>
      <c r="AC793"/>
      <c r="AD793"/>
      <c r="AE793"/>
      <c r="AF793"/>
      <c r="AG793"/>
      <c r="AH793"/>
      <c r="AI793"/>
      <c r="AJ793"/>
      <c r="AK793" t="s">
        <v>700</v>
      </c>
      <c r="AL793">
        <v>31</v>
      </c>
      <c r="AM793" s="73">
        <v>43635</v>
      </c>
      <c r="AN793"/>
      <c r="AO793" t="s">
        <v>24</v>
      </c>
      <c r="AP793"/>
      <c r="AQ793"/>
      <c r="AR793" t="s">
        <v>603</v>
      </c>
      <c r="AS793" t="s">
        <v>1797</v>
      </c>
      <c r="AT793" t="s">
        <v>1411</v>
      </c>
      <c r="AU793" t="s">
        <v>36</v>
      </c>
      <c r="AV793" t="s">
        <v>1354</v>
      </c>
      <c r="AW793" t="s">
        <v>1924</v>
      </c>
      <c r="AX793" t="s">
        <v>1353</v>
      </c>
      <c r="AY793" t="s">
        <v>1352</v>
      </c>
      <c r="AZ793"/>
      <c r="BA793" t="s">
        <v>1952</v>
      </c>
      <c r="BB793" t="s">
        <v>1959</v>
      </c>
      <c r="BC793" t="s">
        <v>1640</v>
      </c>
      <c r="BD793"/>
      <c r="BE793"/>
    </row>
    <row r="794" spans="1:57" x14ac:dyDescent="0.25">
      <c r="A794" t="s">
        <v>1360</v>
      </c>
      <c r="B794" t="s">
        <v>0</v>
      </c>
      <c r="C794">
        <v>2019</v>
      </c>
      <c r="D794">
        <v>12</v>
      </c>
      <c r="E794" s="73">
        <v>43642</v>
      </c>
      <c r="F794"/>
      <c r="G794"/>
      <c r="H794" t="s">
        <v>12</v>
      </c>
      <c r="I794" t="s">
        <v>575</v>
      </c>
      <c r="J794" t="s">
        <v>727</v>
      </c>
      <c r="K794" t="s">
        <v>679</v>
      </c>
      <c r="L794"/>
      <c r="M794" t="s">
        <v>1624</v>
      </c>
      <c r="N794">
        <v>67.67</v>
      </c>
      <c r="O794"/>
      <c r="P794" t="s">
        <v>728</v>
      </c>
      <c r="Q794" t="s">
        <v>720</v>
      </c>
      <c r="R794">
        <v>31</v>
      </c>
      <c r="S794"/>
      <c r="T794"/>
      <c r="U794"/>
      <c r="V794"/>
      <c r="W794"/>
      <c r="X794"/>
      <c r="Y794"/>
      <c r="Z794"/>
      <c r="AA794"/>
      <c r="AB794"/>
      <c r="AC794"/>
      <c r="AD794"/>
      <c r="AE794"/>
      <c r="AF794"/>
      <c r="AG794"/>
      <c r="AH794"/>
      <c r="AI794"/>
      <c r="AJ794"/>
      <c r="AK794" t="s">
        <v>720</v>
      </c>
      <c r="AL794">
        <v>31</v>
      </c>
      <c r="AM794" s="73">
        <v>43642</v>
      </c>
      <c r="AN794" t="s">
        <v>729</v>
      </c>
      <c r="AO794" t="s">
        <v>24</v>
      </c>
      <c r="AP794"/>
      <c r="AQ794"/>
      <c r="AR794" t="s">
        <v>603</v>
      </c>
      <c r="AS794" t="s">
        <v>1797</v>
      </c>
      <c r="AT794" t="s">
        <v>1411</v>
      </c>
      <c r="AU794" t="s">
        <v>36</v>
      </c>
      <c r="AV794" t="s">
        <v>1354</v>
      </c>
      <c r="AW794" t="s">
        <v>1924</v>
      </c>
      <c r="AX794" t="s">
        <v>1353</v>
      </c>
      <c r="AY794" t="s">
        <v>1352</v>
      </c>
      <c r="AZ794"/>
      <c r="BA794" t="s">
        <v>1963</v>
      </c>
      <c r="BB794" t="s">
        <v>1959</v>
      </c>
      <c r="BC794" t="s">
        <v>1624</v>
      </c>
      <c r="BD794"/>
      <c r="BE794"/>
    </row>
    <row r="795" spans="1:57" x14ac:dyDescent="0.25">
      <c r="A795" t="s">
        <v>1360</v>
      </c>
      <c r="B795" t="s">
        <v>0</v>
      </c>
      <c r="C795">
        <v>2019</v>
      </c>
      <c r="D795">
        <v>12</v>
      </c>
      <c r="E795" s="73">
        <v>43643</v>
      </c>
      <c r="F795"/>
      <c r="G795"/>
      <c r="H795" t="s">
        <v>12</v>
      </c>
      <c r="I795"/>
      <c r="J795" t="s">
        <v>25</v>
      </c>
      <c r="K795" t="s">
        <v>679</v>
      </c>
      <c r="L795"/>
      <c r="M795" t="s">
        <v>43</v>
      </c>
      <c r="N795">
        <v>1550.39</v>
      </c>
      <c r="O795"/>
      <c r="P795" t="s">
        <v>27</v>
      </c>
      <c r="Q795" t="s">
        <v>730</v>
      </c>
      <c r="R795">
        <v>172</v>
      </c>
      <c r="S795"/>
      <c r="T795"/>
      <c r="U795"/>
      <c r="V795"/>
      <c r="W795"/>
      <c r="X795"/>
      <c r="Y795"/>
      <c r="Z795"/>
      <c r="AA795"/>
      <c r="AB795"/>
      <c r="AC795"/>
      <c r="AD795"/>
      <c r="AE795"/>
      <c r="AF795"/>
      <c r="AG795"/>
      <c r="AH795"/>
      <c r="AI795"/>
      <c r="AJ795"/>
      <c r="AK795" t="s">
        <v>730</v>
      </c>
      <c r="AL795">
        <v>172</v>
      </c>
      <c r="AM795" s="73">
        <v>43643</v>
      </c>
      <c r="AN795" t="s">
        <v>722</v>
      </c>
      <c r="AO795" t="s">
        <v>8</v>
      </c>
      <c r="AP795"/>
      <c r="AQ795"/>
      <c r="AR795" t="s">
        <v>30</v>
      </c>
      <c r="AS795" t="s">
        <v>1797</v>
      </c>
      <c r="AT795" t="s">
        <v>1366</v>
      </c>
      <c r="AU795" t="s">
        <v>36</v>
      </c>
      <c r="AV795" t="s">
        <v>1365</v>
      </c>
      <c r="AW795"/>
      <c r="AX795"/>
      <c r="AY795"/>
      <c r="AZ795"/>
      <c r="BA795" t="s">
        <v>1833</v>
      </c>
      <c r="BB795" t="s">
        <v>1960</v>
      </c>
      <c r="BC795" t="s">
        <v>43</v>
      </c>
      <c r="BD795"/>
      <c r="BE795"/>
    </row>
    <row r="796" spans="1:57" x14ac:dyDescent="0.25">
      <c r="A796" t="s">
        <v>1360</v>
      </c>
      <c r="B796" t="s">
        <v>0</v>
      </c>
      <c r="C796">
        <v>2019</v>
      </c>
      <c r="D796">
        <v>12</v>
      </c>
      <c r="E796" s="73">
        <v>43646</v>
      </c>
      <c r="F796"/>
      <c r="G796"/>
      <c r="H796" t="s">
        <v>12</v>
      </c>
      <c r="I796" t="s">
        <v>575</v>
      </c>
      <c r="J796" t="s">
        <v>694</v>
      </c>
      <c r="K796" t="s">
        <v>679</v>
      </c>
      <c r="L796"/>
      <c r="M796" t="s">
        <v>1465</v>
      </c>
      <c r="N796">
        <v>8.99</v>
      </c>
      <c r="O796"/>
      <c r="P796" t="s">
        <v>739</v>
      </c>
      <c r="Q796" t="s">
        <v>733</v>
      </c>
      <c r="R796">
        <v>31</v>
      </c>
      <c r="S796"/>
      <c r="T796"/>
      <c r="U796"/>
      <c r="V796"/>
      <c r="W796"/>
      <c r="X796"/>
      <c r="Y796"/>
      <c r="Z796"/>
      <c r="AA796"/>
      <c r="AB796"/>
      <c r="AC796"/>
      <c r="AD796"/>
      <c r="AE796"/>
      <c r="AF796"/>
      <c r="AG796"/>
      <c r="AH796"/>
      <c r="AI796"/>
      <c r="AJ796"/>
      <c r="AK796" t="s">
        <v>733</v>
      </c>
      <c r="AL796">
        <v>31</v>
      </c>
      <c r="AM796" s="73">
        <v>43646</v>
      </c>
      <c r="AN796" t="s">
        <v>738</v>
      </c>
      <c r="AO796" t="s">
        <v>24</v>
      </c>
      <c r="AP796"/>
      <c r="AQ796"/>
      <c r="AR796" t="s">
        <v>603</v>
      </c>
      <c r="AS796" t="s">
        <v>1797</v>
      </c>
      <c r="AT796" t="s">
        <v>1356</v>
      </c>
      <c r="AU796" t="s">
        <v>36</v>
      </c>
      <c r="AV796" t="s">
        <v>1354</v>
      </c>
      <c r="AW796" t="s">
        <v>1924</v>
      </c>
      <c r="AX796" t="s">
        <v>1353</v>
      </c>
      <c r="AY796" t="s">
        <v>1352</v>
      </c>
      <c r="AZ796"/>
      <c r="BA796" t="s">
        <v>1958</v>
      </c>
      <c r="BB796" t="s">
        <v>1959</v>
      </c>
      <c r="BC796" t="s">
        <v>1465</v>
      </c>
      <c r="BD796"/>
      <c r="BE796"/>
    </row>
    <row r="797" spans="1:57" x14ac:dyDescent="0.25">
      <c r="A797" t="s">
        <v>1360</v>
      </c>
      <c r="B797" t="s">
        <v>0</v>
      </c>
      <c r="C797">
        <v>2019</v>
      </c>
      <c r="D797">
        <v>12</v>
      </c>
      <c r="E797" s="73">
        <v>43635</v>
      </c>
      <c r="F797"/>
      <c r="G797"/>
      <c r="H797" t="s">
        <v>12</v>
      </c>
      <c r="I797" t="s">
        <v>575</v>
      </c>
      <c r="J797" t="s">
        <v>609</v>
      </c>
      <c r="K797" t="s">
        <v>679</v>
      </c>
      <c r="L797"/>
      <c r="M797" t="s">
        <v>698</v>
      </c>
      <c r="N797">
        <v>546.15</v>
      </c>
      <c r="O797"/>
      <c r="P797" t="s">
        <v>701</v>
      </c>
      <c r="Q797" t="s">
        <v>699</v>
      </c>
      <c r="R797">
        <v>31</v>
      </c>
      <c r="S797"/>
      <c r="T797"/>
      <c r="U797"/>
      <c r="V797"/>
      <c r="W797"/>
      <c r="X797"/>
      <c r="Y797"/>
      <c r="Z797"/>
      <c r="AA797"/>
      <c r="AB797"/>
      <c r="AC797"/>
      <c r="AD797"/>
      <c r="AE797"/>
      <c r="AF797"/>
      <c r="AG797"/>
      <c r="AH797"/>
      <c r="AI797"/>
      <c r="AJ797"/>
      <c r="AK797" t="s">
        <v>699</v>
      </c>
      <c r="AL797">
        <v>31</v>
      </c>
      <c r="AM797" s="73">
        <v>43635</v>
      </c>
      <c r="AN797" t="s">
        <v>702</v>
      </c>
      <c r="AO797" t="s">
        <v>24</v>
      </c>
      <c r="AP797"/>
      <c r="AQ797"/>
      <c r="AR797" t="s">
        <v>603</v>
      </c>
      <c r="AS797" t="s">
        <v>1797</v>
      </c>
      <c r="AT797" t="s">
        <v>1408</v>
      </c>
      <c r="AU797" t="s">
        <v>36</v>
      </c>
      <c r="AV797" t="s">
        <v>1354</v>
      </c>
      <c r="AW797" t="s">
        <v>1924</v>
      </c>
      <c r="AX797" t="s">
        <v>1353</v>
      </c>
      <c r="AY797" t="s">
        <v>1352</v>
      </c>
      <c r="AZ797"/>
      <c r="BA797" t="s">
        <v>1949</v>
      </c>
      <c r="BB797" t="s">
        <v>1959</v>
      </c>
      <c r="BC797" t="s">
        <v>698</v>
      </c>
      <c r="BD797"/>
      <c r="BE797"/>
    </row>
    <row r="798" spans="1:57" x14ac:dyDescent="0.25">
      <c r="A798" t="s">
        <v>1360</v>
      </c>
      <c r="B798" t="s">
        <v>0</v>
      </c>
      <c r="C798">
        <v>2019</v>
      </c>
      <c r="D798">
        <v>12</v>
      </c>
      <c r="E798" s="73">
        <v>43641</v>
      </c>
      <c r="F798"/>
      <c r="G798"/>
      <c r="H798" t="s">
        <v>12</v>
      </c>
      <c r="I798"/>
      <c r="J798" t="s">
        <v>25</v>
      </c>
      <c r="K798" t="s">
        <v>3</v>
      </c>
      <c r="L798"/>
      <c r="M798" t="s">
        <v>43</v>
      </c>
      <c r="N798">
        <v>30300</v>
      </c>
      <c r="O798"/>
      <c r="P798" t="s">
        <v>27</v>
      </c>
      <c r="Q798" t="s">
        <v>716</v>
      </c>
      <c r="R798">
        <v>182</v>
      </c>
      <c r="S798"/>
      <c r="T798"/>
      <c r="U798"/>
      <c r="V798"/>
      <c r="W798"/>
      <c r="X798"/>
      <c r="Y798"/>
      <c r="Z798"/>
      <c r="AA798"/>
      <c r="AB798"/>
      <c r="AC798"/>
      <c r="AD798"/>
      <c r="AE798"/>
      <c r="AF798"/>
      <c r="AG798"/>
      <c r="AH798"/>
      <c r="AI798"/>
      <c r="AJ798"/>
      <c r="AK798" t="s">
        <v>716</v>
      </c>
      <c r="AL798">
        <v>182</v>
      </c>
      <c r="AM798" s="73">
        <v>43641</v>
      </c>
      <c r="AN798" t="s">
        <v>712</v>
      </c>
      <c r="AO798" t="s">
        <v>8</v>
      </c>
      <c r="AP798"/>
      <c r="AQ798"/>
      <c r="AR798" t="s">
        <v>30</v>
      </c>
      <c r="AS798" t="s">
        <v>1797</v>
      </c>
      <c r="AT798" t="s">
        <v>1366</v>
      </c>
      <c r="AU798" t="s">
        <v>36</v>
      </c>
      <c r="AV798" t="s">
        <v>1365</v>
      </c>
      <c r="AW798"/>
      <c r="AX798"/>
      <c r="AY798"/>
      <c r="AZ798"/>
      <c r="BA798" t="s">
        <v>1833</v>
      </c>
      <c r="BB798" t="s">
        <v>1802</v>
      </c>
      <c r="BC798" t="s">
        <v>43</v>
      </c>
      <c r="BD798"/>
      <c r="BE798"/>
    </row>
    <row r="799" spans="1:57" x14ac:dyDescent="0.25">
      <c r="A799" t="s">
        <v>1360</v>
      </c>
      <c r="B799" t="s">
        <v>0</v>
      </c>
      <c r="C799">
        <v>2019</v>
      </c>
      <c r="D799">
        <v>12</v>
      </c>
      <c r="E799" s="73">
        <v>43641</v>
      </c>
      <c r="F799"/>
      <c r="G799"/>
      <c r="H799" t="s">
        <v>12</v>
      </c>
      <c r="I799"/>
      <c r="J799" t="s">
        <v>25</v>
      </c>
      <c r="K799" t="s">
        <v>3</v>
      </c>
      <c r="L799"/>
      <c r="M799" t="s">
        <v>43</v>
      </c>
      <c r="N799">
        <v>50000</v>
      </c>
      <c r="O799"/>
      <c r="P799" t="s">
        <v>27</v>
      </c>
      <c r="Q799" t="s">
        <v>716</v>
      </c>
      <c r="R799">
        <v>186</v>
      </c>
      <c r="S799"/>
      <c r="T799"/>
      <c r="U799"/>
      <c r="V799"/>
      <c r="W799"/>
      <c r="X799"/>
      <c r="Y799"/>
      <c r="Z799"/>
      <c r="AA799"/>
      <c r="AB799"/>
      <c r="AC799"/>
      <c r="AD799"/>
      <c r="AE799"/>
      <c r="AF799"/>
      <c r="AG799"/>
      <c r="AH799"/>
      <c r="AI799"/>
      <c r="AJ799"/>
      <c r="AK799" t="s">
        <v>716</v>
      </c>
      <c r="AL799">
        <v>186</v>
      </c>
      <c r="AM799" s="73">
        <v>43641</v>
      </c>
      <c r="AN799" t="s">
        <v>710</v>
      </c>
      <c r="AO799" t="s">
        <v>8</v>
      </c>
      <c r="AP799"/>
      <c r="AQ799"/>
      <c r="AR799" t="s">
        <v>30</v>
      </c>
      <c r="AS799" t="s">
        <v>1797</v>
      </c>
      <c r="AT799" t="s">
        <v>1366</v>
      </c>
      <c r="AU799" t="s">
        <v>36</v>
      </c>
      <c r="AV799" t="s">
        <v>1365</v>
      </c>
      <c r="AW799"/>
      <c r="AX799"/>
      <c r="AY799"/>
      <c r="AZ799"/>
      <c r="BA799" t="s">
        <v>1833</v>
      </c>
      <c r="BB799" t="s">
        <v>1802</v>
      </c>
      <c r="BC799" t="s">
        <v>43</v>
      </c>
      <c r="BD799"/>
      <c r="BE799"/>
    </row>
    <row r="800" spans="1:57" x14ac:dyDescent="0.25">
      <c r="A800" t="s">
        <v>1360</v>
      </c>
      <c r="B800" t="s">
        <v>0</v>
      </c>
      <c r="C800">
        <v>2019</v>
      </c>
      <c r="D800">
        <v>12</v>
      </c>
      <c r="E800" s="73">
        <v>43642</v>
      </c>
      <c r="F800"/>
      <c r="G800"/>
      <c r="H800" t="s">
        <v>12</v>
      </c>
      <c r="I800"/>
      <c r="J800" t="s">
        <v>2</v>
      </c>
      <c r="K800" t="s">
        <v>679</v>
      </c>
      <c r="L800"/>
      <c r="M800" t="s">
        <v>1624</v>
      </c>
      <c r="N800">
        <v>-67.67</v>
      </c>
      <c r="O800"/>
      <c r="P800" t="s">
        <v>14</v>
      </c>
      <c r="Q800" t="s">
        <v>720</v>
      </c>
      <c r="R800">
        <v>69</v>
      </c>
      <c r="S800"/>
      <c r="T800"/>
      <c r="U800"/>
      <c r="V800"/>
      <c r="W800"/>
      <c r="X800"/>
      <c r="Y800"/>
      <c r="Z800"/>
      <c r="AA800"/>
      <c r="AB800"/>
      <c r="AC800"/>
      <c r="AD800"/>
      <c r="AE800"/>
      <c r="AF800"/>
      <c r="AG800"/>
      <c r="AH800"/>
      <c r="AI800"/>
      <c r="AJ800"/>
      <c r="AK800" t="s">
        <v>720</v>
      </c>
      <c r="AL800">
        <v>69</v>
      </c>
      <c r="AM800" s="73">
        <v>43642</v>
      </c>
      <c r="AN800"/>
      <c r="AO800" t="s">
        <v>8</v>
      </c>
      <c r="AP800"/>
      <c r="AQ800"/>
      <c r="AR800" t="s">
        <v>603</v>
      </c>
      <c r="AS800" t="s">
        <v>1797</v>
      </c>
      <c r="AT800" t="s">
        <v>1385</v>
      </c>
      <c r="AU800" t="s">
        <v>36</v>
      </c>
      <c r="AV800" t="s">
        <v>1355</v>
      </c>
      <c r="AW800"/>
      <c r="AX800"/>
      <c r="AY800"/>
      <c r="AZ800"/>
      <c r="BA800" t="s">
        <v>1801</v>
      </c>
      <c r="BB800" t="s">
        <v>1960</v>
      </c>
      <c r="BC800" t="s">
        <v>1624</v>
      </c>
      <c r="BD800"/>
      <c r="BE800"/>
    </row>
    <row r="801" spans="1:57" x14ac:dyDescent="0.25">
      <c r="A801" t="s">
        <v>1360</v>
      </c>
      <c r="B801" t="s">
        <v>0</v>
      </c>
      <c r="C801">
        <v>2019</v>
      </c>
      <c r="D801">
        <v>12</v>
      </c>
      <c r="E801" s="73">
        <v>43646</v>
      </c>
      <c r="F801"/>
      <c r="G801"/>
      <c r="H801" t="s">
        <v>12</v>
      </c>
      <c r="I801"/>
      <c r="J801" t="s">
        <v>433</v>
      </c>
      <c r="K801" t="s">
        <v>19</v>
      </c>
      <c r="L801"/>
      <c r="M801" t="s">
        <v>1634</v>
      </c>
      <c r="N801">
        <v>-188.23</v>
      </c>
      <c r="O801"/>
      <c r="P801" t="s">
        <v>735</v>
      </c>
      <c r="Q801" t="s">
        <v>731</v>
      </c>
      <c r="R801">
        <v>26</v>
      </c>
      <c r="S801"/>
      <c r="T801"/>
      <c r="U801"/>
      <c r="V801"/>
      <c r="W801"/>
      <c r="X801"/>
      <c r="Y801"/>
      <c r="Z801"/>
      <c r="AA801"/>
      <c r="AB801"/>
      <c r="AC801"/>
      <c r="AD801"/>
      <c r="AE801"/>
      <c r="AF801"/>
      <c r="AG801"/>
      <c r="AH801"/>
      <c r="AI801"/>
      <c r="AJ801"/>
      <c r="AK801" t="s">
        <v>731</v>
      </c>
      <c r="AL801">
        <v>26</v>
      </c>
      <c r="AM801" s="73">
        <v>43646</v>
      </c>
      <c r="AN801"/>
      <c r="AO801" t="s">
        <v>11</v>
      </c>
      <c r="AP801"/>
      <c r="AQ801"/>
      <c r="AR801" t="s">
        <v>16</v>
      </c>
      <c r="AS801" t="s">
        <v>1797</v>
      </c>
      <c r="AT801" t="s">
        <v>1422</v>
      </c>
      <c r="AU801" t="s">
        <v>36</v>
      </c>
      <c r="AV801" t="s">
        <v>1421</v>
      </c>
      <c r="AW801"/>
      <c r="AX801"/>
      <c r="AY801"/>
      <c r="AZ801"/>
      <c r="BA801" t="s">
        <v>1914</v>
      </c>
      <c r="BB801" t="s">
        <v>1844</v>
      </c>
      <c r="BC801" t="s">
        <v>1634</v>
      </c>
      <c r="BD801"/>
      <c r="BE801"/>
    </row>
    <row r="802" spans="1:57" x14ac:dyDescent="0.25">
      <c r="A802" t="s">
        <v>1360</v>
      </c>
      <c r="B802" t="s">
        <v>0</v>
      </c>
      <c r="C802">
        <v>2019</v>
      </c>
      <c r="D802">
        <v>12</v>
      </c>
      <c r="E802" s="73">
        <v>43646</v>
      </c>
      <c r="F802"/>
      <c r="G802"/>
      <c r="H802" t="s">
        <v>12</v>
      </c>
      <c r="I802"/>
      <c r="J802" t="s">
        <v>2</v>
      </c>
      <c r="K802" t="s">
        <v>19</v>
      </c>
      <c r="L802"/>
      <c r="M802" t="s">
        <v>1634</v>
      </c>
      <c r="N802">
        <v>188.23</v>
      </c>
      <c r="O802"/>
      <c r="P802" t="s">
        <v>14</v>
      </c>
      <c r="Q802" t="s">
        <v>731</v>
      </c>
      <c r="R802">
        <v>176</v>
      </c>
      <c r="S802"/>
      <c r="T802"/>
      <c r="U802"/>
      <c r="V802"/>
      <c r="W802"/>
      <c r="X802"/>
      <c r="Y802"/>
      <c r="Z802"/>
      <c r="AA802"/>
      <c r="AB802"/>
      <c r="AC802"/>
      <c r="AD802"/>
      <c r="AE802"/>
      <c r="AF802"/>
      <c r="AG802"/>
      <c r="AH802"/>
      <c r="AI802"/>
      <c r="AJ802"/>
      <c r="AK802" t="s">
        <v>731</v>
      </c>
      <c r="AL802">
        <v>176</v>
      </c>
      <c r="AM802" s="73">
        <v>43646</v>
      </c>
      <c r="AN802"/>
      <c r="AO802" t="s">
        <v>8</v>
      </c>
      <c r="AP802"/>
      <c r="AQ802"/>
      <c r="AR802" t="s">
        <v>16</v>
      </c>
      <c r="AS802" t="s">
        <v>1797</v>
      </c>
      <c r="AT802" t="s">
        <v>1385</v>
      </c>
      <c r="AU802" t="s">
        <v>36</v>
      </c>
      <c r="AV802" t="s">
        <v>1355</v>
      </c>
      <c r="AW802"/>
      <c r="AX802"/>
      <c r="AY802"/>
      <c r="AZ802"/>
      <c r="BA802" t="s">
        <v>1801</v>
      </c>
      <c r="BB802" t="s">
        <v>1844</v>
      </c>
      <c r="BC802" t="s">
        <v>1634</v>
      </c>
      <c r="BD802"/>
      <c r="BE802"/>
    </row>
    <row r="803" spans="1:57" x14ac:dyDescent="0.25">
      <c r="A803" t="s">
        <v>1360</v>
      </c>
      <c r="B803" t="s">
        <v>0</v>
      </c>
      <c r="C803">
        <v>2019</v>
      </c>
      <c r="D803">
        <v>12</v>
      </c>
      <c r="E803" s="73">
        <v>43626</v>
      </c>
      <c r="F803" t="s">
        <v>574</v>
      </c>
      <c r="G803"/>
      <c r="H803" t="s">
        <v>12</v>
      </c>
      <c r="I803" t="s">
        <v>575</v>
      </c>
      <c r="J803" t="s">
        <v>587</v>
      </c>
      <c r="K803" t="s">
        <v>3</v>
      </c>
      <c r="L803"/>
      <c r="M803" t="s">
        <v>579</v>
      </c>
      <c r="N803">
        <v>21.4</v>
      </c>
      <c r="O803"/>
      <c r="P803" t="s">
        <v>697</v>
      </c>
      <c r="Q803" t="s">
        <v>696</v>
      </c>
      <c r="R803">
        <v>208</v>
      </c>
      <c r="S803"/>
      <c r="T803"/>
      <c r="U803"/>
      <c r="V803"/>
      <c r="W803"/>
      <c r="X803"/>
      <c r="Y803"/>
      <c r="Z803"/>
      <c r="AA803"/>
      <c r="AB803"/>
      <c r="AC803"/>
      <c r="AD803"/>
      <c r="AE803"/>
      <c r="AF803"/>
      <c r="AG803"/>
      <c r="AH803"/>
      <c r="AI803"/>
      <c r="AJ803"/>
      <c r="AK803" t="s">
        <v>696</v>
      </c>
      <c r="AL803">
        <v>208</v>
      </c>
      <c r="AM803" s="73">
        <v>43626</v>
      </c>
      <c r="AN803" t="s">
        <v>584</v>
      </c>
      <c r="AO803" t="s">
        <v>568</v>
      </c>
      <c r="AP803"/>
      <c r="AQ803"/>
      <c r="AR803" t="s">
        <v>581</v>
      </c>
      <c r="AS803" t="s">
        <v>1797</v>
      </c>
      <c r="AT803" t="s">
        <v>1361</v>
      </c>
      <c r="AU803" t="s">
        <v>36</v>
      </c>
      <c r="AV803" t="s">
        <v>1354</v>
      </c>
      <c r="AW803" t="s">
        <v>1924</v>
      </c>
      <c r="AX803" t="s">
        <v>1353</v>
      </c>
      <c r="AY803" t="s">
        <v>1352</v>
      </c>
      <c r="AZ803"/>
      <c r="BA803" t="s">
        <v>1932</v>
      </c>
      <c r="BB803" t="s">
        <v>1926</v>
      </c>
      <c r="BC803" t="s">
        <v>579</v>
      </c>
      <c r="BD803"/>
      <c r="BE803"/>
    </row>
    <row r="804" spans="1:57" x14ac:dyDescent="0.25">
      <c r="A804" t="s">
        <v>1360</v>
      </c>
      <c r="B804" t="s">
        <v>0</v>
      </c>
      <c r="C804">
        <v>2019</v>
      </c>
      <c r="D804">
        <v>12</v>
      </c>
      <c r="E804" s="73">
        <v>43626</v>
      </c>
      <c r="F804" t="s">
        <v>574</v>
      </c>
      <c r="G804"/>
      <c r="H804" t="s">
        <v>12</v>
      </c>
      <c r="I804" t="s">
        <v>575</v>
      </c>
      <c r="J804" t="s">
        <v>590</v>
      </c>
      <c r="K804" t="s">
        <v>3</v>
      </c>
      <c r="L804"/>
      <c r="M804" t="s">
        <v>579</v>
      </c>
      <c r="N804">
        <v>18.29</v>
      </c>
      <c r="O804"/>
      <c r="P804" t="s">
        <v>697</v>
      </c>
      <c r="Q804" t="s">
        <v>696</v>
      </c>
      <c r="R804">
        <v>210</v>
      </c>
      <c r="S804"/>
      <c r="T804"/>
      <c r="U804"/>
      <c r="V804"/>
      <c r="W804"/>
      <c r="X804"/>
      <c r="Y804"/>
      <c r="Z804"/>
      <c r="AA804"/>
      <c r="AB804"/>
      <c r="AC804"/>
      <c r="AD804"/>
      <c r="AE804"/>
      <c r="AF804"/>
      <c r="AG804"/>
      <c r="AH804"/>
      <c r="AI804"/>
      <c r="AJ804"/>
      <c r="AK804" t="s">
        <v>696</v>
      </c>
      <c r="AL804">
        <v>210</v>
      </c>
      <c r="AM804" s="73">
        <v>43626</v>
      </c>
      <c r="AN804" t="s">
        <v>584</v>
      </c>
      <c r="AO804" t="s">
        <v>568</v>
      </c>
      <c r="AP804"/>
      <c r="AQ804"/>
      <c r="AR804" t="s">
        <v>581</v>
      </c>
      <c r="AS804" t="s">
        <v>1797</v>
      </c>
      <c r="AT804" t="s">
        <v>1361</v>
      </c>
      <c r="AU804" t="s">
        <v>36</v>
      </c>
      <c r="AV804" t="s">
        <v>1354</v>
      </c>
      <c r="AW804" t="s">
        <v>1924</v>
      </c>
      <c r="AX804" t="s">
        <v>1353</v>
      </c>
      <c r="AY804" t="s">
        <v>1352</v>
      </c>
      <c r="AZ804"/>
      <c r="BA804" t="s">
        <v>1933</v>
      </c>
      <c r="BB804" t="s">
        <v>1926</v>
      </c>
      <c r="BC804" t="s">
        <v>579</v>
      </c>
      <c r="BD804"/>
      <c r="BE804"/>
    </row>
    <row r="805" spans="1:57" x14ac:dyDescent="0.25">
      <c r="A805" t="s">
        <v>1360</v>
      </c>
      <c r="B805" t="s">
        <v>0</v>
      </c>
      <c r="C805">
        <v>2019</v>
      </c>
      <c r="D805">
        <v>12</v>
      </c>
      <c r="E805" s="73">
        <v>43626</v>
      </c>
      <c r="F805"/>
      <c r="G805"/>
      <c r="H805" t="s">
        <v>12</v>
      </c>
      <c r="I805"/>
      <c r="J805" t="s">
        <v>2</v>
      </c>
      <c r="K805" t="s">
        <v>3</v>
      </c>
      <c r="L805"/>
      <c r="M805" t="s">
        <v>579</v>
      </c>
      <c r="N805">
        <v>-2271</v>
      </c>
      <c r="O805"/>
      <c r="P805" t="s">
        <v>14</v>
      </c>
      <c r="Q805" t="s">
        <v>696</v>
      </c>
      <c r="R805">
        <v>351</v>
      </c>
      <c r="S805"/>
      <c r="T805"/>
      <c r="U805"/>
      <c r="V805"/>
      <c r="W805"/>
      <c r="X805"/>
      <c r="Y805"/>
      <c r="Z805"/>
      <c r="AA805"/>
      <c r="AB805"/>
      <c r="AC805"/>
      <c r="AD805"/>
      <c r="AE805"/>
      <c r="AF805"/>
      <c r="AG805"/>
      <c r="AH805"/>
      <c r="AI805"/>
      <c r="AJ805"/>
      <c r="AK805" t="s">
        <v>696</v>
      </c>
      <c r="AL805">
        <v>351</v>
      </c>
      <c r="AM805" s="73">
        <v>43626</v>
      </c>
      <c r="AN805"/>
      <c r="AO805" t="s">
        <v>8</v>
      </c>
      <c r="AP805"/>
      <c r="AQ805"/>
      <c r="AR805" t="s">
        <v>581</v>
      </c>
      <c r="AS805" t="s">
        <v>1797</v>
      </c>
      <c r="AT805" t="s">
        <v>1385</v>
      </c>
      <c r="AU805" t="s">
        <v>36</v>
      </c>
      <c r="AV805" t="s">
        <v>1355</v>
      </c>
      <c r="AW805"/>
      <c r="AX805"/>
      <c r="AY805"/>
      <c r="AZ805"/>
      <c r="BA805" t="s">
        <v>1801</v>
      </c>
      <c r="BB805" t="s">
        <v>1802</v>
      </c>
      <c r="BC805" t="s">
        <v>579</v>
      </c>
      <c r="BD805"/>
      <c r="BE805"/>
    </row>
    <row r="806" spans="1:57" x14ac:dyDescent="0.25">
      <c r="A806" t="s">
        <v>1360</v>
      </c>
      <c r="B806" t="s">
        <v>0</v>
      </c>
      <c r="C806">
        <v>2019</v>
      </c>
      <c r="D806">
        <v>12</v>
      </c>
      <c r="E806" s="73">
        <v>43637</v>
      </c>
      <c r="F806"/>
      <c r="G806"/>
      <c r="H806" t="s">
        <v>12</v>
      </c>
      <c r="I806"/>
      <c r="J806" t="s">
        <v>25</v>
      </c>
      <c r="K806" t="s">
        <v>3</v>
      </c>
      <c r="L806"/>
      <c r="M806" t="s">
        <v>27</v>
      </c>
      <c r="N806">
        <v>-750</v>
      </c>
      <c r="O806"/>
      <c r="P806" t="s">
        <v>27</v>
      </c>
      <c r="Q806" t="s">
        <v>704</v>
      </c>
      <c r="R806">
        <v>15</v>
      </c>
      <c r="S806"/>
      <c r="T806"/>
      <c r="U806"/>
      <c r="V806"/>
      <c r="W806"/>
      <c r="X806"/>
      <c r="Y806"/>
      <c r="Z806"/>
      <c r="AA806"/>
      <c r="AB806"/>
      <c r="AC806"/>
      <c r="AD806"/>
      <c r="AE806"/>
      <c r="AF806"/>
      <c r="AG806"/>
      <c r="AH806"/>
      <c r="AI806"/>
      <c r="AJ806"/>
      <c r="AK806" t="s">
        <v>704</v>
      </c>
      <c r="AL806">
        <v>15</v>
      </c>
      <c r="AM806" s="73">
        <v>43637</v>
      </c>
      <c r="AN806" t="s">
        <v>705</v>
      </c>
      <c r="AO806" t="s">
        <v>8</v>
      </c>
      <c r="AP806"/>
      <c r="AQ806"/>
      <c r="AR806" t="s">
        <v>30</v>
      </c>
      <c r="AS806" t="s">
        <v>1797</v>
      </c>
      <c r="AT806" t="s">
        <v>1366</v>
      </c>
      <c r="AU806" t="s">
        <v>36</v>
      </c>
      <c r="AV806" t="s">
        <v>1365</v>
      </c>
      <c r="AW806"/>
      <c r="AX806"/>
      <c r="AY806"/>
      <c r="AZ806"/>
      <c r="BA806" t="s">
        <v>1833</v>
      </c>
      <c r="BB806" t="s">
        <v>1802</v>
      </c>
      <c r="BC806" t="s">
        <v>27</v>
      </c>
      <c r="BD806"/>
      <c r="BE806"/>
    </row>
    <row r="807" spans="1:57" x14ac:dyDescent="0.25">
      <c r="A807" t="s">
        <v>1360</v>
      </c>
      <c r="B807" t="s">
        <v>0</v>
      </c>
      <c r="C807">
        <v>2019</v>
      </c>
      <c r="D807">
        <v>12</v>
      </c>
      <c r="E807" s="73">
        <v>43638</v>
      </c>
      <c r="F807"/>
      <c r="G807"/>
      <c r="H807" t="s">
        <v>12</v>
      </c>
      <c r="I807"/>
      <c r="J807" t="s">
        <v>25</v>
      </c>
      <c r="K807" t="s">
        <v>3</v>
      </c>
      <c r="L807"/>
      <c r="M807" t="s">
        <v>43</v>
      </c>
      <c r="N807">
        <v>750</v>
      </c>
      <c r="O807"/>
      <c r="P807" t="s">
        <v>27</v>
      </c>
      <c r="Q807" t="s">
        <v>708</v>
      </c>
      <c r="R807">
        <v>36</v>
      </c>
      <c r="S807"/>
      <c r="T807"/>
      <c r="U807"/>
      <c r="V807"/>
      <c r="W807"/>
      <c r="X807"/>
      <c r="Y807"/>
      <c r="Z807"/>
      <c r="AA807"/>
      <c r="AB807"/>
      <c r="AC807"/>
      <c r="AD807"/>
      <c r="AE807"/>
      <c r="AF807"/>
      <c r="AG807"/>
      <c r="AH807"/>
      <c r="AI807"/>
      <c r="AJ807"/>
      <c r="AK807" t="s">
        <v>708</v>
      </c>
      <c r="AL807">
        <v>36</v>
      </c>
      <c r="AM807" s="73">
        <v>43638</v>
      </c>
      <c r="AN807" t="s">
        <v>705</v>
      </c>
      <c r="AO807" t="s">
        <v>8</v>
      </c>
      <c r="AP807"/>
      <c r="AQ807"/>
      <c r="AR807" t="s">
        <v>30</v>
      </c>
      <c r="AS807" t="s">
        <v>1797</v>
      </c>
      <c r="AT807" t="s">
        <v>1366</v>
      </c>
      <c r="AU807" t="s">
        <v>36</v>
      </c>
      <c r="AV807" t="s">
        <v>1365</v>
      </c>
      <c r="AW807"/>
      <c r="AX807"/>
      <c r="AY807"/>
      <c r="AZ807"/>
      <c r="BA807" t="s">
        <v>1833</v>
      </c>
      <c r="BB807" t="s">
        <v>1802</v>
      </c>
      <c r="BC807" t="s">
        <v>43</v>
      </c>
      <c r="BD807"/>
      <c r="BE807"/>
    </row>
    <row r="808" spans="1:57" x14ac:dyDescent="0.25">
      <c r="A808" t="s">
        <v>1360</v>
      </c>
      <c r="B808" t="s">
        <v>0</v>
      </c>
      <c r="C808">
        <v>2019</v>
      </c>
      <c r="D808">
        <v>12</v>
      </c>
      <c r="E808" s="73">
        <v>43640</v>
      </c>
      <c r="F808"/>
      <c r="G808"/>
      <c r="H808" t="s">
        <v>12</v>
      </c>
      <c r="I808"/>
      <c r="J808" t="s">
        <v>25</v>
      </c>
      <c r="K808" t="s">
        <v>3</v>
      </c>
      <c r="L808"/>
      <c r="M808" t="s">
        <v>27</v>
      </c>
      <c r="N808">
        <v>-50000</v>
      </c>
      <c r="O808"/>
      <c r="P808" t="s">
        <v>27</v>
      </c>
      <c r="Q808" t="s">
        <v>709</v>
      </c>
      <c r="R808">
        <v>70</v>
      </c>
      <c r="S808"/>
      <c r="T808"/>
      <c r="U808"/>
      <c r="V808"/>
      <c r="W808"/>
      <c r="X808"/>
      <c r="Y808"/>
      <c r="Z808"/>
      <c r="AA808"/>
      <c r="AB808"/>
      <c r="AC808"/>
      <c r="AD808"/>
      <c r="AE808"/>
      <c r="AF808"/>
      <c r="AG808"/>
      <c r="AH808"/>
      <c r="AI808"/>
      <c r="AJ808"/>
      <c r="AK808" t="s">
        <v>709</v>
      </c>
      <c r="AL808">
        <v>70</v>
      </c>
      <c r="AM808" s="73">
        <v>43640</v>
      </c>
      <c r="AN808" t="s">
        <v>710</v>
      </c>
      <c r="AO808" t="s">
        <v>8</v>
      </c>
      <c r="AP808"/>
      <c r="AQ808"/>
      <c r="AR808" t="s">
        <v>30</v>
      </c>
      <c r="AS808" t="s">
        <v>1797</v>
      </c>
      <c r="AT808" t="s">
        <v>1366</v>
      </c>
      <c r="AU808" t="s">
        <v>36</v>
      </c>
      <c r="AV808" t="s">
        <v>1365</v>
      </c>
      <c r="AW808"/>
      <c r="AX808"/>
      <c r="AY808"/>
      <c r="AZ808"/>
      <c r="BA808" t="s">
        <v>1833</v>
      </c>
      <c r="BB808" t="s">
        <v>1802</v>
      </c>
      <c r="BC808" t="s">
        <v>27</v>
      </c>
      <c r="BD808"/>
      <c r="BE808"/>
    </row>
    <row r="809" spans="1:57" x14ac:dyDescent="0.25">
      <c r="A809" t="s">
        <v>1360</v>
      </c>
      <c r="B809" t="s">
        <v>0</v>
      </c>
      <c r="C809">
        <v>2019</v>
      </c>
      <c r="D809">
        <v>12</v>
      </c>
      <c r="E809" s="73">
        <v>43642</v>
      </c>
      <c r="F809"/>
      <c r="G809"/>
      <c r="H809" t="s">
        <v>12</v>
      </c>
      <c r="I809"/>
      <c r="J809" t="s">
        <v>25</v>
      </c>
      <c r="K809" t="s">
        <v>679</v>
      </c>
      <c r="L809"/>
      <c r="M809" t="s">
        <v>27</v>
      </c>
      <c r="N809">
        <v>-1550.39</v>
      </c>
      <c r="O809"/>
      <c r="P809" t="s">
        <v>27</v>
      </c>
      <c r="Q809" t="s">
        <v>721</v>
      </c>
      <c r="R809">
        <v>4</v>
      </c>
      <c r="S809"/>
      <c r="T809"/>
      <c r="U809"/>
      <c r="V809"/>
      <c r="W809"/>
      <c r="X809"/>
      <c r="Y809"/>
      <c r="Z809"/>
      <c r="AA809"/>
      <c r="AB809"/>
      <c r="AC809"/>
      <c r="AD809"/>
      <c r="AE809"/>
      <c r="AF809"/>
      <c r="AG809"/>
      <c r="AH809"/>
      <c r="AI809"/>
      <c r="AJ809"/>
      <c r="AK809" t="s">
        <v>721</v>
      </c>
      <c r="AL809">
        <v>4</v>
      </c>
      <c r="AM809" s="73">
        <v>43642</v>
      </c>
      <c r="AN809" t="s">
        <v>722</v>
      </c>
      <c r="AO809" t="s">
        <v>8</v>
      </c>
      <c r="AP809"/>
      <c r="AQ809"/>
      <c r="AR809" t="s">
        <v>30</v>
      </c>
      <c r="AS809" t="s">
        <v>1797</v>
      </c>
      <c r="AT809" t="s">
        <v>1366</v>
      </c>
      <c r="AU809" t="s">
        <v>36</v>
      </c>
      <c r="AV809" t="s">
        <v>1365</v>
      </c>
      <c r="AW809"/>
      <c r="AX809"/>
      <c r="AY809"/>
      <c r="AZ809"/>
      <c r="BA809" t="s">
        <v>1833</v>
      </c>
      <c r="BB809" t="s">
        <v>1960</v>
      </c>
      <c r="BC809" t="s">
        <v>27</v>
      </c>
      <c r="BD809"/>
      <c r="BE809"/>
    </row>
    <row r="810" spans="1:57" x14ac:dyDescent="0.25">
      <c r="A810" t="s">
        <v>1360</v>
      </c>
      <c r="B810" t="s">
        <v>0</v>
      </c>
      <c r="C810">
        <v>2019</v>
      </c>
      <c r="D810">
        <v>12</v>
      </c>
      <c r="E810" s="73">
        <v>43642</v>
      </c>
      <c r="F810"/>
      <c r="G810"/>
      <c r="H810" t="s">
        <v>12</v>
      </c>
      <c r="I810" t="s">
        <v>575</v>
      </c>
      <c r="J810" t="s">
        <v>609</v>
      </c>
      <c r="K810" t="s">
        <v>679</v>
      </c>
      <c r="L810"/>
      <c r="M810" t="s">
        <v>27</v>
      </c>
      <c r="N810">
        <v>1550.39</v>
      </c>
      <c r="O810"/>
      <c r="P810" t="s">
        <v>567</v>
      </c>
      <c r="Q810" t="s">
        <v>721</v>
      </c>
      <c r="R810">
        <v>78</v>
      </c>
      <c r="S810" t="s">
        <v>722</v>
      </c>
      <c r="T810" s="73">
        <v>43637</v>
      </c>
      <c r="U810" t="s">
        <v>1649</v>
      </c>
      <c r="V810"/>
      <c r="W810" t="s">
        <v>36</v>
      </c>
      <c r="X810"/>
      <c r="Y810"/>
      <c r="Z810"/>
      <c r="AA810"/>
      <c r="AB810"/>
      <c r="AC810"/>
      <c r="AD810"/>
      <c r="AE810"/>
      <c r="AF810"/>
      <c r="AG810"/>
      <c r="AH810"/>
      <c r="AI810"/>
      <c r="AJ810"/>
      <c r="AK810" t="s">
        <v>722</v>
      </c>
      <c r="AL810">
        <v>1</v>
      </c>
      <c r="AM810" s="73">
        <v>43637</v>
      </c>
      <c r="AN810" t="s">
        <v>722</v>
      </c>
      <c r="AO810" t="s">
        <v>24</v>
      </c>
      <c r="AP810"/>
      <c r="AQ810"/>
      <c r="AR810" t="s">
        <v>30</v>
      </c>
      <c r="AS810" t="s">
        <v>1797</v>
      </c>
      <c r="AT810" t="s">
        <v>1408</v>
      </c>
      <c r="AU810" t="s">
        <v>36</v>
      </c>
      <c r="AV810" t="s">
        <v>1354</v>
      </c>
      <c r="AW810" t="s">
        <v>1924</v>
      </c>
      <c r="AX810" t="s">
        <v>1353</v>
      </c>
      <c r="AY810" t="s">
        <v>1352</v>
      </c>
      <c r="AZ810"/>
      <c r="BA810" t="s">
        <v>1949</v>
      </c>
      <c r="BB810" t="s">
        <v>1959</v>
      </c>
      <c r="BC810" t="s">
        <v>1649</v>
      </c>
      <c r="BD810">
        <v>1</v>
      </c>
      <c r="BE810" t="s">
        <v>1998</v>
      </c>
    </row>
    <row r="811" spans="1:57" x14ac:dyDescent="0.25">
      <c r="A811" t="s">
        <v>1360</v>
      </c>
      <c r="B811" t="s">
        <v>0</v>
      </c>
      <c r="C811">
        <v>2019</v>
      </c>
      <c r="D811">
        <v>12</v>
      </c>
      <c r="E811" s="73">
        <v>43643</v>
      </c>
      <c r="F811"/>
      <c r="G811"/>
      <c r="H811" t="s">
        <v>12</v>
      </c>
      <c r="I811"/>
      <c r="J811" t="s">
        <v>2</v>
      </c>
      <c r="K811" t="s">
        <v>679</v>
      </c>
      <c r="L811"/>
      <c r="M811" t="s">
        <v>43</v>
      </c>
      <c r="N811">
        <v>-1550.39</v>
      </c>
      <c r="O811"/>
      <c r="P811" t="s">
        <v>14</v>
      </c>
      <c r="Q811" t="s">
        <v>730</v>
      </c>
      <c r="R811">
        <v>59</v>
      </c>
      <c r="S811"/>
      <c r="T811"/>
      <c r="U811"/>
      <c r="V811"/>
      <c r="W811"/>
      <c r="X811"/>
      <c r="Y811"/>
      <c r="Z811"/>
      <c r="AA811"/>
      <c r="AB811"/>
      <c r="AC811"/>
      <c r="AD811"/>
      <c r="AE811"/>
      <c r="AF811"/>
      <c r="AG811"/>
      <c r="AH811"/>
      <c r="AI811"/>
      <c r="AJ811"/>
      <c r="AK811" t="s">
        <v>730</v>
      </c>
      <c r="AL811">
        <v>59</v>
      </c>
      <c r="AM811" s="73">
        <v>43643</v>
      </c>
      <c r="AN811" t="s">
        <v>722</v>
      </c>
      <c r="AO811" t="s">
        <v>8</v>
      </c>
      <c r="AP811"/>
      <c r="AQ811"/>
      <c r="AR811" t="s">
        <v>30</v>
      </c>
      <c r="AS811" t="s">
        <v>1797</v>
      </c>
      <c r="AT811" t="s">
        <v>1385</v>
      </c>
      <c r="AU811" t="s">
        <v>36</v>
      </c>
      <c r="AV811" t="s">
        <v>1355</v>
      </c>
      <c r="AW811"/>
      <c r="AX811"/>
      <c r="AY811"/>
      <c r="AZ811"/>
      <c r="BA811" t="s">
        <v>1801</v>
      </c>
      <c r="BB811" t="s">
        <v>1960</v>
      </c>
      <c r="BC811" t="s">
        <v>43</v>
      </c>
      <c r="BD811"/>
      <c r="BE811"/>
    </row>
    <row r="812" spans="1:57" x14ac:dyDescent="0.25">
      <c r="A812" t="s">
        <v>1360</v>
      </c>
      <c r="B812" t="s">
        <v>0</v>
      </c>
      <c r="C812">
        <v>2019</v>
      </c>
      <c r="D812">
        <v>12</v>
      </c>
      <c r="E812" s="73">
        <v>43646</v>
      </c>
      <c r="F812"/>
      <c r="G812"/>
      <c r="H812" t="s">
        <v>12</v>
      </c>
      <c r="I812"/>
      <c r="J812" t="s">
        <v>2</v>
      </c>
      <c r="K812" t="s">
        <v>679</v>
      </c>
      <c r="L812"/>
      <c r="M812" t="s">
        <v>1623</v>
      </c>
      <c r="N812">
        <v>-1.49</v>
      </c>
      <c r="O812"/>
      <c r="P812" t="s">
        <v>14</v>
      </c>
      <c r="Q812" t="s">
        <v>734</v>
      </c>
      <c r="R812">
        <v>69</v>
      </c>
      <c r="S812"/>
      <c r="T812"/>
      <c r="U812"/>
      <c r="V812"/>
      <c r="W812"/>
      <c r="X812"/>
      <c r="Y812"/>
      <c r="Z812"/>
      <c r="AA812"/>
      <c r="AB812"/>
      <c r="AC812"/>
      <c r="AD812"/>
      <c r="AE812"/>
      <c r="AF812"/>
      <c r="AG812"/>
      <c r="AH812"/>
      <c r="AI812"/>
      <c r="AJ812"/>
      <c r="AK812" t="s">
        <v>734</v>
      </c>
      <c r="AL812">
        <v>69</v>
      </c>
      <c r="AM812" s="73">
        <v>43646</v>
      </c>
      <c r="AN812"/>
      <c r="AO812" t="s">
        <v>8</v>
      </c>
      <c r="AP812"/>
      <c r="AQ812"/>
      <c r="AR812" t="s">
        <v>603</v>
      </c>
      <c r="AS812" t="s">
        <v>1797</v>
      </c>
      <c r="AT812" t="s">
        <v>1385</v>
      </c>
      <c r="AU812" t="s">
        <v>36</v>
      </c>
      <c r="AV812" t="s">
        <v>1355</v>
      </c>
      <c r="AW812"/>
      <c r="AX812"/>
      <c r="AY812"/>
      <c r="AZ812"/>
      <c r="BA812" t="s">
        <v>1801</v>
      </c>
      <c r="BB812" t="s">
        <v>1960</v>
      </c>
      <c r="BC812" t="s">
        <v>1623</v>
      </c>
      <c r="BD812"/>
      <c r="BE812"/>
    </row>
    <row r="813" spans="1:57" x14ac:dyDescent="0.25">
      <c r="A813" t="s">
        <v>1360</v>
      </c>
      <c r="B813" t="s">
        <v>0</v>
      </c>
      <c r="C813">
        <v>2019</v>
      </c>
      <c r="D813">
        <v>12</v>
      </c>
      <c r="E813" s="73">
        <v>43626</v>
      </c>
      <c r="F813" t="s">
        <v>574</v>
      </c>
      <c r="G813"/>
      <c r="H813" t="s">
        <v>12</v>
      </c>
      <c r="I813" t="s">
        <v>575</v>
      </c>
      <c r="J813" t="s">
        <v>586</v>
      </c>
      <c r="K813" t="s">
        <v>3</v>
      </c>
      <c r="L813"/>
      <c r="M813" t="s">
        <v>579</v>
      </c>
      <c r="N813">
        <v>23.96</v>
      </c>
      <c r="O813"/>
      <c r="P813" t="s">
        <v>697</v>
      </c>
      <c r="Q813" t="s">
        <v>696</v>
      </c>
      <c r="R813">
        <v>207</v>
      </c>
      <c r="S813"/>
      <c r="T813"/>
      <c r="U813"/>
      <c r="V813"/>
      <c r="W813"/>
      <c r="X813"/>
      <c r="Y813"/>
      <c r="Z813"/>
      <c r="AA813"/>
      <c r="AB813"/>
      <c r="AC813"/>
      <c r="AD813"/>
      <c r="AE813"/>
      <c r="AF813"/>
      <c r="AG813"/>
      <c r="AH813"/>
      <c r="AI813"/>
      <c r="AJ813"/>
      <c r="AK813" t="s">
        <v>696</v>
      </c>
      <c r="AL813">
        <v>207</v>
      </c>
      <c r="AM813" s="73">
        <v>43626</v>
      </c>
      <c r="AN813" t="s">
        <v>584</v>
      </c>
      <c r="AO813" t="s">
        <v>568</v>
      </c>
      <c r="AP813"/>
      <c r="AQ813"/>
      <c r="AR813" t="s">
        <v>581</v>
      </c>
      <c r="AS813" t="s">
        <v>1797</v>
      </c>
      <c r="AT813" t="s">
        <v>1361</v>
      </c>
      <c r="AU813" t="s">
        <v>36</v>
      </c>
      <c r="AV813" t="s">
        <v>1354</v>
      </c>
      <c r="AW813" t="s">
        <v>1924</v>
      </c>
      <c r="AX813" t="s">
        <v>1353</v>
      </c>
      <c r="AY813" t="s">
        <v>1352</v>
      </c>
      <c r="AZ813"/>
      <c r="BA813" t="s">
        <v>1954</v>
      </c>
      <c r="BB813" t="s">
        <v>1926</v>
      </c>
      <c r="BC813" t="s">
        <v>579</v>
      </c>
      <c r="BD813"/>
      <c r="BE813"/>
    </row>
    <row r="814" spans="1:57" x14ac:dyDescent="0.25">
      <c r="A814" t="s">
        <v>1360</v>
      </c>
      <c r="B814" t="s">
        <v>0</v>
      </c>
      <c r="C814">
        <v>2019</v>
      </c>
      <c r="D814">
        <v>12</v>
      </c>
      <c r="E814" s="73">
        <v>43637</v>
      </c>
      <c r="F814"/>
      <c r="G814"/>
      <c r="H814" t="s">
        <v>12</v>
      </c>
      <c r="I814" t="s">
        <v>552</v>
      </c>
      <c r="J814" t="s">
        <v>34</v>
      </c>
      <c r="K814" t="s">
        <v>3</v>
      </c>
      <c r="L814"/>
      <c r="M814" t="s">
        <v>27</v>
      </c>
      <c r="N814">
        <v>750</v>
      </c>
      <c r="O814"/>
      <c r="P814" t="s">
        <v>706</v>
      </c>
      <c r="Q814" t="s">
        <v>704</v>
      </c>
      <c r="R814">
        <v>44</v>
      </c>
      <c r="S814" t="s">
        <v>705</v>
      </c>
      <c r="T814" s="73">
        <v>43637</v>
      </c>
      <c r="U814" t="s">
        <v>1579</v>
      </c>
      <c r="V814" t="s">
        <v>706</v>
      </c>
      <c r="W814" t="s">
        <v>36</v>
      </c>
      <c r="X814"/>
      <c r="Y814"/>
      <c r="Z814"/>
      <c r="AA814"/>
      <c r="AB814"/>
      <c r="AC814"/>
      <c r="AD814"/>
      <c r="AE814"/>
      <c r="AF814"/>
      <c r="AG814"/>
      <c r="AH814"/>
      <c r="AI814"/>
      <c r="AJ814"/>
      <c r="AK814" t="s">
        <v>705</v>
      </c>
      <c r="AL814">
        <v>1</v>
      </c>
      <c r="AM814" s="73">
        <v>43637</v>
      </c>
      <c r="AN814" t="s">
        <v>705</v>
      </c>
      <c r="AO814" t="s">
        <v>554</v>
      </c>
      <c r="AP814" t="s">
        <v>707</v>
      </c>
      <c r="AQ814"/>
      <c r="AR814" t="s">
        <v>30</v>
      </c>
      <c r="AS814" t="s">
        <v>1797</v>
      </c>
      <c r="AT814" t="s">
        <v>1372</v>
      </c>
      <c r="AU814" t="s">
        <v>36</v>
      </c>
      <c r="AV814" t="s">
        <v>1354</v>
      </c>
      <c r="AW814" t="s">
        <v>1798</v>
      </c>
      <c r="AX814" t="s">
        <v>1353</v>
      </c>
      <c r="AY814" t="s">
        <v>1371</v>
      </c>
      <c r="AZ814"/>
      <c r="BA814" t="s">
        <v>1836</v>
      </c>
      <c r="BB814" t="s">
        <v>1800</v>
      </c>
      <c r="BC814" t="s">
        <v>1579</v>
      </c>
      <c r="BD814">
        <v>1</v>
      </c>
      <c r="BE814" t="s">
        <v>1999</v>
      </c>
    </row>
    <row r="815" spans="1:57" x14ac:dyDescent="0.25">
      <c r="A815" t="s">
        <v>1360</v>
      </c>
      <c r="B815" t="s">
        <v>0</v>
      </c>
      <c r="C815">
        <v>2019</v>
      </c>
      <c r="D815">
        <v>12</v>
      </c>
      <c r="E815" s="73">
        <v>43638</v>
      </c>
      <c r="F815"/>
      <c r="G815"/>
      <c r="H815" t="s">
        <v>12</v>
      </c>
      <c r="I815"/>
      <c r="J815" t="s">
        <v>2</v>
      </c>
      <c r="K815" t="s">
        <v>3</v>
      </c>
      <c r="L815"/>
      <c r="M815" t="s">
        <v>43</v>
      </c>
      <c r="N815">
        <v>-750</v>
      </c>
      <c r="O815"/>
      <c r="P815" t="s">
        <v>14</v>
      </c>
      <c r="Q815" t="s">
        <v>708</v>
      </c>
      <c r="R815">
        <v>14</v>
      </c>
      <c r="S815"/>
      <c r="T815"/>
      <c r="U815"/>
      <c r="V815"/>
      <c r="W815"/>
      <c r="X815"/>
      <c r="Y815"/>
      <c r="Z815"/>
      <c r="AA815"/>
      <c r="AB815"/>
      <c r="AC815"/>
      <c r="AD815"/>
      <c r="AE815"/>
      <c r="AF815"/>
      <c r="AG815"/>
      <c r="AH815"/>
      <c r="AI815"/>
      <c r="AJ815"/>
      <c r="AK815" t="s">
        <v>708</v>
      </c>
      <c r="AL815">
        <v>14</v>
      </c>
      <c r="AM815" s="73">
        <v>43638</v>
      </c>
      <c r="AN815" t="s">
        <v>705</v>
      </c>
      <c r="AO815" t="s">
        <v>8</v>
      </c>
      <c r="AP815"/>
      <c r="AQ815"/>
      <c r="AR815" t="s">
        <v>30</v>
      </c>
      <c r="AS815" t="s">
        <v>1797</v>
      </c>
      <c r="AT815" t="s">
        <v>1385</v>
      </c>
      <c r="AU815" t="s">
        <v>36</v>
      </c>
      <c r="AV815" t="s">
        <v>1355</v>
      </c>
      <c r="AW815"/>
      <c r="AX815"/>
      <c r="AY815"/>
      <c r="AZ815"/>
      <c r="BA815" t="s">
        <v>1801</v>
      </c>
      <c r="BB815" t="s">
        <v>1802</v>
      </c>
      <c r="BC815" t="s">
        <v>43</v>
      </c>
      <c r="BD815"/>
      <c r="BE815"/>
    </row>
    <row r="816" spans="1:57" x14ac:dyDescent="0.25">
      <c r="A816" t="s">
        <v>1360</v>
      </c>
      <c r="B816" t="s">
        <v>0</v>
      </c>
      <c r="C816">
        <v>2019</v>
      </c>
      <c r="D816">
        <v>12</v>
      </c>
      <c r="E816" s="73">
        <v>43641</v>
      </c>
      <c r="F816"/>
      <c r="G816"/>
      <c r="H816" t="s">
        <v>12</v>
      </c>
      <c r="I816"/>
      <c r="J816" t="s">
        <v>25</v>
      </c>
      <c r="K816" t="s">
        <v>3</v>
      </c>
      <c r="L816"/>
      <c r="M816" t="s">
        <v>43</v>
      </c>
      <c r="N816">
        <v>49726</v>
      </c>
      <c r="O816"/>
      <c r="P816" t="s">
        <v>27</v>
      </c>
      <c r="Q816" t="s">
        <v>716</v>
      </c>
      <c r="R816">
        <v>214</v>
      </c>
      <c r="S816"/>
      <c r="T816"/>
      <c r="U816"/>
      <c r="V816"/>
      <c r="W816"/>
      <c r="X816"/>
      <c r="Y816"/>
      <c r="Z816"/>
      <c r="AA816"/>
      <c r="AB816"/>
      <c r="AC816"/>
      <c r="AD816"/>
      <c r="AE816"/>
      <c r="AF816"/>
      <c r="AG816"/>
      <c r="AH816"/>
      <c r="AI816"/>
      <c r="AJ816"/>
      <c r="AK816" t="s">
        <v>716</v>
      </c>
      <c r="AL816">
        <v>214</v>
      </c>
      <c r="AM816" s="73">
        <v>43641</v>
      </c>
      <c r="AN816" t="s">
        <v>711</v>
      </c>
      <c r="AO816" t="s">
        <v>8</v>
      </c>
      <c r="AP816"/>
      <c r="AQ816"/>
      <c r="AR816" t="s">
        <v>30</v>
      </c>
      <c r="AS816" t="s">
        <v>1797</v>
      </c>
      <c r="AT816" t="s">
        <v>1366</v>
      </c>
      <c r="AU816" t="s">
        <v>36</v>
      </c>
      <c r="AV816" t="s">
        <v>1365</v>
      </c>
      <c r="AW816"/>
      <c r="AX816"/>
      <c r="AY816"/>
      <c r="AZ816"/>
      <c r="BA816" t="s">
        <v>1833</v>
      </c>
      <c r="BB816" t="s">
        <v>1802</v>
      </c>
      <c r="BC816" t="s">
        <v>43</v>
      </c>
      <c r="BD816"/>
      <c r="BE816"/>
    </row>
    <row r="817" spans="1:57" x14ac:dyDescent="0.25">
      <c r="A817" t="s">
        <v>1360</v>
      </c>
      <c r="B817" t="s">
        <v>0</v>
      </c>
      <c r="C817">
        <v>2019</v>
      </c>
      <c r="D817">
        <v>12</v>
      </c>
      <c r="E817" s="73">
        <v>43642</v>
      </c>
      <c r="F817"/>
      <c r="G817"/>
      <c r="H817" t="s">
        <v>12</v>
      </c>
      <c r="I817" t="s">
        <v>575</v>
      </c>
      <c r="J817" t="s">
        <v>610</v>
      </c>
      <c r="K817" t="s">
        <v>679</v>
      </c>
      <c r="L817"/>
      <c r="M817" t="s">
        <v>718</v>
      </c>
      <c r="N817">
        <v>101.31</v>
      </c>
      <c r="O817"/>
      <c r="P817" t="s">
        <v>718</v>
      </c>
      <c r="Q817" t="s">
        <v>719</v>
      </c>
      <c r="R817">
        <v>31</v>
      </c>
      <c r="S817"/>
      <c r="T817"/>
      <c r="U817"/>
      <c r="V817"/>
      <c r="W817"/>
      <c r="X817"/>
      <c r="Y817"/>
      <c r="Z817"/>
      <c r="AA817"/>
      <c r="AB817"/>
      <c r="AC817"/>
      <c r="AD817"/>
      <c r="AE817"/>
      <c r="AF817"/>
      <c r="AG817"/>
      <c r="AH817"/>
      <c r="AI817"/>
      <c r="AJ817"/>
      <c r="AK817" t="s">
        <v>719</v>
      </c>
      <c r="AL817">
        <v>31</v>
      </c>
      <c r="AM817" s="73">
        <v>43642</v>
      </c>
      <c r="AN817" t="s">
        <v>723</v>
      </c>
      <c r="AO817" t="s">
        <v>24</v>
      </c>
      <c r="AP817"/>
      <c r="AQ817"/>
      <c r="AR817" t="s">
        <v>603</v>
      </c>
      <c r="AS817" t="s">
        <v>1797</v>
      </c>
      <c r="AT817" t="s">
        <v>1408</v>
      </c>
      <c r="AU817" t="s">
        <v>36</v>
      </c>
      <c r="AV817" t="s">
        <v>1354</v>
      </c>
      <c r="AW817" t="s">
        <v>1924</v>
      </c>
      <c r="AX817" t="s">
        <v>1353</v>
      </c>
      <c r="AY817" t="s">
        <v>1352</v>
      </c>
      <c r="AZ817"/>
      <c r="BA817" t="s">
        <v>1930</v>
      </c>
      <c r="BB817" t="s">
        <v>1959</v>
      </c>
      <c r="BC817" t="s">
        <v>718</v>
      </c>
      <c r="BD817"/>
      <c r="BE817"/>
    </row>
    <row r="818" spans="1:57" x14ac:dyDescent="0.25">
      <c r="A818" t="s">
        <v>1360</v>
      </c>
      <c r="B818" t="s">
        <v>0</v>
      </c>
      <c r="C818">
        <v>2019</v>
      </c>
      <c r="D818">
        <v>12</v>
      </c>
      <c r="E818" s="73">
        <v>43642</v>
      </c>
      <c r="F818"/>
      <c r="G818"/>
      <c r="H818" t="s">
        <v>12</v>
      </c>
      <c r="I818"/>
      <c r="J818" t="s">
        <v>2</v>
      </c>
      <c r="K818" t="s">
        <v>679</v>
      </c>
      <c r="L818"/>
      <c r="M818" t="s">
        <v>718</v>
      </c>
      <c r="N818">
        <v>-101.31</v>
      </c>
      <c r="O818"/>
      <c r="P818" t="s">
        <v>14</v>
      </c>
      <c r="Q818" t="s">
        <v>719</v>
      </c>
      <c r="R818">
        <v>69</v>
      </c>
      <c r="S818"/>
      <c r="T818"/>
      <c r="U818"/>
      <c r="V818"/>
      <c r="W818"/>
      <c r="X818"/>
      <c r="Y818"/>
      <c r="Z818"/>
      <c r="AA818"/>
      <c r="AB818"/>
      <c r="AC818"/>
      <c r="AD818"/>
      <c r="AE818"/>
      <c r="AF818"/>
      <c r="AG818"/>
      <c r="AH818"/>
      <c r="AI818"/>
      <c r="AJ818"/>
      <c r="AK818" t="s">
        <v>719</v>
      </c>
      <c r="AL818">
        <v>69</v>
      </c>
      <c r="AM818" s="73">
        <v>43642</v>
      </c>
      <c r="AN818"/>
      <c r="AO818" t="s">
        <v>8</v>
      </c>
      <c r="AP818"/>
      <c r="AQ818"/>
      <c r="AR818" t="s">
        <v>603</v>
      </c>
      <c r="AS818" t="s">
        <v>1797</v>
      </c>
      <c r="AT818" t="s">
        <v>1385</v>
      </c>
      <c r="AU818" t="s">
        <v>36</v>
      </c>
      <c r="AV818" t="s">
        <v>1355</v>
      </c>
      <c r="AW818"/>
      <c r="AX818"/>
      <c r="AY818"/>
      <c r="AZ818"/>
      <c r="BA818" t="s">
        <v>1801</v>
      </c>
      <c r="BB818" t="s">
        <v>1960</v>
      </c>
      <c r="BC818" t="s">
        <v>718</v>
      </c>
      <c r="BD818"/>
      <c r="BE818"/>
    </row>
    <row r="819" spans="1:57" x14ac:dyDescent="0.25">
      <c r="A819" t="s">
        <v>1360</v>
      </c>
      <c r="B819" t="s">
        <v>0</v>
      </c>
      <c r="C819">
        <v>2019</v>
      </c>
      <c r="D819">
        <v>12</v>
      </c>
      <c r="E819" s="73">
        <v>43642</v>
      </c>
      <c r="F819"/>
      <c r="G819"/>
      <c r="H819" t="s">
        <v>12</v>
      </c>
      <c r="I819"/>
      <c r="J819" t="s">
        <v>2</v>
      </c>
      <c r="K819" t="s">
        <v>679</v>
      </c>
      <c r="L819"/>
      <c r="M819" t="s">
        <v>1466</v>
      </c>
      <c r="N819">
        <v>-185.49</v>
      </c>
      <c r="O819"/>
      <c r="P819" t="s">
        <v>14</v>
      </c>
      <c r="Q819" t="s">
        <v>717</v>
      </c>
      <c r="R819">
        <v>69</v>
      </c>
      <c r="S819"/>
      <c r="T819"/>
      <c r="U819"/>
      <c r="V819"/>
      <c r="W819"/>
      <c r="X819"/>
      <c r="Y819"/>
      <c r="Z819"/>
      <c r="AA819"/>
      <c r="AB819"/>
      <c r="AC819"/>
      <c r="AD819"/>
      <c r="AE819"/>
      <c r="AF819"/>
      <c r="AG819"/>
      <c r="AH819"/>
      <c r="AI819"/>
      <c r="AJ819"/>
      <c r="AK819" t="s">
        <v>717</v>
      </c>
      <c r="AL819">
        <v>69</v>
      </c>
      <c r="AM819" s="73">
        <v>43642</v>
      </c>
      <c r="AN819"/>
      <c r="AO819" t="s">
        <v>8</v>
      </c>
      <c r="AP819"/>
      <c r="AQ819"/>
      <c r="AR819" t="s">
        <v>603</v>
      </c>
      <c r="AS819" t="s">
        <v>1797</v>
      </c>
      <c r="AT819" t="s">
        <v>1385</v>
      </c>
      <c r="AU819" t="s">
        <v>36</v>
      </c>
      <c r="AV819" t="s">
        <v>1355</v>
      </c>
      <c r="AW819"/>
      <c r="AX819"/>
      <c r="AY819"/>
      <c r="AZ819"/>
      <c r="BA819" t="s">
        <v>1801</v>
      </c>
      <c r="BB819" t="s">
        <v>1960</v>
      </c>
      <c r="BC819" t="s">
        <v>1466</v>
      </c>
      <c r="BD819"/>
      <c r="BE819"/>
    </row>
    <row r="820" spans="1:57" x14ac:dyDescent="0.25">
      <c r="A820" t="s">
        <v>1360</v>
      </c>
      <c r="B820" t="s">
        <v>0</v>
      </c>
      <c r="C820">
        <v>2019</v>
      </c>
      <c r="D820">
        <v>12</v>
      </c>
      <c r="E820" s="73">
        <v>43646</v>
      </c>
      <c r="F820"/>
      <c r="G820"/>
      <c r="H820" t="s">
        <v>12</v>
      </c>
      <c r="I820"/>
      <c r="J820" t="s">
        <v>2</v>
      </c>
      <c r="K820" t="s">
        <v>679</v>
      </c>
      <c r="L820"/>
      <c r="M820" t="s">
        <v>1465</v>
      </c>
      <c r="N820">
        <v>-8.99</v>
      </c>
      <c r="O820"/>
      <c r="P820" t="s">
        <v>14</v>
      </c>
      <c r="Q820" t="s">
        <v>733</v>
      </c>
      <c r="R820">
        <v>69</v>
      </c>
      <c r="S820"/>
      <c r="T820"/>
      <c r="U820"/>
      <c r="V820"/>
      <c r="W820"/>
      <c r="X820"/>
      <c r="Y820"/>
      <c r="Z820"/>
      <c r="AA820"/>
      <c r="AB820"/>
      <c r="AC820"/>
      <c r="AD820"/>
      <c r="AE820"/>
      <c r="AF820"/>
      <c r="AG820"/>
      <c r="AH820"/>
      <c r="AI820"/>
      <c r="AJ820"/>
      <c r="AK820" t="s">
        <v>733</v>
      </c>
      <c r="AL820">
        <v>69</v>
      </c>
      <c r="AM820" s="73">
        <v>43646</v>
      </c>
      <c r="AN820"/>
      <c r="AO820" t="s">
        <v>8</v>
      </c>
      <c r="AP820"/>
      <c r="AQ820"/>
      <c r="AR820" t="s">
        <v>603</v>
      </c>
      <c r="AS820" t="s">
        <v>1797</v>
      </c>
      <c r="AT820" t="s">
        <v>1385</v>
      </c>
      <c r="AU820" t="s">
        <v>36</v>
      </c>
      <c r="AV820" t="s">
        <v>1355</v>
      </c>
      <c r="AW820"/>
      <c r="AX820"/>
      <c r="AY820"/>
      <c r="AZ820"/>
      <c r="BA820" t="s">
        <v>1801</v>
      </c>
      <c r="BB820" t="s">
        <v>1960</v>
      </c>
      <c r="BC820" t="s">
        <v>1465</v>
      </c>
      <c r="BD820"/>
      <c r="BE820"/>
    </row>
    <row r="821" spans="1:57" x14ac:dyDescent="0.25">
      <c r="A821" t="s">
        <v>1360</v>
      </c>
      <c r="B821" t="s">
        <v>0</v>
      </c>
      <c r="C821">
        <v>2019</v>
      </c>
      <c r="D821">
        <v>12</v>
      </c>
      <c r="E821" s="73">
        <v>43626</v>
      </c>
      <c r="F821" t="s">
        <v>574</v>
      </c>
      <c r="G821"/>
      <c r="H821" t="s">
        <v>12</v>
      </c>
      <c r="I821" t="s">
        <v>575</v>
      </c>
      <c r="J821" t="s">
        <v>589</v>
      </c>
      <c r="K821" t="s">
        <v>3</v>
      </c>
      <c r="L821"/>
      <c r="M821" t="s">
        <v>579</v>
      </c>
      <c r="N821">
        <v>1828.83</v>
      </c>
      <c r="O821"/>
      <c r="P821" t="s">
        <v>697</v>
      </c>
      <c r="Q821" t="s">
        <v>696</v>
      </c>
      <c r="R821">
        <v>204</v>
      </c>
      <c r="S821"/>
      <c r="T821"/>
      <c r="U821"/>
      <c r="V821"/>
      <c r="W821"/>
      <c r="X821"/>
      <c r="Y821"/>
      <c r="Z821"/>
      <c r="AA821"/>
      <c r="AB821"/>
      <c r="AC821"/>
      <c r="AD821"/>
      <c r="AE821"/>
      <c r="AF821"/>
      <c r="AG821"/>
      <c r="AH821"/>
      <c r="AI821"/>
      <c r="AJ821"/>
      <c r="AK821" t="s">
        <v>696</v>
      </c>
      <c r="AL821">
        <v>204</v>
      </c>
      <c r="AM821" s="73">
        <v>43626</v>
      </c>
      <c r="AN821" t="s">
        <v>584</v>
      </c>
      <c r="AO821" t="s">
        <v>568</v>
      </c>
      <c r="AP821"/>
      <c r="AQ821"/>
      <c r="AR821" t="s">
        <v>581</v>
      </c>
      <c r="AS821" t="s">
        <v>1797</v>
      </c>
      <c r="AT821" t="s">
        <v>1361</v>
      </c>
      <c r="AU821" t="s">
        <v>36</v>
      </c>
      <c r="AV821" t="s">
        <v>1354</v>
      </c>
      <c r="AW821" t="s">
        <v>1924</v>
      </c>
      <c r="AX821" t="s">
        <v>1353</v>
      </c>
      <c r="AY821" t="s">
        <v>1352</v>
      </c>
      <c r="AZ821"/>
      <c r="BA821" t="s">
        <v>1934</v>
      </c>
      <c r="BB821" t="s">
        <v>1926</v>
      </c>
      <c r="BC821" t="s">
        <v>579</v>
      </c>
      <c r="BD821"/>
      <c r="BE821"/>
    </row>
    <row r="822" spans="1:57" x14ac:dyDescent="0.25">
      <c r="A822" t="s">
        <v>1360</v>
      </c>
      <c r="B822" t="s">
        <v>0</v>
      </c>
      <c r="C822">
        <v>2019</v>
      </c>
      <c r="D822">
        <v>12</v>
      </c>
      <c r="E822" s="73">
        <v>43626</v>
      </c>
      <c r="F822" t="s">
        <v>574</v>
      </c>
      <c r="G822"/>
      <c r="H822" t="s">
        <v>12</v>
      </c>
      <c r="I822" t="s">
        <v>575</v>
      </c>
      <c r="J822" t="s">
        <v>585</v>
      </c>
      <c r="K822" t="s">
        <v>3</v>
      </c>
      <c r="L822"/>
      <c r="M822" t="s">
        <v>579</v>
      </c>
      <c r="N822">
        <v>138.21</v>
      </c>
      <c r="O822"/>
      <c r="P822" t="s">
        <v>697</v>
      </c>
      <c r="Q822" t="s">
        <v>696</v>
      </c>
      <c r="R822">
        <v>206</v>
      </c>
      <c r="S822"/>
      <c r="T822"/>
      <c r="U822"/>
      <c r="V822"/>
      <c r="W822"/>
      <c r="X822"/>
      <c r="Y822"/>
      <c r="Z822"/>
      <c r="AA822"/>
      <c r="AB822"/>
      <c r="AC822"/>
      <c r="AD822"/>
      <c r="AE822"/>
      <c r="AF822"/>
      <c r="AG822"/>
      <c r="AH822"/>
      <c r="AI822"/>
      <c r="AJ822"/>
      <c r="AK822" t="s">
        <v>696</v>
      </c>
      <c r="AL822">
        <v>206</v>
      </c>
      <c r="AM822" s="73">
        <v>43626</v>
      </c>
      <c r="AN822" t="s">
        <v>584</v>
      </c>
      <c r="AO822" t="s">
        <v>568</v>
      </c>
      <c r="AP822"/>
      <c r="AQ822"/>
      <c r="AR822" t="s">
        <v>581</v>
      </c>
      <c r="AS822" t="s">
        <v>1797</v>
      </c>
      <c r="AT822" t="s">
        <v>1361</v>
      </c>
      <c r="AU822" t="s">
        <v>36</v>
      </c>
      <c r="AV822" t="s">
        <v>1354</v>
      </c>
      <c r="AW822" t="s">
        <v>1924</v>
      </c>
      <c r="AX822" t="s">
        <v>1353</v>
      </c>
      <c r="AY822" t="s">
        <v>1352</v>
      </c>
      <c r="AZ822"/>
      <c r="BA822" t="s">
        <v>1925</v>
      </c>
      <c r="BB822" t="s">
        <v>1926</v>
      </c>
      <c r="BC822" t="s">
        <v>579</v>
      </c>
      <c r="BD822"/>
      <c r="BE822"/>
    </row>
    <row r="823" spans="1:57" x14ac:dyDescent="0.25">
      <c r="A823" t="s">
        <v>1360</v>
      </c>
      <c r="B823" t="s">
        <v>0</v>
      </c>
      <c r="C823">
        <v>2019</v>
      </c>
      <c r="D823">
        <v>12</v>
      </c>
      <c r="E823" s="73">
        <v>43640</v>
      </c>
      <c r="F823"/>
      <c r="G823"/>
      <c r="H823" t="s">
        <v>12</v>
      </c>
      <c r="I823" t="s">
        <v>552</v>
      </c>
      <c r="J823" t="s">
        <v>34</v>
      </c>
      <c r="K823" t="s">
        <v>3</v>
      </c>
      <c r="L823"/>
      <c r="M823" t="s">
        <v>27</v>
      </c>
      <c r="N823">
        <v>49726</v>
      </c>
      <c r="O823"/>
      <c r="P823" t="s">
        <v>714</v>
      </c>
      <c r="Q823" t="s">
        <v>709</v>
      </c>
      <c r="R823">
        <v>140</v>
      </c>
      <c r="S823" t="s">
        <v>711</v>
      </c>
      <c r="T823" s="73">
        <v>43635</v>
      </c>
      <c r="U823" t="s">
        <v>1558</v>
      </c>
      <c r="V823" t="s">
        <v>714</v>
      </c>
      <c r="W823" t="s">
        <v>36</v>
      </c>
      <c r="X823"/>
      <c r="Y823"/>
      <c r="Z823"/>
      <c r="AA823"/>
      <c r="AB823"/>
      <c r="AC823"/>
      <c r="AD823"/>
      <c r="AE823"/>
      <c r="AF823"/>
      <c r="AG823"/>
      <c r="AH823"/>
      <c r="AI823"/>
      <c r="AJ823"/>
      <c r="AK823" t="s">
        <v>711</v>
      </c>
      <c r="AL823">
        <v>1</v>
      </c>
      <c r="AM823" s="73">
        <v>43635</v>
      </c>
      <c r="AN823" t="s">
        <v>711</v>
      </c>
      <c r="AO823" t="s">
        <v>554</v>
      </c>
      <c r="AP823" t="s">
        <v>486</v>
      </c>
      <c r="AQ823"/>
      <c r="AR823" t="s">
        <v>30</v>
      </c>
      <c r="AS823" t="s">
        <v>1797</v>
      </c>
      <c r="AT823" t="s">
        <v>1372</v>
      </c>
      <c r="AU823" t="s">
        <v>36</v>
      </c>
      <c r="AV823" t="s">
        <v>1354</v>
      </c>
      <c r="AW823" t="s">
        <v>1798</v>
      </c>
      <c r="AX823" t="s">
        <v>1353</v>
      </c>
      <c r="AY823" t="s">
        <v>1371</v>
      </c>
      <c r="AZ823"/>
      <c r="BA823" t="s">
        <v>1836</v>
      </c>
      <c r="BB823" t="s">
        <v>1800</v>
      </c>
      <c r="BC823" t="s">
        <v>1558</v>
      </c>
      <c r="BD823">
        <v>1</v>
      </c>
      <c r="BE823" t="s">
        <v>2021</v>
      </c>
    </row>
    <row r="824" spans="1:57" x14ac:dyDescent="0.25">
      <c r="A824" t="s">
        <v>1360</v>
      </c>
      <c r="B824" t="s">
        <v>0</v>
      </c>
      <c r="C824">
        <v>2019</v>
      </c>
      <c r="D824">
        <v>12</v>
      </c>
      <c r="E824" s="73">
        <v>43646</v>
      </c>
      <c r="F824"/>
      <c r="G824"/>
      <c r="H824" t="s">
        <v>12</v>
      </c>
      <c r="I824" t="s">
        <v>575</v>
      </c>
      <c r="J824" t="s">
        <v>692</v>
      </c>
      <c r="K824" t="s">
        <v>679</v>
      </c>
      <c r="L824"/>
      <c r="M824" t="s">
        <v>1465</v>
      </c>
      <c r="N824">
        <v>13.44</v>
      </c>
      <c r="O824"/>
      <c r="P824" t="s">
        <v>737</v>
      </c>
      <c r="Q824" t="s">
        <v>732</v>
      </c>
      <c r="R824">
        <v>31</v>
      </c>
      <c r="S824"/>
      <c r="T824"/>
      <c r="U824"/>
      <c r="V824"/>
      <c r="W824"/>
      <c r="X824"/>
      <c r="Y824"/>
      <c r="Z824"/>
      <c r="AA824"/>
      <c r="AB824"/>
      <c r="AC824"/>
      <c r="AD824"/>
      <c r="AE824"/>
      <c r="AF824"/>
      <c r="AG824"/>
      <c r="AH824"/>
      <c r="AI824"/>
      <c r="AJ824"/>
      <c r="AK824" t="s">
        <v>732</v>
      </c>
      <c r="AL824">
        <v>31</v>
      </c>
      <c r="AM824" s="73">
        <v>43646</v>
      </c>
      <c r="AN824" t="s">
        <v>738</v>
      </c>
      <c r="AO824" t="s">
        <v>24</v>
      </c>
      <c r="AP824"/>
      <c r="AQ824"/>
      <c r="AR824" t="s">
        <v>603</v>
      </c>
      <c r="AS824" t="s">
        <v>1797</v>
      </c>
      <c r="AT824" t="s">
        <v>1356</v>
      </c>
      <c r="AU824" t="s">
        <v>36</v>
      </c>
      <c r="AV824" t="s">
        <v>1354</v>
      </c>
      <c r="AW824" t="s">
        <v>1924</v>
      </c>
      <c r="AX824" t="s">
        <v>1353</v>
      </c>
      <c r="AY824" t="s">
        <v>1352</v>
      </c>
      <c r="AZ824"/>
      <c r="BA824" t="s">
        <v>1981</v>
      </c>
      <c r="BB824" t="s">
        <v>1959</v>
      </c>
      <c r="BC824" t="s">
        <v>1465</v>
      </c>
      <c r="BD824"/>
      <c r="BE824"/>
    </row>
    <row r="825" spans="1:57" x14ac:dyDescent="0.25">
      <c r="A825" t="s">
        <v>1360</v>
      </c>
      <c r="B825" t="s">
        <v>0</v>
      </c>
      <c r="C825">
        <v>2019</v>
      </c>
      <c r="D825">
        <v>12</v>
      </c>
      <c r="E825" s="73">
        <v>43640</v>
      </c>
      <c r="F825"/>
      <c r="G825"/>
      <c r="H825" t="s">
        <v>12</v>
      </c>
      <c r="I825" t="s">
        <v>552</v>
      </c>
      <c r="J825" t="s">
        <v>34</v>
      </c>
      <c r="K825" t="s">
        <v>3</v>
      </c>
      <c r="L825"/>
      <c r="M825" t="s">
        <v>27</v>
      </c>
      <c r="N825">
        <v>50000</v>
      </c>
      <c r="O825"/>
      <c r="P825" t="s">
        <v>715</v>
      </c>
      <c r="Q825" t="s">
        <v>709</v>
      </c>
      <c r="R825">
        <v>142</v>
      </c>
      <c r="S825" t="s">
        <v>710</v>
      </c>
      <c r="T825" s="73">
        <v>43635</v>
      </c>
      <c r="U825" t="s">
        <v>1467</v>
      </c>
      <c r="V825" t="s">
        <v>715</v>
      </c>
      <c r="W825" t="s">
        <v>36</v>
      </c>
      <c r="X825"/>
      <c r="Y825"/>
      <c r="Z825"/>
      <c r="AA825"/>
      <c r="AB825"/>
      <c r="AC825"/>
      <c r="AD825"/>
      <c r="AE825"/>
      <c r="AF825"/>
      <c r="AG825"/>
      <c r="AH825"/>
      <c r="AI825"/>
      <c r="AJ825"/>
      <c r="AK825" t="s">
        <v>710</v>
      </c>
      <c r="AL825">
        <v>1</v>
      </c>
      <c r="AM825" s="73">
        <v>43635</v>
      </c>
      <c r="AN825" t="s">
        <v>710</v>
      </c>
      <c r="AO825" t="s">
        <v>554</v>
      </c>
      <c r="AP825" t="s">
        <v>145</v>
      </c>
      <c r="AQ825"/>
      <c r="AR825" t="s">
        <v>30</v>
      </c>
      <c r="AS825" t="s">
        <v>1797</v>
      </c>
      <c r="AT825" t="s">
        <v>1372</v>
      </c>
      <c r="AU825" t="s">
        <v>36</v>
      </c>
      <c r="AV825" t="s">
        <v>1354</v>
      </c>
      <c r="AW825" t="s">
        <v>1798</v>
      </c>
      <c r="AX825" t="s">
        <v>1353</v>
      </c>
      <c r="AY825" t="s">
        <v>1371</v>
      </c>
      <c r="AZ825"/>
      <c r="BA825" t="s">
        <v>1836</v>
      </c>
      <c r="BB825" t="s">
        <v>1800</v>
      </c>
      <c r="BC825" t="s">
        <v>1467</v>
      </c>
      <c r="BD825">
        <v>1</v>
      </c>
      <c r="BE825" t="s">
        <v>1848</v>
      </c>
    </row>
    <row r="826" spans="1:57" x14ac:dyDescent="0.25">
      <c r="A826" t="s">
        <v>1360</v>
      </c>
      <c r="B826" t="s">
        <v>0</v>
      </c>
      <c r="C826">
        <v>2019</v>
      </c>
      <c r="D826">
        <v>12</v>
      </c>
      <c r="E826" s="73">
        <v>43646</v>
      </c>
      <c r="F826"/>
      <c r="G826"/>
      <c r="H826" t="s">
        <v>12</v>
      </c>
      <c r="I826" t="s">
        <v>575</v>
      </c>
      <c r="J826" t="s">
        <v>688</v>
      </c>
      <c r="K826" t="s">
        <v>679</v>
      </c>
      <c r="L826"/>
      <c r="M826" t="s">
        <v>1623</v>
      </c>
      <c r="N826">
        <v>1.49</v>
      </c>
      <c r="O826"/>
      <c r="P826" t="s">
        <v>689</v>
      </c>
      <c r="Q826" t="s">
        <v>734</v>
      </c>
      <c r="R826">
        <v>31</v>
      </c>
      <c r="S826"/>
      <c r="T826"/>
      <c r="U826"/>
      <c r="V826"/>
      <c r="W826"/>
      <c r="X826"/>
      <c r="Y826"/>
      <c r="Z826"/>
      <c r="AA826"/>
      <c r="AB826"/>
      <c r="AC826"/>
      <c r="AD826"/>
      <c r="AE826"/>
      <c r="AF826"/>
      <c r="AG826"/>
      <c r="AH826"/>
      <c r="AI826"/>
      <c r="AJ826"/>
      <c r="AK826" t="s">
        <v>734</v>
      </c>
      <c r="AL826">
        <v>31</v>
      </c>
      <c r="AM826" s="73">
        <v>43646</v>
      </c>
      <c r="AN826" t="s">
        <v>736</v>
      </c>
      <c r="AO826" t="s">
        <v>24</v>
      </c>
      <c r="AP826"/>
      <c r="AQ826"/>
      <c r="AR826" t="s">
        <v>603</v>
      </c>
      <c r="AS826" t="s">
        <v>1797</v>
      </c>
      <c r="AT826" t="s">
        <v>1408</v>
      </c>
      <c r="AU826" t="s">
        <v>36</v>
      </c>
      <c r="AV826" t="s">
        <v>1354</v>
      </c>
      <c r="AW826" t="s">
        <v>1924</v>
      </c>
      <c r="AX826" t="s">
        <v>1353</v>
      </c>
      <c r="AY826" t="s">
        <v>1352</v>
      </c>
      <c r="AZ826"/>
      <c r="BA826" t="s">
        <v>1995</v>
      </c>
      <c r="BB826" t="s">
        <v>1959</v>
      </c>
      <c r="BC826" t="s">
        <v>1623</v>
      </c>
      <c r="BD826"/>
      <c r="BE826"/>
    </row>
    <row r="827" spans="1:57" x14ac:dyDescent="0.25">
      <c r="A827" t="s">
        <v>1360</v>
      </c>
      <c r="B827" t="s">
        <v>0</v>
      </c>
      <c r="C827">
        <v>2019</v>
      </c>
      <c r="D827">
        <v>12</v>
      </c>
      <c r="E827" s="73">
        <v>43635</v>
      </c>
      <c r="F827"/>
      <c r="G827"/>
      <c r="H827" t="s">
        <v>12</v>
      </c>
      <c r="I827"/>
      <c r="J827" t="s">
        <v>2</v>
      </c>
      <c r="K827" t="s">
        <v>679</v>
      </c>
      <c r="L827"/>
      <c r="M827" t="s">
        <v>698</v>
      </c>
      <c r="N827" s="82">
        <v>-546.15</v>
      </c>
      <c r="O827"/>
      <c r="P827" t="s">
        <v>14</v>
      </c>
      <c r="Q827" t="s">
        <v>699</v>
      </c>
      <c r="R827">
        <v>69</v>
      </c>
      <c r="S827"/>
      <c r="T827"/>
      <c r="U827"/>
      <c r="V827"/>
      <c r="W827"/>
      <c r="X827"/>
      <c r="Y827"/>
      <c r="Z827"/>
      <c r="AA827"/>
      <c r="AB827"/>
      <c r="AC827"/>
      <c r="AD827"/>
      <c r="AE827"/>
      <c r="AF827"/>
      <c r="AG827"/>
      <c r="AH827"/>
      <c r="AI827"/>
      <c r="AJ827"/>
      <c r="AK827" t="s">
        <v>699</v>
      </c>
      <c r="AL827">
        <v>69</v>
      </c>
      <c r="AM827" s="73">
        <v>43635</v>
      </c>
      <c r="AN827"/>
      <c r="AO827" t="s">
        <v>8</v>
      </c>
      <c r="AP827"/>
      <c r="AQ827"/>
      <c r="AR827" t="s">
        <v>603</v>
      </c>
      <c r="AS827" t="s">
        <v>1797</v>
      </c>
      <c r="AT827" t="s">
        <v>1385</v>
      </c>
      <c r="AU827" t="s">
        <v>36</v>
      </c>
      <c r="AV827" t="s">
        <v>1355</v>
      </c>
      <c r="AW827"/>
      <c r="AX827"/>
      <c r="AY827"/>
      <c r="AZ827"/>
      <c r="BA827" t="s">
        <v>1801</v>
      </c>
      <c r="BB827" t="s">
        <v>1960</v>
      </c>
      <c r="BC827" t="s">
        <v>698</v>
      </c>
      <c r="BD827"/>
      <c r="BE827"/>
    </row>
    <row r="828" spans="1:57" x14ac:dyDescent="0.25">
      <c r="A828" t="s">
        <v>1360</v>
      </c>
      <c r="B828" t="s">
        <v>0</v>
      </c>
      <c r="C828">
        <v>2019</v>
      </c>
      <c r="D828">
        <v>12</v>
      </c>
      <c r="E828" s="73">
        <v>43635</v>
      </c>
      <c r="F828"/>
      <c r="G828"/>
      <c r="H828" t="s">
        <v>12</v>
      </c>
      <c r="I828"/>
      <c r="J828" t="s">
        <v>2</v>
      </c>
      <c r="K828" t="s">
        <v>679</v>
      </c>
      <c r="L828"/>
      <c r="M828" t="s">
        <v>1640</v>
      </c>
      <c r="N828" s="82">
        <v>-366.77</v>
      </c>
      <c r="O828"/>
      <c r="P828" t="s">
        <v>14</v>
      </c>
      <c r="Q828" t="s">
        <v>700</v>
      </c>
      <c r="R828">
        <v>69</v>
      </c>
      <c r="S828"/>
      <c r="T828"/>
      <c r="U828"/>
      <c r="V828"/>
      <c r="W828"/>
      <c r="X828"/>
      <c r="Y828"/>
      <c r="Z828"/>
      <c r="AA828"/>
      <c r="AB828"/>
      <c r="AC828"/>
      <c r="AD828"/>
      <c r="AE828"/>
      <c r="AF828"/>
      <c r="AG828"/>
      <c r="AH828"/>
      <c r="AI828"/>
      <c r="AJ828"/>
      <c r="AK828" t="s">
        <v>700</v>
      </c>
      <c r="AL828">
        <v>69</v>
      </c>
      <c r="AM828" s="73">
        <v>43635</v>
      </c>
      <c r="AN828"/>
      <c r="AO828" t="s">
        <v>8</v>
      </c>
      <c r="AP828"/>
      <c r="AQ828"/>
      <c r="AR828" t="s">
        <v>603</v>
      </c>
      <c r="AS828" t="s">
        <v>1797</v>
      </c>
      <c r="AT828" t="s">
        <v>1385</v>
      </c>
      <c r="AU828" t="s">
        <v>36</v>
      </c>
      <c r="AV828" t="s">
        <v>1355</v>
      </c>
      <c r="AW828"/>
      <c r="AX828"/>
      <c r="AY828"/>
      <c r="AZ828"/>
      <c r="BA828" t="s">
        <v>1801</v>
      </c>
      <c r="BB828" t="s">
        <v>1960</v>
      </c>
      <c r="BC828" t="s">
        <v>1640</v>
      </c>
      <c r="BD828"/>
      <c r="BE828"/>
    </row>
    <row r="829" spans="1:57" x14ac:dyDescent="0.25">
      <c r="A829" t="s">
        <v>1360</v>
      </c>
      <c r="B829" t="s">
        <v>0</v>
      </c>
      <c r="C829">
        <v>2019</v>
      </c>
      <c r="D829">
        <v>12</v>
      </c>
      <c r="E829" s="73">
        <v>43640</v>
      </c>
      <c r="F829"/>
      <c r="G829"/>
      <c r="H829" t="s">
        <v>12</v>
      </c>
      <c r="I829"/>
      <c r="J829" t="s">
        <v>25</v>
      </c>
      <c r="K829" t="s">
        <v>3</v>
      </c>
      <c r="L829"/>
      <c r="M829" t="s">
        <v>27</v>
      </c>
      <c r="N829" s="82">
        <v>-30300</v>
      </c>
      <c r="O829"/>
      <c r="P829" t="s">
        <v>27</v>
      </c>
      <c r="Q829" t="s">
        <v>709</v>
      </c>
      <c r="R829">
        <v>69</v>
      </c>
      <c r="S829"/>
      <c r="T829"/>
      <c r="U829"/>
      <c r="V829"/>
      <c r="W829"/>
      <c r="X829"/>
      <c r="Y829"/>
      <c r="Z829"/>
      <c r="AA829"/>
      <c r="AB829"/>
      <c r="AC829"/>
      <c r="AD829"/>
      <c r="AE829"/>
      <c r="AF829"/>
      <c r="AG829"/>
      <c r="AH829"/>
      <c r="AI829"/>
      <c r="AJ829"/>
      <c r="AK829" t="s">
        <v>709</v>
      </c>
      <c r="AL829">
        <v>69</v>
      </c>
      <c r="AM829" s="73">
        <v>43640</v>
      </c>
      <c r="AN829" t="s">
        <v>712</v>
      </c>
      <c r="AO829" t="s">
        <v>8</v>
      </c>
      <c r="AP829"/>
      <c r="AQ829"/>
      <c r="AR829" t="s">
        <v>30</v>
      </c>
      <c r="AS829" t="s">
        <v>1797</v>
      </c>
      <c r="AT829" t="s">
        <v>1366</v>
      </c>
      <c r="AU829" t="s">
        <v>36</v>
      </c>
      <c r="AV829" t="s">
        <v>1365</v>
      </c>
      <c r="AW829"/>
      <c r="AX829"/>
      <c r="AY829"/>
      <c r="AZ829"/>
      <c r="BA829" t="s">
        <v>1833</v>
      </c>
      <c r="BB829" t="s">
        <v>1802</v>
      </c>
      <c r="BC829" t="s">
        <v>27</v>
      </c>
      <c r="BD829"/>
      <c r="BE829"/>
    </row>
    <row r="830" spans="1:57" x14ac:dyDescent="0.25">
      <c r="A830" t="s">
        <v>1360</v>
      </c>
      <c r="B830" t="s">
        <v>0</v>
      </c>
      <c r="C830">
        <v>2019</v>
      </c>
      <c r="D830">
        <v>12</v>
      </c>
      <c r="E830" s="73">
        <v>43640</v>
      </c>
      <c r="F830"/>
      <c r="G830"/>
      <c r="H830" t="s">
        <v>12</v>
      </c>
      <c r="I830" t="s">
        <v>552</v>
      </c>
      <c r="J830" t="s">
        <v>34</v>
      </c>
      <c r="K830" t="s">
        <v>3</v>
      </c>
      <c r="L830"/>
      <c r="M830" t="s">
        <v>27</v>
      </c>
      <c r="N830" s="82">
        <v>30300</v>
      </c>
      <c r="O830"/>
      <c r="P830" t="s">
        <v>713</v>
      </c>
      <c r="Q830" t="s">
        <v>709</v>
      </c>
      <c r="R830">
        <v>141</v>
      </c>
      <c r="S830" t="s">
        <v>712</v>
      </c>
      <c r="T830" s="73">
        <v>43635</v>
      </c>
      <c r="U830" t="s">
        <v>1397</v>
      </c>
      <c r="V830" t="s">
        <v>713</v>
      </c>
      <c r="W830" t="s">
        <v>36</v>
      </c>
      <c r="X830"/>
      <c r="Y830"/>
      <c r="Z830"/>
      <c r="AA830"/>
      <c r="AB830"/>
      <c r="AC830"/>
      <c r="AD830"/>
      <c r="AE830"/>
      <c r="AF830"/>
      <c r="AG830"/>
      <c r="AH830"/>
      <c r="AI830"/>
      <c r="AJ830"/>
      <c r="AK830" t="s">
        <v>712</v>
      </c>
      <c r="AL830">
        <v>1</v>
      </c>
      <c r="AM830" s="73">
        <v>43635</v>
      </c>
      <c r="AN830" t="s">
        <v>712</v>
      </c>
      <c r="AO830" t="s">
        <v>554</v>
      </c>
      <c r="AP830" t="s">
        <v>208</v>
      </c>
      <c r="AQ830"/>
      <c r="AR830" t="s">
        <v>30</v>
      </c>
      <c r="AS830" t="s">
        <v>1797</v>
      </c>
      <c r="AT830" t="s">
        <v>1372</v>
      </c>
      <c r="AU830" t="s">
        <v>36</v>
      </c>
      <c r="AV830" t="s">
        <v>1354</v>
      </c>
      <c r="AW830" t="s">
        <v>1798</v>
      </c>
      <c r="AX830" t="s">
        <v>1353</v>
      </c>
      <c r="AY830" t="s">
        <v>1371</v>
      </c>
      <c r="AZ830"/>
      <c r="BA830" t="s">
        <v>1836</v>
      </c>
      <c r="BB830" t="s">
        <v>1800</v>
      </c>
      <c r="BC830" t="s">
        <v>1397</v>
      </c>
      <c r="BD830">
        <v>1</v>
      </c>
      <c r="BE830" t="s">
        <v>1862</v>
      </c>
    </row>
    <row r="831" spans="1:57" x14ac:dyDescent="0.25">
      <c r="A831" t="s">
        <v>1360</v>
      </c>
      <c r="B831" t="s">
        <v>0</v>
      </c>
      <c r="C831">
        <v>2019</v>
      </c>
      <c r="D831">
        <v>12</v>
      </c>
      <c r="E831" s="73">
        <v>43641</v>
      </c>
      <c r="F831"/>
      <c r="G831"/>
      <c r="H831" t="s">
        <v>12</v>
      </c>
      <c r="I831"/>
      <c r="J831" t="s">
        <v>2</v>
      </c>
      <c r="K831" t="s">
        <v>3</v>
      </c>
      <c r="L831"/>
      <c r="M831" t="s">
        <v>43</v>
      </c>
      <c r="N831" s="82">
        <v>-30300</v>
      </c>
      <c r="O831"/>
      <c r="P831" t="s">
        <v>14</v>
      </c>
      <c r="Q831" t="s">
        <v>716</v>
      </c>
      <c r="R831">
        <v>68</v>
      </c>
      <c r="S831"/>
      <c r="T831"/>
      <c r="U831"/>
      <c r="V831"/>
      <c r="W831"/>
      <c r="X831"/>
      <c r="Y831"/>
      <c r="Z831"/>
      <c r="AA831"/>
      <c r="AB831"/>
      <c r="AC831"/>
      <c r="AD831"/>
      <c r="AE831"/>
      <c r="AF831"/>
      <c r="AG831"/>
      <c r="AH831"/>
      <c r="AI831"/>
      <c r="AJ831"/>
      <c r="AK831" t="s">
        <v>716</v>
      </c>
      <c r="AL831">
        <v>68</v>
      </c>
      <c r="AM831" s="73">
        <v>43641</v>
      </c>
      <c r="AN831" t="s">
        <v>712</v>
      </c>
      <c r="AO831" t="s">
        <v>8</v>
      </c>
      <c r="AP831"/>
      <c r="AQ831"/>
      <c r="AR831" t="s">
        <v>30</v>
      </c>
      <c r="AS831" t="s">
        <v>1797</v>
      </c>
      <c r="AT831" t="s">
        <v>1385</v>
      </c>
      <c r="AU831" t="s">
        <v>36</v>
      </c>
      <c r="AV831" t="s">
        <v>1355</v>
      </c>
      <c r="AW831"/>
      <c r="AX831"/>
      <c r="AY831"/>
      <c r="AZ831"/>
      <c r="BA831" t="s">
        <v>1801</v>
      </c>
      <c r="BB831" t="s">
        <v>1802</v>
      </c>
      <c r="BC831" t="s">
        <v>43</v>
      </c>
      <c r="BD831"/>
      <c r="BE831"/>
    </row>
    <row r="832" spans="1:57" x14ac:dyDescent="0.25">
      <c r="A832" t="s">
        <v>1360</v>
      </c>
      <c r="B832" t="s">
        <v>0</v>
      </c>
      <c r="C832">
        <v>2019</v>
      </c>
      <c r="D832">
        <v>12</v>
      </c>
      <c r="E832" s="73">
        <v>43641</v>
      </c>
      <c r="F832"/>
      <c r="G832"/>
      <c r="H832" t="s">
        <v>12</v>
      </c>
      <c r="I832"/>
      <c r="J832" t="s">
        <v>2</v>
      </c>
      <c r="K832" t="s">
        <v>3</v>
      </c>
      <c r="L832"/>
      <c r="M832" t="s">
        <v>43</v>
      </c>
      <c r="N832" s="82">
        <v>-50000</v>
      </c>
      <c r="O832"/>
      <c r="P832" t="s">
        <v>14</v>
      </c>
      <c r="Q832" t="s">
        <v>716</v>
      </c>
      <c r="R832">
        <v>73</v>
      </c>
      <c r="S832"/>
      <c r="T832"/>
      <c r="U832"/>
      <c r="V832"/>
      <c r="W832"/>
      <c r="X832"/>
      <c r="Y832"/>
      <c r="Z832"/>
      <c r="AA832"/>
      <c r="AB832"/>
      <c r="AC832"/>
      <c r="AD832"/>
      <c r="AE832"/>
      <c r="AF832"/>
      <c r="AG832"/>
      <c r="AH832"/>
      <c r="AI832"/>
      <c r="AJ832"/>
      <c r="AK832" t="s">
        <v>716</v>
      </c>
      <c r="AL832">
        <v>73</v>
      </c>
      <c r="AM832" s="73">
        <v>43641</v>
      </c>
      <c r="AN832" t="s">
        <v>710</v>
      </c>
      <c r="AO832" t="s">
        <v>8</v>
      </c>
      <c r="AP832"/>
      <c r="AQ832"/>
      <c r="AR832" t="s">
        <v>30</v>
      </c>
      <c r="AS832" t="s">
        <v>1797</v>
      </c>
      <c r="AT832" t="s">
        <v>1385</v>
      </c>
      <c r="AU832" t="s">
        <v>36</v>
      </c>
      <c r="AV832" t="s">
        <v>1355</v>
      </c>
      <c r="AW832"/>
      <c r="AX832"/>
      <c r="AY832"/>
      <c r="AZ832"/>
      <c r="BA832" t="s">
        <v>1801</v>
      </c>
      <c r="BB832" t="s">
        <v>1802</v>
      </c>
      <c r="BC832" t="s">
        <v>43</v>
      </c>
      <c r="BD832"/>
      <c r="BE832"/>
    </row>
    <row r="833" spans="1:57" x14ac:dyDescent="0.25">
      <c r="A833" t="s">
        <v>1360</v>
      </c>
      <c r="B833" t="s">
        <v>0</v>
      </c>
      <c r="C833">
        <v>2019</v>
      </c>
      <c r="D833">
        <v>12</v>
      </c>
      <c r="E833" s="73">
        <v>43642</v>
      </c>
      <c r="F833"/>
      <c r="G833"/>
      <c r="H833" t="s">
        <v>12</v>
      </c>
      <c r="I833" t="s">
        <v>575</v>
      </c>
      <c r="J833" t="s">
        <v>724</v>
      </c>
      <c r="K833" t="s">
        <v>679</v>
      </c>
      <c r="L833"/>
      <c r="M833" t="s">
        <v>1466</v>
      </c>
      <c r="N833" s="82">
        <v>185.49</v>
      </c>
      <c r="O833"/>
      <c r="P833" t="s">
        <v>725</v>
      </c>
      <c r="Q833" t="s">
        <v>717</v>
      </c>
      <c r="R833">
        <v>31</v>
      </c>
      <c r="S833"/>
      <c r="T833"/>
      <c r="U833"/>
      <c r="V833"/>
      <c r="W833"/>
      <c r="X833"/>
      <c r="Y833"/>
      <c r="Z833"/>
      <c r="AA833"/>
      <c r="AB833"/>
      <c r="AC833"/>
      <c r="AD833"/>
      <c r="AE833"/>
      <c r="AF833"/>
      <c r="AG833"/>
      <c r="AH833"/>
      <c r="AI833"/>
      <c r="AJ833"/>
      <c r="AK833" t="s">
        <v>717</v>
      </c>
      <c r="AL833">
        <v>31</v>
      </c>
      <c r="AM833" s="73">
        <v>43642</v>
      </c>
      <c r="AN833" t="s">
        <v>726</v>
      </c>
      <c r="AO833" t="s">
        <v>24</v>
      </c>
      <c r="AP833"/>
      <c r="AQ833"/>
      <c r="AR833" t="s">
        <v>603</v>
      </c>
      <c r="AS833" t="s">
        <v>1797</v>
      </c>
      <c r="AT833" t="s">
        <v>1411</v>
      </c>
      <c r="AU833" t="s">
        <v>36</v>
      </c>
      <c r="AV833" t="s">
        <v>1354</v>
      </c>
      <c r="AW833" t="s">
        <v>1924</v>
      </c>
      <c r="AX833" t="s">
        <v>1353</v>
      </c>
      <c r="AY833" t="s">
        <v>1352</v>
      </c>
      <c r="AZ833"/>
      <c r="BA833" t="s">
        <v>2092</v>
      </c>
      <c r="BB833" t="s">
        <v>1959</v>
      </c>
      <c r="BC833" t="s">
        <v>1466</v>
      </c>
      <c r="BD833"/>
      <c r="BE833"/>
    </row>
    <row r="834" spans="1:57" x14ac:dyDescent="0.25">
      <c r="A834" t="s">
        <v>1360</v>
      </c>
      <c r="B834" t="s">
        <v>0</v>
      </c>
      <c r="C834">
        <v>2019</v>
      </c>
      <c r="D834">
        <v>12</v>
      </c>
      <c r="E834" s="73">
        <v>43646</v>
      </c>
      <c r="F834"/>
      <c r="G834"/>
      <c r="H834" t="s">
        <v>12</v>
      </c>
      <c r="I834"/>
      <c r="J834" t="s">
        <v>2</v>
      </c>
      <c r="K834" t="s">
        <v>679</v>
      </c>
      <c r="L834"/>
      <c r="M834" t="s">
        <v>1465</v>
      </c>
      <c r="N834" s="82">
        <v>-13.44</v>
      </c>
      <c r="O834"/>
      <c r="P834" t="s">
        <v>14</v>
      </c>
      <c r="Q834" t="s">
        <v>732</v>
      </c>
      <c r="R834">
        <v>69</v>
      </c>
      <c r="S834"/>
      <c r="T834"/>
      <c r="U834"/>
      <c r="V834"/>
      <c r="W834"/>
      <c r="X834"/>
      <c r="Y834"/>
      <c r="Z834"/>
      <c r="AA834"/>
      <c r="AB834"/>
      <c r="AC834"/>
      <c r="AD834"/>
      <c r="AE834"/>
      <c r="AF834"/>
      <c r="AG834"/>
      <c r="AH834"/>
      <c r="AI834"/>
      <c r="AJ834"/>
      <c r="AK834" t="s">
        <v>732</v>
      </c>
      <c r="AL834">
        <v>69</v>
      </c>
      <c r="AM834" s="73">
        <v>43646</v>
      </c>
      <c r="AN834"/>
      <c r="AO834" t="s">
        <v>8</v>
      </c>
      <c r="AP834"/>
      <c r="AQ834"/>
      <c r="AR834" t="s">
        <v>603</v>
      </c>
      <c r="AS834" t="s">
        <v>1797</v>
      </c>
      <c r="AT834" t="s">
        <v>1385</v>
      </c>
      <c r="AU834" t="s">
        <v>36</v>
      </c>
      <c r="AV834" t="s">
        <v>1355</v>
      </c>
      <c r="AW834"/>
      <c r="AX834"/>
      <c r="AY834"/>
      <c r="AZ834"/>
      <c r="BA834" t="s">
        <v>1801</v>
      </c>
      <c r="BB834" t="s">
        <v>1960</v>
      </c>
      <c r="BC834" t="s">
        <v>1465</v>
      </c>
      <c r="BD834"/>
      <c r="BE834"/>
    </row>
    <row r="835" spans="1:57" x14ac:dyDescent="0.25">
      <c r="A835" t="s">
        <v>1360</v>
      </c>
      <c r="B835" t="s">
        <v>0</v>
      </c>
      <c r="C835">
        <v>2019</v>
      </c>
      <c r="D835">
        <v>12</v>
      </c>
      <c r="E835" s="73">
        <v>43646</v>
      </c>
      <c r="F835"/>
      <c r="G835"/>
      <c r="H835" t="s">
        <v>12</v>
      </c>
      <c r="I835"/>
      <c r="J835" t="s">
        <v>433</v>
      </c>
      <c r="K835" t="s">
        <v>3</v>
      </c>
      <c r="L835"/>
      <c r="M835" t="s">
        <v>1634</v>
      </c>
      <c r="N835" s="82">
        <v>-14265.5</v>
      </c>
      <c r="O835"/>
      <c r="P835" t="s">
        <v>735</v>
      </c>
      <c r="Q835" t="s">
        <v>731</v>
      </c>
      <c r="R835">
        <v>25</v>
      </c>
      <c r="S835"/>
      <c r="T835"/>
      <c r="U835"/>
      <c r="V835"/>
      <c r="W835"/>
      <c r="X835"/>
      <c r="Y835"/>
      <c r="Z835"/>
      <c r="AA835"/>
      <c r="AB835"/>
      <c r="AC835"/>
      <c r="AD835"/>
      <c r="AE835"/>
      <c r="AF835"/>
      <c r="AG835"/>
      <c r="AH835"/>
      <c r="AI835"/>
      <c r="AJ835"/>
      <c r="AK835" t="s">
        <v>731</v>
      </c>
      <c r="AL835">
        <v>25</v>
      </c>
      <c r="AM835" s="73">
        <v>43646</v>
      </c>
      <c r="AN835"/>
      <c r="AO835" t="s">
        <v>11</v>
      </c>
      <c r="AP835"/>
      <c r="AQ835"/>
      <c r="AR835" t="s">
        <v>16</v>
      </c>
      <c r="AS835" t="s">
        <v>1797</v>
      </c>
      <c r="AT835" t="s">
        <v>1422</v>
      </c>
      <c r="AU835" t="s">
        <v>36</v>
      </c>
      <c r="AV835" t="s">
        <v>1421</v>
      </c>
      <c r="AW835"/>
      <c r="AX835"/>
      <c r="AY835"/>
      <c r="AZ835"/>
      <c r="BA835" t="s">
        <v>1914</v>
      </c>
      <c r="BB835" t="s">
        <v>1802</v>
      </c>
      <c r="BC835" t="s">
        <v>1634</v>
      </c>
      <c r="BD835"/>
      <c r="BE835"/>
    </row>
    <row r="836" spans="1:57" x14ac:dyDescent="0.25">
      <c r="A836" t="s">
        <v>1360</v>
      </c>
      <c r="B836" t="s">
        <v>0</v>
      </c>
      <c r="C836">
        <v>2019</v>
      </c>
      <c r="D836">
        <v>12</v>
      </c>
      <c r="E836" s="73">
        <v>43646</v>
      </c>
      <c r="F836"/>
      <c r="G836"/>
      <c r="H836" t="s">
        <v>12</v>
      </c>
      <c r="I836"/>
      <c r="J836" t="s">
        <v>2</v>
      </c>
      <c r="K836" t="s">
        <v>3</v>
      </c>
      <c r="L836"/>
      <c r="M836" t="s">
        <v>1634</v>
      </c>
      <c r="N836" s="82">
        <v>14265.5</v>
      </c>
      <c r="O836"/>
      <c r="P836" t="s">
        <v>14</v>
      </c>
      <c r="Q836" t="s">
        <v>731</v>
      </c>
      <c r="R836">
        <v>174</v>
      </c>
      <c r="S836"/>
      <c r="T836"/>
      <c r="U836"/>
      <c r="V836"/>
      <c r="W836"/>
      <c r="X836"/>
      <c r="Y836"/>
      <c r="Z836"/>
      <c r="AA836"/>
      <c r="AB836"/>
      <c r="AC836"/>
      <c r="AD836"/>
      <c r="AE836"/>
      <c r="AF836"/>
      <c r="AG836"/>
      <c r="AH836"/>
      <c r="AI836"/>
      <c r="AJ836"/>
      <c r="AK836" t="s">
        <v>731</v>
      </c>
      <c r="AL836">
        <v>174</v>
      </c>
      <c r="AM836" s="73">
        <v>43646</v>
      </c>
      <c r="AN836"/>
      <c r="AO836" t="s">
        <v>8</v>
      </c>
      <c r="AP836"/>
      <c r="AQ836"/>
      <c r="AR836" t="s">
        <v>16</v>
      </c>
      <c r="AS836" t="s">
        <v>1797</v>
      </c>
      <c r="AT836" t="s">
        <v>1385</v>
      </c>
      <c r="AU836" t="s">
        <v>36</v>
      </c>
      <c r="AV836" t="s">
        <v>1355</v>
      </c>
      <c r="AW836"/>
      <c r="AX836"/>
      <c r="AY836"/>
      <c r="AZ836"/>
      <c r="BA836" t="s">
        <v>1801</v>
      </c>
      <c r="BB836" t="s">
        <v>1802</v>
      </c>
      <c r="BC836" t="s">
        <v>1634</v>
      </c>
      <c r="BD836"/>
      <c r="BE836"/>
    </row>
    <row r="837" spans="1:57" x14ac:dyDescent="0.25">
      <c r="A837" t="s">
        <v>1360</v>
      </c>
      <c r="B837" t="s">
        <v>0</v>
      </c>
      <c r="C837">
        <v>2019</v>
      </c>
      <c r="D837">
        <v>998</v>
      </c>
      <c r="E837" s="73">
        <v>43646</v>
      </c>
      <c r="F837"/>
      <c r="G837"/>
      <c r="H837" t="s">
        <v>628</v>
      </c>
      <c r="I837"/>
      <c r="J837" t="s">
        <v>743</v>
      </c>
      <c r="K837" t="s">
        <v>3</v>
      </c>
      <c r="L837"/>
      <c r="M837" t="s">
        <v>740</v>
      </c>
      <c r="N837">
        <v>103.89</v>
      </c>
      <c r="O837"/>
      <c r="P837" t="s">
        <v>744</v>
      </c>
      <c r="Q837" t="s">
        <v>741</v>
      </c>
      <c r="R837">
        <v>237</v>
      </c>
      <c r="S837"/>
      <c r="T837"/>
      <c r="U837"/>
      <c r="V837"/>
      <c r="W837"/>
      <c r="X837"/>
      <c r="Y837"/>
      <c r="Z837"/>
      <c r="AA837"/>
      <c r="AB837"/>
      <c r="AC837"/>
      <c r="AD837"/>
      <c r="AE837"/>
      <c r="AF837"/>
      <c r="AG837"/>
      <c r="AH837"/>
      <c r="AI837"/>
      <c r="AJ837"/>
      <c r="AK837" t="s">
        <v>741</v>
      </c>
      <c r="AL837">
        <v>237</v>
      </c>
      <c r="AM837" s="73">
        <v>43646</v>
      </c>
      <c r="AN837" t="s">
        <v>742</v>
      </c>
      <c r="AO837" t="s">
        <v>8</v>
      </c>
      <c r="AP837"/>
      <c r="AQ837"/>
      <c r="AR837" t="s">
        <v>603</v>
      </c>
      <c r="AS837" t="s">
        <v>1797</v>
      </c>
      <c r="AT837" t="s">
        <v>1406</v>
      </c>
      <c r="AU837" t="s">
        <v>36</v>
      </c>
      <c r="AV837" t="s">
        <v>1405</v>
      </c>
      <c r="AW837"/>
      <c r="AX837"/>
      <c r="AY837"/>
      <c r="AZ837"/>
      <c r="BA837" t="s">
        <v>1964</v>
      </c>
      <c r="BB837" t="s">
        <v>1965</v>
      </c>
      <c r="BC837" t="s">
        <v>740</v>
      </c>
      <c r="BD837"/>
      <c r="BE837"/>
    </row>
    <row r="838" spans="1:57" x14ac:dyDescent="0.25">
      <c r="A838" t="s">
        <v>1360</v>
      </c>
      <c r="B838" t="s">
        <v>0</v>
      </c>
      <c r="C838">
        <v>2019</v>
      </c>
      <c r="D838">
        <v>998</v>
      </c>
      <c r="E838" s="73">
        <v>43646</v>
      </c>
      <c r="F838"/>
      <c r="G838"/>
      <c r="H838" t="s">
        <v>628</v>
      </c>
      <c r="I838"/>
      <c r="J838" t="s">
        <v>2</v>
      </c>
      <c r="K838" t="s">
        <v>3</v>
      </c>
      <c r="L838"/>
      <c r="M838" t="s">
        <v>740</v>
      </c>
      <c r="N838">
        <v>-103.89</v>
      </c>
      <c r="O838"/>
      <c r="P838" t="s">
        <v>14</v>
      </c>
      <c r="Q838" t="s">
        <v>741</v>
      </c>
      <c r="R838">
        <v>238</v>
      </c>
      <c r="S838"/>
      <c r="T838"/>
      <c r="U838"/>
      <c r="V838"/>
      <c r="W838"/>
      <c r="X838"/>
      <c r="Y838"/>
      <c r="Z838"/>
      <c r="AA838"/>
      <c r="AB838"/>
      <c r="AC838"/>
      <c r="AD838"/>
      <c r="AE838"/>
      <c r="AF838"/>
      <c r="AG838"/>
      <c r="AH838"/>
      <c r="AI838"/>
      <c r="AJ838"/>
      <c r="AK838" t="s">
        <v>741</v>
      </c>
      <c r="AL838">
        <v>238</v>
      </c>
      <c r="AM838" s="73">
        <v>43646</v>
      </c>
      <c r="AN838" t="s">
        <v>742</v>
      </c>
      <c r="AO838" t="s">
        <v>8</v>
      </c>
      <c r="AP838"/>
      <c r="AQ838"/>
      <c r="AR838" t="s">
        <v>603</v>
      </c>
      <c r="AS838" t="s">
        <v>1797</v>
      </c>
      <c r="AT838" t="s">
        <v>1385</v>
      </c>
      <c r="AU838" t="s">
        <v>36</v>
      </c>
      <c r="AV838" t="s">
        <v>1355</v>
      </c>
      <c r="AW838"/>
      <c r="AX838"/>
      <c r="AY838"/>
      <c r="AZ838"/>
      <c r="BA838" t="s">
        <v>1801</v>
      </c>
      <c r="BB838" t="s">
        <v>1965</v>
      </c>
      <c r="BC838" t="s">
        <v>740</v>
      </c>
      <c r="BD838"/>
      <c r="BE838"/>
    </row>
    <row r="839" spans="1:57" x14ac:dyDescent="0.25">
      <c r="A839" t="s">
        <v>1360</v>
      </c>
      <c r="B839" t="s">
        <v>0</v>
      </c>
      <c r="C839">
        <v>2020</v>
      </c>
      <c r="D839">
        <v>1</v>
      </c>
      <c r="E839" s="73">
        <v>43656</v>
      </c>
      <c r="F839" t="s">
        <v>574</v>
      </c>
      <c r="G839"/>
      <c r="H839" t="s">
        <v>12</v>
      </c>
      <c r="I839" t="s">
        <v>575</v>
      </c>
      <c r="J839" t="s">
        <v>589</v>
      </c>
      <c r="K839" t="s">
        <v>3</v>
      </c>
      <c r="L839"/>
      <c r="M839" t="s">
        <v>579</v>
      </c>
      <c r="N839">
        <v>1920.29</v>
      </c>
      <c r="O839"/>
      <c r="P839" t="s">
        <v>748</v>
      </c>
      <c r="Q839" t="s">
        <v>747</v>
      </c>
      <c r="R839">
        <v>192</v>
      </c>
      <c r="S839"/>
      <c r="T839"/>
      <c r="U839"/>
      <c r="V839"/>
      <c r="W839"/>
      <c r="X839"/>
      <c r="Y839"/>
      <c r="Z839"/>
      <c r="AA839"/>
      <c r="AB839"/>
      <c r="AC839"/>
      <c r="AD839"/>
      <c r="AE839"/>
      <c r="AF839"/>
      <c r="AG839"/>
      <c r="AH839"/>
      <c r="AI839"/>
      <c r="AJ839"/>
      <c r="AK839" t="s">
        <v>747</v>
      </c>
      <c r="AL839">
        <v>192</v>
      </c>
      <c r="AM839" s="73">
        <v>43656</v>
      </c>
      <c r="AN839" t="s">
        <v>584</v>
      </c>
      <c r="AO839" t="s">
        <v>568</v>
      </c>
      <c r="AP839"/>
      <c r="AQ839"/>
      <c r="AR839" t="s">
        <v>581</v>
      </c>
      <c r="AS839" t="s">
        <v>1797</v>
      </c>
      <c r="AT839" t="s">
        <v>1361</v>
      </c>
      <c r="AU839" t="s">
        <v>36</v>
      </c>
      <c r="AV839" t="s">
        <v>1354</v>
      </c>
      <c r="AW839" t="s">
        <v>1924</v>
      </c>
      <c r="AX839" t="s">
        <v>1353</v>
      </c>
      <c r="AY839" t="s">
        <v>1352</v>
      </c>
      <c r="AZ839"/>
      <c r="BA839" t="s">
        <v>1934</v>
      </c>
      <c r="BB839" t="s">
        <v>1926</v>
      </c>
      <c r="BC839" t="s">
        <v>579</v>
      </c>
      <c r="BD839"/>
      <c r="BE839"/>
    </row>
    <row r="840" spans="1:57" x14ac:dyDescent="0.25">
      <c r="A840" t="s">
        <v>1360</v>
      </c>
      <c r="B840" t="s">
        <v>0</v>
      </c>
      <c r="C840">
        <v>2020</v>
      </c>
      <c r="D840">
        <v>1</v>
      </c>
      <c r="E840" s="73">
        <v>43647</v>
      </c>
      <c r="F840" t="s">
        <v>574</v>
      </c>
      <c r="G840"/>
      <c r="H840" t="s">
        <v>12</v>
      </c>
      <c r="I840" t="s">
        <v>575</v>
      </c>
      <c r="J840" t="s">
        <v>582</v>
      </c>
      <c r="K840" t="s">
        <v>3</v>
      </c>
      <c r="L840"/>
      <c r="M840" t="s">
        <v>579</v>
      </c>
      <c r="N840">
        <v>228.97</v>
      </c>
      <c r="O840"/>
      <c r="P840" t="s">
        <v>746</v>
      </c>
      <c r="Q840" t="s">
        <v>745</v>
      </c>
      <c r="R840">
        <v>200</v>
      </c>
      <c r="S840"/>
      <c r="T840"/>
      <c r="U840"/>
      <c r="V840"/>
      <c r="W840"/>
      <c r="X840"/>
      <c r="Y840"/>
      <c r="Z840"/>
      <c r="AA840"/>
      <c r="AB840"/>
      <c r="AC840"/>
      <c r="AD840"/>
      <c r="AE840"/>
      <c r="AF840"/>
      <c r="AG840"/>
      <c r="AH840"/>
      <c r="AI840"/>
      <c r="AJ840"/>
      <c r="AK840" t="s">
        <v>745</v>
      </c>
      <c r="AL840">
        <v>200</v>
      </c>
      <c r="AM840" s="73">
        <v>43647</v>
      </c>
      <c r="AN840" t="s">
        <v>584</v>
      </c>
      <c r="AO840" t="s">
        <v>568</v>
      </c>
      <c r="AP840"/>
      <c r="AQ840"/>
      <c r="AR840" t="s">
        <v>581</v>
      </c>
      <c r="AS840" t="s">
        <v>1797</v>
      </c>
      <c r="AT840" t="s">
        <v>1361</v>
      </c>
      <c r="AU840" t="s">
        <v>36</v>
      </c>
      <c r="AV840" t="s">
        <v>1354</v>
      </c>
      <c r="AW840" t="s">
        <v>1924</v>
      </c>
      <c r="AX840" t="s">
        <v>1353</v>
      </c>
      <c r="AY840" t="s">
        <v>1352</v>
      </c>
      <c r="AZ840"/>
      <c r="BA840" t="s">
        <v>1950</v>
      </c>
      <c r="BB840" t="s">
        <v>1926</v>
      </c>
      <c r="BC840" t="s">
        <v>579</v>
      </c>
      <c r="BD840"/>
      <c r="BE840"/>
    </row>
    <row r="841" spans="1:57" x14ac:dyDescent="0.25">
      <c r="A841" t="s">
        <v>1360</v>
      </c>
      <c r="B841" t="s">
        <v>0</v>
      </c>
      <c r="C841">
        <v>2020</v>
      </c>
      <c r="D841">
        <v>1</v>
      </c>
      <c r="E841" s="73">
        <v>43670</v>
      </c>
      <c r="F841"/>
      <c r="G841"/>
      <c r="H841" t="s">
        <v>12</v>
      </c>
      <c r="I841"/>
      <c r="J841" t="s">
        <v>25</v>
      </c>
      <c r="K841" t="s">
        <v>3</v>
      </c>
      <c r="L841"/>
      <c r="M841" t="s">
        <v>27</v>
      </c>
      <c r="N841">
        <v>-4596</v>
      </c>
      <c r="O841"/>
      <c r="P841" t="s">
        <v>27</v>
      </c>
      <c r="Q841" t="s">
        <v>749</v>
      </c>
      <c r="R841">
        <v>26</v>
      </c>
      <c r="S841"/>
      <c r="T841"/>
      <c r="U841"/>
      <c r="V841"/>
      <c r="W841"/>
      <c r="X841"/>
      <c r="Y841"/>
      <c r="Z841"/>
      <c r="AA841"/>
      <c r="AB841"/>
      <c r="AC841"/>
      <c r="AD841"/>
      <c r="AE841"/>
      <c r="AF841"/>
      <c r="AG841"/>
      <c r="AH841"/>
      <c r="AI841"/>
      <c r="AJ841"/>
      <c r="AK841" t="s">
        <v>749</v>
      </c>
      <c r="AL841">
        <v>26</v>
      </c>
      <c r="AM841" s="73">
        <v>43670</v>
      </c>
      <c r="AN841" t="s">
        <v>753</v>
      </c>
      <c r="AO841" t="s">
        <v>8</v>
      </c>
      <c r="AP841"/>
      <c r="AQ841"/>
      <c r="AR841" t="s">
        <v>30</v>
      </c>
      <c r="AS841" t="s">
        <v>1797</v>
      </c>
      <c r="AT841" t="s">
        <v>1366</v>
      </c>
      <c r="AU841" t="s">
        <v>36</v>
      </c>
      <c r="AV841" t="s">
        <v>1365</v>
      </c>
      <c r="AW841"/>
      <c r="AX841"/>
      <c r="AY841"/>
      <c r="AZ841"/>
      <c r="BA841" t="s">
        <v>1833</v>
      </c>
      <c r="BB841" t="s">
        <v>1802</v>
      </c>
      <c r="BC841" t="s">
        <v>27</v>
      </c>
      <c r="BD841"/>
      <c r="BE841"/>
    </row>
    <row r="842" spans="1:57" x14ac:dyDescent="0.25">
      <c r="A842" t="s">
        <v>1360</v>
      </c>
      <c r="B842" t="s">
        <v>0</v>
      </c>
      <c r="C842">
        <v>2020</v>
      </c>
      <c r="D842">
        <v>1</v>
      </c>
      <c r="E842" s="73">
        <v>43670</v>
      </c>
      <c r="F842"/>
      <c r="G842"/>
      <c r="H842" t="s">
        <v>12</v>
      </c>
      <c r="I842" t="s">
        <v>552</v>
      </c>
      <c r="J842" t="s">
        <v>34</v>
      </c>
      <c r="K842" t="s">
        <v>3</v>
      </c>
      <c r="L842"/>
      <c r="M842" t="s">
        <v>27</v>
      </c>
      <c r="N842">
        <v>4596</v>
      </c>
      <c r="O842"/>
      <c r="P842" t="s">
        <v>754</v>
      </c>
      <c r="Q842" t="s">
        <v>749</v>
      </c>
      <c r="R842">
        <v>72</v>
      </c>
      <c r="S842" t="s">
        <v>753</v>
      </c>
      <c r="T842" s="73">
        <v>43664</v>
      </c>
      <c r="U842" t="s">
        <v>1622</v>
      </c>
      <c r="V842" t="s">
        <v>754</v>
      </c>
      <c r="W842" t="s">
        <v>36</v>
      </c>
      <c r="X842"/>
      <c r="Y842"/>
      <c r="Z842"/>
      <c r="AA842"/>
      <c r="AB842"/>
      <c r="AC842"/>
      <c r="AD842"/>
      <c r="AE842"/>
      <c r="AF842"/>
      <c r="AG842"/>
      <c r="AH842"/>
      <c r="AI842"/>
      <c r="AJ842"/>
      <c r="AK842" t="s">
        <v>753</v>
      </c>
      <c r="AL842">
        <v>1</v>
      </c>
      <c r="AM842" s="73">
        <v>43664</v>
      </c>
      <c r="AN842" t="s">
        <v>753</v>
      </c>
      <c r="AO842" t="s">
        <v>554</v>
      </c>
      <c r="AP842" t="s">
        <v>755</v>
      </c>
      <c r="AQ842"/>
      <c r="AR842" t="s">
        <v>30</v>
      </c>
      <c r="AS842" t="s">
        <v>1797</v>
      </c>
      <c r="AT842" t="s">
        <v>1372</v>
      </c>
      <c r="AU842" t="s">
        <v>36</v>
      </c>
      <c r="AV842" t="s">
        <v>1354</v>
      </c>
      <c r="AW842" t="s">
        <v>1798</v>
      </c>
      <c r="AX842" t="s">
        <v>1353</v>
      </c>
      <c r="AY842" t="s">
        <v>1371</v>
      </c>
      <c r="AZ842"/>
      <c r="BA842" t="s">
        <v>1836</v>
      </c>
      <c r="BB842" t="s">
        <v>1800</v>
      </c>
      <c r="BC842" t="s">
        <v>1622</v>
      </c>
      <c r="BD842">
        <v>1</v>
      </c>
      <c r="BE842" t="s">
        <v>1966</v>
      </c>
    </row>
    <row r="843" spans="1:57" x14ac:dyDescent="0.25">
      <c r="A843" t="s">
        <v>1360</v>
      </c>
      <c r="B843" t="s">
        <v>0</v>
      </c>
      <c r="C843">
        <v>2020</v>
      </c>
      <c r="D843">
        <v>1</v>
      </c>
      <c r="E843" s="73">
        <v>43670</v>
      </c>
      <c r="F843"/>
      <c r="G843"/>
      <c r="H843" t="s">
        <v>12</v>
      </c>
      <c r="I843" t="s">
        <v>552</v>
      </c>
      <c r="J843" t="s">
        <v>34</v>
      </c>
      <c r="K843" t="s">
        <v>3</v>
      </c>
      <c r="L843"/>
      <c r="M843" t="s">
        <v>27</v>
      </c>
      <c r="N843">
        <v>14030</v>
      </c>
      <c r="O843"/>
      <c r="P843" t="s">
        <v>756</v>
      </c>
      <c r="Q843" t="s">
        <v>749</v>
      </c>
      <c r="R843">
        <v>73</v>
      </c>
      <c r="S843" t="s">
        <v>752</v>
      </c>
      <c r="T843" s="73">
        <v>43664</v>
      </c>
      <c r="U843" t="s">
        <v>1464</v>
      </c>
      <c r="V843" t="s">
        <v>756</v>
      </c>
      <c r="W843" t="s">
        <v>36</v>
      </c>
      <c r="X843"/>
      <c r="Y843"/>
      <c r="Z843"/>
      <c r="AA843"/>
      <c r="AB843"/>
      <c r="AC843"/>
      <c r="AD843"/>
      <c r="AE843"/>
      <c r="AF843"/>
      <c r="AG843"/>
      <c r="AH843"/>
      <c r="AI843"/>
      <c r="AJ843"/>
      <c r="AK843" t="s">
        <v>752</v>
      </c>
      <c r="AL843">
        <v>1</v>
      </c>
      <c r="AM843" s="73">
        <v>43664</v>
      </c>
      <c r="AN843" t="s">
        <v>752</v>
      </c>
      <c r="AO843" t="s">
        <v>554</v>
      </c>
      <c r="AP843" t="s">
        <v>757</v>
      </c>
      <c r="AQ843"/>
      <c r="AR843" t="s">
        <v>30</v>
      </c>
      <c r="AS843" t="s">
        <v>1797</v>
      </c>
      <c r="AT843" t="s">
        <v>1372</v>
      </c>
      <c r="AU843" t="s">
        <v>36</v>
      </c>
      <c r="AV843" t="s">
        <v>1354</v>
      </c>
      <c r="AW843" t="s">
        <v>1798</v>
      </c>
      <c r="AX843" t="s">
        <v>1353</v>
      </c>
      <c r="AY843" t="s">
        <v>1371</v>
      </c>
      <c r="AZ843"/>
      <c r="BA843" t="s">
        <v>1836</v>
      </c>
      <c r="BB843" t="s">
        <v>1800</v>
      </c>
      <c r="BC843" t="s">
        <v>1464</v>
      </c>
      <c r="BD843">
        <v>1</v>
      </c>
      <c r="BE843" t="s">
        <v>1970</v>
      </c>
    </row>
    <row r="844" spans="1:57" x14ac:dyDescent="0.25">
      <c r="A844" t="s">
        <v>1360</v>
      </c>
      <c r="B844" t="s">
        <v>0</v>
      </c>
      <c r="C844">
        <v>2020</v>
      </c>
      <c r="D844">
        <v>1</v>
      </c>
      <c r="E844" s="73">
        <v>43672</v>
      </c>
      <c r="F844" t="s">
        <v>574</v>
      </c>
      <c r="G844"/>
      <c r="H844" t="s">
        <v>12</v>
      </c>
      <c r="I844" t="s">
        <v>575</v>
      </c>
      <c r="J844" t="s">
        <v>585</v>
      </c>
      <c r="K844" t="s">
        <v>3</v>
      </c>
      <c r="L844"/>
      <c r="M844" t="s">
        <v>579</v>
      </c>
      <c r="N844">
        <v>145.03</v>
      </c>
      <c r="O844"/>
      <c r="P844" t="s">
        <v>763</v>
      </c>
      <c r="Q844" t="s">
        <v>762</v>
      </c>
      <c r="R844">
        <v>178</v>
      </c>
      <c r="S844"/>
      <c r="T844"/>
      <c r="U844"/>
      <c r="V844"/>
      <c r="W844"/>
      <c r="X844"/>
      <c r="Y844"/>
      <c r="Z844"/>
      <c r="AA844"/>
      <c r="AB844"/>
      <c r="AC844"/>
      <c r="AD844"/>
      <c r="AE844"/>
      <c r="AF844"/>
      <c r="AG844"/>
      <c r="AH844"/>
      <c r="AI844"/>
      <c r="AJ844"/>
      <c r="AK844" t="s">
        <v>762</v>
      </c>
      <c r="AL844">
        <v>178</v>
      </c>
      <c r="AM844" s="73">
        <v>43672</v>
      </c>
      <c r="AN844" t="s">
        <v>584</v>
      </c>
      <c r="AO844" t="s">
        <v>568</v>
      </c>
      <c r="AP844"/>
      <c r="AQ844"/>
      <c r="AR844" t="s">
        <v>581</v>
      </c>
      <c r="AS844" t="s">
        <v>1797</v>
      </c>
      <c r="AT844" t="s">
        <v>1361</v>
      </c>
      <c r="AU844" t="s">
        <v>36</v>
      </c>
      <c r="AV844" t="s">
        <v>1354</v>
      </c>
      <c r="AW844" t="s">
        <v>1924</v>
      </c>
      <c r="AX844" t="s">
        <v>1353</v>
      </c>
      <c r="AY844" t="s">
        <v>1352</v>
      </c>
      <c r="AZ844"/>
      <c r="BA844" t="s">
        <v>1925</v>
      </c>
      <c r="BB844" t="s">
        <v>1926</v>
      </c>
      <c r="BC844" t="s">
        <v>579</v>
      </c>
      <c r="BD844"/>
      <c r="BE844"/>
    </row>
    <row r="845" spans="1:57" x14ac:dyDescent="0.25">
      <c r="A845" t="s">
        <v>1360</v>
      </c>
      <c r="B845" t="s">
        <v>0</v>
      </c>
      <c r="C845">
        <v>2020</v>
      </c>
      <c r="D845">
        <v>1</v>
      </c>
      <c r="E845" s="73">
        <v>43672</v>
      </c>
      <c r="F845" t="s">
        <v>574</v>
      </c>
      <c r="G845"/>
      <c r="H845" t="s">
        <v>12</v>
      </c>
      <c r="I845" t="s">
        <v>575</v>
      </c>
      <c r="J845" t="s">
        <v>586</v>
      </c>
      <c r="K845" t="s">
        <v>3</v>
      </c>
      <c r="L845"/>
      <c r="M845" t="s">
        <v>579</v>
      </c>
      <c r="N845">
        <v>25.16</v>
      </c>
      <c r="O845"/>
      <c r="P845" t="s">
        <v>763</v>
      </c>
      <c r="Q845" t="s">
        <v>762</v>
      </c>
      <c r="R845">
        <v>179</v>
      </c>
      <c r="S845"/>
      <c r="T845"/>
      <c r="U845"/>
      <c r="V845"/>
      <c r="W845"/>
      <c r="X845"/>
      <c r="Y845"/>
      <c r="Z845"/>
      <c r="AA845"/>
      <c r="AB845"/>
      <c r="AC845"/>
      <c r="AD845"/>
      <c r="AE845"/>
      <c r="AF845"/>
      <c r="AG845"/>
      <c r="AH845"/>
      <c r="AI845"/>
      <c r="AJ845"/>
      <c r="AK845" t="s">
        <v>762</v>
      </c>
      <c r="AL845">
        <v>179</v>
      </c>
      <c r="AM845" s="73">
        <v>43672</v>
      </c>
      <c r="AN845" t="s">
        <v>584</v>
      </c>
      <c r="AO845" t="s">
        <v>568</v>
      </c>
      <c r="AP845"/>
      <c r="AQ845"/>
      <c r="AR845" t="s">
        <v>581</v>
      </c>
      <c r="AS845" t="s">
        <v>1797</v>
      </c>
      <c r="AT845" t="s">
        <v>1361</v>
      </c>
      <c r="AU845" t="s">
        <v>36</v>
      </c>
      <c r="AV845" t="s">
        <v>1354</v>
      </c>
      <c r="AW845" t="s">
        <v>1924</v>
      </c>
      <c r="AX845" t="s">
        <v>1353</v>
      </c>
      <c r="AY845" t="s">
        <v>1352</v>
      </c>
      <c r="AZ845"/>
      <c r="BA845" t="s">
        <v>1954</v>
      </c>
      <c r="BB845" t="s">
        <v>1926</v>
      </c>
      <c r="BC845" t="s">
        <v>579</v>
      </c>
      <c r="BD845"/>
      <c r="BE845"/>
    </row>
    <row r="846" spans="1:57" x14ac:dyDescent="0.25">
      <c r="A846" t="s">
        <v>1360</v>
      </c>
      <c r="B846" t="s">
        <v>0</v>
      </c>
      <c r="C846">
        <v>2020</v>
      </c>
      <c r="D846">
        <v>1</v>
      </c>
      <c r="E846" s="73">
        <v>43676</v>
      </c>
      <c r="F846"/>
      <c r="G846"/>
      <c r="H846" t="s">
        <v>12</v>
      </c>
      <c r="I846"/>
      <c r="J846" t="s">
        <v>25</v>
      </c>
      <c r="K846" t="s">
        <v>3</v>
      </c>
      <c r="L846"/>
      <c r="M846" t="s">
        <v>27</v>
      </c>
      <c r="N846">
        <v>-49875</v>
      </c>
      <c r="O846"/>
      <c r="P846" t="s">
        <v>27</v>
      </c>
      <c r="Q846" t="s">
        <v>764</v>
      </c>
      <c r="R846">
        <v>127</v>
      </c>
      <c r="S846"/>
      <c r="T846"/>
      <c r="U846"/>
      <c r="V846"/>
      <c r="W846"/>
      <c r="X846"/>
      <c r="Y846"/>
      <c r="Z846"/>
      <c r="AA846"/>
      <c r="AB846"/>
      <c r="AC846"/>
      <c r="AD846"/>
      <c r="AE846"/>
      <c r="AF846"/>
      <c r="AG846"/>
      <c r="AH846"/>
      <c r="AI846"/>
      <c r="AJ846"/>
      <c r="AK846" t="s">
        <v>764</v>
      </c>
      <c r="AL846">
        <v>127</v>
      </c>
      <c r="AM846" s="73">
        <v>43676</v>
      </c>
      <c r="AN846" t="s">
        <v>766</v>
      </c>
      <c r="AO846" t="s">
        <v>8</v>
      </c>
      <c r="AP846"/>
      <c r="AQ846"/>
      <c r="AR846" t="s">
        <v>30</v>
      </c>
      <c r="AS846" t="s">
        <v>1797</v>
      </c>
      <c r="AT846" t="s">
        <v>1366</v>
      </c>
      <c r="AU846" t="s">
        <v>36</v>
      </c>
      <c r="AV846" t="s">
        <v>1365</v>
      </c>
      <c r="AW846"/>
      <c r="AX846"/>
      <c r="AY846"/>
      <c r="AZ846"/>
      <c r="BA846" t="s">
        <v>1833</v>
      </c>
      <c r="BB846" t="s">
        <v>1802</v>
      </c>
      <c r="BC846" t="s">
        <v>27</v>
      </c>
      <c r="BD846"/>
      <c r="BE846"/>
    </row>
    <row r="847" spans="1:57" x14ac:dyDescent="0.25">
      <c r="A847" t="s">
        <v>1360</v>
      </c>
      <c r="B847" t="s">
        <v>0</v>
      </c>
      <c r="C847">
        <v>2020</v>
      </c>
      <c r="D847">
        <v>1</v>
      </c>
      <c r="E847" s="73">
        <v>43677</v>
      </c>
      <c r="F847"/>
      <c r="G847"/>
      <c r="H847" t="s">
        <v>632</v>
      </c>
      <c r="I847"/>
      <c r="J847" t="s">
        <v>633</v>
      </c>
      <c r="K847" t="s">
        <v>3</v>
      </c>
      <c r="L847"/>
      <c r="M847" t="s">
        <v>1463</v>
      </c>
      <c r="N847">
        <v>-10800.86</v>
      </c>
      <c r="O847"/>
      <c r="P847" t="s">
        <v>777</v>
      </c>
      <c r="Q847" t="s">
        <v>776</v>
      </c>
      <c r="R847">
        <v>3</v>
      </c>
      <c r="S847"/>
      <c r="T847"/>
      <c r="U847"/>
      <c r="V847"/>
      <c r="W847"/>
      <c r="X847"/>
      <c r="Y847"/>
      <c r="Z847"/>
      <c r="AA847"/>
      <c r="AB847"/>
      <c r="AC847"/>
      <c r="AD847"/>
      <c r="AE847"/>
      <c r="AF847"/>
      <c r="AG847"/>
      <c r="AH847"/>
      <c r="AI847"/>
      <c r="AJ847"/>
      <c r="AK847" t="s">
        <v>776</v>
      </c>
      <c r="AL847">
        <v>3</v>
      </c>
      <c r="AM847" s="73">
        <v>43677</v>
      </c>
      <c r="AN847"/>
      <c r="AO847" t="s">
        <v>778</v>
      </c>
      <c r="AP847"/>
      <c r="AQ847"/>
      <c r="AR847" t="s">
        <v>16</v>
      </c>
      <c r="AS847" t="s">
        <v>1797</v>
      </c>
      <c r="AT847" t="s">
        <v>1430</v>
      </c>
      <c r="AU847" t="s">
        <v>36</v>
      </c>
      <c r="AV847" t="s">
        <v>1421</v>
      </c>
      <c r="AW847"/>
      <c r="AX847"/>
      <c r="AY847"/>
      <c r="AZ847"/>
      <c r="BA847" t="s">
        <v>1971</v>
      </c>
      <c r="BB847" t="s">
        <v>1972</v>
      </c>
      <c r="BC847" t="s">
        <v>1463</v>
      </c>
      <c r="BD847"/>
      <c r="BE847"/>
    </row>
    <row r="848" spans="1:57" x14ac:dyDescent="0.25">
      <c r="A848" t="s">
        <v>1360</v>
      </c>
      <c r="B848" t="s">
        <v>0</v>
      </c>
      <c r="C848">
        <v>2020</v>
      </c>
      <c r="D848">
        <v>1</v>
      </c>
      <c r="E848" s="73">
        <v>43656</v>
      </c>
      <c r="F848" t="s">
        <v>574</v>
      </c>
      <c r="G848"/>
      <c r="H848" t="s">
        <v>12</v>
      </c>
      <c r="I848" t="s">
        <v>575</v>
      </c>
      <c r="J848" t="s">
        <v>590</v>
      </c>
      <c r="K848" t="s">
        <v>3</v>
      </c>
      <c r="L848"/>
      <c r="M848" t="s">
        <v>579</v>
      </c>
      <c r="N848">
        <v>67.209999999999994</v>
      </c>
      <c r="O848"/>
      <c r="P848" t="s">
        <v>748</v>
      </c>
      <c r="Q848" t="s">
        <v>747</v>
      </c>
      <c r="R848">
        <v>198</v>
      </c>
      <c r="S848"/>
      <c r="T848"/>
      <c r="U848"/>
      <c r="V848"/>
      <c r="W848"/>
      <c r="X848"/>
      <c r="Y848"/>
      <c r="Z848"/>
      <c r="AA848"/>
      <c r="AB848"/>
      <c r="AC848"/>
      <c r="AD848"/>
      <c r="AE848"/>
      <c r="AF848"/>
      <c r="AG848"/>
      <c r="AH848"/>
      <c r="AI848"/>
      <c r="AJ848"/>
      <c r="AK848" t="s">
        <v>747</v>
      </c>
      <c r="AL848">
        <v>198</v>
      </c>
      <c r="AM848" s="73">
        <v>43656</v>
      </c>
      <c r="AN848" t="s">
        <v>584</v>
      </c>
      <c r="AO848" t="s">
        <v>568</v>
      </c>
      <c r="AP848"/>
      <c r="AQ848"/>
      <c r="AR848" t="s">
        <v>581</v>
      </c>
      <c r="AS848" t="s">
        <v>1797</v>
      </c>
      <c r="AT848" t="s">
        <v>1361</v>
      </c>
      <c r="AU848" t="s">
        <v>36</v>
      </c>
      <c r="AV848" t="s">
        <v>1354</v>
      </c>
      <c r="AW848" t="s">
        <v>1924</v>
      </c>
      <c r="AX848" t="s">
        <v>1353</v>
      </c>
      <c r="AY848" t="s">
        <v>1352</v>
      </c>
      <c r="AZ848"/>
      <c r="BA848" t="s">
        <v>1933</v>
      </c>
      <c r="BB848" t="s">
        <v>1926</v>
      </c>
      <c r="BC848" t="s">
        <v>579</v>
      </c>
      <c r="BD848"/>
      <c r="BE848"/>
    </row>
    <row r="849" spans="1:57" x14ac:dyDescent="0.25">
      <c r="A849" t="s">
        <v>1360</v>
      </c>
      <c r="B849" t="s">
        <v>0</v>
      </c>
      <c r="C849">
        <v>2020</v>
      </c>
      <c r="D849">
        <v>1</v>
      </c>
      <c r="E849" s="73">
        <v>43670</v>
      </c>
      <c r="F849"/>
      <c r="G849"/>
      <c r="H849" t="s">
        <v>12</v>
      </c>
      <c r="I849"/>
      <c r="J849" t="s">
        <v>25</v>
      </c>
      <c r="K849" t="s">
        <v>3</v>
      </c>
      <c r="L849"/>
      <c r="M849" t="s">
        <v>27</v>
      </c>
      <c r="N849">
        <v>-24842.32</v>
      </c>
      <c r="O849"/>
      <c r="P849" t="s">
        <v>27</v>
      </c>
      <c r="Q849" t="s">
        <v>749</v>
      </c>
      <c r="R849">
        <v>13</v>
      </c>
      <c r="S849"/>
      <c r="T849"/>
      <c r="U849"/>
      <c r="V849"/>
      <c r="W849"/>
      <c r="X849"/>
      <c r="Y849"/>
      <c r="Z849"/>
      <c r="AA849"/>
      <c r="AB849"/>
      <c r="AC849"/>
      <c r="AD849"/>
      <c r="AE849"/>
      <c r="AF849"/>
      <c r="AG849"/>
      <c r="AH849"/>
      <c r="AI849"/>
      <c r="AJ849"/>
      <c r="AK849" t="s">
        <v>749</v>
      </c>
      <c r="AL849">
        <v>13</v>
      </c>
      <c r="AM849" s="73">
        <v>43670</v>
      </c>
      <c r="AN849" t="s">
        <v>750</v>
      </c>
      <c r="AO849" t="s">
        <v>8</v>
      </c>
      <c r="AP849"/>
      <c r="AQ849"/>
      <c r="AR849" t="s">
        <v>30</v>
      </c>
      <c r="AS849" t="s">
        <v>1797</v>
      </c>
      <c r="AT849" t="s">
        <v>1366</v>
      </c>
      <c r="AU849" t="s">
        <v>36</v>
      </c>
      <c r="AV849" t="s">
        <v>1365</v>
      </c>
      <c r="AW849"/>
      <c r="AX849"/>
      <c r="AY849"/>
      <c r="AZ849"/>
      <c r="BA849" t="s">
        <v>1833</v>
      </c>
      <c r="BB849" t="s">
        <v>1802</v>
      </c>
      <c r="BC849" t="s">
        <v>27</v>
      </c>
      <c r="BD849"/>
      <c r="BE849"/>
    </row>
    <row r="850" spans="1:57" x14ac:dyDescent="0.25">
      <c r="A850" t="s">
        <v>1360</v>
      </c>
      <c r="B850" t="s">
        <v>0</v>
      </c>
      <c r="C850">
        <v>2020</v>
      </c>
      <c r="D850">
        <v>1</v>
      </c>
      <c r="E850" s="73">
        <v>43670</v>
      </c>
      <c r="F850"/>
      <c r="G850"/>
      <c r="H850" t="s">
        <v>12</v>
      </c>
      <c r="I850" t="s">
        <v>552</v>
      </c>
      <c r="J850" t="s">
        <v>34</v>
      </c>
      <c r="K850" t="s">
        <v>3</v>
      </c>
      <c r="L850"/>
      <c r="M850" t="s">
        <v>27</v>
      </c>
      <c r="N850">
        <v>19770.82</v>
      </c>
      <c r="O850"/>
      <c r="P850" t="s">
        <v>758</v>
      </c>
      <c r="Q850" t="s">
        <v>749</v>
      </c>
      <c r="R850">
        <v>71</v>
      </c>
      <c r="S850" t="s">
        <v>751</v>
      </c>
      <c r="T850" s="73">
        <v>43664</v>
      </c>
      <c r="U850" t="s">
        <v>1578</v>
      </c>
      <c r="V850" t="s">
        <v>758</v>
      </c>
      <c r="W850" t="s">
        <v>36</v>
      </c>
      <c r="X850"/>
      <c r="Y850"/>
      <c r="Z850"/>
      <c r="AA850"/>
      <c r="AB850"/>
      <c r="AC850"/>
      <c r="AD850"/>
      <c r="AE850"/>
      <c r="AF850"/>
      <c r="AG850"/>
      <c r="AH850"/>
      <c r="AI850"/>
      <c r="AJ850"/>
      <c r="AK850" t="s">
        <v>751</v>
      </c>
      <c r="AL850">
        <v>1</v>
      </c>
      <c r="AM850" s="73">
        <v>43664</v>
      </c>
      <c r="AN850" t="s">
        <v>751</v>
      </c>
      <c r="AO850" t="s">
        <v>554</v>
      </c>
      <c r="AP850" t="s">
        <v>759</v>
      </c>
      <c r="AQ850"/>
      <c r="AR850" t="s">
        <v>30</v>
      </c>
      <c r="AS850" t="s">
        <v>1797</v>
      </c>
      <c r="AT850" t="s">
        <v>1372</v>
      </c>
      <c r="AU850" t="s">
        <v>36</v>
      </c>
      <c r="AV850" t="s">
        <v>1354</v>
      </c>
      <c r="AW850" t="s">
        <v>1798</v>
      </c>
      <c r="AX850" t="s">
        <v>1353</v>
      </c>
      <c r="AY850" t="s">
        <v>1371</v>
      </c>
      <c r="AZ850"/>
      <c r="BA850" t="s">
        <v>1836</v>
      </c>
      <c r="BB850" t="s">
        <v>1800</v>
      </c>
      <c r="BC850" t="s">
        <v>1578</v>
      </c>
      <c r="BD850">
        <v>1</v>
      </c>
      <c r="BE850" t="s">
        <v>1973</v>
      </c>
    </row>
    <row r="851" spans="1:57" x14ac:dyDescent="0.25">
      <c r="A851" t="s">
        <v>1360</v>
      </c>
      <c r="B851" t="s">
        <v>0</v>
      </c>
      <c r="C851">
        <v>2020</v>
      </c>
      <c r="D851">
        <v>1</v>
      </c>
      <c r="E851" s="73">
        <v>43671</v>
      </c>
      <c r="F851"/>
      <c r="G851"/>
      <c r="H851" t="s">
        <v>12</v>
      </c>
      <c r="I851"/>
      <c r="J851" t="s">
        <v>2</v>
      </c>
      <c r="K851" t="s">
        <v>3</v>
      </c>
      <c r="L851"/>
      <c r="M851" t="s">
        <v>43</v>
      </c>
      <c r="N851">
        <v>-24842.32</v>
      </c>
      <c r="O851"/>
      <c r="P851" t="s">
        <v>14</v>
      </c>
      <c r="Q851" t="s">
        <v>761</v>
      </c>
      <c r="R851">
        <v>18</v>
      </c>
      <c r="S851"/>
      <c r="T851"/>
      <c r="U851"/>
      <c r="V851"/>
      <c r="W851"/>
      <c r="X851"/>
      <c r="Y851"/>
      <c r="Z851"/>
      <c r="AA851"/>
      <c r="AB851"/>
      <c r="AC851"/>
      <c r="AD851"/>
      <c r="AE851"/>
      <c r="AF851"/>
      <c r="AG851"/>
      <c r="AH851"/>
      <c r="AI851"/>
      <c r="AJ851"/>
      <c r="AK851" t="s">
        <v>761</v>
      </c>
      <c r="AL851">
        <v>18</v>
      </c>
      <c r="AM851" s="73">
        <v>43671</v>
      </c>
      <c r="AN851" t="s">
        <v>750</v>
      </c>
      <c r="AO851" t="s">
        <v>8</v>
      </c>
      <c r="AP851"/>
      <c r="AQ851"/>
      <c r="AR851" t="s">
        <v>30</v>
      </c>
      <c r="AS851" t="s">
        <v>1797</v>
      </c>
      <c r="AT851" t="s">
        <v>1385</v>
      </c>
      <c r="AU851" t="s">
        <v>36</v>
      </c>
      <c r="AV851" t="s">
        <v>1355</v>
      </c>
      <c r="AW851"/>
      <c r="AX851"/>
      <c r="AY851"/>
      <c r="AZ851"/>
      <c r="BA851" t="s">
        <v>1801</v>
      </c>
      <c r="BB851" t="s">
        <v>1802</v>
      </c>
      <c r="BC851" t="s">
        <v>43</v>
      </c>
      <c r="BD851"/>
      <c r="BE851"/>
    </row>
    <row r="852" spans="1:57" x14ac:dyDescent="0.25">
      <c r="A852" t="s">
        <v>1360</v>
      </c>
      <c r="B852" t="s">
        <v>0</v>
      </c>
      <c r="C852">
        <v>2020</v>
      </c>
      <c r="D852">
        <v>1</v>
      </c>
      <c r="E852" s="73">
        <v>43671</v>
      </c>
      <c r="F852"/>
      <c r="G852"/>
      <c r="H852" t="s">
        <v>12</v>
      </c>
      <c r="I852"/>
      <c r="J852" t="s">
        <v>25</v>
      </c>
      <c r="K852" t="s">
        <v>3</v>
      </c>
      <c r="L852"/>
      <c r="M852" t="s">
        <v>43</v>
      </c>
      <c r="N852">
        <v>4596</v>
      </c>
      <c r="O852"/>
      <c r="P852" t="s">
        <v>27</v>
      </c>
      <c r="Q852" t="s">
        <v>761</v>
      </c>
      <c r="R852">
        <v>40</v>
      </c>
      <c r="S852"/>
      <c r="T852"/>
      <c r="U852"/>
      <c r="V852"/>
      <c r="W852"/>
      <c r="X852"/>
      <c r="Y852"/>
      <c r="Z852"/>
      <c r="AA852"/>
      <c r="AB852"/>
      <c r="AC852"/>
      <c r="AD852"/>
      <c r="AE852"/>
      <c r="AF852"/>
      <c r="AG852"/>
      <c r="AH852"/>
      <c r="AI852"/>
      <c r="AJ852"/>
      <c r="AK852" t="s">
        <v>761</v>
      </c>
      <c r="AL852">
        <v>40</v>
      </c>
      <c r="AM852" s="73">
        <v>43671</v>
      </c>
      <c r="AN852" t="s">
        <v>753</v>
      </c>
      <c r="AO852" t="s">
        <v>8</v>
      </c>
      <c r="AP852"/>
      <c r="AQ852"/>
      <c r="AR852" t="s">
        <v>30</v>
      </c>
      <c r="AS852" t="s">
        <v>1797</v>
      </c>
      <c r="AT852" t="s">
        <v>1366</v>
      </c>
      <c r="AU852" t="s">
        <v>36</v>
      </c>
      <c r="AV852" t="s">
        <v>1365</v>
      </c>
      <c r="AW852"/>
      <c r="AX852"/>
      <c r="AY852"/>
      <c r="AZ852"/>
      <c r="BA852" t="s">
        <v>1833</v>
      </c>
      <c r="BB852" t="s">
        <v>1802</v>
      </c>
      <c r="BC852" t="s">
        <v>43</v>
      </c>
      <c r="BD852"/>
      <c r="BE852"/>
    </row>
    <row r="853" spans="1:57" x14ac:dyDescent="0.25">
      <c r="A853" t="s">
        <v>1360</v>
      </c>
      <c r="B853" t="s">
        <v>0</v>
      </c>
      <c r="C853">
        <v>2020</v>
      </c>
      <c r="D853">
        <v>1</v>
      </c>
      <c r="E853" s="73">
        <v>43672</v>
      </c>
      <c r="F853" t="s">
        <v>574</v>
      </c>
      <c r="G853"/>
      <c r="H853" t="s">
        <v>12</v>
      </c>
      <c r="I853" t="s">
        <v>575</v>
      </c>
      <c r="J853" t="s">
        <v>589</v>
      </c>
      <c r="K853" t="s">
        <v>3</v>
      </c>
      <c r="L853"/>
      <c r="M853" t="s">
        <v>579</v>
      </c>
      <c r="N853">
        <v>1920.29</v>
      </c>
      <c r="O853"/>
      <c r="P853" t="s">
        <v>763</v>
      </c>
      <c r="Q853" t="s">
        <v>762</v>
      </c>
      <c r="R853">
        <v>176</v>
      </c>
      <c r="S853"/>
      <c r="T853"/>
      <c r="U853"/>
      <c r="V853"/>
      <c r="W853"/>
      <c r="X853"/>
      <c r="Y853"/>
      <c r="Z853"/>
      <c r="AA853"/>
      <c r="AB853"/>
      <c r="AC853"/>
      <c r="AD853"/>
      <c r="AE853"/>
      <c r="AF853"/>
      <c r="AG853"/>
      <c r="AH853"/>
      <c r="AI853"/>
      <c r="AJ853"/>
      <c r="AK853" t="s">
        <v>762</v>
      </c>
      <c r="AL853">
        <v>176</v>
      </c>
      <c r="AM853" s="73">
        <v>43672</v>
      </c>
      <c r="AN853" t="s">
        <v>584</v>
      </c>
      <c r="AO853" t="s">
        <v>568</v>
      </c>
      <c r="AP853"/>
      <c r="AQ853"/>
      <c r="AR853" t="s">
        <v>581</v>
      </c>
      <c r="AS853" t="s">
        <v>1797</v>
      </c>
      <c r="AT853" t="s">
        <v>1361</v>
      </c>
      <c r="AU853" t="s">
        <v>36</v>
      </c>
      <c r="AV853" t="s">
        <v>1354</v>
      </c>
      <c r="AW853" t="s">
        <v>1924</v>
      </c>
      <c r="AX853" t="s">
        <v>1353</v>
      </c>
      <c r="AY853" t="s">
        <v>1352</v>
      </c>
      <c r="AZ853"/>
      <c r="BA853" t="s">
        <v>1934</v>
      </c>
      <c r="BB853" t="s">
        <v>1926</v>
      </c>
      <c r="BC853" t="s">
        <v>579</v>
      </c>
      <c r="BD853"/>
      <c r="BE853"/>
    </row>
    <row r="854" spans="1:57" x14ac:dyDescent="0.25">
      <c r="A854" t="s">
        <v>1360</v>
      </c>
      <c r="B854" t="s">
        <v>0</v>
      </c>
      <c r="C854">
        <v>2020</v>
      </c>
      <c r="D854">
        <v>1</v>
      </c>
      <c r="E854" s="73">
        <v>43677</v>
      </c>
      <c r="F854"/>
      <c r="G854"/>
      <c r="H854" t="s">
        <v>12</v>
      </c>
      <c r="I854"/>
      <c r="J854" t="s">
        <v>633</v>
      </c>
      <c r="K854" t="s">
        <v>3</v>
      </c>
      <c r="L854"/>
      <c r="M854" t="s">
        <v>1436</v>
      </c>
      <c r="N854">
        <v>-10800.86</v>
      </c>
      <c r="O854"/>
      <c r="P854" t="s">
        <v>779</v>
      </c>
      <c r="Q854" t="s">
        <v>780</v>
      </c>
      <c r="R854">
        <v>14</v>
      </c>
      <c r="S854"/>
      <c r="T854"/>
      <c r="U854"/>
      <c r="V854"/>
      <c r="W854"/>
      <c r="X854"/>
      <c r="Y854"/>
      <c r="Z854"/>
      <c r="AA854"/>
      <c r="AB854"/>
      <c r="AC854"/>
      <c r="AD854"/>
      <c r="AE854"/>
      <c r="AF854"/>
      <c r="AG854"/>
      <c r="AH854"/>
      <c r="AI854"/>
      <c r="AJ854"/>
      <c r="AK854" t="s">
        <v>780</v>
      </c>
      <c r="AL854">
        <v>14</v>
      </c>
      <c r="AM854" s="73">
        <v>43677</v>
      </c>
      <c r="AN854"/>
      <c r="AO854" t="s">
        <v>554</v>
      </c>
      <c r="AP854"/>
      <c r="AQ854"/>
      <c r="AR854" t="s">
        <v>16</v>
      </c>
      <c r="AS854" t="s">
        <v>1797</v>
      </c>
      <c r="AT854" t="s">
        <v>1430</v>
      </c>
      <c r="AU854" t="s">
        <v>36</v>
      </c>
      <c r="AV854" t="s">
        <v>1421</v>
      </c>
      <c r="AW854"/>
      <c r="AX854"/>
      <c r="AY854"/>
      <c r="AZ854"/>
      <c r="BA854" t="s">
        <v>1971</v>
      </c>
      <c r="BB854" t="s">
        <v>1802</v>
      </c>
      <c r="BC854" t="s">
        <v>1436</v>
      </c>
      <c r="BD854"/>
      <c r="BE854"/>
    </row>
    <row r="855" spans="1:57" x14ac:dyDescent="0.25">
      <c r="A855" t="s">
        <v>1360</v>
      </c>
      <c r="B855" t="s">
        <v>0</v>
      </c>
      <c r="C855">
        <v>2020</v>
      </c>
      <c r="D855">
        <v>1</v>
      </c>
      <c r="E855" s="73">
        <v>43677</v>
      </c>
      <c r="F855"/>
      <c r="G855"/>
      <c r="H855" t="s">
        <v>628</v>
      </c>
      <c r="I855"/>
      <c r="J855" t="s">
        <v>2</v>
      </c>
      <c r="K855" t="s">
        <v>3</v>
      </c>
      <c r="L855"/>
      <c r="M855" t="s">
        <v>1463</v>
      </c>
      <c r="N855">
        <v>1700.13</v>
      </c>
      <c r="O855"/>
      <c r="P855" t="s">
        <v>14</v>
      </c>
      <c r="Q855" t="s">
        <v>776</v>
      </c>
      <c r="R855">
        <v>40</v>
      </c>
      <c r="S855"/>
      <c r="T855"/>
      <c r="U855"/>
      <c r="V855"/>
      <c r="W855"/>
      <c r="X855"/>
      <c r="Y855"/>
      <c r="Z855"/>
      <c r="AA855"/>
      <c r="AB855"/>
      <c r="AC855"/>
      <c r="AD855"/>
      <c r="AE855"/>
      <c r="AF855"/>
      <c r="AG855"/>
      <c r="AH855"/>
      <c r="AI855"/>
      <c r="AJ855"/>
      <c r="AK855" t="s">
        <v>776</v>
      </c>
      <c r="AL855">
        <v>40</v>
      </c>
      <c r="AM855" s="73">
        <v>43677</v>
      </c>
      <c r="AN855"/>
      <c r="AO855" t="s">
        <v>8</v>
      </c>
      <c r="AP855"/>
      <c r="AQ855"/>
      <c r="AR855" t="s">
        <v>16</v>
      </c>
      <c r="AS855" t="s">
        <v>1797</v>
      </c>
      <c r="AT855" t="s">
        <v>1385</v>
      </c>
      <c r="AU855" t="s">
        <v>36</v>
      </c>
      <c r="AV855" t="s">
        <v>1355</v>
      </c>
      <c r="AW855"/>
      <c r="AX855"/>
      <c r="AY855"/>
      <c r="AZ855"/>
      <c r="BA855" t="s">
        <v>1801</v>
      </c>
      <c r="BB855" t="s">
        <v>1965</v>
      </c>
      <c r="BC855" t="s">
        <v>1463</v>
      </c>
      <c r="BD855"/>
      <c r="BE855"/>
    </row>
    <row r="856" spans="1:57" x14ac:dyDescent="0.25">
      <c r="A856" t="s">
        <v>1360</v>
      </c>
      <c r="B856" t="s">
        <v>0</v>
      </c>
      <c r="C856">
        <v>2020</v>
      </c>
      <c r="D856">
        <v>1</v>
      </c>
      <c r="E856" s="73">
        <v>43677</v>
      </c>
      <c r="F856"/>
      <c r="G856"/>
      <c r="H856" t="s">
        <v>12</v>
      </c>
      <c r="I856"/>
      <c r="J856" t="s">
        <v>2</v>
      </c>
      <c r="K856" t="s">
        <v>3</v>
      </c>
      <c r="L856"/>
      <c r="M856" t="s">
        <v>1463</v>
      </c>
      <c r="N856">
        <v>4596.25</v>
      </c>
      <c r="O856"/>
      <c r="P856" t="s">
        <v>14</v>
      </c>
      <c r="Q856" t="s">
        <v>776</v>
      </c>
      <c r="R856">
        <v>41</v>
      </c>
      <c r="S856"/>
      <c r="T856"/>
      <c r="U856"/>
      <c r="V856"/>
      <c r="W856"/>
      <c r="X856"/>
      <c r="Y856"/>
      <c r="Z856"/>
      <c r="AA856"/>
      <c r="AB856"/>
      <c r="AC856"/>
      <c r="AD856"/>
      <c r="AE856"/>
      <c r="AF856"/>
      <c r="AG856"/>
      <c r="AH856"/>
      <c r="AI856"/>
      <c r="AJ856"/>
      <c r="AK856" t="s">
        <v>776</v>
      </c>
      <c r="AL856">
        <v>41</v>
      </c>
      <c r="AM856" s="73">
        <v>43677</v>
      </c>
      <c r="AN856"/>
      <c r="AO856" t="s">
        <v>8</v>
      </c>
      <c r="AP856"/>
      <c r="AQ856"/>
      <c r="AR856" t="s">
        <v>16</v>
      </c>
      <c r="AS856" t="s">
        <v>1797</v>
      </c>
      <c r="AT856" t="s">
        <v>1385</v>
      </c>
      <c r="AU856" t="s">
        <v>36</v>
      </c>
      <c r="AV856" t="s">
        <v>1355</v>
      </c>
      <c r="AW856"/>
      <c r="AX856"/>
      <c r="AY856"/>
      <c r="AZ856"/>
      <c r="BA856" t="s">
        <v>1801</v>
      </c>
      <c r="BB856" t="s">
        <v>1802</v>
      </c>
      <c r="BC856" t="s">
        <v>1463</v>
      </c>
      <c r="BD856"/>
      <c r="BE856"/>
    </row>
    <row r="857" spans="1:57" x14ac:dyDescent="0.25">
      <c r="A857" t="s">
        <v>1360</v>
      </c>
      <c r="B857" t="s">
        <v>0</v>
      </c>
      <c r="C857">
        <v>2020</v>
      </c>
      <c r="D857">
        <v>1</v>
      </c>
      <c r="E857" s="73">
        <v>43677</v>
      </c>
      <c r="F857"/>
      <c r="G857"/>
      <c r="H857" t="s">
        <v>12</v>
      </c>
      <c r="I857"/>
      <c r="J857" t="s">
        <v>2</v>
      </c>
      <c r="K857" t="s">
        <v>3</v>
      </c>
      <c r="L857"/>
      <c r="M857" t="s">
        <v>1463</v>
      </c>
      <c r="N857">
        <v>1271.44</v>
      </c>
      <c r="O857"/>
      <c r="P857" t="s">
        <v>14</v>
      </c>
      <c r="Q857" t="s">
        <v>776</v>
      </c>
      <c r="R857">
        <v>49</v>
      </c>
      <c r="S857"/>
      <c r="T857"/>
      <c r="U857"/>
      <c r="V857"/>
      <c r="W857"/>
      <c r="X857"/>
      <c r="Y857"/>
      <c r="Z857"/>
      <c r="AA857"/>
      <c r="AB857"/>
      <c r="AC857"/>
      <c r="AD857"/>
      <c r="AE857"/>
      <c r="AF857"/>
      <c r="AG857"/>
      <c r="AH857"/>
      <c r="AI857"/>
      <c r="AJ857"/>
      <c r="AK857" t="s">
        <v>776</v>
      </c>
      <c r="AL857">
        <v>49</v>
      </c>
      <c r="AM857" s="73">
        <v>43677</v>
      </c>
      <c r="AN857"/>
      <c r="AO857" t="s">
        <v>8</v>
      </c>
      <c r="AP857"/>
      <c r="AQ857"/>
      <c r="AR857" t="s">
        <v>16</v>
      </c>
      <c r="AS857" t="s">
        <v>1797</v>
      </c>
      <c r="AT857" t="s">
        <v>1385</v>
      </c>
      <c r="AU857" t="s">
        <v>36</v>
      </c>
      <c r="AV857" t="s">
        <v>1355</v>
      </c>
      <c r="AW857"/>
      <c r="AX857"/>
      <c r="AY857"/>
      <c r="AZ857"/>
      <c r="BA857" t="s">
        <v>1801</v>
      </c>
      <c r="BB857" t="s">
        <v>1802</v>
      </c>
      <c r="BC857" t="s">
        <v>1463</v>
      </c>
      <c r="BD857"/>
      <c r="BE857"/>
    </row>
    <row r="858" spans="1:57" x14ac:dyDescent="0.25">
      <c r="A858" t="s">
        <v>1360</v>
      </c>
      <c r="B858" t="s">
        <v>0</v>
      </c>
      <c r="C858">
        <v>2020</v>
      </c>
      <c r="D858">
        <v>1</v>
      </c>
      <c r="E858" s="73">
        <v>43677</v>
      </c>
      <c r="F858"/>
      <c r="G858"/>
      <c r="H858" t="s">
        <v>12</v>
      </c>
      <c r="I858"/>
      <c r="J858" t="s">
        <v>2</v>
      </c>
      <c r="K858" t="s">
        <v>3</v>
      </c>
      <c r="L858"/>
      <c r="M858" t="s">
        <v>1463</v>
      </c>
      <c r="N858">
        <v>41792.629999999997</v>
      </c>
      <c r="O858"/>
      <c r="P858" t="s">
        <v>14</v>
      </c>
      <c r="Q858" t="s">
        <v>776</v>
      </c>
      <c r="R858">
        <v>65</v>
      </c>
      <c r="S858"/>
      <c r="T858"/>
      <c r="U858"/>
      <c r="V858"/>
      <c r="W858"/>
      <c r="X858"/>
      <c r="Y858"/>
      <c r="Z858"/>
      <c r="AA858"/>
      <c r="AB858"/>
      <c r="AC858"/>
      <c r="AD858"/>
      <c r="AE858"/>
      <c r="AF858"/>
      <c r="AG858"/>
      <c r="AH858"/>
      <c r="AI858"/>
      <c r="AJ858"/>
      <c r="AK858" t="s">
        <v>776</v>
      </c>
      <c r="AL858">
        <v>65</v>
      </c>
      <c r="AM858" s="73">
        <v>43677</v>
      </c>
      <c r="AN858"/>
      <c r="AO858" t="s">
        <v>8</v>
      </c>
      <c r="AP858"/>
      <c r="AQ858"/>
      <c r="AR858" t="s">
        <v>16</v>
      </c>
      <c r="AS858" t="s">
        <v>1797</v>
      </c>
      <c r="AT858" t="s">
        <v>1385</v>
      </c>
      <c r="AU858" t="s">
        <v>36</v>
      </c>
      <c r="AV858" t="s">
        <v>1355</v>
      </c>
      <c r="AW858"/>
      <c r="AX858"/>
      <c r="AY858"/>
      <c r="AZ858"/>
      <c r="BA858" t="s">
        <v>1801</v>
      </c>
      <c r="BB858" t="s">
        <v>1802</v>
      </c>
      <c r="BC858" t="s">
        <v>1463</v>
      </c>
      <c r="BD858"/>
      <c r="BE858"/>
    </row>
    <row r="859" spans="1:57" x14ac:dyDescent="0.25">
      <c r="A859" t="s">
        <v>1360</v>
      </c>
      <c r="B859" t="s">
        <v>0</v>
      </c>
      <c r="C859">
        <v>2020</v>
      </c>
      <c r="D859">
        <v>1</v>
      </c>
      <c r="E859" s="73">
        <v>43671</v>
      </c>
      <c r="F859"/>
      <c r="G859"/>
      <c r="H859" t="s">
        <v>12</v>
      </c>
      <c r="I859"/>
      <c r="J859" t="s">
        <v>2</v>
      </c>
      <c r="K859" t="s">
        <v>3</v>
      </c>
      <c r="L859"/>
      <c r="M859" t="s">
        <v>43</v>
      </c>
      <c r="N859">
        <v>-19770.82</v>
      </c>
      <c r="O859"/>
      <c r="P859" t="s">
        <v>14</v>
      </c>
      <c r="Q859" t="s">
        <v>761</v>
      </c>
      <c r="R859">
        <v>10</v>
      </c>
      <c r="S859"/>
      <c r="T859"/>
      <c r="U859"/>
      <c r="V859"/>
      <c r="W859"/>
      <c r="X859"/>
      <c r="Y859"/>
      <c r="Z859"/>
      <c r="AA859"/>
      <c r="AB859"/>
      <c r="AC859"/>
      <c r="AD859"/>
      <c r="AE859"/>
      <c r="AF859"/>
      <c r="AG859"/>
      <c r="AH859"/>
      <c r="AI859"/>
      <c r="AJ859"/>
      <c r="AK859" t="s">
        <v>761</v>
      </c>
      <c r="AL859">
        <v>10</v>
      </c>
      <c r="AM859" s="73">
        <v>43671</v>
      </c>
      <c r="AN859" t="s">
        <v>751</v>
      </c>
      <c r="AO859" t="s">
        <v>8</v>
      </c>
      <c r="AP859"/>
      <c r="AQ859"/>
      <c r="AR859" t="s">
        <v>30</v>
      </c>
      <c r="AS859" t="s">
        <v>1797</v>
      </c>
      <c r="AT859" t="s">
        <v>1385</v>
      </c>
      <c r="AU859" t="s">
        <v>36</v>
      </c>
      <c r="AV859" t="s">
        <v>1355</v>
      </c>
      <c r="AW859"/>
      <c r="AX859"/>
      <c r="AY859"/>
      <c r="AZ859"/>
      <c r="BA859" t="s">
        <v>1801</v>
      </c>
      <c r="BB859" t="s">
        <v>1802</v>
      </c>
      <c r="BC859" t="s">
        <v>43</v>
      </c>
      <c r="BD859"/>
      <c r="BE859"/>
    </row>
    <row r="860" spans="1:57" x14ac:dyDescent="0.25">
      <c r="A860" t="s">
        <v>1360</v>
      </c>
      <c r="B860" t="s">
        <v>0</v>
      </c>
      <c r="C860">
        <v>2020</v>
      </c>
      <c r="D860">
        <v>1</v>
      </c>
      <c r="E860" s="73">
        <v>43671</v>
      </c>
      <c r="F860"/>
      <c r="G860"/>
      <c r="H860" t="s">
        <v>12</v>
      </c>
      <c r="I860"/>
      <c r="J860" t="s">
        <v>25</v>
      </c>
      <c r="K860" t="s">
        <v>3</v>
      </c>
      <c r="L860"/>
      <c r="M860" t="s">
        <v>43</v>
      </c>
      <c r="N860">
        <v>24842.32</v>
      </c>
      <c r="O860"/>
      <c r="P860" t="s">
        <v>27</v>
      </c>
      <c r="Q860" t="s">
        <v>761</v>
      </c>
      <c r="R860">
        <v>48</v>
      </c>
      <c r="S860"/>
      <c r="T860"/>
      <c r="U860"/>
      <c r="V860"/>
      <c r="W860"/>
      <c r="X860"/>
      <c r="Y860"/>
      <c r="Z860"/>
      <c r="AA860"/>
      <c r="AB860"/>
      <c r="AC860"/>
      <c r="AD860"/>
      <c r="AE860"/>
      <c r="AF860"/>
      <c r="AG860"/>
      <c r="AH860"/>
      <c r="AI860"/>
      <c r="AJ860"/>
      <c r="AK860" t="s">
        <v>761</v>
      </c>
      <c r="AL860">
        <v>48</v>
      </c>
      <c r="AM860" s="73">
        <v>43671</v>
      </c>
      <c r="AN860" t="s">
        <v>750</v>
      </c>
      <c r="AO860" t="s">
        <v>8</v>
      </c>
      <c r="AP860"/>
      <c r="AQ860"/>
      <c r="AR860" t="s">
        <v>30</v>
      </c>
      <c r="AS860" t="s">
        <v>1797</v>
      </c>
      <c r="AT860" t="s">
        <v>1366</v>
      </c>
      <c r="AU860" t="s">
        <v>36</v>
      </c>
      <c r="AV860" t="s">
        <v>1365</v>
      </c>
      <c r="AW860"/>
      <c r="AX860"/>
      <c r="AY860"/>
      <c r="AZ860"/>
      <c r="BA860" t="s">
        <v>1833</v>
      </c>
      <c r="BB860" t="s">
        <v>1802</v>
      </c>
      <c r="BC860" t="s">
        <v>43</v>
      </c>
      <c r="BD860"/>
      <c r="BE860"/>
    </row>
    <row r="861" spans="1:57" x14ac:dyDescent="0.25">
      <c r="A861" t="s">
        <v>1360</v>
      </c>
      <c r="B861" t="s">
        <v>0</v>
      </c>
      <c r="C861">
        <v>2020</v>
      </c>
      <c r="D861">
        <v>1</v>
      </c>
      <c r="E861" s="73">
        <v>43676</v>
      </c>
      <c r="F861"/>
      <c r="G861"/>
      <c r="H861" t="s">
        <v>12</v>
      </c>
      <c r="I861"/>
      <c r="J861" t="s">
        <v>25</v>
      </c>
      <c r="K861" t="s">
        <v>3</v>
      </c>
      <c r="L861"/>
      <c r="M861" t="s">
        <v>27</v>
      </c>
      <c r="N861">
        <v>-25492.36</v>
      </c>
      <c r="O861"/>
      <c r="P861" t="s">
        <v>27</v>
      </c>
      <c r="Q861" t="s">
        <v>764</v>
      </c>
      <c r="R861">
        <v>105</v>
      </c>
      <c r="S861"/>
      <c r="T861"/>
      <c r="U861"/>
      <c r="V861"/>
      <c r="W861"/>
      <c r="X861"/>
      <c r="Y861"/>
      <c r="Z861"/>
      <c r="AA861"/>
      <c r="AB861"/>
      <c r="AC861"/>
      <c r="AD861"/>
      <c r="AE861"/>
      <c r="AF861"/>
      <c r="AG861"/>
      <c r="AH861"/>
      <c r="AI861"/>
      <c r="AJ861"/>
      <c r="AK861" t="s">
        <v>764</v>
      </c>
      <c r="AL861">
        <v>105</v>
      </c>
      <c r="AM861" s="73">
        <v>43676</v>
      </c>
      <c r="AN861" t="s">
        <v>768</v>
      </c>
      <c r="AO861" t="s">
        <v>8</v>
      </c>
      <c r="AP861"/>
      <c r="AQ861"/>
      <c r="AR861" t="s">
        <v>30</v>
      </c>
      <c r="AS861" t="s">
        <v>1797</v>
      </c>
      <c r="AT861" t="s">
        <v>1366</v>
      </c>
      <c r="AU861" t="s">
        <v>36</v>
      </c>
      <c r="AV861" t="s">
        <v>1365</v>
      </c>
      <c r="AW861"/>
      <c r="AX861"/>
      <c r="AY861"/>
      <c r="AZ861"/>
      <c r="BA861" t="s">
        <v>1833</v>
      </c>
      <c r="BB861" t="s">
        <v>1802</v>
      </c>
      <c r="BC861" t="s">
        <v>27</v>
      </c>
      <c r="BD861"/>
      <c r="BE861"/>
    </row>
    <row r="862" spans="1:57" x14ac:dyDescent="0.25">
      <c r="A862" t="s">
        <v>1360</v>
      </c>
      <c r="B862" t="s">
        <v>0</v>
      </c>
      <c r="C862">
        <v>2020</v>
      </c>
      <c r="D862">
        <v>1</v>
      </c>
      <c r="E862" s="73">
        <v>43676</v>
      </c>
      <c r="F862"/>
      <c r="G862"/>
      <c r="H862" t="s">
        <v>12</v>
      </c>
      <c r="I862"/>
      <c r="J862" t="s">
        <v>25</v>
      </c>
      <c r="K862" t="s">
        <v>3</v>
      </c>
      <c r="L862"/>
      <c r="M862" t="s">
        <v>27</v>
      </c>
      <c r="N862">
        <v>-49959</v>
      </c>
      <c r="O862"/>
      <c r="P862" t="s">
        <v>27</v>
      </c>
      <c r="Q862" t="s">
        <v>764</v>
      </c>
      <c r="R862">
        <v>106</v>
      </c>
      <c r="S862"/>
      <c r="T862"/>
      <c r="U862"/>
      <c r="V862"/>
      <c r="W862"/>
      <c r="X862"/>
      <c r="Y862"/>
      <c r="Z862"/>
      <c r="AA862"/>
      <c r="AB862"/>
      <c r="AC862"/>
      <c r="AD862"/>
      <c r="AE862"/>
      <c r="AF862"/>
      <c r="AG862"/>
      <c r="AH862"/>
      <c r="AI862"/>
      <c r="AJ862"/>
      <c r="AK862" t="s">
        <v>764</v>
      </c>
      <c r="AL862">
        <v>106</v>
      </c>
      <c r="AM862" s="73">
        <v>43676</v>
      </c>
      <c r="AN862" t="s">
        <v>765</v>
      </c>
      <c r="AO862" t="s">
        <v>8</v>
      </c>
      <c r="AP862"/>
      <c r="AQ862"/>
      <c r="AR862" t="s">
        <v>30</v>
      </c>
      <c r="AS862" t="s">
        <v>1797</v>
      </c>
      <c r="AT862" t="s">
        <v>1366</v>
      </c>
      <c r="AU862" t="s">
        <v>36</v>
      </c>
      <c r="AV862" t="s">
        <v>1365</v>
      </c>
      <c r="AW862"/>
      <c r="AX862"/>
      <c r="AY862"/>
      <c r="AZ862"/>
      <c r="BA862" t="s">
        <v>1833</v>
      </c>
      <c r="BB862" t="s">
        <v>1802</v>
      </c>
      <c r="BC862" t="s">
        <v>27</v>
      </c>
      <c r="BD862"/>
      <c r="BE862"/>
    </row>
    <row r="863" spans="1:57" x14ac:dyDescent="0.25">
      <c r="A863" t="s">
        <v>1360</v>
      </c>
      <c r="B863" t="s">
        <v>0</v>
      </c>
      <c r="C863">
        <v>2020</v>
      </c>
      <c r="D863">
        <v>1</v>
      </c>
      <c r="E863" s="73">
        <v>43676</v>
      </c>
      <c r="F863"/>
      <c r="G863"/>
      <c r="H863" t="s">
        <v>12</v>
      </c>
      <c r="I863" t="s">
        <v>552</v>
      </c>
      <c r="J863" t="s">
        <v>34</v>
      </c>
      <c r="K863" t="s">
        <v>3</v>
      </c>
      <c r="L863"/>
      <c r="M863" t="s">
        <v>27</v>
      </c>
      <c r="N863">
        <v>899</v>
      </c>
      <c r="O863"/>
      <c r="P863" t="s">
        <v>770</v>
      </c>
      <c r="Q863" t="s">
        <v>764</v>
      </c>
      <c r="R863">
        <v>252</v>
      </c>
      <c r="S863" t="s">
        <v>769</v>
      </c>
      <c r="T863" s="73">
        <v>43669</v>
      </c>
      <c r="U863" t="s">
        <v>1585</v>
      </c>
      <c r="V863" t="s">
        <v>770</v>
      </c>
      <c r="W863" t="s">
        <v>36</v>
      </c>
      <c r="X863"/>
      <c r="Y863"/>
      <c r="Z863"/>
      <c r="AA863"/>
      <c r="AB863"/>
      <c r="AC863"/>
      <c r="AD863"/>
      <c r="AE863"/>
      <c r="AF863"/>
      <c r="AG863"/>
      <c r="AH863"/>
      <c r="AI863"/>
      <c r="AJ863"/>
      <c r="AK863" t="s">
        <v>769</v>
      </c>
      <c r="AL863">
        <v>1</v>
      </c>
      <c r="AM863" s="73">
        <v>43669</v>
      </c>
      <c r="AN863" t="s">
        <v>769</v>
      </c>
      <c r="AO863" t="s">
        <v>554</v>
      </c>
      <c r="AP863" t="s">
        <v>660</v>
      </c>
      <c r="AQ863"/>
      <c r="AR863" t="s">
        <v>30</v>
      </c>
      <c r="AS863" t="s">
        <v>1797</v>
      </c>
      <c r="AT863" t="s">
        <v>1372</v>
      </c>
      <c r="AU863" t="s">
        <v>36</v>
      </c>
      <c r="AV863" t="s">
        <v>1354</v>
      </c>
      <c r="AW863" t="s">
        <v>1798</v>
      </c>
      <c r="AX863" t="s">
        <v>1353</v>
      </c>
      <c r="AY863" t="s">
        <v>1371</v>
      </c>
      <c r="AZ863"/>
      <c r="BA863" t="s">
        <v>1836</v>
      </c>
      <c r="BB863" t="s">
        <v>1800</v>
      </c>
      <c r="BC863" t="s">
        <v>1585</v>
      </c>
      <c r="BD863">
        <v>1</v>
      </c>
      <c r="BE863" t="s">
        <v>1980</v>
      </c>
    </row>
    <row r="864" spans="1:57" x14ac:dyDescent="0.25">
      <c r="A864" t="s">
        <v>1360</v>
      </c>
      <c r="B864" t="s">
        <v>0</v>
      </c>
      <c r="C864">
        <v>2020</v>
      </c>
      <c r="D864">
        <v>1</v>
      </c>
      <c r="E864" s="73">
        <v>43677</v>
      </c>
      <c r="F864"/>
      <c r="G864"/>
      <c r="H864" t="s">
        <v>12</v>
      </c>
      <c r="I864"/>
      <c r="J864" t="s">
        <v>2</v>
      </c>
      <c r="K864" t="s">
        <v>3</v>
      </c>
      <c r="L864"/>
      <c r="M864" t="s">
        <v>1463</v>
      </c>
      <c r="N864">
        <v>9721.49</v>
      </c>
      <c r="O864"/>
      <c r="P864" t="s">
        <v>14</v>
      </c>
      <c r="Q864" t="s">
        <v>776</v>
      </c>
      <c r="R864">
        <v>79</v>
      </c>
      <c r="S864"/>
      <c r="T864"/>
      <c r="U864"/>
      <c r="V864"/>
      <c r="W864"/>
      <c r="X864"/>
      <c r="Y864"/>
      <c r="Z864"/>
      <c r="AA864"/>
      <c r="AB864"/>
      <c r="AC864"/>
      <c r="AD864"/>
      <c r="AE864"/>
      <c r="AF864"/>
      <c r="AG864"/>
      <c r="AH864"/>
      <c r="AI864"/>
      <c r="AJ864"/>
      <c r="AK864" t="s">
        <v>776</v>
      </c>
      <c r="AL864">
        <v>79</v>
      </c>
      <c r="AM864" s="73">
        <v>43677</v>
      </c>
      <c r="AN864"/>
      <c r="AO864" t="s">
        <v>8</v>
      </c>
      <c r="AP864"/>
      <c r="AQ864"/>
      <c r="AR864" t="s">
        <v>16</v>
      </c>
      <c r="AS864" t="s">
        <v>1797</v>
      </c>
      <c r="AT864" t="s">
        <v>1385</v>
      </c>
      <c r="AU864" t="s">
        <v>36</v>
      </c>
      <c r="AV864" t="s">
        <v>1355</v>
      </c>
      <c r="AW864"/>
      <c r="AX864"/>
      <c r="AY864"/>
      <c r="AZ864"/>
      <c r="BA864" t="s">
        <v>1801</v>
      </c>
      <c r="BB864" t="s">
        <v>1802</v>
      </c>
      <c r="BC864" t="s">
        <v>1463</v>
      </c>
      <c r="BD864"/>
      <c r="BE864"/>
    </row>
    <row r="865" spans="1:57" x14ac:dyDescent="0.25">
      <c r="A865" t="s">
        <v>1360</v>
      </c>
      <c r="B865" t="s">
        <v>0</v>
      </c>
      <c r="C865">
        <v>2020</v>
      </c>
      <c r="D865">
        <v>1</v>
      </c>
      <c r="E865" s="73">
        <v>43647</v>
      </c>
      <c r="F865" t="s">
        <v>574</v>
      </c>
      <c r="G865"/>
      <c r="H865" t="s">
        <v>12</v>
      </c>
      <c r="I865" t="s">
        <v>575</v>
      </c>
      <c r="J865" t="s">
        <v>586</v>
      </c>
      <c r="K865" t="s">
        <v>3</v>
      </c>
      <c r="L865"/>
      <c r="M865" t="s">
        <v>579</v>
      </c>
      <c r="N865">
        <v>23.96</v>
      </c>
      <c r="O865"/>
      <c r="P865" t="s">
        <v>746</v>
      </c>
      <c r="Q865" t="s">
        <v>745</v>
      </c>
      <c r="R865">
        <v>202</v>
      </c>
      <c r="S865"/>
      <c r="T865"/>
      <c r="U865"/>
      <c r="V865"/>
      <c r="W865"/>
      <c r="X865"/>
      <c r="Y865"/>
      <c r="Z865"/>
      <c r="AA865"/>
      <c r="AB865"/>
      <c r="AC865"/>
      <c r="AD865"/>
      <c r="AE865"/>
      <c r="AF865"/>
      <c r="AG865"/>
      <c r="AH865"/>
      <c r="AI865"/>
      <c r="AJ865"/>
      <c r="AK865" t="s">
        <v>745</v>
      </c>
      <c r="AL865">
        <v>202</v>
      </c>
      <c r="AM865" s="73">
        <v>43647</v>
      </c>
      <c r="AN865" t="s">
        <v>584</v>
      </c>
      <c r="AO865" t="s">
        <v>568</v>
      </c>
      <c r="AP865"/>
      <c r="AQ865"/>
      <c r="AR865" t="s">
        <v>581</v>
      </c>
      <c r="AS865" t="s">
        <v>1797</v>
      </c>
      <c r="AT865" t="s">
        <v>1361</v>
      </c>
      <c r="AU865" t="s">
        <v>36</v>
      </c>
      <c r="AV865" t="s">
        <v>1354</v>
      </c>
      <c r="AW865" t="s">
        <v>1924</v>
      </c>
      <c r="AX865" t="s">
        <v>1353</v>
      </c>
      <c r="AY865" t="s">
        <v>1352</v>
      </c>
      <c r="AZ865"/>
      <c r="BA865" t="s">
        <v>1954</v>
      </c>
      <c r="BB865" t="s">
        <v>1926</v>
      </c>
      <c r="BC865" t="s">
        <v>579</v>
      </c>
      <c r="BD865"/>
      <c r="BE865"/>
    </row>
    <row r="866" spans="1:57" x14ac:dyDescent="0.25">
      <c r="A866" t="s">
        <v>1360</v>
      </c>
      <c r="B866" t="s">
        <v>0</v>
      </c>
      <c r="C866">
        <v>2020</v>
      </c>
      <c r="D866">
        <v>1</v>
      </c>
      <c r="E866" s="73">
        <v>43656</v>
      </c>
      <c r="F866" t="s">
        <v>574</v>
      </c>
      <c r="G866"/>
      <c r="H866" t="s">
        <v>12</v>
      </c>
      <c r="I866" t="s">
        <v>575</v>
      </c>
      <c r="J866" t="s">
        <v>582</v>
      </c>
      <c r="K866" t="s">
        <v>3</v>
      </c>
      <c r="L866"/>
      <c r="M866" t="s">
        <v>579</v>
      </c>
      <c r="N866">
        <v>192.41</v>
      </c>
      <c r="O866"/>
      <c r="P866" t="s">
        <v>748</v>
      </c>
      <c r="Q866" t="s">
        <v>747</v>
      </c>
      <c r="R866">
        <v>193</v>
      </c>
      <c r="S866"/>
      <c r="T866"/>
      <c r="U866"/>
      <c r="V866"/>
      <c r="W866"/>
      <c r="X866"/>
      <c r="Y866"/>
      <c r="Z866"/>
      <c r="AA866"/>
      <c r="AB866"/>
      <c r="AC866"/>
      <c r="AD866"/>
      <c r="AE866"/>
      <c r="AF866"/>
      <c r="AG866"/>
      <c r="AH866"/>
      <c r="AI866"/>
      <c r="AJ866"/>
      <c r="AK866" t="s">
        <v>747</v>
      </c>
      <c r="AL866">
        <v>193</v>
      </c>
      <c r="AM866" s="73">
        <v>43656</v>
      </c>
      <c r="AN866" t="s">
        <v>584</v>
      </c>
      <c r="AO866" t="s">
        <v>568</v>
      </c>
      <c r="AP866"/>
      <c r="AQ866"/>
      <c r="AR866" t="s">
        <v>581</v>
      </c>
      <c r="AS866" t="s">
        <v>1797</v>
      </c>
      <c r="AT866" t="s">
        <v>1361</v>
      </c>
      <c r="AU866" t="s">
        <v>36</v>
      </c>
      <c r="AV866" t="s">
        <v>1354</v>
      </c>
      <c r="AW866" t="s">
        <v>1924</v>
      </c>
      <c r="AX866" t="s">
        <v>1353</v>
      </c>
      <c r="AY866" t="s">
        <v>1352</v>
      </c>
      <c r="AZ866"/>
      <c r="BA866" t="s">
        <v>1950</v>
      </c>
      <c r="BB866" t="s">
        <v>1926</v>
      </c>
      <c r="BC866" t="s">
        <v>579</v>
      </c>
      <c r="BD866"/>
      <c r="BE866"/>
    </row>
    <row r="867" spans="1:57" x14ac:dyDescent="0.25">
      <c r="A867" t="s">
        <v>1360</v>
      </c>
      <c r="B867" t="s">
        <v>0</v>
      </c>
      <c r="C867">
        <v>2020</v>
      </c>
      <c r="D867">
        <v>1</v>
      </c>
      <c r="E867" s="73">
        <v>43670</v>
      </c>
      <c r="F867"/>
      <c r="G867"/>
      <c r="H867" t="s">
        <v>12</v>
      </c>
      <c r="I867"/>
      <c r="J867" t="s">
        <v>25</v>
      </c>
      <c r="K867" t="s">
        <v>3</v>
      </c>
      <c r="L867"/>
      <c r="M867" t="s">
        <v>27</v>
      </c>
      <c r="N867">
        <v>-19770.82</v>
      </c>
      <c r="O867"/>
      <c r="P867" t="s">
        <v>27</v>
      </c>
      <c r="Q867" t="s">
        <v>749</v>
      </c>
      <c r="R867">
        <v>25</v>
      </c>
      <c r="S867"/>
      <c r="T867"/>
      <c r="U867"/>
      <c r="V867"/>
      <c r="W867"/>
      <c r="X867"/>
      <c r="Y867"/>
      <c r="Z867"/>
      <c r="AA867"/>
      <c r="AB867"/>
      <c r="AC867"/>
      <c r="AD867"/>
      <c r="AE867"/>
      <c r="AF867"/>
      <c r="AG867"/>
      <c r="AH867"/>
      <c r="AI867"/>
      <c r="AJ867"/>
      <c r="AK867" t="s">
        <v>749</v>
      </c>
      <c r="AL867">
        <v>25</v>
      </c>
      <c r="AM867" s="73">
        <v>43670</v>
      </c>
      <c r="AN867" t="s">
        <v>751</v>
      </c>
      <c r="AO867" t="s">
        <v>8</v>
      </c>
      <c r="AP867"/>
      <c r="AQ867"/>
      <c r="AR867" t="s">
        <v>30</v>
      </c>
      <c r="AS867" t="s">
        <v>1797</v>
      </c>
      <c r="AT867" t="s">
        <v>1366</v>
      </c>
      <c r="AU867" t="s">
        <v>36</v>
      </c>
      <c r="AV867" t="s">
        <v>1365</v>
      </c>
      <c r="AW867"/>
      <c r="AX867"/>
      <c r="AY867"/>
      <c r="AZ867"/>
      <c r="BA867" t="s">
        <v>1833</v>
      </c>
      <c r="BB867" t="s">
        <v>1802</v>
      </c>
      <c r="BC867" t="s">
        <v>27</v>
      </c>
      <c r="BD867"/>
      <c r="BE867"/>
    </row>
    <row r="868" spans="1:57" x14ac:dyDescent="0.25">
      <c r="A868" t="s">
        <v>1360</v>
      </c>
      <c r="B868" t="s">
        <v>0</v>
      </c>
      <c r="C868">
        <v>2020</v>
      </c>
      <c r="D868">
        <v>1</v>
      </c>
      <c r="E868" s="73">
        <v>43670</v>
      </c>
      <c r="F868"/>
      <c r="G868"/>
      <c r="H868" t="s">
        <v>12</v>
      </c>
      <c r="I868" t="s">
        <v>552</v>
      </c>
      <c r="J868" t="s">
        <v>34</v>
      </c>
      <c r="K868" t="s">
        <v>3</v>
      </c>
      <c r="L868"/>
      <c r="M868" t="s">
        <v>27</v>
      </c>
      <c r="N868">
        <v>24842.32</v>
      </c>
      <c r="O868"/>
      <c r="P868" t="s">
        <v>760</v>
      </c>
      <c r="Q868" t="s">
        <v>749</v>
      </c>
      <c r="R868">
        <v>74</v>
      </c>
      <c r="S868" t="s">
        <v>750</v>
      </c>
      <c r="T868" s="73">
        <v>43664</v>
      </c>
      <c r="U868" t="s">
        <v>1401</v>
      </c>
      <c r="V868" t="s">
        <v>760</v>
      </c>
      <c r="W868" t="s">
        <v>36</v>
      </c>
      <c r="X868"/>
      <c r="Y868"/>
      <c r="Z868"/>
      <c r="AA868"/>
      <c r="AB868"/>
      <c r="AC868"/>
      <c r="AD868"/>
      <c r="AE868"/>
      <c r="AF868"/>
      <c r="AG868"/>
      <c r="AH868"/>
      <c r="AI868"/>
      <c r="AJ868"/>
      <c r="AK868" t="s">
        <v>750</v>
      </c>
      <c r="AL868">
        <v>1</v>
      </c>
      <c r="AM868" s="73">
        <v>43664</v>
      </c>
      <c r="AN868" t="s">
        <v>750</v>
      </c>
      <c r="AO868" t="s">
        <v>554</v>
      </c>
      <c r="AP868" t="s">
        <v>257</v>
      </c>
      <c r="AQ868"/>
      <c r="AR868" t="s">
        <v>30</v>
      </c>
      <c r="AS868" t="s">
        <v>1797</v>
      </c>
      <c r="AT868" t="s">
        <v>1372</v>
      </c>
      <c r="AU868" t="s">
        <v>36</v>
      </c>
      <c r="AV868" t="s">
        <v>1354</v>
      </c>
      <c r="AW868" t="s">
        <v>1798</v>
      </c>
      <c r="AX868" t="s">
        <v>1353</v>
      </c>
      <c r="AY868" t="s">
        <v>1371</v>
      </c>
      <c r="AZ868"/>
      <c r="BA868" t="s">
        <v>1836</v>
      </c>
      <c r="BB868" t="s">
        <v>1800</v>
      </c>
      <c r="BC868" t="s">
        <v>1401</v>
      </c>
      <c r="BD868">
        <v>1</v>
      </c>
      <c r="BE868" t="s">
        <v>1871</v>
      </c>
    </row>
    <row r="869" spans="1:57" x14ac:dyDescent="0.25">
      <c r="A869" t="s">
        <v>1360</v>
      </c>
      <c r="B869" t="s">
        <v>0</v>
      </c>
      <c r="C869">
        <v>2020</v>
      </c>
      <c r="D869">
        <v>1</v>
      </c>
      <c r="E869" s="73">
        <v>43672</v>
      </c>
      <c r="F869" t="s">
        <v>574</v>
      </c>
      <c r="G869"/>
      <c r="H869" t="s">
        <v>12</v>
      </c>
      <c r="I869" t="s">
        <v>575</v>
      </c>
      <c r="J869" t="s">
        <v>587</v>
      </c>
      <c r="K869" t="s">
        <v>3</v>
      </c>
      <c r="L869"/>
      <c r="M869" t="s">
        <v>579</v>
      </c>
      <c r="N869">
        <v>22.47</v>
      </c>
      <c r="O869"/>
      <c r="P869" t="s">
        <v>763</v>
      </c>
      <c r="Q869" t="s">
        <v>762</v>
      </c>
      <c r="R869">
        <v>180</v>
      </c>
      <c r="S869"/>
      <c r="T869"/>
      <c r="U869"/>
      <c r="V869"/>
      <c r="W869"/>
      <c r="X869"/>
      <c r="Y869"/>
      <c r="Z869"/>
      <c r="AA869"/>
      <c r="AB869"/>
      <c r="AC869"/>
      <c r="AD869"/>
      <c r="AE869"/>
      <c r="AF869"/>
      <c r="AG869"/>
      <c r="AH869"/>
      <c r="AI869"/>
      <c r="AJ869"/>
      <c r="AK869" t="s">
        <v>762</v>
      </c>
      <c r="AL869">
        <v>180</v>
      </c>
      <c r="AM869" s="73">
        <v>43672</v>
      </c>
      <c r="AN869" t="s">
        <v>584</v>
      </c>
      <c r="AO869" t="s">
        <v>568</v>
      </c>
      <c r="AP869"/>
      <c r="AQ869"/>
      <c r="AR869" t="s">
        <v>581</v>
      </c>
      <c r="AS869" t="s">
        <v>1797</v>
      </c>
      <c r="AT869" t="s">
        <v>1361</v>
      </c>
      <c r="AU869" t="s">
        <v>36</v>
      </c>
      <c r="AV869" t="s">
        <v>1354</v>
      </c>
      <c r="AW869" t="s">
        <v>1924</v>
      </c>
      <c r="AX869" t="s">
        <v>1353</v>
      </c>
      <c r="AY869" t="s">
        <v>1352</v>
      </c>
      <c r="AZ869"/>
      <c r="BA869" t="s">
        <v>1932</v>
      </c>
      <c r="BB869" t="s">
        <v>1926</v>
      </c>
      <c r="BC869" t="s">
        <v>579</v>
      </c>
      <c r="BD869"/>
      <c r="BE869"/>
    </row>
    <row r="870" spans="1:57" x14ac:dyDescent="0.25">
      <c r="A870" t="s">
        <v>1360</v>
      </c>
      <c r="B870" t="s">
        <v>0</v>
      </c>
      <c r="C870">
        <v>2020</v>
      </c>
      <c r="D870">
        <v>1</v>
      </c>
      <c r="E870" s="73">
        <v>43677</v>
      </c>
      <c r="F870"/>
      <c r="G870"/>
      <c r="H870" t="s">
        <v>12</v>
      </c>
      <c r="I870"/>
      <c r="J870" t="s">
        <v>10</v>
      </c>
      <c r="K870" t="s">
        <v>3</v>
      </c>
      <c r="L870"/>
      <c r="M870" t="s">
        <v>1436</v>
      </c>
      <c r="N870">
        <v>12500.99</v>
      </c>
      <c r="O870"/>
      <c r="P870" t="s">
        <v>779</v>
      </c>
      <c r="Q870" t="s">
        <v>780</v>
      </c>
      <c r="R870">
        <v>13</v>
      </c>
      <c r="S870"/>
      <c r="T870"/>
      <c r="U870"/>
      <c r="V870"/>
      <c r="W870"/>
      <c r="X870"/>
      <c r="Y870"/>
      <c r="Z870"/>
      <c r="AA870"/>
      <c r="AB870"/>
      <c r="AC870"/>
      <c r="AD870"/>
      <c r="AE870"/>
      <c r="AF870"/>
      <c r="AG870"/>
      <c r="AH870"/>
      <c r="AI870"/>
      <c r="AJ870"/>
      <c r="AK870" t="s">
        <v>780</v>
      </c>
      <c r="AL870">
        <v>13</v>
      </c>
      <c r="AM870" s="73">
        <v>43677</v>
      </c>
      <c r="AN870"/>
      <c r="AO870" t="s">
        <v>554</v>
      </c>
      <c r="AP870"/>
      <c r="AQ870"/>
      <c r="AR870" t="s">
        <v>16</v>
      </c>
      <c r="AS870" t="s">
        <v>1797</v>
      </c>
      <c r="AT870" t="s">
        <v>1437</v>
      </c>
      <c r="AU870" t="s">
        <v>36</v>
      </c>
      <c r="AV870" t="s">
        <v>1421</v>
      </c>
      <c r="AW870"/>
      <c r="AX870"/>
      <c r="AY870"/>
      <c r="AZ870"/>
      <c r="BA870" t="s">
        <v>1831</v>
      </c>
      <c r="BB870" t="s">
        <v>1802</v>
      </c>
      <c r="BC870" t="s">
        <v>1436</v>
      </c>
      <c r="BD870"/>
      <c r="BE870"/>
    </row>
    <row r="871" spans="1:57" x14ac:dyDescent="0.25">
      <c r="A871" t="s">
        <v>1360</v>
      </c>
      <c r="B871" t="s">
        <v>0</v>
      </c>
      <c r="C871">
        <v>2020</v>
      </c>
      <c r="D871">
        <v>1</v>
      </c>
      <c r="E871" s="73">
        <v>43647</v>
      </c>
      <c r="F871" t="s">
        <v>574</v>
      </c>
      <c r="G871"/>
      <c r="H871" t="s">
        <v>12</v>
      </c>
      <c r="I871" t="s">
        <v>575</v>
      </c>
      <c r="J871" t="s">
        <v>587</v>
      </c>
      <c r="K871" t="s">
        <v>3</v>
      </c>
      <c r="L871"/>
      <c r="M871" t="s">
        <v>579</v>
      </c>
      <c r="N871">
        <v>21.4</v>
      </c>
      <c r="O871"/>
      <c r="P871" t="s">
        <v>746</v>
      </c>
      <c r="Q871" t="s">
        <v>745</v>
      </c>
      <c r="R871">
        <v>203</v>
      </c>
      <c r="S871"/>
      <c r="T871"/>
      <c r="U871"/>
      <c r="V871"/>
      <c r="W871"/>
      <c r="X871"/>
      <c r="Y871"/>
      <c r="Z871"/>
      <c r="AA871"/>
      <c r="AB871"/>
      <c r="AC871"/>
      <c r="AD871"/>
      <c r="AE871"/>
      <c r="AF871"/>
      <c r="AG871"/>
      <c r="AH871"/>
      <c r="AI871"/>
      <c r="AJ871"/>
      <c r="AK871" t="s">
        <v>745</v>
      </c>
      <c r="AL871">
        <v>203</v>
      </c>
      <c r="AM871" s="73">
        <v>43647</v>
      </c>
      <c r="AN871" t="s">
        <v>584</v>
      </c>
      <c r="AO871" t="s">
        <v>568</v>
      </c>
      <c r="AP871"/>
      <c r="AQ871"/>
      <c r="AR871" t="s">
        <v>581</v>
      </c>
      <c r="AS871" t="s">
        <v>1797</v>
      </c>
      <c r="AT871" t="s">
        <v>1361</v>
      </c>
      <c r="AU871" t="s">
        <v>36</v>
      </c>
      <c r="AV871" t="s">
        <v>1354</v>
      </c>
      <c r="AW871" t="s">
        <v>1924</v>
      </c>
      <c r="AX871" t="s">
        <v>1353</v>
      </c>
      <c r="AY871" t="s">
        <v>1352</v>
      </c>
      <c r="AZ871"/>
      <c r="BA871" t="s">
        <v>1932</v>
      </c>
      <c r="BB871" t="s">
        <v>1926</v>
      </c>
      <c r="BC871" t="s">
        <v>579</v>
      </c>
      <c r="BD871"/>
      <c r="BE871"/>
    </row>
    <row r="872" spans="1:57" x14ac:dyDescent="0.25">
      <c r="A872" t="s">
        <v>1360</v>
      </c>
      <c r="B872" t="s">
        <v>0</v>
      </c>
      <c r="C872">
        <v>2020</v>
      </c>
      <c r="D872">
        <v>1</v>
      </c>
      <c r="E872" s="73">
        <v>43647</v>
      </c>
      <c r="F872" t="s">
        <v>574</v>
      </c>
      <c r="G872"/>
      <c r="H872" t="s">
        <v>12</v>
      </c>
      <c r="I872" t="s">
        <v>575</v>
      </c>
      <c r="J872" t="s">
        <v>588</v>
      </c>
      <c r="K872" t="s">
        <v>3</v>
      </c>
      <c r="L872"/>
      <c r="M872" t="s">
        <v>579</v>
      </c>
      <c r="N872">
        <v>11.34</v>
      </c>
      <c r="O872"/>
      <c r="P872" t="s">
        <v>746</v>
      </c>
      <c r="Q872" t="s">
        <v>745</v>
      </c>
      <c r="R872">
        <v>204</v>
      </c>
      <c r="S872"/>
      <c r="T872"/>
      <c r="U872"/>
      <c r="V872"/>
      <c r="W872"/>
      <c r="X872"/>
      <c r="Y872"/>
      <c r="Z872"/>
      <c r="AA872"/>
      <c r="AB872"/>
      <c r="AC872"/>
      <c r="AD872"/>
      <c r="AE872"/>
      <c r="AF872"/>
      <c r="AG872"/>
      <c r="AH872"/>
      <c r="AI872"/>
      <c r="AJ872"/>
      <c r="AK872" t="s">
        <v>745</v>
      </c>
      <c r="AL872">
        <v>204</v>
      </c>
      <c r="AM872" s="73">
        <v>43647</v>
      </c>
      <c r="AN872" t="s">
        <v>584</v>
      </c>
      <c r="AO872" t="s">
        <v>568</v>
      </c>
      <c r="AP872"/>
      <c r="AQ872"/>
      <c r="AR872" t="s">
        <v>581</v>
      </c>
      <c r="AS872" t="s">
        <v>1797</v>
      </c>
      <c r="AT872" t="s">
        <v>1361</v>
      </c>
      <c r="AU872" t="s">
        <v>36</v>
      </c>
      <c r="AV872" t="s">
        <v>1354</v>
      </c>
      <c r="AW872" t="s">
        <v>1924</v>
      </c>
      <c r="AX872" t="s">
        <v>1353</v>
      </c>
      <c r="AY872" t="s">
        <v>1352</v>
      </c>
      <c r="AZ872"/>
      <c r="BA872" t="s">
        <v>1927</v>
      </c>
      <c r="BB872" t="s">
        <v>1926</v>
      </c>
      <c r="BC872" t="s">
        <v>579</v>
      </c>
      <c r="BD872"/>
      <c r="BE872"/>
    </row>
    <row r="873" spans="1:57" x14ac:dyDescent="0.25">
      <c r="A873" t="s">
        <v>1360</v>
      </c>
      <c r="B873" t="s">
        <v>0</v>
      </c>
      <c r="C873">
        <v>2020</v>
      </c>
      <c r="D873">
        <v>1</v>
      </c>
      <c r="E873" s="73">
        <v>43656</v>
      </c>
      <c r="F873" t="s">
        <v>574</v>
      </c>
      <c r="G873"/>
      <c r="H873" t="s">
        <v>12</v>
      </c>
      <c r="I873" t="s">
        <v>575</v>
      </c>
      <c r="J873" t="s">
        <v>588</v>
      </c>
      <c r="K873" t="s">
        <v>3</v>
      </c>
      <c r="L873"/>
      <c r="M873" t="s">
        <v>579</v>
      </c>
      <c r="N873">
        <v>11.91</v>
      </c>
      <c r="O873"/>
      <c r="P873" t="s">
        <v>748</v>
      </c>
      <c r="Q873" t="s">
        <v>747</v>
      </c>
      <c r="R873">
        <v>197</v>
      </c>
      <c r="S873"/>
      <c r="T873"/>
      <c r="U873"/>
      <c r="V873"/>
      <c r="W873"/>
      <c r="X873"/>
      <c r="Y873"/>
      <c r="Z873"/>
      <c r="AA873"/>
      <c r="AB873"/>
      <c r="AC873"/>
      <c r="AD873"/>
      <c r="AE873"/>
      <c r="AF873"/>
      <c r="AG873"/>
      <c r="AH873"/>
      <c r="AI873"/>
      <c r="AJ873"/>
      <c r="AK873" t="s">
        <v>747</v>
      </c>
      <c r="AL873">
        <v>197</v>
      </c>
      <c r="AM873" s="73">
        <v>43656</v>
      </c>
      <c r="AN873" t="s">
        <v>584</v>
      </c>
      <c r="AO873" t="s">
        <v>568</v>
      </c>
      <c r="AP873"/>
      <c r="AQ873"/>
      <c r="AR873" t="s">
        <v>581</v>
      </c>
      <c r="AS873" t="s">
        <v>1797</v>
      </c>
      <c r="AT873" t="s">
        <v>1361</v>
      </c>
      <c r="AU873" t="s">
        <v>36</v>
      </c>
      <c r="AV873" t="s">
        <v>1354</v>
      </c>
      <c r="AW873" t="s">
        <v>1924</v>
      </c>
      <c r="AX873" t="s">
        <v>1353</v>
      </c>
      <c r="AY873" t="s">
        <v>1352</v>
      </c>
      <c r="AZ873"/>
      <c r="BA873" t="s">
        <v>1927</v>
      </c>
      <c r="BB873" t="s">
        <v>1926</v>
      </c>
      <c r="BC873" t="s">
        <v>579</v>
      </c>
      <c r="BD873"/>
      <c r="BE873"/>
    </row>
    <row r="874" spans="1:57" x14ac:dyDescent="0.25">
      <c r="A874" t="s">
        <v>1360</v>
      </c>
      <c r="B874" t="s">
        <v>0</v>
      </c>
      <c r="C874">
        <v>2020</v>
      </c>
      <c r="D874">
        <v>1</v>
      </c>
      <c r="E874" s="73">
        <v>43671</v>
      </c>
      <c r="F874"/>
      <c r="G874"/>
      <c r="H874" t="s">
        <v>12</v>
      </c>
      <c r="I874"/>
      <c r="J874" t="s">
        <v>2</v>
      </c>
      <c r="K874" t="s">
        <v>3</v>
      </c>
      <c r="L874"/>
      <c r="M874" t="s">
        <v>43</v>
      </c>
      <c r="N874">
        <v>-4596</v>
      </c>
      <c r="O874"/>
      <c r="P874" t="s">
        <v>14</v>
      </c>
      <c r="Q874" t="s">
        <v>761</v>
      </c>
      <c r="R874">
        <v>11</v>
      </c>
      <c r="S874"/>
      <c r="T874"/>
      <c r="U874"/>
      <c r="V874"/>
      <c r="W874"/>
      <c r="X874"/>
      <c r="Y874"/>
      <c r="Z874"/>
      <c r="AA874"/>
      <c r="AB874"/>
      <c r="AC874"/>
      <c r="AD874"/>
      <c r="AE874"/>
      <c r="AF874"/>
      <c r="AG874"/>
      <c r="AH874"/>
      <c r="AI874"/>
      <c r="AJ874"/>
      <c r="AK874" t="s">
        <v>761</v>
      </c>
      <c r="AL874">
        <v>11</v>
      </c>
      <c r="AM874" s="73">
        <v>43671</v>
      </c>
      <c r="AN874" t="s">
        <v>753</v>
      </c>
      <c r="AO874" t="s">
        <v>8</v>
      </c>
      <c r="AP874"/>
      <c r="AQ874"/>
      <c r="AR874" t="s">
        <v>30</v>
      </c>
      <c r="AS874" t="s">
        <v>1797</v>
      </c>
      <c r="AT874" t="s">
        <v>1385</v>
      </c>
      <c r="AU874" t="s">
        <v>36</v>
      </c>
      <c r="AV874" t="s">
        <v>1355</v>
      </c>
      <c r="AW874"/>
      <c r="AX874"/>
      <c r="AY874"/>
      <c r="AZ874"/>
      <c r="BA874" t="s">
        <v>1801</v>
      </c>
      <c r="BB874" t="s">
        <v>1802</v>
      </c>
      <c r="BC874" t="s">
        <v>43</v>
      </c>
      <c r="BD874"/>
      <c r="BE874"/>
    </row>
    <row r="875" spans="1:57" x14ac:dyDescent="0.25">
      <c r="A875" t="s">
        <v>1360</v>
      </c>
      <c r="B875" t="s">
        <v>0</v>
      </c>
      <c r="C875">
        <v>2020</v>
      </c>
      <c r="D875">
        <v>1</v>
      </c>
      <c r="E875" s="73">
        <v>43676</v>
      </c>
      <c r="F875"/>
      <c r="G875"/>
      <c r="H875" t="s">
        <v>12</v>
      </c>
      <c r="I875"/>
      <c r="J875" t="s">
        <v>25</v>
      </c>
      <c r="K875" t="s">
        <v>3</v>
      </c>
      <c r="L875"/>
      <c r="M875" t="s">
        <v>27</v>
      </c>
      <c r="N875">
        <v>-36826.75</v>
      </c>
      <c r="O875"/>
      <c r="P875" t="s">
        <v>27</v>
      </c>
      <c r="Q875" t="s">
        <v>764</v>
      </c>
      <c r="R875">
        <v>128</v>
      </c>
      <c r="S875"/>
      <c r="T875"/>
      <c r="U875"/>
      <c r="V875"/>
      <c r="W875"/>
      <c r="X875"/>
      <c r="Y875"/>
      <c r="Z875"/>
      <c r="AA875"/>
      <c r="AB875"/>
      <c r="AC875"/>
      <c r="AD875"/>
      <c r="AE875"/>
      <c r="AF875"/>
      <c r="AG875"/>
      <c r="AH875"/>
      <c r="AI875"/>
      <c r="AJ875"/>
      <c r="AK875" t="s">
        <v>764</v>
      </c>
      <c r="AL875">
        <v>128</v>
      </c>
      <c r="AM875" s="73">
        <v>43676</v>
      </c>
      <c r="AN875" t="s">
        <v>767</v>
      </c>
      <c r="AO875" t="s">
        <v>8</v>
      </c>
      <c r="AP875"/>
      <c r="AQ875"/>
      <c r="AR875" t="s">
        <v>30</v>
      </c>
      <c r="AS875" t="s">
        <v>1797</v>
      </c>
      <c r="AT875" t="s">
        <v>1366</v>
      </c>
      <c r="AU875" t="s">
        <v>36</v>
      </c>
      <c r="AV875" t="s">
        <v>1365</v>
      </c>
      <c r="AW875"/>
      <c r="AX875"/>
      <c r="AY875"/>
      <c r="AZ875"/>
      <c r="BA875" t="s">
        <v>1833</v>
      </c>
      <c r="BB875" t="s">
        <v>1802</v>
      </c>
      <c r="BC875" t="s">
        <v>27</v>
      </c>
      <c r="BD875"/>
      <c r="BE875"/>
    </row>
    <row r="876" spans="1:57" x14ac:dyDescent="0.25">
      <c r="A876" t="s">
        <v>1360</v>
      </c>
      <c r="B876" t="s">
        <v>0</v>
      </c>
      <c r="C876">
        <v>2020</v>
      </c>
      <c r="D876">
        <v>1</v>
      </c>
      <c r="E876" s="73">
        <v>43677</v>
      </c>
      <c r="F876"/>
      <c r="G876"/>
      <c r="H876" t="s">
        <v>628</v>
      </c>
      <c r="I876"/>
      <c r="J876" t="s">
        <v>630</v>
      </c>
      <c r="K876" t="s">
        <v>3</v>
      </c>
      <c r="L876"/>
      <c r="M876" t="s">
        <v>1463</v>
      </c>
      <c r="N876">
        <v>-1700.13</v>
      </c>
      <c r="O876"/>
      <c r="P876" t="s">
        <v>777</v>
      </c>
      <c r="Q876" t="s">
        <v>776</v>
      </c>
      <c r="R876">
        <v>4</v>
      </c>
      <c r="S876"/>
      <c r="T876"/>
      <c r="U876"/>
      <c r="V876"/>
      <c r="W876"/>
      <c r="X876"/>
      <c r="Y876"/>
      <c r="Z876"/>
      <c r="AA876"/>
      <c r="AB876"/>
      <c r="AC876"/>
      <c r="AD876"/>
      <c r="AE876"/>
      <c r="AF876"/>
      <c r="AG876"/>
      <c r="AH876"/>
      <c r="AI876"/>
      <c r="AJ876"/>
      <c r="AK876" t="s">
        <v>776</v>
      </c>
      <c r="AL876">
        <v>4</v>
      </c>
      <c r="AM876" s="73">
        <v>43677</v>
      </c>
      <c r="AN876"/>
      <c r="AO876" t="s">
        <v>778</v>
      </c>
      <c r="AP876"/>
      <c r="AQ876"/>
      <c r="AR876" t="s">
        <v>16</v>
      </c>
      <c r="AS876" t="s">
        <v>1797</v>
      </c>
      <c r="AT876" t="s">
        <v>1430</v>
      </c>
      <c r="AU876" t="s">
        <v>36</v>
      </c>
      <c r="AV876" t="s">
        <v>1421</v>
      </c>
      <c r="AW876"/>
      <c r="AX876"/>
      <c r="AY876"/>
      <c r="AZ876"/>
      <c r="BA876" t="s">
        <v>1935</v>
      </c>
      <c r="BB876" t="s">
        <v>1965</v>
      </c>
      <c r="BC876" t="s">
        <v>1463</v>
      </c>
      <c r="BD876"/>
      <c r="BE876"/>
    </row>
    <row r="877" spans="1:57" x14ac:dyDescent="0.25">
      <c r="A877" t="s">
        <v>1360</v>
      </c>
      <c r="B877" t="s">
        <v>0</v>
      </c>
      <c r="C877">
        <v>2020</v>
      </c>
      <c r="D877">
        <v>1</v>
      </c>
      <c r="E877" s="73">
        <v>43677</v>
      </c>
      <c r="F877"/>
      <c r="G877"/>
      <c r="H877" t="s">
        <v>12</v>
      </c>
      <c r="I877"/>
      <c r="J877" t="s">
        <v>2</v>
      </c>
      <c r="K877" t="s">
        <v>3</v>
      </c>
      <c r="L877"/>
      <c r="M877" t="s">
        <v>1463</v>
      </c>
      <c r="N877">
        <v>-10800.86</v>
      </c>
      <c r="O877"/>
      <c r="P877" t="s">
        <v>14</v>
      </c>
      <c r="Q877" t="s">
        <v>776</v>
      </c>
      <c r="R877">
        <v>37</v>
      </c>
      <c r="S877"/>
      <c r="T877"/>
      <c r="U877"/>
      <c r="V877"/>
      <c r="W877"/>
      <c r="X877"/>
      <c r="Y877"/>
      <c r="Z877"/>
      <c r="AA877"/>
      <c r="AB877"/>
      <c r="AC877"/>
      <c r="AD877"/>
      <c r="AE877"/>
      <c r="AF877"/>
      <c r="AG877"/>
      <c r="AH877"/>
      <c r="AI877"/>
      <c r="AJ877"/>
      <c r="AK877" t="s">
        <v>776</v>
      </c>
      <c r="AL877">
        <v>37</v>
      </c>
      <c r="AM877" s="73">
        <v>43677</v>
      </c>
      <c r="AN877"/>
      <c r="AO877" t="s">
        <v>8</v>
      </c>
      <c r="AP877"/>
      <c r="AQ877"/>
      <c r="AR877" t="s">
        <v>16</v>
      </c>
      <c r="AS877" t="s">
        <v>1797</v>
      </c>
      <c r="AT877" t="s">
        <v>1385</v>
      </c>
      <c r="AU877" t="s">
        <v>36</v>
      </c>
      <c r="AV877" t="s">
        <v>1355</v>
      </c>
      <c r="AW877"/>
      <c r="AX877"/>
      <c r="AY877"/>
      <c r="AZ877"/>
      <c r="BA877" t="s">
        <v>1801</v>
      </c>
      <c r="BB877" t="s">
        <v>1802</v>
      </c>
      <c r="BC877" t="s">
        <v>1463</v>
      </c>
      <c r="BD877"/>
      <c r="BE877"/>
    </row>
    <row r="878" spans="1:57" x14ac:dyDescent="0.25">
      <c r="A878" t="s">
        <v>1360</v>
      </c>
      <c r="B878" t="s">
        <v>0</v>
      </c>
      <c r="C878">
        <v>2020</v>
      </c>
      <c r="D878">
        <v>1</v>
      </c>
      <c r="E878" s="73">
        <v>43677</v>
      </c>
      <c r="F878"/>
      <c r="G878"/>
      <c r="H878" t="s">
        <v>12</v>
      </c>
      <c r="I878"/>
      <c r="J878" t="s">
        <v>2</v>
      </c>
      <c r="K878" t="s">
        <v>3</v>
      </c>
      <c r="L878"/>
      <c r="M878" t="s">
        <v>1463</v>
      </c>
      <c r="N878">
        <v>-1198.18</v>
      </c>
      <c r="O878"/>
      <c r="P878" t="s">
        <v>14</v>
      </c>
      <c r="Q878" t="s">
        <v>776</v>
      </c>
      <c r="R878">
        <v>57</v>
      </c>
      <c r="S878"/>
      <c r="T878"/>
      <c r="U878"/>
      <c r="V878"/>
      <c r="W878"/>
      <c r="X878"/>
      <c r="Y878"/>
      <c r="Z878"/>
      <c r="AA878"/>
      <c r="AB878"/>
      <c r="AC878"/>
      <c r="AD878"/>
      <c r="AE878"/>
      <c r="AF878"/>
      <c r="AG878"/>
      <c r="AH878"/>
      <c r="AI878"/>
      <c r="AJ878"/>
      <c r="AK878" t="s">
        <v>776</v>
      </c>
      <c r="AL878">
        <v>57</v>
      </c>
      <c r="AM878" s="73">
        <v>43677</v>
      </c>
      <c r="AN878"/>
      <c r="AO878" t="s">
        <v>8</v>
      </c>
      <c r="AP878"/>
      <c r="AQ878"/>
      <c r="AR878" t="s">
        <v>16</v>
      </c>
      <c r="AS878" t="s">
        <v>1797</v>
      </c>
      <c r="AT878" t="s">
        <v>1385</v>
      </c>
      <c r="AU878" t="s">
        <v>36</v>
      </c>
      <c r="AV878" t="s">
        <v>1355</v>
      </c>
      <c r="AW878"/>
      <c r="AX878"/>
      <c r="AY878"/>
      <c r="AZ878"/>
      <c r="BA878" t="s">
        <v>1801</v>
      </c>
      <c r="BB878" t="s">
        <v>1802</v>
      </c>
      <c r="BC878" t="s">
        <v>1463</v>
      </c>
      <c r="BD878"/>
      <c r="BE878"/>
    </row>
    <row r="879" spans="1:57" x14ac:dyDescent="0.25">
      <c r="A879" t="s">
        <v>1360</v>
      </c>
      <c r="B879" t="s">
        <v>0</v>
      </c>
      <c r="C879">
        <v>2020</v>
      </c>
      <c r="D879">
        <v>1</v>
      </c>
      <c r="E879" s="73">
        <v>43676</v>
      </c>
      <c r="F879"/>
      <c r="G879"/>
      <c r="H879" t="s">
        <v>12</v>
      </c>
      <c r="I879" t="s">
        <v>552</v>
      </c>
      <c r="J879" t="s">
        <v>34</v>
      </c>
      <c r="K879" t="s">
        <v>3</v>
      </c>
      <c r="L879"/>
      <c r="M879" t="s">
        <v>27</v>
      </c>
      <c r="N879">
        <v>49875</v>
      </c>
      <c r="O879"/>
      <c r="P879" t="s">
        <v>774</v>
      </c>
      <c r="Q879" t="s">
        <v>764</v>
      </c>
      <c r="R879">
        <v>275</v>
      </c>
      <c r="S879" t="s">
        <v>766</v>
      </c>
      <c r="T879" s="73">
        <v>43669</v>
      </c>
      <c r="U879" t="s">
        <v>1529</v>
      </c>
      <c r="V879" t="s">
        <v>774</v>
      </c>
      <c r="W879" t="s">
        <v>36</v>
      </c>
      <c r="X879"/>
      <c r="Y879"/>
      <c r="Z879"/>
      <c r="AA879"/>
      <c r="AB879"/>
      <c r="AC879"/>
      <c r="AD879"/>
      <c r="AE879"/>
      <c r="AF879"/>
      <c r="AG879"/>
      <c r="AH879"/>
      <c r="AI879"/>
      <c r="AJ879"/>
      <c r="AK879" t="s">
        <v>766</v>
      </c>
      <c r="AL879">
        <v>1</v>
      </c>
      <c r="AM879" s="73">
        <v>43669</v>
      </c>
      <c r="AN879" t="s">
        <v>766</v>
      </c>
      <c r="AO879" t="s">
        <v>554</v>
      </c>
      <c r="AP879" t="s">
        <v>100</v>
      </c>
      <c r="AQ879"/>
      <c r="AR879" t="s">
        <v>30</v>
      </c>
      <c r="AS879" t="s">
        <v>1797</v>
      </c>
      <c r="AT879" t="s">
        <v>1372</v>
      </c>
      <c r="AU879" t="s">
        <v>36</v>
      </c>
      <c r="AV879" t="s">
        <v>1354</v>
      </c>
      <c r="AW879" t="s">
        <v>1798</v>
      </c>
      <c r="AX879" t="s">
        <v>1353</v>
      </c>
      <c r="AY879" t="s">
        <v>1371</v>
      </c>
      <c r="AZ879"/>
      <c r="BA879" t="s">
        <v>1836</v>
      </c>
      <c r="BB879" t="s">
        <v>1800</v>
      </c>
      <c r="BC879" t="s">
        <v>1529</v>
      </c>
      <c r="BD879">
        <v>1</v>
      </c>
      <c r="BE879" t="s">
        <v>2006</v>
      </c>
    </row>
    <row r="880" spans="1:57" x14ac:dyDescent="0.25">
      <c r="A880" t="s">
        <v>1360</v>
      </c>
      <c r="B880" t="s">
        <v>0</v>
      </c>
      <c r="C880">
        <v>2020</v>
      </c>
      <c r="D880">
        <v>1</v>
      </c>
      <c r="E880" s="73">
        <v>43676</v>
      </c>
      <c r="F880"/>
      <c r="G880"/>
      <c r="H880" t="s">
        <v>12</v>
      </c>
      <c r="I880" t="s">
        <v>552</v>
      </c>
      <c r="J880" t="s">
        <v>34</v>
      </c>
      <c r="K880" t="s">
        <v>3</v>
      </c>
      <c r="L880"/>
      <c r="M880" t="s">
        <v>27</v>
      </c>
      <c r="N880">
        <v>36826.75</v>
      </c>
      <c r="O880"/>
      <c r="P880" t="s">
        <v>772</v>
      </c>
      <c r="Q880" t="s">
        <v>764</v>
      </c>
      <c r="R880">
        <v>276</v>
      </c>
      <c r="S880" t="s">
        <v>767</v>
      </c>
      <c r="T880" s="73">
        <v>43669</v>
      </c>
      <c r="U880" t="s">
        <v>1621</v>
      </c>
      <c r="V880" t="s">
        <v>772</v>
      </c>
      <c r="W880" t="s">
        <v>36</v>
      </c>
      <c r="X880"/>
      <c r="Y880"/>
      <c r="Z880"/>
      <c r="AA880"/>
      <c r="AB880"/>
      <c r="AC880"/>
      <c r="AD880"/>
      <c r="AE880"/>
      <c r="AF880"/>
      <c r="AG880"/>
      <c r="AH880"/>
      <c r="AI880"/>
      <c r="AJ880"/>
      <c r="AK880" t="s">
        <v>767</v>
      </c>
      <c r="AL880">
        <v>1</v>
      </c>
      <c r="AM880" s="73">
        <v>43669</v>
      </c>
      <c r="AN880" t="s">
        <v>767</v>
      </c>
      <c r="AO880" t="s">
        <v>554</v>
      </c>
      <c r="AP880" t="s">
        <v>773</v>
      </c>
      <c r="AQ880"/>
      <c r="AR880" t="s">
        <v>30</v>
      </c>
      <c r="AS880" t="s">
        <v>1797</v>
      </c>
      <c r="AT880" t="s">
        <v>1372</v>
      </c>
      <c r="AU880" t="s">
        <v>36</v>
      </c>
      <c r="AV880" t="s">
        <v>1354</v>
      </c>
      <c r="AW880" t="s">
        <v>1798</v>
      </c>
      <c r="AX880" t="s">
        <v>1353</v>
      </c>
      <c r="AY880" t="s">
        <v>1371</v>
      </c>
      <c r="AZ880"/>
      <c r="BA880" t="s">
        <v>1836</v>
      </c>
      <c r="BB880" t="s">
        <v>1800</v>
      </c>
      <c r="BC880" t="s">
        <v>1621</v>
      </c>
      <c r="BD880">
        <v>1</v>
      </c>
      <c r="BE880" t="s">
        <v>1979</v>
      </c>
    </row>
    <row r="881" spans="1:57" x14ac:dyDescent="0.25">
      <c r="A881" t="s">
        <v>1360</v>
      </c>
      <c r="B881" t="s">
        <v>0</v>
      </c>
      <c r="C881">
        <v>2020</v>
      </c>
      <c r="D881">
        <v>1</v>
      </c>
      <c r="E881" s="73">
        <v>43677</v>
      </c>
      <c r="F881"/>
      <c r="G881"/>
      <c r="H881" t="s">
        <v>12</v>
      </c>
      <c r="I881"/>
      <c r="J881" t="s">
        <v>2</v>
      </c>
      <c r="K881" t="s">
        <v>3</v>
      </c>
      <c r="L881"/>
      <c r="M881" t="s">
        <v>1463</v>
      </c>
      <c r="N881">
        <v>-1700.13</v>
      </c>
      <c r="O881"/>
      <c r="P881" t="s">
        <v>14</v>
      </c>
      <c r="Q881" t="s">
        <v>776</v>
      </c>
      <c r="R881">
        <v>39</v>
      </c>
      <c r="S881"/>
      <c r="T881"/>
      <c r="U881"/>
      <c r="V881"/>
      <c r="W881"/>
      <c r="X881"/>
      <c r="Y881"/>
      <c r="Z881"/>
      <c r="AA881"/>
      <c r="AB881"/>
      <c r="AC881"/>
      <c r="AD881"/>
      <c r="AE881"/>
      <c r="AF881"/>
      <c r="AG881"/>
      <c r="AH881"/>
      <c r="AI881"/>
      <c r="AJ881"/>
      <c r="AK881" t="s">
        <v>776</v>
      </c>
      <c r="AL881">
        <v>39</v>
      </c>
      <c r="AM881" s="73">
        <v>43677</v>
      </c>
      <c r="AN881"/>
      <c r="AO881" t="s">
        <v>8</v>
      </c>
      <c r="AP881"/>
      <c r="AQ881"/>
      <c r="AR881" t="s">
        <v>16</v>
      </c>
      <c r="AS881" t="s">
        <v>1797</v>
      </c>
      <c r="AT881" t="s">
        <v>1385</v>
      </c>
      <c r="AU881" t="s">
        <v>36</v>
      </c>
      <c r="AV881" t="s">
        <v>1355</v>
      </c>
      <c r="AW881"/>
      <c r="AX881"/>
      <c r="AY881"/>
      <c r="AZ881"/>
      <c r="BA881" t="s">
        <v>1801</v>
      </c>
      <c r="BB881" t="s">
        <v>1802</v>
      </c>
      <c r="BC881" t="s">
        <v>1463</v>
      </c>
      <c r="BD881"/>
      <c r="BE881"/>
    </row>
    <row r="882" spans="1:57" x14ac:dyDescent="0.25">
      <c r="A882" t="s">
        <v>1360</v>
      </c>
      <c r="B882" t="s">
        <v>0</v>
      </c>
      <c r="C882">
        <v>2020</v>
      </c>
      <c r="D882">
        <v>1</v>
      </c>
      <c r="E882" s="73">
        <v>43677</v>
      </c>
      <c r="F882"/>
      <c r="G882"/>
      <c r="H882" t="s">
        <v>12</v>
      </c>
      <c r="I882"/>
      <c r="J882" t="s">
        <v>2</v>
      </c>
      <c r="K882" t="s">
        <v>3</v>
      </c>
      <c r="L882"/>
      <c r="M882" t="s">
        <v>1463</v>
      </c>
      <c r="N882">
        <v>-1471.58</v>
      </c>
      <c r="O882"/>
      <c r="P882" t="s">
        <v>14</v>
      </c>
      <c r="Q882" t="s">
        <v>776</v>
      </c>
      <c r="R882">
        <v>47</v>
      </c>
      <c r="S882"/>
      <c r="T882"/>
      <c r="U882"/>
      <c r="V882"/>
      <c r="W882"/>
      <c r="X882"/>
      <c r="Y882"/>
      <c r="Z882"/>
      <c r="AA882"/>
      <c r="AB882"/>
      <c r="AC882"/>
      <c r="AD882"/>
      <c r="AE882"/>
      <c r="AF882"/>
      <c r="AG882"/>
      <c r="AH882"/>
      <c r="AI882"/>
      <c r="AJ882"/>
      <c r="AK882" t="s">
        <v>776</v>
      </c>
      <c r="AL882">
        <v>47</v>
      </c>
      <c r="AM882" s="73">
        <v>43677</v>
      </c>
      <c r="AN882"/>
      <c r="AO882" t="s">
        <v>8</v>
      </c>
      <c r="AP882"/>
      <c r="AQ882"/>
      <c r="AR882" t="s">
        <v>16</v>
      </c>
      <c r="AS882" t="s">
        <v>1797</v>
      </c>
      <c r="AT882" t="s">
        <v>1385</v>
      </c>
      <c r="AU882" t="s">
        <v>36</v>
      </c>
      <c r="AV882" t="s">
        <v>1355</v>
      </c>
      <c r="AW882"/>
      <c r="AX882"/>
      <c r="AY882"/>
      <c r="AZ882"/>
      <c r="BA882" t="s">
        <v>1801</v>
      </c>
      <c r="BB882" t="s">
        <v>1802</v>
      </c>
      <c r="BC882" t="s">
        <v>1463</v>
      </c>
      <c r="BD882"/>
      <c r="BE882"/>
    </row>
    <row r="883" spans="1:57" x14ac:dyDescent="0.25">
      <c r="A883" t="s">
        <v>1360</v>
      </c>
      <c r="B883" t="s">
        <v>0</v>
      </c>
      <c r="C883">
        <v>2020</v>
      </c>
      <c r="D883">
        <v>1</v>
      </c>
      <c r="E883" s="73">
        <v>43677</v>
      </c>
      <c r="F883"/>
      <c r="G883"/>
      <c r="H883" t="s">
        <v>12</v>
      </c>
      <c r="I883"/>
      <c r="J883" t="s">
        <v>2</v>
      </c>
      <c r="K883" t="s">
        <v>3</v>
      </c>
      <c r="L883"/>
      <c r="M883" t="s">
        <v>1463</v>
      </c>
      <c r="N883">
        <v>200.14</v>
      </c>
      <c r="O883"/>
      <c r="P883" t="s">
        <v>14</v>
      </c>
      <c r="Q883" t="s">
        <v>776</v>
      </c>
      <c r="R883">
        <v>51</v>
      </c>
      <c r="S883"/>
      <c r="T883"/>
      <c r="U883"/>
      <c r="V883"/>
      <c r="W883"/>
      <c r="X883"/>
      <c r="Y883"/>
      <c r="Z883"/>
      <c r="AA883"/>
      <c r="AB883"/>
      <c r="AC883"/>
      <c r="AD883"/>
      <c r="AE883"/>
      <c r="AF883"/>
      <c r="AG883"/>
      <c r="AH883"/>
      <c r="AI883"/>
      <c r="AJ883"/>
      <c r="AK883" t="s">
        <v>776</v>
      </c>
      <c r="AL883">
        <v>51</v>
      </c>
      <c r="AM883" s="73">
        <v>43677</v>
      </c>
      <c r="AN883"/>
      <c r="AO883" t="s">
        <v>8</v>
      </c>
      <c r="AP883"/>
      <c r="AQ883"/>
      <c r="AR883" t="s">
        <v>16</v>
      </c>
      <c r="AS883" t="s">
        <v>1797</v>
      </c>
      <c r="AT883" t="s">
        <v>1385</v>
      </c>
      <c r="AU883" t="s">
        <v>36</v>
      </c>
      <c r="AV883" t="s">
        <v>1355</v>
      </c>
      <c r="AW883"/>
      <c r="AX883"/>
      <c r="AY883"/>
      <c r="AZ883"/>
      <c r="BA883" t="s">
        <v>1801</v>
      </c>
      <c r="BB883" t="s">
        <v>1802</v>
      </c>
      <c r="BC883" t="s">
        <v>1463</v>
      </c>
      <c r="BD883"/>
      <c r="BE883"/>
    </row>
    <row r="884" spans="1:57" x14ac:dyDescent="0.25">
      <c r="A884" t="s">
        <v>1360</v>
      </c>
      <c r="B884" t="s">
        <v>0</v>
      </c>
      <c r="C884">
        <v>2020</v>
      </c>
      <c r="D884">
        <v>1</v>
      </c>
      <c r="E884" s="73">
        <v>43677</v>
      </c>
      <c r="F884"/>
      <c r="G884"/>
      <c r="H884" t="s">
        <v>12</v>
      </c>
      <c r="I884"/>
      <c r="J884" t="s">
        <v>2</v>
      </c>
      <c r="K884" t="s">
        <v>3</v>
      </c>
      <c r="L884"/>
      <c r="M884" t="s">
        <v>1463</v>
      </c>
      <c r="N884">
        <v>8810.17</v>
      </c>
      <c r="O884"/>
      <c r="P884" t="s">
        <v>14</v>
      </c>
      <c r="Q884" t="s">
        <v>776</v>
      </c>
      <c r="R884">
        <v>53</v>
      </c>
      <c r="S884"/>
      <c r="T884"/>
      <c r="U884"/>
      <c r="V884"/>
      <c r="W884"/>
      <c r="X884"/>
      <c r="Y884"/>
      <c r="Z884"/>
      <c r="AA884"/>
      <c r="AB884"/>
      <c r="AC884"/>
      <c r="AD884"/>
      <c r="AE884"/>
      <c r="AF884"/>
      <c r="AG884"/>
      <c r="AH884"/>
      <c r="AI884"/>
      <c r="AJ884"/>
      <c r="AK884" t="s">
        <v>776</v>
      </c>
      <c r="AL884">
        <v>53</v>
      </c>
      <c r="AM884" s="73">
        <v>43677</v>
      </c>
      <c r="AN884"/>
      <c r="AO884" t="s">
        <v>8</v>
      </c>
      <c r="AP884"/>
      <c r="AQ884"/>
      <c r="AR884" t="s">
        <v>16</v>
      </c>
      <c r="AS884" t="s">
        <v>1797</v>
      </c>
      <c r="AT884" t="s">
        <v>1385</v>
      </c>
      <c r="AU884" t="s">
        <v>36</v>
      </c>
      <c r="AV884" t="s">
        <v>1355</v>
      </c>
      <c r="AW884"/>
      <c r="AX884"/>
      <c r="AY884"/>
      <c r="AZ884"/>
      <c r="BA884" t="s">
        <v>1801</v>
      </c>
      <c r="BB884" t="s">
        <v>1802</v>
      </c>
      <c r="BC884" t="s">
        <v>1463</v>
      </c>
      <c r="BD884"/>
      <c r="BE884"/>
    </row>
    <row r="885" spans="1:57" x14ac:dyDescent="0.25">
      <c r="A885" t="s">
        <v>1360</v>
      </c>
      <c r="B885" t="s">
        <v>0</v>
      </c>
      <c r="C885">
        <v>2020</v>
      </c>
      <c r="D885">
        <v>1</v>
      </c>
      <c r="E885" s="73">
        <v>43677</v>
      </c>
      <c r="F885"/>
      <c r="G885"/>
      <c r="H885" t="s">
        <v>12</v>
      </c>
      <c r="I885"/>
      <c r="J885" t="s">
        <v>2</v>
      </c>
      <c r="K885" t="s">
        <v>3</v>
      </c>
      <c r="L885"/>
      <c r="M885" t="s">
        <v>1463</v>
      </c>
      <c r="N885">
        <v>67.75</v>
      </c>
      <c r="O885"/>
      <c r="P885" t="s">
        <v>14</v>
      </c>
      <c r="Q885" t="s">
        <v>776</v>
      </c>
      <c r="R885">
        <v>63</v>
      </c>
      <c r="S885"/>
      <c r="T885"/>
      <c r="U885"/>
      <c r="V885"/>
      <c r="W885"/>
      <c r="X885"/>
      <c r="Y885"/>
      <c r="Z885"/>
      <c r="AA885"/>
      <c r="AB885"/>
      <c r="AC885"/>
      <c r="AD885"/>
      <c r="AE885"/>
      <c r="AF885"/>
      <c r="AG885"/>
      <c r="AH885"/>
      <c r="AI885"/>
      <c r="AJ885"/>
      <c r="AK885" t="s">
        <v>776</v>
      </c>
      <c r="AL885">
        <v>63</v>
      </c>
      <c r="AM885" s="73">
        <v>43677</v>
      </c>
      <c r="AN885"/>
      <c r="AO885" t="s">
        <v>8</v>
      </c>
      <c r="AP885"/>
      <c r="AQ885"/>
      <c r="AR885" t="s">
        <v>16</v>
      </c>
      <c r="AS885" t="s">
        <v>1797</v>
      </c>
      <c r="AT885" t="s">
        <v>1385</v>
      </c>
      <c r="AU885" t="s">
        <v>36</v>
      </c>
      <c r="AV885" t="s">
        <v>1355</v>
      </c>
      <c r="AW885"/>
      <c r="AX885"/>
      <c r="AY885"/>
      <c r="AZ885"/>
      <c r="BA885" t="s">
        <v>1801</v>
      </c>
      <c r="BB885" t="s">
        <v>1802</v>
      </c>
      <c r="BC885" t="s">
        <v>1463</v>
      </c>
      <c r="BD885"/>
      <c r="BE885"/>
    </row>
    <row r="886" spans="1:57" x14ac:dyDescent="0.25">
      <c r="A886" t="s">
        <v>1360</v>
      </c>
      <c r="B886" t="s">
        <v>0</v>
      </c>
      <c r="C886">
        <v>2020</v>
      </c>
      <c r="D886">
        <v>1</v>
      </c>
      <c r="E886" s="73">
        <v>43677</v>
      </c>
      <c r="F886"/>
      <c r="G886"/>
      <c r="H886" t="s">
        <v>12</v>
      </c>
      <c r="I886"/>
      <c r="J886" t="s">
        <v>2</v>
      </c>
      <c r="K886" t="s">
        <v>3</v>
      </c>
      <c r="L886"/>
      <c r="M886" t="s">
        <v>1463</v>
      </c>
      <c r="N886">
        <v>-36108.83</v>
      </c>
      <c r="O886"/>
      <c r="P886" t="s">
        <v>14</v>
      </c>
      <c r="Q886" t="s">
        <v>776</v>
      </c>
      <c r="R886">
        <v>67</v>
      </c>
      <c r="S886"/>
      <c r="T886"/>
      <c r="U886"/>
      <c r="V886"/>
      <c r="W886"/>
      <c r="X886"/>
      <c r="Y886"/>
      <c r="Z886"/>
      <c r="AA886"/>
      <c r="AB886"/>
      <c r="AC886"/>
      <c r="AD886"/>
      <c r="AE886"/>
      <c r="AF886"/>
      <c r="AG886"/>
      <c r="AH886"/>
      <c r="AI886"/>
      <c r="AJ886"/>
      <c r="AK886" t="s">
        <v>776</v>
      </c>
      <c r="AL886">
        <v>67</v>
      </c>
      <c r="AM886" s="73">
        <v>43677</v>
      </c>
      <c r="AN886"/>
      <c r="AO886" t="s">
        <v>8</v>
      </c>
      <c r="AP886"/>
      <c r="AQ886"/>
      <c r="AR886" t="s">
        <v>16</v>
      </c>
      <c r="AS886" t="s">
        <v>1797</v>
      </c>
      <c r="AT886" t="s">
        <v>1385</v>
      </c>
      <c r="AU886" t="s">
        <v>36</v>
      </c>
      <c r="AV886" t="s">
        <v>1355</v>
      </c>
      <c r="AW886"/>
      <c r="AX886"/>
      <c r="AY886"/>
      <c r="AZ886"/>
      <c r="BA886" t="s">
        <v>1801</v>
      </c>
      <c r="BB886" t="s">
        <v>1802</v>
      </c>
      <c r="BC886" t="s">
        <v>1463</v>
      </c>
      <c r="BD886"/>
      <c r="BE886"/>
    </row>
    <row r="887" spans="1:57" x14ac:dyDescent="0.25">
      <c r="A887" t="s">
        <v>1360</v>
      </c>
      <c r="B887" t="s">
        <v>0</v>
      </c>
      <c r="C887">
        <v>2020</v>
      </c>
      <c r="D887">
        <v>1</v>
      </c>
      <c r="E887" s="73">
        <v>43677</v>
      </c>
      <c r="F887"/>
      <c r="G887"/>
      <c r="H887" t="s">
        <v>12</v>
      </c>
      <c r="I887"/>
      <c r="J887" t="s">
        <v>2</v>
      </c>
      <c r="K887" t="s">
        <v>3</v>
      </c>
      <c r="L887"/>
      <c r="M887" t="s">
        <v>1463</v>
      </c>
      <c r="N887">
        <v>-5.86</v>
      </c>
      <c r="O887"/>
      <c r="P887" t="s">
        <v>14</v>
      </c>
      <c r="Q887" t="s">
        <v>776</v>
      </c>
      <c r="R887">
        <v>71</v>
      </c>
      <c r="S887"/>
      <c r="T887"/>
      <c r="U887"/>
      <c r="V887"/>
      <c r="W887"/>
      <c r="X887"/>
      <c r="Y887"/>
      <c r="Z887"/>
      <c r="AA887"/>
      <c r="AB887"/>
      <c r="AC887"/>
      <c r="AD887"/>
      <c r="AE887"/>
      <c r="AF887"/>
      <c r="AG887"/>
      <c r="AH887"/>
      <c r="AI887"/>
      <c r="AJ887"/>
      <c r="AK887" t="s">
        <v>776</v>
      </c>
      <c r="AL887">
        <v>71</v>
      </c>
      <c r="AM887" s="73">
        <v>43677</v>
      </c>
      <c r="AN887"/>
      <c r="AO887" t="s">
        <v>8</v>
      </c>
      <c r="AP887"/>
      <c r="AQ887"/>
      <c r="AR887" t="s">
        <v>16</v>
      </c>
      <c r="AS887" t="s">
        <v>1797</v>
      </c>
      <c r="AT887" t="s">
        <v>1385</v>
      </c>
      <c r="AU887" t="s">
        <v>36</v>
      </c>
      <c r="AV887" t="s">
        <v>1355</v>
      </c>
      <c r="AW887"/>
      <c r="AX887"/>
      <c r="AY887"/>
      <c r="AZ887"/>
      <c r="BA887" t="s">
        <v>1801</v>
      </c>
      <c r="BB887" t="s">
        <v>1802</v>
      </c>
      <c r="BC887" t="s">
        <v>1463</v>
      </c>
      <c r="BD887"/>
      <c r="BE887"/>
    </row>
    <row r="888" spans="1:57" x14ac:dyDescent="0.25">
      <c r="A888" t="s">
        <v>1360</v>
      </c>
      <c r="B888" t="s">
        <v>0</v>
      </c>
      <c r="C888">
        <v>2020</v>
      </c>
      <c r="D888">
        <v>1</v>
      </c>
      <c r="E888" s="73">
        <v>43677</v>
      </c>
      <c r="F888"/>
      <c r="G888"/>
      <c r="H888" t="s">
        <v>12</v>
      </c>
      <c r="I888"/>
      <c r="J888" t="s">
        <v>2</v>
      </c>
      <c r="K888" t="s">
        <v>3</v>
      </c>
      <c r="L888"/>
      <c r="M888" t="s">
        <v>1463</v>
      </c>
      <c r="N888">
        <v>5.07</v>
      </c>
      <c r="O888"/>
      <c r="P888" t="s">
        <v>14</v>
      </c>
      <c r="Q888" t="s">
        <v>776</v>
      </c>
      <c r="R888">
        <v>73</v>
      </c>
      <c r="S888"/>
      <c r="T888"/>
      <c r="U888"/>
      <c r="V888"/>
      <c r="W888"/>
      <c r="X888"/>
      <c r="Y888"/>
      <c r="Z888"/>
      <c r="AA888"/>
      <c r="AB888"/>
      <c r="AC888"/>
      <c r="AD888"/>
      <c r="AE888"/>
      <c r="AF888"/>
      <c r="AG888"/>
      <c r="AH888"/>
      <c r="AI888"/>
      <c r="AJ888"/>
      <c r="AK888" t="s">
        <v>776</v>
      </c>
      <c r="AL888">
        <v>73</v>
      </c>
      <c r="AM888" s="73">
        <v>43677</v>
      </c>
      <c r="AN888"/>
      <c r="AO888" t="s">
        <v>8</v>
      </c>
      <c r="AP888"/>
      <c r="AQ888"/>
      <c r="AR888" t="s">
        <v>16</v>
      </c>
      <c r="AS888" t="s">
        <v>1797</v>
      </c>
      <c r="AT888" t="s">
        <v>1385</v>
      </c>
      <c r="AU888" t="s">
        <v>36</v>
      </c>
      <c r="AV888" t="s">
        <v>1355</v>
      </c>
      <c r="AW888"/>
      <c r="AX888"/>
      <c r="AY888"/>
      <c r="AZ888"/>
      <c r="BA888" t="s">
        <v>1801</v>
      </c>
      <c r="BB888" t="s">
        <v>1802</v>
      </c>
      <c r="BC888" t="s">
        <v>1463</v>
      </c>
      <c r="BD888"/>
      <c r="BE888"/>
    </row>
    <row r="889" spans="1:57" x14ac:dyDescent="0.25">
      <c r="A889" t="s">
        <v>1360</v>
      </c>
      <c r="B889" t="s">
        <v>0</v>
      </c>
      <c r="C889">
        <v>2020</v>
      </c>
      <c r="D889">
        <v>1</v>
      </c>
      <c r="E889" s="73">
        <v>43677</v>
      </c>
      <c r="F889"/>
      <c r="G889"/>
      <c r="H889" t="s">
        <v>12</v>
      </c>
      <c r="I889"/>
      <c r="J889" t="s">
        <v>2</v>
      </c>
      <c r="K889" t="s">
        <v>3</v>
      </c>
      <c r="L889"/>
      <c r="M889" t="s">
        <v>1463</v>
      </c>
      <c r="N889">
        <v>1530.23</v>
      </c>
      <c r="O889"/>
      <c r="P889" t="s">
        <v>14</v>
      </c>
      <c r="Q889" t="s">
        <v>776</v>
      </c>
      <c r="R889">
        <v>81</v>
      </c>
      <c r="S889"/>
      <c r="T889"/>
      <c r="U889"/>
      <c r="V889"/>
      <c r="W889"/>
      <c r="X889"/>
      <c r="Y889"/>
      <c r="Z889"/>
      <c r="AA889"/>
      <c r="AB889"/>
      <c r="AC889"/>
      <c r="AD889"/>
      <c r="AE889"/>
      <c r="AF889"/>
      <c r="AG889"/>
      <c r="AH889"/>
      <c r="AI889"/>
      <c r="AJ889"/>
      <c r="AK889" t="s">
        <v>776</v>
      </c>
      <c r="AL889">
        <v>81</v>
      </c>
      <c r="AM889" s="73">
        <v>43677</v>
      </c>
      <c r="AN889"/>
      <c r="AO889" t="s">
        <v>8</v>
      </c>
      <c r="AP889"/>
      <c r="AQ889"/>
      <c r="AR889" t="s">
        <v>16</v>
      </c>
      <c r="AS889" t="s">
        <v>1797</v>
      </c>
      <c r="AT889" t="s">
        <v>1385</v>
      </c>
      <c r="AU889" t="s">
        <v>36</v>
      </c>
      <c r="AV889" t="s">
        <v>1355</v>
      </c>
      <c r="AW889"/>
      <c r="AX889"/>
      <c r="AY889"/>
      <c r="AZ889"/>
      <c r="BA889" t="s">
        <v>1801</v>
      </c>
      <c r="BB889" t="s">
        <v>1802</v>
      </c>
      <c r="BC889" t="s">
        <v>1463</v>
      </c>
      <c r="BD889"/>
      <c r="BE889"/>
    </row>
    <row r="890" spans="1:57" x14ac:dyDescent="0.25">
      <c r="A890" t="s">
        <v>1360</v>
      </c>
      <c r="B890" t="s">
        <v>0</v>
      </c>
      <c r="C890">
        <v>2020</v>
      </c>
      <c r="D890">
        <v>1</v>
      </c>
      <c r="E890" s="73">
        <v>43656</v>
      </c>
      <c r="F890" t="s">
        <v>574</v>
      </c>
      <c r="G890"/>
      <c r="H890" t="s">
        <v>12</v>
      </c>
      <c r="I890" t="s">
        <v>575</v>
      </c>
      <c r="J890" t="s">
        <v>585</v>
      </c>
      <c r="K890" t="s">
        <v>3</v>
      </c>
      <c r="L890"/>
      <c r="M890" t="s">
        <v>579</v>
      </c>
      <c r="N890">
        <v>145.24</v>
      </c>
      <c r="O890"/>
      <c r="P890" t="s">
        <v>748</v>
      </c>
      <c r="Q890" t="s">
        <v>747</v>
      </c>
      <c r="R890">
        <v>194</v>
      </c>
      <c r="S890"/>
      <c r="T890"/>
      <c r="U890"/>
      <c r="V890"/>
      <c r="W890"/>
      <c r="X890"/>
      <c r="Y890"/>
      <c r="Z890"/>
      <c r="AA890"/>
      <c r="AB890"/>
      <c r="AC890"/>
      <c r="AD890"/>
      <c r="AE890"/>
      <c r="AF890"/>
      <c r="AG890"/>
      <c r="AH890"/>
      <c r="AI890"/>
      <c r="AJ890"/>
      <c r="AK890" t="s">
        <v>747</v>
      </c>
      <c r="AL890">
        <v>194</v>
      </c>
      <c r="AM890" s="73">
        <v>43656</v>
      </c>
      <c r="AN890" t="s">
        <v>584</v>
      </c>
      <c r="AO890" t="s">
        <v>568</v>
      </c>
      <c r="AP890"/>
      <c r="AQ890"/>
      <c r="AR890" t="s">
        <v>581</v>
      </c>
      <c r="AS890" t="s">
        <v>1797</v>
      </c>
      <c r="AT890" t="s">
        <v>1361</v>
      </c>
      <c r="AU890" t="s">
        <v>36</v>
      </c>
      <c r="AV890" t="s">
        <v>1354</v>
      </c>
      <c r="AW890" t="s">
        <v>1924</v>
      </c>
      <c r="AX890" t="s">
        <v>1353</v>
      </c>
      <c r="AY890" t="s">
        <v>1352</v>
      </c>
      <c r="AZ890"/>
      <c r="BA890" t="s">
        <v>1925</v>
      </c>
      <c r="BB890" t="s">
        <v>1926</v>
      </c>
      <c r="BC890" t="s">
        <v>579</v>
      </c>
      <c r="BD890"/>
      <c r="BE890"/>
    </row>
    <row r="891" spans="1:57" x14ac:dyDescent="0.25">
      <c r="A891" t="s">
        <v>1360</v>
      </c>
      <c r="B891" t="s">
        <v>0</v>
      </c>
      <c r="C891">
        <v>2020</v>
      </c>
      <c r="D891">
        <v>1</v>
      </c>
      <c r="E891" s="73">
        <v>43656</v>
      </c>
      <c r="F891" t="s">
        <v>574</v>
      </c>
      <c r="G891"/>
      <c r="H891" t="s">
        <v>12</v>
      </c>
      <c r="I891" t="s">
        <v>575</v>
      </c>
      <c r="J891" t="s">
        <v>586</v>
      </c>
      <c r="K891" t="s">
        <v>3</v>
      </c>
      <c r="L891"/>
      <c r="M891" t="s">
        <v>579</v>
      </c>
      <c r="N891">
        <v>25.16</v>
      </c>
      <c r="O891"/>
      <c r="P891" t="s">
        <v>748</v>
      </c>
      <c r="Q891" t="s">
        <v>747</v>
      </c>
      <c r="R891">
        <v>195</v>
      </c>
      <c r="S891"/>
      <c r="T891"/>
      <c r="U891"/>
      <c r="V891"/>
      <c r="W891"/>
      <c r="X891"/>
      <c r="Y891"/>
      <c r="Z891"/>
      <c r="AA891"/>
      <c r="AB891"/>
      <c r="AC891"/>
      <c r="AD891"/>
      <c r="AE891"/>
      <c r="AF891"/>
      <c r="AG891"/>
      <c r="AH891"/>
      <c r="AI891"/>
      <c r="AJ891"/>
      <c r="AK891" t="s">
        <v>747</v>
      </c>
      <c r="AL891">
        <v>195</v>
      </c>
      <c r="AM891" s="73">
        <v>43656</v>
      </c>
      <c r="AN891" t="s">
        <v>584</v>
      </c>
      <c r="AO891" t="s">
        <v>568</v>
      </c>
      <c r="AP891"/>
      <c r="AQ891"/>
      <c r="AR891" t="s">
        <v>581</v>
      </c>
      <c r="AS891" t="s">
        <v>1797</v>
      </c>
      <c r="AT891" t="s">
        <v>1361</v>
      </c>
      <c r="AU891" t="s">
        <v>36</v>
      </c>
      <c r="AV891" t="s">
        <v>1354</v>
      </c>
      <c r="AW891" t="s">
        <v>1924</v>
      </c>
      <c r="AX891" t="s">
        <v>1353</v>
      </c>
      <c r="AY891" t="s">
        <v>1352</v>
      </c>
      <c r="AZ891"/>
      <c r="BA891" t="s">
        <v>1954</v>
      </c>
      <c r="BB891" t="s">
        <v>1926</v>
      </c>
      <c r="BC891" t="s">
        <v>579</v>
      </c>
      <c r="BD891"/>
      <c r="BE891"/>
    </row>
    <row r="892" spans="1:57" x14ac:dyDescent="0.25">
      <c r="A892" t="s">
        <v>1360</v>
      </c>
      <c r="B892" t="s">
        <v>0</v>
      </c>
      <c r="C892">
        <v>2020</v>
      </c>
      <c r="D892">
        <v>1</v>
      </c>
      <c r="E892" s="73">
        <v>43647</v>
      </c>
      <c r="F892" t="s">
        <v>574</v>
      </c>
      <c r="G892"/>
      <c r="H892" t="s">
        <v>12</v>
      </c>
      <c r="I892" t="s">
        <v>575</v>
      </c>
      <c r="J892" t="s">
        <v>589</v>
      </c>
      <c r="K892" t="s">
        <v>3</v>
      </c>
      <c r="L892"/>
      <c r="M892" t="s">
        <v>579</v>
      </c>
      <c r="N892">
        <v>1920.29</v>
      </c>
      <c r="O892"/>
      <c r="P892" t="s">
        <v>746</v>
      </c>
      <c r="Q892" t="s">
        <v>745</v>
      </c>
      <c r="R892">
        <v>199</v>
      </c>
      <c r="S892"/>
      <c r="T892"/>
      <c r="U892"/>
      <c r="V892"/>
      <c r="W892"/>
      <c r="X892"/>
      <c r="Y892"/>
      <c r="Z892"/>
      <c r="AA892"/>
      <c r="AB892"/>
      <c r="AC892"/>
      <c r="AD892"/>
      <c r="AE892"/>
      <c r="AF892"/>
      <c r="AG892"/>
      <c r="AH892"/>
      <c r="AI892"/>
      <c r="AJ892"/>
      <c r="AK892" t="s">
        <v>745</v>
      </c>
      <c r="AL892">
        <v>199</v>
      </c>
      <c r="AM892" s="73">
        <v>43647</v>
      </c>
      <c r="AN892" t="s">
        <v>584</v>
      </c>
      <c r="AO892" t="s">
        <v>568</v>
      </c>
      <c r="AP892"/>
      <c r="AQ892"/>
      <c r="AR892" t="s">
        <v>581</v>
      </c>
      <c r="AS892" t="s">
        <v>1797</v>
      </c>
      <c r="AT892" t="s">
        <v>1361</v>
      </c>
      <c r="AU892" t="s">
        <v>36</v>
      </c>
      <c r="AV892" t="s">
        <v>1354</v>
      </c>
      <c r="AW892" t="s">
        <v>1924</v>
      </c>
      <c r="AX892" t="s">
        <v>1353</v>
      </c>
      <c r="AY892" t="s">
        <v>1352</v>
      </c>
      <c r="AZ892"/>
      <c r="BA892" t="s">
        <v>1934</v>
      </c>
      <c r="BB892" t="s">
        <v>1926</v>
      </c>
      <c r="BC892" t="s">
        <v>579</v>
      </c>
      <c r="BD892"/>
      <c r="BE892"/>
    </row>
    <row r="893" spans="1:57" x14ac:dyDescent="0.25">
      <c r="A893" t="s">
        <v>1360</v>
      </c>
      <c r="B893" t="s">
        <v>0</v>
      </c>
      <c r="C893">
        <v>2020</v>
      </c>
      <c r="D893">
        <v>1</v>
      </c>
      <c r="E893" s="73">
        <v>43647</v>
      </c>
      <c r="F893" t="s">
        <v>574</v>
      </c>
      <c r="G893"/>
      <c r="H893" t="s">
        <v>12</v>
      </c>
      <c r="I893" t="s">
        <v>575</v>
      </c>
      <c r="J893" t="s">
        <v>585</v>
      </c>
      <c r="K893" t="s">
        <v>3</v>
      </c>
      <c r="L893"/>
      <c r="M893" t="s">
        <v>579</v>
      </c>
      <c r="N893">
        <v>145.05000000000001</v>
      </c>
      <c r="O893"/>
      <c r="P893" t="s">
        <v>746</v>
      </c>
      <c r="Q893" t="s">
        <v>745</v>
      </c>
      <c r="R893">
        <v>201</v>
      </c>
      <c r="S893"/>
      <c r="T893"/>
      <c r="U893"/>
      <c r="V893"/>
      <c r="W893"/>
      <c r="X893"/>
      <c r="Y893"/>
      <c r="Z893"/>
      <c r="AA893"/>
      <c r="AB893"/>
      <c r="AC893"/>
      <c r="AD893"/>
      <c r="AE893"/>
      <c r="AF893"/>
      <c r="AG893"/>
      <c r="AH893"/>
      <c r="AI893"/>
      <c r="AJ893"/>
      <c r="AK893" t="s">
        <v>745</v>
      </c>
      <c r="AL893">
        <v>201</v>
      </c>
      <c r="AM893" s="73">
        <v>43647</v>
      </c>
      <c r="AN893" t="s">
        <v>584</v>
      </c>
      <c r="AO893" t="s">
        <v>568</v>
      </c>
      <c r="AP893"/>
      <c r="AQ893"/>
      <c r="AR893" t="s">
        <v>581</v>
      </c>
      <c r="AS893" t="s">
        <v>1797</v>
      </c>
      <c r="AT893" t="s">
        <v>1361</v>
      </c>
      <c r="AU893" t="s">
        <v>36</v>
      </c>
      <c r="AV893" t="s">
        <v>1354</v>
      </c>
      <c r="AW893" t="s">
        <v>1924</v>
      </c>
      <c r="AX893" t="s">
        <v>1353</v>
      </c>
      <c r="AY893" t="s">
        <v>1352</v>
      </c>
      <c r="AZ893"/>
      <c r="BA893" t="s">
        <v>1925</v>
      </c>
      <c r="BB893" t="s">
        <v>1926</v>
      </c>
      <c r="BC893" t="s">
        <v>579</v>
      </c>
      <c r="BD893"/>
      <c r="BE893"/>
    </row>
    <row r="894" spans="1:57" x14ac:dyDescent="0.25">
      <c r="A894" t="s">
        <v>1360</v>
      </c>
      <c r="B894" t="s">
        <v>0</v>
      </c>
      <c r="C894">
        <v>2020</v>
      </c>
      <c r="D894">
        <v>1</v>
      </c>
      <c r="E894" s="73">
        <v>43676</v>
      </c>
      <c r="F894"/>
      <c r="G894"/>
      <c r="H894" t="s">
        <v>12</v>
      </c>
      <c r="I894" t="s">
        <v>552</v>
      </c>
      <c r="J894" t="s">
        <v>34</v>
      </c>
      <c r="K894" t="s">
        <v>3</v>
      </c>
      <c r="L894"/>
      <c r="M894" t="s">
        <v>27</v>
      </c>
      <c r="N894">
        <v>25492.36</v>
      </c>
      <c r="O894"/>
      <c r="P894" t="s">
        <v>771</v>
      </c>
      <c r="Q894" t="s">
        <v>764</v>
      </c>
      <c r="R894">
        <v>253</v>
      </c>
      <c r="S894" t="s">
        <v>768</v>
      </c>
      <c r="T894" s="73">
        <v>43669</v>
      </c>
      <c r="U894" t="s">
        <v>1593</v>
      </c>
      <c r="V894" t="s">
        <v>771</v>
      </c>
      <c r="W894" t="s">
        <v>36</v>
      </c>
      <c r="X894"/>
      <c r="Y894"/>
      <c r="Z894"/>
      <c r="AA894"/>
      <c r="AB894"/>
      <c r="AC894"/>
      <c r="AD894"/>
      <c r="AE894"/>
      <c r="AF894"/>
      <c r="AG894"/>
      <c r="AH894"/>
      <c r="AI894"/>
      <c r="AJ894"/>
      <c r="AK894" t="s">
        <v>768</v>
      </c>
      <c r="AL894">
        <v>1</v>
      </c>
      <c r="AM894" s="73">
        <v>43669</v>
      </c>
      <c r="AN894" t="s">
        <v>768</v>
      </c>
      <c r="AO894" t="s">
        <v>554</v>
      </c>
      <c r="AP894" t="s">
        <v>656</v>
      </c>
      <c r="AQ894"/>
      <c r="AR894" t="s">
        <v>30</v>
      </c>
      <c r="AS894" t="s">
        <v>1797</v>
      </c>
      <c r="AT894" t="s">
        <v>1372</v>
      </c>
      <c r="AU894" t="s">
        <v>36</v>
      </c>
      <c r="AV894" t="s">
        <v>1354</v>
      </c>
      <c r="AW894" t="s">
        <v>1798</v>
      </c>
      <c r="AX894" t="s">
        <v>1353</v>
      </c>
      <c r="AY894" t="s">
        <v>1371</v>
      </c>
      <c r="AZ894"/>
      <c r="BA894" t="s">
        <v>1836</v>
      </c>
      <c r="BB894" t="s">
        <v>1800</v>
      </c>
      <c r="BC894" t="s">
        <v>1593</v>
      </c>
      <c r="BD894">
        <v>1</v>
      </c>
      <c r="BE894" t="s">
        <v>2019</v>
      </c>
    </row>
    <row r="895" spans="1:57" x14ac:dyDescent="0.25">
      <c r="A895" t="s">
        <v>1360</v>
      </c>
      <c r="B895" t="s">
        <v>0</v>
      </c>
      <c r="C895">
        <v>2020</v>
      </c>
      <c r="D895">
        <v>1</v>
      </c>
      <c r="E895" s="73">
        <v>43656</v>
      </c>
      <c r="F895"/>
      <c r="G895"/>
      <c r="H895" t="s">
        <v>12</v>
      </c>
      <c r="I895"/>
      <c r="J895" t="s">
        <v>2</v>
      </c>
      <c r="K895" t="s">
        <v>3</v>
      </c>
      <c r="L895"/>
      <c r="M895" t="s">
        <v>579</v>
      </c>
      <c r="N895">
        <v>-2384.69</v>
      </c>
      <c r="O895"/>
      <c r="P895" t="s">
        <v>14</v>
      </c>
      <c r="Q895" t="s">
        <v>747</v>
      </c>
      <c r="R895">
        <v>331</v>
      </c>
      <c r="S895"/>
      <c r="T895"/>
      <c r="U895"/>
      <c r="V895"/>
      <c r="W895"/>
      <c r="X895"/>
      <c r="Y895"/>
      <c r="Z895"/>
      <c r="AA895"/>
      <c r="AB895"/>
      <c r="AC895"/>
      <c r="AD895"/>
      <c r="AE895"/>
      <c r="AF895"/>
      <c r="AG895"/>
      <c r="AH895"/>
      <c r="AI895"/>
      <c r="AJ895"/>
      <c r="AK895" t="s">
        <v>747</v>
      </c>
      <c r="AL895">
        <v>331</v>
      </c>
      <c r="AM895" s="73">
        <v>43656</v>
      </c>
      <c r="AN895"/>
      <c r="AO895" t="s">
        <v>8</v>
      </c>
      <c r="AP895"/>
      <c r="AQ895"/>
      <c r="AR895" t="s">
        <v>581</v>
      </c>
      <c r="AS895" t="s">
        <v>1797</v>
      </c>
      <c r="AT895" t="s">
        <v>1385</v>
      </c>
      <c r="AU895" t="s">
        <v>36</v>
      </c>
      <c r="AV895" t="s">
        <v>1355</v>
      </c>
      <c r="AW895"/>
      <c r="AX895"/>
      <c r="AY895"/>
      <c r="AZ895"/>
      <c r="BA895" t="s">
        <v>1801</v>
      </c>
      <c r="BB895" t="s">
        <v>1802</v>
      </c>
      <c r="BC895" t="s">
        <v>579</v>
      </c>
      <c r="BD895"/>
      <c r="BE895"/>
    </row>
    <row r="896" spans="1:57" x14ac:dyDescent="0.25">
      <c r="A896" t="s">
        <v>1360</v>
      </c>
      <c r="B896" t="s">
        <v>0</v>
      </c>
      <c r="C896">
        <v>2020</v>
      </c>
      <c r="D896">
        <v>1</v>
      </c>
      <c r="E896" s="73">
        <v>43671</v>
      </c>
      <c r="F896"/>
      <c r="G896"/>
      <c r="H896" t="s">
        <v>12</v>
      </c>
      <c r="I896"/>
      <c r="J896" t="s">
        <v>2</v>
      </c>
      <c r="K896" t="s">
        <v>3</v>
      </c>
      <c r="L896"/>
      <c r="M896" t="s">
        <v>43</v>
      </c>
      <c r="N896">
        <v>-14030</v>
      </c>
      <c r="O896"/>
      <c r="P896" t="s">
        <v>14</v>
      </c>
      <c r="Q896" t="s">
        <v>761</v>
      </c>
      <c r="R896">
        <v>17</v>
      </c>
      <c r="S896"/>
      <c r="T896"/>
      <c r="U896"/>
      <c r="V896"/>
      <c r="W896"/>
      <c r="X896"/>
      <c r="Y896"/>
      <c r="Z896"/>
      <c r="AA896"/>
      <c r="AB896"/>
      <c r="AC896"/>
      <c r="AD896"/>
      <c r="AE896"/>
      <c r="AF896"/>
      <c r="AG896"/>
      <c r="AH896"/>
      <c r="AI896"/>
      <c r="AJ896"/>
      <c r="AK896" t="s">
        <v>761</v>
      </c>
      <c r="AL896">
        <v>17</v>
      </c>
      <c r="AM896" s="73">
        <v>43671</v>
      </c>
      <c r="AN896" t="s">
        <v>752</v>
      </c>
      <c r="AO896" t="s">
        <v>8</v>
      </c>
      <c r="AP896"/>
      <c r="AQ896"/>
      <c r="AR896" t="s">
        <v>30</v>
      </c>
      <c r="AS896" t="s">
        <v>1797</v>
      </c>
      <c r="AT896" t="s">
        <v>1385</v>
      </c>
      <c r="AU896" t="s">
        <v>36</v>
      </c>
      <c r="AV896" t="s">
        <v>1355</v>
      </c>
      <c r="AW896"/>
      <c r="AX896"/>
      <c r="AY896"/>
      <c r="AZ896"/>
      <c r="BA896" t="s">
        <v>1801</v>
      </c>
      <c r="BB896" t="s">
        <v>1802</v>
      </c>
      <c r="BC896" t="s">
        <v>43</v>
      </c>
      <c r="BD896"/>
      <c r="BE896"/>
    </row>
    <row r="897" spans="1:57" x14ac:dyDescent="0.25">
      <c r="A897" t="s">
        <v>1360</v>
      </c>
      <c r="B897" t="s">
        <v>0</v>
      </c>
      <c r="C897">
        <v>2020</v>
      </c>
      <c r="D897">
        <v>1</v>
      </c>
      <c r="E897" s="73">
        <v>43671</v>
      </c>
      <c r="F897"/>
      <c r="G897"/>
      <c r="H897" t="s">
        <v>12</v>
      </c>
      <c r="I897"/>
      <c r="J897" t="s">
        <v>25</v>
      </c>
      <c r="K897" t="s">
        <v>3</v>
      </c>
      <c r="L897"/>
      <c r="M897" t="s">
        <v>43</v>
      </c>
      <c r="N897">
        <v>19770.82</v>
      </c>
      <c r="O897"/>
      <c r="P897" t="s">
        <v>27</v>
      </c>
      <c r="Q897" t="s">
        <v>761</v>
      </c>
      <c r="R897">
        <v>39</v>
      </c>
      <c r="S897"/>
      <c r="T897"/>
      <c r="U897"/>
      <c r="V897"/>
      <c r="W897"/>
      <c r="X897"/>
      <c r="Y897"/>
      <c r="Z897"/>
      <c r="AA897"/>
      <c r="AB897"/>
      <c r="AC897"/>
      <c r="AD897"/>
      <c r="AE897"/>
      <c r="AF897"/>
      <c r="AG897"/>
      <c r="AH897"/>
      <c r="AI897"/>
      <c r="AJ897"/>
      <c r="AK897" t="s">
        <v>761</v>
      </c>
      <c r="AL897">
        <v>39</v>
      </c>
      <c r="AM897" s="73">
        <v>43671</v>
      </c>
      <c r="AN897" t="s">
        <v>751</v>
      </c>
      <c r="AO897" t="s">
        <v>8</v>
      </c>
      <c r="AP897"/>
      <c r="AQ897"/>
      <c r="AR897" t="s">
        <v>30</v>
      </c>
      <c r="AS897" t="s">
        <v>1797</v>
      </c>
      <c r="AT897" t="s">
        <v>1366</v>
      </c>
      <c r="AU897" t="s">
        <v>36</v>
      </c>
      <c r="AV897" t="s">
        <v>1365</v>
      </c>
      <c r="AW897"/>
      <c r="AX897"/>
      <c r="AY897"/>
      <c r="AZ897"/>
      <c r="BA897" t="s">
        <v>1833</v>
      </c>
      <c r="BB897" t="s">
        <v>1802</v>
      </c>
      <c r="BC897" t="s">
        <v>43</v>
      </c>
      <c r="BD897"/>
      <c r="BE897"/>
    </row>
    <row r="898" spans="1:57" x14ac:dyDescent="0.25">
      <c r="A898" t="s">
        <v>1360</v>
      </c>
      <c r="B898" t="s">
        <v>0</v>
      </c>
      <c r="C898">
        <v>2020</v>
      </c>
      <c r="D898">
        <v>1</v>
      </c>
      <c r="E898" s="73">
        <v>43671</v>
      </c>
      <c r="F898"/>
      <c r="G898"/>
      <c r="H898" t="s">
        <v>12</v>
      </c>
      <c r="I898"/>
      <c r="J898" t="s">
        <v>25</v>
      </c>
      <c r="K898" t="s">
        <v>3</v>
      </c>
      <c r="L898"/>
      <c r="M898" t="s">
        <v>43</v>
      </c>
      <c r="N898">
        <v>14030</v>
      </c>
      <c r="O898"/>
      <c r="P898" t="s">
        <v>27</v>
      </c>
      <c r="Q898" t="s">
        <v>761</v>
      </c>
      <c r="R898">
        <v>41</v>
      </c>
      <c r="S898"/>
      <c r="T898"/>
      <c r="U898"/>
      <c r="V898"/>
      <c r="W898"/>
      <c r="X898"/>
      <c r="Y898"/>
      <c r="Z898"/>
      <c r="AA898"/>
      <c r="AB898"/>
      <c r="AC898"/>
      <c r="AD898"/>
      <c r="AE898"/>
      <c r="AF898"/>
      <c r="AG898"/>
      <c r="AH898"/>
      <c r="AI898"/>
      <c r="AJ898"/>
      <c r="AK898" t="s">
        <v>761</v>
      </c>
      <c r="AL898">
        <v>41</v>
      </c>
      <c r="AM898" s="73">
        <v>43671</v>
      </c>
      <c r="AN898" t="s">
        <v>752</v>
      </c>
      <c r="AO898" t="s">
        <v>8</v>
      </c>
      <c r="AP898"/>
      <c r="AQ898"/>
      <c r="AR898" t="s">
        <v>30</v>
      </c>
      <c r="AS898" t="s">
        <v>1797</v>
      </c>
      <c r="AT898" t="s">
        <v>1366</v>
      </c>
      <c r="AU898" t="s">
        <v>36</v>
      </c>
      <c r="AV898" t="s">
        <v>1365</v>
      </c>
      <c r="AW898"/>
      <c r="AX898"/>
      <c r="AY898"/>
      <c r="AZ898"/>
      <c r="BA898" t="s">
        <v>1833</v>
      </c>
      <c r="BB898" t="s">
        <v>1802</v>
      </c>
      <c r="BC898" t="s">
        <v>43</v>
      </c>
      <c r="BD898"/>
      <c r="BE898"/>
    </row>
    <row r="899" spans="1:57" x14ac:dyDescent="0.25">
      <c r="A899" t="s">
        <v>1360</v>
      </c>
      <c r="B899" t="s">
        <v>0</v>
      </c>
      <c r="C899">
        <v>2020</v>
      </c>
      <c r="D899">
        <v>1</v>
      </c>
      <c r="E899" s="73">
        <v>43672</v>
      </c>
      <c r="F899" t="s">
        <v>574</v>
      </c>
      <c r="G899"/>
      <c r="H899" t="s">
        <v>12</v>
      </c>
      <c r="I899" t="s">
        <v>575</v>
      </c>
      <c r="J899" t="s">
        <v>588</v>
      </c>
      <c r="K899" t="s">
        <v>3</v>
      </c>
      <c r="L899"/>
      <c r="M899" t="s">
        <v>579</v>
      </c>
      <c r="N899">
        <v>11.91</v>
      </c>
      <c r="O899"/>
      <c r="P899" t="s">
        <v>763</v>
      </c>
      <c r="Q899" t="s">
        <v>762</v>
      </c>
      <c r="R899">
        <v>181</v>
      </c>
      <c r="S899"/>
      <c r="T899"/>
      <c r="U899"/>
      <c r="V899"/>
      <c r="W899"/>
      <c r="X899"/>
      <c r="Y899"/>
      <c r="Z899"/>
      <c r="AA899"/>
      <c r="AB899"/>
      <c r="AC899"/>
      <c r="AD899"/>
      <c r="AE899"/>
      <c r="AF899"/>
      <c r="AG899"/>
      <c r="AH899"/>
      <c r="AI899"/>
      <c r="AJ899"/>
      <c r="AK899" t="s">
        <v>762</v>
      </c>
      <c r="AL899">
        <v>181</v>
      </c>
      <c r="AM899" s="73">
        <v>43672</v>
      </c>
      <c r="AN899" t="s">
        <v>584</v>
      </c>
      <c r="AO899" t="s">
        <v>568</v>
      </c>
      <c r="AP899"/>
      <c r="AQ899"/>
      <c r="AR899" t="s">
        <v>581</v>
      </c>
      <c r="AS899" t="s">
        <v>1797</v>
      </c>
      <c r="AT899" t="s">
        <v>1361</v>
      </c>
      <c r="AU899" t="s">
        <v>36</v>
      </c>
      <c r="AV899" t="s">
        <v>1354</v>
      </c>
      <c r="AW899" t="s">
        <v>1924</v>
      </c>
      <c r="AX899" t="s">
        <v>1353</v>
      </c>
      <c r="AY899" t="s">
        <v>1352</v>
      </c>
      <c r="AZ899"/>
      <c r="BA899" t="s">
        <v>1927</v>
      </c>
      <c r="BB899" t="s">
        <v>1926</v>
      </c>
      <c r="BC899" t="s">
        <v>579</v>
      </c>
      <c r="BD899"/>
      <c r="BE899"/>
    </row>
    <row r="900" spans="1:57" x14ac:dyDescent="0.25">
      <c r="A900" t="s">
        <v>1360</v>
      </c>
      <c r="B900" t="s">
        <v>0</v>
      </c>
      <c r="C900">
        <v>2020</v>
      </c>
      <c r="D900">
        <v>1</v>
      </c>
      <c r="E900" s="73">
        <v>43672</v>
      </c>
      <c r="F900"/>
      <c r="G900"/>
      <c r="H900" t="s">
        <v>12</v>
      </c>
      <c r="I900"/>
      <c r="J900" t="s">
        <v>2</v>
      </c>
      <c r="K900" t="s">
        <v>3</v>
      </c>
      <c r="L900"/>
      <c r="M900" t="s">
        <v>579</v>
      </c>
      <c r="N900">
        <v>-2384.48</v>
      </c>
      <c r="O900"/>
      <c r="P900" t="s">
        <v>14</v>
      </c>
      <c r="Q900" t="s">
        <v>762</v>
      </c>
      <c r="R900">
        <v>370</v>
      </c>
      <c r="S900"/>
      <c r="T900"/>
      <c r="U900"/>
      <c r="V900"/>
      <c r="W900"/>
      <c r="X900"/>
      <c r="Y900"/>
      <c r="Z900"/>
      <c r="AA900"/>
      <c r="AB900"/>
      <c r="AC900"/>
      <c r="AD900"/>
      <c r="AE900"/>
      <c r="AF900"/>
      <c r="AG900"/>
      <c r="AH900"/>
      <c r="AI900"/>
      <c r="AJ900"/>
      <c r="AK900" t="s">
        <v>762</v>
      </c>
      <c r="AL900">
        <v>370</v>
      </c>
      <c r="AM900" s="73">
        <v>43672</v>
      </c>
      <c r="AN900"/>
      <c r="AO900" t="s">
        <v>8</v>
      </c>
      <c r="AP900"/>
      <c r="AQ900"/>
      <c r="AR900" t="s">
        <v>581</v>
      </c>
      <c r="AS900" t="s">
        <v>1797</v>
      </c>
      <c r="AT900" t="s">
        <v>1385</v>
      </c>
      <c r="AU900" t="s">
        <v>36</v>
      </c>
      <c r="AV900" t="s">
        <v>1355</v>
      </c>
      <c r="AW900"/>
      <c r="AX900"/>
      <c r="AY900"/>
      <c r="AZ900"/>
      <c r="BA900" t="s">
        <v>1801</v>
      </c>
      <c r="BB900" t="s">
        <v>1802</v>
      </c>
      <c r="BC900" t="s">
        <v>579</v>
      </c>
      <c r="BD900"/>
      <c r="BE900"/>
    </row>
    <row r="901" spans="1:57" x14ac:dyDescent="0.25">
      <c r="A901" t="s">
        <v>1360</v>
      </c>
      <c r="B901" t="s">
        <v>0</v>
      </c>
      <c r="C901">
        <v>2020</v>
      </c>
      <c r="D901">
        <v>1</v>
      </c>
      <c r="E901" s="73">
        <v>43676</v>
      </c>
      <c r="F901"/>
      <c r="G901"/>
      <c r="H901" t="s">
        <v>12</v>
      </c>
      <c r="I901"/>
      <c r="J901" t="s">
        <v>25</v>
      </c>
      <c r="K901" t="s">
        <v>3</v>
      </c>
      <c r="L901"/>
      <c r="M901" t="s">
        <v>27</v>
      </c>
      <c r="N901">
        <v>-899</v>
      </c>
      <c r="O901"/>
      <c r="P901" t="s">
        <v>27</v>
      </c>
      <c r="Q901" t="s">
        <v>764</v>
      </c>
      <c r="R901">
        <v>104</v>
      </c>
      <c r="S901"/>
      <c r="T901"/>
      <c r="U901"/>
      <c r="V901"/>
      <c r="W901"/>
      <c r="X901"/>
      <c r="Y901"/>
      <c r="Z901"/>
      <c r="AA901"/>
      <c r="AB901"/>
      <c r="AC901"/>
      <c r="AD901"/>
      <c r="AE901"/>
      <c r="AF901"/>
      <c r="AG901"/>
      <c r="AH901"/>
      <c r="AI901"/>
      <c r="AJ901"/>
      <c r="AK901" t="s">
        <v>764</v>
      </c>
      <c r="AL901">
        <v>104</v>
      </c>
      <c r="AM901" s="73">
        <v>43676</v>
      </c>
      <c r="AN901" t="s">
        <v>769</v>
      </c>
      <c r="AO901" t="s">
        <v>8</v>
      </c>
      <c r="AP901"/>
      <c r="AQ901"/>
      <c r="AR901" t="s">
        <v>30</v>
      </c>
      <c r="AS901" t="s">
        <v>1797</v>
      </c>
      <c r="AT901" t="s">
        <v>1366</v>
      </c>
      <c r="AU901" t="s">
        <v>36</v>
      </c>
      <c r="AV901" t="s">
        <v>1365</v>
      </c>
      <c r="AW901"/>
      <c r="AX901"/>
      <c r="AY901"/>
      <c r="AZ901"/>
      <c r="BA901" t="s">
        <v>1833</v>
      </c>
      <c r="BB901" t="s">
        <v>1802</v>
      </c>
      <c r="BC901" t="s">
        <v>27</v>
      </c>
      <c r="BD901"/>
      <c r="BE901"/>
    </row>
    <row r="902" spans="1:57" x14ac:dyDescent="0.25">
      <c r="A902" t="s">
        <v>1360</v>
      </c>
      <c r="B902" t="s">
        <v>0</v>
      </c>
      <c r="C902">
        <v>2020</v>
      </c>
      <c r="D902">
        <v>1</v>
      </c>
      <c r="E902" s="73">
        <v>43677</v>
      </c>
      <c r="F902" t="s">
        <v>574</v>
      </c>
      <c r="G902"/>
      <c r="H902" t="s">
        <v>12</v>
      </c>
      <c r="I902" t="s">
        <v>575</v>
      </c>
      <c r="J902" t="s">
        <v>643</v>
      </c>
      <c r="K902" t="s">
        <v>3</v>
      </c>
      <c r="L902"/>
      <c r="M902" t="s">
        <v>1463</v>
      </c>
      <c r="N902">
        <v>1700.13</v>
      </c>
      <c r="O902"/>
      <c r="P902" t="s">
        <v>777</v>
      </c>
      <c r="Q902" t="s">
        <v>776</v>
      </c>
      <c r="R902">
        <v>2</v>
      </c>
      <c r="S902"/>
      <c r="T902"/>
      <c r="U902"/>
      <c r="V902"/>
      <c r="W902"/>
      <c r="X902"/>
      <c r="Y902"/>
      <c r="Z902"/>
      <c r="AA902"/>
      <c r="AB902"/>
      <c r="AC902"/>
      <c r="AD902"/>
      <c r="AE902"/>
      <c r="AF902"/>
      <c r="AG902"/>
      <c r="AH902"/>
      <c r="AI902"/>
      <c r="AJ902"/>
      <c r="AK902" t="s">
        <v>776</v>
      </c>
      <c r="AL902">
        <v>2</v>
      </c>
      <c r="AM902" s="73">
        <v>43677</v>
      </c>
      <c r="AN902"/>
      <c r="AO902" t="s">
        <v>778</v>
      </c>
      <c r="AP902"/>
      <c r="AQ902"/>
      <c r="AR902" t="s">
        <v>16</v>
      </c>
      <c r="AS902" t="s">
        <v>1797</v>
      </c>
      <c r="AT902" t="s">
        <v>1372</v>
      </c>
      <c r="AU902" t="s">
        <v>36</v>
      </c>
      <c r="AV902" t="s">
        <v>1354</v>
      </c>
      <c r="AW902" t="s">
        <v>1924</v>
      </c>
      <c r="AX902" t="s">
        <v>1353</v>
      </c>
      <c r="AY902" t="s">
        <v>1352</v>
      </c>
      <c r="AZ902"/>
      <c r="BA902" t="s">
        <v>1975</v>
      </c>
      <c r="BB902" t="s">
        <v>1926</v>
      </c>
      <c r="BC902" t="s">
        <v>1463</v>
      </c>
      <c r="BD902"/>
      <c r="BE902"/>
    </row>
    <row r="903" spans="1:57" x14ac:dyDescent="0.25">
      <c r="A903" t="s">
        <v>1360</v>
      </c>
      <c r="B903" t="s">
        <v>0</v>
      </c>
      <c r="C903">
        <v>2020</v>
      </c>
      <c r="D903">
        <v>1</v>
      </c>
      <c r="E903" s="73">
        <v>43676</v>
      </c>
      <c r="F903"/>
      <c r="G903"/>
      <c r="H903" t="s">
        <v>12</v>
      </c>
      <c r="I903" t="s">
        <v>552</v>
      </c>
      <c r="J903" t="s">
        <v>34</v>
      </c>
      <c r="K903" t="s">
        <v>3</v>
      </c>
      <c r="L903"/>
      <c r="M903" t="s">
        <v>27</v>
      </c>
      <c r="N903">
        <v>49959</v>
      </c>
      <c r="O903"/>
      <c r="P903" t="s">
        <v>775</v>
      </c>
      <c r="Q903" t="s">
        <v>764</v>
      </c>
      <c r="R903">
        <v>254</v>
      </c>
      <c r="S903" t="s">
        <v>765</v>
      </c>
      <c r="T903" s="73">
        <v>43669</v>
      </c>
      <c r="U903" t="s">
        <v>1464</v>
      </c>
      <c r="V903" t="s">
        <v>775</v>
      </c>
      <c r="W903" t="s">
        <v>36</v>
      </c>
      <c r="X903"/>
      <c r="Y903"/>
      <c r="Z903"/>
      <c r="AA903"/>
      <c r="AB903"/>
      <c r="AC903"/>
      <c r="AD903"/>
      <c r="AE903"/>
      <c r="AF903"/>
      <c r="AG903"/>
      <c r="AH903"/>
      <c r="AI903"/>
      <c r="AJ903"/>
      <c r="AK903" t="s">
        <v>765</v>
      </c>
      <c r="AL903">
        <v>1</v>
      </c>
      <c r="AM903" s="73">
        <v>43669</v>
      </c>
      <c r="AN903" t="s">
        <v>765</v>
      </c>
      <c r="AO903" t="s">
        <v>554</v>
      </c>
      <c r="AP903" t="s">
        <v>757</v>
      </c>
      <c r="AQ903"/>
      <c r="AR903" t="s">
        <v>30</v>
      </c>
      <c r="AS903" t="s">
        <v>1797</v>
      </c>
      <c r="AT903" t="s">
        <v>1372</v>
      </c>
      <c r="AU903" t="s">
        <v>36</v>
      </c>
      <c r="AV903" t="s">
        <v>1354</v>
      </c>
      <c r="AW903" t="s">
        <v>1798</v>
      </c>
      <c r="AX903" t="s">
        <v>1353</v>
      </c>
      <c r="AY903" t="s">
        <v>1371</v>
      </c>
      <c r="AZ903"/>
      <c r="BA903" t="s">
        <v>1836</v>
      </c>
      <c r="BB903" t="s">
        <v>1800</v>
      </c>
      <c r="BC903" t="s">
        <v>1464</v>
      </c>
      <c r="BD903">
        <v>1</v>
      </c>
      <c r="BE903" t="s">
        <v>1970</v>
      </c>
    </row>
    <row r="904" spans="1:57" x14ac:dyDescent="0.25">
      <c r="A904" t="s">
        <v>1360</v>
      </c>
      <c r="B904" t="s">
        <v>0</v>
      </c>
      <c r="C904">
        <v>2020</v>
      </c>
      <c r="D904">
        <v>1</v>
      </c>
      <c r="E904" s="73">
        <v>43677</v>
      </c>
      <c r="F904"/>
      <c r="G904"/>
      <c r="H904" t="s">
        <v>12</v>
      </c>
      <c r="I904"/>
      <c r="J904" t="s">
        <v>630</v>
      </c>
      <c r="K904" t="s">
        <v>3</v>
      </c>
      <c r="L904"/>
      <c r="M904" t="s">
        <v>1436</v>
      </c>
      <c r="N904">
        <v>-1700.13</v>
      </c>
      <c r="O904"/>
      <c r="P904" t="s">
        <v>779</v>
      </c>
      <c r="Q904" t="s">
        <v>780</v>
      </c>
      <c r="R904">
        <v>15</v>
      </c>
      <c r="S904"/>
      <c r="T904"/>
      <c r="U904"/>
      <c r="V904"/>
      <c r="W904"/>
      <c r="X904"/>
      <c r="Y904"/>
      <c r="Z904"/>
      <c r="AA904"/>
      <c r="AB904"/>
      <c r="AC904"/>
      <c r="AD904"/>
      <c r="AE904"/>
      <c r="AF904"/>
      <c r="AG904"/>
      <c r="AH904"/>
      <c r="AI904"/>
      <c r="AJ904"/>
      <c r="AK904" t="s">
        <v>780</v>
      </c>
      <c r="AL904">
        <v>15</v>
      </c>
      <c r="AM904" s="73">
        <v>43677</v>
      </c>
      <c r="AN904"/>
      <c r="AO904" t="s">
        <v>554</v>
      </c>
      <c r="AP904"/>
      <c r="AQ904"/>
      <c r="AR904" t="s">
        <v>16</v>
      </c>
      <c r="AS904" t="s">
        <v>1797</v>
      </c>
      <c r="AT904" t="s">
        <v>1430</v>
      </c>
      <c r="AU904" t="s">
        <v>36</v>
      </c>
      <c r="AV904" t="s">
        <v>1421</v>
      </c>
      <c r="AW904"/>
      <c r="AX904"/>
      <c r="AY904"/>
      <c r="AZ904"/>
      <c r="BA904" t="s">
        <v>1935</v>
      </c>
      <c r="BB904" t="s">
        <v>1802</v>
      </c>
      <c r="BC904" t="s">
        <v>1436</v>
      </c>
      <c r="BD904"/>
      <c r="BE904"/>
    </row>
    <row r="905" spans="1:57" x14ac:dyDescent="0.25">
      <c r="A905" t="s">
        <v>1360</v>
      </c>
      <c r="B905" t="s">
        <v>0</v>
      </c>
      <c r="C905">
        <v>2020</v>
      </c>
      <c r="D905">
        <v>1</v>
      </c>
      <c r="E905" s="73">
        <v>43677</v>
      </c>
      <c r="F905"/>
      <c r="G905"/>
      <c r="H905" t="s">
        <v>12</v>
      </c>
      <c r="I905"/>
      <c r="J905" t="s">
        <v>2</v>
      </c>
      <c r="K905" t="s">
        <v>3</v>
      </c>
      <c r="L905"/>
      <c r="M905" t="s">
        <v>1463</v>
      </c>
      <c r="N905">
        <v>-3971.16</v>
      </c>
      <c r="O905"/>
      <c r="P905" t="s">
        <v>14</v>
      </c>
      <c r="Q905" t="s">
        <v>776</v>
      </c>
      <c r="R905">
        <v>43</v>
      </c>
      <c r="S905"/>
      <c r="T905"/>
      <c r="U905"/>
      <c r="V905"/>
      <c r="W905"/>
      <c r="X905"/>
      <c r="Y905"/>
      <c r="Z905"/>
      <c r="AA905"/>
      <c r="AB905"/>
      <c r="AC905"/>
      <c r="AD905"/>
      <c r="AE905"/>
      <c r="AF905"/>
      <c r="AG905"/>
      <c r="AH905"/>
      <c r="AI905"/>
      <c r="AJ905"/>
      <c r="AK905" t="s">
        <v>776</v>
      </c>
      <c r="AL905">
        <v>43</v>
      </c>
      <c r="AM905" s="73">
        <v>43677</v>
      </c>
      <c r="AN905"/>
      <c r="AO905" t="s">
        <v>8</v>
      </c>
      <c r="AP905"/>
      <c r="AQ905"/>
      <c r="AR905" t="s">
        <v>16</v>
      </c>
      <c r="AS905" t="s">
        <v>1797</v>
      </c>
      <c r="AT905" t="s">
        <v>1385</v>
      </c>
      <c r="AU905" t="s">
        <v>36</v>
      </c>
      <c r="AV905" t="s">
        <v>1355</v>
      </c>
      <c r="AW905"/>
      <c r="AX905"/>
      <c r="AY905"/>
      <c r="AZ905"/>
      <c r="BA905" t="s">
        <v>1801</v>
      </c>
      <c r="BB905" t="s">
        <v>1802</v>
      </c>
      <c r="BC905" t="s">
        <v>1463</v>
      </c>
      <c r="BD905"/>
      <c r="BE905"/>
    </row>
    <row r="906" spans="1:57" x14ac:dyDescent="0.25">
      <c r="A906" t="s">
        <v>1360</v>
      </c>
      <c r="B906" t="s">
        <v>0</v>
      </c>
      <c r="C906">
        <v>2020</v>
      </c>
      <c r="D906">
        <v>1</v>
      </c>
      <c r="E906" s="73">
        <v>43677</v>
      </c>
      <c r="F906"/>
      <c r="G906"/>
      <c r="H906" t="s">
        <v>12</v>
      </c>
      <c r="I906"/>
      <c r="J906" t="s">
        <v>2</v>
      </c>
      <c r="K906" t="s">
        <v>3</v>
      </c>
      <c r="L906"/>
      <c r="M906" t="s">
        <v>1463</v>
      </c>
      <c r="N906">
        <v>-498.17</v>
      </c>
      <c r="O906"/>
      <c r="P906" t="s">
        <v>14</v>
      </c>
      <c r="Q906" t="s">
        <v>776</v>
      </c>
      <c r="R906">
        <v>59</v>
      </c>
      <c r="S906"/>
      <c r="T906"/>
      <c r="U906"/>
      <c r="V906"/>
      <c r="W906"/>
      <c r="X906"/>
      <c r="Y906"/>
      <c r="Z906"/>
      <c r="AA906"/>
      <c r="AB906"/>
      <c r="AC906"/>
      <c r="AD906"/>
      <c r="AE906"/>
      <c r="AF906"/>
      <c r="AG906"/>
      <c r="AH906"/>
      <c r="AI906"/>
      <c r="AJ906"/>
      <c r="AK906" t="s">
        <v>776</v>
      </c>
      <c r="AL906">
        <v>59</v>
      </c>
      <c r="AM906" s="73">
        <v>43677</v>
      </c>
      <c r="AN906"/>
      <c r="AO906" t="s">
        <v>8</v>
      </c>
      <c r="AP906"/>
      <c r="AQ906"/>
      <c r="AR906" t="s">
        <v>16</v>
      </c>
      <c r="AS906" t="s">
        <v>1797</v>
      </c>
      <c r="AT906" t="s">
        <v>1385</v>
      </c>
      <c r="AU906" t="s">
        <v>36</v>
      </c>
      <c r="AV906" t="s">
        <v>1355</v>
      </c>
      <c r="AW906"/>
      <c r="AX906"/>
      <c r="AY906"/>
      <c r="AZ906"/>
      <c r="BA906" t="s">
        <v>1801</v>
      </c>
      <c r="BB906" t="s">
        <v>1802</v>
      </c>
      <c r="BC906" t="s">
        <v>1463</v>
      </c>
      <c r="BD906"/>
      <c r="BE906"/>
    </row>
    <row r="907" spans="1:57" x14ac:dyDescent="0.25">
      <c r="A907" t="s">
        <v>1360</v>
      </c>
      <c r="B907" t="s">
        <v>0</v>
      </c>
      <c r="C907">
        <v>2020</v>
      </c>
      <c r="D907">
        <v>1</v>
      </c>
      <c r="E907" s="73">
        <v>43677</v>
      </c>
      <c r="F907"/>
      <c r="G907"/>
      <c r="H907" t="s">
        <v>12</v>
      </c>
      <c r="I907"/>
      <c r="J907" t="s">
        <v>2</v>
      </c>
      <c r="K907" t="s">
        <v>3</v>
      </c>
      <c r="L907"/>
      <c r="M907" t="s">
        <v>1463</v>
      </c>
      <c r="N907">
        <v>-11251.72</v>
      </c>
      <c r="O907"/>
      <c r="P907" t="s">
        <v>14</v>
      </c>
      <c r="Q907" t="s">
        <v>776</v>
      </c>
      <c r="R907">
        <v>77</v>
      </c>
      <c r="S907"/>
      <c r="T907"/>
      <c r="U907"/>
      <c r="V907"/>
      <c r="W907"/>
      <c r="X907"/>
      <c r="Y907"/>
      <c r="Z907"/>
      <c r="AA907"/>
      <c r="AB907"/>
      <c r="AC907"/>
      <c r="AD907"/>
      <c r="AE907"/>
      <c r="AF907"/>
      <c r="AG907"/>
      <c r="AH907"/>
      <c r="AI907"/>
      <c r="AJ907"/>
      <c r="AK907" t="s">
        <v>776</v>
      </c>
      <c r="AL907">
        <v>77</v>
      </c>
      <c r="AM907" s="73">
        <v>43677</v>
      </c>
      <c r="AN907"/>
      <c r="AO907" t="s">
        <v>8</v>
      </c>
      <c r="AP907"/>
      <c r="AQ907"/>
      <c r="AR907" t="s">
        <v>16</v>
      </c>
      <c r="AS907" t="s">
        <v>1797</v>
      </c>
      <c r="AT907" t="s">
        <v>1385</v>
      </c>
      <c r="AU907" t="s">
        <v>36</v>
      </c>
      <c r="AV907" t="s">
        <v>1355</v>
      </c>
      <c r="AW907"/>
      <c r="AX907"/>
      <c r="AY907"/>
      <c r="AZ907"/>
      <c r="BA907" t="s">
        <v>1801</v>
      </c>
      <c r="BB907" t="s">
        <v>1802</v>
      </c>
      <c r="BC907" t="s">
        <v>1463</v>
      </c>
      <c r="BD907"/>
      <c r="BE907"/>
    </row>
    <row r="908" spans="1:57" x14ac:dyDescent="0.25">
      <c r="A908" t="s">
        <v>1360</v>
      </c>
      <c r="B908" t="s">
        <v>0</v>
      </c>
      <c r="C908">
        <v>2020</v>
      </c>
      <c r="D908">
        <v>1</v>
      </c>
      <c r="E908" s="73">
        <v>43677</v>
      </c>
      <c r="F908"/>
      <c r="G908"/>
      <c r="H908" t="s">
        <v>632</v>
      </c>
      <c r="I908"/>
      <c r="J908" t="s">
        <v>2</v>
      </c>
      <c r="K908" t="s">
        <v>3</v>
      </c>
      <c r="L908"/>
      <c r="M908" t="s">
        <v>1463</v>
      </c>
      <c r="N908">
        <v>10800.86</v>
      </c>
      <c r="O908"/>
      <c r="P908" t="s">
        <v>14</v>
      </c>
      <c r="Q908" t="s">
        <v>776</v>
      </c>
      <c r="R908">
        <v>38</v>
      </c>
      <c r="S908"/>
      <c r="T908"/>
      <c r="U908"/>
      <c r="V908"/>
      <c r="W908"/>
      <c r="X908"/>
      <c r="Y908"/>
      <c r="Z908"/>
      <c r="AA908"/>
      <c r="AB908"/>
      <c r="AC908"/>
      <c r="AD908"/>
      <c r="AE908"/>
      <c r="AF908"/>
      <c r="AG908"/>
      <c r="AH908"/>
      <c r="AI908"/>
      <c r="AJ908"/>
      <c r="AK908" t="s">
        <v>776</v>
      </c>
      <c r="AL908">
        <v>38</v>
      </c>
      <c r="AM908" s="73">
        <v>43677</v>
      </c>
      <c r="AN908"/>
      <c r="AO908" t="s">
        <v>8</v>
      </c>
      <c r="AP908"/>
      <c r="AQ908"/>
      <c r="AR908" t="s">
        <v>16</v>
      </c>
      <c r="AS908" t="s">
        <v>1797</v>
      </c>
      <c r="AT908" t="s">
        <v>1385</v>
      </c>
      <c r="AU908" t="s">
        <v>36</v>
      </c>
      <c r="AV908" t="s">
        <v>1355</v>
      </c>
      <c r="AW908"/>
      <c r="AX908"/>
      <c r="AY908"/>
      <c r="AZ908"/>
      <c r="BA908" t="s">
        <v>1801</v>
      </c>
      <c r="BB908" t="s">
        <v>1972</v>
      </c>
      <c r="BC908" t="s">
        <v>1463</v>
      </c>
      <c r="BD908"/>
      <c r="BE908"/>
    </row>
    <row r="909" spans="1:57" x14ac:dyDescent="0.25">
      <c r="A909" t="s">
        <v>1360</v>
      </c>
      <c r="B909" t="s">
        <v>0</v>
      </c>
      <c r="C909">
        <v>2020</v>
      </c>
      <c r="D909">
        <v>1</v>
      </c>
      <c r="E909" s="73">
        <v>43677</v>
      </c>
      <c r="F909"/>
      <c r="G909"/>
      <c r="H909" t="s">
        <v>12</v>
      </c>
      <c r="I909"/>
      <c r="J909" t="s">
        <v>2</v>
      </c>
      <c r="K909" t="s">
        <v>3</v>
      </c>
      <c r="L909"/>
      <c r="M909" t="s">
        <v>1463</v>
      </c>
      <c r="N909">
        <v>430.42</v>
      </c>
      <c r="O909"/>
      <c r="P909" t="s">
        <v>14</v>
      </c>
      <c r="Q909" t="s">
        <v>776</v>
      </c>
      <c r="R909">
        <v>61</v>
      </c>
      <c r="S909"/>
      <c r="T909"/>
      <c r="U909"/>
      <c r="V909"/>
      <c r="W909"/>
      <c r="X909"/>
      <c r="Y909"/>
      <c r="Z909"/>
      <c r="AA909"/>
      <c r="AB909"/>
      <c r="AC909"/>
      <c r="AD909"/>
      <c r="AE909"/>
      <c r="AF909"/>
      <c r="AG909"/>
      <c r="AH909"/>
      <c r="AI909"/>
      <c r="AJ909"/>
      <c r="AK909" t="s">
        <v>776</v>
      </c>
      <c r="AL909">
        <v>61</v>
      </c>
      <c r="AM909" s="73">
        <v>43677</v>
      </c>
      <c r="AN909"/>
      <c r="AO909" t="s">
        <v>8</v>
      </c>
      <c r="AP909"/>
      <c r="AQ909"/>
      <c r="AR909" t="s">
        <v>16</v>
      </c>
      <c r="AS909" t="s">
        <v>1797</v>
      </c>
      <c r="AT909" t="s">
        <v>1385</v>
      </c>
      <c r="AU909" t="s">
        <v>36</v>
      </c>
      <c r="AV909" t="s">
        <v>1355</v>
      </c>
      <c r="AW909"/>
      <c r="AX909"/>
      <c r="AY909"/>
      <c r="AZ909"/>
      <c r="BA909" t="s">
        <v>1801</v>
      </c>
      <c r="BB909" t="s">
        <v>1802</v>
      </c>
      <c r="BC909" t="s">
        <v>1463</v>
      </c>
      <c r="BD909"/>
      <c r="BE909"/>
    </row>
    <row r="910" spans="1:57" x14ac:dyDescent="0.25">
      <c r="A910" t="s">
        <v>1360</v>
      </c>
      <c r="B910" t="s">
        <v>0</v>
      </c>
      <c r="C910">
        <v>2020</v>
      </c>
      <c r="D910">
        <v>1</v>
      </c>
      <c r="E910" s="73">
        <v>43677</v>
      </c>
      <c r="F910"/>
      <c r="G910"/>
      <c r="H910" t="s">
        <v>12</v>
      </c>
      <c r="I910"/>
      <c r="J910" t="s">
        <v>2</v>
      </c>
      <c r="K910" t="s">
        <v>3</v>
      </c>
      <c r="L910"/>
      <c r="M910" t="s">
        <v>1463</v>
      </c>
      <c r="N910">
        <v>0.79</v>
      </c>
      <c r="O910"/>
      <c r="P910" t="s">
        <v>14</v>
      </c>
      <c r="Q910" t="s">
        <v>776</v>
      </c>
      <c r="R910">
        <v>75</v>
      </c>
      <c r="S910"/>
      <c r="T910"/>
      <c r="U910"/>
      <c r="V910"/>
      <c r="W910"/>
      <c r="X910"/>
      <c r="Y910"/>
      <c r="Z910"/>
      <c r="AA910"/>
      <c r="AB910"/>
      <c r="AC910"/>
      <c r="AD910"/>
      <c r="AE910"/>
      <c r="AF910"/>
      <c r="AG910"/>
      <c r="AH910"/>
      <c r="AI910"/>
      <c r="AJ910"/>
      <c r="AK910" t="s">
        <v>776</v>
      </c>
      <c r="AL910">
        <v>75</v>
      </c>
      <c r="AM910" s="73">
        <v>43677</v>
      </c>
      <c r="AN910"/>
      <c r="AO910" t="s">
        <v>8</v>
      </c>
      <c r="AP910"/>
      <c r="AQ910"/>
      <c r="AR910" t="s">
        <v>16</v>
      </c>
      <c r="AS910" t="s">
        <v>1797</v>
      </c>
      <c r="AT910" t="s">
        <v>1385</v>
      </c>
      <c r="AU910" t="s">
        <v>36</v>
      </c>
      <c r="AV910" t="s">
        <v>1355</v>
      </c>
      <c r="AW910"/>
      <c r="AX910"/>
      <c r="AY910"/>
      <c r="AZ910"/>
      <c r="BA910" t="s">
        <v>1801</v>
      </c>
      <c r="BB910" t="s">
        <v>1802</v>
      </c>
      <c r="BC910" t="s">
        <v>1463</v>
      </c>
      <c r="BD910"/>
      <c r="BE910"/>
    </row>
    <row r="911" spans="1:57" x14ac:dyDescent="0.25">
      <c r="A911" t="s">
        <v>1360</v>
      </c>
      <c r="B911" t="s">
        <v>0</v>
      </c>
      <c r="C911">
        <v>2020</v>
      </c>
      <c r="D911">
        <v>1</v>
      </c>
      <c r="E911" s="73">
        <v>43647</v>
      </c>
      <c r="F911" t="s">
        <v>574</v>
      </c>
      <c r="G911"/>
      <c r="H911" t="s">
        <v>12</v>
      </c>
      <c r="I911" t="s">
        <v>575</v>
      </c>
      <c r="J911" t="s">
        <v>590</v>
      </c>
      <c r="K911" t="s">
        <v>3</v>
      </c>
      <c r="L911"/>
      <c r="M911" t="s">
        <v>579</v>
      </c>
      <c r="N911" s="82">
        <v>18.29</v>
      </c>
      <c r="O911"/>
      <c r="P911" t="s">
        <v>746</v>
      </c>
      <c r="Q911" t="s">
        <v>745</v>
      </c>
      <c r="R911">
        <v>205</v>
      </c>
      <c r="S911"/>
      <c r="T911"/>
      <c r="U911"/>
      <c r="V911"/>
      <c r="W911"/>
      <c r="X911"/>
      <c r="Y911"/>
      <c r="Z911"/>
      <c r="AA911"/>
      <c r="AB911"/>
      <c r="AC911"/>
      <c r="AD911"/>
      <c r="AE911"/>
      <c r="AF911"/>
      <c r="AG911"/>
      <c r="AH911"/>
      <c r="AI911"/>
      <c r="AJ911"/>
      <c r="AK911" t="s">
        <v>745</v>
      </c>
      <c r="AL911">
        <v>205</v>
      </c>
      <c r="AM911" s="73">
        <v>43647</v>
      </c>
      <c r="AN911" t="s">
        <v>584</v>
      </c>
      <c r="AO911" t="s">
        <v>568</v>
      </c>
      <c r="AP911"/>
      <c r="AQ911"/>
      <c r="AR911" t="s">
        <v>581</v>
      </c>
      <c r="AS911" t="s">
        <v>1797</v>
      </c>
      <c r="AT911" t="s">
        <v>1361</v>
      </c>
      <c r="AU911" t="s">
        <v>36</v>
      </c>
      <c r="AV911" t="s">
        <v>1354</v>
      </c>
      <c r="AW911" t="s">
        <v>1924</v>
      </c>
      <c r="AX911" t="s">
        <v>1353</v>
      </c>
      <c r="AY911" t="s">
        <v>1352</v>
      </c>
      <c r="AZ911"/>
      <c r="BA911" t="s">
        <v>1933</v>
      </c>
      <c r="BB911" t="s">
        <v>1926</v>
      </c>
      <c r="BC911" t="s">
        <v>579</v>
      </c>
      <c r="BD911"/>
      <c r="BE911"/>
    </row>
    <row r="912" spans="1:57" x14ac:dyDescent="0.25">
      <c r="A912" t="s">
        <v>1360</v>
      </c>
      <c r="B912" t="s">
        <v>0</v>
      </c>
      <c r="C912">
        <v>2020</v>
      </c>
      <c r="D912">
        <v>1</v>
      </c>
      <c r="E912" s="73">
        <v>43647</v>
      </c>
      <c r="F912"/>
      <c r="G912"/>
      <c r="H912" t="s">
        <v>12</v>
      </c>
      <c r="I912"/>
      <c r="J912" t="s">
        <v>2</v>
      </c>
      <c r="K912" t="s">
        <v>3</v>
      </c>
      <c r="L912"/>
      <c r="M912" t="s">
        <v>579</v>
      </c>
      <c r="N912" s="82">
        <v>-2369.3000000000002</v>
      </c>
      <c r="O912"/>
      <c r="P912" t="s">
        <v>14</v>
      </c>
      <c r="Q912" t="s">
        <v>745</v>
      </c>
      <c r="R912">
        <v>341</v>
      </c>
      <c r="S912"/>
      <c r="T912"/>
      <c r="U912"/>
      <c r="V912"/>
      <c r="W912"/>
      <c r="X912"/>
      <c r="Y912"/>
      <c r="Z912"/>
      <c r="AA912"/>
      <c r="AB912"/>
      <c r="AC912"/>
      <c r="AD912"/>
      <c r="AE912"/>
      <c r="AF912"/>
      <c r="AG912"/>
      <c r="AH912"/>
      <c r="AI912"/>
      <c r="AJ912"/>
      <c r="AK912" t="s">
        <v>745</v>
      </c>
      <c r="AL912">
        <v>341</v>
      </c>
      <c r="AM912" s="73">
        <v>43647</v>
      </c>
      <c r="AN912"/>
      <c r="AO912" t="s">
        <v>8</v>
      </c>
      <c r="AP912"/>
      <c r="AQ912"/>
      <c r="AR912" t="s">
        <v>581</v>
      </c>
      <c r="AS912" t="s">
        <v>1797</v>
      </c>
      <c r="AT912" t="s">
        <v>1385</v>
      </c>
      <c r="AU912" t="s">
        <v>36</v>
      </c>
      <c r="AV912" t="s">
        <v>1355</v>
      </c>
      <c r="AW912"/>
      <c r="AX912"/>
      <c r="AY912"/>
      <c r="AZ912"/>
      <c r="BA912" t="s">
        <v>1801</v>
      </c>
      <c r="BB912" t="s">
        <v>1802</v>
      </c>
      <c r="BC912" t="s">
        <v>579</v>
      </c>
      <c r="BD912"/>
      <c r="BE912"/>
    </row>
    <row r="913" spans="1:57" x14ac:dyDescent="0.25">
      <c r="A913" t="s">
        <v>1360</v>
      </c>
      <c r="B913" t="s">
        <v>0</v>
      </c>
      <c r="C913">
        <v>2020</v>
      </c>
      <c r="D913">
        <v>1</v>
      </c>
      <c r="E913" s="73">
        <v>43656</v>
      </c>
      <c r="F913" t="s">
        <v>574</v>
      </c>
      <c r="G913"/>
      <c r="H913" t="s">
        <v>12</v>
      </c>
      <c r="I913" t="s">
        <v>575</v>
      </c>
      <c r="J913" t="s">
        <v>587</v>
      </c>
      <c r="K913" t="s">
        <v>3</v>
      </c>
      <c r="L913"/>
      <c r="M913" t="s">
        <v>579</v>
      </c>
      <c r="N913" s="82">
        <v>22.47</v>
      </c>
      <c r="O913"/>
      <c r="P913" t="s">
        <v>748</v>
      </c>
      <c r="Q913" t="s">
        <v>747</v>
      </c>
      <c r="R913">
        <v>196</v>
      </c>
      <c r="S913"/>
      <c r="T913"/>
      <c r="U913"/>
      <c r="V913"/>
      <c r="W913"/>
      <c r="X913"/>
      <c r="Y913"/>
      <c r="Z913"/>
      <c r="AA913"/>
      <c r="AB913"/>
      <c r="AC913"/>
      <c r="AD913"/>
      <c r="AE913"/>
      <c r="AF913"/>
      <c r="AG913"/>
      <c r="AH913"/>
      <c r="AI913"/>
      <c r="AJ913"/>
      <c r="AK913" t="s">
        <v>747</v>
      </c>
      <c r="AL913">
        <v>196</v>
      </c>
      <c r="AM913" s="73">
        <v>43656</v>
      </c>
      <c r="AN913" t="s">
        <v>584</v>
      </c>
      <c r="AO913" t="s">
        <v>568</v>
      </c>
      <c r="AP913"/>
      <c r="AQ913"/>
      <c r="AR913" t="s">
        <v>581</v>
      </c>
      <c r="AS913" t="s">
        <v>1797</v>
      </c>
      <c r="AT913" t="s">
        <v>1361</v>
      </c>
      <c r="AU913" t="s">
        <v>36</v>
      </c>
      <c r="AV913" t="s">
        <v>1354</v>
      </c>
      <c r="AW913" t="s">
        <v>1924</v>
      </c>
      <c r="AX913" t="s">
        <v>1353</v>
      </c>
      <c r="AY913" t="s">
        <v>1352</v>
      </c>
      <c r="AZ913"/>
      <c r="BA913" t="s">
        <v>1932</v>
      </c>
      <c r="BB913" t="s">
        <v>1926</v>
      </c>
      <c r="BC913" t="s">
        <v>579</v>
      </c>
      <c r="BD913"/>
      <c r="BE913"/>
    </row>
    <row r="914" spans="1:57" x14ac:dyDescent="0.25">
      <c r="A914" t="s">
        <v>1360</v>
      </c>
      <c r="B914" t="s">
        <v>0</v>
      </c>
      <c r="C914">
        <v>2020</v>
      </c>
      <c r="D914">
        <v>1</v>
      </c>
      <c r="E914" s="73">
        <v>43670</v>
      </c>
      <c r="F914"/>
      <c r="G914"/>
      <c r="H914" t="s">
        <v>12</v>
      </c>
      <c r="I914"/>
      <c r="J914" t="s">
        <v>25</v>
      </c>
      <c r="K914" t="s">
        <v>3</v>
      </c>
      <c r="L914"/>
      <c r="M914" t="s">
        <v>27</v>
      </c>
      <c r="N914" s="82">
        <v>-14030</v>
      </c>
      <c r="O914"/>
      <c r="P914" t="s">
        <v>27</v>
      </c>
      <c r="Q914" t="s">
        <v>749</v>
      </c>
      <c r="R914">
        <v>27</v>
      </c>
      <c r="S914"/>
      <c r="T914"/>
      <c r="U914"/>
      <c r="V914"/>
      <c r="W914"/>
      <c r="X914"/>
      <c r="Y914"/>
      <c r="Z914"/>
      <c r="AA914"/>
      <c r="AB914"/>
      <c r="AC914"/>
      <c r="AD914"/>
      <c r="AE914"/>
      <c r="AF914"/>
      <c r="AG914"/>
      <c r="AH914"/>
      <c r="AI914"/>
      <c r="AJ914"/>
      <c r="AK914" t="s">
        <v>749</v>
      </c>
      <c r="AL914">
        <v>27</v>
      </c>
      <c r="AM914" s="73">
        <v>43670</v>
      </c>
      <c r="AN914" t="s">
        <v>752</v>
      </c>
      <c r="AO914" t="s">
        <v>8</v>
      </c>
      <c r="AP914"/>
      <c r="AQ914"/>
      <c r="AR914" t="s">
        <v>30</v>
      </c>
      <c r="AS914" t="s">
        <v>1797</v>
      </c>
      <c r="AT914" t="s">
        <v>1366</v>
      </c>
      <c r="AU914" t="s">
        <v>36</v>
      </c>
      <c r="AV914" t="s">
        <v>1365</v>
      </c>
      <c r="AW914"/>
      <c r="AX914"/>
      <c r="AY914"/>
      <c r="AZ914"/>
      <c r="BA914" t="s">
        <v>1833</v>
      </c>
      <c r="BB914" t="s">
        <v>1802</v>
      </c>
      <c r="BC914" t="s">
        <v>27</v>
      </c>
      <c r="BD914"/>
      <c r="BE914"/>
    </row>
    <row r="915" spans="1:57" x14ac:dyDescent="0.25">
      <c r="A915" t="s">
        <v>1360</v>
      </c>
      <c r="B915" t="s">
        <v>0</v>
      </c>
      <c r="C915">
        <v>2020</v>
      </c>
      <c r="D915">
        <v>1</v>
      </c>
      <c r="E915" s="73">
        <v>43672</v>
      </c>
      <c r="F915" t="s">
        <v>574</v>
      </c>
      <c r="G915"/>
      <c r="H915" t="s">
        <v>12</v>
      </c>
      <c r="I915" t="s">
        <v>575</v>
      </c>
      <c r="J915" t="s">
        <v>582</v>
      </c>
      <c r="K915" t="s">
        <v>3</v>
      </c>
      <c r="L915"/>
      <c r="M915" t="s">
        <v>579</v>
      </c>
      <c r="N915" s="82">
        <v>192.41</v>
      </c>
      <c r="O915"/>
      <c r="P915" t="s">
        <v>763</v>
      </c>
      <c r="Q915" t="s">
        <v>762</v>
      </c>
      <c r="R915">
        <v>177</v>
      </c>
      <c r="S915"/>
      <c r="T915"/>
      <c r="U915"/>
      <c r="V915"/>
      <c r="W915"/>
      <c r="X915"/>
      <c r="Y915"/>
      <c r="Z915"/>
      <c r="AA915"/>
      <c r="AB915"/>
      <c r="AC915"/>
      <c r="AD915"/>
      <c r="AE915"/>
      <c r="AF915"/>
      <c r="AG915"/>
      <c r="AH915"/>
      <c r="AI915"/>
      <c r="AJ915"/>
      <c r="AK915" t="s">
        <v>762</v>
      </c>
      <c r="AL915">
        <v>177</v>
      </c>
      <c r="AM915" s="73">
        <v>43672</v>
      </c>
      <c r="AN915" t="s">
        <v>584</v>
      </c>
      <c r="AO915" t="s">
        <v>568</v>
      </c>
      <c r="AP915"/>
      <c r="AQ915"/>
      <c r="AR915" t="s">
        <v>581</v>
      </c>
      <c r="AS915" t="s">
        <v>1797</v>
      </c>
      <c r="AT915" t="s">
        <v>1361</v>
      </c>
      <c r="AU915" t="s">
        <v>36</v>
      </c>
      <c r="AV915" t="s">
        <v>1354</v>
      </c>
      <c r="AW915" t="s">
        <v>1924</v>
      </c>
      <c r="AX915" t="s">
        <v>1353</v>
      </c>
      <c r="AY915" t="s">
        <v>1352</v>
      </c>
      <c r="AZ915"/>
      <c r="BA915" t="s">
        <v>1950</v>
      </c>
      <c r="BB915" t="s">
        <v>1926</v>
      </c>
      <c r="BC915" t="s">
        <v>579</v>
      </c>
      <c r="BD915"/>
      <c r="BE915"/>
    </row>
    <row r="916" spans="1:57" x14ac:dyDescent="0.25">
      <c r="A916" t="s">
        <v>1360</v>
      </c>
      <c r="B916" t="s">
        <v>0</v>
      </c>
      <c r="C916">
        <v>2020</v>
      </c>
      <c r="D916">
        <v>1</v>
      </c>
      <c r="E916" s="73">
        <v>43672</v>
      </c>
      <c r="F916" t="s">
        <v>574</v>
      </c>
      <c r="G916"/>
      <c r="H916" t="s">
        <v>12</v>
      </c>
      <c r="I916" t="s">
        <v>575</v>
      </c>
      <c r="J916" t="s">
        <v>590</v>
      </c>
      <c r="K916" t="s">
        <v>3</v>
      </c>
      <c r="L916"/>
      <c r="M916" t="s">
        <v>579</v>
      </c>
      <c r="N916" s="82">
        <v>67.209999999999994</v>
      </c>
      <c r="O916"/>
      <c r="P916" t="s">
        <v>763</v>
      </c>
      <c r="Q916" t="s">
        <v>762</v>
      </c>
      <c r="R916">
        <v>182</v>
      </c>
      <c r="S916"/>
      <c r="T916"/>
      <c r="U916"/>
      <c r="V916"/>
      <c r="W916"/>
      <c r="X916"/>
      <c r="Y916"/>
      <c r="Z916"/>
      <c r="AA916"/>
      <c r="AB916"/>
      <c r="AC916"/>
      <c r="AD916"/>
      <c r="AE916"/>
      <c r="AF916"/>
      <c r="AG916"/>
      <c r="AH916"/>
      <c r="AI916"/>
      <c r="AJ916"/>
      <c r="AK916" t="s">
        <v>762</v>
      </c>
      <c r="AL916">
        <v>182</v>
      </c>
      <c r="AM916" s="73">
        <v>43672</v>
      </c>
      <c r="AN916" t="s">
        <v>584</v>
      </c>
      <c r="AO916" t="s">
        <v>568</v>
      </c>
      <c r="AP916"/>
      <c r="AQ916"/>
      <c r="AR916" t="s">
        <v>581</v>
      </c>
      <c r="AS916" t="s">
        <v>1797</v>
      </c>
      <c r="AT916" t="s">
        <v>1361</v>
      </c>
      <c r="AU916" t="s">
        <v>36</v>
      </c>
      <c r="AV916" t="s">
        <v>1354</v>
      </c>
      <c r="AW916" t="s">
        <v>1924</v>
      </c>
      <c r="AX916" t="s">
        <v>1353</v>
      </c>
      <c r="AY916" t="s">
        <v>1352</v>
      </c>
      <c r="AZ916"/>
      <c r="BA916" t="s">
        <v>1933</v>
      </c>
      <c r="BB916" t="s">
        <v>1926</v>
      </c>
      <c r="BC916" t="s">
        <v>579</v>
      </c>
      <c r="BD916"/>
      <c r="BE916"/>
    </row>
    <row r="917" spans="1:57" x14ac:dyDescent="0.25">
      <c r="A917" t="s">
        <v>1360</v>
      </c>
      <c r="B917" t="s">
        <v>0</v>
      </c>
      <c r="C917">
        <v>2020</v>
      </c>
      <c r="D917">
        <v>1</v>
      </c>
      <c r="E917" s="73">
        <v>43677</v>
      </c>
      <c r="F917" t="s">
        <v>574</v>
      </c>
      <c r="G917"/>
      <c r="H917" t="s">
        <v>12</v>
      </c>
      <c r="I917" t="s">
        <v>575</v>
      </c>
      <c r="J917" t="s">
        <v>645</v>
      </c>
      <c r="K917" t="s">
        <v>3</v>
      </c>
      <c r="L917"/>
      <c r="M917" t="s">
        <v>1463</v>
      </c>
      <c r="N917" s="82">
        <v>10800.86</v>
      </c>
      <c r="O917"/>
      <c r="P917" t="s">
        <v>777</v>
      </c>
      <c r="Q917" t="s">
        <v>776</v>
      </c>
      <c r="R917">
        <v>1</v>
      </c>
      <c r="S917"/>
      <c r="T917"/>
      <c r="U917"/>
      <c r="V917"/>
      <c r="W917"/>
      <c r="X917"/>
      <c r="Y917"/>
      <c r="Z917"/>
      <c r="AA917"/>
      <c r="AB917"/>
      <c r="AC917"/>
      <c r="AD917"/>
      <c r="AE917"/>
      <c r="AF917"/>
      <c r="AG917"/>
      <c r="AH917"/>
      <c r="AI917"/>
      <c r="AJ917"/>
      <c r="AK917" t="s">
        <v>776</v>
      </c>
      <c r="AL917">
        <v>1</v>
      </c>
      <c r="AM917" s="73">
        <v>43677</v>
      </c>
      <c r="AN917"/>
      <c r="AO917" t="s">
        <v>778</v>
      </c>
      <c r="AP917"/>
      <c r="AQ917"/>
      <c r="AR917" t="s">
        <v>16</v>
      </c>
      <c r="AS917" t="s">
        <v>1797</v>
      </c>
      <c r="AT917" t="s">
        <v>1372</v>
      </c>
      <c r="AU917" t="s">
        <v>36</v>
      </c>
      <c r="AV917" t="s">
        <v>1354</v>
      </c>
      <c r="AW917" t="s">
        <v>1924</v>
      </c>
      <c r="AX917" t="s">
        <v>1353</v>
      </c>
      <c r="AY917" t="s">
        <v>1352</v>
      </c>
      <c r="AZ917"/>
      <c r="BA917" t="s">
        <v>2002</v>
      </c>
      <c r="BB917" t="s">
        <v>1926</v>
      </c>
      <c r="BC917" t="s">
        <v>1463</v>
      </c>
      <c r="BD917"/>
      <c r="BE917"/>
    </row>
    <row r="918" spans="1:57" x14ac:dyDescent="0.25">
      <c r="A918" t="s">
        <v>1360</v>
      </c>
      <c r="B918" t="s">
        <v>0</v>
      </c>
      <c r="C918">
        <v>2020</v>
      </c>
      <c r="D918">
        <v>1</v>
      </c>
      <c r="E918" s="73">
        <v>43677</v>
      </c>
      <c r="F918"/>
      <c r="G918"/>
      <c r="H918" t="s">
        <v>12</v>
      </c>
      <c r="I918"/>
      <c r="J918" t="s">
        <v>2</v>
      </c>
      <c r="K918" t="s">
        <v>3</v>
      </c>
      <c r="L918"/>
      <c r="M918" t="s">
        <v>1463</v>
      </c>
      <c r="N918" s="82">
        <v>-625.09</v>
      </c>
      <c r="O918"/>
      <c r="P918" t="s">
        <v>14</v>
      </c>
      <c r="Q918" t="s">
        <v>776</v>
      </c>
      <c r="R918">
        <v>45</v>
      </c>
      <c r="S918"/>
      <c r="T918"/>
      <c r="U918"/>
      <c r="V918"/>
      <c r="W918"/>
      <c r="X918"/>
      <c r="Y918"/>
      <c r="Z918"/>
      <c r="AA918"/>
      <c r="AB918"/>
      <c r="AC918"/>
      <c r="AD918"/>
      <c r="AE918"/>
      <c r="AF918"/>
      <c r="AG918"/>
      <c r="AH918"/>
      <c r="AI918"/>
      <c r="AJ918"/>
      <c r="AK918" t="s">
        <v>776</v>
      </c>
      <c r="AL918">
        <v>45</v>
      </c>
      <c r="AM918" s="73">
        <v>43677</v>
      </c>
      <c r="AN918"/>
      <c r="AO918" t="s">
        <v>8</v>
      </c>
      <c r="AP918"/>
      <c r="AQ918"/>
      <c r="AR918" t="s">
        <v>16</v>
      </c>
      <c r="AS918" t="s">
        <v>1797</v>
      </c>
      <c r="AT918" t="s">
        <v>1385</v>
      </c>
      <c r="AU918" t="s">
        <v>36</v>
      </c>
      <c r="AV918" t="s">
        <v>1355</v>
      </c>
      <c r="AW918"/>
      <c r="AX918"/>
      <c r="AY918"/>
      <c r="AZ918"/>
      <c r="BA918" t="s">
        <v>1801</v>
      </c>
      <c r="BB918" t="s">
        <v>1802</v>
      </c>
      <c r="BC918" t="s">
        <v>1463</v>
      </c>
      <c r="BD918"/>
      <c r="BE918"/>
    </row>
    <row r="919" spans="1:57" x14ac:dyDescent="0.25">
      <c r="A919" t="s">
        <v>1360</v>
      </c>
      <c r="B919" t="s">
        <v>0</v>
      </c>
      <c r="C919">
        <v>2020</v>
      </c>
      <c r="D919">
        <v>1</v>
      </c>
      <c r="E919" s="73">
        <v>43677</v>
      </c>
      <c r="F919"/>
      <c r="G919"/>
      <c r="H919" t="s">
        <v>12</v>
      </c>
      <c r="I919"/>
      <c r="J919" t="s">
        <v>2</v>
      </c>
      <c r="K919" t="s">
        <v>3</v>
      </c>
      <c r="L919"/>
      <c r="M919" t="s">
        <v>1463</v>
      </c>
      <c r="N919" s="82">
        <v>-7611.99</v>
      </c>
      <c r="O919"/>
      <c r="P919" t="s">
        <v>14</v>
      </c>
      <c r="Q919" t="s">
        <v>776</v>
      </c>
      <c r="R919">
        <v>55</v>
      </c>
      <c r="S919"/>
      <c r="T919"/>
      <c r="U919"/>
      <c r="V919"/>
      <c r="W919"/>
      <c r="X919"/>
      <c r="Y919"/>
      <c r="Z919"/>
      <c r="AA919"/>
      <c r="AB919"/>
      <c r="AC919"/>
      <c r="AD919"/>
      <c r="AE919"/>
      <c r="AF919"/>
      <c r="AG919"/>
      <c r="AH919"/>
      <c r="AI919"/>
      <c r="AJ919"/>
      <c r="AK919" t="s">
        <v>776</v>
      </c>
      <c r="AL919">
        <v>55</v>
      </c>
      <c r="AM919" s="73">
        <v>43677</v>
      </c>
      <c r="AN919"/>
      <c r="AO919" t="s">
        <v>8</v>
      </c>
      <c r="AP919"/>
      <c r="AQ919"/>
      <c r="AR919" t="s">
        <v>16</v>
      </c>
      <c r="AS919" t="s">
        <v>1797</v>
      </c>
      <c r="AT919" t="s">
        <v>1385</v>
      </c>
      <c r="AU919" t="s">
        <v>36</v>
      </c>
      <c r="AV919" t="s">
        <v>1355</v>
      </c>
      <c r="AW919"/>
      <c r="AX919"/>
      <c r="AY919"/>
      <c r="AZ919"/>
      <c r="BA919" t="s">
        <v>1801</v>
      </c>
      <c r="BB919" t="s">
        <v>1802</v>
      </c>
      <c r="BC919" t="s">
        <v>1463</v>
      </c>
      <c r="BD919"/>
      <c r="BE919"/>
    </row>
    <row r="920" spans="1:57" x14ac:dyDescent="0.25">
      <c r="A920" t="s">
        <v>1360</v>
      </c>
      <c r="B920" t="s">
        <v>0</v>
      </c>
      <c r="C920">
        <v>2020</v>
      </c>
      <c r="D920">
        <v>1</v>
      </c>
      <c r="E920" s="73">
        <v>43677</v>
      </c>
      <c r="F920"/>
      <c r="G920"/>
      <c r="H920" t="s">
        <v>12</v>
      </c>
      <c r="I920"/>
      <c r="J920" t="s">
        <v>2</v>
      </c>
      <c r="K920" t="s">
        <v>3</v>
      </c>
      <c r="L920"/>
      <c r="M920" t="s">
        <v>1463</v>
      </c>
      <c r="N920" s="82">
        <v>-5683.8</v>
      </c>
      <c r="O920"/>
      <c r="P920" t="s">
        <v>14</v>
      </c>
      <c r="Q920" t="s">
        <v>776</v>
      </c>
      <c r="R920">
        <v>69</v>
      </c>
      <c r="S920"/>
      <c r="T920"/>
      <c r="U920"/>
      <c r="V920"/>
      <c r="W920"/>
      <c r="X920"/>
      <c r="Y920"/>
      <c r="Z920"/>
      <c r="AA920"/>
      <c r="AB920"/>
      <c r="AC920"/>
      <c r="AD920"/>
      <c r="AE920"/>
      <c r="AF920"/>
      <c r="AG920"/>
      <c r="AH920"/>
      <c r="AI920"/>
      <c r="AJ920"/>
      <c r="AK920" t="s">
        <v>776</v>
      </c>
      <c r="AL920">
        <v>69</v>
      </c>
      <c r="AM920" s="73">
        <v>43677</v>
      </c>
      <c r="AN920"/>
      <c r="AO920" t="s">
        <v>8</v>
      </c>
      <c r="AP920"/>
      <c r="AQ920"/>
      <c r="AR920" t="s">
        <v>16</v>
      </c>
      <c r="AS920" t="s">
        <v>1797</v>
      </c>
      <c r="AT920" t="s">
        <v>1385</v>
      </c>
      <c r="AU920" t="s">
        <v>36</v>
      </c>
      <c r="AV920" t="s">
        <v>1355</v>
      </c>
      <c r="AW920"/>
      <c r="AX920"/>
      <c r="AY920"/>
      <c r="AZ920"/>
      <c r="BA920" t="s">
        <v>1801</v>
      </c>
      <c r="BB920" t="s">
        <v>1802</v>
      </c>
      <c r="BC920" t="s">
        <v>1463</v>
      </c>
      <c r="BD920"/>
      <c r="BE920"/>
    </row>
    <row r="921" spans="1:57" x14ac:dyDescent="0.25">
      <c r="A921" t="s">
        <v>1360</v>
      </c>
      <c r="B921" t="s">
        <v>0</v>
      </c>
      <c r="C921">
        <v>2020</v>
      </c>
      <c r="D921">
        <v>2</v>
      </c>
      <c r="E921" s="73">
        <v>43689</v>
      </c>
      <c r="F921" t="s">
        <v>574</v>
      </c>
      <c r="G921"/>
      <c r="H921" t="s">
        <v>12</v>
      </c>
      <c r="I921" t="s">
        <v>575</v>
      </c>
      <c r="J921" t="s">
        <v>589</v>
      </c>
      <c r="K921" t="s">
        <v>3</v>
      </c>
      <c r="L921"/>
      <c r="M921" t="s">
        <v>579</v>
      </c>
      <c r="N921">
        <v>1920.29</v>
      </c>
      <c r="O921"/>
      <c r="P921" t="s">
        <v>789</v>
      </c>
      <c r="Q921" t="s">
        <v>788</v>
      </c>
      <c r="R921">
        <v>176</v>
      </c>
      <c r="S921"/>
      <c r="T921"/>
      <c r="U921"/>
      <c r="V921"/>
      <c r="W921"/>
      <c r="X921"/>
      <c r="Y921"/>
      <c r="Z921"/>
      <c r="AA921"/>
      <c r="AB921"/>
      <c r="AC921"/>
      <c r="AD921"/>
      <c r="AE921"/>
      <c r="AF921"/>
      <c r="AG921"/>
      <c r="AH921"/>
      <c r="AI921"/>
      <c r="AJ921"/>
      <c r="AK921" t="s">
        <v>788</v>
      </c>
      <c r="AL921">
        <v>176</v>
      </c>
      <c r="AM921" s="73">
        <v>43689</v>
      </c>
      <c r="AN921" t="s">
        <v>584</v>
      </c>
      <c r="AO921" t="s">
        <v>568</v>
      </c>
      <c r="AP921"/>
      <c r="AQ921"/>
      <c r="AR921" t="s">
        <v>581</v>
      </c>
      <c r="AS921" t="s">
        <v>1797</v>
      </c>
      <c r="AT921" t="s">
        <v>1361</v>
      </c>
      <c r="AU921" t="s">
        <v>36</v>
      </c>
      <c r="AV921" t="s">
        <v>1354</v>
      </c>
      <c r="AW921" t="s">
        <v>1924</v>
      </c>
      <c r="AX921" t="s">
        <v>1353</v>
      </c>
      <c r="AY921" t="s">
        <v>1352</v>
      </c>
      <c r="AZ921"/>
      <c r="BA921" t="s">
        <v>1934</v>
      </c>
      <c r="BB921" t="s">
        <v>1926</v>
      </c>
      <c r="BC921" t="s">
        <v>579</v>
      </c>
      <c r="BD921"/>
      <c r="BE921"/>
    </row>
    <row r="922" spans="1:57" x14ac:dyDescent="0.25">
      <c r="A922" t="s">
        <v>1360</v>
      </c>
      <c r="B922" t="s">
        <v>0</v>
      </c>
      <c r="C922">
        <v>2020</v>
      </c>
      <c r="D922">
        <v>2</v>
      </c>
      <c r="E922" s="73">
        <v>43689</v>
      </c>
      <c r="F922" t="s">
        <v>574</v>
      </c>
      <c r="G922"/>
      <c r="H922" t="s">
        <v>12</v>
      </c>
      <c r="I922" t="s">
        <v>575</v>
      </c>
      <c r="J922" t="s">
        <v>586</v>
      </c>
      <c r="K922" t="s">
        <v>3</v>
      </c>
      <c r="L922"/>
      <c r="M922" t="s">
        <v>579</v>
      </c>
      <c r="N922">
        <v>25.16</v>
      </c>
      <c r="O922"/>
      <c r="P922" t="s">
        <v>789</v>
      </c>
      <c r="Q922" t="s">
        <v>788</v>
      </c>
      <c r="R922">
        <v>179</v>
      </c>
      <c r="S922"/>
      <c r="T922"/>
      <c r="U922"/>
      <c r="V922"/>
      <c r="W922"/>
      <c r="X922"/>
      <c r="Y922"/>
      <c r="Z922"/>
      <c r="AA922"/>
      <c r="AB922"/>
      <c r="AC922"/>
      <c r="AD922"/>
      <c r="AE922"/>
      <c r="AF922"/>
      <c r="AG922"/>
      <c r="AH922"/>
      <c r="AI922"/>
      <c r="AJ922"/>
      <c r="AK922" t="s">
        <v>788</v>
      </c>
      <c r="AL922">
        <v>179</v>
      </c>
      <c r="AM922" s="73">
        <v>43689</v>
      </c>
      <c r="AN922" t="s">
        <v>584</v>
      </c>
      <c r="AO922" t="s">
        <v>568</v>
      </c>
      <c r="AP922"/>
      <c r="AQ922"/>
      <c r="AR922" t="s">
        <v>581</v>
      </c>
      <c r="AS922" t="s">
        <v>1797</v>
      </c>
      <c r="AT922" t="s">
        <v>1361</v>
      </c>
      <c r="AU922" t="s">
        <v>36</v>
      </c>
      <c r="AV922" t="s">
        <v>1354</v>
      </c>
      <c r="AW922" t="s">
        <v>1924</v>
      </c>
      <c r="AX922" t="s">
        <v>1353</v>
      </c>
      <c r="AY922" t="s">
        <v>1352</v>
      </c>
      <c r="AZ922"/>
      <c r="BA922" t="s">
        <v>1954</v>
      </c>
      <c r="BB922" t="s">
        <v>1926</v>
      </c>
      <c r="BC922" t="s">
        <v>579</v>
      </c>
      <c r="BD922"/>
      <c r="BE922"/>
    </row>
    <row r="923" spans="1:57" x14ac:dyDescent="0.25">
      <c r="A923" t="s">
        <v>1360</v>
      </c>
      <c r="B923" t="s">
        <v>0</v>
      </c>
      <c r="C923">
        <v>2020</v>
      </c>
      <c r="D923">
        <v>2</v>
      </c>
      <c r="E923" s="73">
        <v>43703</v>
      </c>
      <c r="F923" t="s">
        <v>574</v>
      </c>
      <c r="G923"/>
      <c r="H923" t="s">
        <v>12</v>
      </c>
      <c r="I923" t="s">
        <v>575</v>
      </c>
      <c r="J923" t="s">
        <v>585</v>
      </c>
      <c r="K923" t="s">
        <v>3</v>
      </c>
      <c r="L923"/>
      <c r="M923" t="s">
        <v>579</v>
      </c>
      <c r="N923">
        <v>145.03</v>
      </c>
      <c r="O923"/>
      <c r="P923" t="s">
        <v>791</v>
      </c>
      <c r="Q923" t="s">
        <v>790</v>
      </c>
      <c r="R923">
        <v>177</v>
      </c>
      <c r="S923"/>
      <c r="T923"/>
      <c r="U923"/>
      <c r="V923"/>
      <c r="W923"/>
      <c r="X923"/>
      <c r="Y923"/>
      <c r="Z923"/>
      <c r="AA923"/>
      <c r="AB923"/>
      <c r="AC923"/>
      <c r="AD923"/>
      <c r="AE923"/>
      <c r="AF923"/>
      <c r="AG923"/>
      <c r="AH923"/>
      <c r="AI923"/>
      <c r="AJ923"/>
      <c r="AK923" t="s">
        <v>790</v>
      </c>
      <c r="AL923">
        <v>177</v>
      </c>
      <c r="AM923" s="73">
        <v>43703</v>
      </c>
      <c r="AN923" t="s">
        <v>584</v>
      </c>
      <c r="AO923" t="s">
        <v>568</v>
      </c>
      <c r="AP923"/>
      <c r="AQ923"/>
      <c r="AR923" t="s">
        <v>581</v>
      </c>
      <c r="AS923" t="s">
        <v>1797</v>
      </c>
      <c r="AT923" t="s">
        <v>1361</v>
      </c>
      <c r="AU923" t="s">
        <v>36</v>
      </c>
      <c r="AV923" t="s">
        <v>1354</v>
      </c>
      <c r="AW923" t="s">
        <v>1924</v>
      </c>
      <c r="AX923" t="s">
        <v>1353</v>
      </c>
      <c r="AY923" t="s">
        <v>1352</v>
      </c>
      <c r="AZ923"/>
      <c r="BA923" t="s">
        <v>1925</v>
      </c>
      <c r="BB923" t="s">
        <v>1926</v>
      </c>
      <c r="BC923" t="s">
        <v>579</v>
      </c>
      <c r="BD923"/>
      <c r="BE923"/>
    </row>
    <row r="924" spans="1:57" x14ac:dyDescent="0.25">
      <c r="A924" t="s">
        <v>1360</v>
      </c>
      <c r="B924" t="s">
        <v>0</v>
      </c>
      <c r="C924">
        <v>2020</v>
      </c>
      <c r="D924">
        <v>2</v>
      </c>
      <c r="E924" s="73">
        <v>43703</v>
      </c>
      <c r="F924" t="s">
        <v>574</v>
      </c>
      <c r="G924"/>
      <c r="H924" t="s">
        <v>12</v>
      </c>
      <c r="I924" t="s">
        <v>575</v>
      </c>
      <c r="J924" t="s">
        <v>588</v>
      </c>
      <c r="K924" t="s">
        <v>3</v>
      </c>
      <c r="L924"/>
      <c r="M924" t="s">
        <v>579</v>
      </c>
      <c r="N924">
        <v>11.91</v>
      </c>
      <c r="O924"/>
      <c r="P924" t="s">
        <v>791</v>
      </c>
      <c r="Q924" t="s">
        <v>790</v>
      </c>
      <c r="R924">
        <v>180</v>
      </c>
      <c r="S924"/>
      <c r="T924"/>
      <c r="U924"/>
      <c r="V924"/>
      <c r="W924"/>
      <c r="X924"/>
      <c r="Y924"/>
      <c r="Z924"/>
      <c r="AA924"/>
      <c r="AB924"/>
      <c r="AC924"/>
      <c r="AD924"/>
      <c r="AE924"/>
      <c r="AF924"/>
      <c r="AG924"/>
      <c r="AH924"/>
      <c r="AI924"/>
      <c r="AJ924"/>
      <c r="AK924" t="s">
        <v>790</v>
      </c>
      <c r="AL924">
        <v>180</v>
      </c>
      <c r="AM924" s="73">
        <v>43703</v>
      </c>
      <c r="AN924" t="s">
        <v>584</v>
      </c>
      <c r="AO924" t="s">
        <v>568</v>
      </c>
      <c r="AP924"/>
      <c r="AQ924"/>
      <c r="AR924" t="s">
        <v>581</v>
      </c>
      <c r="AS924" t="s">
        <v>1797</v>
      </c>
      <c r="AT924" t="s">
        <v>1361</v>
      </c>
      <c r="AU924" t="s">
        <v>36</v>
      </c>
      <c r="AV924" t="s">
        <v>1354</v>
      </c>
      <c r="AW924" t="s">
        <v>1924</v>
      </c>
      <c r="AX924" t="s">
        <v>1353</v>
      </c>
      <c r="AY924" t="s">
        <v>1352</v>
      </c>
      <c r="AZ924"/>
      <c r="BA924" t="s">
        <v>1927</v>
      </c>
      <c r="BB924" t="s">
        <v>1926</v>
      </c>
      <c r="BC924" t="s">
        <v>579</v>
      </c>
      <c r="BD924"/>
      <c r="BE924"/>
    </row>
    <row r="925" spans="1:57" x14ac:dyDescent="0.25">
      <c r="A925" t="s">
        <v>1360</v>
      </c>
      <c r="B925" t="s">
        <v>0</v>
      </c>
      <c r="C925">
        <v>2020</v>
      </c>
      <c r="D925">
        <v>2</v>
      </c>
      <c r="E925" s="73">
        <v>43707</v>
      </c>
      <c r="F925"/>
      <c r="G925"/>
      <c r="H925" t="s">
        <v>12</v>
      </c>
      <c r="I925"/>
      <c r="J925" t="s">
        <v>25</v>
      </c>
      <c r="K925" t="s">
        <v>3</v>
      </c>
      <c r="L925"/>
      <c r="M925" t="s">
        <v>27</v>
      </c>
      <c r="N925">
        <v>-1312.5</v>
      </c>
      <c r="O925"/>
      <c r="P925" t="s">
        <v>27</v>
      </c>
      <c r="Q925" t="s">
        <v>792</v>
      </c>
      <c r="R925">
        <v>5</v>
      </c>
      <c r="S925"/>
      <c r="T925"/>
      <c r="U925"/>
      <c r="V925"/>
      <c r="W925"/>
      <c r="X925"/>
      <c r="Y925"/>
      <c r="Z925"/>
      <c r="AA925"/>
      <c r="AB925"/>
      <c r="AC925"/>
      <c r="AD925"/>
      <c r="AE925"/>
      <c r="AF925"/>
      <c r="AG925"/>
      <c r="AH925"/>
      <c r="AI925"/>
      <c r="AJ925"/>
      <c r="AK925" t="s">
        <v>792</v>
      </c>
      <c r="AL925">
        <v>5</v>
      </c>
      <c r="AM925" s="73">
        <v>43707</v>
      </c>
      <c r="AN925" t="s">
        <v>793</v>
      </c>
      <c r="AO925" t="s">
        <v>8</v>
      </c>
      <c r="AP925"/>
      <c r="AQ925"/>
      <c r="AR925" t="s">
        <v>30</v>
      </c>
      <c r="AS925" t="s">
        <v>1797</v>
      </c>
      <c r="AT925" t="s">
        <v>1366</v>
      </c>
      <c r="AU925" t="s">
        <v>36</v>
      </c>
      <c r="AV925" t="s">
        <v>1365</v>
      </c>
      <c r="AW925"/>
      <c r="AX925"/>
      <c r="AY925"/>
      <c r="AZ925"/>
      <c r="BA925" t="s">
        <v>1833</v>
      </c>
      <c r="BB925" t="s">
        <v>1802</v>
      </c>
      <c r="BC925" t="s">
        <v>27</v>
      </c>
      <c r="BD925"/>
      <c r="BE925"/>
    </row>
    <row r="926" spans="1:57" x14ac:dyDescent="0.25">
      <c r="A926" t="s">
        <v>1360</v>
      </c>
      <c r="B926" t="s">
        <v>0</v>
      </c>
      <c r="C926">
        <v>2020</v>
      </c>
      <c r="D926">
        <v>2</v>
      </c>
      <c r="E926" s="73">
        <v>43708</v>
      </c>
      <c r="F926"/>
      <c r="G926"/>
      <c r="H926" t="s">
        <v>12</v>
      </c>
      <c r="I926"/>
      <c r="J926" t="s">
        <v>2</v>
      </c>
      <c r="K926" t="s">
        <v>3</v>
      </c>
      <c r="L926"/>
      <c r="M926" t="s">
        <v>797</v>
      </c>
      <c r="N926">
        <v>-1523.32</v>
      </c>
      <c r="O926"/>
      <c r="P926" t="s">
        <v>14</v>
      </c>
      <c r="Q926" t="s">
        <v>798</v>
      </c>
      <c r="R926">
        <v>41</v>
      </c>
      <c r="S926"/>
      <c r="T926"/>
      <c r="U926"/>
      <c r="V926"/>
      <c r="W926"/>
      <c r="X926"/>
      <c r="Y926"/>
      <c r="Z926"/>
      <c r="AA926"/>
      <c r="AB926"/>
      <c r="AC926"/>
      <c r="AD926"/>
      <c r="AE926"/>
      <c r="AF926"/>
      <c r="AG926"/>
      <c r="AH926"/>
      <c r="AI926"/>
      <c r="AJ926"/>
      <c r="AK926" t="s">
        <v>798</v>
      </c>
      <c r="AL926">
        <v>41</v>
      </c>
      <c r="AM926" s="73">
        <v>43708</v>
      </c>
      <c r="AN926"/>
      <c r="AO926" t="s">
        <v>8</v>
      </c>
      <c r="AP926"/>
      <c r="AQ926"/>
      <c r="AR926" t="s">
        <v>16</v>
      </c>
      <c r="AS926" t="s">
        <v>1797</v>
      </c>
      <c r="AT926" t="s">
        <v>1385</v>
      </c>
      <c r="AU926" t="s">
        <v>36</v>
      </c>
      <c r="AV926" t="s">
        <v>1355</v>
      </c>
      <c r="AW926"/>
      <c r="AX926"/>
      <c r="AY926"/>
      <c r="AZ926"/>
      <c r="BA926" t="s">
        <v>1801</v>
      </c>
      <c r="BB926" t="s">
        <v>1802</v>
      </c>
      <c r="BC926" t="s">
        <v>797</v>
      </c>
      <c r="BD926"/>
      <c r="BE926"/>
    </row>
    <row r="927" spans="1:57" x14ac:dyDescent="0.25">
      <c r="A927" t="s">
        <v>1360</v>
      </c>
      <c r="B927" t="s">
        <v>0</v>
      </c>
      <c r="C927">
        <v>2020</v>
      </c>
      <c r="D927">
        <v>2</v>
      </c>
      <c r="E927" s="73">
        <v>43708</v>
      </c>
      <c r="F927"/>
      <c r="G927"/>
      <c r="H927" t="s">
        <v>12</v>
      </c>
      <c r="I927"/>
      <c r="J927" t="s">
        <v>2</v>
      </c>
      <c r="K927" t="s">
        <v>3</v>
      </c>
      <c r="L927"/>
      <c r="M927" t="s">
        <v>797</v>
      </c>
      <c r="N927">
        <v>-56.35</v>
      </c>
      <c r="O927"/>
      <c r="P927" t="s">
        <v>14</v>
      </c>
      <c r="Q927" t="s">
        <v>798</v>
      </c>
      <c r="R927">
        <v>53</v>
      </c>
      <c r="S927"/>
      <c r="T927"/>
      <c r="U927"/>
      <c r="V927"/>
      <c r="W927"/>
      <c r="X927"/>
      <c r="Y927"/>
      <c r="Z927"/>
      <c r="AA927"/>
      <c r="AB927"/>
      <c r="AC927"/>
      <c r="AD927"/>
      <c r="AE927"/>
      <c r="AF927"/>
      <c r="AG927"/>
      <c r="AH927"/>
      <c r="AI927"/>
      <c r="AJ927"/>
      <c r="AK927" t="s">
        <v>798</v>
      </c>
      <c r="AL927">
        <v>53</v>
      </c>
      <c r="AM927" s="73">
        <v>43708</v>
      </c>
      <c r="AN927"/>
      <c r="AO927" t="s">
        <v>8</v>
      </c>
      <c r="AP927"/>
      <c r="AQ927"/>
      <c r="AR927" t="s">
        <v>16</v>
      </c>
      <c r="AS927" t="s">
        <v>1797</v>
      </c>
      <c r="AT927" t="s">
        <v>1385</v>
      </c>
      <c r="AU927" t="s">
        <v>36</v>
      </c>
      <c r="AV927" t="s">
        <v>1355</v>
      </c>
      <c r="AW927"/>
      <c r="AX927"/>
      <c r="AY927"/>
      <c r="AZ927"/>
      <c r="BA927" t="s">
        <v>1801</v>
      </c>
      <c r="BB927" t="s">
        <v>1802</v>
      </c>
      <c r="BC927" t="s">
        <v>797</v>
      </c>
      <c r="BD927"/>
      <c r="BE927"/>
    </row>
    <row r="928" spans="1:57" x14ac:dyDescent="0.25">
      <c r="A928" t="s">
        <v>1360</v>
      </c>
      <c r="B928" t="s">
        <v>0</v>
      </c>
      <c r="C928">
        <v>2020</v>
      </c>
      <c r="D928">
        <v>2</v>
      </c>
      <c r="E928" s="73">
        <v>43678</v>
      </c>
      <c r="F928"/>
      <c r="G928"/>
      <c r="H928" t="s">
        <v>12</v>
      </c>
      <c r="I928"/>
      <c r="J928" t="s">
        <v>2</v>
      </c>
      <c r="K928" t="s">
        <v>3</v>
      </c>
      <c r="L928"/>
      <c r="M928" t="s">
        <v>43</v>
      </c>
      <c r="N928">
        <v>-25492.36</v>
      </c>
      <c r="O928"/>
      <c r="P928" t="s">
        <v>14</v>
      </c>
      <c r="Q928" t="s">
        <v>781</v>
      </c>
      <c r="R928">
        <v>35</v>
      </c>
      <c r="S928"/>
      <c r="T928"/>
      <c r="U928"/>
      <c r="V928"/>
      <c r="W928"/>
      <c r="X928"/>
      <c r="Y928"/>
      <c r="Z928"/>
      <c r="AA928"/>
      <c r="AB928"/>
      <c r="AC928"/>
      <c r="AD928"/>
      <c r="AE928"/>
      <c r="AF928"/>
      <c r="AG928"/>
      <c r="AH928"/>
      <c r="AI928"/>
      <c r="AJ928"/>
      <c r="AK928" t="s">
        <v>781</v>
      </c>
      <c r="AL928">
        <v>35</v>
      </c>
      <c r="AM928" s="73">
        <v>43678</v>
      </c>
      <c r="AN928" t="s">
        <v>768</v>
      </c>
      <c r="AO928" t="s">
        <v>8</v>
      </c>
      <c r="AP928"/>
      <c r="AQ928"/>
      <c r="AR928" t="s">
        <v>30</v>
      </c>
      <c r="AS928" t="s">
        <v>1797</v>
      </c>
      <c r="AT928" t="s">
        <v>1385</v>
      </c>
      <c r="AU928" t="s">
        <v>36</v>
      </c>
      <c r="AV928" t="s">
        <v>1355</v>
      </c>
      <c r="AW928"/>
      <c r="AX928"/>
      <c r="AY928"/>
      <c r="AZ928"/>
      <c r="BA928" t="s">
        <v>1801</v>
      </c>
      <c r="BB928" t="s">
        <v>1802</v>
      </c>
      <c r="BC928" t="s">
        <v>43</v>
      </c>
      <c r="BD928"/>
      <c r="BE928"/>
    </row>
    <row r="929" spans="1:57" x14ac:dyDescent="0.25">
      <c r="A929" t="s">
        <v>1360</v>
      </c>
      <c r="B929" t="s">
        <v>0</v>
      </c>
      <c r="C929">
        <v>2020</v>
      </c>
      <c r="D929">
        <v>2</v>
      </c>
      <c r="E929" s="73">
        <v>43686</v>
      </c>
      <c r="F929"/>
      <c r="G929"/>
      <c r="H929" t="s">
        <v>12</v>
      </c>
      <c r="I929"/>
      <c r="J929" t="s">
        <v>2</v>
      </c>
      <c r="K929" t="s">
        <v>3</v>
      </c>
      <c r="L929"/>
      <c r="M929" t="s">
        <v>782</v>
      </c>
      <c r="N929">
        <v>-2627.68</v>
      </c>
      <c r="O929"/>
      <c r="P929" t="s">
        <v>14</v>
      </c>
      <c r="Q929" t="s">
        <v>783</v>
      </c>
      <c r="R929">
        <v>5</v>
      </c>
      <c r="S929"/>
      <c r="T929"/>
      <c r="U929"/>
      <c r="V929"/>
      <c r="W929"/>
      <c r="X929"/>
      <c r="Y929"/>
      <c r="Z929"/>
      <c r="AA929"/>
      <c r="AB929"/>
      <c r="AC929"/>
      <c r="AD929"/>
      <c r="AE929"/>
      <c r="AF929"/>
      <c r="AG929"/>
      <c r="AH929"/>
      <c r="AI929"/>
      <c r="AJ929"/>
      <c r="AK929" t="s">
        <v>783</v>
      </c>
      <c r="AL929">
        <v>5</v>
      </c>
      <c r="AM929" s="73">
        <v>43686</v>
      </c>
      <c r="AN929"/>
      <c r="AO929" t="s">
        <v>8</v>
      </c>
      <c r="AP929"/>
      <c r="AQ929"/>
      <c r="AR929" t="s">
        <v>784</v>
      </c>
      <c r="AS929" t="s">
        <v>1797</v>
      </c>
      <c r="AT929" t="s">
        <v>1385</v>
      </c>
      <c r="AU929" t="s">
        <v>36</v>
      </c>
      <c r="AV929" t="s">
        <v>1355</v>
      </c>
      <c r="AW929"/>
      <c r="AX929"/>
      <c r="AY929"/>
      <c r="AZ929"/>
      <c r="BA929" t="s">
        <v>1801</v>
      </c>
      <c r="BB929" t="s">
        <v>1802</v>
      </c>
      <c r="BC929" t="s">
        <v>782</v>
      </c>
      <c r="BD929"/>
      <c r="BE929"/>
    </row>
    <row r="930" spans="1:57" x14ac:dyDescent="0.25">
      <c r="A930" t="s">
        <v>1360</v>
      </c>
      <c r="B930" t="s">
        <v>0</v>
      </c>
      <c r="C930">
        <v>2020</v>
      </c>
      <c r="D930">
        <v>2</v>
      </c>
      <c r="E930" s="73">
        <v>43708</v>
      </c>
      <c r="F930"/>
      <c r="G930"/>
      <c r="H930" t="s">
        <v>12</v>
      </c>
      <c r="I930"/>
      <c r="J930" t="s">
        <v>2</v>
      </c>
      <c r="K930" t="s">
        <v>3</v>
      </c>
      <c r="L930"/>
      <c r="M930" t="s">
        <v>797</v>
      </c>
      <c r="N930">
        <v>-38744.61</v>
      </c>
      <c r="O930"/>
      <c r="P930" t="s">
        <v>14</v>
      </c>
      <c r="Q930" t="s">
        <v>798</v>
      </c>
      <c r="R930">
        <v>71</v>
      </c>
      <c r="S930"/>
      <c r="T930"/>
      <c r="U930"/>
      <c r="V930"/>
      <c r="W930"/>
      <c r="X930"/>
      <c r="Y930"/>
      <c r="Z930"/>
      <c r="AA930"/>
      <c r="AB930"/>
      <c r="AC930"/>
      <c r="AD930"/>
      <c r="AE930"/>
      <c r="AF930"/>
      <c r="AG930"/>
      <c r="AH930"/>
      <c r="AI930"/>
      <c r="AJ930"/>
      <c r="AK930" t="s">
        <v>798</v>
      </c>
      <c r="AL930">
        <v>71</v>
      </c>
      <c r="AM930" s="73">
        <v>43708</v>
      </c>
      <c r="AN930"/>
      <c r="AO930" t="s">
        <v>8</v>
      </c>
      <c r="AP930"/>
      <c r="AQ930"/>
      <c r="AR930" t="s">
        <v>16</v>
      </c>
      <c r="AS930" t="s">
        <v>1797</v>
      </c>
      <c r="AT930" t="s">
        <v>1385</v>
      </c>
      <c r="AU930" t="s">
        <v>36</v>
      </c>
      <c r="AV930" t="s">
        <v>1355</v>
      </c>
      <c r="AW930"/>
      <c r="AX930"/>
      <c r="AY930"/>
      <c r="AZ930"/>
      <c r="BA930" t="s">
        <v>1801</v>
      </c>
      <c r="BB930" t="s">
        <v>1802</v>
      </c>
      <c r="BC930" t="s">
        <v>797</v>
      </c>
      <c r="BD930"/>
      <c r="BE930"/>
    </row>
    <row r="931" spans="1:57" x14ac:dyDescent="0.25">
      <c r="A931" t="s">
        <v>1360</v>
      </c>
      <c r="B931" t="s">
        <v>0</v>
      </c>
      <c r="C931">
        <v>2020</v>
      </c>
      <c r="D931">
        <v>2</v>
      </c>
      <c r="E931" s="73">
        <v>43708</v>
      </c>
      <c r="F931"/>
      <c r="G931"/>
      <c r="H931" t="s">
        <v>12</v>
      </c>
      <c r="I931"/>
      <c r="J931" t="s">
        <v>2</v>
      </c>
      <c r="K931" t="s">
        <v>3</v>
      </c>
      <c r="L931"/>
      <c r="M931" t="s">
        <v>797</v>
      </c>
      <c r="N931">
        <v>-606.57000000000005</v>
      </c>
      <c r="O931"/>
      <c r="P931" t="s">
        <v>14</v>
      </c>
      <c r="Q931" t="s">
        <v>798</v>
      </c>
      <c r="R931">
        <v>97</v>
      </c>
      <c r="S931"/>
      <c r="T931"/>
      <c r="U931"/>
      <c r="V931"/>
      <c r="W931"/>
      <c r="X931"/>
      <c r="Y931"/>
      <c r="Z931"/>
      <c r="AA931"/>
      <c r="AB931"/>
      <c r="AC931"/>
      <c r="AD931"/>
      <c r="AE931"/>
      <c r="AF931"/>
      <c r="AG931"/>
      <c r="AH931"/>
      <c r="AI931"/>
      <c r="AJ931"/>
      <c r="AK931" t="s">
        <v>798</v>
      </c>
      <c r="AL931">
        <v>97</v>
      </c>
      <c r="AM931" s="73">
        <v>43708</v>
      </c>
      <c r="AN931"/>
      <c r="AO931" t="s">
        <v>8</v>
      </c>
      <c r="AP931"/>
      <c r="AQ931"/>
      <c r="AR931" t="s">
        <v>16</v>
      </c>
      <c r="AS931" t="s">
        <v>1797</v>
      </c>
      <c r="AT931" t="s">
        <v>1385</v>
      </c>
      <c r="AU931" t="s">
        <v>36</v>
      </c>
      <c r="AV931" t="s">
        <v>1355</v>
      </c>
      <c r="AW931"/>
      <c r="AX931"/>
      <c r="AY931"/>
      <c r="AZ931"/>
      <c r="BA931" t="s">
        <v>1801</v>
      </c>
      <c r="BB931" t="s">
        <v>1802</v>
      </c>
      <c r="BC931" t="s">
        <v>797</v>
      </c>
      <c r="BD931"/>
      <c r="BE931"/>
    </row>
    <row r="932" spans="1:57" x14ac:dyDescent="0.25">
      <c r="A932" t="s">
        <v>1360</v>
      </c>
      <c r="B932" t="s">
        <v>0</v>
      </c>
      <c r="C932">
        <v>2020</v>
      </c>
      <c r="D932">
        <v>2</v>
      </c>
      <c r="E932" s="73">
        <v>43678</v>
      </c>
      <c r="F932"/>
      <c r="G932"/>
      <c r="H932" t="s">
        <v>12</v>
      </c>
      <c r="I932"/>
      <c r="J932" t="s">
        <v>2</v>
      </c>
      <c r="K932" t="s">
        <v>3</v>
      </c>
      <c r="L932"/>
      <c r="M932" t="s">
        <v>43</v>
      </c>
      <c r="N932">
        <v>-49959</v>
      </c>
      <c r="O932"/>
      <c r="P932" t="s">
        <v>14</v>
      </c>
      <c r="Q932" t="s">
        <v>781</v>
      </c>
      <c r="R932">
        <v>52</v>
      </c>
      <c r="S932"/>
      <c r="T932"/>
      <c r="U932"/>
      <c r="V932"/>
      <c r="W932"/>
      <c r="X932"/>
      <c r="Y932"/>
      <c r="Z932"/>
      <c r="AA932"/>
      <c r="AB932"/>
      <c r="AC932"/>
      <c r="AD932"/>
      <c r="AE932"/>
      <c r="AF932"/>
      <c r="AG932"/>
      <c r="AH932"/>
      <c r="AI932"/>
      <c r="AJ932"/>
      <c r="AK932" t="s">
        <v>781</v>
      </c>
      <c r="AL932">
        <v>52</v>
      </c>
      <c r="AM932" s="73">
        <v>43678</v>
      </c>
      <c r="AN932" t="s">
        <v>765</v>
      </c>
      <c r="AO932" t="s">
        <v>8</v>
      </c>
      <c r="AP932"/>
      <c r="AQ932"/>
      <c r="AR932" t="s">
        <v>30</v>
      </c>
      <c r="AS932" t="s">
        <v>1797</v>
      </c>
      <c r="AT932" t="s">
        <v>1385</v>
      </c>
      <c r="AU932" t="s">
        <v>36</v>
      </c>
      <c r="AV932" t="s">
        <v>1355</v>
      </c>
      <c r="AW932"/>
      <c r="AX932"/>
      <c r="AY932"/>
      <c r="AZ932"/>
      <c r="BA932" t="s">
        <v>1801</v>
      </c>
      <c r="BB932" t="s">
        <v>1802</v>
      </c>
      <c r="BC932" t="s">
        <v>43</v>
      </c>
      <c r="BD932"/>
      <c r="BE932"/>
    </row>
    <row r="933" spans="1:57" x14ac:dyDescent="0.25">
      <c r="A933" t="s">
        <v>1360</v>
      </c>
      <c r="B933" t="s">
        <v>0</v>
      </c>
      <c r="C933">
        <v>2020</v>
      </c>
      <c r="D933">
        <v>2</v>
      </c>
      <c r="E933" s="73">
        <v>43678</v>
      </c>
      <c r="F933"/>
      <c r="G933"/>
      <c r="H933" t="s">
        <v>12</v>
      </c>
      <c r="I933"/>
      <c r="J933" t="s">
        <v>25</v>
      </c>
      <c r="K933" t="s">
        <v>3</v>
      </c>
      <c r="L933"/>
      <c r="M933" t="s">
        <v>43</v>
      </c>
      <c r="N933">
        <v>899</v>
      </c>
      <c r="O933"/>
      <c r="P933" t="s">
        <v>27</v>
      </c>
      <c r="Q933" t="s">
        <v>781</v>
      </c>
      <c r="R933">
        <v>72</v>
      </c>
      <c r="S933"/>
      <c r="T933"/>
      <c r="U933"/>
      <c r="V933"/>
      <c r="W933"/>
      <c r="X933"/>
      <c r="Y933"/>
      <c r="Z933"/>
      <c r="AA933"/>
      <c r="AB933"/>
      <c r="AC933"/>
      <c r="AD933"/>
      <c r="AE933"/>
      <c r="AF933"/>
      <c r="AG933"/>
      <c r="AH933"/>
      <c r="AI933"/>
      <c r="AJ933"/>
      <c r="AK933" t="s">
        <v>781</v>
      </c>
      <c r="AL933">
        <v>72</v>
      </c>
      <c r="AM933" s="73">
        <v>43678</v>
      </c>
      <c r="AN933" t="s">
        <v>769</v>
      </c>
      <c r="AO933" t="s">
        <v>8</v>
      </c>
      <c r="AP933"/>
      <c r="AQ933"/>
      <c r="AR933" t="s">
        <v>30</v>
      </c>
      <c r="AS933" t="s">
        <v>1797</v>
      </c>
      <c r="AT933" t="s">
        <v>1366</v>
      </c>
      <c r="AU933" t="s">
        <v>36</v>
      </c>
      <c r="AV933" t="s">
        <v>1365</v>
      </c>
      <c r="AW933"/>
      <c r="AX933"/>
      <c r="AY933"/>
      <c r="AZ933"/>
      <c r="BA933" t="s">
        <v>1833</v>
      </c>
      <c r="BB933" t="s">
        <v>1802</v>
      </c>
      <c r="BC933" t="s">
        <v>43</v>
      </c>
      <c r="BD933"/>
      <c r="BE933"/>
    </row>
    <row r="934" spans="1:57" x14ac:dyDescent="0.25">
      <c r="A934" t="s">
        <v>1360</v>
      </c>
      <c r="B934" t="s">
        <v>0</v>
      </c>
      <c r="C934">
        <v>2020</v>
      </c>
      <c r="D934">
        <v>2</v>
      </c>
      <c r="E934" s="73">
        <v>43707</v>
      </c>
      <c r="F934"/>
      <c r="G934"/>
      <c r="H934" t="s">
        <v>12</v>
      </c>
      <c r="I934"/>
      <c r="J934" t="s">
        <v>25</v>
      </c>
      <c r="K934" t="s">
        <v>3</v>
      </c>
      <c r="L934"/>
      <c r="M934" t="s">
        <v>27</v>
      </c>
      <c r="N934">
        <v>-1312.5</v>
      </c>
      <c r="O934"/>
      <c r="P934" t="s">
        <v>27</v>
      </c>
      <c r="Q934" t="s">
        <v>792</v>
      </c>
      <c r="R934">
        <v>12</v>
      </c>
      <c r="S934"/>
      <c r="T934"/>
      <c r="U934"/>
      <c r="V934"/>
      <c r="W934"/>
      <c r="X934"/>
      <c r="Y934"/>
      <c r="Z934"/>
      <c r="AA934"/>
      <c r="AB934"/>
      <c r="AC934"/>
      <c r="AD934"/>
      <c r="AE934"/>
      <c r="AF934"/>
      <c r="AG934"/>
      <c r="AH934"/>
      <c r="AI934"/>
      <c r="AJ934"/>
      <c r="AK934" t="s">
        <v>792</v>
      </c>
      <c r="AL934">
        <v>12</v>
      </c>
      <c r="AM934" s="73">
        <v>43707</v>
      </c>
      <c r="AN934" t="s">
        <v>794</v>
      </c>
      <c r="AO934" t="s">
        <v>8</v>
      </c>
      <c r="AP934"/>
      <c r="AQ934"/>
      <c r="AR934" t="s">
        <v>30</v>
      </c>
      <c r="AS934" t="s">
        <v>1797</v>
      </c>
      <c r="AT934" t="s">
        <v>1366</v>
      </c>
      <c r="AU934" t="s">
        <v>36</v>
      </c>
      <c r="AV934" t="s">
        <v>1365</v>
      </c>
      <c r="AW934"/>
      <c r="AX934"/>
      <c r="AY934"/>
      <c r="AZ934"/>
      <c r="BA934" t="s">
        <v>1833</v>
      </c>
      <c r="BB934" t="s">
        <v>1802</v>
      </c>
      <c r="BC934" t="s">
        <v>27</v>
      </c>
      <c r="BD934"/>
      <c r="BE934"/>
    </row>
    <row r="935" spans="1:57" x14ac:dyDescent="0.25">
      <c r="A935" t="s">
        <v>1360</v>
      </c>
      <c r="B935" t="s">
        <v>0</v>
      </c>
      <c r="C935">
        <v>2020</v>
      </c>
      <c r="D935">
        <v>2</v>
      </c>
      <c r="E935" s="73">
        <v>43707</v>
      </c>
      <c r="F935"/>
      <c r="G935"/>
      <c r="H935" t="s">
        <v>12</v>
      </c>
      <c r="I935"/>
      <c r="J935" t="s">
        <v>25</v>
      </c>
      <c r="K935" t="s">
        <v>3</v>
      </c>
      <c r="L935"/>
      <c r="M935" t="s">
        <v>27</v>
      </c>
      <c r="N935">
        <v>-161.88</v>
      </c>
      <c r="O935"/>
      <c r="P935" t="s">
        <v>27</v>
      </c>
      <c r="Q935" t="s">
        <v>792</v>
      </c>
      <c r="R935">
        <v>17</v>
      </c>
      <c r="S935"/>
      <c r="T935"/>
      <c r="U935"/>
      <c r="V935"/>
      <c r="W935"/>
      <c r="X935"/>
      <c r="Y935"/>
      <c r="Z935"/>
      <c r="AA935"/>
      <c r="AB935"/>
      <c r="AC935"/>
      <c r="AD935"/>
      <c r="AE935"/>
      <c r="AF935"/>
      <c r="AG935"/>
      <c r="AH935"/>
      <c r="AI935"/>
      <c r="AJ935"/>
      <c r="AK935" t="s">
        <v>792</v>
      </c>
      <c r="AL935">
        <v>17</v>
      </c>
      <c r="AM935" s="73">
        <v>43707</v>
      </c>
      <c r="AN935" t="s">
        <v>794</v>
      </c>
      <c r="AO935" t="s">
        <v>8</v>
      </c>
      <c r="AP935"/>
      <c r="AQ935"/>
      <c r="AR935" t="s">
        <v>30</v>
      </c>
      <c r="AS935" t="s">
        <v>1797</v>
      </c>
      <c r="AT935" t="s">
        <v>1366</v>
      </c>
      <c r="AU935" t="s">
        <v>36</v>
      </c>
      <c r="AV935" t="s">
        <v>1365</v>
      </c>
      <c r="AW935"/>
      <c r="AX935"/>
      <c r="AY935"/>
      <c r="AZ935"/>
      <c r="BA935" t="s">
        <v>1833</v>
      </c>
      <c r="BB935" t="s">
        <v>1802</v>
      </c>
      <c r="BC935" t="s">
        <v>27</v>
      </c>
      <c r="BD935"/>
      <c r="BE935"/>
    </row>
    <row r="936" spans="1:57" x14ac:dyDescent="0.25">
      <c r="A936" t="s">
        <v>1360</v>
      </c>
      <c r="B936" t="s">
        <v>0</v>
      </c>
      <c r="C936">
        <v>2020</v>
      </c>
      <c r="D936">
        <v>2</v>
      </c>
      <c r="E936" s="73">
        <v>43707</v>
      </c>
      <c r="F936" t="s">
        <v>574</v>
      </c>
      <c r="G936"/>
      <c r="H936" t="s">
        <v>12</v>
      </c>
      <c r="I936" t="s">
        <v>575</v>
      </c>
      <c r="J936" t="s">
        <v>795</v>
      </c>
      <c r="K936" t="s">
        <v>3</v>
      </c>
      <c r="L936"/>
      <c r="M936" t="s">
        <v>27</v>
      </c>
      <c r="N936">
        <v>1312.5</v>
      </c>
      <c r="O936"/>
      <c r="P936" t="s">
        <v>796</v>
      </c>
      <c r="Q936" t="s">
        <v>792</v>
      </c>
      <c r="R936">
        <v>51</v>
      </c>
      <c r="S936" t="s">
        <v>794</v>
      </c>
      <c r="T936" s="73">
        <v>43696</v>
      </c>
      <c r="U936" t="s">
        <v>1461</v>
      </c>
      <c r="V936" t="s">
        <v>796</v>
      </c>
      <c r="W936" t="s">
        <v>36</v>
      </c>
      <c r="X936"/>
      <c r="Y936"/>
      <c r="Z936"/>
      <c r="AA936"/>
      <c r="AB936"/>
      <c r="AC936"/>
      <c r="AD936"/>
      <c r="AE936"/>
      <c r="AF936"/>
      <c r="AG936"/>
      <c r="AH936"/>
      <c r="AI936"/>
      <c r="AJ936"/>
      <c r="AK936" t="s">
        <v>794</v>
      </c>
      <c r="AL936">
        <v>1</v>
      </c>
      <c r="AM936" s="73">
        <v>43696</v>
      </c>
      <c r="AN936" t="s">
        <v>794</v>
      </c>
      <c r="AO936" t="s">
        <v>37</v>
      </c>
      <c r="AP936"/>
      <c r="AQ936"/>
      <c r="AR936" t="s">
        <v>30</v>
      </c>
      <c r="AS936" t="s">
        <v>1797</v>
      </c>
      <c r="AT936" t="s">
        <v>1408</v>
      </c>
      <c r="AU936" t="s">
        <v>36</v>
      </c>
      <c r="AV936" t="s">
        <v>1354</v>
      </c>
      <c r="AW936" t="s">
        <v>1924</v>
      </c>
      <c r="AX936" t="s">
        <v>1353</v>
      </c>
      <c r="AY936" t="s">
        <v>1352</v>
      </c>
      <c r="AZ936"/>
      <c r="BA936" t="s">
        <v>1992</v>
      </c>
      <c r="BB936" t="s">
        <v>1926</v>
      </c>
      <c r="BC936" t="s">
        <v>1461</v>
      </c>
      <c r="BD936">
        <v>1</v>
      </c>
      <c r="BE936" t="s">
        <v>1993</v>
      </c>
    </row>
    <row r="937" spans="1:57" x14ac:dyDescent="0.25">
      <c r="A937" t="s">
        <v>1360</v>
      </c>
      <c r="B937" t="s">
        <v>0</v>
      </c>
      <c r="C937">
        <v>2020</v>
      </c>
      <c r="D937">
        <v>2</v>
      </c>
      <c r="E937" s="73">
        <v>43708</v>
      </c>
      <c r="F937"/>
      <c r="G937"/>
      <c r="H937" t="s">
        <v>628</v>
      </c>
      <c r="I937"/>
      <c r="J937" t="s">
        <v>2</v>
      </c>
      <c r="K937" t="s">
        <v>3</v>
      </c>
      <c r="L937"/>
      <c r="M937" t="s">
        <v>797</v>
      </c>
      <c r="N937">
        <v>336.65</v>
      </c>
      <c r="O937"/>
      <c r="P937" t="s">
        <v>14</v>
      </c>
      <c r="Q937" t="s">
        <v>798</v>
      </c>
      <c r="R937">
        <v>44</v>
      </c>
      <c r="S937"/>
      <c r="T937"/>
      <c r="U937"/>
      <c r="V937"/>
      <c r="W937"/>
      <c r="X937"/>
      <c r="Y937"/>
      <c r="Z937"/>
      <c r="AA937"/>
      <c r="AB937"/>
      <c r="AC937"/>
      <c r="AD937"/>
      <c r="AE937"/>
      <c r="AF937"/>
      <c r="AG937"/>
      <c r="AH937"/>
      <c r="AI937"/>
      <c r="AJ937"/>
      <c r="AK937" t="s">
        <v>798</v>
      </c>
      <c r="AL937">
        <v>44</v>
      </c>
      <c r="AM937" s="73">
        <v>43708</v>
      </c>
      <c r="AN937"/>
      <c r="AO937" t="s">
        <v>8</v>
      </c>
      <c r="AP937"/>
      <c r="AQ937"/>
      <c r="AR937" t="s">
        <v>16</v>
      </c>
      <c r="AS937" t="s">
        <v>1797</v>
      </c>
      <c r="AT937" t="s">
        <v>1385</v>
      </c>
      <c r="AU937" t="s">
        <v>36</v>
      </c>
      <c r="AV937" t="s">
        <v>1355</v>
      </c>
      <c r="AW937"/>
      <c r="AX937"/>
      <c r="AY937"/>
      <c r="AZ937"/>
      <c r="BA937" t="s">
        <v>1801</v>
      </c>
      <c r="BB937" t="s">
        <v>1965</v>
      </c>
      <c r="BC937" t="s">
        <v>797</v>
      </c>
      <c r="BD937"/>
      <c r="BE937"/>
    </row>
    <row r="938" spans="1:57" x14ac:dyDescent="0.25">
      <c r="A938" t="s">
        <v>1360</v>
      </c>
      <c r="B938" t="s">
        <v>0</v>
      </c>
      <c r="C938">
        <v>2020</v>
      </c>
      <c r="D938">
        <v>2</v>
      </c>
      <c r="E938" s="73">
        <v>43708</v>
      </c>
      <c r="F938"/>
      <c r="G938"/>
      <c r="H938" t="s">
        <v>12</v>
      </c>
      <c r="I938"/>
      <c r="J938" t="s">
        <v>2</v>
      </c>
      <c r="K938" t="s">
        <v>3</v>
      </c>
      <c r="L938"/>
      <c r="M938" t="s">
        <v>797</v>
      </c>
      <c r="N938">
        <v>931.2</v>
      </c>
      <c r="O938"/>
      <c r="P938" t="s">
        <v>14</v>
      </c>
      <c r="Q938" t="s">
        <v>798</v>
      </c>
      <c r="R938">
        <v>87</v>
      </c>
      <c r="S938"/>
      <c r="T938"/>
      <c r="U938"/>
      <c r="V938"/>
      <c r="W938"/>
      <c r="X938"/>
      <c r="Y938"/>
      <c r="Z938"/>
      <c r="AA938"/>
      <c r="AB938"/>
      <c r="AC938"/>
      <c r="AD938"/>
      <c r="AE938"/>
      <c r="AF938"/>
      <c r="AG938"/>
      <c r="AH938"/>
      <c r="AI938"/>
      <c r="AJ938"/>
      <c r="AK938" t="s">
        <v>798</v>
      </c>
      <c r="AL938">
        <v>87</v>
      </c>
      <c r="AM938" s="73">
        <v>43708</v>
      </c>
      <c r="AN938"/>
      <c r="AO938" t="s">
        <v>8</v>
      </c>
      <c r="AP938"/>
      <c r="AQ938"/>
      <c r="AR938" t="s">
        <v>16</v>
      </c>
      <c r="AS938" t="s">
        <v>1797</v>
      </c>
      <c r="AT938" t="s">
        <v>1385</v>
      </c>
      <c r="AU938" t="s">
        <v>36</v>
      </c>
      <c r="AV938" t="s">
        <v>1355</v>
      </c>
      <c r="AW938"/>
      <c r="AX938"/>
      <c r="AY938"/>
      <c r="AZ938"/>
      <c r="BA938" t="s">
        <v>1801</v>
      </c>
      <c r="BB938" t="s">
        <v>1802</v>
      </c>
      <c r="BC938" t="s">
        <v>797</v>
      </c>
      <c r="BD938"/>
      <c r="BE938"/>
    </row>
    <row r="939" spans="1:57" x14ac:dyDescent="0.25">
      <c r="A939" t="s">
        <v>1360</v>
      </c>
      <c r="B939" t="s">
        <v>0</v>
      </c>
      <c r="C939">
        <v>2020</v>
      </c>
      <c r="D939">
        <v>2</v>
      </c>
      <c r="E939" s="73">
        <v>43678</v>
      </c>
      <c r="F939"/>
      <c r="G939"/>
      <c r="H939" t="s">
        <v>12</v>
      </c>
      <c r="I939"/>
      <c r="J939" t="s">
        <v>25</v>
      </c>
      <c r="K939" t="s">
        <v>3</v>
      </c>
      <c r="L939"/>
      <c r="M939" t="s">
        <v>43</v>
      </c>
      <c r="N939">
        <v>25492.36</v>
      </c>
      <c r="O939"/>
      <c r="P939" t="s">
        <v>27</v>
      </c>
      <c r="Q939" t="s">
        <v>781</v>
      </c>
      <c r="R939">
        <v>94</v>
      </c>
      <c r="S939"/>
      <c r="T939"/>
      <c r="U939"/>
      <c r="V939"/>
      <c r="W939"/>
      <c r="X939"/>
      <c r="Y939"/>
      <c r="Z939"/>
      <c r="AA939"/>
      <c r="AB939"/>
      <c r="AC939"/>
      <c r="AD939"/>
      <c r="AE939"/>
      <c r="AF939"/>
      <c r="AG939"/>
      <c r="AH939"/>
      <c r="AI939"/>
      <c r="AJ939"/>
      <c r="AK939" t="s">
        <v>781</v>
      </c>
      <c r="AL939">
        <v>94</v>
      </c>
      <c r="AM939" s="73">
        <v>43678</v>
      </c>
      <c r="AN939" t="s">
        <v>768</v>
      </c>
      <c r="AO939" t="s">
        <v>8</v>
      </c>
      <c r="AP939"/>
      <c r="AQ939"/>
      <c r="AR939" t="s">
        <v>30</v>
      </c>
      <c r="AS939" t="s">
        <v>1797</v>
      </c>
      <c r="AT939" t="s">
        <v>1366</v>
      </c>
      <c r="AU939" t="s">
        <v>36</v>
      </c>
      <c r="AV939" t="s">
        <v>1365</v>
      </c>
      <c r="AW939"/>
      <c r="AX939"/>
      <c r="AY939"/>
      <c r="AZ939"/>
      <c r="BA939" t="s">
        <v>1833</v>
      </c>
      <c r="BB939" t="s">
        <v>1802</v>
      </c>
      <c r="BC939" t="s">
        <v>43</v>
      </c>
      <c r="BD939"/>
      <c r="BE939"/>
    </row>
    <row r="940" spans="1:57" x14ac:dyDescent="0.25">
      <c r="A940" t="s">
        <v>1360</v>
      </c>
      <c r="B940" t="s">
        <v>0</v>
      </c>
      <c r="C940">
        <v>2020</v>
      </c>
      <c r="D940">
        <v>2</v>
      </c>
      <c r="E940" s="73">
        <v>43678</v>
      </c>
      <c r="F940"/>
      <c r="G940"/>
      <c r="H940" t="s">
        <v>12</v>
      </c>
      <c r="I940"/>
      <c r="J940" t="s">
        <v>25</v>
      </c>
      <c r="K940" t="s">
        <v>3</v>
      </c>
      <c r="L940"/>
      <c r="M940" t="s">
        <v>43</v>
      </c>
      <c r="N940">
        <v>36826.75</v>
      </c>
      <c r="O940"/>
      <c r="P940" t="s">
        <v>27</v>
      </c>
      <c r="Q940" t="s">
        <v>781</v>
      </c>
      <c r="R940">
        <v>109</v>
      </c>
      <c r="S940"/>
      <c r="T940"/>
      <c r="U940"/>
      <c r="V940"/>
      <c r="W940"/>
      <c r="X940"/>
      <c r="Y940"/>
      <c r="Z940"/>
      <c r="AA940"/>
      <c r="AB940"/>
      <c r="AC940"/>
      <c r="AD940"/>
      <c r="AE940"/>
      <c r="AF940"/>
      <c r="AG940"/>
      <c r="AH940"/>
      <c r="AI940"/>
      <c r="AJ940"/>
      <c r="AK940" t="s">
        <v>781</v>
      </c>
      <c r="AL940">
        <v>109</v>
      </c>
      <c r="AM940" s="73">
        <v>43678</v>
      </c>
      <c r="AN940" t="s">
        <v>767</v>
      </c>
      <c r="AO940" t="s">
        <v>8</v>
      </c>
      <c r="AP940"/>
      <c r="AQ940"/>
      <c r="AR940" t="s">
        <v>30</v>
      </c>
      <c r="AS940" t="s">
        <v>1797</v>
      </c>
      <c r="AT940" t="s">
        <v>1366</v>
      </c>
      <c r="AU940" t="s">
        <v>36</v>
      </c>
      <c r="AV940" t="s">
        <v>1365</v>
      </c>
      <c r="AW940"/>
      <c r="AX940"/>
      <c r="AY940"/>
      <c r="AZ940"/>
      <c r="BA940" t="s">
        <v>1833</v>
      </c>
      <c r="BB940" t="s">
        <v>1802</v>
      </c>
      <c r="BC940" t="s">
        <v>43</v>
      </c>
      <c r="BD940"/>
      <c r="BE940"/>
    </row>
    <row r="941" spans="1:57" x14ac:dyDescent="0.25">
      <c r="A941" t="s">
        <v>1360</v>
      </c>
      <c r="B941" t="s">
        <v>0</v>
      </c>
      <c r="C941">
        <v>2020</v>
      </c>
      <c r="D941">
        <v>2</v>
      </c>
      <c r="E941" s="73">
        <v>43689</v>
      </c>
      <c r="F941" t="s">
        <v>574</v>
      </c>
      <c r="G941"/>
      <c r="H941" t="s">
        <v>12</v>
      </c>
      <c r="I941" t="s">
        <v>575</v>
      </c>
      <c r="J941" t="s">
        <v>585</v>
      </c>
      <c r="K941" t="s">
        <v>3</v>
      </c>
      <c r="L941"/>
      <c r="M941" t="s">
        <v>579</v>
      </c>
      <c r="N941">
        <v>145.22999999999999</v>
      </c>
      <c r="O941"/>
      <c r="P941" t="s">
        <v>789</v>
      </c>
      <c r="Q941" t="s">
        <v>788</v>
      </c>
      <c r="R941">
        <v>178</v>
      </c>
      <c r="S941"/>
      <c r="T941"/>
      <c r="U941"/>
      <c r="V941"/>
      <c r="W941"/>
      <c r="X941"/>
      <c r="Y941"/>
      <c r="Z941"/>
      <c r="AA941"/>
      <c r="AB941"/>
      <c r="AC941"/>
      <c r="AD941"/>
      <c r="AE941"/>
      <c r="AF941"/>
      <c r="AG941"/>
      <c r="AH941"/>
      <c r="AI941"/>
      <c r="AJ941"/>
      <c r="AK941" t="s">
        <v>788</v>
      </c>
      <c r="AL941">
        <v>178</v>
      </c>
      <c r="AM941" s="73">
        <v>43689</v>
      </c>
      <c r="AN941" t="s">
        <v>584</v>
      </c>
      <c r="AO941" t="s">
        <v>568</v>
      </c>
      <c r="AP941"/>
      <c r="AQ941"/>
      <c r="AR941" t="s">
        <v>581</v>
      </c>
      <c r="AS941" t="s">
        <v>1797</v>
      </c>
      <c r="AT941" t="s">
        <v>1361</v>
      </c>
      <c r="AU941" t="s">
        <v>36</v>
      </c>
      <c r="AV941" t="s">
        <v>1354</v>
      </c>
      <c r="AW941" t="s">
        <v>1924</v>
      </c>
      <c r="AX941" t="s">
        <v>1353</v>
      </c>
      <c r="AY941" t="s">
        <v>1352</v>
      </c>
      <c r="AZ941"/>
      <c r="BA941" t="s">
        <v>1925</v>
      </c>
      <c r="BB941" t="s">
        <v>1926</v>
      </c>
      <c r="BC941" t="s">
        <v>579</v>
      </c>
      <c r="BD941"/>
      <c r="BE941"/>
    </row>
    <row r="942" spans="1:57" x14ac:dyDescent="0.25">
      <c r="A942" t="s">
        <v>1360</v>
      </c>
      <c r="B942" t="s">
        <v>0</v>
      </c>
      <c r="C942">
        <v>2020</v>
      </c>
      <c r="D942">
        <v>2</v>
      </c>
      <c r="E942" s="73">
        <v>43689</v>
      </c>
      <c r="F942" t="s">
        <v>574</v>
      </c>
      <c r="G942"/>
      <c r="H942" t="s">
        <v>12</v>
      </c>
      <c r="I942" t="s">
        <v>575</v>
      </c>
      <c r="J942" t="s">
        <v>590</v>
      </c>
      <c r="K942" t="s">
        <v>3</v>
      </c>
      <c r="L942"/>
      <c r="M942" t="s">
        <v>579</v>
      </c>
      <c r="N942">
        <v>67.209999999999994</v>
      </c>
      <c r="O942"/>
      <c r="P942" t="s">
        <v>789</v>
      </c>
      <c r="Q942" t="s">
        <v>788</v>
      </c>
      <c r="R942">
        <v>182</v>
      </c>
      <c r="S942"/>
      <c r="T942"/>
      <c r="U942"/>
      <c r="V942"/>
      <c r="W942"/>
      <c r="X942"/>
      <c r="Y942"/>
      <c r="Z942"/>
      <c r="AA942"/>
      <c r="AB942"/>
      <c r="AC942"/>
      <c r="AD942"/>
      <c r="AE942"/>
      <c r="AF942"/>
      <c r="AG942"/>
      <c r="AH942"/>
      <c r="AI942"/>
      <c r="AJ942"/>
      <c r="AK942" t="s">
        <v>788</v>
      </c>
      <c r="AL942">
        <v>182</v>
      </c>
      <c r="AM942" s="73">
        <v>43689</v>
      </c>
      <c r="AN942" t="s">
        <v>584</v>
      </c>
      <c r="AO942" t="s">
        <v>568</v>
      </c>
      <c r="AP942"/>
      <c r="AQ942"/>
      <c r="AR942" t="s">
        <v>581</v>
      </c>
      <c r="AS942" t="s">
        <v>1797</v>
      </c>
      <c r="AT942" t="s">
        <v>1361</v>
      </c>
      <c r="AU942" t="s">
        <v>36</v>
      </c>
      <c r="AV942" t="s">
        <v>1354</v>
      </c>
      <c r="AW942" t="s">
        <v>1924</v>
      </c>
      <c r="AX942" t="s">
        <v>1353</v>
      </c>
      <c r="AY942" t="s">
        <v>1352</v>
      </c>
      <c r="AZ942"/>
      <c r="BA942" t="s">
        <v>1933</v>
      </c>
      <c r="BB942" t="s">
        <v>1926</v>
      </c>
      <c r="BC942" t="s">
        <v>579</v>
      </c>
      <c r="BD942"/>
      <c r="BE942"/>
    </row>
    <row r="943" spans="1:57" x14ac:dyDescent="0.25">
      <c r="A943" t="s">
        <v>1360</v>
      </c>
      <c r="B943" t="s">
        <v>0</v>
      </c>
      <c r="C943">
        <v>2020</v>
      </c>
      <c r="D943">
        <v>2</v>
      </c>
      <c r="E943" s="73">
        <v>43703</v>
      </c>
      <c r="F943"/>
      <c r="G943"/>
      <c r="H943" t="s">
        <v>12</v>
      </c>
      <c r="I943"/>
      <c r="J943" t="s">
        <v>2</v>
      </c>
      <c r="K943" t="s">
        <v>3</v>
      </c>
      <c r="L943"/>
      <c r="M943" t="s">
        <v>579</v>
      </c>
      <c r="N943">
        <v>-2384.48</v>
      </c>
      <c r="O943"/>
      <c r="P943" t="s">
        <v>14</v>
      </c>
      <c r="Q943" t="s">
        <v>790</v>
      </c>
      <c r="R943">
        <v>375</v>
      </c>
      <c r="S943"/>
      <c r="T943"/>
      <c r="U943"/>
      <c r="V943"/>
      <c r="W943"/>
      <c r="X943"/>
      <c r="Y943"/>
      <c r="Z943"/>
      <c r="AA943"/>
      <c r="AB943"/>
      <c r="AC943"/>
      <c r="AD943"/>
      <c r="AE943"/>
      <c r="AF943"/>
      <c r="AG943"/>
      <c r="AH943"/>
      <c r="AI943"/>
      <c r="AJ943"/>
      <c r="AK943" t="s">
        <v>790</v>
      </c>
      <c r="AL943">
        <v>375</v>
      </c>
      <c r="AM943" s="73">
        <v>43703</v>
      </c>
      <c r="AN943"/>
      <c r="AO943" t="s">
        <v>8</v>
      </c>
      <c r="AP943"/>
      <c r="AQ943"/>
      <c r="AR943" t="s">
        <v>581</v>
      </c>
      <c r="AS943" t="s">
        <v>1797</v>
      </c>
      <c r="AT943" t="s">
        <v>1385</v>
      </c>
      <c r="AU943" t="s">
        <v>36</v>
      </c>
      <c r="AV943" t="s">
        <v>1355</v>
      </c>
      <c r="AW943"/>
      <c r="AX943"/>
      <c r="AY943"/>
      <c r="AZ943"/>
      <c r="BA943" t="s">
        <v>1801</v>
      </c>
      <c r="BB943" t="s">
        <v>1802</v>
      </c>
      <c r="BC943" t="s">
        <v>579</v>
      </c>
      <c r="BD943"/>
      <c r="BE943"/>
    </row>
    <row r="944" spans="1:57" x14ac:dyDescent="0.25">
      <c r="A944" t="s">
        <v>1360</v>
      </c>
      <c r="B944" t="s">
        <v>0</v>
      </c>
      <c r="C944">
        <v>2020</v>
      </c>
      <c r="D944">
        <v>2</v>
      </c>
      <c r="E944" s="73">
        <v>43707</v>
      </c>
      <c r="F944" t="s">
        <v>574</v>
      </c>
      <c r="G944"/>
      <c r="H944" t="s">
        <v>12</v>
      </c>
      <c r="I944" t="s">
        <v>575</v>
      </c>
      <c r="J944" t="s">
        <v>795</v>
      </c>
      <c r="K944" t="s">
        <v>3</v>
      </c>
      <c r="L944"/>
      <c r="M944" t="s">
        <v>27</v>
      </c>
      <c r="N944">
        <v>161.88</v>
      </c>
      <c r="O944"/>
      <c r="P944" t="s">
        <v>796</v>
      </c>
      <c r="Q944" t="s">
        <v>792</v>
      </c>
      <c r="R944">
        <v>48</v>
      </c>
      <c r="S944" t="s">
        <v>793</v>
      </c>
      <c r="T944" s="73">
        <v>43693</v>
      </c>
      <c r="U944" t="s">
        <v>1461</v>
      </c>
      <c r="V944" t="s">
        <v>796</v>
      </c>
      <c r="W944" t="s">
        <v>36</v>
      </c>
      <c r="X944"/>
      <c r="Y944"/>
      <c r="Z944"/>
      <c r="AA944"/>
      <c r="AB944"/>
      <c r="AC944"/>
      <c r="AD944"/>
      <c r="AE944"/>
      <c r="AF944"/>
      <c r="AG944"/>
      <c r="AH944"/>
      <c r="AI944"/>
      <c r="AJ944"/>
      <c r="AK944" t="s">
        <v>793</v>
      </c>
      <c r="AL944">
        <v>1</v>
      </c>
      <c r="AM944" s="73">
        <v>43693</v>
      </c>
      <c r="AN944" t="s">
        <v>793</v>
      </c>
      <c r="AO944" t="s">
        <v>37</v>
      </c>
      <c r="AP944"/>
      <c r="AQ944"/>
      <c r="AR944" t="s">
        <v>30</v>
      </c>
      <c r="AS944" t="s">
        <v>1797</v>
      </c>
      <c r="AT944" t="s">
        <v>1408</v>
      </c>
      <c r="AU944" t="s">
        <v>36</v>
      </c>
      <c r="AV944" t="s">
        <v>1354</v>
      </c>
      <c r="AW944" t="s">
        <v>1924</v>
      </c>
      <c r="AX944" t="s">
        <v>1353</v>
      </c>
      <c r="AY944" t="s">
        <v>1352</v>
      </c>
      <c r="AZ944"/>
      <c r="BA944" t="s">
        <v>1992</v>
      </c>
      <c r="BB944" t="s">
        <v>1926</v>
      </c>
      <c r="BC944" t="s">
        <v>1461</v>
      </c>
      <c r="BD944">
        <v>1</v>
      </c>
      <c r="BE944" t="s">
        <v>1993</v>
      </c>
    </row>
    <row r="945" spans="1:57" x14ac:dyDescent="0.25">
      <c r="A945" t="s">
        <v>1360</v>
      </c>
      <c r="B945" t="s">
        <v>0</v>
      </c>
      <c r="C945">
        <v>2020</v>
      </c>
      <c r="D945">
        <v>2</v>
      </c>
      <c r="E945" s="73">
        <v>43708</v>
      </c>
      <c r="F945" t="s">
        <v>574</v>
      </c>
      <c r="G945"/>
      <c r="H945" t="s">
        <v>632</v>
      </c>
      <c r="I945"/>
      <c r="J945" t="s">
        <v>633</v>
      </c>
      <c r="K945" t="s">
        <v>3</v>
      </c>
      <c r="L945"/>
      <c r="M945" t="s">
        <v>797</v>
      </c>
      <c r="N945">
        <v>-1523.32</v>
      </c>
      <c r="O945"/>
      <c r="P945" t="s">
        <v>797</v>
      </c>
      <c r="Q945" t="s">
        <v>798</v>
      </c>
      <c r="R945">
        <v>3</v>
      </c>
      <c r="S945"/>
      <c r="T945"/>
      <c r="U945"/>
      <c r="V945"/>
      <c r="W945"/>
      <c r="X945"/>
      <c r="Y945"/>
      <c r="Z945"/>
      <c r="AA945"/>
      <c r="AB945"/>
      <c r="AC945"/>
      <c r="AD945"/>
      <c r="AE945"/>
      <c r="AF945"/>
      <c r="AG945"/>
      <c r="AH945"/>
      <c r="AI945"/>
      <c r="AJ945"/>
      <c r="AK945" t="s">
        <v>798</v>
      </c>
      <c r="AL945">
        <v>3</v>
      </c>
      <c r="AM945" s="73">
        <v>43708</v>
      </c>
      <c r="AN945"/>
      <c r="AO945" t="s">
        <v>778</v>
      </c>
      <c r="AP945"/>
      <c r="AQ945"/>
      <c r="AR945" t="s">
        <v>16</v>
      </c>
      <c r="AS945" t="s">
        <v>1797</v>
      </c>
      <c r="AT945" t="s">
        <v>1430</v>
      </c>
      <c r="AU945" t="s">
        <v>36</v>
      </c>
      <c r="AV945" t="s">
        <v>1421</v>
      </c>
      <c r="AW945"/>
      <c r="AX945"/>
      <c r="AY945"/>
      <c r="AZ945"/>
      <c r="BA945" t="s">
        <v>1971</v>
      </c>
      <c r="BB945" t="s">
        <v>1972</v>
      </c>
      <c r="BC945" t="s">
        <v>797</v>
      </c>
      <c r="BD945"/>
      <c r="BE945"/>
    </row>
    <row r="946" spans="1:57" x14ac:dyDescent="0.25">
      <c r="A946" t="s">
        <v>1360</v>
      </c>
      <c r="B946" t="s">
        <v>0</v>
      </c>
      <c r="C946">
        <v>2020</v>
      </c>
      <c r="D946">
        <v>2</v>
      </c>
      <c r="E946" s="73">
        <v>43708</v>
      </c>
      <c r="F946"/>
      <c r="G946"/>
      <c r="H946" t="s">
        <v>12</v>
      </c>
      <c r="I946"/>
      <c r="J946" t="s">
        <v>2</v>
      </c>
      <c r="K946" t="s">
        <v>3</v>
      </c>
      <c r="L946"/>
      <c r="M946" t="s">
        <v>797</v>
      </c>
      <c r="N946">
        <v>-336.65</v>
      </c>
      <c r="O946"/>
      <c r="P946" t="s">
        <v>14</v>
      </c>
      <c r="Q946" t="s">
        <v>798</v>
      </c>
      <c r="R946">
        <v>43</v>
      </c>
      <c r="S946"/>
      <c r="T946"/>
      <c r="U946"/>
      <c r="V946"/>
      <c r="W946"/>
      <c r="X946"/>
      <c r="Y946"/>
      <c r="Z946"/>
      <c r="AA946"/>
      <c r="AB946"/>
      <c r="AC946"/>
      <c r="AD946"/>
      <c r="AE946"/>
      <c r="AF946"/>
      <c r="AG946"/>
      <c r="AH946"/>
      <c r="AI946"/>
      <c r="AJ946"/>
      <c r="AK946" t="s">
        <v>798</v>
      </c>
      <c r="AL946">
        <v>43</v>
      </c>
      <c r="AM946" s="73">
        <v>43708</v>
      </c>
      <c r="AN946"/>
      <c r="AO946" t="s">
        <v>8</v>
      </c>
      <c r="AP946"/>
      <c r="AQ946"/>
      <c r="AR946" t="s">
        <v>16</v>
      </c>
      <c r="AS946" t="s">
        <v>1797</v>
      </c>
      <c r="AT946" t="s">
        <v>1385</v>
      </c>
      <c r="AU946" t="s">
        <v>36</v>
      </c>
      <c r="AV946" t="s">
        <v>1355</v>
      </c>
      <c r="AW946"/>
      <c r="AX946"/>
      <c r="AY946"/>
      <c r="AZ946"/>
      <c r="BA946" t="s">
        <v>1801</v>
      </c>
      <c r="BB946" t="s">
        <v>1802</v>
      </c>
      <c r="BC946" t="s">
        <v>797</v>
      </c>
      <c r="BD946"/>
      <c r="BE946"/>
    </row>
    <row r="947" spans="1:57" x14ac:dyDescent="0.25">
      <c r="A947" t="s">
        <v>1360</v>
      </c>
      <c r="B947" t="s">
        <v>0</v>
      </c>
      <c r="C947">
        <v>2020</v>
      </c>
      <c r="D947">
        <v>2</v>
      </c>
      <c r="E947" s="73">
        <v>43708</v>
      </c>
      <c r="F947"/>
      <c r="G947"/>
      <c r="H947" t="s">
        <v>12</v>
      </c>
      <c r="I947"/>
      <c r="J947" t="s">
        <v>2</v>
      </c>
      <c r="K947" t="s">
        <v>3</v>
      </c>
      <c r="L947"/>
      <c r="M947" t="s">
        <v>797</v>
      </c>
      <c r="N947">
        <v>-13.62</v>
      </c>
      <c r="O947"/>
      <c r="P947" t="s">
        <v>14</v>
      </c>
      <c r="Q947" t="s">
        <v>798</v>
      </c>
      <c r="R947">
        <v>79</v>
      </c>
      <c r="S947"/>
      <c r="T947"/>
      <c r="U947"/>
      <c r="V947"/>
      <c r="W947"/>
      <c r="X947"/>
      <c r="Y947"/>
      <c r="Z947"/>
      <c r="AA947"/>
      <c r="AB947"/>
      <c r="AC947"/>
      <c r="AD947"/>
      <c r="AE947"/>
      <c r="AF947"/>
      <c r="AG947"/>
      <c r="AH947"/>
      <c r="AI947"/>
      <c r="AJ947"/>
      <c r="AK947" t="s">
        <v>798</v>
      </c>
      <c r="AL947">
        <v>79</v>
      </c>
      <c r="AM947" s="73">
        <v>43708</v>
      </c>
      <c r="AN947"/>
      <c r="AO947" t="s">
        <v>8</v>
      </c>
      <c r="AP947"/>
      <c r="AQ947"/>
      <c r="AR947" t="s">
        <v>16</v>
      </c>
      <c r="AS947" t="s">
        <v>1797</v>
      </c>
      <c r="AT947" t="s">
        <v>1385</v>
      </c>
      <c r="AU947" t="s">
        <v>36</v>
      </c>
      <c r="AV947" t="s">
        <v>1355</v>
      </c>
      <c r="AW947"/>
      <c r="AX947"/>
      <c r="AY947"/>
      <c r="AZ947"/>
      <c r="BA947" t="s">
        <v>1801</v>
      </c>
      <c r="BB947" t="s">
        <v>1802</v>
      </c>
      <c r="BC947" t="s">
        <v>797</v>
      </c>
      <c r="BD947"/>
      <c r="BE947"/>
    </row>
    <row r="948" spans="1:57" x14ac:dyDescent="0.25">
      <c r="A948" t="s">
        <v>1360</v>
      </c>
      <c r="B948" t="s">
        <v>0</v>
      </c>
      <c r="C948">
        <v>2020</v>
      </c>
      <c r="D948">
        <v>2</v>
      </c>
      <c r="E948" s="73">
        <v>43708</v>
      </c>
      <c r="F948"/>
      <c r="G948"/>
      <c r="H948" t="s">
        <v>12</v>
      </c>
      <c r="I948"/>
      <c r="J948" t="s">
        <v>2</v>
      </c>
      <c r="K948" t="s">
        <v>3</v>
      </c>
      <c r="L948"/>
      <c r="M948" t="s">
        <v>797</v>
      </c>
      <c r="N948">
        <v>987.96</v>
      </c>
      <c r="O948"/>
      <c r="P948" t="s">
        <v>14</v>
      </c>
      <c r="Q948" t="s">
        <v>798</v>
      </c>
      <c r="R948">
        <v>81</v>
      </c>
      <c r="S948"/>
      <c r="T948"/>
      <c r="U948"/>
      <c r="V948"/>
      <c r="W948"/>
      <c r="X948"/>
      <c r="Y948"/>
      <c r="Z948"/>
      <c r="AA948"/>
      <c r="AB948"/>
      <c r="AC948"/>
      <c r="AD948"/>
      <c r="AE948"/>
      <c r="AF948"/>
      <c r="AG948"/>
      <c r="AH948"/>
      <c r="AI948"/>
      <c r="AJ948"/>
      <c r="AK948" t="s">
        <v>798</v>
      </c>
      <c r="AL948">
        <v>81</v>
      </c>
      <c r="AM948" s="73">
        <v>43708</v>
      </c>
      <c r="AN948"/>
      <c r="AO948" t="s">
        <v>8</v>
      </c>
      <c r="AP948"/>
      <c r="AQ948"/>
      <c r="AR948" t="s">
        <v>16</v>
      </c>
      <c r="AS948" t="s">
        <v>1797</v>
      </c>
      <c r="AT948" t="s">
        <v>1385</v>
      </c>
      <c r="AU948" t="s">
        <v>36</v>
      </c>
      <c r="AV948" t="s">
        <v>1355</v>
      </c>
      <c r="AW948"/>
      <c r="AX948"/>
      <c r="AY948"/>
      <c r="AZ948"/>
      <c r="BA948" t="s">
        <v>1801</v>
      </c>
      <c r="BB948" t="s">
        <v>1802</v>
      </c>
      <c r="BC948" t="s">
        <v>797</v>
      </c>
      <c r="BD948"/>
      <c r="BE948"/>
    </row>
    <row r="949" spans="1:57" x14ac:dyDescent="0.25">
      <c r="A949" t="s">
        <v>1360</v>
      </c>
      <c r="B949" t="s">
        <v>0</v>
      </c>
      <c r="C949">
        <v>2020</v>
      </c>
      <c r="D949">
        <v>2</v>
      </c>
      <c r="E949" s="73">
        <v>43708</v>
      </c>
      <c r="F949"/>
      <c r="G949"/>
      <c r="H949" t="s">
        <v>12</v>
      </c>
      <c r="I949"/>
      <c r="J949" t="s">
        <v>2</v>
      </c>
      <c r="K949" t="s">
        <v>3</v>
      </c>
      <c r="L949"/>
      <c r="M949" t="s">
        <v>797</v>
      </c>
      <c r="N949">
        <v>-762.65</v>
      </c>
      <c r="O949"/>
      <c r="P949" t="s">
        <v>14</v>
      </c>
      <c r="Q949" t="s">
        <v>798</v>
      </c>
      <c r="R949">
        <v>89</v>
      </c>
      <c r="S949"/>
      <c r="T949"/>
      <c r="U949"/>
      <c r="V949"/>
      <c r="W949"/>
      <c r="X949"/>
      <c r="Y949"/>
      <c r="Z949"/>
      <c r="AA949"/>
      <c r="AB949"/>
      <c r="AC949"/>
      <c r="AD949"/>
      <c r="AE949"/>
      <c r="AF949"/>
      <c r="AG949"/>
      <c r="AH949"/>
      <c r="AI949"/>
      <c r="AJ949"/>
      <c r="AK949" t="s">
        <v>798</v>
      </c>
      <c r="AL949">
        <v>89</v>
      </c>
      <c r="AM949" s="73">
        <v>43708</v>
      </c>
      <c r="AN949"/>
      <c r="AO949" t="s">
        <v>8</v>
      </c>
      <c r="AP949"/>
      <c r="AQ949"/>
      <c r="AR949" t="s">
        <v>16</v>
      </c>
      <c r="AS949" t="s">
        <v>1797</v>
      </c>
      <c r="AT949" t="s">
        <v>1385</v>
      </c>
      <c r="AU949" t="s">
        <v>36</v>
      </c>
      <c r="AV949" t="s">
        <v>1355</v>
      </c>
      <c r="AW949"/>
      <c r="AX949"/>
      <c r="AY949"/>
      <c r="AZ949"/>
      <c r="BA949" t="s">
        <v>1801</v>
      </c>
      <c r="BB949" t="s">
        <v>1802</v>
      </c>
      <c r="BC949" t="s">
        <v>797</v>
      </c>
      <c r="BD949"/>
      <c r="BE949"/>
    </row>
    <row r="950" spans="1:57" x14ac:dyDescent="0.25">
      <c r="A950" t="s">
        <v>1360</v>
      </c>
      <c r="B950" t="s">
        <v>0</v>
      </c>
      <c r="C950">
        <v>2020</v>
      </c>
      <c r="D950">
        <v>2</v>
      </c>
      <c r="E950" s="73">
        <v>43678</v>
      </c>
      <c r="F950"/>
      <c r="G950"/>
      <c r="H950" t="s">
        <v>12</v>
      </c>
      <c r="I950"/>
      <c r="J950" t="s">
        <v>2</v>
      </c>
      <c r="K950" t="s">
        <v>3</v>
      </c>
      <c r="L950"/>
      <c r="M950" t="s">
        <v>43</v>
      </c>
      <c r="N950">
        <v>-899</v>
      </c>
      <c r="O950"/>
      <c r="P950" t="s">
        <v>14</v>
      </c>
      <c r="Q950" t="s">
        <v>781</v>
      </c>
      <c r="R950">
        <v>34</v>
      </c>
      <c r="S950"/>
      <c r="T950"/>
      <c r="U950"/>
      <c r="V950"/>
      <c r="W950"/>
      <c r="X950"/>
      <c r="Y950"/>
      <c r="Z950"/>
      <c r="AA950"/>
      <c r="AB950"/>
      <c r="AC950"/>
      <c r="AD950"/>
      <c r="AE950"/>
      <c r="AF950"/>
      <c r="AG950"/>
      <c r="AH950"/>
      <c r="AI950"/>
      <c r="AJ950"/>
      <c r="AK950" t="s">
        <v>781</v>
      </c>
      <c r="AL950">
        <v>34</v>
      </c>
      <c r="AM950" s="73">
        <v>43678</v>
      </c>
      <c r="AN950" t="s">
        <v>769</v>
      </c>
      <c r="AO950" t="s">
        <v>8</v>
      </c>
      <c r="AP950"/>
      <c r="AQ950"/>
      <c r="AR950" t="s">
        <v>30</v>
      </c>
      <c r="AS950" t="s">
        <v>1797</v>
      </c>
      <c r="AT950" t="s">
        <v>1385</v>
      </c>
      <c r="AU950" t="s">
        <v>36</v>
      </c>
      <c r="AV950" t="s">
        <v>1355</v>
      </c>
      <c r="AW950"/>
      <c r="AX950"/>
      <c r="AY950"/>
      <c r="AZ950"/>
      <c r="BA950" t="s">
        <v>1801</v>
      </c>
      <c r="BB950" t="s">
        <v>1802</v>
      </c>
      <c r="BC950" t="s">
        <v>43</v>
      </c>
      <c r="BD950"/>
      <c r="BE950"/>
    </row>
    <row r="951" spans="1:57" x14ac:dyDescent="0.25">
      <c r="A951" t="s">
        <v>1360</v>
      </c>
      <c r="B951" t="s">
        <v>0</v>
      </c>
      <c r="C951">
        <v>2020</v>
      </c>
      <c r="D951">
        <v>2</v>
      </c>
      <c r="E951" s="73">
        <v>43678</v>
      </c>
      <c r="F951"/>
      <c r="G951"/>
      <c r="H951" t="s">
        <v>12</v>
      </c>
      <c r="I951"/>
      <c r="J951" t="s">
        <v>25</v>
      </c>
      <c r="K951" t="s">
        <v>3</v>
      </c>
      <c r="L951"/>
      <c r="M951" t="s">
        <v>43</v>
      </c>
      <c r="N951">
        <v>49959</v>
      </c>
      <c r="O951"/>
      <c r="P951" t="s">
        <v>27</v>
      </c>
      <c r="Q951" t="s">
        <v>781</v>
      </c>
      <c r="R951">
        <v>95</v>
      </c>
      <c r="S951"/>
      <c r="T951"/>
      <c r="U951"/>
      <c r="V951"/>
      <c r="W951"/>
      <c r="X951"/>
      <c r="Y951"/>
      <c r="Z951"/>
      <c r="AA951"/>
      <c r="AB951"/>
      <c r="AC951"/>
      <c r="AD951"/>
      <c r="AE951"/>
      <c r="AF951"/>
      <c r="AG951"/>
      <c r="AH951"/>
      <c r="AI951"/>
      <c r="AJ951"/>
      <c r="AK951" t="s">
        <v>781</v>
      </c>
      <c r="AL951">
        <v>95</v>
      </c>
      <c r="AM951" s="73">
        <v>43678</v>
      </c>
      <c r="AN951" t="s">
        <v>765</v>
      </c>
      <c r="AO951" t="s">
        <v>8</v>
      </c>
      <c r="AP951"/>
      <c r="AQ951"/>
      <c r="AR951" t="s">
        <v>30</v>
      </c>
      <c r="AS951" t="s">
        <v>1797</v>
      </c>
      <c r="AT951" t="s">
        <v>1366</v>
      </c>
      <c r="AU951" t="s">
        <v>36</v>
      </c>
      <c r="AV951" t="s">
        <v>1365</v>
      </c>
      <c r="AW951"/>
      <c r="AX951"/>
      <c r="AY951"/>
      <c r="AZ951"/>
      <c r="BA951" t="s">
        <v>1833</v>
      </c>
      <c r="BB951" t="s">
        <v>1802</v>
      </c>
      <c r="BC951" t="s">
        <v>43</v>
      </c>
      <c r="BD951"/>
      <c r="BE951"/>
    </row>
    <row r="952" spans="1:57" x14ac:dyDescent="0.25">
      <c r="A952" t="s">
        <v>1360</v>
      </c>
      <c r="B952" t="s">
        <v>0</v>
      </c>
      <c r="C952">
        <v>2020</v>
      </c>
      <c r="D952">
        <v>2</v>
      </c>
      <c r="E952" s="73">
        <v>43686</v>
      </c>
      <c r="F952"/>
      <c r="G952"/>
      <c r="H952" t="s">
        <v>12</v>
      </c>
      <c r="I952"/>
      <c r="J952" t="s">
        <v>785</v>
      </c>
      <c r="K952" t="s">
        <v>3</v>
      </c>
      <c r="L952"/>
      <c r="M952" t="s">
        <v>782</v>
      </c>
      <c r="N952">
        <v>2627.68</v>
      </c>
      <c r="O952"/>
      <c r="P952" t="s">
        <v>786</v>
      </c>
      <c r="Q952" t="s">
        <v>783</v>
      </c>
      <c r="R952">
        <v>1</v>
      </c>
      <c r="S952"/>
      <c r="T952"/>
      <c r="U952"/>
      <c r="V952"/>
      <c r="W952"/>
      <c r="X952"/>
      <c r="Y952"/>
      <c r="Z952"/>
      <c r="AA952"/>
      <c r="AB952"/>
      <c r="AC952"/>
      <c r="AD952"/>
      <c r="AE952"/>
      <c r="AF952"/>
      <c r="AG952"/>
      <c r="AH952"/>
      <c r="AI952"/>
      <c r="AJ952"/>
      <c r="AK952" t="s">
        <v>783</v>
      </c>
      <c r="AL952">
        <v>1</v>
      </c>
      <c r="AM952" s="73">
        <v>43686</v>
      </c>
      <c r="AN952" t="s">
        <v>787</v>
      </c>
      <c r="AO952" t="s">
        <v>554</v>
      </c>
      <c r="AP952"/>
      <c r="AQ952"/>
      <c r="AR952" t="s">
        <v>784</v>
      </c>
      <c r="AS952" t="s">
        <v>1797</v>
      </c>
      <c r="AT952" t="s">
        <v>1528</v>
      </c>
      <c r="AU952" t="s">
        <v>36</v>
      </c>
      <c r="AV952" t="s">
        <v>1405</v>
      </c>
      <c r="AW952"/>
      <c r="AX952"/>
      <c r="AY952"/>
      <c r="AZ952"/>
      <c r="BA952" t="s">
        <v>2009</v>
      </c>
      <c r="BB952" t="s">
        <v>1802</v>
      </c>
      <c r="BC952" t="s">
        <v>782</v>
      </c>
      <c r="BD952"/>
      <c r="BE952"/>
    </row>
    <row r="953" spans="1:57" x14ac:dyDescent="0.25">
      <c r="A953" t="s">
        <v>1360</v>
      </c>
      <c r="B953" t="s">
        <v>0</v>
      </c>
      <c r="C953">
        <v>2020</v>
      </c>
      <c r="D953">
        <v>2</v>
      </c>
      <c r="E953" s="73">
        <v>43689</v>
      </c>
      <c r="F953" t="s">
        <v>574</v>
      </c>
      <c r="G953"/>
      <c r="H953" t="s">
        <v>12</v>
      </c>
      <c r="I953" t="s">
        <v>575</v>
      </c>
      <c r="J953" t="s">
        <v>587</v>
      </c>
      <c r="K953" t="s">
        <v>3</v>
      </c>
      <c r="L953"/>
      <c r="M953" t="s">
        <v>579</v>
      </c>
      <c r="N953">
        <v>22.47</v>
      </c>
      <c r="O953"/>
      <c r="P953" t="s">
        <v>789</v>
      </c>
      <c r="Q953" t="s">
        <v>788</v>
      </c>
      <c r="R953">
        <v>180</v>
      </c>
      <c r="S953"/>
      <c r="T953"/>
      <c r="U953"/>
      <c r="V953"/>
      <c r="W953"/>
      <c r="X953"/>
      <c r="Y953"/>
      <c r="Z953"/>
      <c r="AA953"/>
      <c r="AB953"/>
      <c r="AC953"/>
      <c r="AD953"/>
      <c r="AE953"/>
      <c r="AF953"/>
      <c r="AG953"/>
      <c r="AH953"/>
      <c r="AI953"/>
      <c r="AJ953"/>
      <c r="AK953" t="s">
        <v>788</v>
      </c>
      <c r="AL953">
        <v>180</v>
      </c>
      <c r="AM953" s="73">
        <v>43689</v>
      </c>
      <c r="AN953" t="s">
        <v>584</v>
      </c>
      <c r="AO953" t="s">
        <v>568</v>
      </c>
      <c r="AP953"/>
      <c r="AQ953"/>
      <c r="AR953" t="s">
        <v>581</v>
      </c>
      <c r="AS953" t="s">
        <v>1797</v>
      </c>
      <c r="AT953" t="s">
        <v>1361</v>
      </c>
      <c r="AU953" t="s">
        <v>36</v>
      </c>
      <c r="AV953" t="s">
        <v>1354</v>
      </c>
      <c r="AW953" t="s">
        <v>1924</v>
      </c>
      <c r="AX953" t="s">
        <v>1353</v>
      </c>
      <c r="AY953" t="s">
        <v>1352</v>
      </c>
      <c r="AZ953"/>
      <c r="BA953" t="s">
        <v>1932</v>
      </c>
      <c r="BB953" t="s">
        <v>1926</v>
      </c>
      <c r="BC953" t="s">
        <v>579</v>
      </c>
      <c r="BD953"/>
      <c r="BE953"/>
    </row>
    <row r="954" spans="1:57" x14ac:dyDescent="0.25">
      <c r="A954" t="s">
        <v>1360</v>
      </c>
      <c r="B954" t="s">
        <v>0</v>
      </c>
      <c r="C954">
        <v>2020</v>
      </c>
      <c r="D954">
        <v>2</v>
      </c>
      <c r="E954" s="73">
        <v>43689</v>
      </c>
      <c r="F954" t="s">
        <v>574</v>
      </c>
      <c r="G954"/>
      <c r="H954" t="s">
        <v>12</v>
      </c>
      <c r="I954" t="s">
        <v>575</v>
      </c>
      <c r="J954" t="s">
        <v>588</v>
      </c>
      <c r="K954" t="s">
        <v>3</v>
      </c>
      <c r="L954"/>
      <c r="M954" t="s">
        <v>579</v>
      </c>
      <c r="N954">
        <v>11.91</v>
      </c>
      <c r="O954"/>
      <c r="P954" t="s">
        <v>789</v>
      </c>
      <c r="Q954" t="s">
        <v>788</v>
      </c>
      <c r="R954">
        <v>181</v>
      </c>
      <c r="S954"/>
      <c r="T954"/>
      <c r="U954"/>
      <c r="V954"/>
      <c r="W954"/>
      <c r="X954"/>
      <c r="Y954"/>
      <c r="Z954"/>
      <c r="AA954"/>
      <c r="AB954"/>
      <c r="AC954"/>
      <c r="AD954"/>
      <c r="AE954"/>
      <c r="AF954"/>
      <c r="AG954"/>
      <c r="AH954"/>
      <c r="AI954"/>
      <c r="AJ954"/>
      <c r="AK954" t="s">
        <v>788</v>
      </c>
      <c r="AL954">
        <v>181</v>
      </c>
      <c r="AM954" s="73">
        <v>43689</v>
      </c>
      <c r="AN954" t="s">
        <v>584</v>
      </c>
      <c r="AO954" t="s">
        <v>568</v>
      </c>
      <c r="AP954"/>
      <c r="AQ954"/>
      <c r="AR954" t="s">
        <v>581</v>
      </c>
      <c r="AS954" t="s">
        <v>1797</v>
      </c>
      <c r="AT954" t="s">
        <v>1361</v>
      </c>
      <c r="AU954" t="s">
        <v>36</v>
      </c>
      <c r="AV954" t="s">
        <v>1354</v>
      </c>
      <c r="AW954" t="s">
        <v>1924</v>
      </c>
      <c r="AX954" t="s">
        <v>1353</v>
      </c>
      <c r="AY954" t="s">
        <v>1352</v>
      </c>
      <c r="AZ954"/>
      <c r="BA954" t="s">
        <v>1927</v>
      </c>
      <c r="BB954" t="s">
        <v>1926</v>
      </c>
      <c r="BC954" t="s">
        <v>579</v>
      </c>
      <c r="BD954"/>
      <c r="BE954"/>
    </row>
    <row r="955" spans="1:57" x14ac:dyDescent="0.25">
      <c r="A955" t="s">
        <v>1360</v>
      </c>
      <c r="B955" t="s">
        <v>0</v>
      </c>
      <c r="C955">
        <v>2020</v>
      </c>
      <c r="D955">
        <v>2</v>
      </c>
      <c r="E955" s="73">
        <v>43689</v>
      </c>
      <c r="F955"/>
      <c r="G955"/>
      <c r="H955" t="s">
        <v>12</v>
      </c>
      <c r="I955"/>
      <c r="J955" t="s">
        <v>2</v>
      </c>
      <c r="K955" t="s">
        <v>3</v>
      </c>
      <c r="L955"/>
      <c r="M955" t="s">
        <v>579</v>
      </c>
      <c r="N955">
        <v>-2384.6799999999998</v>
      </c>
      <c r="O955"/>
      <c r="P955" t="s">
        <v>14</v>
      </c>
      <c r="Q955" t="s">
        <v>788</v>
      </c>
      <c r="R955">
        <v>381</v>
      </c>
      <c r="S955"/>
      <c r="T955"/>
      <c r="U955"/>
      <c r="V955"/>
      <c r="W955"/>
      <c r="X955"/>
      <c r="Y955"/>
      <c r="Z955"/>
      <c r="AA955"/>
      <c r="AB955"/>
      <c r="AC955"/>
      <c r="AD955"/>
      <c r="AE955"/>
      <c r="AF955"/>
      <c r="AG955"/>
      <c r="AH955"/>
      <c r="AI955"/>
      <c r="AJ955"/>
      <c r="AK955" t="s">
        <v>788</v>
      </c>
      <c r="AL955">
        <v>381</v>
      </c>
      <c r="AM955" s="73">
        <v>43689</v>
      </c>
      <c r="AN955"/>
      <c r="AO955" t="s">
        <v>8</v>
      </c>
      <c r="AP955"/>
      <c r="AQ955"/>
      <c r="AR955" t="s">
        <v>581</v>
      </c>
      <c r="AS955" t="s">
        <v>1797</v>
      </c>
      <c r="AT955" t="s">
        <v>1385</v>
      </c>
      <c r="AU955" t="s">
        <v>36</v>
      </c>
      <c r="AV955" t="s">
        <v>1355</v>
      </c>
      <c r="AW955"/>
      <c r="AX955"/>
      <c r="AY955"/>
      <c r="AZ955"/>
      <c r="BA955" t="s">
        <v>1801</v>
      </c>
      <c r="BB955" t="s">
        <v>1802</v>
      </c>
      <c r="BC955" t="s">
        <v>579</v>
      </c>
      <c r="BD955"/>
      <c r="BE955"/>
    </row>
    <row r="956" spans="1:57" x14ac:dyDescent="0.25">
      <c r="A956" t="s">
        <v>1360</v>
      </c>
      <c r="B956" t="s">
        <v>0</v>
      </c>
      <c r="C956">
        <v>2020</v>
      </c>
      <c r="D956">
        <v>2</v>
      </c>
      <c r="E956" s="73">
        <v>43703</v>
      </c>
      <c r="F956" t="s">
        <v>574</v>
      </c>
      <c r="G956"/>
      <c r="H956" t="s">
        <v>12</v>
      </c>
      <c r="I956" t="s">
        <v>575</v>
      </c>
      <c r="J956" t="s">
        <v>582</v>
      </c>
      <c r="K956" t="s">
        <v>3</v>
      </c>
      <c r="L956"/>
      <c r="M956" t="s">
        <v>579</v>
      </c>
      <c r="N956">
        <v>192.41</v>
      </c>
      <c r="O956"/>
      <c r="P956" t="s">
        <v>791</v>
      </c>
      <c r="Q956" t="s">
        <v>790</v>
      </c>
      <c r="R956">
        <v>176</v>
      </c>
      <c r="S956"/>
      <c r="T956"/>
      <c r="U956"/>
      <c r="V956"/>
      <c r="W956"/>
      <c r="X956"/>
      <c r="Y956"/>
      <c r="Z956"/>
      <c r="AA956"/>
      <c r="AB956"/>
      <c r="AC956"/>
      <c r="AD956"/>
      <c r="AE956"/>
      <c r="AF956"/>
      <c r="AG956"/>
      <c r="AH956"/>
      <c r="AI956"/>
      <c r="AJ956"/>
      <c r="AK956" t="s">
        <v>790</v>
      </c>
      <c r="AL956">
        <v>176</v>
      </c>
      <c r="AM956" s="73">
        <v>43703</v>
      </c>
      <c r="AN956" t="s">
        <v>584</v>
      </c>
      <c r="AO956" t="s">
        <v>568</v>
      </c>
      <c r="AP956"/>
      <c r="AQ956"/>
      <c r="AR956" t="s">
        <v>581</v>
      </c>
      <c r="AS956" t="s">
        <v>1797</v>
      </c>
      <c r="AT956" t="s">
        <v>1361</v>
      </c>
      <c r="AU956" t="s">
        <v>36</v>
      </c>
      <c r="AV956" t="s">
        <v>1354</v>
      </c>
      <c r="AW956" t="s">
        <v>1924</v>
      </c>
      <c r="AX956" t="s">
        <v>1353</v>
      </c>
      <c r="AY956" t="s">
        <v>1352</v>
      </c>
      <c r="AZ956"/>
      <c r="BA956" t="s">
        <v>1950</v>
      </c>
      <c r="BB956" t="s">
        <v>1926</v>
      </c>
      <c r="BC956" t="s">
        <v>579</v>
      </c>
      <c r="BD956"/>
      <c r="BE956"/>
    </row>
    <row r="957" spans="1:57" x14ac:dyDescent="0.25">
      <c r="A957" t="s">
        <v>1360</v>
      </c>
      <c r="B957" t="s">
        <v>0</v>
      </c>
      <c r="C957">
        <v>2020</v>
      </c>
      <c r="D957">
        <v>2</v>
      </c>
      <c r="E957" s="73">
        <v>43707</v>
      </c>
      <c r="F957"/>
      <c r="G957"/>
      <c r="H957" t="s">
        <v>12</v>
      </c>
      <c r="I957"/>
      <c r="J957" t="s">
        <v>25</v>
      </c>
      <c r="K957" t="s">
        <v>3</v>
      </c>
      <c r="L957"/>
      <c r="M957" t="s">
        <v>27</v>
      </c>
      <c r="N957">
        <v>-161.88</v>
      </c>
      <c r="O957"/>
      <c r="P957" t="s">
        <v>27</v>
      </c>
      <c r="Q957" t="s">
        <v>792</v>
      </c>
      <c r="R957">
        <v>10</v>
      </c>
      <c r="S957"/>
      <c r="T957"/>
      <c r="U957"/>
      <c r="V957"/>
      <c r="W957"/>
      <c r="X957"/>
      <c r="Y957"/>
      <c r="Z957"/>
      <c r="AA957"/>
      <c r="AB957"/>
      <c r="AC957"/>
      <c r="AD957"/>
      <c r="AE957"/>
      <c r="AF957"/>
      <c r="AG957"/>
      <c r="AH957"/>
      <c r="AI957"/>
      <c r="AJ957"/>
      <c r="AK957" t="s">
        <v>792</v>
      </c>
      <c r="AL957">
        <v>10</v>
      </c>
      <c r="AM957" s="73">
        <v>43707</v>
      </c>
      <c r="AN957" t="s">
        <v>793</v>
      </c>
      <c r="AO957" t="s">
        <v>8</v>
      </c>
      <c r="AP957"/>
      <c r="AQ957"/>
      <c r="AR957" t="s">
        <v>30</v>
      </c>
      <c r="AS957" t="s">
        <v>1797</v>
      </c>
      <c r="AT957" t="s">
        <v>1366</v>
      </c>
      <c r="AU957" t="s">
        <v>36</v>
      </c>
      <c r="AV957" t="s">
        <v>1365</v>
      </c>
      <c r="AW957"/>
      <c r="AX957"/>
      <c r="AY957"/>
      <c r="AZ957"/>
      <c r="BA957" t="s">
        <v>1833</v>
      </c>
      <c r="BB957" t="s">
        <v>1802</v>
      </c>
      <c r="BC957" t="s">
        <v>27</v>
      </c>
      <c r="BD957"/>
      <c r="BE957"/>
    </row>
    <row r="958" spans="1:57" x14ac:dyDescent="0.25">
      <c r="A958" t="s">
        <v>1360</v>
      </c>
      <c r="B958" t="s">
        <v>0</v>
      </c>
      <c r="C958">
        <v>2020</v>
      </c>
      <c r="D958">
        <v>2</v>
      </c>
      <c r="E958" s="73">
        <v>43707</v>
      </c>
      <c r="F958" t="s">
        <v>574</v>
      </c>
      <c r="G958"/>
      <c r="H958" t="s">
        <v>12</v>
      </c>
      <c r="I958" t="s">
        <v>575</v>
      </c>
      <c r="J958" t="s">
        <v>795</v>
      </c>
      <c r="K958" t="s">
        <v>3</v>
      </c>
      <c r="L958"/>
      <c r="M958" t="s">
        <v>27</v>
      </c>
      <c r="N958">
        <v>1312.5</v>
      </c>
      <c r="O958"/>
      <c r="P958" t="s">
        <v>796</v>
      </c>
      <c r="Q958" t="s">
        <v>792</v>
      </c>
      <c r="R958">
        <v>43</v>
      </c>
      <c r="S958" t="s">
        <v>793</v>
      </c>
      <c r="T958" s="73">
        <v>43693</v>
      </c>
      <c r="U958" t="s">
        <v>1461</v>
      </c>
      <c r="V958" t="s">
        <v>796</v>
      </c>
      <c r="W958" t="s">
        <v>36</v>
      </c>
      <c r="X958"/>
      <c r="Y958"/>
      <c r="Z958"/>
      <c r="AA958"/>
      <c r="AB958"/>
      <c r="AC958"/>
      <c r="AD958"/>
      <c r="AE958"/>
      <c r="AF958"/>
      <c r="AG958"/>
      <c r="AH958"/>
      <c r="AI958"/>
      <c r="AJ958"/>
      <c r="AK958" t="s">
        <v>793</v>
      </c>
      <c r="AL958">
        <v>1</v>
      </c>
      <c r="AM958" s="73">
        <v>43693</v>
      </c>
      <c r="AN958" t="s">
        <v>793</v>
      </c>
      <c r="AO958" t="s">
        <v>37</v>
      </c>
      <c r="AP958"/>
      <c r="AQ958"/>
      <c r="AR958" t="s">
        <v>30</v>
      </c>
      <c r="AS958" t="s">
        <v>1797</v>
      </c>
      <c r="AT958" t="s">
        <v>1408</v>
      </c>
      <c r="AU958" t="s">
        <v>36</v>
      </c>
      <c r="AV958" t="s">
        <v>1354</v>
      </c>
      <c r="AW958" t="s">
        <v>1924</v>
      </c>
      <c r="AX958" t="s">
        <v>1353</v>
      </c>
      <c r="AY958" t="s">
        <v>1352</v>
      </c>
      <c r="AZ958"/>
      <c r="BA958" t="s">
        <v>1992</v>
      </c>
      <c r="BB958" t="s">
        <v>1926</v>
      </c>
      <c r="BC958" t="s">
        <v>1461</v>
      </c>
      <c r="BD958">
        <v>1</v>
      </c>
      <c r="BE958" t="s">
        <v>1993</v>
      </c>
    </row>
    <row r="959" spans="1:57" x14ac:dyDescent="0.25">
      <c r="A959" t="s">
        <v>1360</v>
      </c>
      <c r="B959" t="s">
        <v>0</v>
      </c>
      <c r="C959">
        <v>2020</v>
      </c>
      <c r="D959">
        <v>2</v>
      </c>
      <c r="E959" s="73">
        <v>43708</v>
      </c>
      <c r="F959"/>
      <c r="G959"/>
      <c r="H959" t="s">
        <v>12</v>
      </c>
      <c r="I959"/>
      <c r="J959" t="s">
        <v>2</v>
      </c>
      <c r="K959" t="s">
        <v>3</v>
      </c>
      <c r="L959"/>
      <c r="M959" t="s">
        <v>797</v>
      </c>
      <c r="N959">
        <v>-7216.18</v>
      </c>
      <c r="O959"/>
      <c r="P959" t="s">
        <v>14</v>
      </c>
      <c r="Q959" t="s">
        <v>798</v>
      </c>
      <c r="R959">
        <v>65</v>
      </c>
      <c r="S959"/>
      <c r="T959"/>
      <c r="U959"/>
      <c r="V959"/>
      <c r="W959"/>
      <c r="X959"/>
      <c r="Y959"/>
      <c r="Z959"/>
      <c r="AA959"/>
      <c r="AB959"/>
      <c r="AC959"/>
      <c r="AD959"/>
      <c r="AE959"/>
      <c r="AF959"/>
      <c r="AG959"/>
      <c r="AH959"/>
      <c r="AI959"/>
      <c r="AJ959"/>
      <c r="AK959" t="s">
        <v>798</v>
      </c>
      <c r="AL959">
        <v>65</v>
      </c>
      <c r="AM959" s="73">
        <v>43708</v>
      </c>
      <c r="AN959"/>
      <c r="AO959" t="s">
        <v>8</v>
      </c>
      <c r="AP959"/>
      <c r="AQ959"/>
      <c r="AR959" t="s">
        <v>16</v>
      </c>
      <c r="AS959" t="s">
        <v>1797</v>
      </c>
      <c r="AT959" t="s">
        <v>1385</v>
      </c>
      <c r="AU959" t="s">
        <v>36</v>
      </c>
      <c r="AV959" t="s">
        <v>1355</v>
      </c>
      <c r="AW959"/>
      <c r="AX959"/>
      <c r="AY959"/>
      <c r="AZ959"/>
      <c r="BA959" t="s">
        <v>1801</v>
      </c>
      <c r="BB959" t="s">
        <v>1802</v>
      </c>
      <c r="BC959" t="s">
        <v>797</v>
      </c>
      <c r="BD959"/>
      <c r="BE959"/>
    </row>
    <row r="960" spans="1:57" x14ac:dyDescent="0.25">
      <c r="A960" t="s">
        <v>1360</v>
      </c>
      <c r="B960" t="s">
        <v>0</v>
      </c>
      <c r="C960">
        <v>2020</v>
      </c>
      <c r="D960">
        <v>2</v>
      </c>
      <c r="E960" s="73">
        <v>43708</v>
      </c>
      <c r="F960"/>
      <c r="G960"/>
      <c r="H960" t="s">
        <v>12</v>
      </c>
      <c r="I960"/>
      <c r="J960" t="s">
        <v>2</v>
      </c>
      <c r="K960" t="s">
        <v>3</v>
      </c>
      <c r="L960"/>
      <c r="M960" t="s">
        <v>797</v>
      </c>
      <c r="N960">
        <v>47307.21</v>
      </c>
      <c r="O960"/>
      <c r="P960" t="s">
        <v>14</v>
      </c>
      <c r="Q960" t="s">
        <v>798</v>
      </c>
      <c r="R960">
        <v>69</v>
      </c>
      <c r="S960"/>
      <c r="T960"/>
      <c r="U960"/>
      <c r="V960"/>
      <c r="W960"/>
      <c r="X960"/>
      <c r="Y960"/>
      <c r="Z960"/>
      <c r="AA960"/>
      <c r="AB960"/>
      <c r="AC960"/>
      <c r="AD960"/>
      <c r="AE960"/>
      <c r="AF960"/>
      <c r="AG960"/>
      <c r="AH960"/>
      <c r="AI960"/>
      <c r="AJ960"/>
      <c r="AK960" t="s">
        <v>798</v>
      </c>
      <c r="AL960">
        <v>69</v>
      </c>
      <c r="AM960" s="73">
        <v>43708</v>
      </c>
      <c r="AN960"/>
      <c r="AO960" t="s">
        <v>8</v>
      </c>
      <c r="AP960"/>
      <c r="AQ960"/>
      <c r="AR960" t="s">
        <v>16</v>
      </c>
      <c r="AS960" t="s">
        <v>1797</v>
      </c>
      <c r="AT960" t="s">
        <v>1385</v>
      </c>
      <c r="AU960" t="s">
        <v>36</v>
      </c>
      <c r="AV960" t="s">
        <v>1355</v>
      </c>
      <c r="AW960"/>
      <c r="AX960"/>
      <c r="AY960"/>
      <c r="AZ960"/>
      <c r="BA960" t="s">
        <v>1801</v>
      </c>
      <c r="BB960" t="s">
        <v>1802</v>
      </c>
      <c r="BC960" t="s">
        <v>797</v>
      </c>
      <c r="BD960"/>
      <c r="BE960"/>
    </row>
    <row r="961" spans="1:57" x14ac:dyDescent="0.25">
      <c r="A961" t="s">
        <v>1360</v>
      </c>
      <c r="B961" t="s">
        <v>0</v>
      </c>
      <c r="C961">
        <v>2020</v>
      </c>
      <c r="D961">
        <v>2</v>
      </c>
      <c r="E961" s="73">
        <v>43708</v>
      </c>
      <c r="F961"/>
      <c r="G961"/>
      <c r="H961" t="s">
        <v>12</v>
      </c>
      <c r="I961"/>
      <c r="J961" t="s">
        <v>2</v>
      </c>
      <c r="K961" t="s">
        <v>3</v>
      </c>
      <c r="L961"/>
      <c r="M961" t="s">
        <v>797</v>
      </c>
      <c r="N961">
        <v>-61.59</v>
      </c>
      <c r="O961"/>
      <c r="P961" t="s">
        <v>14</v>
      </c>
      <c r="Q961" t="s">
        <v>798</v>
      </c>
      <c r="R961">
        <v>77</v>
      </c>
      <c r="S961"/>
      <c r="T961"/>
      <c r="U961"/>
      <c r="V961"/>
      <c r="W961"/>
      <c r="X961"/>
      <c r="Y961"/>
      <c r="Z961"/>
      <c r="AA961"/>
      <c r="AB961"/>
      <c r="AC961"/>
      <c r="AD961"/>
      <c r="AE961"/>
      <c r="AF961"/>
      <c r="AG961"/>
      <c r="AH961"/>
      <c r="AI961"/>
      <c r="AJ961"/>
      <c r="AK961" t="s">
        <v>798</v>
      </c>
      <c r="AL961">
        <v>77</v>
      </c>
      <c r="AM961" s="73">
        <v>43708</v>
      </c>
      <c r="AN961"/>
      <c r="AO961" t="s">
        <v>8</v>
      </c>
      <c r="AP961"/>
      <c r="AQ961"/>
      <c r="AR961" t="s">
        <v>16</v>
      </c>
      <c r="AS961" t="s">
        <v>1797</v>
      </c>
      <c r="AT961" t="s">
        <v>1385</v>
      </c>
      <c r="AU961" t="s">
        <v>36</v>
      </c>
      <c r="AV961" t="s">
        <v>1355</v>
      </c>
      <c r="AW961"/>
      <c r="AX961"/>
      <c r="AY961"/>
      <c r="AZ961"/>
      <c r="BA961" t="s">
        <v>1801</v>
      </c>
      <c r="BB961" t="s">
        <v>1802</v>
      </c>
      <c r="BC961" t="s">
        <v>797</v>
      </c>
      <c r="BD961"/>
      <c r="BE961"/>
    </row>
    <row r="962" spans="1:57" x14ac:dyDescent="0.25">
      <c r="A962" t="s">
        <v>1360</v>
      </c>
      <c r="B962" t="s">
        <v>0</v>
      </c>
      <c r="C962">
        <v>2020</v>
      </c>
      <c r="D962">
        <v>2</v>
      </c>
      <c r="E962" s="73">
        <v>43708</v>
      </c>
      <c r="F962"/>
      <c r="G962"/>
      <c r="H962" t="s">
        <v>12</v>
      </c>
      <c r="I962"/>
      <c r="J962" t="s">
        <v>2</v>
      </c>
      <c r="K962" t="s">
        <v>3</v>
      </c>
      <c r="L962"/>
      <c r="M962" t="s">
        <v>797</v>
      </c>
      <c r="N962">
        <v>-168.55</v>
      </c>
      <c r="O962"/>
      <c r="P962" t="s">
        <v>14</v>
      </c>
      <c r="Q962" t="s">
        <v>798</v>
      </c>
      <c r="R962">
        <v>91</v>
      </c>
      <c r="S962"/>
      <c r="T962"/>
      <c r="U962"/>
      <c r="V962"/>
      <c r="W962"/>
      <c r="X962"/>
      <c r="Y962"/>
      <c r="Z962"/>
      <c r="AA962"/>
      <c r="AB962"/>
      <c r="AC962"/>
      <c r="AD962"/>
      <c r="AE962"/>
      <c r="AF962"/>
      <c r="AG962"/>
      <c r="AH962"/>
      <c r="AI962"/>
      <c r="AJ962"/>
      <c r="AK962" t="s">
        <v>798</v>
      </c>
      <c r="AL962">
        <v>91</v>
      </c>
      <c r="AM962" s="73">
        <v>43708</v>
      </c>
      <c r="AN962"/>
      <c r="AO962" t="s">
        <v>8</v>
      </c>
      <c r="AP962"/>
      <c r="AQ962"/>
      <c r="AR962" t="s">
        <v>16</v>
      </c>
      <c r="AS962" t="s">
        <v>1797</v>
      </c>
      <c r="AT962" t="s">
        <v>1385</v>
      </c>
      <c r="AU962" t="s">
        <v>36</v>
      </c>
      <c r="AV962" t="s">
        <v>1355</v>
      </c>
      <c r="AW962"/>
      <c r="AX962"/>
      <c r="AY962"/>
      <c r="AZ962"/>
      <c r="BA962" t="s">
        <v>1801</v>
      </c>
      <c r="BB962" t="s">
        <v>1802</v>
      </c>
      <c r="BC962" t="s">
        <v>797</v>
      </c>
      <c r="BD962"/>
      <c r="BE962"/>
    </row>
    <row r="963" spans="1:57" x14ac:dyDescent="0.25">
      <c r="A963" t="s">
        <v>1360</v>
      </c>
      <c r="B963" t="s">
        <v>0</v>
      </c>
      <c r="C963">
        <v>2020</v>
      </c>
      <c r="D963">
        <v>2</v>
      </c>
      <c r="E963" s="73">
        <v>43708</v>
      </c>
      <c r="F963"/>
      <c r="G963"/>
      <c r="H963" t="s">
        <v>12</v>
      </c>
      <c r="I963"/>
      <c r="J963" t="s">
        <v>2</v>
      </c>
      <c r="K963" t="s">
        <v>3</v>
      </c>
      <c r="L963"/>
      <c r="M963" t="s">
        <v>797</v>
      </c>
      <c r="N963">
        <v>-2744.66</v>
      </c>
      <c r="O963"/>
      <c r="P963" t="s">
        <v>14</v>
      </c>
      <c r="Q963" t="s">
        <v>798</v>
      </c>
      <c r="R963">
        <v>95</v>
      </c>
      <c r="S963"/>
      <c r="T963"/>
      <c r="U963"/>
      <c r="V963"/>
      <c r="W963"/>
      <c r="X963"/>
      <c r="Y963"/>
      <c r="Z963"/>
      <c r="AA963"/>
      <c r="AB963"/>
      <c r="AC963"/>
      <c r="AD963"/>
      <c r="AE963"/>
      <c r="AF963"/>
      <c r="AG963"/>
      <c r="AH963"/>
      <c r="AI963"/>
      <c r="AJ963"/>
      <c r="AK963" t="s">
        <v>798</v>
      </c>
      <c r="AL963">
        <v>95</v>
      </c>
      <c r="AM963" s="73">
        <v>43708</v>
      </c>
      <c r="AN963"/>
      <c r="AO963" t="s">
        <v>8</v>
      </c>
      <c r="AP963"/>
      <c r="AQ963"/>
      <c r="AR963" t="s">
        <v>16</v>
      </c>
      <c r="AS963" t="s">
        <v>1797</v>
      </c>
      <c r="AT963" t="s">
        <v>1385</v>
      </c>
      <c r="AU963" t="s">
        <v>36</v>
      </c>
      <c r="AV963" t="s">
        <v>1355</v>
      </c>
      <c r="AW963"/>
      <c r="AX963"/>
      <c r="AY963"/>
      <c r="AZ963"/>
      <c r="BA963" t="s">
        <v>1801</v>
      </c>
      <c r="BB963" t="s">
        <v>1802</v>
      </c>
      <c r="BC963" t="s">
        <v>797</v>
      </c>
      <c r="BD963"/>
      <c r="BE963"/>
    </row>
    <row r="964" spans="1:57" x14ac:dyDescent="0.25">
      <c r="A964" t="s">
        <v>1360</v>
      </c>
      <c r="B964" t="s">
        <v>0</v>
      </c>
      <c r="C964">
        <v>2020</v>
      </c>
      <c r="D964">
        <v>2</v>
      </c>
      <c r="E964" s="73">
        <v>43678</v>
      </c>
      <c r="F964"/>
      <c r="G964"/>
      <c r="H964" t="s">
        <v>12</v>
      </c>
      <c r="I964"/>
      <c r="J964" t="s">
        <v>2</v>
      </c>
      <c r="K964" t="s">
        <v>3</v>
      </c>
      <c r="L964"/>
      <c r="M964" t="s">
        <v>43</v>
      </c>
      <c r="N964">
        <v>-36826.75</v>
      </c>
      <c r="O964"/>
      <c r="P964" t="s">
        <v>14</v>
      </c>
      <c r="Q964" t="s">
        <v>781</v>
      </c>
      <c r="R964">
        <v>49</v>
      </c>
      <c r="S964"/>
      <c r="T964"/>
      <c r="U964"/>
      <c r="V964"/>
      <c r="W964"/>
      <c r="X964"/>
      <c r="Y964"/>
      <c r="Z964"/>
      <c r="AA964"/>
      <c r="AB964"/>
      <c r="AC964"/>
      <c r="AD964"/>
      <c r="AE964"/>
      <c r="AF964"/>
      <c r="AG964"/>
      <c r="AH964"/>
      <c r="AI964"/>
      <c r="AJ964"/>
      <c r="AK964" t="s">
        <v>781</v>
      </c>
      <c r="AL964">
        <v>49</v>
      </c>
      <c r="AM964" s="73">
        <v>43678</v>
      </c>
      <c r="AN964" t="s">
        <v>767</v>
      </c>
      <c r="AO964" t="s">
        <v>8</v>
      </c>
      <c r="AP964"/>
      <c r="AQ964"/>
      <c r="AR964" t="s">
        <v>30</v>
      </c>
      <c r="AS964" t="s">
        <v>1797</v>
      </c>
      <c r="AT964" t="s">
        <v>1385</v>
      </c>
      <c r="AU964" t="s">
        <v>36</v>
      </c>
      <c r="AV964" t="s">
        <v>1355</v>
      </c>
      <c r="AW964"/>
      <c r="AX964"/>
      <c r="AY964"/>
      <c r="AZ964"/>
      <c r="BA964" t="s">
        <v>1801</v>
      </c>
      <c r="BB964" t="s">
        <v>1802</v>
      </c>
      <c r="BC964" t="s">
        <v>43</v>
      </c>
      <c r="BD964"/>
      <c r="BE964"/>
    </row>
    <row r="965" spans="1:57" x14ac:dyDescent="0.25">
      <c r="A965" t="s">
        <v>1360</v>
      </c>
      <c r="B965" t="s">
        <v>0</v>
      </c>
      <c r="C965">
        <v>2020</v>
      </c>
      <c r="D965">
        <v>2</v>
      </c>
      <c r="E965" s="73">
        <v>43678</v>
      </c>
      <c r="F965"/>
      <c r="G965"/>
      <c r="H965" t="s">
        <v>12</v>
      </c>
      <c r="I965"/>
      <c r="J965" t="s">
        <v>2</v>
      </c>
      <c r="K965" t="s">
        <v>3</v>
      </c>
      <c r="L965"/>
      <c r="M965" t="s">
        <v>43</v>
      </c>
      <c r="N965">
        <v>-49875</v>
      </c>
      <c r="O965"/>
      <c r="P965" t="s">
        <v>14</v>
      </c>
      <c r="Q965" t="s">
        <v>781</v>
      </c>
      <c r="R965">
        <v>53</v>
      </c>
      <c r="S965"/>
      <c r="T965"/>
      <c r="U965"/>
      <c r="V965"/>
      <c r="W965"/>
      <c r="X965"/>
      <c r="Y965"/>
      <c r="Z965"/>
      <c r="AA965"/>
      <c r="AB965"/>
      <c r="AC965"/>
      <c r="AD965"/>
      <c r="AE965"/>
      <c r="AF965"/>
      <c r="AG965"/>
      <c r="AH965"/>
      <c r="AI965"/>
      <c r="AJ965"/>
      <c r="AK965" t="s">
        <v>781</v>
      </c>
      <c r="AL965">
        <v>53</v>
      </c>
      <c r="AM965" s="73">
        <v>43678</v>
      </c>
      <c r="AN965" t="s">
        <v>766</v>
      </c>
      <c r="AO965" t="s">
        <v>8</v>
      </c>
      <c r="AP965"/>
      <c r="AQ965"/>
      <c r="AR965" t="s">
        <v>30</v>
      </c>
      <c r="AS965" t="s">
        <v>1797</v>
      </c>
      <c r="AT965" t="s">
        <v>1385</v>
      </c>
      <c r="AU965" t="s">
        <v>36</v>
      </c>
      <c r="AV965" t="s">
        <v>1355</v>
      </c>
      <c r="AW965"/>
      <c r="AX965"/>
      <c r="AY965"/>
      <c r="AZ965"/>
      <c r="BA965" t="s">
        <v>1801</v>
      </c>
      <c r="BB965" t="s">
        <v>1802</v>
      </c>
      <c r="BC965" t="s">
        <v>43</v>
      </c>
      <c r="BD965"/>
      <c r="BE965"/>
    </row>
    <row r="966" spans="1:57" x14ac:dyDescent="0.25">
      <c r="A966" t="s">
        <v>1360</v>
      </c>
      <c r="B966" t="s">
        <v>0</v>
      </c>
      <c r="C966">
        <v>2020</v>
      </c>
      <c r="D966">
        <v>2</v>
      </c>
      <c r="E966" s="73">
        <v>43678</v>
      </c>
      <c r="F966"/>
      <c r="G966"/>
      <c r="H966" t="s">
        <v>12</v>
      </c>
      <c r="I966"/>
      <c r="J966" t="s">
        <v>25</v>
      </c>
      <c r="K966" t="s">
        <v>3</v>
      </c>
      <c r="L966"/>
      <c r="M966" t="s">
        <v>43</v>
      </c>
      <c r="N966">
        <v>49875</v>
      </c>
      <c r="O966"/>
      <c r="P966" t="s">
        <v>27</v>
      </c>
      <c r="Q966" t="s">
        <v>781</v>
      </c>
      <c r="R966">
        <v>114</v>
      </c>
      <c r="S966"/>
      <c r="T966"/>
      <c r="U966"/>
      <c r="V966"/>
      <c r="W966"/>
      <c r="X966"/>
      <c r="Y966"/>
      <c r="Z966"/>
      <c r="AA966"/>
      <c r="AB966"/>
      <c r="AC966"/>
      <c r="AD966"/>
      <c r="AE966"/>
      <c r="AF966"/>
      <c r="AG966"/>
      <c r="AH966"/>
      <c r="AI966"/>
      <c r="AJ966"/>
      <c r="AK966" t="s">
        <v>781</v>
      </c>
      <c r="AL966">
        <v>114</v>
      </c>
      <c r="AM966" s="73">
        <v>43678</v>
      </c>
      <c r="AN966" t="s">
        <v>766</v>
      </c>
      <c r="AO966" t="s">
        <v>8</v>
      </c>
      <c r="AP966"/>
      <c r="AQ966"/>
      <c r="AR966" t="s">
        <v>30</v>
      </c>
      <c r="AS966" t="s">
        <v>1797</v>
      </c>
      <c r="AT966" t="s">
        <v>1366</v>
      </c>
      <c r="AU966" t="s">
        <v>36</v>
      </c>
      <c r="AV966" t="s">
        <v>1365</v>
      </c>
      <c r="AW966"/>
      <c r="AX966"/>
      <c r="AY966"/>
      <c r="AZ966"/>
      <c r="BA966" t="s">
        <v>1833</v>
      </c>
      <c r="BB966" t="s">
        <v>1802</v>
      </c>
      <c r="BC966" t="s">
        <v>43</v>
      </c>
      <c r="BD966"/>
      <c r="BE966"/>
    </row>
    <row r="967" spans="1:57" x14ac:dyDescent="0.25">
      <c r="A967" t="s">
        <v>1360</v>
      </c>
      <c r="B967" t="s">
        <v>0</v>
      </c>
      <c r="C967">
        <v>2020</v>
      </c>
      <c r="D967">
        <v>2</v>
      </c>
      <c r="E967" s="73">
        <v>43703</v>
      </c>
      <c r="F967" t="s">
        <v>574</v>
      </c>
      <c r="G967"/>
      <c r="H967" t="s">
        <v>12</v>
      </c>
      <c r="I967" t="s">
        <v>575</v>
      </c>
      <c r="J967" t="s">
        <v>589</v>
      </c>
      <c r="K967" t="s">
        <v>3</v>
      </c>
      <c r="L967"/>
      <c r="M967" t="s">
        <v>579</v>
      </c>
      <c r="N967">
        <v>1920.29</v>
      </c>
      <c r="O967"/>
      <c r="P967" t="s">
        <v>791</v>
      </c>
      <c r="Q967" t="s">
        <v>790</v>
      </c>
      <c r="R967">
        <v>175</v>
      </c>
      <c r="S967"/>
      <c r="T967"/>
      <c r="U967"/>
      <c r="V967"/>
      <c r="W967"/>
      <c r="X967"/>
      <c r="Y967"/>
      <c r="Z967"/>
      <c r="AA967"/>
      <c r="AB967"/>
      <c r="AC967"/>
      <c r="AD967"/>
      <c r="AE967"/>
      <c r="AF967"/>
      <c r="AG967"/>
      <c r="AH967"/>
      <c r="AI967"/>
      <c r="AJ967"/>
      <c r="AK967" t="s">
        <v>790</v>
      </c>
      <c r="AL967">
        <v>175</v>
      </c>
      <c r="AM967" s="73">
        <v>43703</v>
      </c>
      <c r="AN967" t="s">
        <v>584</v>
      </c>
      <c r="AO967" t="s">
        <v>568</v>
      </c>
      <c r="AP967"/>
      <c r="AQ967"/>
      <c r="AR967" t="s">
        <v>581</v>
      </c>
      <c r="AS967" t="s">
        <v>1797</v>
      </c>
      <c r="AT967" t="s">
        <v>1361</v>
      </c>
      <c r="AU967" t="s">
        <v>36</v>
      </c>
      <c r="AV967" t="s">
        <v>1354</v>
      </c>
      <c r="AW967" t="s">
        <v>1924</v>
      </c>
      <c r="AX967" t="s">
        <v>1353</v>
      </c>
      <c r="AY967" t="s">
        <v>1352</v>
      </c>
      <c r="AZ967"/>
      <c r="BA967" t="s">
        <v>1934</v>
      </c>
      <c r="BB967" t="s">
        <v>1926</v>
      </c>
      <c r="BC967" t="s">
        <v>579</v>
      </c>
      <c r="BD967"/>
      <c r="BE967"/>
    </row>
    <row r="968" spans="1:57" x14ac:dyDescent="0.25">
      <c r="A968" t="s">
        <v>1360</v>
      </c>
      <c r="B968" t="s">
        <v>0</v>
      </c>
      <c r="C968">
        <v>2020</v>
      </c>
      <c r="D968">
        <v>2</v>
      </c>
      <c r="E968" s="73">
        <v>43707</v>
      </c>
      <c r="F968" t="s">
        <v>574</v>
      </c>
      <c r="G968"/>
      <c r="H968" t="s">
        <v>12</v>
      </c>
      <c r="I968" t="s">
        <v>575</v>
      </c>
      <c r="J968" t="s">
        <v>795</v>
      </c>
      <c r="K968" t="s">
        <v>3</v>
      </c>
      <c r="L968"/>
      <c r="M968" t="s">
        <v>27</v>
      </c>
      <c r="N968">
        <v>161.88</v>
      </c>
      <c r="O968"/>
      <c r="P968" t="s">
        <v>796</v>
      </c>
      <c r="Q968" t="s">
        <v>792</v>
      </c>
      <c r="R968">
        <v>56</v>
      </c>
      <c r="S968" t="s">
        <v>794</v>
      </c>
      <c r="T968" s="73">
        <v>43696</v>
      </c>
      <c r="U968" t="s">
        <v>1461</v>
      </c>
      <c r="V968" t="s">
        <v>796</v>
      </c>
      <c r="W968" t="s">
        <v>36</v>
      </c>
      <c r="X968"/>
      <c r="Y968"/>
      <c r="Z968"/>
      <c r="AA968"/>
      <c r="AB968"/>
      <c r="AC968"/>
      <c r="AD968"/>
      <c r="AE968"/>
      <c r="AF968"/>
      <c r="AG968"/>
      <c r="AH968"/>
      <c r="AI968"/>
      <c r="AJ968"/>
      <c r="AK968" t="s">
        <v>794</v>
      </c>
      <c r="AL968">
        <v>1</v>
      </c>
      <c r="AM968" s="73">
        <v>43696</v>
      </c>
      <c r="AN968" t="s">
        <v>794</v>
      </c>
      <c r="AO968" t="s">
        <v>37</v>
      </c>
      <c r="AP968"/>
      <c r="AQ968"/>
      <c r="AR968" t="s">
        <v>30</v>
      </c>
      <c r="AS968" t="s">
        <v>1797</v>
      </c>
      <c r="AT968" t="s">
        <v>1408</v>
      </c>
      <c r="AU968" t="s">
        <v>36</v>
      </c>
      <c r="AV968" t="s">
        <v>1354</v>
      </c>
      <c r="AW968" t="s">
        <v>1924</v>
      </c>
      <c r="AX968" t="s">
        <v>1353</v>
      </c>
      <c r="AY968" t="s">
        <v>1352</v>
      </c>
      <c r="AZ968"/>
      <c r="BA968" t="s">
        <v>1992</v>
      </c>
      <c r="BB968" t="s">
        <v>1926</v>
      </c>
      <c r="BC968" t="s">
        <v>1461</v>
      </c>
      <c r="BD968">
        <v>1</v>
      </c>
      <c r="BE968" t="s">
        <v>1993</v>
      </c>
    </row>
    <row r="969" spans="1:57" x14ac:dyDescent="0.25">
      <c r="A969" t="s">
        <v>1360</v>
      </c>
      <c r="B969" t="s">
        <v>0</v>
      </c>
      <c r="C969">
        <v>2020</v>
      </c>
      <c r="D969">
        <v>2</v>
      </c>
      <c r="E969" s="73">
        <v>43708</v>
      </c>
      <c r="F969" t="s">
        <v>574</v>
      </c>
      <c r="G969"/>
      <c r="H969" t="s">
        <v>628</v>
      </c>
      <c r="I969"/>
      <c r="J969" t="s">
        <v>630</v>
      </c>
      <c r="K969" t="s">
        <v>3</v>
      </c>
      <c r="L969"/>
      <c r="M969" t="s">
        <v>797</v>
      </c>
      <c r="N969">
        <v>-336.65</v>
      </c>
      <c r="O969"/>
      <c r="P969" t="s">
        <v>797</v>
      </c>
      <c r="Q969" t="s">
        <v>798</v>
      </c>
      <c r="R969">
        <v>4</v>
      </c>
      <c r="S969"/>
      <c r="T969"/>
      <c r="U969"/>
      <c r="V969"/>
      <c r="W969"/>
      <c r="X969"/>
      <c r="Y969"/>
      <c r="Z969"/>
      <c r="AA969"/>
      <c r="AB969"/>
      <c r="AC969"/>
      <c r="AD969"/>
      <c r="AE969"/>
      <c r="AF969"/>
      <c r="AG969"/>
      <c r="AH969"/>
      <c r="AI969"/>
      <c r="AJ969"/>
      <c r="AK969" t="s">
        <v>798</v>
      </c>
      <c r="AL969">
        <v>4</v>
      </c>
      <c r="AM969" s="73">
        <v>43708</v>
      </c>
      <c r="AN969"/>
      <c r="AO969" t="s">
        <v>778</v>
      </c>
      <c r="AP969"/>
      <c r="AQ969"/>
      <c r="AR969" t="s">
        <v>16</v>
      </c>
      <c r="AS969" t="s">
        <v>1797</v>
      </c>
      <c r="AT969" t="s">
        <v>1430</v>
      </c>
      <c r="AU969" t="s">
        <v>36</v>
      </c>
      <c r="AV969" t="s">
        <v>1421</v>
      </c>
      <c r="AW969"/>
      <c r="AX969"/>
      <c r="AY969"/>
      <c r="AZ969"/>
      <c r="BA969" t="s">
        <v>1935</v>
      </c>
      <c r="BB969" t="s">
        <v>1965</v>
      </c>
      <c r="BC969" t="s">
        <v>797</v>
      </c>
      <c r="BD969"/>
      <c r="BE969"/>
    </row>
    <row r="970" spans="1:57" x14ac:dyDescent="0.25">
      <c r="A970" t="s">
        <v>1360</v>
      </c>
      <c r="B970" t="s">
        <v>0</v>
      </c>
      <c r="C970">
        <v>2020</v>
      </c>
      <c r="D970">
        <v>2</v>
      </c>
      <c r="E970" s="73">
        <v>43708</v>
      </c>
      <c r="F970"/>
      <c r="G970"/>
      <c r="H970" t="s">
        <v>632</v>
      </c>
      <c r="I970"/>
      <c r="J970" t="s">
        <v>2</v>
      </c>
      <c r="K970" t="s">
        <v>3</v>
      </c>
      <c r="L970"/>
      <c r="M970" t="s">
        <v>797</v>
      </c>
      <c r="N970">
        <v>1523.32</v>
      </c>
      <c r="O970"/>
      <c r="P970" t="s">
        <v>14</v>
      </c>
      <c r="Q970" t="s">
        <v>798</v>
      </c>
      <c r="R970">
        <v>42</v>
      </c>
      <c r="S970"/>
      <c r="T970"/>
      <c r="U970"/>
      <c r="V970"/>
      <c r="W970"/>
      <c r="X970"/>
      <c r="Y970"/>
      <c r="Z970"/>
      <c r="AA970"/>
      <c r="AB970"/>
      <c r="AC970"/>
      <c r="AD970"/>
      <c r="AE970"/>
      <c r="AF970"/>
      <c r="AG970"/>
      <c r="AH970"/>
      <c r="AI970"/>
      <c r="AJ970"/>
      <c r="AK970" t="s">
        <v>798</v>
      </c>
      <c r="AL970">
        <v>42</v>
      </c>
      <c r="AM970" s="73">
        <v>43708</v>
      </c>
      <c r="AN970"/>
      <c r="AO970" t="s">
        <v>8</v>
      </c>
      <c r="AP970"/>
      <c r="AQ970"/>
      <c r="AR970" t="s">
        <v>16</v>
      </c>
      <c r="AS970" t="s">
        <v>1797</v>
      </c>
      <c r="AT970" t="s">
        <v>1385</v>
      </c>
      <c r="AU970" t="s">
        <v>36</v>
      </c>
      <c r="AV970" t="s">
        <v>1355</v>
      </c>
      <c r="AW970"/>
      <c r="AX970"/>
      <c r="AY970"/>
      <c r="AZ970"/>
      <c r="BA970" t="s">
        <v>1801</v>
      </c>
      <c r="BB970" t="s">
        <v>1972</v>
      </c>
      <c r="BC970" t="s">
        <v>797</v>
      </c>
      <c r="BD970"/>
      <c r="BE970"/>
    </row>
    <row r="971" spans="1:57" x14ac:dyDescent="0.25">
      <c r="A971" t="s">
        <v>1360</v>
      </c>
      <c r="B971" t="s">
        <v>0</v>
      </c>
      <c r="C971">
        <v>2020</v>
      </c>
      <c r="D971">
        <v>2</v>
      </c>
      <c r="E971" s="73">
        <v>43708</v>
      </c>
      <c r="F971"/>
      <c r="G971"/>
      <c r="H971" t="s">
        <v>12</v>
      </c>
      <c r="I971"/>
      <c r="J971" t="s">
        <v>2</v>
      </c>
      <c r="K971" t="s">
        <v>3</v>
      </c>
      <c r="L971"/>
      <c r="M971" t="s">
        <v>797</v>
      </c>
      <c r="N971">
        <v>-1945.04</v>
      </c>
      <c r="O971"/>
      <c r="P971" t="s">
        <v>14</v>
      </c>
      <c r="Q971" t="s">
        <v>798</v>
      </c>
      <c r="R971">
        <v>47</v>
      </c>
      <c r="S971"/>
      <c r="T971"/>
      <c r="U971"/>
      <c r="V971"/>
      <c r="W971"/>
      <c r="X971"/>
      <c r="Y971"/>
      <c r="Z971"/>
      <c r="AA971"/>
      <c r="AB971"/>
      <c r="AC971"/>
      <c r="AD971"/>
      <c r="AE971"/>
      <c r="AF971"/>
      <c r="AG971"/>
      <c r="AH971"/>
      <c r="AI971"/>
      <c r="AJ971"/>
      <c r="AK971" t="s">
        <v>798</v>
      </c>
      <c r="AL971">
        <v>47</v>
      </c>
      <c r="AM971" s="73">
        <v>43708</v>
      </c>
      <c r="AN971"/>
      <c r="AO971" t="s">
        <v>8</v>
      </c>
      <c r="AP971"/>
      <c r="AQ971"/>
      <c r="AR971" t="s">
        <v>16</v>
      </c>
      <c r="AS971" t="s">
        <v>1797</v>
      </c>
      <c r="AT971" t="s">
        <v>1385</v>
      </c>
      <c r="AU971" t="s">
        <v>36</v>
      </c>
      <c r="AV971" t="s">
        <v>1355</v>
      </c>
      <c r="AW971"/>
      <c r="AX971"/>
      <c r="AY971"/>
      <c r="AZ971"/>
      <c r="BA971" t="s">
        <v>1801</v>
      </c>
      <c r="BB971" t="s">
        <v>1802</v>
      </c>
      <c r="BC971" t="s">
        <v>797</v>
      </c>
      <c r="BD971"/>
      <c r="BE971"/>
    </row>
    <row r="972" spans="1:57" x14ac:dyDescent="0.25">
      <c r="A972" t="s">
        <v>1360</v>
      </c>
      <c r="B972" t="s">
        <v>0</v>
      </c>
      <c r="C972">
        <v>2020</v>
      </c>
      <c r="D972">
        <v>2</v>
      </c>
      <c r="E972" s="73">
        <v>43708</v>
      </c>
      <c r="F972"/>
      <c r="G972"/>
      <c r="H972" t="s">
        <v>12</v>
      </c>
      <c r="I972"/>
      <c r="J972" t="s">
        <v>2</v>
      </c>
      <c r="K972" t="s">
        <v>3</v>
      </c>
      <c r="L972"/>
      <c r="M972" t="s">
        <v>797</v>
      </c>
      <c r="N972">
        <v>-429.86</v>
      </c>
      <c r="O972"/>
      <c r="P972" t="s">
        <v>14</v>
      </c>
      <c r="Q972" t="s">
        <v>798</v>
      </c>
      <c r="R972">
        <v>49</v>
      </c>
      <c r="S972"/>
      <c r="T972"/>
      <c r="U972"/>
      <c r="V972"/>
      <c r="W972"/>
      <c r="X972"/>
      <c r="Y972"/>
      <c r="Z972"/>
      <c r="AA972"/>
      <c r="AB972"/>
      <c r="AC972"/>
      <c r="AD972"/>
      <c r="AE972"/>
      <c r="AF972"/>
      <c r="AG972"/>
      <c r="AH972"/>
      <c r="AI972"/>
      <c r="AJ972"/>
      <c r="AK972" t="s">
        <v>798</v>
      </c>
      <c r="AL972">
        <v>49</v>
      </c>
      <c r="AM972" s="73">
        <v>43708</v>
      </c>
      <c r="AN972"/>
      <c r="AO972" t="s">
        <v>8</v>
      </c>
      <c r="AP972"/>
      <c r="AQ972"/>
      <c r="AR972" t="s">
        <v>16</v>
      </c>
      <c r="AS972" t="s">
        <v>1797</v>
      </c>
      <c r="AT972" t="s">
        <v>1385</v>
      </c>
      <c r="AU972" t="s">
        <v>36</v>
      </c>
      <c r="AV972" t="s">
        <v>1355</v>
      </c>
      <c r="AW972"/>
      <c r="AX972"/>
      <c r="AY972"/>
      <c r="AZ972"/>
      <c r="BA972" t="s">
        <v>1801</v>
      </c>
      <c r="BB972" t="s">
        <v>1802</v>
      </c>
      <c r="BC972" t="s">
        <v>797</v>
      </c>
      <c r="BD972"/>
      <c r="BE972"/>
    </row>
    <row r="973" spans="1:57" x14ac:dyDescent="0.25">
      <c r="A973" t="s">
        <v>1360</v>
      </c>
      <c r="B973" t="s">
        <v>0</v>
      </c>
      <c r="C973">
        <v>2020</v>
      </c>
      <c r="D973">
        <v>2</v>
      </c>
      <c r="E973" s="73">
        <v>43708</v>
      </c>
      <c r="F973"/>
      <c r="G973"/>
      <c r="H973" t="s">
        <v>12</v>
      </c>
      <c r="I973"/>
      <c r="J973" t="s">
        <v>2</v>
      </c>
      <c r="K973" t="s">
        <v>3</v>
      </c>
      <c r="L973"/>
      <c r="M973" t="s">
        <v>797</v>
      </c>
      <c r="N973">
        <v>68.81</v>
      </c>
      <c r="O973"/>
      <c r="P973" t="s">
        <v>14</v>
      </c>
      <c r="Q973" t="s">
        <v>798</v>
      </c>
      <c r="R973">
        <v>51</v>
      </c>
      <c r="S973"/>
      <c r="T973"/>
      <c r="U973"/>
      <c r="V973"/>
      <c r="W973"/>
      <c r="X973"/>
      <c r="Y973"/>
      <c r="Z973"/>
      <c r="AA973"/>
      <c r="AB973"/>
      <c r="AC973"/>
      <c r="AD973"/>
      <c r="AE973"/>
      <c r="AF973"/>
      <c r="AG973"/>
      <c r="AH973"/>
      <c r="AI973"/>
      <c r="AJ973"/>
      <c r="AK973" t="s">
        <v>798</v>
      </c>
      <c r="AL973">
        <v>51</v>
      </c>
      <c r="AM973" s="73">
        <v>43708</v>
      </c>
      <c r="AN973"/>
      <c r="AO973" t="s">
        <v>8</v>
      </c>
      <c r="AP973"/>
      <c r="AQ973"/>
      <c r="AR973" t="s">
        <v>16</v>
      </c>
      <c r="AS973" t="s">
        <v>1797</v>
      </c>
      <c r="AT973" t="s">
        <v>1385</v>
      </c>
      <c r="AU973" t="s">
        <v>36</v>
      </c>
      <c r="AV973" t="s">
        <v>1355</v>
      </c>
      <c r="AW973"/>
      <c r="AX973"/>
      <c r="AY973"/>
      <c r="AZ973"/>
      <c r="BA973" t="s">
        <v>1801</v>
      </c>
      <c r="BB973" t="s">
        <v>1802</v>
      </c>
      <c r="BC973" t="s">
        <v>797</v>
      </c>
      <c r="BD973"/>
      <c r="BE973"/>
    </row>
    <row r="974" spans="1:57" x14ac:dyDescent="0.25">
      <c r="A974" t="s">
        <v>1360</v>
      </c>
      <c r="B974" t="s">
        <v>0</v>
      </c>
      <c r="C974">
        <v>2020</v>
      </c>
      <c r="D974">
        <v>2</v>
      </c>
      <c r="E974" s="73">
        <v>43708</v>
      </c>
      <c r="F974"/>
      <c r="G974"/>
      <c r="H974" t="s">
        <v>12</v>
      </c>
      <c r="I974"/>
      <c r="J974" t="s">
        <v>2</v>
      </c>
      <c r="K974" t="s">
        <v>3</v>
      </c>
      <c r="L974"/>
      <c r="M974" t="s">
        <v>797</v>
      </c>
      <c r="N974">
        <v>-12.46</v>
      </c>
      <c r="O974"/>
      <c r="P974" t="s">
        <v>14</v>
      </c>
      <c r="Q974" t="s">
        <v>798</v>
      </c>
      <c r="R974">
        <v>55</v>
      </c>
      <c r="S974"/>
      <c r="T974"/>
      <c r="U974"/>
      <c r="V974"/>
      <c r="W974"/>
      <c r="X974"/>
      <c r="Y974"/>
      <c r="Z974"/>
      <c r="AA974"/>
      <c r="AB974"/>
      <c r="AC974"/>
      <c r="AD974"/>
      <c r="AE974"/>
      <c r="AF974"/>
      <c r="AG974"/>
      <c r="AH974"/>
      <c r="AI974"/>
      <c r="AJ974"/>
      <c r="AK974" t="s">
        <v>798</v>
      </c>
      <c r="AL974">
        <v>55</v>
      </c>
      <c r="AM974" s="73">
        <v>43708</v>
      </c>
      <c r="AN974"/>
      <c r="AO974" t="s">
        <v>8</v>
      </c>
      <c r="AP974"/>
      <c r="AQ974"/>
      <c r="AR974" t="s">
        <v>16</v>
      </c>
      <c r="AS974" t="s">
        <v>1797</v>
      </c>
      <c r="AT974" t="s">
        <v>1385</v>
      </c>
      <c r="AU974" t="s">
        <v>36</v>
      </c>
      <c r="AV974" t="s">
        <v>1355</v>
      </c>
      <c r="AW974"/>
      <c r="AX974"/>
      <c r="AY974"/>
      <c r="AZ974"/>
      <c r="BA974" t="s">
        <v>1801</v>
      </c>
      <c r="BB974" t="s">
        <v>1802</v>
      </c>
      <c r="BC974" t="s">
        <v>797</v>
      </c>
      <c r="BD974"/>
      <c r="BE974"/>
    </row>
    <row r="975" spans="1:57" x14ac:dyDescent="0.25">
      <c r="A975" t="s">
        <v>1360</v>
      </c>
      <c r="B975" t="s">
        <v>0</v>
      </c>
      <c r="C975">
        <v>2020</v>
      </c>
      <c r="D975">
        <v>2</v>
      </c>
      <c r="E975" s="73">
        <v>43708</v>
      </c>
      <c r="F975"/>
      <c r="G975"/>
      <c r="H975" t="s">
        <v>12</v>
      </c>
      <c r="I975"/>
      <c r="J975" t="s">
        <v>2</v>
      </c>
      <c r="K975" t="s">
        <v>3</v>
      </c>
      <c r="L975"/>
      <c r="M975" t="s">
        <v>797</v>
      </c>
      <c r="N975">
        <v>-23.23</v>
      </c>
      <c r="O975"/>
      <c r="P975" t="s">
        <v>14</v>
      </c>
      <c r="Q975" t="s">
        <v>798</v>
      </c>
      <c r="R975">
        <v>61</v>
      </c>
      <c r="S975"/>
      <c r="T975"/>
      <c r="U975"/>
      <c r="V975"/>
      <c r="W975"/>
      <c r="X975"/>
      <c r="Y975"/>
      <c r="Z975"/>
      <c r="AA975"/>
      <c r="AB975"/>
      <c r="AC975"/>
      <c r="AD975"/>
      <c r="AE975"/>
      <c r="AF975"/>
      <c r="AG975"/>
      <c r="AH975"/>
      <c r="AI975"/>
      <c r="AJ975"/>
      <c r="AK975" t="s">
        <v>798</v>
      </c>
      <c r="AL975">
        <v>61</v>
      </c>
      <c r="AM975" s="73">
        <v>43708</v>
      </c>
      <c r="AN975"/>
      <c r="AO975" t="s">
        <v>8</v>
      </c>
      <c r="AP975"/>
      <c r="AQ975"/>
      <c r="AR975" t="s">
        <v>16</v>
      </c>
      <c r="AS975" t="s">
        <v>1797</v>
      </c>
      <c r="AT975" t="s">
        <v>1385</v>
      </c>
      <c r="AU975" t="s">
        <v>36</v>
      </c>
      <c r="AV975" t="s">
        <v>1355</v>
      </c>
      <c r="AW975"/>
      <c r="AX975"/>
      <c r="AY975"/>
      <c r="AZ975"/>
      <c r="BA975" t="s">
        <v>1801</v>
      </c>
      <c r="BB975" t="s">
        <v>1802</v>
      </c>
      <c r="BC975" t="s">
        <v>797</v>
      </c>
      <c r="BD975"/>
      <c r="BE975"/>
    </row>
    <row r="976" spans="1:57" x14ac:dyDescent="0.25">
      <c r="A976" t="s">
        <v>1360</v>
      </c>
      <c r="B976" t="s">
        <v>0</v>
      </c>
      <c r="C976">
        <v>2020</v>
      </c>
      <c r="D976">
        <v>2</v>
      </c>
      <c r="E976" s="73">
        <v>43708</v>
      </c>
      <c r="F976"/>
      <c r="G976"/>
      <c r="H976" t="s">
        <v>12</v>
      </c>
      <c r="I976"/>
      <c r="J976" t="s">
        <v>2</v>
      </c>
      <c r="K976" t="s">
        <v>3</v>
      </c>
      <c r="L976"/>
      <c r="M976" t="s">
        <v>797</v>
      </c>
      <c r="N976">
        <v>8810.9599999999991</v>
      </c>
      <c r="O976"/>
      <c r="P976" t="s">
        <v>14</v>
      </c>
      <c r="Q976" t="s">
        <v>798</v>
      </c>
      <c r="R976">
        <v>63</v>
      </c>
      <c r="S976"/>
      <c r="T976"/>
      <c r="U976"/>
      <c r="V976"/>
      <c r="W976"/>
      <c r="X976"/>
      <c r="Y976"/>
      <c r="Z976"/>
      <c r="AA976"/>
      <c r="AB976"/>
      <c r="AC976"/>
      <c r="AD976"/>
      <c r="AE976"/>
      <c r="AF976"/>
      <c r="AG976"/>
      <c r="AH976"/>
      <c r="AI976"/>
      <c r="AJ976"/>
      <c r="AK976" t="s">
        <v>798</v>
      </c>
      <c r="AL976">
        <v>63</v>
      </c>
      <c r="AM976" s="73">
        <v>43708</v>
      </c>
      <c r="AN976"/>
      <c r="AO976" t="s">
        <v>8</v>
      </c>
      <c r="AP976"/>
      <c r="AQ976"/>
      <c r="AR976" t="s">
        <v>16</v>
      </c>
      <c r="AS976" t="s">
        <v>1797</v>
      </c>
      <c r="AT976" t="s">
        <v>1385</v>
      </c>
      <c r="AU976" t="s">
        <v>36</v>
      </c>
      <c r="AV976" t="s">
        <v>1355</v>
      </c>
      <c r="AW976"/>
      <c r="AX976"/>
      <c r="AY976"/>
      <c r="AZ976"/>
      <c r="BA976" t="s">
        <v>1801</v>
      </c>
      <c r="BB976" t="s">
        <v>1802</v>
      </c>
      <c r="BC976" t="s">
        <v>797</v>
      </c>
      <c r="BD976"/>
      <c r="BE976"/>
    </row>
    <row r="977" spans="1:57" x14ac:dyDescent="0.25">
      <c r="A977" t="s">
        <v>1360</v>
      </c>
      <c r="B977" t="s">
        <v>0</v>
      </c>
      <c r="C977">
        <v>2020</v>
      </c>
      <c r="D977">
        <v>2</v>
      </c>
      <c r="E977" s="73">
        <v>43708</v>
      </c>
      <c r="F977"/>
      <c r="G977"/>
      <c r="H977" t="s">
        <v>12</v>
      </c>
      <c r="I977"/>
      <c r="J977" t="s">
        <v>2</v>
      </c>
      <c r="K977" t="s">
        <v>3</v>
      </c>
      <c r="L977"/>
      <c r="M977" t="s">
        <v>797</v>
      </c>
      <c r="N977">
        <v>-1594.78</v>
      </c>
      <c r="O977"/>
      <c r="P977" t="s">
        <v>14</v>
      </c>
      <c r="Q977" t="s">
        <v>798</v>
      </c>
      <c r="R977">
        <v>67</v>
      </c>
      <c r="S977"/>
      <c r="T977"/>
      <c r="U977"/>
      <c r="V977"/>
      <c r="W977"/>
      <c r="X977"/>
      <c r="Y977"/>
      <c r="Z977"/>
      <c r="AA977"/>
      <c r="AB977"/>
      <c r="AC977"/>
      <c r="AD977"/>
      <c r="AE977"/>
      <c r="AF977"/>
      <c r="AG977"/>
      <c r="AH977"/>
      <c r="AI977"/>
      <c r="AJ977"/>
      <c r="AK977" t="s">
        <v>798</v>
      </c>
      <c r="AL977">
        <v>67</v>
      </c>
      <c r="AM977" s="73">
        <v>43708</v>
      </c>
      <c r="AN977"/>
      <c r="AO977" t="s">
        <v>8</v>
      </c>
      <c r="AP977"/>
      <c r="AQ977"/>
      <c r="AR977" t="s">
        <v>16</v>
      </c>
      <c r="AS977" t="s">
        <v>1797</v>
      </c>
      <c r="AT977" t="s">
        <v>1385</v>
      </c>
      <c r="AU977" t="s">
        <v>36</v>
      </c>
      <c r="AV977" t="s">
        <v>1355</v>
      </c>
      <c r="AW977"/>
      <c r="AX977"/>
      <c r="AY977"/>
      <c r="AZ977"/>
      <c r="BA977" t="s">
        <v>1801</v>
      </c>
      <c r="BB977" t="s">
        <v>1802</v>
      </c>
      <c r="BC977" t="s">
        <v>797</v>
      </c>
      <c r="BD977"/>
      <c r="BE977"/>
    </row>
    <row r="978" spans="1:57" x14ac:dyDescent="0.25">
      <c r="A978" t="s">
        <v>1360</v>
      </c>
      <c r="B978" t="s">
        <v>0</v>
      </c>
      <c r="C978">
        <v>2020</v>
      </c>
      <c r="D978">
        <v>2</v>
      </c>
      <c r="E978" s="73">
        <v>43708</v>
      </c>
      <c r="F978"/>
      <c r="G978"/>
      <c r="H978" t="s">
        <v>12</v>
      </c>
      <c r="I978"/>
      <c r="J978" t="s">
        <v>2</v>
      </c>
      <c r="K978" t="s">
        <v>3</v>
      </c>
      <c r="L978"/>
      <c r="M978" t="s">
        <v>797</v>
      </c>
      <c r="N978">
        <v>-178.82</v>
      </c>
      <c r="O978"/>
      <c r="P978" t="s">
        <v>14</v>
      </c>
      <c r="Q978" t="s">
        <v>798</v>
      </c>
      <c r="R978">
        <v>85</v>
      </c>
      <c r="S978"/>
      <c r="T978"/>
      <c r="U978"/>
      <c r="V978"/>
      <c r="W978"/>
      <c r="X978"/>
      <c r="Y978"/>
      <c r="Z978"/>
      <c r="AA978"/>
      <c r="AB978"/>
      <c r="AC978"/>
      <c r="AD978"/>
      <c r="AE978"/>
      <c r="AF978"/>
      <c r="AG978"/>
      <c r="AH978"/>
      <c r="AI978"/>
      <c r="AJ978"/>
      <c r="AK978" t="s">
        <v>798</v>
      </c>
      <c r="AL978">
        <v>85</v>
      </c>
      <c r="AM978" s="73">
        <v>43708</v>
      </c>
      <c r="AN978"/>
      <c r="AO978" t="s">
        <v>8</v>
      </c>
      <c r="AP978"/>
      <c r="AQ978"/>
      <c r="AR978" t="s">
        <v>16</v>
      </c>
      <c r="AS978" t="s">
        <v>1797</v>
      </c>
      <c r="AT978" t="s">
        <v>1385</v>
      </c>
      <c r="AU978" t="s">
        <v>36</v>
      </c>
      <c r="AV978" t="s">
        <v>1355</v>
      </c>
      <c r="AW978"/>
      <c r="AX978"/>
      <c r="AY978"/>
      <c r="AZ978"/>
      <c r="BA978" t="s">
        <v>1801</v>
      </c>
      <c r="BB978" t="s">
        <v>1802</v>
      </c>
      <c r="BC978" t="s">
        <v>797</v>
      </c>
      <c r="BD978"/>
      <c r="BE978"/>
    </row>
    <row r="979" spans="1:57" x14ac:dyDescent="0.25">
      <c r="A979" t="s">
        <v>1360</v>
      </c>
      <c r="B979" t="s">
        <v>0</v>
      </c>
      <c r="C979">
        <v>2020</v>
      </c>
      <c r="D979">
        <v>2</v>
      </c>
      <c r="E979" s="73">
        <v>43708</v>
      </c>
      <c r="F979"/>
      <c r="G979"/>
      <c r="H979" t="s">
        <v>12</v>
      </c>
      <c r="I979"/>
      <c r="J979" t="s">
        <v>633</v>
      </c>
      <c r="K979" t="s">
        <v>3</v>
      </c>
      <c r="L979"/>
      <c r="M979" t="s">
        <v>1436</v>
      </c>
      <c r="N979">
        <v>-1523.32</v>
      </c>
      <c r="O979"/>
      <c r="P979" t="s">
        <v>799</v>
      </c>
      <c r="Q979" t="s">
        <v>800</v>
      </c>
      <c r="R979">
        <v>2</v>
      </c>
      <c r="S979"/>
      <c r="T979"/>
      <c r="U979"/>
      <c r="V979"/>
      <c r="W979"/>
      <c r="X979"/>
      <c r="Y979"/>
      <c r="Z979"/>
      <c r="AA979"/>
      <c r="AB979"/>
      <c r="AC979"/>
      <c r="AD979"/>
      <c r="AE979"/>
      <c r="AF979"/>
      <c r="AG979"/>
      <c r="AH979"/>
      <c r="AI979"/>
      <c r="AJ979"/>
      <c r="AK979" t="s">
        <v>800</v>
      </c>
      <c r="AL979">
        <v>2</v>
      </c>
      <c r="AM979" s="73">
        <v>43708</v>
      </c>
      <c r="AN979"/>
      <c r="AO979" t="s">
        <v>554</v>
      </c>
      <c r="AP979"/>
      <c r="AQ979"/>
      <c r="AR979" t="s">
        <v>16</v>
      </c>
      <c r="AS979" t="s">
        <v>1797</v>
      </c>
      <c r="AT979" t="s">
        <v>1430</v>
      </c>
      <c r="AU979" t="s">
        <v>36</v>
      </c>
      <c r="AV979" t="s">
        <v>1421</v>
      </c>
      <c r="AW979"/>
      <c r="AX979"/>
      <c r="AY979"/>
      <c r="AZ979"/>
      <c r="BA979" t="s">
        <v>1971</v>
      </c>
      <c r="BB979" t="s">
        <v>1802</v>
      </c>
      <c r="BC979" t="s">
        <v>1436</v>
      </c>
      <c r="BD979"/>
      <c r="BE979"/>
    </row>
    <row r="980" spans="1:57" x14ac:dyDescent="0.25">
      <c r="A980" t="s">
        <v>1360</v>
      </c>
      <c r="B980" t="s">
        <v>0</v>
      </c>
      <c r="C980">
        <v>2020</v>
      </c>
      <c r="D980">
        <v>2</v>
      </c>
      <c r="E980" s="73">
        <v>43703</v>
      </c>
      <c r="F980" t="s">
        <v>574</v>
      </c>
      <c r="G980"/>
      <c r="H980" t="s">
        <v>12</v>
      </c>
      <c r="I980" t="s">
        <v>575</v>
      </c>
      <c r="J980" t="s">
        <v>586</v>
      </c>
      <c r="K980" t="s">
        <v>3</v>
      </c>
      <c r="L980"/>
      <c r="M980" t="s">
        <v>579</v>
      </c>
      <c r="N980">
        <v>25.16</v>
      </c>
      <c r="O980"/>
      <c r="P980" t="s">
        <v>791</v>
      </c>
      <c r="Q980" t="s">
        <v>790</v>
      </c>
      <c r="R980">
        <v>178</v>
      </c>
      <c r="S980"/>
      <c r="T980"/>
      <c r="U980"/>
      <c r="V980"/>
      <c r="W980"/>
      <c r="X980"/>
      <c r="Y980"/>
      <c r="Z980"/>
      <c r="AA980"/>
      <c r="AB980"/>
      <c r="AC980"/>
      <c r="AD980"/>
      <c r="AE980"/>
      <c r="AF980"/>
      <c r="AG980"/>
      <c r="AH980"/>
      <c r="AI980"/>
      <c r="AJ980"/>
      <c r="AK980" t="s">
        <v>790</v>
      </c>
      <c r="AL980">
        <v>178</v>
      </c>
      <c r="AM980" s="73">
        <v>43703</v>
      </c>
      <c r="AN980" t="s">
        <v>584</v>
      </c>
      <c r="AO980" t="s">
        <v>568</v>
      </c>
      <c r="AP980"/>
      <c r="AQ980"/>
      <c r="AR980" t="s">
        <v>581</v>
      </c>
      <c r="AS980" t="s">
        <v>1797</v>
      </c>
      <c r="AT980" t="s">
        <v>1361</v>
      </c>
      <c r="AU980" t="s">
        <v>36</v>
      </c>
      <c r="AV980" t="s">
        <v>1354</v>
      </c>
      <c r="AW980" t="s">
        <v>1924</v>
      </c>
      <c r="AX980" t="s">
        <v>1353</v>
      </c>
      <c r="AY980" t="s">
        <v>1352</v>
      </c>
      <c r="AZ980"/>
      <c r="BA980" t="s">
        <v>1954</v>
      </c>
      <c r="BB980" t="s">
        <v>1926</v>
      </c>
      <c r="BC980" t="s">
        <v>579</v>
      </c>
      <c r="BD980"/>
      <c r="BE980"/>
    </row>
    <row r="981" spans="1:57" x14ac:dyDescent="0.25">
      <c r="A981" t="s">
        <v>1360</v>
      </c>
      <c r="B981" t="s">
        <v>0</v>
      </c>
      <c r="C981">
        <v>2020</v>
      </c>
      <c r="D981">
        <v>2</v>
      </c>
      <c r="E981" s="73">
        <v>43703</v>
      </c>
      <c r="F981" t="s">
        <v>574</v>
      </c>
      <c r="G981"/>
      <c r="H981" t="s">
        <v>12</v>
      </c>
      <c r="I981" t="s">
        <v>575</v>
      </c>
      <c r="J981" t="s">
        <v>590</v>
      </c>
      <c r="K981" t="s">
        <v>3</v>
      </c>
      <c r="L981"/>
      <c r="M981" t="s">
        <v>579</v>
      </c>
      <c r="N981">
        <v>67.209999999999994</v>
      </c>
      <c r="O981"/>
      <c r="P981" t="s">
        <v>791</v>
      </c>
      <c r="Q981" t="s">
        <v>790</v>
      </c>
      <c r="R981">
        <v>181</v>
      </c>
      <c r="S981"/>
      <c r="T981"/>
      <c r="U981"/>
      <c r="V981"/>
      <c r="W981"/>
      <c r="X981"/>
      <c r="Y981"/>
      <c r="Z981"/>
      <c r="AA981"/>
      <c r="AB981"/>
      <c r="AC981"/>
      <c r="AD981"/>
      <c r="AE981"/>
      <c r="AF981"/>
      <c r="AG981"/>
      <c r="AH981"/>
      <c r="AI981"/>
      <c r="AJ981"/>
      <c r="AK981" t="s">
        <v>790</v>
      </c>
      <c r="AL981">
        <v>181</v>
      </c>
      <c r="AM981" s="73">
        <v>43703</v>
      </c>
      <c r="AN981" t="s">
        <v>584</v>
      </c>
      <c r="AO981" t="s">
        <v>568</v>
      </c>
      <c r="AP981"/>
      <c r="AQ981"/>
      <c r="AR981" t="s">
        <v>581</v>
      </c>
      <c r="AS981" t="s">
        <v>1797</v>
      </c>
      <c r="AT981" t="s">
        <v>1361</v>
      </c>
      <c r="AU981" t="s">
        <v>36</v>
      </c>
      <c r="AV981" t="s">
        <v>1354</v>
      </c>
      <c r="AW981" t="s">
        <v>1924</v>
      </c>
      <c r="AX981" t="s">
        <v>1353</v>
      </c>
      <c r="AY981" t="s">
        <v>1352</v>
      </c>
      <c r="AZ981"/>
      <c r="BA981" t="s">
        <v>1933</v>
      </c>
      <c r="BB981" t="s">
        <v>1926</v>
      </c>
      <c r="BC981" t="s">
        <v>579</v>
      </c>
      <c r="BD981"/>
      <c r="BE981"/>
    </row>
    <row r="982" spans="1:57" x14ac:dyDescent="0.25">
      <c r="A982" t="s">
        <v>1360</v>
      </c>
      <c r="B982" t="s">
        <v>0</v>
      </c>
      <c r="C982">
        <v>2020</v>
      </c>
      <c r="D982">
        <v>2</v>
      </c>
      <c r="E982" s="73">
        <v>43708</v>
      </c>
      <c r="F982" t="s">
        <v>574</v>
      </c>
      <c r="G982"/>
      <c r="H982" t="s">
        <v>12</v>
      </c>
      <c r="I982" t="s">
        <v>575</v>
      </c>
      <c r="J982" t="s">
        <v>645</v>
      </c>
      <c r="K982" t="s">
        <v>3</v>
      </c>
      <c r="L982"/>
      <c r="M982" t="s">
        <v>797</v>
      </c>
      <c r="N982">
        <v>1523.32</v>
      </c>
      <c r="O982"/>
      <c r="P982" t="s">
        <v>797</v>
      </c>
      <c r="Q982" t="s">
        <v>798</v>
      </c>
      <c r="R982">
        <v>1</v>
      </c>
      <c r="S982"/>
      <c r="T982"/>
      <c r="U982"/>
      <c r="V982"/>
      <c r="W982"/>
      <c r="X982"/>
      <c r="Y982"/>
      <c r="Z982"/>
      <c r="AA982"/>
      <c r="AB982"/>
      <c r="AC982"/>
      <c r="AD982"/>
      <c r="AE982"/>
      <c r="AF982"/>
      <c r="AG982"/>
      <c r="AH982"/>
      <c r="AI982"/>
      <c r="AJ982"/>
      <c r="AK982" t="s">
        <v>798</v>
      </c>
      <c r="AL982">
        <v>1</v>
      </c>
      <c r="AM982" s="73">
        <v>43708</v>
      </c>
      <c r="AN982"/>
      <c r="AO982" t="s">
        <v>778</v>
      </c>
      <c r="AP982"/>
      <c r="AQ982"/>
      <c r="AR982" t="s">
        <v>16</v>
      </c>
      <c r="AS982" t="s">
        <v>1797</v>
      </c>
      <c r="AT982" t="s">
        <v>1372</v>
      </c>
      <c r="AU982" t="s">
        <v>36</v>
      </c>
      <c r="AV982" t="s">
        <v>1354</v>
      </c>
      <c r="AW982" t="s">
        <v>1924</v>
      </c>
      <c r="AX982" t="s">
        <v>1353</v>
      </c>
      <c r="AY982" t="s">
        <v>1352</v>
      </c>
      <c r="AZ982"/>
      <c r="BA982" t="s">
        <v>2002</v>
      </c>
      <c r="BB982" t="s">
        <v>1926</v>
      </c>
      <c r="BC982" t="s">
        <v>797</v>
      </c>
      <c r="BD982"/>
      <c r="BE982"/>
    </row>
    <row r="983" spans="1:57" x14ac:dyDescent="0.25">
      <c r="A983" t="s">
        <v>1360</v>
      </c>
      <c r="B983" t="s">
        <v>0</v>
      </c>
      <c r="C983">
        <v>2020</v>
      </c>
      <c r="D983">
        <v>2</v>
      </c>
      <c r="E983" s="73">
        <v>43708</v>
      </c>
      <c r="F983"/>
      <c r="G983"/>
      <c r="H983" t="s">
        <v>12</v>
      </c>
      <c r="I983"/>
      <c r="J983" t="s">
        <v>2</v>
      </c>
      <c r="K983" t="s">
        <v>3</v>
      </c>
      <c r="L983"/>
      <c r="M983" t="s">
        <v>797</v>
      </c>
      <c r="N983">
        <v>128.34</v>
      </c>
      <c r="O983"/>
      <c r="P983" t="s">
        <v>14</v>
      </c>
      <c r="Q983" t="s">
        <v>798</v>
      </c>
      <c r="R983">
        <v>57</v>
      </c>
      <c r="S983"/>
      <c r="T983"/>
      <c r="U983"/>
      <c r="V983"/>
      <c r="W983"/>
      <c r="X983"/>
      <c r="Y983"/>
      <c r="Z983"/>
      <c r="AA983"/>
      <c r="AB983"/>
      <c r="AC983"/>
      <c r="AD983"/>
      <c r="AE983"/>
      <c r="AF983"/>
      <c r="AG983"/>
      <c r="AH983"/>
      <c r="AI983"/>
      <c r="AJ983"/>
      <c r="AK983" t="s">
        <v>798</v>
      </c>
      <c r="AL983">
        <v>57</v>
      </c>
      <c r="AM983" s="73">
        <v>43708</v>
      </c>
      <c r="AN983"/>
      <c r="AO983" t="s">
        <v>8</v>
      </c>
      <c r="AP983"/>
      <c r="AQ983"/>
      <c r="AR983" t="s">
        <v>16</v>
      </c>
      <c r="AS983" t="s">
        <v>1797</v>
      </c>
      <c r="AT983" t="s">
        <v>1385</v>
      </c>
      <c r="AU983" t="s">
        <v>36</v>
      </c>
      <c r="AV983" t="s">
        <v>1355</v>
      </c>
      <c r="AW983"/>
      <c r="AX983"/>
      <c r="AY983"/>
      <c r="AZ983"/>
      <c r="BA983" t="s">
        <v>1801</v>
      </c>
      <c r="BB983" t="s">
        <v>1802</v>
      </c>
      <c r="BC983" t="s">
        <v>797</v>
      </c>
      <c r="BD983"/>
      <c r="BE983"/>
    </row>
    <row r="984" spans="1:57" x14ac:dyDescent="0.25">
      <c r="A984" t="s">
        <v>1360</v>
      </c>
      <c r="B984" t="s">
        <v>0</v>
      </c>
      <c r="C984">
        <v>2020</v>
      </c>
      <c r="D984">
        <v>2</v>
      </c>
      <c r="E984" s="73">
        <v>43708</v>
      </c>
      <c r="F984"/>
      <c r="G984"/>
      <c r="H984" t="s">
        <v>12</v>
      </c>
      <c r="I984"/>
      <c r="J984" t="s">
        <v>2</v>
      </c>
      <c r="K984" t="s">
        <v>3</v>
      </c>
      <c r="L984"/>
      <c r="M984" t="s">
        <v>797</v>
      </c>
      <c r="N984">
        <v>-105.11</v>
      </c>
      <c r="O984"/>
      <c r="P984" t="s">
        <v>14</v>
      </c>
      <c r="Q984" t="s">
        <v>798</v>
      </c>
      <c r="R984">
        <v>59</v>
      </c>
      <c r="S984"/>
      <c r="T984"/>
      <c r="U984"/>
      <c r="V984"/>
      <c r="W984"/>
      <c r="X984"/>
      <c r="Y984"/>
      <c r="Z984"/>
      <c r="AA984"/>
      <c r="AB984"/>
      <c r="AC984"/>
      <c r="AD984"/>
      <c r="AE984"/>
      <c r="AF984"/>
      <c r="AG984"/>
      <c r="AH984"/>
      <c r="AI984"/>
      <c r="AJ984"/>
      <c r="AK984" t="s">
        <v>798</v>
      </c>
      <c r="AL984">
        <v>59</v>
      </c>
      <c r="AM984" s="73">
        <v>43708</v>
      </c>
      <c r="AN984"/>
      <c r="AO984" t="s">
        <v>8</v>
      </c>
      <c r="AP984"/>
      <c r="AQ984"/>
      <c r="AR984" t="s">
        <v>16</v>
      </c>
      <c r="AS984" t="s">
        <v>1797</v>
      </c>
      <c r="AT984" t="s">
        <v>1385</v>
      </c>
      <c r="AU984" t="s">
        <v>36</v>
      </c>
      <c r="AV984" t="s">
        <v>1355</v>
      </c>
      <c r="AW984"/>
      <c r="AX984"/>
      <c r="AY984"/>
      <c r="AZ984"/>
      <c r="BA984" t="s">
        <v>1801</v>
      </c>
      <c r="BB984" t="s">
        <v>1802</v>
      </c>
      <c r="BC984" t="s">
        <v>797</v>
      </c>
      <c r="BD984"/>
      <c r="BE984"/>
    </row>
    <row r="985" spans="1:57" x14ac:dyDescent="0.25">
      <c r="A985" t="s">
        <v>1360</v>
      </c>
      <c r="B985" t="s">
        <v>0</v>
      </c>
      <c r="C985">
        <v>2020</v>
      </c>
      <c r="D985">
        <v>2</v>
      </c>
      <c r="E985" s="73">
        <v>43708</v>
      </c>
      <c r="F985"/>
      <c r="G985"/>
      <c r="H985" t="s">
        <v>12</v>
      </c>
      <c r="I985"/>
      <c r="J985" t="s">
        <v>2</v>
      </c>
      <c r="K985" t="s">
        <v>3</v>
      </c>
      <c r="L985"/>
      <c r="M985" t="s">
        <v>797</v>
      </c>
      <c r="N985">
        <v>3351.23</v>
      </c>
      <c r="O985"/>
      <c r="P985" t="s">
        <v>14</v>
      </c>
      <c r="Q985" t="s">
        <v>798</v>
      </c>
      <c r="R985">
        <v>93</v>
      </c>
      <c r="S985"/>
      <c r="T985"/>
      <c r="U985"/>
      <c r="V985"/>
      <c r="W985"/>
      <c r="X985"/>
      <c r="Y985"/>
      <c r="Z985"/>
      <c r="AA985"/>
      <c r="AB985"/>
      <c r="AC985"/>
      <c r="AD985"/>
      <c r="AE985"/>
      <c r="AF985"/>
      <c r="AG985"/>
      <c r="AH985"/>
      <c r="AI985"/>
      <c r="AJ985"/>
      <c r="AK985" t="s">
        <v>798</v>
      </c>
      <c r="AL985">
        <v>93</v>
      </c>
      <c r="AM985" s="73">
        <v>43708</v>
      </c>
      <c r="AN985"/>
      <c r="AO985" t="s">
        <v>8</v>
      </c>
      <c r="AP985"/>
      <c r="AQ985"/>
      <c r="AR985" t="s">
        <v>16</v>
      </c>
      <c r="AS985" t="s">
        <v>1797</v>
      </c>
      <c r="AT985" t="s">
        <v>1385</v>
      </c>
      <c r="AU985" t="s">
        <v>36</v>
      </c>
      <c r="AV985" t="s">
        <v>1355</v>
      </c>
      <c r="AW985"/>
      <c r="AX985"/>
      <c r="AY985"/>
      <c r="AZ985"/>
      <c r="BA985" t="s">
        <v>1801</v>
      </c>
      <c r="BB985" t="s">
        <v>1802</v>
      </c>
      <c r="BC985" t="s">
        <v>797</v>
      </c>
      <c r="BD985"/>
      <c r="BE985"/>
    </row>
    <row r="986" spans="1:57" x14ac:dyDescent="0.25">
      <c r="A986" t="s">
        <v>1360</v>
      </c>
      <c r="B986" t="s">
        <v>0</v>
      </c>
      <c r="C986">
        <v>2020</v>
      </c>
      <c r="D986">
        <v>2</v>
      </c>
      <c r="E986" s="73">
        <v>43708</v>
      </c>
      <c r="F986"/>
      <c r="G986"/>
      <c r="H986" t="s">
        <v>12</v>
      </c>
      <c r="I986"/>
      <c r="J986" t="s">
        <v>10</v>
      </c>
      <c r="K986" t="s">
        <v>3</v>
      </c>
      <c r="L986"/>
      <c r="M986" t="s">
        <v>1436</v>
      </c>
      <c r="N986">
        <v>1859.97</v>
      </c>
      <c r="O986"/>
      <c r="P986" t="s">
        <v>799</v>
      </c>
      <c r="Q986" t="s">
        <v>800</v>
      </c>
      <c r="R986">
        <v>1</v>
      </c>
      <c r="S986"/>
      <c r="T986"/>
      <c r="U986"/>
      <c r="V986"/>
      <c r="W986"/>
      <c r="X986"/>
      <c r="Y986"/>
      <c r="Z986"/>
      <c r="AA986"/>
      <c r="AB986"/>
      <c r="AC986"/>
      <c r="AD986"/>
      <c r="AE986"/>
      <c r="AF986"/>
      <c r="AG986"/>
      <c r="AH986"/>
      <c r="AI986"/>
      <c r="AJ986"/>
      <c r="AK986" t="s">
        <v>800</v>
      </c>
      <c r="AL986">
        <v>1</v>
      </c>
      <c r="AM986" s="73">
        <v>43708</v>
      </c>
      <c r="AN986"/>
      <c r="AO986" t="s">
        <v>554</v>
      </c>
      <c r="AP986"/>
      <c r="AQ986"/>
      <c r="AR986" t="s">
        <v>16</v>
      </c>
      <c r="AS986" t="s">
        <v>1797</v>
      </c>
      <c r="AT986" t="s">
        <v>1437</v>
      </c>
      <c r="AU986" t="s">
        <v>36</v>
      </c>
      <c r="AV986" t="s">
        <v>1421</v>
      </c>
      <c r="AW986"/>
      <c r="AX986"/>
      <c r="AY986"/>
      <c r="AZ986"/>
      <c r="BA986" t="s">
        <v>1831</v>
      </c>
      <c r="BB986" t="s">
        <v>1802</v>
      </c>
      <c r="BC986" t="s">
        <v>1436</v>
      </c>
      <c r="BD986"/>
      <c r="BE986"/>
    </row>
    <row r="987" spans="1:57" x14ac:dyDescent="0.25">
      <c r="A987" t="s">
        <v>1360</v>
      </c>
      <c r="B987" t="s">
        <v>0</v>
      </c>
      <c r="C987">
        <v>2020</v>
      </c>
      <c r="D987">
        <v>2</v>
      </c>
      <c r="E987" s="73">
        <v>43708</v>
      </c>
      <c r="F987"/>
      <c r="G987"/>
      <c r="H987" t="s">
        <v>12</v>
      </c>
      <c r="I987"/>
      <c r="J987" t="s">
        <v>630</v>
      </c>
      <c r="K987" t="s">
        <v>3</v>
      </c>
      <c r="L987"/>
      <c r="M987" t="s">
        <v>1436</v>
      </c>
      <c r="N987">
        <v>-336.65</v>
      </c>
      <c r="O987"/>
      <c r="P987" t="s">
        <v>799</v>
      </c>
      <c r="Q987" t="s">
        <v>800</v>
      </c>
      <c r="R987">
        <v>3</v>
      </c>
      <c r="S987"/>
      <c r="T987"/>
      <c r="U987"/>
      <c r="V987"/>
      <c r="W987"/>
      <c r="X987"/>
      <c r="Y987"/>
      <c r="Z987"/>
      <c r="AA987"/>
      <c r="AB987"/>
      <c r="AC987"/>
      <c r="AD987"/>
      <c r="AE987"/>
      <c r="AF987"/>
      <c r="AG987"/>
      <c r="AH987"/>
      <c r="AI987"/>
      <c r="AJ987"/>
      <c r="AK987" t="s">
        <v>800</v>
      </c>
      <c r="AL987">
        <v>3</v>
      </c>
      <c r="AM987" s="73">
        <v>43708</v>
      </c>
      <c r="AN987"/>
      <c r="AO987" t="s">
        <v>554</v>
      </c>
      <c r="AP987"/>
      <c r="AQ987"/>
      <c r="AR987" t="s">
        <v>16</v>
      </c>
      <c r="AS987" t="s">
        <v>1797</v>
      </c>
      <c r="AT987" t="s">
        <v>1430</v>
      </c>
      <c r="AU987" t="s">
        <v>36</v>
      </c>
      <c r="AV987" t="s">
        <v>1421</v>
      </c>
      <c r="AW987"/>
      <c r="AX987"/>
      <c r="AY987"/>
      <c r="AZ987"/>
      <c r="BA987" t="s">
        <v>1935</v>
      </c>
      <c r="BB987" t="s">
        <v>1802</v>
      </c>
      <c r="BC987" t="s">
        <v>1436</v>
      </c>
      <c r="BD987"/>
      <c r="BE987"/>
    </row>
    <row r="988" spans="1:57" x14ac:dyDescent="0.25">
      <c r="A988" t="s">
        <v>1360</v>
      </c>
      <c r="B988" t="s">
        <v>0</v>
      </c>
      <c r="C988">
        <v>2020</v>
      </c>
      <c r="D988">
        <v>2</v>
      </c>
      <c r="E988" s="73">
        <v>43689</v>
      </c>
      <c r="F988" t="s">
        <v>574</v>
      </c>
      <c r="G988"/>
      <c r="H988" t="s">
        <v>12</v>
      </c>
      <c r="I988" t="s">
        <v>575</v>
      </c>
      <c r="J988" t="s">
        <v>582</v>
      </c>
      <c r="K988" t="s">
        <v>3</v>
      </c>
      <c r="L988"/>
      <c r="M988" t="s">
        <v>579</v>
      </c>
      <c r="N988" s="82">
        <v>192.41</v>
      </c>
      <c r="O988"/>
      <c r="P988" t="s">
        <v>789</v>
      </c>
      <c r="Q988" t="s">
        <v>788</v>
      </c>
      <c r="R988">
        <v>177</v>
      </c>
      <c r="S988"/>
      <c r="T988"/>
      <c r="U988"/>
      <c r="V988"/>
      <c r="W988"/>
      <c r="X988"/>
      <c r="Y988"/>
      <c r="Z988"/>
      <c r="AA988"/>
      <c r="AB988"/>
      <c r="AC988"/>
      <c r="AD988"/>
      <c r="AE988"/>
      <c r="AF988"/>
      <c r="AG988"/>
      <c r="AH988"/>
      <c r="AI988"/>
      <c r="AJ988"/>
      <c r="AK988" t="s">
        <v>788</v>
      </c>
      <c r="AL988">
        <v>177</v>
      </c>
      <c r="AM988" s="73">
        <v>43689</v>
      </c>
      <c r="AN988" t="s">
        <v>584</v>
      </c>
      <c r="AO988" t="s">
        <v>568</v>
      </c>
      <c r="AP988"/>
      <c r="AQ988"/>
      <c r="AR988" t="s">
        <v>581</v>
      </c>
      <c r="AS988" t="s">
        <v>1797</v>
      </c>
      <c r="AT988" t="s">
        <v>1361</v>
      </c>
      <c r="AU988" t="s">
        <v>36</v>
      </c>
      <c r="AV988" t="s">
        <v>1354</v>
      </c>
      <c r="AW988" t="s">
        <v>1924</v>
      </c>
      <c r="AX988" t="s">
        <v>1353</v>
      </c>
      <c r="AY988" t="s">
        <v>1352</v>
      </c>
      <c r="AZ988"/>
      <c r="BA988" t="s">
        <v>1950</v>
      </c>
      <c r="BB988" t="s">
        <v>1926</v>
      </c>
      <c r="BC988" t="s">
        <v>579</v>
      </c>
      <c r="BD988"/>
      <c r="BE988"/>
    </row>
    <row r="989" spans="1:57" x14ac:dyDescent="0.25">
      <c r="A989" t="s">
        <v>1360</v>
      </c>
      <c r="B989" t="s">
        <v>0</v>
      </c>
      <c r="C989">
        <v>2020</v>
      </c>
      <c r="D989">
        <v>2</v>
      </c>
      <c r="E989" s="73">
        <v>43703</v>
      </c>
      <c r="F989" t="s">
        <v>574</v>
      </c>
      <c r="G989"/>
      <c r="H989" t="s">
        <v>12</v>
      </c>
      <c r="I989" t="s">
        <v>575</v>
      </c>
      <c r="J989" t="s">
        <v>587</v>
      </c>
      <c r="K989" t="s">
        <v>3</v>
      </c>
      <c r="L989"/>
      <c r="M989" t="s">
        <v>579</v>
      </c>
      <c r="N989" s="82">
        <v>22.47</v>
      </c>
      <c r="O989"/>
      <c r="P989" t="s">
        <v>791</v>
      </c>
      <c r="Q989" t="s">
        <v>790</v>
      </c>
      <c r="R989">
        <v>179</v>
      </c>
      <c r="S989"/>
      <c r="T989"/>
      <c r="U989"/>
      <c r="V989"/>
      <c r="W989"/>
      <c r="X989"/>
      <c r="Y989"/>
      <c r="Z989"/>
      <c r="AA989"/>
      <c r="AB989"/>
      <c r="AC989"/>
      <c r="AD989"/>
      <c r="AE989"/>
      <c r="AF989"/>
      <c r="AG989"/>
      <c r="AH989"/>
      <c r="AI989"/>
      <c r="AJ989"/>
      <c r="AK989" t="s">
        <v>790</v>
      </c>
      <c r="AL989">
        <v>179</v>
      </c>
      <c r="AM989" s="73">
        <v>43703</v>
      </c>
      <c r="AN989" t="s">
        <v>584</v>
      </c>
      <c r="AO989" t="s">
        <v>568</v>
      </c>
      <c r="AP989"/>
      <c r="AQ989"/>
      <c r="AR989" t="s">
        <v>581</v>
      </c>
      <c r="AS989" t="s">
        <v>1797</v>
      </c>
      <c r="AT989" t="s">
        <v>1361</v>
      </c>
      <c r="AU989" t="s">
        <v>36</v>
      </c>
      <c r="AV989" t="s">
        <v>1354</v>
      </c>
      <c r="AW989" t="s">
        <v>1924</v>
      </c>
      <c r="AX989" t="s">
        <v>1353</v>
      </c>
      <c r="AY989" t="s">
        <v>1352</v>
      </c>
      <c r="AZ989"/>
      <c r="BA989" t="s">
        <v>1932</v>
      </c>
      <c r="BB989" t="s">
        <v>1926</v>
      </c>
      <c r="BC989" t="s">
        <v>579</v>
      </c>
      <c r="BD989"/>
      <c r="BE989"/>
    </row>
    <row r="990" spans="1:57" x14ac:dyDescent="0.25">
      <c r="A990" t="s">
        <v>1360</v>
      </c>
      <c r="B990" t="s">
        <v>0</v>
      </c>
      <c r="C990">
        <v>2020</v>
      </c>
      <c r="D990">
        <v>2</v>
      </c>
      <c r="E990" s="73">
        <v>43708</v>
      </c>
      <c r="F990" t="s">
        <v>574</v>
      </c>
      <c r="G990"/>
      <c r="H990" t="s">
        <v>12</v>
      </c>
      <c r="I990" t="s">
        <v>575</v>
      </c>
      <c r="J990" t="s">
        <v>643</v>
      </c>
      <c r="K990" t="s">
        <v>3</v>
      </c>
      <c r="L990"/>
      <c r="M990" t="s">
        <v>797</v>
      </c>
      <c r="N990" s="82">
        <v>336.65</v>
      </c>
      <c r="O990"/>
      <c r="P990" t="s">
        <v>797</v>
      </c>
      <c r="Q990" t="s">
        <v>798</v>
      </c>
      <c r="R990">
        <v>2</v>
      </c>
      <c r="S990"/>
      <c r="T990"/>
      <c r="U990"/>
      <c r="V990"/>
      <c r="W990"/>
      <c r="X990"/>
      <c r="Y990"/>
      <c r="Z990"/>
      <c r="AA990"/>
      <c r="AB990"/>
      <c r="AC990"/>
      <c r="AD990"/>
      <c r="AE990"/>
      <c r="AF990"/>
      <c r="AG990"/>
      <c r="AH990"/>
      <c r="AI990"/>
      <c r="AJ990"/>
      <c r="AK990" t="s">
        <v>798</v>
      </c>
      <c r="AL990">
        <v>2</v>
      </c>
      <c r="AM990" s="73">
        <v>43708</v>
      </c>
      <c r="AN990"/>
      <c r="AO990" t="s">
        <v>778</v>
      </c>
      <c r="AP990"/>
      <c r="AQ990"/>
      <c r="AR990" t="s">
        <v>16</v>
      </c>
      <c r="AS990" t="s">
        <v>1797</v>
      </c>
      <c r="AT990" t="s">
        <v>1372</v>
      </c>
      <c r="AU990" t="s">
        <v>36</v>
      </c>
      <c r="AV990" t="s">
        <v>1354</v>
      </c>
      <c r="AW990" t="s">
        <v>1924</v>
      </c>
      <c r="AX990" t="s">
        <v>1353</v>
      </c>
      <c r="AY990" t="s">
        <v>1352</v>
      </c>
      <c r="AZ990"/>
      <c r="BA990" t="s">
        <v>1975</v>
      </c>
      <c r="BB990" t="s">
        <v>1926</v>
      </c>
      <c r="BC990" t="s">
        <v>797</v>
      </c>
      <c r="BD990"/>
      <c r="BE990"/>
    </row>
    <row r="991" spans="1:57" x14ac:dyDescent="0.25">
      <c r="A991" t="s">
        <v>1360</v>
      </c>
      <c r="B991" t="s">
        <v>0</v>
      </c>
      <c r="C991">
        <v>2020</v>
      </c>
      <c r="D991">
        <v>2</v>
      </c>
      <c r="E991" s="73">
        <v>43708</v>
      </c>
      <c r="F991"/>
      <c r="G991"/>
      <c r="H991" t="s">
        <v>12</v>
      </c>
      <c r="I991"/>
      <c r="J991" t="s">
        <v>2</v>
      </c>
      <c r="K991" t="s">
        <v>3</v>
      </c>
      <c r="L991"/>
      <c r="M991" t="s">
        <v>797</v>
      </c>
      <c r="N991" s="82">
        <v>2374.9</v>
      </c>
      <c r="O991"/>
      <c r="P991" t="s">
        <v>14</v>
      </c>
      <c r="Q991" t="s">
        <v>798</v>
      </c>
      <c r="R991">
        <v>45</v>
      </c>
      <c r="S991"/>
      <c r="T991"/>
      <c r="U991"/>
      <c r="V991"/>
      <c r="W991"/>
      <c r="X991"/>
      <c r="Y991"/>
      <c r="Z991"/>
      <c r="AA991"/>
      <c r="AB991"/>
      <c r="AC991"/>
      <c r="AD991"/>
      <c r="AE991"/>
      <c r="AF991"/>
      <c r="AG991"/>
      <c r="AH991"/>
      <c r="AI991"/>
      <c r="AJ991"/>
      <c r="AK991" t="s">
        <v>798</v>
      </c>
      <c r="AL991">
        <v>45</v>
      </c>
      <c r="AM991" s="73">
        <v>43708</v>
      </c>
      <c r="AN991"/>
      <c r="AO991" t="s">
        <v>8</v>
      </c>
      <c r="AP991"/>
      <c r="AQ991"/>
      <c r="AR991" t="s">
        <v>16</v>
      </c>
      <c r="AS991" t="s">
        <v>1797</v>
      </c>
      <c r="AT991" t="s">
        <v>1385</v>
      </c>
      <c r="AU991" t="s">
        <v>36</v>
      </c>
      <c r="AV991" t="s">
        <v>1355</v>
      </c>
      <c r="AW991"/>
      <c r="AX991"/>
      <c r="AY991"/>
      <c r="AZ991"/>
      <c r="BA991" t="s">
        <v>1801</v>
      </c>
      <c r="BB991" t="s">
        <v>1802</v>
      </c>
      <c r="BC991" t="s">
        <v>797</v>
      </c>
      <c r="BD991"/>
      <c r="BE991"/>
    </row>
    <row r="992" spans="1:57" x14ac:dyDescent="0.25">
      <c r="A992" t="s">
        <v>1360</v>
      </c>
      <c r="B992" t="s">
        <v>0</v>
      </c>
      <c r="C992">
        <v>2020</v>
      </c>
      <c r="D992">
        <v>2</v>
      </c>
      <c r="E992" s="73">
        <v>43708</v>
      </c>
      <c r="F992"/>
      <c r="G992"/>
      <c r="H992" t="s">
        <v>12</v>
      </c>
      <c r="I992"/>
      <c r="J992" t="s">
        <v>2</v>
      </c>
      <c r="K992" t="s">
        <v>3</v>
      </c>
      <c r="L992"/>
      <c r="M992" t="s">
        <v>797</v>
      </c>
      <c r="N992" s="82">
        <v>-8562.6</v>
      </c>
      <c r="O992"/>
      <c r="P992" t="s">
        <v>14</v>
      </c>
      <c r="Q992" t="s">
        <v>798</v>
      </c>
      <c r="R992">
        <v>73</v>
      </c>
      <c r="S992"/>
      <c r="T992"/>
      <c r="U992"/>
      <c r="V992"/>
      <c r="W992"/>
      <c r="X992"/>
      <c r="Y992"/>
      <c r="Z992"/>
      <c r="AA992"/>
      <c r="AB992"/>
      <c r="AC992"/>
      <c r="AD992"/>
      <c r="AE992"/>
      <c r="AF992"/>
      <c r="AG992"/>
      <c r="AH992"/>
      <c r="AI992"/>
      <c r="AJ992"/>
      <c r="AK992" t="s">
        <v>798</v>
      </c>
      <c r="AL992">
        <v>73</v>
      </c>
      <c r="AM992" s="73">
        <v>43708</v>
      </c>
      <c r="AN992"/>
      <c r="AO992" t="s">
        <v>8</v>
      </c>
      <c r="AP992"/>
      <c r="AQ992"/>
      <c r="AR992" t="s">
        <v>16</v>
      </c>
      <c r="AS992" t="s">
        <v>1797</v>
      </c>
      <c r="AT992" t="s">
        <v>1385</v>
      </c>
      <c r="AU992" t="s">
        <v>36</v>
      </c>
      <c r="AV992" t="s">
        <v>1355</v>
      </c>
      <c r="AW992"/>
      <c r="AX992"/>
      <c r="AY992"/>
      <c r="AZ992"/>
      <c r="BA992" t="s">
        <v>1801</v>
      </c>
      <c r="BB992" t="s">
        <v>1802</v>
      </c>
      <c r="BC992" t="s">
        <v>797</v>
      </c>
      <c r="BD992"/>
      <c r="BE992"/>
    </row>
    <row r="993" spans="1:57" x14ac:dyDescent="0.25">
      <c r="A993" t="s">
        <v>1360</v>
      </c>
      <c r="B993" t="s">
        <v>0</v>
      </c>
      <c r="C993">
        <v>2020</v>
      </c>
      <c r="D993">
        <v>2</v>
      </c>
      <c r="E993" s="73">
        <v>43708</v>
      </c>
      <c r="F993"/>
      <c r="G993"/>
      <c r="H993" t="s">
        <v>12</v>
      </c>
      <c r="I993"/>
      <c r="J993" t="s">
        <v>2</v>
      </c>
      <c r="K993" t="s">
        <v>3</v>
      </c>
      <c r="L993"/>
      <c r="M993" t="s">
        <v>797</v>
      </c>
      <c r="N993" s="82">
        <v>75.209999999999994</v>
      </c>
      <c r="O993"/>
      <c r="P993" t="s">
        <v>14</v>
      </c>
      <c r="Q993" t="s">
        <v>798</v>
      </c>
      <c r="R993">
        <v>75</v>
      </c>
      <c r="S993"/>
      <c r="T993"/>
      <c r="U993"/>
      <c r="V993"/>
      <c r="W993"/>
      <c r="X993"/>
      <c r="Y993"/>
      <c r="Z993"/>
      <c r="AA993"/>
      <c r="AB993"/>
      <c r="AC993"/>
      <c r="AD993"/>
      <c r="AE993"/>
      <c r="AF993"/>
      <c r="AG993"/>
      <c r="AH993"/>
      <c r="AI993"/>
      <c r="AJ993"/>
      <c r="AK993" t="s">
        <v>798</v>
      </c>
      <c r="AL993">
        <v>75</v>
      </c>
      <c r="AM993" s="73">
        <v>43708</v>
      </c>
      <c r="AN993"/>
      <c r="AO993" t="s">
        <v>8</v>
      </c>
      <c r="AP993"/>
      <c r="AQ993"/>
      <c r="AR993" t="s">
        <v>16</v>
      </c>
      <c r="AS993" t="s">
        <v>1797</v>
      </c>
      <c r="AT993" t="s">
        <v>1385</v>
      </c>
      <c r="AU993" t="s">
        <v>36</v>
      </c>
      <c r="AV993" t="s">
        <v>1355</v>
      </c>
      <c r="AW993"/>
      <c r="AX993"/>
      <c r="AY993"/>
      <c r="AZ993"/>
      <c r="BA993" t="s">
        <v>1801</v>
      </c>
      <c r="BB993" t="s">
        <v>1802</v>
      </c>
      <c r="BC993" t="s">
        <v>797</v>
      </c>
      <c r="BD993"/>
      <c r="BE993"/>
    </row>
    <row r="994" spans="1:57" x14ac:dyDescent="0.25">
      <c r="A994" t="s">
        <v>1360</v>
      </c>
      <c r="B994" t="s">
        <v>0</v>
      </c>
      <c r="C994">
        <v>2020</v>
      </c>
      <c r="D994">
        <v>2</v>
      </c>
      <c r="E994" s="73">
        <v>43708</v>
      </c>
      <c r="F994"/>
      <c r="G994"/>
      <c r="H994" t="s">
        <v>12</v>
      </c>
      <c r="I994"/>
      <c r="J994" t="s">
        <v>2</v>
      </c>
      <c r="K994" t="s">
        <v>3</v>
      </c>
      <c r="L994"/>
      <c r="M994" t="s">
        <v>797</v>
      </c>
      <c r="N994" s="82">
        <v>-809.14</v>
      </c>
      <c r="O994"/>
      <c r="P994" t="s">
        <v>14</v>
      </c>
      <c r="Q994" t="s">
        <v>798</v>
      </c>
      <c r="R994">
        <v>83</v>
      </c>
      <c r="S994"/>
      <c r="T994"/>
      <c r="U994"/>
      <c r="V994"/>
      <c r="W994"/>
      <c r="X994"/>
      <c r="Y994"/>
      <c r="Z994"/>
      <c r="AA994"/>
      <c r="AB994"/>
      <c r="AC994"/>
      <c r="AD994"/>
      <c r="AE994"/>
      <c r="AF994"/>
      <c r="AG994"/>
      <c r="AH994"/>
      <c r="AI994"/>
      <c r="AJ994"/>
      <c r="AK994" t="s">
        <v>798</v>
      </c>
      <c r="AL994">
        <v>83</v>
      </c>
      <c r="AM994" s="73">
        <v>43708</v>
      </c>
      <c r="AN994"/>
      <c r="AO994" t="s">
        <v>8</v>
      </c>
      <c r="AP994"/>
      <c r="AQ994"/>
      <c r="AR994" t="s">
        <v>16</v>
      </c>
      <c r="AS994" t="s">
        <v>1797</v>
      </c>
      <c r="AT994" t="s">
        <v>1385</v>
      </c>
      <c r="AU994" t="s">
        <v>36</v>
      </c>
      <c r="AV994" t="s">
        <v>1355</v>
      </c>
      <c r="AW994"/>
      <c r="AX994"/>
      <c r="AY994"/>
      <c r="AZ994"/>
      <c r="BA994" t="s">
        <v>1801</v>
      </c>
      <c r="BB994" t="s">
        <v>1802</v>
      </c>
      <c r="BC994" t="s">
        <v>797</v>
      </c>
      <c r="BD994"/>
      <c r="BE994"/>
    </row>
    <row r="995" spans="1:57" x14ac:dyDescent="0.25">
      <c r="A995" t="s">
        <v>1360</v>
      </c>
      <c r="B995" t="s">
        <v>0</v>
      </c>
      <c r="C995">
        <v>2020</v>
      </c>
      <c r="D995">
        <v>3</v>
      </c>
      <c r="E995" s="73">
        <v>43718</v>
      </c>
      <c r="F995"/>
      <c r="G995"/>
      <c r="H995" t="s">
        <v>12</v>
      </c>
      <c r="I995"/>
      <c r="J995" t="s">
        <v>2</v>
      </c>
      <c r="K995" t="s">
        <v>3</v>
      </c>
      <c r="L995"/>
      <c r="M995" t="s">
        <v>579</v>
      </c>
      <c r="N995">
        <v>-2384.67</v>
      </c>
      <c r="O995"/>
      <c r="P995" t="s">
        <v>14</v>
      </c>
      <c r="Q995" t="s">
        <v>803</v>
      </c>
      <c r="R995">
        <v>411</v>
      </c>
      <c r="S995"/>
      <c r="T995"/>
      <c r="U995"/>
      <c r="V995"/>
      <c r="W995"/>
      <c r="X995"/>
      <c r="Y995"/>
      <c r="Z995"/>
      <c r="AA995"/>
      <c r="AB995"/>
      <c r="AC995"/>
      <c r="AD995"/>
      <c r="AE995"/>
      <c r="AF995"/>
      <c r="AG995"/>
      <c r="AH995"/>
      <c r="AI995"/>
      <c r="AJ995"/>
      <c r="AK995" t="s">
        <v>803</v>
      </c>
      <c r="AL995">
        <v>411</v>
      </c>
      <c r="AM995" s="73">
        <v>43718</v>
      </c>
      <c r="AN995"/>
      <c r="AO995" t="s">
        <v>8</v>
      </c>
      <c r="AP995"/>
      <c r="AQ995"/>
      <c r="AR995" t="s">
        <v>581</v>
      </c>
      <c r="AS995" t="s">
        <v>1797</v>
      </c>
      <c r="AT995" t="s">
        <v>1385</v>
      </c>
      <c r="AU995" t="s">
        <v>36</v>
      </c>
      <c r="AV995" t="s">
        <v>1355</v>
      </c>
      <c r="AW995"/>
      <c r="AX995"/>
      <c r="AY995"/>
      <c r="AZ995"/>
      <c r="BA995" t="s">
        <v>1801</v>
      </c>
      <c r="BB995" t="s">
        <v>1802</v>
      </c>
      <c r="BC995" t="s">
        <v>579</v>
      </c>
      <c r="BD995"/>
      <c r="BE995"/>
    </row>
    <row r="996" spans="1:57" x14ac:dyDescent="0.25">
      <c r="A996" t="s">
        <v>1360</v>
      </c>
      <c r="B996" t="s">
        <v>0</v>
      </c>
      <c r="C996">
        <v>2020</v>
      </c>
      <c r="D996">
        <v>3</v>
      </c>
      <c r="E996" s="73">
        <v>43719</v>
      </c>
      <c r="F996"/>
      <c r="G996"/>
      <c r="H996" t="s">
        <v>12</v>
      </c>
      <c r="I996"/>
      <c r="J996" t="s">
        <v>2</v>
      </c>
      <c r="K996" t="s">
        <v>3</v>
      </c>
      <c r="L996"/>
      <c r="M996" t="s">
        <v>43</v>
      </c>
      <c r="N996">
        <v>-1312.5</v>
      </c>
      <c r="O996"/>
      <c r="P996" t="s">
        <v>14</v>
      </c>
      <c r="Q996" t="s">
        <v>805</v>
      </c>
      <c r="R996">
        <v>6</v>
      </c>
      <c r="S996"/>
      <c r="T996"/>
      <c r="U996"/>
      <c r="V996"/>
      <c r="W996"/>
      <c r="X996"/>
      <c r="Y996"/>
      <c r="Z996"/>
      <c r="AA996"/>
      <c r="AB996"/>
      <c r="AC996"/>
      <c r="AD996"/>
      <c r="AE996"/>
      <c r="AF996"/>
      <c r="AG996"/>
      <c r="AH996"/>
      <c r="AI996"/>
      <c r="AJ996"/>
      <c r="AK996" t="s">
        <v>805</v>
      </c>
      <c r="AL996">
        <v>6</v>
      </c>
      <c r="AM996" s="73">
        <v>43719</v>
      </c>
      <c r="AN996" t="s">
        <v>794</v>
      </c>
      <c r="AO996" t="s">
        <v>8</v>
      </c>
      <c r="AP996"/>
      <c r="AQ996"/>
      <c r="AR996" t="s">
        <v>30</v>
      </c>
      <c r="AS996" t="s">
        <v>1797</v>
      </c>
      <c r="AT996" t="s">
        <v>1385</v>
      </c>
      <c r="AU996" t="s">
        <v>36</v>
      </c>
      <c r="AV996" t="s">
        <v>1355</v>
      </c>
      <c r="AW996"/>
      <c r="AX996"/>
      <c r="AY996"/>
      <c r="AZ996"/>
      <c r="BA996" t="s">
        <v>1801</v>
      </c>
      <c r="BB996" t="s">
        <v>1802</v>
      </c>
      <c r="BC996" t="s">
        <v>43</v>
      </c>
      <c r="BD996"/>
      <c r="BE996"/>
    </row>
    <row r="997" spans="1:57" x14ac:dyDescent="0.25">
      <c r="A997" t="s">
        <v>1360</v>
      </c>
      <c r="B997" t="s">
        <v>0</v>
      </c>
      <c r="C997">
        <v>2020</v>
      </c>
      <c r="D997">
        <v>3</v>
      </c>
      <c r="E997" s="73">
        <v>43732</v>
      </c>
      <c r="F997"/>
      <c r="G997"/>
      <c r="H997" t="s">
        <v>12</v>
      </c>
      <c r="I997"/>
      <c r="J997" t="s">
        <v>2</v>
      </c>
      <c r="K997" t="s">
        <v>3</v>
      </c>
      <c r="L997"/>
      <c r="M997" t="s">
        <v>579</v>
      </c>
      <c r="N997">
        <v>-2008.63</v>
      </c>
      <c r="O997"/>
      <c r="P997" t="s">
        <v>14</v>
      </c>
      <c r="Q997" t="s">
        <v>807</v>
      </c>
      <c r="R997">
        <v>418</v>
      </c>
      <c r="S997"/>
      <c r="T997"/>
      <c r="U997"/>
      <c r="V997"/>
      <c r="W997"/>
      <c r="X997"/>
      <c r="Y997"/>
      <c r="Z997"/>
      <c r="AA997"/>
      <c r="AB997"/>
      <c r="AC997"/>
      <c r="AD997"/>
      <c r="AE997"/>
      <c r="AF997"/>
      <c r="AG997"/>
      <c r="AH997"/>
      <c r="AI997"/>
      <c r="AJ997"/>
      <c r="AK997" t="s">
        <v>807</v>
      </c>
      <c r="AL997">
        <v>418</v>
      </c>
      <c r="AM997" s="73">
        <v>43732</v>
      </c>
      <c r="AN997"/>
      <c r="AO997" t="s">
        <v>8</v>
      </c>
      <c r="AP997"/>
      <c r="AQ997"/>
      <c r="AR997" t="s">
        <v>581</v>
      </c>
      <c r="AS997" t="s">
        <v>1797</v>
      </c>
      <c r="AT997" t="s">
        <v>1385</v>
      </c>
      <c r="AU997" t="s">
        <v>36</v>
      </c>
      <c r="AV997" t="s">
        <v>1355</v>
      </c>
      <c r="AW997"/>
      <c r="AX997"/>
      <c r="AY997"/>
      <c r="AZ997"/>
      <c r="BA997" t="s">
        <v>1801</v>
      </c>
      <c r="BB997" t="s">
        <v>1802</v>
      </c>
      <c r="BC997" t="s">
        <v>579</v>
      </c>
      <c r="BD997"/>
      <c r="BE997"/>
    </row>
    <row r="998" spans="1:57" x14ac:dyDescent="0.25">
      <c r="A998" t="s">
        <v>1360</v>
      </c>
      <c r="B998" t="s">
        <v>0</v>
      </c>
      <c r="C998">
        <v>2020</v>
      </c>
      <c r="D998">
        <v>3</v>
      </c>
      <c r="E998" s="73">
        <v>43735</v>
      </c>
      <c r="F998"/>
      <c r="G998"/>
      <c r="H998" t="s">
        <v>12</v>
      </c>
      <c r="I998"/>
      <c r="J998" t="s">
        <v>25</v>
      </c>
      <c r="K998" t="s">
        <v>3</v>
      </c>
      <c r="L998"/>
      <c r="M998" t="s">
        <v>43</v>
      </c>
      <c r="N998">
        <v>13030</v>
      </c>
      <c r="O998"/>
      <c r="P998" t="s">
        <v>27</v>
      </c>
      <c r="Q998" t="s">
        <v>814</v>
      </c>
      <c r="R998">
        <v>17</v>
      </c>
      <c r="S998"/>
      <c r="T998"/>
      <c r="U998"/>
      <c r="V998"/>
      <c r="W998"/>
      <c r="X998"/>
      <c r="Y998"/>
      <c r="Z998"/>
      <c r="AA998"/>
      <c r="AB998"/>
      <c r="AC998"/>
      <c r="AD998"/>
      <c r="AE998"/>
      <c r="AF998"/>
      <c r="AG998"/>
      <c r="AH998"/>
      <c r="AI998"/>
      <c r="AJ998"/>
      <c r="AK998" t="s">
        <v>814</v>
      </c>
      <c r="AL998">
        <v>17</v>
      </c>
      <c r="AM998" s="73">
        <v>43735</v>
      </c>
      <c r="AN998" t="s">
        <v>811</v>
      </c>
      <c r="AO998" t="s">
        <v>8</v>
      </c>
      <c r="AP998"/>
      <c r="AQ998"/>
      <c r="AR998" t="s">
        <v>30</v>
      </c>
      <c r="AS998" t="s">
        <v>1797</v>
      </c>
      <c r="AT998" t="s">
        <v>1366</v>
      </c>
      <c r="AU998" t="s">
        <v>36</v>
      </c>
      <c r="AV998" t="s">
        <v>1365</v>
      </c>
      <c r="AW998"/>
      <c r="AX998"/>
      <c r="AY998"/>
      <c r="AZ998"/>
      <c r="BA998" t="s">
        <v>1833</v>
      </c>
      <c r="BB998" t="s">
        <v>1802</v>
      </c>
      <c r="BC998" t="s">
        <v>43</v>
      </c>
      <c r="BD998"/>
      <c r="BE998"/>
    </row>
    <row r="999" spans="1:57" x14ac:dyDescent="0.25">
      <c r="A999" t="s">
        <v>1360</v>
      </c>
      <c r="B999" t="s">
        <v>0</v>
      </c>
      <c r="C999">
        <v>2020</v>
      </c>
      <c r="D999">
        <v>3</v>
      </c>
      <c r="E999" s="73">
        <v>43735</v>
      </c>
      <c r="F999"/>
      <c r="G999"/>
      <c r="H999" t="s">
        <v>12</v>
      </c>
      <c r="I999"/>
      <c r="J999" t="s">
        <v>25</v>
      </c>
      <c r="K999" t="s">
        <v>3</v>
      </c>
      <c r="L999"/>
      <c r="M999" t="s">
        <v>43</v>
      </c>
      <c r="N999">
        <v>18750</v>
      </c>
      <c r="O999"/>
      <c r="P999" t="s">
        <v>27</v>
      </c>
      <c r="Q999" t="s">
        <v>814</v>
      </c>
      <c r="R999">
        <v>22</v>
      </c>
      <c r="S999"/>
      <c r="T999"/>
      <c r="U999"/>
      <c r="V999"/>
      <c r="W999"/>
      <c r="X999"/>
      <c r="Y999"/>
      <c r="Z999"/>
      <c r="AA999"/>
      <c r="AB999"/>
      <c r="AC999"/>
      <c r="AD999"/>
      <c r="AE999"/>
      <c r="AF999"/>
      <c r="AG999"/>
      <c r="AH999"/>
      <c r="AI999"/>
      <c r="AJ999"/>
      <c r="AK999" t="s">
        <v>814</v>
      </c>
      <c r="AL999">
        <v>22</v>
      </c>
      <c r="AM999" s="73">
        <v>43735</v>
      </c>
      <c r="AN999" t="s">
        <v>810</v>
      </c>
      <c r="AO999" t="s">
        <v>8</v>
      </c>
      <c r="AP999"/>
      <c r="AQ999"/>
      <c r="AR999" t="s">
        <v>30</v>
      </c>
      <c r="AS999" t="s">
        <v>1797</v>
      </c>
      <c r="AT999" t="s">
        <v>1366</v>
      </c>
      <c r="AU999" t="s">
        <v>36</v>
      </c>
      <c r="AV999" t="s">
        <v>1365</v>
      </c>
      <c r="AW999"/>
      <c r="AX999"/>
      <c r="AY999"/>
      <c r="AZ999"/>
      <c r="BA999" t="s">
        <v>1833</v>
      </c>
      <c r="BB999" t="s">
        <v>1802</v>
      </c>
      <c r="BC999" t="s">
        <v>43</v>
      </c>
      <c r="BD999"/>
      <c r="BE999"/>
    </row>
    <row r="1000" spans="1:57" x14ac:dyDescent="0.25">
      <c r="A1000" t="s">
        <v>1360</v>
      </c>
      <c r="B1000" t="s">
        <v>0</v>
      </c>
      <c r="C1000">
        <v>2020</v>
      </c>
      <c r="D1000">
        <v>3</v>
      </c>
      <c r="E1000" s="73">
        <v>43712</v>
      </c>
      <c r="F1000"/>
      <c r="G1000"/>
      <c r="H1000" t="s">
        <v>12</v>
      </c>
      <c r="I1000"/>
      <c r="J1000" t="s">
        <v>25</v>
      </c>
      <c r="K1000" t="s">
        <v>3</v>
      </c>
      <c r="L1000"/>
      <c r="M1000" t="s">
        <v>27</v>
      </c>
      <c r="N1000">
        <v>-1312.5</v>
      </c>
      <c r="O1000"/>
      <c r="P1000" t="s">
        <v>27</v>
      </c>
      <c r="Q1000" t="s">
        <v>801</v>
      </c>
      <c r="R1000">
        <v>18</v>
      </c>
      <c r="S1000"/>
      <c r="T1000"/>
      <c r="U1000"/>
      <c r="V1000"/>
      <c r="W1000"/>
      <c r="X1000"/>
      <c r="Y1000"/>
      <c r="Z1000"/>
      <c r="AA1000"/>
      <c r="AB1000"/>
      <c r="AC1000"/>
      <c r="AD1000"/>
      <c r="AE1000"/>
      <c r="AF1000"/>
      <c r="AG1000"/>
      <c r="AH1000"/>
      <c r="AI1000"/>
      <c r="AJ1000"/>
      <c r="AK1000" t="s">
        <v>801</v>
      </c>
      <c r="AL1000">
        <v>18</v>
      </c>
      <c r="AM1000" s="73">
        <v>43712</v>
      </c>
      <c r="AN1000" t="s">
        <v>802</v>
      </c>
      <c r="AO1000" t="s">
        <v>8</v>
      </c>
      <c r="AP1000"/>
      <c r="AQ1000"/>
      <c r="AR1000" t="s">
        <v>30</v>
      </c>
      <c r="AS1000" t="s">
        <v>1797</v>
      </c>
      <c r="AT1000" t="s">
        <v>1366</v>
      </c>
      <c r="AU1000" t="s">
        <v>36</v>
      </c>
      <c r="AV1000" t="s">
        <v>1365</v>
      </c>
      <c r="AW1000"/>
      <c r="AX1000"/>
      <c r="AY1000"/>
      <c r="AZ1000"/>
      <c r="BA1000" t="s">
        <v>1833</v>
      </c>
      <c r="BB1000" t="s">
        <v>1802</v>
      </c>
      <c r="BC1000" t="s">
        <v>27</v>
      </c>
      <c r="BD1000"/>
      <c r="BE1000"/>
    </row>
    <row r="1001" spans="1:57" x14ac:dyDescent="0.25">
      <c r="A1001" t="s">
        <v>1360</v>
      </c>
      <c r="B1001" t="s">
        <v>0</v>
      </c>
      <c r="C1001">
        <v>2020</v>
      </c>
      <c r="D1001">
        <v>3</v>
      </c>
      <c r="E1001" s="73">
        <v>43718</v>
      </c>
      <c r="F1001" t="s">
        <v>574</v>
      </c>
      <c r="G1001"/>
      <c r="H1001" t="s">
        <v>12</v>
      </c>
      <c r="I1001" t="s">
        <v>575</v>
      </c>
      <c r="J1001" t="s">
        <v>589</v>
      </c>
      <c r="K1001" t="s">
        <v>3</v>
      </c>
      <c r="L1001"/>
      <c r="M1001" t="s">
        <v>579</v>
      </c>
      <c r="N1001">
        <v>1920.29</v>
      </c>
      <c r="O1001"/>
      <c r="P1001" t="s">
        <v>804</v>
      </c>
      <c r="Q1001" t="s">
        <v>803</v>
      </c>
      <c r="R1001">
        <v>194</v>
      </c>
      <c r="S1001"/>
      <c r="T1001"/>
      <c r="U1001"/>
      <c r="V1001"/>
      <c r="W1001"/>
      <c r="X1001"/>
      <c r="Y1001"/>
      <c r="Z1001"/>
      <c r="AA1001"/>
      <c r="AB1001"/>
      <c r="AC1001"/>
      <c r="AD1001"/>
      <c r="AE1001"/>
      <c r="AF1001"/>
      <c r="AG1001"/>
      <c r="AH1001"/>
      <c r="AI1001"/>
      <c r="AJ1001"/>
      <c r="AK1001" t="s">
        <v>803</v>
      </c>
      <c r="AL1001">
        <v>194</v>
      </c>
      <c r="AM1001" s="73">
        <v>43718</v>
      </c>
      <c r="AN1001" t="s">
        <v>584</v>
      </c>
      <c r="AO1001" t="s">
        <v>568</v>
      </c>
      <c r="AP1001"/>
      <c r="AQ1001"/>
      <c r="AR1001" t="s">
        <v>581</v>
      </c>
      <c r="AS1001" t="s">
        <v>1797</v>
      </c>
      <c r="AT1001" t="s">
        <v>1361</v>
      </c>
      <c r="AU1001" t="s">
        <v>36</v>
      </c>
      <c r="AV1001" t="s">
        <v>1354</v>
      </c>
      <c r="AW1001" t="s">
        <v>1924</v>
      </c>
      <c r="AX1001" t="s">
        <v>1353</v>
      </c>
      <c r="AY1001" t="s">
        <v>1352</v>
      </c>
      <c r="AZ1001"/>
      <c r="BA1001" t="s">
        <v>1934</v>
      </c>
      <c r="BB1001" t="s">
        <v>1926</v>
      </c>
      <c r="BC1001" t="s">
        <v>579</v>
      </c>
      <c r="BD1001"/>
      <c r="BE1001"/>
    </row>
    <row r="1002" spans="1:57" x14ac:dyDescent="0.25">
      <c r="A1002" t="s">
        <v>1360</v>
      </c>
      <c r="B1002" t="s">
        <v>0</v>
      </c>
      <c r="C1002">
        <v>2020</v>
      </c>
      <c r="D1002">
        <v>3</v>
      </c>
      <c r="E1002" s="73">
        <v>43719</v>
      </c>
      <c r="F1002"/>
      <c r="G1002"/>
      <c r="H1002" t="s">
        <v>12</v>
      </c>
      <c r="I1002"/>
      <c r="J1002" t="s">
        <v>2</v>
      </c>
      <c r="K1002" t="s">
        <v>3</v>
      </c>
      <c r="L1002"/>
      <c r="M1002" t="s">
        <v>43</v>
      </c>
      <c r="N1002">
        <v>-161.88</v>
      </c>
      <c r="O1002"/>
      <c r="P1002" t="s">
        <v>14</v>
      </c>
      <c r="Q1002" t="s">
        <v>805</v>
      </c>
      <c r="R1002">
        <v>4</v>
      </c>
      <c r="S1002"/>
      <c r="T1002"/>
      <c r="U1002"/>
      <c r="V1002"/>
      <c r="W1002"/>
      <c r="X1002"/>
      <c r="Y1002"/>
      <c r="Z1002"/>
      <c r="AA1002"/>
      <c r="AB1002"/>
      <c r="AC1002"/>
      <c r="AD1002"/>
      <c r="AE1002"/>
      <c r="AF1002"/>
      <c r="AG1002"/>
      <c r="AH1002"/>
      <c r="AI1002"/>
      <c r="AJ1002"/>
      <c r="AK1002" t="s">
        <v>805</v>
      </c>
      <c r="AL1002">
        <v>4</v>
      </c>
      <c r="AM1002" s="73">
        <v>43719</v>
      </c>
      <c r="AN1002" t="s">
        <v>793</v>
      </c>
      <c r="AO1002" t="s">
        <v>8</v>
      </c>
      <c r="AP1002"/>
      <c r="AQ1002"/>
      <c r="AR1002" t="s">
        <v>30</v>
      </c>
      <c r="AS1002" t="s">
        <v>1797</v>
      </c>
      <c r="AT1002" t="s">
        <v>1385</v>
      </c>
      <c r="AU1002" t="s">
        <v>36</v>
      </c>
      <c r="AV1002" t="s">
        <v>1355</v>
      </c>
      <c r="AW1002"/>
      <c r="AX1002"/>
      <c r="AY1002"/>
      <c r="AZ1002"/>
      <c r="BA1002" t="s">
        <v>1801</v>
      </c>
      <c r="BB1002" t="s">
        <v>1802</v>
      </c>
      <c r="BC1002" t="s">
        <v>43</v>
      </c>
      <c r="BD1002"/>
      <c r="BE1002"/>
    </row>
    <row r="1003" spans="1:57" x14ac:dyDescent="0.25">
      <c r="A1003" t="s">
        <v>1360</v>
      </c>
      <c r="B1003" t="s">
        <v>0</v>
      </c>
      <c r="C1003">
        <v>2020</v>
      </c>
      <c r="D1003">
        <v>3</v>
      </c>
      <c r="E1003" s="73">
        <v>43719</v>
      </c>
      <c r="F1003"/>
      <c r="G1003"/>
      <c r="H1003" t="s">
        <v>12</v>
      </c>
      <c r="I1003"/>
      <c r="J1003" t="s">
        <v>25</v>
      </c>
      <c r="K1003" t="s">
        <v>3</v>
      </c>
      <c r="L1003"/>
      <c r="M1003" t="s">
        <v>43</v>
      </c>
      <c r="N1003">
        <v>1312.5</v>
      </c>
      <c r="O1003"/>
      <c r="P1003" t="s">
        <v>27</v>
      </c>
      <c r="Q1003" t="s">
        <v>805</v>
      </c>
      <c r="R1003">
        <v>28</v>
      </c>
      <c r="S1003"/>
      <c r="T1003"/>
      <c r="U1003"/>
      <c r="V1003"/>
      <c r="W1003"/>
      <c r="X1003"/>
      <c r="Y1003"/>
      <c r="Z1003"/>
      <c r="AA1003"/>
      <c r="AB1003"/>
      <c r="AC1003"/>
      <c r="AD1003"/>
      <c r="AE1003"/>
      <c r="AF1003"/>
      <c r="AG1003"/>
      <c r="AH1003"/>
      <c r="AI1003"/>
      <c r="AJ1003"/>
      <c r="AK1003" t="s">
        <v>805</v>
      </c>
      <c r="AL1003">
        <v>28</v>
      </c>
      <c r="AM1003" s="73">
        <v>43719</v>
      </c>
      <c r="AN1003" t="s">
        <v>794</v>
      </c>
      <c r="AO1003" t="s">
        <v>8</v>
      </c>
      <c r="AP1003"/>
      <c r="AQ1003"/>
      <c r="AR1003" t="s">
        <v>30</v>
      </c>
      <c r="AS1003" t="s">
        <v>1797</v>
      </c>
      <c r="AT1003" t="s">
        <v>1366</v>
      </c>
      <c r="AU1003" t="s">
        <v>36</v>
      </c>
      <c r="AV1003" t="s">
        <v>1365</v>
      </c>
      <c r="AW1003"/>
      <c r="AX1003"/>
      <c r="AY1003"/>
      <c r="AZ1003"/>
      <c r="BA1003" t="s">
        <v>1833</v>
      </c>
      <c r="BB1003" t="s">
        <v>1802</v>
      </c>
      <c r="BC1003" t="s">
        <v>43</v>
      </c>
      <c r="BD1003"/>
      <c r="BE1003"/>
    </row>
    <row r="1004" spans="1:57" x14ac:dyDescent="0.25">
      <c r="A1004" t="s">
        <v>1360</v>
      </c>
      <c r="B1004" t="s">
        <v>0</v>
      </c>
      <c r="C1004">
        <v>2020</v>
      </c>
      <c r="D1004">
        <v>3</v>
      </c>
      <c r="E1004" s="73">
        <v>43719</v>
      </c>
      <c r="F1004"/>
      <c r="G1004"/>
      <c r="H1004" t="s">
        <v>12</v>
      </c>
      <c r="I1004"/>
      <c r="J1004" t="s">
        <v>25</v>
      </c>
      <c r="K1004" t="s">
        <v>3</v>
      </c>
      <c r="L1004"/>
      <c r="M1004" t="s">
        <v>43</v>
      </c>
      <c r="N1004">
        <v>161.88</v>
      </c>
      <c r="O1004"/>
      <c r="P1004" t="s">
        <v>27</v>
      </c>
      <c r="Q1004" t="s">
        <v>805</v>
      </c>
      <c r="R1004">
        <v>33</v>
      </c>
      <c r="S1004"/>
      <c r="T1004"/>
      <c r="U1004"/>
      <c r="V1004"/>
      <c r="W1004"/>
      <c r="X1004"/>
      <c r="Y1004"/>
      <c r="Z1004"/>
      <c r="AA1004"/>
      <c r="AB1004"/>
      <c r="AC1004"/>
      <c r="AD1004"/>
      <c r="AE1004"/>
      <c r="AF1004"/>
      <c r="AG1004"/>
      <c r="AH1004"/>
      <c r="AI1004"/>
      <c r="AJ1004"/>
      <c r="AK1004" t="s">
        <v>805</v>
      </c>
      <c r="AL1004">
        <v>33</v>
      </c>
      <c r="AM1004" s="73">
        <v>43719</v>
      </c>
      <c r="AN1004" t="s">
        <v>794</v>
      </c>
      <c r="AO1004" t="s">
        <v>8</v>
      </c>
      <c r="AP1004"/>
      <c r="AQ1004"/>
      <c r="AR1004" t="s">
        <v>30</v>
      </c>
      <c r="AS1004" t="s">
        <v>1797</v>
      </c>
      <c r="AT1004" t="s">
        <v>1366</v>
      </c>
      <c r="AU1004" t="s">
        <v>36</v>
      </c>
      <c r="AV1004" t="s">
        <v>1365</v>
      </c>
      <c r="AW1004"/>
      <c r="AX1004"/>
      <c r="AY1004"/>
      <c r="AZ1004"/>
      <c r="BA1004" t="s">
        <v>1833</v>
      </c>
      <c r="BB1004" t="s">
        <v>1802</v>
      </c>
      <c r="BC1004" t="s">
        <v>43</v>
      </c>
      <c r="BD1004"/>
      <c r="BE1004"/>
    </row>
    <row r="1005" spans="1:57" x14ac:dyDescent="0.25">
      <c r="A1005" t="s">
        <v>1360</v>
      </c>
      <c r="B1005" t="s">
        <v>0</v>
      </c>
      <c r="C1005">
        <v>2020</v>
      </c>
      <c r="D1005">
        <v>3</v>
      </c>
      <c r="E1005" s="73">
        <v>43732</v>
      </c>
      <c r="F1005"/>
      <c r="G1005"/>
      <c r="H1005" t="s">
        <v>12</v>
      </c>
      <c r="I1005"/>
      <c r="J1005" t="s">
        <v>2</v>
      </c>
      <c r="K1005" t="s">
        <v>3</v>
      </c>
      <c r="L1005"/>
      <c r="M1005" t="s">
        <v>43</v>
      </c>
      <c r="N1005">
        <v>-161.87</v>
      </c>
      <c r="O1005"/>
      <c r="P1005" t="s">
        <v>14</v>
      </c>
      <c r="Q1005" t="s">
        <v>806</v>
      </c>
      <c r="R1005">
        <v>10</v>
      </c>
      <c r="S1005"/>
      <c r="T1005"/>
      <c r="U1005"/>
      <c r="V1005"/>
      <c r="W1005"/>
      <c r="X1005"/>
      <c r="Y1005"/>
      <c r="Z1005"/>
      <c r="AA1005"/>
      <c r="AB1005"/>
      <c r="AC1005"/>
      <c r="AD1005"/>
      <c r="AE1005"/>
      <c r="AF1005"/>
      <c r="AG1005"/>
      <c r="AH1005"/>
      <c r="AI1005"/>
      <c r="AJ1005"/>
      <c r="AK1005" t="s">
        <v>806</v>
      </c>
      <c r="AL1005">
        <v>10</v>
      </c>
      <c r="AM1005" s="73">
        <v>43732</v>
      </c>
      <c r="AN1005" t="s">
        <v>802</v>
      </c>
      <c r="AO1005" t="s">
        <v>8</v>
      </c>
      <c r="AP1005"/>
      <c r="AQ1005"/>
      <c r="AR1005" t="s">
        <v>30</v>
      </c>
      <c r="AS1005" t="s">
        <v>1797</v>
      </c>
      <c r="AT1005" t="s">
        <v>1385</v>
      </c>
      <c r="AU1005" t="s">
        <v>36</v>
      </c>
      <c r="AV1005" t="s">
        <v>1355</v>
      </c>
      <c r="AW1005"/>
      <c r="AX1005"/>
      <c r="AY1005"/>
      <c r="AZ1005"/>
      <c r="BA1005" t="s">
        <v>1801</v>
      </c>
      <c r="BB1005" t="s">
        <v>1802</v>
      </c>
      <c r="BC1005" t="s">
        <v>43</v>
      </c>
      <c r="BD1005"/>
      <c r="BE1005"/>
    </row>
    <row r="1006" spans="1:57" x14ac:dyDescent="0.25">
      <c r="A1006" t="s">
        <v>1360</v>
      </c>
      <c r="B1006" t="s">
        <v>0</v>
      </c>
      <c r="C1006">
        <v>2020</v>
      </c>
      <c r="D1006">
        <v>3</v>
      </c>
      <c r="E1006" s="73">
        <v>43732</v>
      </c>
      <c r="F1006" t="s">
        <v>574</v>
      </c>
      <c r="G1006"/>
      <c r="H1006" t="s">
        <v>12</v>
      </c>
      <c r="I1006" t="s">
        <v>575</v>
      </c>
      <c r="J1006" t="s">
        <v>589</v>
      </c>
      <c r="K1006" t="s">
        <v>3</v>
      </c>
      <c r="L1006"/>
      <c r="M1006" t="s">
        <v>579</v>
      </c>
      <c r="N1006">
        <v>1571.15</v>
      </c>
      <c r="O1006"/>
      <c r="P1006" t="s">
        <v>808</v>
      </c>
      <c r="Q1006" t="s">
        <v>807</v>
      </c>
      <c r="R1006">
        <v>204</v>
      </c>
      <c r="S1006"/>
      <c r="T1006"/>
      <c r="U1006"/>
      <c r="V1006"/>
      <c r="W1006"/>
      <c r="X1006"/>
      <c r="Y1006"/>
      <c r="Z1006"/>
      <c r="AA1006"/>
      <c r="AB1006"/>
      <c r="AC1006"/>
      <c r="AD1006"/>
      <c r="AE1006"/>
      <c r="AF1006"/>
      <c r="AG1006"/>
      <c r="AH1006"/>
      <c r="AI1006"/>
      <c r="AJ1006"/>
      <c r="AK1006" t="s">
        <v>807</v>
      </c>
      <c r="AL1006">
        <v>204</v>
      </c>
      <c r="AM1006" s="73">
        <v>43732</v>
      </c>
      <c r="AN1006" t="s">
        <v>584</v>
      </c>
      <c r="AO1006" t="s">
        <v>568</v>
      </c>
      <c r="AP1006"/>
      <c r="AQ1006"/>
      <c r="AR1006" t="s">
        <v>581</v>
      </c>
      <c r="AS1006" t="s">
        <v>1797</v>
      </c>
      <c r="AT1006" t="s">
        <v>1361</v>
      </c>
      <c r="AU1006" t="s">
        <v>36</v>
      </c>
      <c r="AV1006" t="s">
        <v>1354</v>
      </c>
      <c r="AW1006" t="s">
        <v>1924</v>
      </c>
      <c r="AX1006" t="s">
        <v>1353</v>
      </c>
      <c r="AY1006" t="s">
        <v>1352</v>
      </c>
      <c r="AZ1006"/>
      <c r="BA1006" t="s">
        <v>1934</v>
      </c>
      <c r="BB1006" t="s">
        <v>1926</v>
      </c>
      <c r="BC1006" t="s">
        <v>579</v>
      </c>
      <c r="BD1006"/>
      <c r="BE1006"/>
    </row>
    <row r="1007" spans="1:57" x14ac:dyDescent="0.25">
      <c r="A1007" t="s">
        <v>1360</v>
      </c>
      <c r="B1007" t="s">
        <v>0</v>
      </c>
      <c r="C1007">
        <v>2020</v>
      </c>
      <c r="D1007">
        <v>3</v>
      </c>
      <c r="E1007" s="73">
        <v>43712</v>
      </c>
      <c r="F1007" t="s">
        <v>574</v>
      </c>
      <c r="G1007"/>
      <c r="H1007" t="s">
        <v>12</v>
      </c>
      <c r="I1007" t="s">
        <v>575</v>
      </c>
      <c r="J1007" t="s">
        <v>795</v>
      </c>
      <c r="K1007" t="s">
        <v>3</v>
      </c>
      <c r="L1007"/>
      <c r="M1007" t="s">
        <v>27</v>
      </c>
      <c r="N1007">
        <v>1312.5</v>
      </c>
      <c r="O1007"/>
      <c r="P1007" t="s">
        <v>796</v>
      </c>
      <c r="Q1007" t="s">
        <v>801</v>
      </c>
      <c r="R1007">
        <v>32</v>
      </c>
      <c r="S1007" t="s">
        <v>802</v>
      </c>
      <c r="T1007" s="73">
        <v>43711</v>
      </c>
      <c r="U1007" t="s">
        <v>1461</v>
      </c>
      <c r="V1007" t="s">
        <v>796</v>
      </c>
      <c r="W1007" t="s">
        <v>36</v>
      </c>
      <c r="X1007"/>
      <c r="Y1007"/>
      <c r="Z1007"/>
      <c r="AA1007"/>
      <c r="AB1007"/>
      <c r="AC1007"/>
      <c r="AD1007"/>
      <c r="AE1007"/>
      <c r="AF1007"/>
      <c r="AG1007"/>
      <c r="AH1007"/>
      <c r="AI1007"/>
      <c r="AJ1007"/>
      <c r="AK1007" t="s">
        <v>802</v>
      </c>
      <c r="AL1007">
        <v>1</v>
      </c>
      <c r="AM1007" s="73">
        <v>43711</v>
      </c>
      <c r="AN1007" t="s">
        <v>802</v>
      </c>
      <c r="AO1007" t="s">
        <v>37</v>
      </c>
      <c r="AP1007"/>
      <c r="AQ1007"/>
      <c r="AR1007" t="s">
        <v>30</v>
      </c>
      <c r="AS1007" t="s">
        <v>1797</v>
      </c>
      <c r="AT1007" t="s">
        <v>1408</v>
      </c>
      <c r="AU1007" t="s">
        <v>36</v>
      </c>
      <c r="AV1007" t="s">
        <v>1354</v>
      </c>
      <c r="AW1007" t="s">
        <v>1924</v>
      </c>
      <c r="AX1007" t="s">
        <v>1353</v>
      </c>
      <c r="AY1007" t="s">
        <v>1352</v>
      </c>
      <c r="AZ1007"/>
      <c r="BA1007" t="s">
        <v>1992</v>
      </c>
      <c r="BB1007" t="s">
        <v>1926</v>
      </c>
      <c r="BC1007" t="s">
        <v>1461</v>
      </c>
      <c r="BD1007">
        <v>1</v>
      </c>
      <c r="BE1007" t="s">
        <v>1993</v>
      </c>
    </row>
    <row r="1008" spans="1:57" x14ac:dyDescent="0.25">
      <c r="A1008" t="s">
        <v>1360</v>
      </c>
      <c r="B1008" t="s">
        <v>0</v>
      </c>
      <c r="C1008">
        <v>2020</v>
      </c>
      <c r="D1008">
        <v>3</v>
      </c>
      <c r="E1008" s="73">
        <v>43719</v>
      </c>
      <c r="F1008"/>
      <c r="G1008"/>
      <c r="H1008" t="s">
        <v>12</v>
      </c>
      <c r="I1008"/>
      <c r="J1008" t="s">
        <v>25</v>
      </c>
      <c r="K1008" t="s">
        <v>3</v>
      </c>
      <c r="L1008"/>
      <c r="M1008" t="s">
        <v>43</v>
      </c>
      <c r="N1008">
        <v>161.88</v>
      </c>
      <c r="O1008"/>
      <c r="P1008" t="s">
        <v>27</v>
      </c>
      <c r="Q1008" t="s">
        <v>805</v>
      </c>
      <c r="R1008">
        <v>26</v>
      </c>
      <c r="S1008"/>
      <c r="T1008"/>
      <c r="U1008"/>
      <c r="V1008"/>
      <c r="W1008"/>
      <c r="X1008"/>
      <c r="Y1008"/>
      <c r="Z1008"/>
      <c r="AA1008"/>
      <c r="AB1008"/>
      <c r="AC1008"/>
      <c r="AD1008"/>
      <c r="AE1008"/>
      <c r="AF1008"/>
      <c r="AG1008"/>
      <c r="AH1008"/>
      <c r="AI1008"/>
      <c r="AJ1008"/>
      <c r="AK1008" t="s">
        <v>805</v>
      </c>
      <c r="AL1008">
        <v>26</v>
      </c>
      <c r="AM1008" s="73">
        <v>43719</v>
      </c>
      <c r="AN1008" t="s">
        <v>793</v>
      </c>
      <c r="AO1008" t="s">
        <v>8</v>
      </c>
      <c r="AP1008"/>
      <c r="AQ1008"/>
      <c r="AR1008" t="s">
        <v>30</v>
      </c>
      <c r="AS1008" t="s">
        <v>1797</v>
      </c>
      <c r="AT1008" t="s">
        <v>1366</v>
      </c>
      <c r="AU1008" t="s">
        <v>36</v>
      </c>
      <c r="AV1008" t="s">
        <v>1365</v>
      </c>
      <c r="AW1008"/>
      <c r="AX1008"/>
      <c r="AY1008"/>
      <c r="AZ1008"/>
      <c r="BA1008" t="s">
        <v>1833</v>
      </c>
      <c r="BB1008" t="s">
        <v>1802</v>
      </c>
      <c r="BC1008" t="s">
        <v>43</v>
      </c>
      <c r="BD1008"/>
      <c r="BE1008"/>
    </row>
    <row r="1009" spans="1:57" x14ac:dyDescent="0.25">
      <c r="A1009" t="s">
        <v>1360</v>
      </c>
      <c r="B1009" t="s">
        <v>0</v>
      </c>
      <c r="C1009">
        <v>2020</v>
      </c>
      <c r="D1009">
        <v>3</v>
      </c>
      <c r="E1009" s="73">
        <v>43734</v>
      </c>
      <c r="F1009"/>
      <c r="G1009"/>
      <c r="H1009" t="s">
        <v>12</v>
      </c>
      <c r="I1009" t="s">
        <v>552</v>
      </c>
      <c r="J1009" t="s">
        <v>34</v>
      </c>
      <c r="K1009" t="s">
        <v>3</v>
      </c>
      <c r="L1009"/>
      <c r="M1009" t="s">
        <v>27</v>
      </c>
      <c r="N1009">
        <v>13030</v>
      </c>
      <c r="O1009"/>
      <c r="P1009" t="s">
        <v>812</v>
      </c>
      <c r="Q1009" t="s">
        <v>809</v>
      </c>
      <c r="R1009">
        <v>30</v>
      </c>
      <c r="S1009" t="s">
        <v>811</v>
      </c>
      <c r="T1009" s="73">
        <v>43734</v>
      </c>
      <c r="U1009" t="s">
        <v>1561</v>
      </c>
      <c r="V1009" t="s">
        <v>812</v>
      </c>
      <c r="W1009" t="s">
        <v>36</v>
      </c>
      <c r="X1009"/>
      <c r="Y1009"/>
      <c r="Z1009"/>
      <c r="AA1009"/>
      <c r="AB1009"/>
      <c r="AC1009"/>
      <c r="AD1009"/>
      <c r="AE1009"/>
      <c r="AF1009"/>
      <c r="AG1009"/>
      <c r="AH1009"/>
      <c r="AI1009"/>
      <c r="AJ1009"/>
      <c r="AK1009" t="s">
        <v>811</v>
      </c>
      <c r="AL1009">
        <v>1</v>
      </c>
      <c r="AM1009" s="73">
        <v>43734</v>
      </c>
      <c r="AN1009" t="s">
        <v>811</v>
      </c>
      <c r="AO1009" t="s">
        <v>554</v>
      </c>
      <c r="AP1009" t="s">
        <v>202</v>
      </c>
      <c r="AQ1009"/>
      <c r="AR1009" t="s">
        <v>30</v>
      </c>
      <c r="AS1009" t="s">
        <v>1797</v>
      </c>
      <c r="AT1009" t="s">
        <v>1372</v>
      </c>
      <c r="AU1009" t="s">
        <v>36</v>
      </c>
      <c r="AV1009" t="s">
        <v>1354</v>
      </c>
      <c r="AW1009" t="s">
        <v>1798</v>
      </c>
      <c r="AX1009" t="s">
        <v>1353</v>
      </c>
      <c r="AY1009" t="s">
        <v>1371</v>
      </c>
      <c r="AZ1009"/>
      <c r="BA1009" t="s">
        <v>1836</v>
      </c>
      <c r="BB1009" t="s">
        <v>1800</v>
      </c>
      <c r="BC1009" t="s">
        <v>1561</v>
      </c>
      <c r="BD1009">
        <v>1</v>
      </c>
      <c r="BE1009" t="s">
        <v>1869</v>
      </c>
    </row>
    <row r="1010" spans="1:57" x14ac:dyDescent="0.25">
      <c r="A1010" t="s">
        <v>1360</v>
      </c>
      <c r="B1010" t="s">
        <v>0</v>
      </c>
      <c r="C1010">
        <v>2020</v>
      </c>
      <c r="D1010">
        <v>3</v>
      </c>
      <c r="E1010" s="73">
        <v>43735</v>
      </c>
      <c r="F1010"/>
      <c r="G1010"/>
      <c r="H1010" t="s">
        <v>12</v>
      </c>
      <c r="I1010"/>
      <c r="J1010" t="s">
        <v>2</v>
      </c>
      <c r="K1010" t="s">
        <v>3</v>
      </c>
      <c r="L1010"/>
      <c r="M1010" t="s">
        <v>43</v>
      </c>
      <c r="N1010">
        <v>-13030</v>
      </c>
      <c r="O1010"/>
      <c r="P1010" t="s">
        <v>14</v>
      </c>
      <c r="Q1010" t="s">
        <v>814</v>
      </c>
      <c r="R1010">
        <v>2</v>
      </c>
      <c r="S1010"/>
      <c r="T1010"/>
      <c r="U1010"/>
      <c r="V1010"/>
      <c r="W1010"/>
      <c r="X1010"/>
      <c r="Y1010"/>
      <c r="Z1010"/>
      <c r="AA1010"/>
      <c r="AB1010"/>
      <c r="AC1010"/>
      <c r="AD1010"/>
      <c r="AE1010"/>
      <c r="AF1010"/>
      <c r="AG1010"/>
      <c r="AH1010"/>
      <c r="AI1010"/>
      <c r="AJ1010"/>
      <c r="AK1010" t="s">
        <v>814</v>
      </c>
      <c r="AL1010">
        <v>2</v>
      </c>
      <c r="AM1010" s="73">
        <v>43735</v>
      </c>
      <c r="AN1010" t="s">
        <v>811</v>
      </c>
      <c r="AO1010" t="s">
        <v>8</v>
      </c>
      <c r="AP1010"/>
      <c r="AQ1010"/>
      <c r="AR1010" t="s">
        <v>30</v>
      </c>
      <c r="AS1010" t="s">
        <v>1797</v>
      </c>
      <c r="AT1010" t="s">
        <v>1385</v>
      </c>
      <c r="AU1010" t="s">
        <v>36</v>
      </c>
      <c r="AV1010" t="s">
        <v>1355</v>
      </c>
      <c r="AW1010"/>
      <c r="AX1010"/>
      <c r="AY1010"/>
      <c r="AZ1010"/>
      <c r="BA1010" t="s">
        <v>1801</v>
      </c>
      <c r="BB1010" t="s">
        <v>1802</v>
      </c>
      <c r="BC1010" t="s">
        <v>43</v>
      </c>
      <c r="BD1010"/>
      <c r="BE1010"/>
    </row>
    <row r="1011" spans="1:57" x14ac:dyDescent="0.25">
      <c r="A1011" t="s">
        <v>1360</v>
      </c>
      <c r="B1011" t="s">
        <v>0</v>
      </c>
      <c r="C1011">
        <v>2020</v>
      </c>
      <c r="D1011">
        <v>3</v>
      </c>
      <c r="E1011" s="73">
        <v>43712</v>
      </c>
      <c r="F1011" t="s">
        <v>574</v>
      </c>
      <c r="G1011"/>
      <c r="H1011" t="s">
        <v>12</v>
      </c>
      <c r="I1011" t="s">
        <v>575</v>
      </c>
      <c r="J1011" t="s">
        <v>795</v>
      </c>
      <c r="K1011" t="s">
        <v>3</v>
      </c>
      <c r="L1011"/>
      <c r="M1011" t="s">
        <v>27</v>
      </c>
      <c r="N1011">
        <v>161.87</v>
      </c>
      <c r="O1011"/>
      <c r="P1011" t="s">
        <v>796</v>
      </c>
      <c r="Q1011" t="s">
        <v>801</v>
      </c>
      <c r="R1011">
        <v>30</v>
      </c>
      <c r="S1011" t="s">
        <v>802</v>
      </c>
      <c r="T1011" s="73">
        <v>43711</v>
      </c>
      <c r="U1011" t="s">
        <v>1461</v>
      </c>
      <c r="V1011" t="s">
        <v>796</v>
      </c>
      <c r="W1011" t="s">
        <v>36</v>
      </c>
      <c r="X1011"/>
      <c r="Y1011"/>
      <c r="Z1011"/>
      <c r="AA1011"/>
      <c r="AB1011"/>
      <c r="AC1011"/>
      <c r="AD1011"/>
      <c r="AE1011"/>
      <c r="AF1011"/>
      <c r="AG1011"/>
      <c r="AH1011"/>
      <c r="AI1011"/>
      <c r="AJ1011"/>
      <c r="AK1011" t="s">
        <v>802</v>
      </c>
      <c r="AL1011">
        <v>1</v>
      </c>
      <c r="AM1011" s="73">
        <v>43711</v>
      </c>
      <c r="AN1011" t="s">
        <v>802</v>
      </c>
      <c r="AO1011" t="s">
        <v>37</v>
      </c>
      <c r="AP1011"/>
      <c r="AQ1011"/>
      <c r="AR1011" t="s">
        <v>30</v>
      </c>
      <c r="AS1011" t="s">
        <v>1797</v>
      </c>
      <c r="AT1011" t="s">
        <v>1408</v>
      </c>
      <c r="AU1011" t="s">
        <v>36</v>
      </c>
      <c r="AV1011" t="s">
        <v>1354</v>
      </c>
      <c r="AW1011" t="s">
        <v>1924</v>
      </c>
      <c r="AX1011" t="s">
        <v>1353</v>
      </c>
      <c r="AY1011" t="s">
        <v>1352</v>
      </c>
      <c r="AZ1011"/>
      <c r="BA1011" t="s">
        <v>1992</v>
      </c>
      <c r="BB1011" t="s">
        <v>1926</v>
      </c>
      <c r="BC1011" t="s">
        <v>1461</v>
      </c>
      <c r="BD1011">
        <v>1</v>
      </c>
      <c r="BE1011" t="s">
        <v>1993</v>
      </c>
    </row>
    <row r="1012" spans="1:57" x14ac:dyDescent="0.25">
      <c r="A1012" t="s">
        <v>1360</v>
      </c>
      <c r="B1012" t="s">
        <v>0</v>
      </c>
      <c r="C1012">
        <v>2020</v>
      </c>
      <c r="D1012">
        <v>3</v>
      </c>
      <c r="E1012" s="73">
        <v>43718</v>
      </c>
      <c r="F1012" t="s">
        <v>574</v>
      </c>
      <c r="G1012"/>
      <c r="H1012" t="s">
        <v>12</v>
      </c>
      <c r="I1012" t="s">
        <v>575</v>
      </c>
      <c r="J1012" t="s">
        <v>582</v>
      </c>
      <c r="K1012" t="s">
        <v>3</v>
      </c>
      <c r="L1012"/>
      <c r="M1012" t="s">
        <v>579</v>
      </c>
      <c r="N1012">
        <v>192.41</v>
      </c>
      <c r="O1012"/>
      <c r="P1012" t="s">
        <v>804</v>
      </c>
      <c r="Q1012" t="s">
        <v>803</v>
      </c>
      <c r="R1012">
        <v>195</v>
      </c>
      <c r="S1012"/>
      <c r="T1012"/>
      <c r="U1012"/>
      <c r="V1012"/>
      <c r="W1012"/>
      <c r="X1012"/>
      <c r="Y1012"/>
      <c r="Z1012"/>
      <c r="AA1012"/>
      <c r="AB1012"/>
      <c r="AC1012"/>
      <c r="AD1012"/>
      <c r="AE1012"/>
      <c r="AF1012"/>
      <c r="AG1012"/>
      <c r="AH1012"/>
      <c r="AI1012"/>
      <c r="AJ1012"/>
      <c r="AK1012" t="s">
        <v>803</v>
      </c>
      <c r="AL1012">
        <v>195</v>
      </c>
      <c r="AM1012" s="73">
        <v>43718</v>
      </c>
      <c r="AN1012" t="s">
        <v>584</v>
      </c>
      <c r="AO1012" t="s">
        <v>568</v>
      </c>
      <c r="AP1012"/>
      <c r="AQ1012"/>
      <c r="AR1012" t="s">
        <v>581</v>
      </c>
      <c r="AS1012" t="s">
        <v>1797</v>
      </c>
      <c r="AT1012" t="s">
        <v>1361</v>
      </c>
      <c r="AU1012" t="s">
        <v>36</v>
      </c>
      <c r="AV1012" t="s">
        <v>1354</v>
      </c>
      <c r="AW1012" t="s">
        <v>1924</v>
      </c>
      <c r="AX1012" t="s">
        <v>1353</v>
      </c>
      <c r="AY1012" t="s">
        <v>1352</v>
      </c>
      <c r="AZ1012"/>
      <c r="BA1012" t="s">
        <v>1950</v>
      </c>
      <c r="BB1012" t="s">
        <v>1926</v>
      </c>
      <c r="BC1012" t="s">
        <v>579</v>
      </c>
      <c r="BD1012"/>
      <c r="BE1012"/>
    </row>
    <row r="1013" spans="1:57" x14ac:dyDescent="0.25">
      <c r="A1013" t="s">
        <v>1360</v>
      </c>
      <c r="B1013" t="s">
        <v>0</v>
      </c>
      <c r="C1013">
        <v>2020</v>
      </c>
      <c r="D1013">
        <v>3</v>
      </c>
      <c r="E1013" s="73">
        <v>43718</v>
      </c>
      <c r="F1013" t="s">
        <v>574</v>
      </c>
      <c r="G1013"/>
      <c r="H1013" t="s">
        <v>12</v>
      </c>
      <c r="I1013" t="s">
        <v>575</v>
      </c>
      <c r="J1013" t="s">
        <v>587</v>
      </c>
      <c r="K1013" t="s">
        <v>3</v>
      </c>
      <c r="L1013"/>
      <c r="M1013" t="s">
        <v>579</v>
      </c>
      <c r="N1013">
        <v>22.47</v>
      </c>
      <c r="O1013"/>
      <c r="P1013" t="s">
        <v>804</v>
      </c>
      <c r="Q1013" t="s">
        <v>803</v>
      </c>
      <c r="R1013">
        <v>198</v>
      </c>
      <c r="S1013"/>
      <c r="T1013"/>
      <c r="U1013"/>
      <c r="V1013"/>
      <c r="W1013"/>
      <c r="X1013"/>
      <c r="Y1013"/>
      <c r="Z1013"/>
      <c r="AA1013"/>
      <c r="AB1013"/>
      <c r="AC1013"/>
      <c r="AD1013"/>
      <c r="AE1013"/>
      <c r="AF1013"/>
      <c r="AG1013"/>
      <c r="AH1013"/>
      <c r="AI1013"/>
      <c r="AJ1013"/>
      <c r="AK1013" t="s">
        <v>803</v>
      </c>
      <c r="AL1013">
        <v>198</v>
      </c>
      <c r="AM1013" s="73">
        <v>43718</v>
      </c>
      <c r="AN1013" t="s">
        <v>584</v>
      </c>
      <c r="AO1013" t="s">
        <v>568</v>
      </c>
      <c r="AP1013"/>
      <c r="AQ1013"/>
      <c r="AR1013" t="s">
        <v>581</v>
      </c>
      <c r="AS1013" t="s">
        <v>1797</v>
      </c>
      <c r="AT1013" t="s">
        <v>1361</v>
      </c>
      <c r="AU1013" t="s">
        <v>36</v>
      </c>
      <c r="AV1013" t="s">
        <v>1354</v>
      </c>
      <c r="AW1013" t="s">
        <v>1924</v>
      </c>
      <c r="AX1013" t="s">
        <v>1353</v>
      </c>
      <c r="AY1013" t="s">
        <v>1352</v>
      </c>
      <c r="AZ1013"/>
      <c r="BA1013" t="s">
        <v>1932</v>
      </c>
      <c r="BB1013" t="s">
        <v>1926</v>
      </c>
      <c r="BC1013" t="s">
        <v>579</v>
      </c>
      <c r="BD1013"/>
      <c r="BE1013"/>
    </row>
    <row r="1014" spans="1:57" x14ac:dyDescent="0.25">
      <c r="A1014" t="s">
        <v>1360</v>
      </c>
      <c r="B1014" t="s">
        <v>0</v>
      </c>
      <c r="C1014">
        <v>2020</v>
      </c>
      <c r="D1014">
        <v>3</v>
      </c>
      <c r="E1014" s="73">
        <v>43712</v>
      </c>
      <c r="F1014"/>
      <c r="G1014"/>
      <c r="H1014" t="s">
        <v>12</v>
      </c>
      <c r="I1014"/>
      <c r="J1014" t="s">
        <v>25</v>
      </c>
      <c r="K1014" t="s">
        <v>3</v>
      </c>
      <c r="L1014"/>
      <c r="M1014" t="s">
        <v>27</v>
      </c>
      <c r="N1014">
        <v>-161.87</v>
      </c>
      <c r="O1014"/>
      <c r="P1014" t="s">
        <v>27</v>
      </c>
      <c r="Q1014" t="s">
        <v>801</v>
      </c>
      <c r="R1014">
        <v>13</v>
      </c>
      <c r="S1014"/>
      <c r="T1014"/>
      <c r="U1014"/>
      <c r="V1014"/>
      <c r="W1014"/>
      <c r="X1014"/>
      <c r="Y1014"/>
      <c r="Z1014"/>
      <c r="AA1014"/>
      <c r="AB1014"/>
      <c r="AC1014"/>
      <c r="AD1014"/>
      <c r="AE1014"/>
      <c r="AF1014"/>
      <c r="AG1014"/>
      <c r="AH1014"/>
      <c r="AI1014"/>
      <c r="AJ1014"/>
      <c r="AK1014" t="s">
        <v>801</v>
      </c>
      <c r="AL1014">
        <v>13</v>
      </c>
      <c r="AM1014" s="73">
        <v>43712</v>
      </c>
      <c r="AN1014" t="s">
        <v>802</v>
      </c>
      <c r="AO1014" t="s">
        <v>8</v>
      </c>
      <c r="AP1014"/>
      <c r="AQ1014"/>
      <c r="AR1014" t="s">
        <v>30</v>
      </c>
      <c r="AS1014" t="s">
        <v>1797</v>
      </c>
      <c r="AT1014" t="s">
        <v>1366</v>
      </c>
      <c r="AU1014" t="s">
        <v>36</v>
      </c>
      <c r="AV1014" t="s">
        <v>1365</v>
      </c>
      <c r="AW1014"/>
      <c r="AX1014"/>
      <c r="AY1014"/>
      <c r="AZ1014"/>
      <c r="BA1014" t="s">
        <v>1833</v>
      </c>
      <c r="BB1014" t="s">
        <v>1802</v>
      </c>
      <c r="BC1014" t="s">
        <v>27</v>
      </c>
      <c r="BD1014"/>
      <c r="BE1014"/>
    </row>
    <row r="1015" spans="1:57" x14ac:dyDescent="0.25">
      <c r="A1015" t="s">
        <v>1360</v>
      </c>
      <c r="B1015" t="s">
        <v>0</v>
      </c>
      <c r="C1015">
        <v>2020</v>
      </c>
      <c r="D1015">
        <v>3</v>
      </c>
      <c r="E1015" s="73">
        <v>43718</v>
      </c>
      <c r="F1015" t="s">
        <v>574</v>
      </c>
      <c r="G1015"/>
      <c r="H1015" t="s">
        <v>12</v>
      </c>
      <c r="I1015" t="s">
        <v>575</v>
      </c>
      <c r="J1015" t="s">
        <v>585</v>
      </c>
      <c r="K1015" t="s">
        <v>3</v>
      </c>
      <c r="L1015"/>
      <c r="M1015" t="s">
        <v>579</v>
      </c>
      <c r="N1015">
        <v>145.22</v>
      </c>
      <c r="O1015"/>
      <c r="P1015" t="s">
        <v>804</v>
      </c>
      <c r="Q1015" t="s">
        <v>803</v>
      </c>
      <c r="R1015">
        <v>196</v>
      </c>
      <c r="S1015"/>
      <c r="T1015"/>
      <c r="U1015"/>
      <c r="V1015"/>
      <c r="W1015"/>
      <c r="X1015"/>
      <c r="Y1015"/>
      <c r="Z1015"/>
      <c r="AA1015"/>
      <c r="AB1015"/>
      <c r="AC1015"/>
      <c r="AD1015"/>
      <c r="AE1015"/>
      <c r="AF1015"/>
      <c r="AG1015"/>
      <c r="AH1015"/>
      <c r="AI1015"/>
      <c r="AJ1015"/>
      <c r="AK1015" t="s">
        <v>803</v>
      </c>
      <c r="AL1015">
        <v>196</v>
      </c>
      <c r="AM1015" s="73">
        <v>43718</v>
      </c>
      <c r="AN1015" t="s">
        <v>584</v>
      </c>
      <c r="AO1015" t="s">
        <v>568</v>
      </c>
      <c r="AP1015"/>
      <c r="AQ1015"/>
      <c r="AR1015" t="s">
        <v>581</v>
      </c>
      <c r="AS1015" t="s">
        <v>1797</v>
      </c>
      <c r="AT1015" t="s">
        <v>1361</v>
      </c>
      <c r="AU1015" t="s">
        <v>36</v>
      </c>
      <c r="AV1015" t="s">
        <v>1354</v>
      </c>
      <c r="AW1015" t="s">
        <v>1924</v>
      </c>
      <c r="AX1015" t="s">
        <v>1353</v>
      </c>
      <c r="AY1015" t="s">
        <v>1352</v>
      </c>
      <c r="AZ1015"/>
      <c r="BA1015" t="s">
        <v>1925</v>
      </c>
      <c r="BB1015" t="s">
        <v>1926</v>
      </c>
      <c r="BC1015" t="s">
        <v>579</v>
      </c>
      <c r="BD1015"/>
      <c r="BE1015"/>
    </row>
    <row r="1016" spans="1:57" x14ac:dyDescent="0.25">
      <c r="A1016" t="s">
        <v>1360</v>
      </c>
      <c r="B1016" t="s">
        <v>0</v>
      </c>
      <c r="C1016">
        <v>2020</v>
      </c>
      <c r="D1016">
        <v>3</v>
      </c>
      <c r="E1016" s="73">
        <v>43719</v>
      </c>
      <c r="F1016"/>
      <c r="G1016"/>
      <c r="H1016" t="s">
        <v>12</v>
      </c>
      <c r="I1016"/>
      <c r="J1016" t="s">
        <v>2</v>
      </c>
      <c r="K1016" t="s">
        <v>3</v>
      </c>
      <c r="L1016"/>
      <c r="M1016" t="s">
        <v>43</v>
      </c>
      <c r="N1016">
        <v>-161.88</v>
      </c>
      <c r="O1016"/>
      <c r="P1016" t="s">
        <v>14</v>
      </c>
      <c r="Q1016" t="s">
        <v>805</v>
      </c>
      <c r="R1016">
        <v>11</v>
      </c>
      <c r="S1016"/>
      <c r="T1016"/>
      <c r="U1016"/>
      <c r="V1016"/>
      <c r="W1016"/>
      <c r="X1016"/>
      <c r="Y1016"/>
      <c r="Z1016"/>
      <c r="AA1016"/>
      <c r="AB1016"/>
      <c r="AC1016"/>
      <c r="AD1016"/>
      <c r="AE1016"/>
      <c r="AF1016"/>
      <c r="AG1016"/>
      <c r="AH1016"/>
      <c r="AI1016"/>
      <c r="AJ1016"/>
      <c r="AK1016" t="s">
        <v>805</v>
      </c>
      <c r="AL1016">
        <v>11</v>
      </c>
      <c r="AM1016" s="73">
        <v>43719</v>
      </c>
      <c r="AN1016" t="s">
        <v>794</v>
      </c>
      <c r="AO1016" t="s">
        <v>8</v>
      </c>
      <c r="AP1016"/>
      <c r="AQ1016"/>
      <c r="AR1016" t="s">
        <v>30</v>
      </c>
      <c r="AS1016" t="s">
        <v>1797</v>
      </c>
      <c r="AT1016" t="s">
        <v>1385</v>
      </c>
      <c r="AU1016" t="s">
        <v>36</v>
      </c>
      <c r="AV1016" t="s">
        <v>1355</v>
      </c>
      <c r="AW1016"/>
      <c r="AX1016"/>
      <c r="AY1016"/>
      <c r="AZ1016"/>
      <c r="BA1016" t="s">
        <v>1801</v>
      </c>
      <c r="BB1016" t="s">
        <v>1802</v>
      </c>
      <c r="BC1016" t="s">
        <v>43</v>
      </c>
      <c r="BD1016"/>
      <c r="BE1016"/>
    </row>
    <row r="1017" spans="1:57" x14ac:dyDescent="0.25">
      <c r="A1017" t="s">
        <v>1360</v>
      </c>
      <c r="B1017" t="s">
        <v>0</v>
      </c>
      <c r="C1017">
        <v>2020</v>
      </c>
      <c r="D1017">
        <v>3</v>
      </c>
      <c r="E1017" s="73">
        <v>43732</v>
      </c>
      <c r="F1017"/>
      <c r="G1017"/>
      <c r="H1017" t="s">
        <v>12</v>
      </c>
      <c r="I1017"/>
      <c r="J1017" t="s">
        <v>2</v>
      </c>
      <c r="K1017" t="s">
        <v>3</v>
      </c>
      <c r="L1017"/>
      <c r="M1017" t="s">
        <v>43</v>
      </c>
      <c r="N1017">
        <v>-1312.5</v>
      </c>
      <c r="O1017"/>
      <c r="P1017" t="s">
        <v>14</v>
      </c>
      <c r="Q1017" t="s">
        <v>806</v>
      </c>
      <c r="R1017">
        <v>28</v>
      </c>
      <c r="S1017"/>
      <c r="T1017"/>
      <c r="U1017"/>
      <c r="V1017"/>
      <c r="W1017"/>
      <c r="X1017"/>
      <c r="Y1017"/>
      <c r="Z1017"/>
      <c r="AA1017"/>
      <c r="AB1017"/>
      <c r="AC1017"/>
      <c r="AD1017"/>
      <c r="AE1017"/>
      <c r="AF1017"/>
      <c r="AG1017"/>
      <c r="AH1017"/>
      <c r="AI1017"/>
      <c r="AJ1017"/>
      <c r="AK1017" t="s">
        <v>806</v>
      </c>
      <c r="AL1017">
        <v>28</v>
      </c>
      <c r="AM1017" s="73">
        <v>43732</v>
      </c>
      <c r="AN1017" t="s">
        <v>802</v>
      </c>
      <c r="AO1017" t="s">
        <v>8</v>
      </c>
      <c r="AP1017"/>
      <c r="AQ1017"/>
      <c r="AR1017" t="s">
        <v>30</v>
      </c>
      <c r="AS1017" t="s">
        <v>1797</v>
      </c>
      <c r="AT1017" t="s">
        <v>1385</v>
      </c>
      <c r="AU1017" t="s">
        <v>36</v>
      </c>
      <c r="AV1017" t="s">
        <v>1355</v>
      </c>
      <c r="AW1017"/>
      <c r="AX1017"/>
      <c r="AY1017"/>
      <c r="AZ1017"/>
      <c r="BA1017" t="s">
        <v>1801</v>
      </c>
      <c r="BB1017" t="s">
        <v>1802</v>
      </c>
      <c r="BC1017" t="s">
        <v>43</v>
      </c>
      <c r="BD1017"/>
      <c r="BE1017"/>
    </row>
    <row r="1018" spans="1:57" x14ac:dyDescent="0.25">
      <c r="A1018" t="s">
        <v>1360</v>
      </c>
      <c r="B1018" t="s">
        <v>0</v>
      </c>
      <c r="C1018">
        <v>2020</v>
      </c>
      <c r="D1018">
        <v>3</v>
      </c>
      <c r="E1018" s="73">
        <v>43732</v>
      </c>
      <c r="F1018"/>
      <c r="G1018"/>
      <c r="H1018" t="s">
        <v>12</v>
      </c>
      <c r="I1018"/>
      <c r="J1018" t="s">
        <v>25</v>
      </c>
      <c r="K1018" t="s">
        <v>3</v>
      </c>
      <c r="L1018"/>
      <c r="M1018" t="s">
        <v>43</v>
      </c>
      <c r="N1018">
        <v>161.87</v>
      </c>
      <c r="O1018"/>
      <c r="P1018" t="s">
        <v>27</v>
      </c>
      <c r="Q1018" t="s">
        <v>806</v>
      </c>
      <c r="R1018">
        <v>38</v>
      </c>
      <c r="S1018"/>
      <c r="T1018"/>
      <c r="U1018"/>
      <c r="V1018"/>
      <c r="W1018"/>
      <c r="X1018"/>
      <c r="Y1018"/>
      <c r="Z1018"/>
      <c r="AA1018"/>
      <c r="AB1018"/>
      <c r="AC1018"/>
      <c r="AD1018"/>
      <c r="AE1018"/>
      <c r="AF1018"/>
      <c r="AG1018"/>
      <c r="AH1018"/>
      <c r="AI1018"/>
      <c r="AJ1018"/>
      <c r="AK1018" t="s">
        <v>806</v>
      </c>
      <c r="AL1018">
        <v>38</v>
      </c>
      <c r="AM1018" s="73">
        <v>43732</v>
      </c>
      <c r="AN1018" t="s">
        <v>802</v>
      </c>
      <c r="AO1018" t="s">
        <v>8</v>
      </c>
      <c r="AP1018"/>
      <c r="AQ1018"/>
      <c r="AR1018" t="s">
        <v>30</v>
      </c>
      <c r="AS1018" t="s">
        <v>1797</v>
      </c>
      <c r="AT1018" t="s">
        <v>1366</v>
      </c>
      <c r="AU1018" t="s">
        <v>36</v>
      </c>
      <c r="AV1018" t="s">
        <v>1365</v>
      </c>
      <c r="AW1018"/>
      <c r="AX1018"/>
      <c r="AY1018"/>
      <c r="AZ1018"/>
      <c r="BA1018" t="s">
        <v>1833</v>
      </c>
      <c r="BB1018" t="s">
        <v>1802</v>
      </c>
      <c r="BC1018" t="s">
        <v>43</v>
      </c>
      <c r="BD1018"/>
      <c r="BE1018"/>
    </row>
    <row r="1019" spans="1:57" x14ac:dyDescent="0.25">
      <c r="A1019" t="s">
        <v>1360</v>
      </c>
      <c r="B1019" t="s">
        <v>0</v>
      </c>
      <c r="C1019">
        <v>2020</v>
      </c>
      <c r="D1019">
        <v>3</v>
      </c>
      <c r="E1019" s="73">
        <v>43732</v>
      </c>
      <c r="F1019"/>
      <c r="G1019"/>
      <c r="H1019" t="s">
        <v>12</v>
      </c>
      <c r="I1019"/>
      <c r="J1019" t="s">
        <v>25</v>
      </c>
      <c r="K1019" t="s">
        <v>3</v>
      </c>
      <c r="L1019"/>
      <c r="M1019" t="s">
        <v>43</v>
      </c>
      <c r="N1019">
        <v>1312.5</v>
      </c>
      <c r="O1019"/>
      <c r="P1019" t="s">
        <v>27</v>
      </c>
      <c r="Q1019" t="s">
        <v>806</v>
      </c>
      <c r="R1019">
        <v>57</v>
      </c>
      <c r="S1019"/>
      <c r="T1019"/>
      <c r="U1019"/>
      <c r="V1019"/>
      <c r="W1019"/>
      <c r="X1019"/>
      <c r="Y1019"/>
      <c r="Z1019"/>
      <c r="AA1019"/>
      <c r="AB1019"/>
      <c r="AC1019"/>
      <c r="AD1019"/>
      <c r="AE1019"/>
      <c r="AF1019"/>
      <c r="AG1019"/>
      <c r="AH1019"/>
      <c r="AI1019"/>
      <c r="AJ1019"/>
      <c r="AK1019" t="s">
        <v>806</v>
      </c>
      <c r="AL1019">
        <v>57</v>
      </c>
      <c r="AM1019" s="73">
        <v>43732</v>
      </c>
      <c r="AN1019" t="s">
        <v>802</v>
      </c>
      <c r="AO1019" t="s">
        <v>8</v>
      </c>
      <c r="AP1019"/>
      <c r="AQ1019"/>
      <c r="AR1019" t="s">
        <v>30</v>
      </c>
      <c r="AS1019" t="s">
        <v>1797</v>
      </c>
      <c r="AT1019" t="s">
        <v>1366</v>
      </c>
      <c r="AU1019" t="s">
        <v>36</v>
      </c>
      <c r="AV1019" t="s">
        <v>1365</v>
      </c>
      <c r="AW1019"/>
      <c r="AX1019"/>
      <c r="AY1019"/>
      <c r="AZ1019"/>
      <c r="BA1019" t="s">
        <v>1833</v>
      </c>
      <c r="BB1019" t="s">
        <v>1802</v>
      </c>
      <c r="BC1019" t="s">
        <v>43</v>
      </c>
      <c r="BD1019"/>
      <c r="BE1019"/>
    </row>
    <row r="1020" spans="1:57" x14ac:dyDescent="0.25">
      <c r="A1020" t="s">
        <v>1360</v>
      </c>
      <c r="B1020" t="s">
        <v>0</v>
      </c>
      <c r="C1020">
        <v>2020</v>
      </c>
      <c r="D1020">
        <v>3</v>
      </c>
      <c r="E1020" s="73">
        <v>43732</v>
      </c>
      <c r="F1020" t="s">
        <v>574</v>
      </c>
      <c r="G1020"/>
      <c r="H1020" t="s">
        <v>12</v>
      </c>
      <c r="I1020" t="s">
        <v>575</v>
      </c>
      <c r="J1020" t="s">
        <v>586</v>
      </c>
      <c r="K1020" t="s">
        <v>3</v>
      </c>
      <c r="L1020"/>
      <c r="M1020" t="s">
        <v>579</v>
      </c>
      <c r="N1020">
        <v>25.16</v>
      </c>
      <c r="O1020"/>
      <c r="P1020" t="s">
        <v>808</v>
      </c>
      <c r="Q1020" t="s">
        <v>807</v>
      </c>
      <c r="R1020">
        <v>207</v>
      </c>
      <c r="S1020"/>
      <c r="T1020"/>
      <c r="U1020"/>
      <c r="V1020"/>
      <c r="W1020"/>
      <c r="X1020"/>
      <c r="Y1020"/>
      <c r="Z1020"/>
      <c r="AA1020"/>
      <c r="AB1020"/>
      <c r="AC1020"/>
      <c r="AD1020"/>
      <c r="AE1020"/>
      <c r="AF1020"/>
      <c r="AG1020"/>
      <c r="AH1020"/>
      <c r="AI1020"/>
      <c r="AJ1020"/>
      <c r="AK1020" t="s">
        <v>807</v>
      </c>
      <c r="AL1020">
        <v>207</v>
      </c>
      <c r="AM1020" s="73">
        <v>43732</v>
      </c>
      <c r="AN1020" t="s">
        <v>584</v>
      </c>
      <c r="AO1020" t="s">
        <v>568</v>
      </c>
      <c r="AP1020"/>
      <c r="AQ1020"/>
      <c r="AR1020" t="s">
        <v>581</v>
      </c>
      <c r="AS1020" t="s">
        <v>1797</v>
      </c>
      <c r="AT1020" t="s">
        <v>1361</v>
      </c>
      <c r="AU1020" t="s">
        <v>36</v>
      </c>
      <c r="AV1020" t="s">
        <v>1354</v>
      </c>
      <c r="AW1020" t="s">
        <v>1924</v>
      </c>
      <c r="AX1020" t="s">
        <v>1353</v>
      </c>
      <c r="AY1020" t="s">
        <v>1352</v>
      </c>
      <c r="AZ1020"/>
      <c r="BA1020" t="s">
        <v>1954</v>
      </c>
      <c r="BB1020" t="s">
        <v>1926</v>
      </c>
      <c r="BC1020" t="s">
        <v>579</v>
      </c>
      <c r="BD1020"/>
      <c r="BE1020"/>
    </row>
    <row r="1021" spans="1:57" x14ac:dyDescent="0.25">
      <c r="A1021" t="s">
        <v>1360</v>
      </c>
      <c r="B1021" t="s">
        <v>0</v>
      </c>
      <c r="C1021">
        <v>2020</v>
      </c>
      <c r="D1021">
        <v>3</v>
      </c>
      <c r="E1021" s="73">
        <v>43732</v>
      </c>
      <c r="F1021" t="s">
        <v>574</v>
      </c>
      <c r="G1021"/>
      <c r="H1021" t="s">
        <v>12</v>
      </c>
      <c r="I1021" t="s">
        <v>575</v>
      </c>
      <c r="J1021" t="s">
        <v>588</v>
      </c>
      <c r="K1021" t="s">
        <v>3</v>
      </c>
      <c r="L1021"/>
      <c r="M1021" t="s">
        <v>579</v>
      </c>
      <c r="N1021">
        <v>11.91</v>
      </c>
      <c r="O1021"/>
      <c r="P1021" t="s">
        <v>808</v>
      </c>
      <c r="Q1021" t="s">
        <v>807</v>
      </c>
      <c r="R1021">
        <v>209</v>
      </c>
      <c r="S1021"/>
      <c r="T1021"/>
      <c r="U1021"/>
      <c r="V1021"/>
      <c r="W1021"/>
      <c r="X1021"/>
      <c r="Y1021"/>
      <c r="Z1021"/>
      <c r="AA1021"/>
      <c r="AB1021"/>
      <c r="AC1021"/>
      <c r="AD1021"/>
      <c r="AE1021"/>
      <c r="AF1021"/>
      <c r="AG1021"/>
      <c r="AH1021"/>
      <c r="AI1021"/>
      <c r="AJ1021"/>
      <c r="AK1021" t="s">
        <v>807</v>
      </c>
      <c r="AL1021">
        <v>209</v>
      </c>
      <c r="AM1021" s="73">
        <v>43732</v>
      </c>
      <c r="AN1021" t="s">
        <v>584</v>
      </c>
      <c r="AO1021" t="s">
        <v>568</v>
      </c>
      <c r="AP1021"/>
      <c r="AQ1021"/>
      <c r="AR1021" t="s">
        <v>581</v>
      </c>
      <c r="AS1021" t="s">
        <v>1797</v>
      </c>
      <c r="AT1021" t="s">
        <v>1361</v>
      </c>
      <c r="AU1021" t="s">
        <v>36</v>
      </c>
      <c r="AV1021" t="s">
        <v>1354</v>
      </c>
      <c r="AW1021" t="s">
        <v>1924</v>
      </c>
      <c r="AX1021" t="s">
        <v>1353</v>
      </c>
      <c r="AY1021" t="s">
        <v>1352</v>
      </c>
      <c r="AZ1021"/>
      <c r="BA1021" t="s">
        <v>1927</v>
      </c>
      <c r="BB1021" t="s">
        <v>1926</v>
      </c>
      <c r="BC1021" t="s">
        <v>579</v>
      </c>
      <c r="BD1021"/>
      <c r="BE1021"/>
    </row>
    <row r="1022" spans="1:57" x14ac:dyDescent="0.25">
      <c r="A1022" t="s">
        <v>1360</v>
      </c>
      <c r="B1022" t="s">
        <v>0</v>
      </c>
      <c r="C1022">
        <v>2020</v>
      </c>
      <c r="D1022">
        <v>3</v>
      </c>
      <c r="E1022" s="73">
        <v>43718</v>
      </c>
      <c r="F1022" t="s">
        <v>574</v>
      </c>
      <c r="G1022"/>
      <c r="H1022" t="s">
        <v>12</v>
      </c>
      <c r="I1022" t="s">
        <v>575</v>
      </c>
      <c r="J1022" t="s">
        <v>588</v>
      </c>
      <c r="K1022" t="s">
        <v>3</v>
      </c>
      <c r="L1022"/>
      <c r="M1022" t="s">
        <v>579</v>
      </c>
      <c r="N1022">
        <v>11.91</v>
      </c>
      <c r="O1022"/>
      <c r="P1022" t="s">
        <v>804</v>
      </c>
      <c r="Q1022" t="s">
        <v>803</v>
      </c>
      <c r="R1022">
        <v>199</v>
      </c>
      <c r="S1022"/>
      <c r="T1022"/>
      <c r="U1022"/>
      <c r="V1022"/>
      <c r="W1022"/>
      <c r="X1022"/>
      <c r="Y1022"/>
      <c r="Z1022"/>
      <c r="AA1022"/>
      <c r="AB1022"/>
      <c r="AC1022"/>
      <c r="AD1022"/>
      <c r="AE1022"/>
      <c r="AF1022"/>
      <c r="AG1022"/>
      <c r="AH1022"/>
      <c r="AI1022"/>
      <c r="AJ1022"/>
      <c r="AK1022" t="s">
        <v>803</v>
      </c>
      <c r="AL1022">
        <v>199</v>
      </c>
      <c r="AM1022" s="73">
        <v>43718</v>
      </c>
      <c r="AN1022" t="s">
        <v>584</v>
      </c>
      <c r="AO1022" t="s">
        <v>568</v>
      </c>
      <c r="AP1022"/>
      <c r="AQ1022"/>
      <c r="AR1022" t="s">
        <v>581</v>
      </c>
      <c r="AS1022" t="s">
        <v>1797</v>
      </c>
      <c r="AT1022" t="s">
        <v>1361</v>
      </c>
      <c r="AU1022" t="s">
        <v>36</v>
      </c>
      <c r="AV1022" t="s">
        <v>1354</v>
      </c>
      <c r="AW1022" t="s">
        <v>1924</v>
      </c>
      <c r="AX1022" t="s">
        <v>1353</v>
      </c>
      <c r="AY1022" t="s">
        <v>1352</v>
      </c>
      <c r="AZ1022"/>
      <c r="BA1022" t="s">
        <v>1927</v>
      </c>
      <c r="BB1022" t="s">
        <v>1926</v>
      </c>
      <c r="BC1022" t="s">
        <v>579</v>
      </c>
      <c r="BD1022"/>
      <c r="BE1022"/>
    </row>
    <row r="1023" spans="1:57" x14ac:dyDescent="0.25">
      <c r="A1023" t="s">
        <v>1360</v>
      </c>
      <c r="B1023" t="s">
        <v>0</v>
      </c>
      <c r="C1023">
        <v>2020</v>
      </c>
      <c r="D1023">
        <v>3</v>
      </c>
      <c r="E1023" s="73">
        <v>43719</v>
      </c>
      <c r="F1023"/>
      <c r="G1023"/>
      <c r="H1023" t="s">
        <v>12</v>
      </c>
      <c r="I1023"/>
      <c r="J1023" t="s">
        <v>25</v>
      </c>
      <c r="K1023" t="s">
        <v>3</v>
      </c>
      <c r="L1023"/>
      <c r="M1023" t="s">
        <v>43</v>
      </c>
      <c r="N1023">
        <v>1312.5</v>
      </c>
      <c r="O1023"/>
      <c r="P1023" t="s">
        <v>27</v>
      </c>
      <c r="Q1023" t="s">
        <v>805</v>
      </c>
      <c r="R1023">
        <v>39</v>
      </c>
      <c r="S1023"/>
      <c r="T1023"/>
      <c r="U1023"/>
      <c r="V1023"/>
      <c r="W1023"/>
      <c r="X1023"/>
      <c r="Y1023"/>
      <c r="Z1023"/>
      <c r="AA1023"/>
      <c r="AB1023"/>
      <c r="AC1023"/>
      <c r="AD1023"/>
      <c r="AE1023"/>
      <c r="AF1023"/>
      <c r="AG1023"/>
      <c r="AH1023"/>
      <c r="AI1023"/>
      <c r="AJ1023"/>
      <c r="AK1023" t="s">
        <v>805</v>
      </c>
      <c r="AL1023">
        <v>39</v>
      </c>
      <c r="AM1023" s="73">
        <v>43719</v>
      </c>
      <c r="AN1023" t="s">
        <v>793</v>
      </c>
      <c r="AO1023" t="s">
        <v>8</v>
      </c>
      <c r="AP1023"/>
      <c r="AQ1023"/>
      <c r="AR1023" t="s">
        <v>30</v>
      </c>
      <c r="AS1023" t="s">
        <v>1797</v>
      </c>
      <c r="AT1023" t="s">
        <v>1366</v>
      </c>
      <c r="AU1023" t="s">
        <v>36</v>
      </c>
      <c r="AV1023" t="s">
        <v>1365</v>
      </c>
      <c r="AW1023"/>
      <c r="AX1023"/>
      <c r="AY1023"/>
      <c r="AZ1023"/>
      <c r="BA1023" t="s">
        <v>1833</v>
      </c>
      <c r="BB1023" t="s">
        <v>1802</v>
      </c>
      <c r="BC1023" t="s">
        <v>43</v>
      </c>
      <c r="BD1023"/>
      <c r="BE1023"/>
    </row>
    <row r="1024" spans="1:57" x14ac:dyDescent="0.25">
      <c r="A1024" t="s">
        <v>1360</v>
      </c>
      <c r="B1024" t="s">
        <v>0</v>
      </c>
      <c r="C1024">
        <v>2020</v>
      </c>
      <c r="D1024">
        <v>3</v>
      </c>
      <c r="E1024" s="73">
        <v>43734</v>
      </c>
      <c r="F1024"/>
      <c r="G1024"/>
      <c r="H1024" t="s">
        <v>12</v>
      </c>
      <c r="I1024"/>
      <c r="J1024" t="s">
        <v>25</v>
      </c>
      <c r="K1024" t="s">
        <v>3</v>
      </c>
      <c r="L1024"/>
      <c r="M1024" t="s">
        <v>27</v>
      </c>
      <c r="N1024">
        <v>-18750</v>
      </c>
      <c r="O1024"/>
      <c r="P1024" t="s">
        <v>27</v>
      </c>
      <c r="Q1024" t="s">
        <v>809</v>
      </c>
      <c r="R1024">
        <v>19</v>
      </c>
      <c r="S1024"/>
      <c r="T1024"/>
      <c r="U1024"/>
      <c r="V1024"/>
      <c r="W1024"/>
      <c r="X1024"/>
      <c r="Y1024"/>
      <c r="Z1024"/>
      <c r="AA1024"/>
      <c r="AB1024"/>
      <c r="AC1024"/>
      <c r="AD1024"/>
      <c r="AE1024"/>
      <c r="AF1024"/>
      <c r="AG1024"/>
      <c r="AH1024"/>
      <c r="AI1024"/>
      <c r="AJ1024"/>
      <c r="AK1024" t="s">
        <v>809</v>
      </c>
      <c r="AL1024">
        <v>19</v>
      </c>
      <c r="AM1024" s="73">
        <v>43734</v>
      </c>
      <c r="AN1024" t="s">
        <v>810</v>
      </c>
      <c r="AO1024" t="s">
        <v>8</v>
      </c>
      <c r="AP1024"/>
      <c r="AQ1024"/>
      <c r="AR1024" t="s">
        <v>30</v>
      </c>
      <c r="AS1024" t="s">
        <v>1797</v>
      </c>
      <c r="AT1024" t="s">
        <v>1366</v>
      </c>
      <c r="AU1024" t="s">
        <v>36</v>
      </c>
      <c r="AV1024" t="s">
        <v>1365</v>
      </c>
      <c r="AW1024"/>
      <c r="AX1024"/>
      <c r="AY1024"/>
      <c r="AZ1024"/>
      <c r="BA1024" t="s">
        <v>1833</v>
      </c>
      <c r="BB1024" t="s">
        <v>1802</v>
      </c>
      <c r="BC1024" t="s">
        <v>27</v>
      </c>
      <c r="BD1024"/>
      <c r="BE1024"/>
    </row>
    <row r="1025" spans="1:57" x14ac:dyDescent="0.25">
      <c r="A1025" t="s">
        <v>1360</v>
      </c>
      <c r="B1025" t="s">
        <v>0</v>
      </c>
      <c r="C1025">
        <v>2020</v>
      </c>
      <c r="D1025">
        <v>3</v>
      </c>
      <c r="E1025" s="73">
        <v>43734</v>
      </c>
      <c r="F1025"/>
      <c r="G1025"/>
      <c r="H1025" t="s">
        <v>12</v>
      </c>
      <c r="I1025"/>
      <c r="J1025" t="s">
        <v>25</v>
      </c>
      <c r="K1025" t="s">
        <v>3</v>
      </c>
      <c r="L1025"/>
      <c r="M1025" t="s">
        <v>27</v>
      </c>
      <c r="N1025">
        <v>-13030</v>
      </c>
      <c r="O1025"/>
      <c r="P1025" t="s">
        <v>27</v>
      </c>
      <c r="Q1025" t="s">
        <v>809</v>
      </c>
      <c r="R1025">
        <v>3</v>
      </c>
      <c r="S1025"/>
      <c r="T1025"/>
      <c r="U1025"/>
      <c r="V1025"/>
      <c r="W1025"/>
      <c r="X1025"/>
      <c r="Y1025"/>
      <c r="Z1025"/>
      <c r="AA1025"/>
      <c r="AB1025"/>
      <c r="AC1025"/>
      <c r="AD1025"/>
      <c r="AE1025"/>
      <c r="AF1025"/>
      <c r="AG1025"/>
      <c r="AH1025"/>
      <c r="AI1025"/>
      <c r="AJ1025"/>
      <c r="AK1025" t="s">
        <v>809</v>
      </c>
      <c r="AL1025">
        <v>3</v>
      </c>
      <c r="AM1025" s="73">
        <v>43734</v>
      </c>
      <c r="AN1025" t="s">
        <v>811</v>
      </c>
      <c r="AO1025" t="s">
        <v>8</v>
      </c>
      <c r="AP1025"/>
      <c r="AQ1025"/>
      <c r="AR1025" t="s">
        <v>30</v>
      </c>
      <c r="AS1025" t="s">
        <v>1797</v>
      </c>
      <c r="AT1025" t="s">
        <v>1366</v>
      </c>
      <c r="AU1025" t="s">
        <v>36</v>
      </c>
      <c r="AV1025" t="s">
        <v>1365</v>
      </c>
      <c r="AW1025"/>
      <c r="AX1025"/>
      <c r="AY1025"/>
      <c r="AZ1025"/>
      <c r="BA1025" t="s">
        <v>1833</v>
      </c>
      <c r="BB1025" t="s">
        <v>1802</v>
      </c>
      <c r="BC1025" t="s">
        <v>27</v>
      </c>
      <c r="BD1025"/>
      <c r="BE1025"/>
    </row>
    <row r="1026" spans="1:57" x14ac:dyDescent="0.25">
      <c r="A1026" t="s">
        <v>1360</v>
      </c>
      <c r="B1026" t="s">
        <v>0</v>
      </c>
      <c r="C1026">
        <v>2020</v>
      </c>
      <c r="D1026">
        <v>3</v>
      </c>
      <c r="E1026" s="73">
        <v>43718</v>
      </c>
      <c r="F1026" t="s">
        <v>574</v>
      </c>
      <c r="G1026"/>
      <c r="H1026" t="s">
        <v>12</v>
      </c>
      <c r="I1026" t="s">
        <v>575</v>
      </c>
      <c r="J1026" t="s">
        <v>586</v>
      </c>
      <c r="K1026" t="s">
        <v>3</v>
      </c>
      <c r="L1026"/>
      <c r="M1026" t="s">
        <v>579</v>
      </c>
      <c r="N1026">
        <v>25.16</v>
      </c>
      <c r="O1026"/>
      <c r="P1026" t="s">
        <v>804</v>
      </c>
      <c r="Q1026" t="s">
        <v>803</v>
      </c>
      <c r="R1026">
        <v>197</v>
      </c>
      <c r="S1026"/>
      <c r="T1026"/>
      <c r="U1026"/>
      <c r="V1026"/>
      <c r="W1026"/>
      <c r="X1026"/>
      <c r="Y1026"/>
      <c r="Z1026"/>
      <c r="AA1026"/>
      <c r="AB1026"/>
      <c r="AC1026"/>
      <c r="AD1026"/>
      <c r="AE1026"/>
      <c r="AF1026"/>
      <c r="AG1026"/>
      <c r="AH1026"/>
      <c r="AI1026"/>
      <c r="AJ1026"/>
      <c r="AK1026" t="s">
        <v>803</v>
      </c>
      <c r="AL1026">
        <v>197</v>
      </c>
      <c r="AM1026" s="73">
        <v>43718</v>
      </c>
      <c r="AN1026" t="s">
        <v>584</v>
      </c>
      <c r="AO1026" t="s">
        <v>568</v>
      </c>
      <c r="AP1026"/>
      <c r="AQ1026"/>
      <c r="AR1026" t="s">
        <v>581</v>
      </c>
      <c r="AS1026" t="s">
        <v>1797</v>
      </c>
      <c r="AT1026" t="s">
        <v>1361</v>
      </c>
      <c r="AU1026" t="s">
        <v>36</v>
      </c>
      <c r="AV1026" t="s">
        <v>1354</v>
      </c>
      <c r="AW1026" t="s">
        <v>1924</v>
      </c>
      <c r="AX1026" t="s">
        <v>1353</v>
      </c>
      <c r="AY1026" t="s">
        <v>1352</v>
      </c>
      <c r="AZ1026"/>
      <c r="BA1026" t="s">
        <v>1954</v>
      </c>
      <c r="BB1026" t="s">
        <v>1926</v>
      </c>
      <c r="BC1026" t="s">
        <v>579</v>
      </c>
      <c r="BD1026"/>
      <c r="BE1026"/>
    </row>
    <row r="1027" spans="1:57" x14ac:dyDescent="0.25">
      <c r="A1027" t="s">
        <v>1360</v>
      </c>
      <c r="B1027" t="s">
        <v>0</v>
      </c>
      <c r="C1027">
        <v>2020</v>
      </c>
      <c r="D1027">
        <v>3</v>
      </c>
      <c r="E1027" s="73">
        <v>43718</v>
      </c>
      <c r="F1027" t="s">
        <v>574</v>
      </c>
      <c r="G1027"/>
      <c r="H1027" t="s">
        <v>12</v>
      </c>
      <c r="I1027" t="s">
        <v>575</v>
      </c>
      <c r="J1027" t="s">
        <v>590</v>
      </c>
      <c r="K1027" t="s">
        <v>3</v>
      </c>
      <c r="L1027"/>
      <c r="M1027" t="s">
        <v>579</v>
      </c>
      <c r="N1027">
        <v>67.209999999999994</v>
      </c>
      <c r="O1027"/>
      <c r="P1027" t="s">
        <v>804</v>
      </c>
      <c r="Q1027" t="s">
        <v>803</v>
      </c>
      <c r="R1027">
        <v>200</v>
      </c>
      <c r="S1027"/>
      <c r="T1027"/>
      <c r="U1027"/>
      <c r="V1027"/>
      <c r="W1027"/>
      <c r="X1027"/>
      <c r="Y1027"/>
      <c r="Z1027"/>
      <c r="AA1027"/>
      <c r="AB1027"/>
      <c r="AC1027"/>
      <c r="AD1027"/>
      <c r="AE1027"/>
      <c r="AF1027"/>
      <c r="AG1027"/>
      <c r="AH1027"/>
      <c r="AI1027"/>
      <c r="AJ1027"/>
      <c r="AK1027" t="s">
        <v>803</v>
      </c>
      <c r="AL1027">
        <v>200</v>
      </c>
      <c r="AM1027" s="73">
        <v>43718</v>
      </c>
      <c r="AN1027" t="s">
        <v>584</v>
      </c>
      <c r="AO1027" t="s">
        <v>568</v>
      </c>
      <c r="AP1027"/>
      <c r="AQ1027"/>
      <c r="AR1027" t="s">
        <v>581</v>
      </c>
      <c r="AS1027" t="s">
        <v>1797</v>
      </c>
      <c r="AT1027" t="s">
        <v>1361</v>
      </c>
      <c r="AU1027" t="s">
        <v>36</v>
      </c>
      <c r="AV1027" t="s">
        <v>1354</v>
      </c>
      <c r="AW1027" t="s">
        <v>1924</v>
      </c>
      <c r="AX1027" t="s">
        <v>1353</v>
      </c>
      <c r="AY1027" t="s">
        <v>1352</v>
      </c>
      <c r="AZ1027"/>
      <c r="BA1027" t="s">
        <v>1933</v>
      </c>
      <c r="BB1027" t="s">
        <v>1926</v>
      </c>
      <c r="BC1027" t="s">
        <v>579</v>
      </c>
      <c r="BD1027"/>
      <c r="BE1027"/>
    </row>
    <row r="1028" spans="1:57" x14ac:dyDescent="0.25">
      <c r="A1028" t="s">
        <v>1360</v>
      </c>
      <c r="B1028" t="s">
        <v>0</v>
      </c>
      <c r="C1028">
        <v>2020</v>
      </c>
      <c r="D1028">
        <v>3</v>
      </c>
      <c r="E1028" s="73">
        <v>43719</v>
      </c>
      <c r="F1028"/>
      <c r="G1028"/>
      <c r="H1028" t="s">
        <v>12</v>
      </c>
      <c r="I1028"/>
      <c r="J1028" t="s">
        <v>2</v>
      </c>
      <c r="K1028" t="s">
        <v>3</v>
      </c>
      <c r="L1028"/>
      <c r="M1028" t="s">
        <v>43</v>
      </c>
      <c r="N1028">
        <v>-1312.5</v>
      </c>
      <c r="O1028"/>
      <c r="P1028" t="s">
        <v>14</v>
      </c>
      <c r="Q1028" t="s">
        <v>805</v>
      </c>
      <c r="R1028">
        <v>17</v>
      </c>
      <c r="S1028"/>
      <c r="T1028"/>
      <c r="U1028"/>
      <c r="V1028"/>
      <c r="W1028"/>
      <c r="X1028"/>
      <c r="Y1028"/>
      <c r="Z1028"/>
      <c r="AA1028"/>
      <c r="AB1028"/>
      <c r="AC1028"/>
      <c r="AD1028"/>
      <c r="AE1028"/>
      <c r="AF1028"/>
      <c r="AG1028"/>
      <c r="AH1028"/>
      <c r="AI1028"/>
      <c r="AJ1028"/>
      <c r="AK1028" t="s">
        <v>805</v>
      </c>
      <c r="AL1028">
        <v>17</v>
      </c>
      <c r="AM1028" s="73">
        <v>43719</v>
      </c>
      <c r="AN1028" t="s">
        <v>793</v>
      </c>
      <c r="AO1028" t="s">
        <v>8</v>
      </c>
      <c r="AP1028"/>
      <c r="AQ1028"/>
      <c r="AR1028" t="s">
        <v>30</v>
      </c>
      <c r="AS1028" t="s">
        <v>1797</v>
      </c>
      <c r="AT1028" t="s">
        <v>1385</v>
      </c>
      <c r="AU1028" t="s">
        <v>36</v>
      </c>
      <c r="AV1028" t="s">
        <v>1355</v>
      </c>
      <c r="AW1028"/>
      <c r="AX1028"/>
      <c r="AY1028"/>
      <c r="AZ1028"/>
      <c r="BA1028" t="s">
        <v>1801</v>
      </c>
      <c r="BB1028" t="s">
        <v>1802</v>
      </c>
      <c r="BC1028" t="s">
        <v>43</v>
      </c>
      <c r="BD1028"/>
      <c r="BE1028"/>
    </row>
    <row r="1029" spans="1:57" x14ac:dyDescent="0.25">
      <c r="A1029" t="s">
        <v>1360</v>
      </c>
      <c r="B1029" t="s">
        <v>0</v>
      </c>
      <c r="C1029">
        <v>2020</v>
      </c>
      <c r="D1029">
        <v>3</v>
      </c>
      <c r="E1029" s="73">
        <v>43734</v>
      </c>
      <c r="F1029"/>
      <c r="G1029"/>
      <c r="H1029" t="s">
        <v>12</v>
      </c>
      <c r="I1029" t="s">
        <v>552</v>
      </c>
      <c r="J1029" t="s">
        <v>34</v>
      </c>
      <c r="K1029" t="s">
        <v>3</v>
      </c>
      <c r="L1029"/>
      <c r="M1029" t="s">
        <v>27</v>
      </c>
      <c r="N1029">
        <v>18750</v>
      </c>
      <c r="O1029"/>
      <c r="P1029" t="s">
        <v>813</v>
      </c>
      <c r="Q1029" t="s">
        <v>809</v>
      </c>
      <c r="R1029">
        <v>46</v>
      </c>
      <c r="S1029" t="s">
        <v>810</v>
      </c>
      <c r="T1029" s="73">
        <v>43734</v>
      </c>
      <c r="U1029" t="s">
        <v>1646</v>
      </c>
      <c r="V1029" t="s">
        <v>813</v>
      </c>
      <c r="W1029" t="s">
        <v>36</v>
      </c>
      <c r="X1029"/>
      <c r="Y1029"/>
      <c r="Z1029"/>
      <c r="AA1029"/>
      <c r="AB1029"/>
      <c r="AC1029"/>
      <c r="AD1029"/>
      <c r="AE1029"/>
      <c r="AF1029"/>
      <c r="AG1029"/>
      <c r="AH1029"/>
      <c r="AI1029"/>
      <c r="AJ1029"/>
      <c r="AK1029" t="s">
        <v>810</v>
      </c>
      <c r="AL1029">
        <v>1</v>
      </c>
      <c r="AM1029" s="73">
        <v>43734</v>
      </c>
      <c r="AN1029" t="s">
        <v>810</v>
      </c>
      <c r="AO1029" t="s">
        <v>554</v>
      </c>
      <c r="AP1029" t="s">
        <v>596</v>
      </c>
      <c r="AQ1029"/>
      <c r="AR1029" t="s">
        <v>30</v>
      </c>
      <c r="AS1029" t="s">
        <v>1797</v>
      </c>
      <c r="AT1029" t="s">
        <v>1372</v>
      </c>
      <c r="AU1029" t="s">
        <v>36</v>
      </c>
      <c r="AV1029" t="s">
        <v>1354</v>
      </c>
      <c r="AW1029" t="s">
        <v>1798</v>
      </c>
      <c r="AX1029" t="s">
        <v>1353</v>
      </c>
      <c r="AY1029" t="s">
        <v>1371</v>
      </c>
      <c r="AZ1029"/>
      <c r="BA1029" t="s">
        <v>1836</v>
      </c>
      <c r="BB1029" t="s">
        <v>1800</v>
      </c>
      <c r="BC1029" t="s">
        <v>1646</v>
      </c>
      <c r="BD1029">
        <v>1</v>
      </c>
      <c r="BE1029" t="s">
        <v>2041</v>
      </c>
    </row>
    <row r="1030" spans="1:57" x14ac:dyDescent="0.25">
      <c r="A1030" t="s">
        <v>1360</v>
      </c>
      <c r="B1030" t="s">
        <v>0</v>
      </c>
      <c r="C1030">
        <v>2020</v>
      </c>
      <c r="D1030">
        <v>3</v>
      </c>
      <c r="E1030" s="73">
        <v>43732</v>
      </c>
      <c r="F1030" t="s">
        <v>574</v>
      </c>
      <c r="G1030"/>
      <c r="H1030" t="s">
        <v>12</v>
      </c>
      <c r="I1030" t="s">
        <v>575</v>
      </c>
      <c r="J1030" t="s">
        <v>582</v>
      </c>
      <c r="K1030" t="s">
        <v>3</v>
      </c>
      <c r="L1030"/>
      <c r="M1030" t="s">
        <v>579</v>
      </c>
      <c r="N1030" s="82">
        <v>192.41</v>
      </c>
      <c r="O1030"/>
      <c r="P1030" t="s">
        <v>808</v>
      </c>
      <c r="Q1030" t="s">
        <v>807</v>
      </c>
      <c r="R1030">
        <v>205</v>
      </c>
      <c r="S1030"/>
      <c r="T1030"/>
      <c r="U1030"/>
      <c r="V1030"/>
      <c r="W1030"/>
      <c r="X1030"/>
      <c r="Y1030"/>
      <c r="Z1030"/>
      <c r="AA1030"/>
      <c r="AB1030"/>
      <c r="AC1030"/>
      <c r="AD1030"/>
      <c r="AE1030"/>
      <c r="AF1030"/>
      <c r="AG1030"/>
      <c r="AH1030"/>
      <c r="AI1030"/>
      <c r="AJ1030"/>
      <c r="AK1030" t="s">
        <v>807</v>
      </c>
      <c r="AL1030">
        <v>205</v>
      </c>
      <c r="AM1030" s="73">
        <v>43732</v>
      </c>
      <c r="AN1030" t="s">
        <v>584</v>
      </c>
      <c r="AO1030" t="s">
        <v>568</v>
      </c>
      <c r="AP1030"/>
      <c r="AQ1030"/>
      <c r="AR1030" t="s">
        <v>581</v>
      </c>
      <c r="AS1030" t="s">
        <v>1797</v>
      </c>
      <c r="AT1030" t="s">
        <v>1361</v>
      </c>
      <c r="AU1030" t="s">
        <v>36</v>
      </c>
      <c r="AV1030" t="s">
        <v>1354</v>
      </c>
      <c r="AW1030" t="s">
        <v>1924</v>
      </c>
      <c r="AX1030" t="s">
        <v>1353</v>
      </c>
      <c r="AY1030" t="s">
        <v>1352</v>
      </c>
      <c r="AZ1030"/>
      <c r="BA1030" t="s">
        <v>1950</v>
      </c>
      <c r="BB1030" t="s">
        <v>1926</v>
      </c>
      <c r="BC1030" t="s">
        <v>579</v>
      </c>
      <c r="BD1030"/>
      <c r="BE1030"/>
    </row>
    <row r="1031" spans="1:57" x14ac:dyDescent="0.25">
      <c r="A1031" t="s">
        <v>1360</v>
      </c>
      <c r="B1031" t="s">
        <v>0</v>
      </c>
      <c r="C1031">
        <v>2020</v>
      </c>
      <c r="D1031">
        <v>3</v>
      </c>
      <c r="E1031" s="73">
        <v>43732</v>
      </c>
      <c r="F1031" t="s">
        <v>574</v>
      </c>
      <c r="G1031"/>
      <c r="H1031" t="s">
        <v>12</v>
      </c>
      <c r="I1031" t="s">
        <v>575</v>
      </c>
      <c r="J1031" t="s">
        <v>585</v>
      </c>
      <c r="K1031" t="s">
        <v>3</v>
      </c>
      <c r="L1031"/>
      <c r="M1031" t="s">
        <v>579</v>
      </c>
      <c r="N1031" s="82">
        <v>118.32</v>
      </c>
      <c r="O1031"/>
      <c r="P1031" t="s">
        <v>808</v>
      </c>
      <c r="Q1031" t="s">
        <v>807</v>
      </c>
      <c r="R1031">
        <v>206</v>
      </c>
      <c r="S1031"/>
      <c r="T1031"/>
      <c r="U1031"/>
      <c r="V1031"/>
      <c r="W1031"/>
      <c r="X1031"/>
      <c r="Y1031"/>
      <c r="Z1031"/>
      <c r="AA1031"/>
      <c r="AB1031"/>
      <c r="AC1031"/>
      <c r="AD1031"/>
      <c r="AE1031"/>
      <c r="AF1031"/>
      <c r="AG1031"/>
      <c r="AH1031"/>
      <c r="AI1031"/>
      <c r="AJ1031"/>
      <c r="AK1031" t="s">
        <v>807</v>
      </c>
      <c r="AL1031">
        <v>206</v>
      </c>
      <c r="AM1031" s="73">
        <v>43732</v>
      </c>
      <c r="AN1031" t="s">
        <v>584</v>
      </c>
      <c r="AO1031" t="s">
        <v>568</v>
      </c>
      <c r="AP1031"/>
      <c r="AQ1031"/>
      <c r="AR1031" t="s">
        <v>581</v>
      </c>
      <c r="AS1031" t="s">
        <v>1797</v>
      </c>
      <c r="AT1031" t="s">
        <v>1361</v>
      </c>
      <c r="AU1031" t="s">
        <v>36</v>
      </c>
      <c r="AV1031" t="s">
        <v>1354</v>
      </c>
      <c r="AW1031" t="s">
        <v>1924</v>
      </c>
      <c r="AX1031" t="s">
        <v>1353</v>
      </c>
      <c r="AY1031" t="s">
        <v>1352</v>
      </c>
      <c r="AZ1031"/>
      <c r="BA1031" t="s">
        <v>1925</v>
      </c>
      <c r="BB1031" t="s">
        <v>1926</v>
      </c>
      <c r="BC1031" t="s">
        <v>579</v>
      </c>
      <c r="BD1031"/>
      <c r="BE1031"/>
    </row>
    <row r="1032" spans="1:57" x14ac:dyDescent="0.25">
      <c r="A1032" t="s">
        <v>1360</v>
      </c>
      <c r="B1032" t="s">
        <v>0</v>
      </c>
      <c r="C1032">
        <v>2020</v>
      </c>
      <c r="D1032">
        <v>3</v>
      </c>
      <c r="E1032" s="73">
        <v>43732</v>
      </c>
      <c r="F1032" t="s">
        <v>574</v>
      </c>
      <c r="G1032"/>
      <c r="H1032" t="s">
        <v>12</v>
      </c>
      <c r="I1032" t="s">
        <v>575</v>
      </c>
      <c r="J1032" t="s">
        <v>587</v>
      </c>
      <c r="K1032" t="s">
        <v>3</v>
      </c>
      <c r="L1032"/>
      <c r="M1032" t="s">
        <v>579</v>
      </c>
      <c r="N1032" s="82">
        <v>22.47</v>
      </c>
      <c r="O1032"/>
      <c r="P1032" t="s">
        <v>808</v>
      </c>
      <c r="Q1032" t="s">
        <v>807</v>
      </c>
      <c r="R1032">
        <v>208</v>
      </c>
      <c r="S1032"/>
      <c r="T1032"/>
      <c r="U1032"/>
      <c r="V1032"/>
      <c r="W1032"/>
      <c r="X1032"/>
      <c r="Y1032"/>
      <c r="Z1032"/>
      <c r="AA1032"/>
      <c r="AB1032"/>
      <c r="AC1032"/>
      <c r="AD1032"/>
      <c r="AE1032"/>
      <c r="AF1032"/>
      <c r="AG1032"/>
      <c r="AH1032"/>
      <c r="AI1032"/>
      <c r="AJ1032"/>
      <c r="AK1032" t="s">
        <v>807</v>
      </c>
      <c r="AL1032">
        <v>208</v>
      </c>
      <c r="AM1032" s="73">
        <v>43732</v>
      </c>
      <c r="AN1032" t="s">
        <v>584</v>
      </c>
      <c r="AO1032" t="s">
        <v>568</v>
      </c>
      <c r="AP1032"/>
      <c r="AQ1032"/>
      <c r="AR1032" t="s">
        <v>581</v>
      </c>
      <c r="AS1032" t="s">
        <v>1797</v>
      </c>
      <c r="AT1032" t="s">
        <v>1361</v>
      </c>
      <c r="AU1032" t="s">
        <v>36</v>
      </c>
      <c r="AV1032" t="s">
        <v>1354</v>
      </c>
      <c r="AW1032" t="s">
        <v>1924</v>
      </c>
      <c r="AX1032" t="s">
        <v>1353</v>
      </c>
      <c r="AY1032" t="s">
        <v>1352</v>
      </c>
      <c r="AZ1032"/>
      <c r="BA1032" t="s">
        <v>1932</v>
      </c>
      <c r="BB1032" t="s">
        <v>1926</v>
      </c>
      <c r="BC1032" t="s">
        <v>579</v>
      </c>
      <c r="BD1032"/>
      <c r="BE1032"/>
    </row>
    <row r="1033" spans="1:57" x14ac:dyDescent="0.25">
      <c r="A1033" t="s">
        <v>1360</v>
      </c>
      <c r="B1033" t="s">
        <v>0</v>
      </c>
      <c r="C1033">
        <v>2020</v>
      </c>
      <c r="D1033">
        <v>3</v>
      </c>
      <c r="E1033" s="73">
        <v>43732</v>
      </c>
      <c r="F1033" t="s">
        <v>574</v>
      </c>
      <c r="G1033"/>
      <c r="H1033" t="s">
        <v>12</v>
      </c>
      <c r="I1033" t="s">
        <v>575</v>
      </c>
      <c r="J1033" t="s">
        <v>590</v>
      </c>
      <c r="K1033" t="s">
        <v>3</v>
      </c>
      <c r="L1033"/>
      <c r="M1033" t="s">
        <v>579</v>
      </c>
      <c r="N1033" s="82">
        <v>67.209999999999994</v>
      </c>
      <c r="O1033"/>
      <c r="P1033" t="s">
        <v>808</v>
      </c>
      <c r="Q1033" t="s">
        <v>807</v>
      </c>
      <c r="R1033">
        <v>210</v>
      </c>
      <c r="S1033"/>
      <c r="T1033"/>
      <c r="U1033"/>
      <c r="V1033"/>
      <c r="W1033"/>
      <c r="X1033"/>
      <c r="Y1033"/>
      <c r="Z1033"/>
      <c r="AA1033"/>
      <c r="AB1033"/>
      <c r="AC1033"/>
      <c r="AD1033"/>
      <c r="AE1033"/>
      <c r="AF1033"/>
      <c r="AG1033"/>
      <c r="AH1033"/>
      <c r="AI1033"/>
      <c r="AJ1033"/>
      <c r="AK1033" t="s">
        <v>807</v>
      </c>
      <c r="AL1033">
        <v>210</v>
      </c>
      <c r="AM1033" s="73">
        <v>43732</v>
      </c>
      <c r="AN1033" t="s">
        <v>584</v>
      </c>
      <c r="AO1033" t="s">
        <v>568</v>
      </c>
      <c r="AP1033"/>
      <c r="AQ1033"/>
      <c r="AR1033" t="s">
        <v>581</v>
      </c>
      <c r="AS1033" t="s">
        <v>1797</v>
      </c>
      <c r="AT1033" t="s">
        <v>1361</v>
      </c>
      <c r="AU1033" t="s">
        <v>36</v>
      </c>
      <c r="AV1033" t="s">
        <v>1354</v>
      </c>
      <c r="AW1033" t="s">
        <v>1924</v>
      </c>
      <c r="AX1033" t="s">
        <v>1353</v>
      </c>
      <c r="AY1033" t="s">
        <v>1352</v>
      </c>
      <c r="AZ1033"/>
      <c r="BA1033" t="s">
        <v>1933</v>
      </c>
      <c r="BB1033" t="s">
        <v>1926</v>
      </c>
      <c r="BC1033" t="s">
        <v>579</v>
      </c>
      <c r="BD1033"/>
      <c r="BE1033"/>
    </row>
    <row r="1034" spans="1:57" x14ac:dyDescent="0.25">
      <c r="A1034" t="s">
        <v>1360</v>
      </c>
      <c r="B1034" t="s">
        <v>0</v>
      </c>
      <c r="C1034">
        <v>2020</v>
      </c>
      <c r="D1034">
        <v>3</v>
      </c>
      <c r="E1034" s="73">
        <v>43735</v>
      </c>
      <c r="F1034"/>
      <c r="G1034"/>
      <c r="H1034" t="s">
        <v>12</v>
      </c>
      <c r="I1034"/>
      <c r="J1034" t="s">
        <v>2</v>
      </c>
      <c r="K1034" t="s">
        <v>3</v>
      </c>
      <c r="L1034"/>
      <c r="M1034" t="s">
        <v>43</v>
      </c>
      <c r="N1034" s="82">
        <v>-18750</v>
      </c>
      <c r="O1034"/>
      <c r="P1034" t="s">
        <v>14</v>
      </c>
      <c r="Q1034" t="s">
        <v>814</v>
      </c>
      <c r="R1034">
        <v>6</v>
      </c>
      <c r="S1034"/>
      <c r="T1034"/>
      <c r="U1034"/>
      <c r="V1034"/>
      <c r="W1034"/>
      <c r="X1034"/>
      <c r="Y1034"/>
      <c r="Z1034"/>
      <c r="AA1034"/>
      <c r="AB1034"/>
      <c r="AC1034"/>
      <c r="AD1034"/>
      <c r="AE1034"/>
      <c r="AF1034"/>
      <c r="AG1034"/>
      <c r="AH1034"/>
      <c r="AI1034"/>
      <c r="AJ1034"/>
      <c r="AK1034" t="s">
        <v>814</v>
      </c>
      <c r="AL1034">
        <v>6</v>
      </c>
      <c r="AM1034" s="73">
        <v>43735</v>
      </c>
      <c r="AN1034" t="s">
        <v>810</v>
      </c>
      <c r="AO1034" t="s">
        <v>8</v>
      </c>
      <c r="AP1034"/>
      <c r="AQ1034"/>
      <c r="AR1034" t="s">
        <v>30</v>
      </c>
      <c r="AS1034" t="s">
        <v>1797</v>
      </c>
      <c r="AT1034" t="s">
        <v>1385</v>
      </c>
      <c r="AU1034" t="s">
        <v>36</v>
      </c>
      <c r="AV1034" t="s">
        <v>1355</v>
      </c>
      <c r="AW1034"/>
      <c r="AX1034"/>
      <c r="AY1034"/>
      <c r="AZ1034"/>
      <c r="BA1034" t="s">
        <v>1801</v>
      </c>
      <c r="BB1034" t="s">
        <v>1802</v>
      </c>
      <c r="BC1034" t="s">
        <v>43</v>
      </c>
      <c r="BD1034"/>
      <c r="BE1034"/>
    </row>
    <row r="1035" spans="1:57" x14ac:dyDescent="0.25">
      <c r="A1035" t="s">
        <v>1360</v>
      </c>
      <c r="B1035" t="s">
        <v>0</v>
      </c>
      <c r="C1035">
        <v>2020</v>
      </c>
      <c r="D1035">
        <v>4</v>
      </c>
      <c r="E1035" s="73">
        <v>43748</v>
      </c>
      <c r="F1035"/>
      <c r="G1035"/>
      <c r="H1035" t="s">
        <v>12</v>
      </c>
      <c r="I1035"/>
      <c r="J1035" t="s">
        <v>2</v>
      </c>
      <c r="K1035" t="s">
        <v>3</v>
      </c>
      <c r="L1035"/>
      <c r="M1035" t="s">
        <v>1462</v>
      </c>
      <c r="N1035">
        <v>-579.66</v>
      </c>
      <c r="O1035"/>
      <c r="P1035" t="s">
        <v>14</v>
      </c>
      <c r="Q1035" t="s">
        <v>819</v>
      </c>
      <c r="R1035">
        <v>37</v>
      </c>
      <c r="S1035"/>
      <c r="T1035"/>
      <c r="U1035"/>
      <c r="V1035"/>
      <c r="W1035"/>
      <c r="X1035"/>
      <c r="Y1035"/>
      <c r="Z1035"/>
      <c r="AA1035"/>
      <c r="AB1035"/>
      <c r="AC1035"/>
      <c r="AD1035"/>
      <c r="AE1035"/>
      <c r="AF1035"/>
      <c r="AG1035"/>
      <c r="AH1035"/>
      <c r="AI1035"/>
      <c r="AJ1035"/>
      <c r="AK1035" t="s">
        <v>819</v>
      </c>
      <c r="AL1035">
        <v>37</v>
      </c>
      <c r="AM1035" s="73">
        <v>43748</v>
      </c>
      <c r="AN1035"/>
      <c r="AO1035" t="s">
        <v>8</v>
      </c>
      <c r="AP1035"/>
      <c r="AQ1035"/>
      <c r="AR1035" t="s">
        <v>603</v>
      </c>
      <c r="AS1035" t="s">
        <v>1797</v>
      </c>
      <c r="AT1035" t="s">
        <v>1385</v>
      </c>
      <c r="AU1035" t="s">
        <v>36</v>
      </c>
      <c r="AV1035" t="s">
        <v>1355</v>
      </c>
      <c r="AW1035"/>
      <c r="AX1035"/>
      <c r="AY1035"/>
      <c r="AZ1035"/>
      <c r="BA1035" t="s">
        <v>1801</v>
      </c>
      <c r="BB1035" t="s">
        <v>1802</v>
      </c>
      <c r="BC1035" t="s">
        <v>1462</v>
      </c>
      <c r="BD1035"/>
      <c r="BE1035"/>
    </row>
    <row r="1036" spans="1:57" x14ac:dyDescent="0.25">
      <c r="A1036" t="s">
        <v>1360</v>
      </c>
      <c r="B1036" t="s">
        <v>0</v>
      </c>
      <c r="C1036">
        <v>2020</v>
      </c>
      <c r="D1036">
        <v>4</v>
      </c>
      <c r="E1036" s="73">
        <v>43748</v>
      </c>
      <c r="F1036"/>
      <c r="G1036"/>
      <c r="H1036" t="s">
        <v>12</v>
      </c>
      <c r="I1036"/>
      <c r="J1036" t="s">
        <v>2</v>
      </c>
      <c r="K1036" t="s">
        <v>3</v>
      </c>
      <c r="L1036"/>
      <c r="M1036" t="s">
        <v>1462</v>
      </c>
      <c r="N1036">
        <v>-106.57</v>
      </c>
      <c r="O1036"/>
      <c r="P1036" t="s">
        <v>14</v>
      </c>
      <c r="Q1036" t="s">
        <v>819</v>
      </c>
      <c r="R1036">
        <v>39</v>
      </c>
      <c r="S1036"/>
      <c r="T1036"/>
      <c r="U1036"/>
      <c r="V1036"/>
      <c r="W1036"/>
      <c r="X1036"/>
      <c r="Y1036"/>
      <c r="Z1036"/>
      <c r="AA1036"/>
      <c r="AB1036"/>
      <c r="AC1036"/>
      <c r="AD1036"/>
      <c r="AE1036"/>
      <c r="AF1036"/>
      <c r="AG1036"/>
      <c r="AH1036"/>
      <c r="AI1036"/>
      <c r="AJ1036"/>
      <c r="AK1036" t="s">
        <v>819</v>
      </c>
      <c r="AL1036">
        <v>39</v>
      </c>
      <c r="AM1036" s="73">
        <v>43748</v>
      </c>
      <c r="AN1036"/>
      <c r="AO1036" t="s">
        <v>8</v>
      </c>
      <c r="AP1036"/>
      <c r="AQ1036"/>
      <c r="AR1036" t="s">
        <v>603</v>
      </c>
      <c r="AS1036" t="s">
        <v>1797</v>
      </c>
      <c r="AT1036" t="s">
        <v>1385</v>
      </c>
      <c r="AU1036" t="s">
        <v>36</v>
      </c>
      <c r="AV1036" t="s">
        <v>1355</v>
      </c>
      <c r="AW1036"/>
      <c r="AX1036"/>
      <c r="AY1036"/>
      <c r="AZ1036"/>
      <c r="BA1036" t="s">
        <v>1801</v>
      </c>
      <c r="BB1036" t="s">
        <v>1802</v>
      </c>
      <c r="BC1036" t="s">
        <v>1462</v>
      </c>
      <c r="BD1036"/>
      <c r="BE1036"/>
    </row>
    <row r="1037" spans="1:57" x14ac:dyDescent="0.25">
      <c r="A1037" t="s">
        <v>1360</v>
      </c>
      <c r="B1037" t="s">
        <v>0</v>
      </c>
      <c r="C1037">
        <v>2020</v>
      </c>
      <c r="D1037">
        <v>4</v>
      </c>
      <c r="E1037" s="73">
        <v>43748</v>
      </c>
      <c r="F1037"/>
      <c r="G1037"/>
      <c r="H1037" t="s">
        <v>628</v>
      </c>
      <c r="I1037"/>
      <c r="J1037" t="s">
        <v>2</v>
      </c>
      <c r="K1037" t="s">
        <v>3</v>
      </c>
      <c r="L1037"/>
      <c r="M1037" t="s">
        <v>1462</v>
      </c>
      <c r="N1037">
        <v>106.57</v>
      </c>
      <c r="O1037"/>
      <c r="P1037" t="s">
        <v>14</v>
      </c>
      <c r="Q1037" t="s">
        <v>819</v>
      </c>
      <c r="R1037">
        <v>40</v>
      </c>
      <c r="S1037"/>
      <c r="T1037"/>
      <c r="U1037"/>
      <c r="V1037"/>
      <c r="W1037"/>
      <c r="X1037"/>
      <c r="Y1037"/>
      <c r="Z1037"/>
      <c r="AA1037"/>
      <c r="AB1037"/>
      <c r="AC1037"/>
      <c r="AD1037"/>
      <c r="AE1037"/>
      <c r="AF1037"/>
      <c r="AG1037"/>
      <c r="AH1037"/>
      <c r="AI1037"/>
      <c r="AJ1037"/>
      <c r="AK1037" t="s">
        <v>819</v>
      </c>
      <c r="AL1037">
        <v>40</v>
      </c>
      <c r="AM1037" s="73">
        <v>43748</v>
      </c>
      <c r="AN1037"/>
      <c r="AO1037" t="s">
        <v>8</v>
      </c>
      <c r="AP1037"/>
      <c r="AQ1037"/>
      <c r="AR1037" t="s">
        <v>603</v>
      </c>
      <c r="AS1037" t="s">
        <v>1797</v>
      </c>
      <c r="AT1037" t="s">
        <v>1385</v>
      </c>
      <c r="AU1037" t="s">
        <v>36</v>
      </c>
      <c r="AV1037" t="s">
        <v>1355</v>
      </c>
      <c r="AW1037"/>
      <c r="AX1037"/>
      <c r="AY1037"/>
      <c r="AZ1037"/>
      <c r="BA1037" t="s">
        <v>1801</v>
      </c>
      <c r="BB1037" t="s">
        <v>1965</v>
      </c>
      <c r="BC1037" t="s">
        <v>1462</v>
      </c>
      <c r="BD1037"/>
      <c r="BE1037"/>
    </row>
    <row r="1038" spans="1:57" x14ac:dyDescent="0.25">
      <c r="A1038" t="s">
        <v>1360</v>
      </c>
      <c r="B1038" t="s">
        <v>0</v>
      </c>
      <c r="C1038">
        <v>2020</v>
      </c>
      <c r="D1038">
        <v>4</v>
      </c>
      <c r="E1038" s="73">
        <v>43748</v>
      </c>
      <c r="F1038"/>
      <c r="G1038"/>
      <c r="H1038" t="s">
        <v>12</v>
      </c>
      <c r="I1038"/>
      <c r="J1038" t="s">
        <v>633</v>
      </c>
      <c r="K1038" t="s">
        <v>3</v>
      </c>
      <c r="L1038"/>
      <c r="M1038" t="s">
        <v>1436</v>
      </c>
      <c r="N1038">
        <v>-579.66</v>
      </c>
      <c r="O1038"/>
      <c r="P1038" t="s">
        <v>799</v>
      </c>
      <c r="Q1038" t="s">
        <v>824</v>
      </c>
      <c r="R1038">
        <v>2</v>
      </c>
      <c r="S1038"/>
      <c r="T1038"/>
      <c r="U1038"/>
      <c r="V1038"/>
      <c r="W1038"/>
      <c r="X1038"/>
      <c r="Y1038"/>
      <c r="Z1038"/>
      <c r="AA1038"/>
      <c r="AB1038"/>
      <c r="AC1038"/>
      <c r="AD1038"/>
      <c r="AE1038"/>
      <c r="AF1038"/>
      <c r="AG1038"/>
      <c r="AH1038"/>
      <c r="AI1038"/>
      <c r="AJ1038"/>
      <c r="AK1038" t="s">
        <v>824</v>
      </c>
      <c r="AL1038">
        <v>2</v>
      </c>
      <c r="AM1038" s="73">
        <v>43748</v>
      </c>
      <c r="AN1038"/>
      <c r="AO1038" t="s">
        <v>554</v>
      </c>
      <c r="AP1038"/>
      <c r="AQ1038"/>
      <c r="AR1038" t="s">
        <v>16</v>
      </c>
      <c r="AS1038" t="s">
        <v>1797</v>
      </c>
      <c r="AT1038" t="s">
        <v>1430</v>
      </c>
      <c r="AU1038" t="s">
        <v>36</v>
      </c>
      <c r="AV1038" t="s">
        <v>1421</v>
      </c>
      <c r="AW1038"/>
      <c r="AX1038"/>
      <c r="AY1038"/>
      <c r="AZ1038"/>
      <c r="BA1038" t="s">
        <v>1971</v>
      </c>
      <c r="BB1038" t="s">
        <v>1802</v>
      </c>
      <c r="BC1038" t="s">
        <v>1436</v>
      </c>
      <c r="BD1038"/>
      <c r="BE1038"/>
    </row>
    <row r="1039" spans="1:57" x14ac:dyDescent="0.25">
      <c r="A1039" t="s">
        <v>1360</v>
      </c>
      <c r="B1039" t="s">
        <v>0</v>
      </c>
      <c r="C1039">
        <v>2020</v>
      </c>
      <c r="D1039">
        <v>4</v>
      </c>
      <c r="E1039" s="73">
        <v>43748</v>
      </c>
      <c r="F1039"/>
      <c r="G1039"/>
      <c r="H1039" t="s">
        <v>12</v>
      </c>
      <c r="I1039" t="s">
        <v>552</v>
      </c>
      <c r="J1039" t="s">
        <v>34</v>
      </c>
      <c r="K1039" t="s">
        <v>3</v>
      </c>
      <c r="L1039"/>
      <c r="M1039" t="s">
        <v>27</v>
      </c>
      <c r="N1039">
        <v>45054</v>
      </c>
      <c r="O1039"/>
      <c r="P1039" t="s">
        <v>826</v>
      </c>
      <c r="Q1039" t="s">
        <v>821</v>
      </c>
      <c r="R1039">
        <v>29</v>
      </c>
      <c r="S1039" t="s">
        <v>822</v>
      </c>
      <c r="T1039" s="73">
        <v>43747</v>
      </c>
      <c r="U1039" t="s">
        <v>1563</v>
      </c>
      <c r="V1039" t="s">
        <v>826</v>
      </c>
      <c r="W1039" t="s">
        <v>36</v>
      </c>
      <c r="X1039"/>
      <c r="Y1039"/>
      <c r="Z1039"/>
      <c r="AA1039"/>
      <c r="AB1039"/>
      <c r="AC1039"/>
      <c r="AD1039"/>
      <c r="AE1039"/>
      <c r="AF1039"/>
      <c r="AG1039"/>
      <c r="AH1039"/>
      <c r="AI1039"/>
      <c r="AJ1039"/>
      <c r="AK1039" t="s">
        <v>822</v>
      </c>
      <c r="AL1039">
        <v>1</v>
      </c>
      <c r="AM1039" s="73">
        <v>43747</v>
      </c>
      <c r="AN1039" t="s">
        <v>822</v>
      </c>
      <c r="AO1039" t="s">
        <v>554</v>
      </c>
      <c r="AP1039" t="s">
        <v>265</v>
      </c>
      <c r="AQ1039"/>
      <c r="AR1039" t="s">
        <v>30</v>
      </c>
      <c r="AS1039" t="s">
        <v>1797</v>
      </c>
      <c r="AT1039" t="s">
        <v>1372</v>
      </c>
      <c r="AU1039" t="s">
        <v>36</v>
      </c>
      <c r="AV1039" t="s">
        <v>1354</v>
      </c>
      <c r="AW1039" t="s">
        <v>1798</v>
      </c>
      <c r="AX1039" t="s">
        <v>1353</v>
      </c>
      <c r="AY1039" t="s">
        <v>1371</v>
      </c>
      <c r="AZ1039"/>
      <c r="BA1039" t="s">
        <v>1836</v>
      </c>
      <c r="BB1039" t="s">
        <v>1800</v>
      </c>
      <c r="BC1039" t="s">
        <v>1563</v>
      </c>
      <c r="BD1039">
        <v>1</v>
      </c>
      <c r="BE1039" t="s">
        <v>1906</v>
      </c>
    </row>
    <row r="1040" spans="1:57" x14ac:dyDescent="0.25">
      <c r="A1040" t="s">
        <v>1360</v>
      </c>
      <c r="B1040" t="s">
        <v>0</v>
      </c>
      <c r="C1040">
        <v>2020</v>
      </c>
      <c r="D1040">
        <v>4</v>
      </c>
      <c r="E1040" s="73">
        <v>43748</v>
      </c>
      <c r="F1040"/>
      <c r="G1040"/>
      <c r="H1040" t="s">
        <v>12</v>
      </c>
      <c r="I1040"/>
      <c r="J1040" t="s">
        <v>2</v>
      </c>
      <c r="K1040" t="s">
        <v>3</v>
      </c>
      <c r="L1040"/>
      <c r="M1040" t="s">
        <v>1462</v>
      </c>
      <c r="N1040">
        <v>-145.75</v>
      </c>
      <c r="O1040"/>
      <c r="P1040" t="s">
        <v>14</v>
      </c>
      <c r="Q1040" t="s">
        <v>819</v>
      </c>
      <c r="R1040">
        <v>45</v>
      </c>
      <c r="S1040"/>
      <c r="T1040"/>
      <c r="U1040"/>
      <c r="V1040"/>
      <c r="W1040"/>
      <c r="X1040"/>
      <c r="Y1040"/>
      <c r="Z1040"/>
      <c r="AA1040"/>
      <c r="AB1040"/>
      <c r="AC1040"/>
      <c r="AD1040"/>
      <c r="AE1040"/>
      <c r="AF1040"/>
      <c r="AG1040"/>
      <c r="AH1040"/>
      <c r="AI1040"/>
      <c r="AJ1040"/>
      <c r="AK1040" t="s">
        <v>819</v>
      </c>
      <c r="AL1040">
        <v>45</v>
      </c>
      <c r="AM1040" s="73">
        <v>43748</v>
      </c>
      <c r="AN1040"/>
      <c r="AO1040" t="s">
        <v>8</v>
      </c>
      <c r="AP1040"/>
      <c r="AQ1040"/>
      <c r="AR1040" t="s">
        <v>603</v>
      </c>
      <c r="AS1040" t="s">
        <v>1797</v>
      </c>
      <c r="AT1040" t="s">
        <v>1385</v>
      </c>
      <c r="AU1040" t="s">
        <v>36</v>
      </c>
      <c r="AV1040" t="s">
        <v>1355</v>
      </c>
      <c r="AW1040"/>
      <c r="AX1040"/>
      <c r="AY1040"/>
      <c r="AZ1040"/>
      <c r="BA1040" t="s">
        <v>1801</v>
      </c>
      <c r="BB1040" t="s">
        <v>1802</v>
      </c>
      <c r="BC1040" t="s">
        <v>1462</v>
      </c>
      <c r="BD1040"/>
      <c r="BE1040"/>
    </row>
    <row r="1041" spans="1:57" x14ac:dyDescent="0.25">
      <c r="A1041" t="s">
        <v>1360</v>
      </c>
      <c r="B1041" t="s">
        <v>0</v>
      </c>
      <c r="C1041">
        <v>2020</v>
      </c>
      <c r="D1041">
        <v>4</v>
      </c>
      <c r="E1041" s="73">
        <v>43748</v>
      </c>
      <c r="F1041"/>
      <c r="G1041"/>
      <c r="H1041" t="s">
        <v>12</v>
      </c>
      <c r="I1041"/>
      <c r="J1041" t="s">
        <v>2</v>
      </c>
      <c r="K1041" t="s">
        <v>3</v>
      </c>
      <c r="L1041"/>
      <c r="M1041" t="s">
        <v>1462</v>
      </c>
      <c r="N1041">
        <v>-2250.6999999999998</v>
      </c>
      <c r="O1041"/>
      <c r="P1041" t="s">
        <v>14</v>
      </c>
      <c r="Q1041" t="s">
        <v>819</v>
      </c>
      <c r="R1041">
        <v>61</v>
      </c>
      <c r="S1041"/>
      <c r="T1041"/>
      <c r="U1041"/>
      <c r="V1041"/>
      <c r="W1041"/>
      <c r="X1041"/>
      <c r="Y1041"/>
      <c r="Z1041"/>
      <c r="AA1041"/>
      <c r="AB1041"/>
      <c r="AC1041"/>
      <c r="AD1041"/>
      <c r="AE1041"/>
      <c r="AF1041"/>
      <c r="AG1041"/>
      <c r="AH1041"/>
      <c r="AI1041"/>
      <c r="AJ1041"/>
      <c r="AK1041" t="s">
        <v>819</v>
      </c>
      <c r="AL1041">
        <v>61</v>
      </c>
      <c r="AM1041" s="73">
        <v>43748</v>
      </c>
      <c r="AN1041"/>
      <c r="AO1041" t="s">
        <v>8</v>
      </c>
      <c r="AP1041"/>
      <c r="AQ1041"/>
      <c r="AR1041" t="s">
        <v>603</v>
      </c>
      <c r="AS1041" t="s">
        <v>1797</v>
      </c>
      <c r="AT1041" t="s">
        <v>1385</v>
      </c>
      <c r="AU1041" t="s">
        <v>36</v>
      </c>
      <c r="AV1041" t="s">
        <v>1355</v>
      </c>
      <c r="AW1041"/>
      <c r="AX1041"/>
      <c r="AY1041"/>
      <c r="AZ1041"/>
      <c r="BA1041" t="s">
        <v>1801</v>
      </c>
      <c r="BB1041" t="s">
        <v>1802</v>
      </c>
      <c r="BC1041" t="s">
        <v>1462</v>
      </c>
      <c r="BD1041"/>
      <c r="BE1041"/>
    </row>
    <row r="1042" spans="1:57" x14ac:dyDescent="0.25">
      <c r="A1042" t="s">
        <v>1360</v>
      </c>
      <c r="B1042" t="s">
        <v>0</v>
      </c>
      <c r="C1042">
        <v>2020</v>
      </c>
      <c r="D1042">
        <v>4</v>
      </c>
      <c r="E1042" s="73">
        <v>43748</v>
      </c>
      <c r="F1042"/>
      <c r="G1042"/>
      <c r="H1042" t="s">
        <v>12</v>
      </c>
      <c r="I1042"/>
      <c r="J1042" t="s">
        <v>2</v>
      </c>
      <c r="K1042" t="s">
        <v>3</v>
      </c>
      <c r="L1042"/>
      <c r="M1042" t="s">
        <v>1462</v>
      </c>
      <c r="N1042">
        <v>372.9</v>
      </c>
      <c r="O1042"/>
      <c r="P1042" t="s">
        <v>14</v>
      </c>
      <c r="Q1042" t="s">
        <v>819</v>
      </c>
      <c r="R1042">
        <v>77</v>
      </c>
      <c r="S1042"/>
      <c r="T1042"/>
      <c r="U1042"/>
      <c r="V1042"/>
      <c r="W1042"/>
      <c r="X1042"/>
      <c r="Y1042"/>
      <c r="Z1042"/>
      <c r="AA1042"/>
      <c r="AB1042"/>
      <c r="AC1042"/>
      <c r="AD1042"/>
      <c r="AE1042"/>
      <c r="AF1042"/>
      <c r="AG1042"/>
      <c r="AH1042"/>
      <c r="AI1042"/>
      <c r="AJ1042"/>
      <c r="AK1042" t="s">
        <v>819</v>
      </c>
      <c r="AL1042">
        <v>77</v>
      </c>
      <c r="AM1042" s="73">
        <v>43748</v>
      </c>
      <c r="AN1042"/>
      <c r="AO1042" t="s">
        <v>8</v>
      </c>
      <c r="AP1042"/>
      <c r="AQ1042"/>
      <c r="AR1042" t="s">
        <v>603</v>
      </c>
      <c r="AS1042" t="s">
        <v>1797</v>
      </c>
      <c r="AT1042" t="s">
        <v>1385</v>
      </c>
      <c r="AU1042" t="s">
        <v>36</v>
      </c>
      <c r="AV1042" t="s">
        <v>1355</v>
      </c>
      <c r="AW1042"/>
      <c r="AX1042"/>
      <c r="AY1042"/>
      <c r="AZ1042"/>
      <c r="BA1042" t="s">
        <v>1801</v>
      </c>
      <c r="BB1042" t="s">
        <v>1802</v>
      </c>
      <c r="BC1042" t="s">
        <v>1462</v>
      </c>
      <c r="BD1042"/>
      <c r="BE1042"/>
    </row>
    <row r="1043" spans="1:57" x14ac:dyDescent="0.25">
      <c r="A1043" t="s">
        <v>1360</v>
      </c>
      <c r="B1043" t="s">
        <v>0</v>
      </c>
      <c r="C1043">
        <v>2020</v>
      </c>
      <c r="D1043">
        <v>4</v>
      </c>
      <c r="E1043" s="73">
        <v>43749</v>
      </c>
      <c r="F1043"/>
      <c r="G1043"/>
      <c r="H1043" t="s">
        <v>12</v>
      </c>
      <c r="I1043"/>
      <c r="J1043" t="s">
        <v>2</v>
      </c>
      <c r="K1043" t="s">
        <v>3</v>
      </c>
      <c r="L1043"/>
      <c r="M1043" t="s">
        <v>43</v>
      </c>
      <c r="N1043">
        <v>-45054</v>
      </c>
      <c r="O1043"/>
      <c r="P1043" t="s">
        <v>14</v>
      </c>
      <c r="Q1043" t="s">
        <v>827</v>
      </c>
      <c r="R1043">
        <v>24</v>
      </c>
      <c r="S1043"/>
      <c r="T1043"/>
      <c r="U1043"/>
      <c r="V1043"/>
      <c r="W1043"/>
      <c r="X1043"/>
      <c r="Y1043"/>
      <c r="Z1043"/>
      <c r="AA1043"/>
      <c r="AB1043"/>
      <c r="AC1043"/>
      <c r="AD1043"/>
      <c r="AE1043"/>
      <c r="AF1043"/>
      <c r="AG1043"/>
      <c r="AH1043"/>
      <c r="AI1043"/>
      <c r="AJ1043"/>
      <c r="AK1043" t="s">
        <v>827</v>
      </c>
      <c r="AL1043">
        <v>24</v>
      </c>
      <c r="AM1043" s="73">
        <v>43749</v>
      </c>
      <c r="AN1043" t="s">
        <v>822</v>
      </c>
      <c r="AO1043" t="s">
        <v>8</v>
      </c>
      <c r="AP1043"/>
      <c r="AQ1043"/>
      <c r="AR1043" t="s">
        <v>30</v>
      </c>
      <c r="AS1043" t="s">
        <v>1797</v>
      </c>
      <c r="AT1043" t="s">
        <v>1385</v>
      </c>
      <c r="AU1043" t="s">
        <v>36</v>
      </c>
      <c r="AV1043" t="s">
        <v>1355</v>
      </c>
      <c r="AW1043"/>
      <c r="AX1043"/>
      <c r="AY1043"/>
      <c r="AZ1043"/>
      <c r="BA1043" t="s">
        <v>1801</v>
      </c>
      <c r="BB1043" t="s">
        <v>1802</v>
      </c>
      <c r="BC1043" t="s">
        <v>43</v>
      </c>
      <c r="BD1043"/>
      <c r="BE1043"/>
    </row>
    <row r="1044" spans="1:57" x14ac:dyDescent="0.25">
      <c r="A1044" t="s">
        <v>1360</v>
      </c>
      <c r="B1044" t="s">
        <v>0</v>
      </c>
      <c r="C1044">
        <v>2020</v>
      </c>
      <c r="D1044">
        <v>4</v>
      </c>
      <c r="E1044" s="73">
        <v>43749</v>
      </c>
      <c r="F1044"/>
      <c r="G1044"/>
      <c r="H1044" t="s">
        <v>12</v>
      </c>
      <c r="I1044"/>
      <c r="J1044" t="s">
        <v>25</v>
      </c>
      <c r="K1044" t="s">
        <v>3</v>
      </c>
      <c r="L1044"/>
      <c r="M1044" t="s">
        <v>43</v>
      </c>
      <c r="N1044">
        <v>45054</v>
      </c>
      <c r="O1044"/>
      <c r="P1044" t="s">
        <v>27</v>
      </c>
      <c r="Q1044" t="s">
        <v>827</v>
      </c>
      <c r="R1044">
        <v>71</v>
      </c>
      <c r="S1044"/>
      <c r="T1044"/>
      <c r="U1044"/>
      <c r="V1044"/>
      <c r="W1044"/>
      <c r="X1044"/>
      <c r="Y1044"/>
      <c r="Z1044"/>
      <c r="AA1044"/>
      <c r="AB1044"/>
      <c r="AC1044"/>
      <c r="AD1044"/>
      <c r="AE1044"/>
      <c r="AF1044"/>
      <c r="AG1044"/>
      <c r="AH1044"/>
      <c r="AI1044"/>
      <c r="AJ1044"/>
      <c r="AK1044" t="s">
        <v>827</v>
      </c>
      <c r="AL1044">
        <v>71</v>
      </c>
      <c r="AM1044" s="73">
        <v>43749</v>
      </c>
      <c r="AN1044" t="s">
        <v>822</v>
      </c>
      <c r="AO1044" t="s">
        <v>8</v>
      </c>
      <c r="AP1044"/>
      <c r="AQ1044"/>
      <c r="AR1044" t="s">
        <v>30</v>
      </c>
      <c r="AS1044" t="s">
        <v>1797</v>
      </c>
      <c r="AT1044" t="s">
        <v>1366</v>
      </c>
      <c r="AU1044" t="s">
        <v>36</v>
      </c>
      <c r="AV1044" t="s">
        <v>1365</v>
      </c>
      <c r="AW1044"/>
      <c r="AX1044"/>
      <c r="AY1044"/>
      <c r="AZ1044"/>
      <c r="BA1044" t="s">
        <v>1833</v>
      </c>
      <c r="BB1044" t="s">
        <v>1802</v>
      </c>
      <c r="BC1044" t="s">
        <v>43</v>
      </c>
      <c r="BD1044"/>
      <c r="BE1044"/>
    </row>
    <row r="1045" spans="1:57" x14ac:dyDescent="0.25">
      <c r="A1045" t="s">
        <v>1360</v>
      </c>
      <c r="B1045" t="s">
        <v>0</v>
      </c>
      <c r="C1045">
        <v>2020</v>
      </c>
      <c r="D1045">
        <v>4</v>
      </c>
      <c r="E1045" s="73">
        <v>43763</v>
      </c>
      <c r="F1045"/>
      <c r="G1045"/>
      <c r="H1045" t="s">
        <v>12</v>
      </c>
      <c r="I1045" t="s">
        <v>552</v>
      </c>
      <c r="J1045" t="s">
        <v>34</v>
      </c>
      <c r="K1045" t="s">
        <v>3</v>
      </c>
      <c r="L1045"/>
      <c r="M1045" t="s">
        <v>27</v>
      </c>
      <c r="N1045">
        <v>46961.440000000002</v>
      </c>
      <c r="O1045"/>
      <c r="P1045" t="s">
        <v>839</v>
      </c>
      <c r="Q1045" t="s">
        <v>831</v>
      </c>
      <c r="R1045">
        <v>143</v>
      </c>
      <c r="S1045" t="s">
        <v>832</v>
      </c>
      <c r="T1045" s="73">
        <v>43760</v>
      </c>
      <c r="U1045" t="s">
        <v>1645</v>
      </c>
      <c r="V1045" t="s">
        <v>839</v>
      </c>
      <c r="W1045" t="s">
        <v>36</v>
      </c>
      <c r="X1045"/>
      <c r="Y1045"/>
      <c r="Z1045"/>
      <c r="AA1045"/>
      <c r="AB1045"/>
      <c r="AC1045"/>
      <c r="AD1045"/>
      <c r="AE1045"/>
      <c r="AF1045"/>
      <c r="AG1045"/>
      <c r="AH1045"/>
      <c r="AI1045"/>
      <c r="AJ1045"/>
      <c r="AK1045" t="s">
        <v>832</v>
      </c>
      <c r="AL1045">
        <v>1</v>
      </c>
      <c r="AM1045" s="73">
        <v>43760</v>
      </c>
      <c r="AN1045" t="s">
        <v>832</v>
      </c>
      <c r="AO1045" t="s">
        <v>554</v>
      </c>
      <c r="AP1045" t="s">
        <v>840</v>
      </c>
      <c r="AQ1045"/>
      <c r="AR1045" t="s">
        <v>30</v>
      </c>
      <c r="AS1045" t="s">
        <v>1797</v>
      </c>
      <c r="AT1045" t="s">
        <v>1372</v>
      </c>
      <c r="AU1045" t="s">
        <v>36</v>
      </c>
      <c r="AV1045" t="s">
        <v>1354</v>
      </c>
      <c r="AW1045" t="s">
        <v>1798</v>
      </c>
      <c r="AX1045" t="s">
        <v>1353</v>
      </c>
      <c r="AY1045" t="s">
        <v>1371</v>
      </c>
      <c r="AZ1045"/>
      <c r="BA1045" t="s">
        <v>1836</v>
      </c>
      <c r="BB1045" t="s">
        <v>1800</v>
      </c>
      <c r="BC1045" t="s">
        <v>1645</v>
      </c>
      <c r="BD1045">
        <v>1</v>
      </c>
      <c r="BE1045" t="s">
        <v>1978</v>
      </c>
    </row>
    <row r="1046" spans="1:57" x14ac:dyDescent="0.25">
      <c r="A1046" t="s">
        <v>1360</v>
      </c>
      <c r="B1046" t="s">
        <v>0</v>
      </c>
      <c r="C1046">
        <v>2020</v>
      </c>
      <c r="D1046">
        <v>4</v>
      </c>
      <c r="E1046" s="73">
        <v>43763</v>
      </c>
      <c r="F1046"/>
      <c r="G1046"/>
      <c r="H1046" t="s">
        <v>12</v>
      </c>
      <c r="I1046" t="s">
        <v>552</v>
      </c>
      <c r="J1046" t="s">
        <v>34</v>
      </c>
      <c r="K1046" t="s">
        <v>3</v>
      </c>
      <c r="L1046"/>
      <c r="M1046" t="s">
        <v>27</v>
      </c>
      <c r="N1046">
        <v>4591.25</v>
      </c>
      <c r="O1046"/>
      <c r="P1046" t="s">
        <v>836</v>
      </c>
      <c r="Q1046" t="s">
        <v>831</v>
      </c>
      <c r="R1046">
        <v>146</v>
      </c>
      <c r="S1046" t="s">
        <v>835</v>
      </c>
      <c r="T1046" s="73">
        <v>43760</v>
      </c>
      <c r="U1046" t="s">
        <v>1621</v>
      </c>
      <c r="V1046" t="s">
        <v>836</v>
      </c>
      <c r="W1046" t="s">
        <v>36</v>
      </c>
      <c r="X1046"/>
      <c r="Y1046"/>
      <c r="Z1046"/>
      <c r="AA1046"/>
      <c r="AB1046"/>
      <c r="AC1046"/>
      <c r="AD1046"/>
      <c r="AE1046"/>
      <c r="AF1046"/>
      <c r="AG1046"/>
      <c r="AH1046"/>
      <c r="AI1046"/>
      <c r="AJ1046"/>
      <c r="AK1046" t="s">
        <v>835</v>
      </c>
      <c r="AL1046">
        <v>1</v>
      </c>
      <c r="AM1046" s="73">
        <v>43760</v>
      </c>
      <c r="AN1046" t="s">
        <v>835</v>
      </c>
      <c r="AO1046" t="s">
        <v>554</v>
      </c>
      <c r="AP1046" t="s">
        <v>773</v>
      </c>
      <c r="AQ1046"/>
      <c r="AR1046" t="s">
        <v>30</v>
      </c>
      <c r="AS1046" t="s">
        <v>1797</v>
      </c>
      <c r="AT1046" t="s">
        <v>1372</v>
      </c>
      <c r="AU1046" t="s">
        <v>36</v>
      </c>
      <c r="AV1046" t="s">
        <v>1354</v>
      </c>
      <c r="AW1046" t="s">
        <v>1798</v>
      </c>
      <c r="AX1046" t="s">
        <v>1353</v>
      </c>
      <c r="AY1046" t="s">
        <v>1371</v>
      </c>
      <c r="AZ1046"/>
      <c r="BA1046" t="s">
        <v>1836</v>
      </c>
      <c r="BB1046" t="s">
        <v>1800</v>
      </c>
      <c r="BC1046" t="s">
        <v>1621</v>
      </c>
      <c r="BD1046">
        <v>1</v>
      </c>
      <c r="BE1046" t="s">
        <v>1979</v>
      </c>
    </row>
    <row r="1047" spans="1:57" x14ac:dyDescent="0.25">
      <c r="A1047" t="s">
        <v>1360</v>
      </c>
      <c r="B1047" t="s">
        <v>0</v>
      </c>
      <c r="C1047">
        <v>2020</v>
      </c>
      <c r="D1047">
        <v>4</v>
      </c>
      <c r="E1047" s="73">
        <v>43749</v>
      </c>
      <c r="F1047"/>
      <c r="G1047"/>
      <c r="H1047" t="s">
        <v>12</v>
      </c>
      <c r="I1047"/>
      <c r="J1047" t="s">
        <v>2</v>
      </c>
      <c r="K1047" t="s">
        <v>3</v>
      </c>
      <c r="L1047"/>
      <c r="M1047" t="s">
        <v>43</v>
      </c>
      <c r="N1047">
        <v>-3654</v>
      </c>
      <c r="O1047"/>
      <c r="P1047" t="s">
        <v>14</v>
      </c>
      <c r="Q1047" t="s">
        <v>827</v>
      </c>
      <c r="R1047">
        <v>23</v>
      </c>
      <c r="S1047"/>
      <c r="T1047"/>
      <c r="U1047"/>
      <c r="V1047"/>
      <c r="W1047"/>
      <c r="X1047"/>
      <c r="Y1047"/>
      <c r="Z1047"/>
      <c r="AA1047"/>
      <c r="AB1047"/>
      <c r="AC1047"/>
      <c r="AD1047"/>
      <c r="AE1047"/>
      <c r="AF1047"/>
      <c r="AG1047"/>
      <c r="AH1047"/>
      <c r="AI1047"/>
      <c r="AJ1047"/>
      <c r="AK1047" t="s">
        <v>827</v>
      </c>
      <c r="AL1047">
        <v>23</v>
      </c>
      <c r="AM1047" s="73">
        <v>43749</v>
      </c>
      <c r="AN1047" t="s">
        <v>823</v>
      </c>
      <c r="AO1047" t="s">
        <v>8</v>
      </c>
      <c r="AP1047"/>
      <c r="AQ1047"/>
      <c r="AR1047" t="s">
        <v>30</v>
      </c>
      <c r="AS1047" t="s">
        <v>1797</v>
      </c>
      <c r="AT1047" t="s">
        <v>1385</v>
      </c>
      <c r="AU1047" t="s">
        <v>36</v>
      </c>
      <c r="AV1047" t="s">
        <v>1355</v>
      </c>
      <c r="AW1047"/>
      <c r="AX1047"/>
      <c r="AY1047"/>
      <c r="AZ1047"/>
      <c r="BA1047" t="s">
        <v>1801</v>
      </c>
      <c r="BB1047" t="s">
        <v>1802</v>
      </c>
      <c r="BC1047" t="s">
        <v>43</v>
      </c>
      <c r="BD1047"/>
      <c r="BE1047"/>
    </row>
    <row r="1048" spans="1:57" x14ac:dyDescent="0.25">
      <c r="A1048" t="s">
        <v>1360</v>
      </c>
      <c r="B1048" t="s">
        <v>0</v>
      </c>
      <c r="C1048">
        <v>2020</v>
      </c>
      <c r="D1048">
        <v>4</v>
      </c>
      <c r="E1048" s="73">
        <v>43768</v>
      </c>
      <c r="F1048"/>
      <c r="G1048"/>
      <c r="H1048" t="s">
        <v>12</v>
      </c>
      <c r="I1048" t="s">
        <v>552</v>
      </c>
      <c r="J1048" t="s">
        <v>34</v>
      </c>
      <c r="K1048" t="s">
        <v>3</v>
      </c>
      <c r="L1048"/>
      <c r="M1048" t="s">
        <v>1620</v>
      </c>
      <c r="N1048">
        <v>-2355</v>
      </c>
      <c r="O1048"/>
      <c r="P1048" t="s">
        <v>855</v>
      </c>
      <c r="Q1048" t="s">
        <v>854</v>
      </c>
      <c r="R1048">
        <v>2</v>
      </c>
      <c r="S1048"/>
      <c r="T1048"/>
      <c r="U1048"/>
      <c r="V1048"/>
      <c r="W1048"/>
      <c r="X1048"/>
      <c r="Y1048"/>
      <c r="Z1048"/>
      <c r="AA1048"/>
      <c r="AB1048"/>
      <c r="AC1048"/>
      <c r="AD1048"/>
      <c r="AE1048"/>
      <c r="AF1048"/>
      <c r="AG1048"/>
      <c r="AH1048"/>
      <c r="AI1048"/>
      <c r="AJ1048"/>
      <c r="AK1048" t="s">
        <v>854</v>
      </c>
      <c r="AL1048">
        <v>2</v>
      </c>
      <c r="AM1048" s="73">
        <v>43768</v>
      </c>
      <c r="AN1048"/>
      <c r="AO1048" t="s">
        <v>554</v>
      </c>
      <c r="AP1048" t="s">
        <v>145</v>
      </c>
      <c r="AQ1048"/>
      <c r="AR1048" t="s">
        <v>16</v>
      </c>
      <c r="AS1048" t="s">
        <v>1797</v>
      </c>
      <c r="AT1048" t="s">
        <v>1372</v>
      </c>
      <c r="AU1048" t="s">
        <v>36</v>
      </c>
      <c r="AV1048" t="s">
        <v>1354</v>
      </c>
      <c r="AW1048" t="s">
        <v>1798</v>
      </c>
      <c r="AX1048" t="s">
        <v>1353</v>
      </c>
      <c r="AY1048" t="s">
        <v>1371</v>
      </c>
      <c r="AZ1048"/>
      <c r="BA1048" t="s">
        <v>1836</v>
      </c>
      <c r="BB1048" t="s">
        <v>1800</v>
      </c>
      <c r="BC1048" t="s">
        <v>1620</v>
      </c>
      <c r="BD1048"/>
      <c r="BE1048"/>
    </row>
    <row r="1049" spans="1:57" x14ac:dyDescent="0.25">
      <c r="A1049" t="s">
        <v>1360</v>
      </c>
      <c r="B1049" t="s">
        <v>0</v>
      </c>
      <c r="C1049">
        <v>2020</v>
      </c>
      <c r="D1049">
        <v>4</v>
      </c>
      <c r="E1049" s="73">
        <v>43768</v>
      </c>
      <c r="F1049"/>
      <c r="G1049"/>
      <c r="H1049" t="s">
        <v>12</v>
      </c>
      <c r="I1049"/>
      <c r="J1049" t="s">
        <v>2</v>
      </c>
      <c r="K1049" t="s">
        <v>3</v>
      </c>
      <c r="L1049"/>
      <c r="M1049" t="s">
        <v>1620</v>
      </c>
      <c r="N1049">
        <v>2355</v>
      </c>
      <c r="O1049"/>
      <c r="P1049" t="s">
        <v>14</v>
      </c>
      <c r="Q1049" t="s">
        <v>854</v>
      </c>
      <c r="R1049">
        <v>4</v>
      </c>
      <c r="S1049"/>
      <c r="T1049"/>
      <c r="U1049"/>
      <c r="V1049"/>
      <c r="W1049"/>
      <c r="X1049"/>
      <c r="Y1049"/>
      <c r="Z1049"/>
      <c r="AA1049"/>
      <c r="AB1049"/>
      <c r="AC1049"/>
      <c r="AD1049"/>
      <c r="AE1049"/>
      <c r="AF1049"/>
      <c r="AG1049"/>
      <c r="AH1049"/>
      <c r="AI1049"/>
      <c r="AJ1049"/>
      <c r="AK1049" t="s">
        <v>854</v>
      </c>
      <c r="AL1049">
        <v>4</v>
      </c>
      <c r="AM1049" s="73">
        <v>43768</v>
      </c>
      <c r="AN1049"/>
      <c r="AO1049" t="s">
        <v>8</v>
      </c>
      <c r="AP1049"/>
      <c r="AQ1049"/>
      <c r="AR1049" t="s">
        <v>16</v>
      </c>
      <c r="AS1049" t="s">
        <v>1797</v>
      </c>
      <c r="AT1049" t="s">
        <v>1385</v>
      </c>
      <c r="AU1049" t="s">
        <v>36</v>
      </c>
      <c r="AV1049" t="s">
        <v>1355</v>
      </c>
      <c r="AW1049"/>
      <c r="AX1049"/>
      <c r="AY1049"/>
      <c r="AZ1049"/>
      <c r="BA1049" t="s">
        <v>1801</v>
      </c>
      <c r="BB1049" t="s">
        <v>1802</v>
      </c>
      <c r="BC1049" t="s">
        <v>1620</v>
      </c>
      <c r="BD1049"/>
      <c r="BE1049"/>
    </row>
    <row r="1050" spans="1:57" x14ac:dyDescent="0.25">
      <c r="A1050" t="s">
        <v>1360</v>
      </c>
      <c r="B1050" t="s">
        <v>0</v>
      </c>
      <c r="C1050">
        <v>2020</v>
      </c>
      <c r="D1050">
        <v>4</v>
      </c>
      <c r="E1050" s="73">
        <v>43768</v>
      </c>
      <c r="F1050"/>
      <c r="G1050"/>
      <c r="H1050" t="s">
        <v>12</v>
      </c>
      <c r="I1050" t="s">
        <v>575</v>
      </c>
      <c r="J1050" t="s">
        <v>610</v>
      </c>
      <c r="K1050" t="s">
        <v>3</v>
      </c>
      <c r="L1050"/>
      <c r="M1050" t="s">
        <v>849</v>
      </c>
      <c r="N1050">
        <v>148.83000000000001</v>
      </c>
      <c r="O1050"/>
      <c r="P1050" t="s">
        <v>857</v>
      </c>
      <c r="Q1050" t="s">
        <v>850</v>
      </c>
      <c r="R1050">
        <v>148</v>
      </c>
      <c r="S1050"/>
      <c r="T1050"/>
      <c r="U1050"/>
      <c r="V1050"/>
      <c r="W1050"/>
      <c r="X1050"/>
      <c r="Y1050"/>
      <c r="Z1050"/>
      <c r="AA1050"/>
      <c r="AB1050"/>
      <c r="AC1050"/>
      <c r="AD1050"/>
      <c r="AE1050"/>
      <c r="AF1050"/>
      <c r="AG1050"/>
      <c r="AH1050"/>
      <c r="AI1050"/>
      <c r="AJ1050"/>
      <c r="AK1050" t="s">
        <v>850</v>
      </c>
      <c r="AL1050">
        <v>148</v>
      </c>
      <c r="AM1050" s="73">
        <v>43768</v>
      </c>
      <c r="AN1050"/>
      <c r="AO1050" t="s">
        <v>778</v>
      </c>
      <c r="AP1050"/>
      <c r="AQ1050"/>
      <c r="AR1050" t="s">
        <v>603</v>
      </c>
      <c r="AS1050" t="s">
        <v>1797</v>
      </c>
      <c r="AT1050" t="s">
        <v>1408</v>
      </c>
      <c r="AU1050" t="s">
        <v>36</v>
      </c>
      <c r="AV1050" t="s">
        <v>1354</v>
      </c>
      <c r="AW1050" t="s">
        <v>1924</v>
      </c>
      <c r="AX1050" t="s">
        <v>1353</v>
      </c>
      <c r="AY1050" t="s">
        <v>1352</v>
      </c>
      <c r="AZ1050"/>
      <c r="BA1050" t="s">
        <v>1930</v>
      </c>
      <c r="BB1050" t="s">
        <v>1926</v>
      </c>
      <c r="BC1050" t="s">
        <v>849</v>
      </c>
      <c r="BD1050"/>
      <c r="BE1050"/>
    </row>
    <row r="1051" spans="1:57" x14ac:dyDescent="0.25">
      <c r="A1051" t="s">
        <v>1360</v>
      </c>
      <c r="B1051" t="s">
        <v>0</v>
      </c>
      <c r="C1051">
        <v>2020</v>
      </c>
      <c r="D1051">
        <v>4</v>
      </c>
      <c r="E1051" s="73">
        <v>43768</v>
      </c>
      <c r="F1051"/>
      <c r="G1051"/>
      <c r="H1051" t="s">
        <v>12</v>
      </c>
      <c r="I1051" t="s">
        <v>575</v>
      </c>
      <c r="J1051" t="s">
        <v>606</v>
      </c>
      <c r="K1051" t="s">
        <v>3</v>
      </c>
      <c r="L1051"/>
      <c r="M1051" t="s">
        <v>849</v>
      </c>
      <c r="N1051">
        <v>2.0299999999999998</v>
      </c>
      <c r="O1051"/>
      <c r="P1051" t="s">
        <v>857</v>
      </c>
      <c r="Q1051" t="s">
        <v>850</v>
      </c>
      <c r="R1051">
        <v>834</v>
      </c>
      <c r="S1051"/>
      <c r="T1051"/>
      <c r="U1051"/>
      <c r="V1051"/>
      <c r="W1051"/>
      <c r="X1051"/>
      <c r="Y1051"/>
      <c r="Z1051"/>
      <c r="AA1051"/>
      <c r="AB1051"/>
      <c r="AC1051"/>
      <c r="AD1051"/>
      <c r="AE1051"/>
      <c r="AF1051"/>
      <c r="AG1051"/>
      <c r="AH1051"/>
      <c r="AI1051"/>
      <c r="AJ1051"/>
      <c r="AK1051" t="s">
        <v>850</v>
      </c>
      <c r="AL1051">
        <v>834</v>
      </c>
      <c r="AM1051" s="73">
        <v>43768</v>
      </c>
      <c r="AN1051"/>
      <c r="AO1051" t="s">
        <v>37</v>
      </c>
      <c r="AP1051"/>
      <c r="AQ1051"/>
      <c r="AR1051" t="s">
        <v>603</v>
      </c>
      <c r="AS1051" t="s">
        <v>1797</v>
      </c>
      <c r="AT1051" t="s">
        <v>1408</v>
      </c>
      <c r="AU1051" t="s">
        <v>36</v>
      </c>
      <c r="AV1051" t="s">
        <v>1354</v>
      </c>
      <c r="AW1051" t="s">
        <v>1924</v>
      </c>
      <c r="AX1051" t="s">
        <v>1353</v>
      </c>
      <c r="AY1051" t="s">
        <v>1352</v>
      </c>
      <c r="AZ1051"/>
      <c r="BA1051" t="s">
        <v>1953</v>
      </c>
      <c r="BB1051" t="s">
        <v>1926</v>
      </c>
      <c r="BC1051" t="s">
        <v>849</v>
      </c>
      <c r="BD1051"/>
      <c r="BE1051"/>
    </row>
    <row r="1052" spans="1:57" x14ac:dyDescent="0.25">
      <c r="A1052" t="s">
        <v>1360</v>
      </c>
      <c r="B1052" t="s">
        <v>0</v>
      </c>
      <c r="C1052">
        <v>2020</v>
      </c>
      <c r="D1052">
        <v>4</v>
      </c>
      <c r="E1052" s="73">
        <v>43768</v>
      </c>
      <c r="F1052"/>
      <c r="G1052"/>
      <c r="H1052" t="s">
        <v>12</v>
      </c>
      <c r="I1052" t="s">
        <v>575</v>
      </c>
      <c r="J1052" t="s">
        <v>609</v>
      </c>
      <c r="K1052" t="s">
        <v>3</v>
      </c>
      <c r="L1052"/>
      <c r="M1052" t="s">
        <v>849</v>
      </c>
      <c r="N1052">
        <v>29.24</v>
      </c>
      <c r="O1052"/>
      <c r="P1052" t="s">
        <v>857</v>
      </c>
      <c r="Q1052" t="s">
        <v>850</v>
      </c>
      <c r="R1052">
        <v>1047</v>
      </c>
      <c r="S1052"/>
      <c r="T1052"/>
      <c r="U1052"/>
      <c r="V1052"/>
      <c r="W1052"/>
      <c r="X1052"/>
      <c r="Y1052"/>
      <c r="Z1052"/>
      <c r="AA1052"/>
      <c r="AB1052"/>
      <c r="AC1052"/>
      <c r="AD1052"/>
      <c r="AE1052"/>
      <c r="AF1052"/>
      <c r="AG1052"/>
      <c r="AH1052"/>
      <c r="AI1052"/>
      <c r="AJ1052"/>
      <c r="AK1052" t="s">
        <v>850</v>
      </c>
      <c r="AL1052">
        <v>1047</v>
      </c>
      <c r="AM1052" s="73">
        <v>43768</v>
      </c>
      <c r="AN1052"/>
      <c r="AO1052" t="s">
        <v>37</v>
      </c>
      <c r="AP1052"/>
      <c r="AQ1052"/>
      <c r="AR1052" t="s">
        <v>603</v>
      </c>
      <c r="AS1052" t="s">
        <v>1797</v>
      </c>
      <c r="AT1052" t="s">
        <v>1408</v>
      </c>
      <c r="AU1052" t="s">
        <v>36</v>
      </c>
      <c r="AV1052" t="s">
        <v>1354</v>
      </c>
      <c r="AW1052" t="s">
        <v>1924</v>
      </c>
      <c r="AX1052" t="s">
        <v>1353</v>
      </c>
      <c r="AY1052" t="s">
        <v>1352</v>
      </c>
      <c r="AZ1052"/>
      <c r="BA1052" t="s">
        <v>1949</v>
      </c>
      <c r="BB1052" t="s">
        <v>1926</v>
      </c>
      <c r="BC1052" t="s">
        <v>849</v>
      </c>
      <c r="BD1052"/>
      <c r="BE1052"/>
    </row>
    <row r="1053" spans="1:57" x14ac:dyDescent="0.25">
      <c r="A1053" t="s">
        <v>1360</v>
      </c>
      <c r="B1053" t="s">
        <v>0</v>
      </c>
      <c r="C1053">
        <v>2020</v>
      </c>
      <c r="D1053">
        <v>4</v>
      </c>
      <c r="E1053" s="73">
        <v>43768</v>
      </c>
      <c r="F1053"/>
      <c r="G1053"/>
      <c r="H1053" t="s">
        <v>12</v>
      </c>
      <c r="I1053" t="s">
        <v>575</v>
      </c>
      <c r="J1053" t="s">
        <v>692</v>
      </c>
      <c r="K1053" t="s">
        <v>3</v>
      </c>
      <c r="L1053"/>
      <c r="M1053" t="s">
        <v>849</v>
      </c>
      <c r="N1053">
        <v>0.59</v>
      </c>
      <c r="O1053"/>
      <c r="P1053" t="s">
        <v>857</v>
      </c>
      <c r="Q1053" t="s">
        <v>850</v>
      </c>
      <c r="R1053">
        <v>1263</v>
      </c>
      <c r="S1053"/>
      <c r="T1053"/>
      <c r="U1053"/>
      <c r="V1053"/>
      <c r="W1053"/>
      <c r="X1053"/>
      <c r="Y1053"/>
      <c r="Z1053"/>
      <c r="AA1053"/>
      <c r="AB1053"/>
      <c r="AC1053"/>
      <c r="AD1053"/>
      <c r="AE1053"/>
      <c r="AF1053"/>
      <c r="AG1053"/>
      <c r="AH1053"/>
      <c r="AI1053"/>
      <c r="AJ1053"/>
      <c r="AK1053" t="s">
        <v>850</v>
      </c>
      <c r="AL1053">
        <v>1263</v>
      </c>
      <c r="AM1053" s="73">
        <v>43768</v>
      </c>
      <c r="AN1053"/>
      <c r="AO1053" t="s">
        <v>37</v>
      </c>
      <c r="AP1053"/>
      <c r="AQ1053"/>
      <c r="AR1053" t="s">
        <v>603</v>
      </c>
      <c r="AS1053" t="s">
        <v>1797</v>
      </c>
      <c r="AT1053" t="s">
        <v>1356</v>
      </c>
      <c r="AU1053" t="s">
        <v>36</v>
      </c>
      <c r="AV1053" t="s">
        <v>1354</v>
      </c>
      <c r="AW1053" t="s">
        <v>1924</v>
      </c>
      <c r="AX1053" t="s">
        <v>1353</v>
      </c>
      <c r="AY1053" t="s">
        <v>1352</v>
      </c>
      <c r="AZ1053"/>
      <c r="BA1053" t="s">
        <v>1981</v>
      </c>
      <c r="BB1053" t="s">
        <v>1926</v>
      </c>
      <c r="BC1053" t="s">
        <v>849</v>
      </c>
      <c r="BD1053"/>
      <c r="BE1053"/>
    </row>
    <row r="1054" spans="1:57" x14ac:dyDescent="0.25">
      <c r="A1054" t="s">
        <v>1360</v>
      </c>
      <c r="B1054" t="s">
        <v>0</v>
      </c>
      <c r="C1054">
        <v>2020</v>
      </c>
      <c r="D1054">
        <v>4</v>
      </c>
      <c r="E1054" s="73">
        <v>43764</v>
      </c>
      <c r="F1054"/>
      <c r="G1054"/>
      <c r="H1054" t="s">
        <v>12</v>
      </c>
      <c r="I1054"/>
      <c r="J1054" t="s">
        <v>2</v>
      </c>
      <c r="K1054" t="s">
        <v>3</v>
      </c>
      <c r="L1054"/>
      <c r="M1054" t="s">
        <v>43</v>
      </c>
      <c r="N1054">
        <v>-46961.440000000002</v>
      </c>
      <c r="O1054"/>
      <c r="P1054" t="s">
        <v>14</v>
      </c>
      <c r="Q1054" t="s">
        <v>841</v>
      </c>
      <c r="R1054">
        <v>57</v>
      </c>
      <c r="S1054"/>
      <c r="T1054"/>
      <c r="U1054"/>
      <c r="V1054"/>
      <c r="W1054"/>
      <c r="X1054"/>
      <c r="Y1054"/>
      <c r="Z1054"/>
      <c r="AA1054"/>
      <c r="AB1054"/>
      <c r="AC1054"/>
      <c r="AD1054"/>
      <c r="AE1054"/>
      <c r="AF1054"/>
      <c r="AG1054"/>
      <c r="AH1054"/>
      <c r="AI1054"/>
      <c r="AJ1054"/>
      <c r="AK1054" t="s">
        <v>841</v>
      </c>
      <c r="AL1054">
        <v>57</v>
      </c>
      <c r="AM1054" s="73">
        <v>43764</v>
      </c>
      <c r="AN1054" t="s">
        <v>832</v>
      </c>
      <c r="AO1054" t="s">
        <v>8</v>
      </c>
      <c r="AP1054"/>
      <c r="AQ1054"/>
      <c r="AR1054" t="s">
        <v>30</v>
      </c>
      <c r="AS1054" t="s">
        <v>1797</v>
      </c>
      <c r="AT1054" t="s">
        <v>1385</v>
      </c>
      <c r="AU1054" t="s">
        <v>36</v>
      </c>
      <c r="AV1054" t="s">
        <v>1355</v>
      </c>
      <c r="AW1054"/>
      <c r="AX1054"/>
      <c r="AY1054"/>
      <c r="AZ1054"/>
      <c r="BA1054" t="s">
        <v>1801</v>
      </c>
      <c r="BB1054" t="s">
        <v>1802</v>
      </c>
      <c r="BC1054" t="s">
        <v>43</v>
      </c>
      <c r="BD1054"/>
      <c r="BE1054"/>
    </row>
    <row r="1055" spans="1:57" x14ac:dyDescent="0.25">
      <c r="A1055" t="s">
        <v>1360</v>
      </c>
      <c r="B1055" t="s">
        <v>0</v>
      </c>
      <c r="C1055">
        <v>2020</v>
      </c>
      <c r="D1055">
        <v>4</v>
      </c>
      <c r="E1055" s="73">
        <v>43766</v>
      </c>
      <c r="F1055" t="s">
        <v>574</v>
      </c>
      <c r="G1055"/>
      <c r="H1055" t="s">
        <v>12</v>
      </c>
      <c r="I1055" t="s">
        <v>575</v>
      </c>
      <c r="J1055" t="s">
        <v>589</v>
      </c>
      <c r="K1055" t="s">
        <v>3</v>
      </c>
      <c r="L1055"/>
      <c r="M1055" t="s">
        <v>579</v>
      </c>
      <c r="N1055">
        <v>3349</v>
      </c>
      <c r="O1055"/>
      <c r="P1055" t="s">
        <v>846</v>
      </c>
      <c r="Q1055" t="s">
        <v>842</v>
      </c>
      <c r="R1055">
        <v>253</v>
      </c>
      <c r="S1055"/>
      <c r="T1055"/>
      <c r="U1055"/>
      <c r="V1055"/>
      <c r="W1055"/>
      <c r="X1055"/>
      <c r="Y1055"/>
      <c r="Z1055"/>
      <c r="AA1055"/>
      <c r="AB1055"/>
      <c r="AC1055"/>
      <c r="AD1055"/>
      <c r="AE1055"/>
      <c r="AF1055"/>
      <c r="AG1055"/>
      <c r="AH1055"/>
      <c r="AI1055"/>
      <c r="AJ1055"/>
      <c r="AK1055" t="s">
        <v>842</v>
      </c>
      <c r="AL1055">
        <v>253</v>
      </c>
      <c r="AM1055" s="73">
        <v>43766</v>
      </c>
      <c r="AN1055" t="s">
        <v>584</v>
      </c>
      <c r="AO1055" t="s">
        <v>847</v>
      </c>
      <c r="AP1055"/>
      <c r="AQ1055"/>
      <c r="AR1055" t="s">
        <v>581</v>
      </c>
      <c r="AS1055" t="s">
        <v>1797</v>
      </c>
      <c r="AT1055" t="s">
        <v>1361</v>
      </c>
      <c r="AU1055" t="s">
        <v>36</v>
      </c>
      <c r="AV1055" t="s">
        <v>1354</v>
      </c>
      <c r="AW1055" t="s">
        <v>1924</v>
      </c>
      <c r="AX1055" t="s">
        <v>1353</v>
      </c>
      <c r="AY1055" t="s">
        <v>1352</v>
      </c>
      <c r="AZ1055"/>
      <c r="BA1055" t="s">
        <v>1934</v>
      </c>
      <c r="BB1055" t="s">
        <v>1926</v>
      </c>
      <c r="BC1055" t="s">
        <v>579</v>
      </c>
      <c r="BD1055"/>
      <c r="BE1055"/>
    </row>
    <row r="1056" spans="1:57" x14ac:dyDescent="0.25">
      <c r="A1056" t="s">
        <v>1360</v>
      </c>
      <c r="B1056" t="s">
        <v>0</v>
      </c>
      <c r="C1056">
        <v>2020</v>
      </c>
      <c r="D1056">
        <v>4</v>
      </c>
      <c r="E1056" s="73">
        <v>43766</v>
      </c>
      <c r="F1056" t="s">
        <v>574</v>
      </c>
      <c r="G1056"/>
      <c r="H1056" t="s">
        <v>12</v>
      </c>
      <c r="I1056" t="s">
        <v>575</v>
      </c>
      <c r="J1056" t="s">
        <v>848</v>
      </c>
      <c r="K1056" t="s">
        <v>3</v>
      </c>
      <c r="L1056"/>
      <c r="M1056" t="s">
        <v>579</v>
      </c>
      <c r="N1056">
        <v>10</v>
      </c>
      <c r="O1056"/>
      <c r="P1056" t="s">
        <v>846</v>
      </c>
      <c r="Q1056" t="s">
        <v>842</v>
      </c>
      <c r="R1056">
        <v>265</v>
      </c>
      <c r="S1056"/>
      <c r="T1056"/>
      <c r="U1056"/>
      <c r="V1056"/>
      <c r="W1056"/>
      <c r="X1056"/>
      <c r="Y1056"/>
      <c r="Z1056"/>
      <c r="AA1056"/>
      <c r="AB1056"/>
      <c r="AC1056"/>
      <c r="AD1056"/>
      <c r="AE1056"/>
      <c r="AF1056"/>
      <c r="AG1056"/>
      <c r="AH1056"/>
      <c r="AI1056"/>
      <c r="AJ1056"/>
      <c r="AK1056" t="s">
        <v>842</v>
      </c>
      <c r="AL1056">
        <v>265</v>
      </c>
      <c r="AM1056" s="73">
        <v>43766</v>
      </c>
      <c r="AN1056" t="s">
        <v>584</v>
      </c>
      <c r="AO1056" t="s">
        <v>847</v>
      </c>
      <c r="AP1056"/>
      <c r="AQ1056"/>
      <c r="AR1056" t="s">
        <v>581</v>
      </c>
      <c r="AS1056" t="s">
        <v>1797</v>
      </c>
      <c r="AT1056" t="s">
        <v>1361</v>
      </c>
      <c r="AU1056" t="s">
        <v>36</v>
      </c>
      <c r="AV1056" t="s">
        <v>1354</v>
      </c>
      <c r="AW1056" t="s">
        <v>1924</v>
      </c>
      <c r="AX1056" t="s">
        <v>1353</v>
      </c>
      <c r="AY1056" t="s">
        <v>1352</v>
      </c>
      <c r="AZ1056"/>
      <c r="BA1056" t="s">
        <v>1983</v>
      </c>
      <c r="BB1056" t="s">
        <v>1926</v>
      </c>
      <c r="BC1056" t="s">
        <v>579</v>
      </c>
      <c r="BD1056"/>
      <c r="BE1056"/>
    </row>
    <row r="1057" spans="1:57" x14ac:dyDescent="0.25">
      <c r="A1057" t="s">
        <v>1360</v>
      </c>
      <c r="B1057" t="s">
        <v>0</v>
      </c>
      <c r="C1057">
        <v>2020</v>
      </c>
      <c r="D1057">
        <v>4</v>
      </c>
      <c r="E1057" s="73">
        <v>43768</v>
      </c>
      <c r="F1057"/>
      <c r="G1057"/>
      <c r="H1057" t="s">
        <v>12</v>
      </c>
      <c r="I1057" t="s">
        <v>575</v>
      </c>
      <c r="J1057" t="s">
        <v>856</v>
      </c>
      <c r="K1057" t="s">
        <v>3</v>
      </c>
      <c r="L1057"/>
      <c r="M1057" t="s">
        <v>849</v>
      </c>
      <c r="N1057">
        <v>5.0199999999999996</v>
      </c>
      <c r="O1057"/>
      <c r="P1057" t="s">
        <v>857</v>
      </c>
      <c r="Q1057" t="s">
        <v>851</v>
      </c>
      <c r="R1057">
        <v>147</v>
      </c>
      <c r="S1057"/>
      <c r="T1057"/>
      <c r="U1057"/>
      <c r="V1057"/>
      <c r="W1057"/>
      <c r="X1057"/>
      <c r="Y1057"/>
      <c r="Z1057"/>
      <c r="AA1057"/>
      <c r="AB1057"/>
      <c r="AC1057"/>
      <c r="AD1057"/>
      <c r="AE1057"/>
      <c r="AF1057"/>
      <c r="AG1057"/>
      <c r="AH1057"/>
      <c r="AI1057"/>
      <c r="AJ1057"/>
      <c r="AK1057" t="s">
        <v>851</v>
      </c>
      <c r="AL1057">
        <v>147</v>
      </c>
      <c r="AM1057" s="73">
        <v>43768</v>
      </c>
      <c r="AN1057"/>
      <c r="AO1057" t="s">
        <v>778</v>
      </c>
      <c r="AP1057"/>
      <c r="AQ1057"/>
      <c r="AR1057" t="s">
        <v>603</v>
      </c>
      <c r="AS1057" t="s">
        <v>1797</v>
      </c>
      <c r="AT1057" t="s">
        <v>1408</v>
      </c>
      <c r="AU1057" t="s">
        <v>36</v>
      </c>
      <c r="AV1057" t="s">
        <v>1354</v>
      </c>
      <c r="AW1057" t="s">
        <v>1924</v>
      </c>
      <c r="AX1057" t="s">
        <v>1353</v>
      </c>
      <c r="AY1057" t="s">
        <v>1352</v>
      </c>
      <c r="AZ1057"/>
      <c r="BA1057" t="s">
        <v>1984</v>
      </c>
      <c r="BB1057" t="s">
        <v>1926</v>
      </c>
      <c r="BC1057" t="s">
        <v>849</v>
      </c>
      <c r="BD1057"/>
      <c r="BE1057"/>
    </row>
    <row r="1058" spans="1:57" x14ac:dyDescent="0.25">
      <c r="A1058" t="s">
        <v>1360</v>
      </c>
      <c r="B1058" t="s">
        <v>0</v>
      </c>
      <c r="C1058">
        <v>2020</v>
      </c>
      <c r="D1058">
        <v>4</v>
      </c>
      <c r="E1058" s="73">
        <v>43768</v>
      </c>
      <c r="F1058"/>
      <c r="G1058"/>
      <c r="H1058" t="s">
        <v>12</v>
      </c>
      <c r="I1058" t="s">
        <v>575</v>
      </c>
      <c r="J1058" t="s">
        <v>856</v>
      </c>
      <c r="K1058" t="s">
        <v>3</v>
      </c>
      <c r="L1058"/>
      <c r="M1058" t="s">
        <v>849</v>
      </c>
      <c r="N1058">
        <v>0.25</v>
      </c>
      <c r="O1058"/>
      <c r="P1058" t="s">
        <v>857</v>
      </c>
      <c r="Q1058" t="s">
        <v>851</v>
      </c>
      <c r="R1058">
        <v>193</v>
      </c>
      <c r="S1058"/>
      <c r="T1058"/>
      <c r="U1058"/>
      <c r="V1058"/>
      <c r="W1058"/>
      <c r="X1058"/>
      <c r="Y1058"/>
      <c r="Z1058"/>
      <c r="AA1058"/>
      <c r="AB1058"/>
      <c r="AC1058"/>
      <c r="AD1058"/>
      <c r="AE1058"/>
      <c r="AF1058"/>
      <c r="AG1058"/>
      <c r="AH1058"/>
      <c r="AI1058"/>
      <c r="AJ1058"/>
      <c r="AK1058" t="s">
        <v>851</v>
      </c>
      <c r="AL1058">
        <v>193</v>
      </c>
      <c r="AM1058" s="73">
        <v>43768</v>
      </c>
      <c r="AN1058"/>
      <c r="AO1058" t="s">
        <v>37</v>
      </c>
      <c r="AP1058"/>
      <c r="AQ1058"/>
      <c r="AR1058" t="s">
        <v>603</v>
      </c>
      <c r="AS1058" t="s">
        <v>1797</v>
      </c>
      <c r="AT1058" t="s">
        <v>1408</v>
      </c>
      <c r="AU1058" t="s">
        <v>36</v>
      </c>
      <c r="AV1058" t="s">
        <v>1354</v>
      </c>
      <c r="AW1058" t="s">
        <v>1924</v>
      </c>
      <c r="AX1058" t="s">
        <v>1353</v>
      </c>
      <c r="AY1058" t="s">
        <v>1352</v>
      </c>
      <c r="AZ1058"/>
      <c r="BA1058" t="s">
        <v>1984</v>
      </c>
      <c r="BB1058" t="s">
        <v>1926</v>
      </c>
      <c r="BC1058" t="s">
        <v>849</v>
      </c>
      <c r="BD1058"/>
      <c r="BE1058"/>
    </row>
    <row r="1059" spans="1:57" x14ac:dyDescent="0.25">
      <c r="A1059" t="s">
        <v>1360</v>
      </c>
      <c r="B1059" t="s">
        <v>0</v>
      </c>
      <c r="C1059">
        <v>2020</v>
      </c>
      <c r="D1059">
        <v>4</v>
      </c>
      <c r="E1059" s="73">
        <v>43768</v>
      </c>
      <c r="F1059"/>
      <c r="G1059"/>
      <c r="H1059" t="s">
        <v>12</v>
      </c>
      <c r="I1059" t="s">
        <v>575</v>
      </c>
      <c r="J1059" t="s">
        <v>858</v>
      </c>
      <c r="K1059" t="s">
        <v>3</v>
      </c>
      <c r="L1059"/>
      <c r="M1059" t="s">
        <v>849</v>
      </c>
      <c r="N1059">
        <v>0.78</v>
      </c>
      <c r="O1059"/>
      <c r="P1059" t="s">
        <v>857</v>
      </c>
      <c r="Q1059" t="s">
        <v>850</v>
      </c>
      <c r="R1059">
        <v>621</v>
      </c>
      <c r="S1059"/>
      <c r="T1059"/>
      <c r="U1059"/>
      <c r="V1059"/>
      <c r="W1059"/>
      <c r="X1059"/>
      <c r="Y1059"/>
      <c r="Z1059"/>
      <c r="AA1059"/>
      <c r="AB1059"/>
      <c r="AC1059"/>
      <c r="AD1059"/>
      <c r="AE1059"/>
      <c r="AF1059"/>
      <c r="AG1059"/>
      <c r="AH1059"/>
      <c r="AI1059"/>
      <c r="AJ1059"/>
      <c r="AK1059" t="s">
        <v>850</v>
      </c>
      <c r="AL1059">
        <v>621</v>
      </c>
      <c r="AM1059" s="73">
        <v>43768</v>
      </c>
      <c r="AN1059"/>
      <c r="AO1059" t="s">
        <v>37</v>
      </c>
      <c r="AP1059"/>
      <c r="AQ1059"/>
      <c r="AR1059" t="s">
        <v>603</v>
      </c>
      <c r="AS1059" t="s">
        <v>1797</v>
      </c>
      <c r="AT1059" t="s">
        <v>1408</v>
      </c>
      <c r="AU1059" t="s">
        <v>36</v>
      </c>
      <c r="AV1059" t="s">
        <v>1354</v>
      </c>
      <c r="AW1059" t="s">
        <v>1924</v>
      </c>
      <c r="AX1059" t="s">
        <v>1353</v>
      </c>
      <c r="AY1059" t="s">
        <v>1352</v>
      </c>
      <c r="AZ1059"/>
      <c r="BA1059" t="s">
        <v>1985</v>
      </c>
      <c r="BB1059" t="s">
        <v>1926</v>
      </c>
      <c r="BC1059" t="s">
        <v>849</v>
      </c>
      <c r="BD1059"/>
      <c r="BE1059"/>
    </row>
    <row r="1060" spans="1:57" x14ac:dyDescent="0.25">
      <c r="A1060" t="s">
        <v>1360</v>
      </c>
      <c r="B1060" t="s">
        <v>0</v>
      </c>
      <c r="C1060">
        <v>2020</v>
      </c>
      <c r="D1060">
        <v>4</v>
      </c>
      <c r="E1060" s="73">
        <v>43768</v>
      </c>
      <c r="F1060"/>
      <c r="G1060"/>
      <c r="H1060" t="s">
        <v>12</v>
      </c>
      <c r="I1060" t="s">
        <v>575</v>
      </c>
      <c r="J1060" t="s">
        <v>858</v>
      </c>
      <c r="K1060" t="s">
        <v>3</v>
      </c>
      <c r="L1060"/>
      <c r="M1060" t="s">
        <v>849</v>
      </c>
      <c r="N1060">
        <v>0.78</v>
      </c>
      <c r="O1060"/>
      <c r="P1060" t="s">
        <v>857</v>
      </c>
      <c r="Q1060" t="s">
        <v>850</v>
      </c>
      <c r="R1060">
        <v>624</v>
      </c>
      <c r="S1060"/>
      <c r="T1060"/>
      <c r="U1060"/>
      <c r="V1060"/>
      <c r="W1060"/>
      <c r="X1060"/>
      <c r="Y1060"/>
      <c r="Z1060"/>
      <c r="AA1060"/>
      <c r="AB1060"/>
      <c r="AC1060"/>
      <c r="AD1060"/>
      <c r="AE1060"/>
      <c r="AF1060"/>
      <c r="AG1060"/>
      <c r="AH1060"/>
      <c r="AI1060"/>
      <c r="AJ1060"/>
      <c r="AK1060" t="s">
        <v>850</v>
      </c>
      <c r="AL1060">
        <v>624</v>
      </c>
      <c r="AM1060" s="73">
        <v>43768</v>
      </c>
      <c r="AN1060"/>
      <c r="AO1060" t="s">
        <v>37</v>
      </c>
      <c r="AP1060"/>
      <c r="AQ1060"/>
      <c r="AR1060" t="s">
        <v>603</v>
      </c>
      <c r="AS1060" t="s">
        <v>1797</v>
      </c>
      <c r="AT1060" t="s">
        <v>1408</v>
      </c>
      <c r="AU1060" t="s">
        <v>36</v>
      </c>
      <c r="AV1060" t="s">
        <v>1354</v>
      </c>
      <c r="AW1060" t="s">
        <v>1924</v>
      </c>
      <c r="AX1060" t="s">
        <v>1353</v>
      </c>
      <c r="AY1060" t="s">
        <v>1352</v>
      </c>
      <c r="AZ1060"/>
      <c r="BA1060" t="s">
        <v>1985</v>
      </c>
      <c r="BB1060" t="s">
        <v>1926</v>
      </c>
      <c r="BC1060" t="s">
        <v>849</v>
      </c>
      <c r="BD1060"/>
      <c r="BE1060"/>
    </row>
    <row r="1061" spans="1:57" x14ac:dyDescent="0.25">
      <c r="A1061" t="s">
        <v>1360</v>
      </c>
      <c r="B1061" t="s">
        <v>0</v>
      </c>
      <c r="C1061">
        <v>2020</v>
      </c>
      <c r="D1061">
        <v>4</v>
      </c>
      <c r="E1061" s="73">
        <v>43768</v>
      </c>
      <c r="F1061"/>
      <c r="G1061"/>
      <c r="H1061" t="s">
        <v>12</v>
      </c>
      <c r="I1061" t="s">
        <v>575</v>
      </c>
      <c r="J1061" t="s">
        <v>694</v>
      </c>
      <c r="K1061" t="s">
        <v>3</v>
      </c>
      <c r="L1061"/>
      <c r="M1061" t="s">
        <v>849</v>
      </c>
      <c r="N1061">
        <v>0.67</v>
      </c>
      <c r="O1061"/>
      <c r="P1061" t="s">
        <v>857</v>
      </c>
      <c r="Q1061" t="s">
        <v>850</v>
      </c>
      <c r="R1061">
        <v>1474</v>
      </c>
      <c r="S1061"/>
      <c r="T1061"/>
      <c r="U1061"/>
      <c r="V1061"/>
      <c r="W1061"/>
      <c r="X1061"/>
      <c r="Y1061"/>
      <c r="Z1061"/>
      <c r="AA1061"/>
      <c r="AB1061"/>
      <c r="AC1061"/>
      <c r="AD1061"/>
      <c r="AE1061"/>
      <c r="AF1061"/>
      <c r="AG1061"/>
      <c r="AH1061"/>
      <c r="AI1061"/>
      <c r="AJ1061"/>
      <c r="AK1061" t="s">
        <v>850</v>
      </c>
      <c r="AL1061">
        <v>1474</v>
      </c>
      <c r="AM1061" s="73">
        <v>43768</v>
      </c>
      <c r="AN1061"/>
      <c r="AO1061" t="s">
        <v>37</v>
      </c>
      <c r="AP1061"/>
      <c r="AQ1061"/>
      <c r="AR1061" t="s">
        <v>603</v>
      </c>
      <c r="AS1061" t="s">
        <v>1797</v>
      </c>
      <c r="AT1061" t="s">
        <v>1356</v>
      </c>
      <c r="AU1061" t="s">
        <v>36</v>
      </c>
      <c r="AV1061" t="s">
        <v>1354</v>
      </c>
      <c r="AW1061" t="s">
        <v>1924</v>
      </c>
      <c r="AX1061" t="s">
        <v>1353</v>
      </c>
      <c r="AY1061" t="s">
        <v>1352</v>
      </c>
      <c r="AZ1061"/>
      <c r="BA1061" t="s">
        <v>1958</v>
      </c>
      <c r="BB1061" t="s">
        <v>1926</v>
      </c>
      <c r="BC1061" t="s">
        <v>849</v>
      </c>
      <c r="BD1061"/>
      <c r="BE1061"/>
    </row>
    <row r="1062" spans="1:57" x14ac:dyDescent="0.25">
      <c r="A1062" t="s">
        <v>1360</v>
      </c>
      <c r="B1062" t="s">
        <v>0</v>
      </c>
      <c r="C1062">
        <v>2020</v>
      </c>
      <c r="D1062">
        <v>4</v>
      </c>
      <c r="E1062" s="73">
        <v>43768</v>
      </c>
      <c r="F1062"/>
      <c r="G1062"/>
      <c r="H1062" t="s">
        <v>12</v>
      </c>
      <c r="I1062" t="s">
        <v>575</v>
      </c>
      <c r="J1062" t="s">
        <v>694</v>
      </c>
      <c r="K1062" t="s">
        <v>3</v>
      </c>
      <c r="L1062"/>
      <c r="M1062" t="s">
        <v>849</v>
      </c>
      <c r="N1062">
        <v>0.67</v>
      </c>
      <c r="O1062"/>
      <c r="P1062" t="s">
        <v>857</v>
      </c>
      <c r="Q1062" t="s">
        <v>850</v>
      </c>
      <c r="R1062">
        <v>1477</v>
      </c>
      <c r="S1062"/>
      <c r="T1062"/>
      <c r="U1062"/>
      <c r="V1062"/>
      <c r="W1062"/>
      <c r="X1062"/>
      <c r="Y1062"/>
      <c r="Z1062"/>
      <c r="AA1062"/>
      <c r="AB1062"/>
      <c r="AC1062"/>
      <c r="AD1062"/>
      <c r="AE1062"/>
      <c r="AF1062"/>
      <c r="AG1062"/>
      <c r="AH1062"/>
      <c r="AI1062"/>
      <c r="AJ1062"/>
      <c r="AK1062" t="s">
        <v>850</v>
      </c>
      <c r="AL1062">
        <v>1477</v>
      </c>
      <c r="AM1062" s="73">
        <v>43768</v>
      </c>
      <c r="AN1062"/>
      <c r="AO1062" t="s">
        <v>37</v>
      </c>
      <c r="AP1062"/>
      <c r="AQ1062"/>
      <c r="AR1062" t="s">
        <v>603</v>
      </c>
      <c r="AS1062" t="s">
        <v>1797</v>
      </c>
      <c r="AT1062" t="s">
        <v>1356</v>
      </c>
      <c r="AU1062" t="s">
        <v>36</v>
      </c>
      <c r="AV1062" t="s">
        <v>1354</v>
      </c>
      <c r="AW1062" t="s">
        <v>1924</v>
      </c>
      <c r="AX1062" t="s">
        <v>1353</v>
      </c>
      <c r="AY1062" t="s">
        <v>1352</v>
      </c>
      <c r="AZ1062"/>
      <c r="BA1062" t="s">
        <v>1958</v>
      </c>
      <c r="BB1062" t="s">
        <v>1926</v>
      </c>
      <c r="BC1062" t="s">
        <v>849</v>
      </c>
      <c r="BD1062"/>
      <c r="BE1062"/>
    </row>
    <row r="1063" spans="1:57" x14ac:dyDescent="0.25">
      <c r="A1063" t="s">
        <v>1360</v>
      </c>
      <c r="B1063" t="s">
        <v>0</v>
      </c>
      <c r="C1063">
        <v>2020</v>
      </c>
      <c r="D1063">
        <v>4</v>
      </c>
      <c r="E1063" s="73">
        <v>43768</v>
      </c>
      <c r="F1063"/>
      <c r="G1063"/>
      <c r="H1063" t="s">
        <v>12</v>
      </c>
      <c r="I1063" t="s">
        <v>575</v>
      </c>
      <c r="J1063" t="s">
        <v>859</v>
      </c>
      <c r="K1063" t="s">
        <v>3</v>
      </c>
      <c r="L1063"/>
      <c r="M1063" t="s">
        <v>849</v>
      </c>
      <c r="N1063">
        <v>0.05</v>
      </c>
      <c r="O1063"/>
      <c r="P1063" t="s">
        <v>857</v>
      </c>
      <c r="Q1063" t="s">
        <v>850</v>
      </c>
      <c r="R1063">
        <v>1687</v>
      </c>
      <c r="S1063"/>
      <c r="T1063"/>
      <c r="U1063"/>
      <c r="V1063"/>
      <c r="W1063"/>
      <c r="X1063"/>
      <c r="Y1063"/>
      <c r="Z1063"/>
      <c r="AA1063"/>
      <c r="AB1063"/>
      <c r="AC1063"/>
      <c r="AD1063"/>
      <c r="AE1063"/>
      <c r="AF1063"/>
      <c r="AG1063"/>
      <c r="AH1063"/>
      <c r="AI1063"/>
      <c r="AJ1063"/>
      <c r="AK1063" t="s">
        <v>850</v>
      </c>
      <c r="AL1063">
        <v>1687</v>
      </c>
      <c r="AM1063" s="73">
        <v>43768</v>
      </c>
      <c r="AN1063"/>
      <c r="AO1063" t="s">
        <v>37</v>
      </c>
      <c r="AP1063"/>
      <c r="AQ1063"/>
      <c r="AR1063" t="s">
        <v>603</v>
      </c>
      <c r="AS1063" t="s">
        <v>1797</v>
      </c>
      <c r="AT1063" t="s">
        <v>1356</v>
      </c>
      <c r="AU1063" t="s">
        <v>36</v>
      </c>
      <c r="AV1063" t="s">
        <v>1354</v>
      </c>
      <c r="AW1063" t="s">
        <v>1924</v>
      </c>
      <c r="AX1063" t="s">
        <v>1353</v>
      </c>
      <c r="AY1063" t="s">
        <v>1352</v>
      </c>
      <c r="AZ1063"/>
      <c r="BA1063" t="s">
        <v>1986</v>
      </c>
      <c r="BB1063" t="s">
        <v>1926</v>
      </c>
      <c r="BC1063" t="s">
        <v>849</v>
      </c>
      <c r="BD1063"/>
      <c r="BE1063"/>
    </row>
    <row r="1064" spans="1:57" x14ac:dyDescent="0.25">
      <c r="A1064" t="s">
        <v>1360</v>
      </c>
      <c r="B1064" t="s">
        <v>0</v>
      </c>
      <c r="C1064">
        <v>2020</v>
      </c>
      <c r="D1064">
        <v>4</v>
      </c>
      <c r="E1064" s="73">
        <v>43747</v>
      </c>
      <c r="F1064" t="s">
        <v>574</v>
      </c>
      <c r="G1064"/>
      <c r="H1064" t="s">
        <v>12</v>
      </c>
      <c r="I1064" t="s">
        <v>575</v>
      </c>
      <c r="J1064" t="s">
        <v>585</v>
      </c>
      <c r="K1064" t="s">
        <v>3</v>
      </c>
      <c r="L1064"/>
      <c r="M1064" t="s">
        <v>579</v>
      </c>
      <c r="N1064">
        <v>101.72</v>
      </c>
      <c r="O1064"/>
      <c r="P1064" t="s">
        <v>816</v>
      </c>
      <c r="Q1064" t="s">
        <v>815</v>
      </c>
      <c r="R1064">
        <v>175</v>
      </c>
      <c r="S1064"/>
      <c r="T1064"/>
      <c r="U1064"/>
      <c r="V1064"/>
      <c r="W1064"/>
      <c r="X1064"/>
      <c r="Y1064"/>
      <c r="Z1064"/>
      <c r="AA1064"/>
      <c r="AB1064"/>
      <c r="AC1064"/>
      <c r="AD1064"/>
      <c r="AE1064"/>
      <c r="AF1064"/>
      <c r="AG1064"/>
      <c r="AH1064"/>
      <c r="AI1064"/>
      <c r="AJ1064"/>
      <c r="AK1064" t="s">
        <v>815</v>
      </c>
      <c r="AL1064">
        <v>175</v>
      </c>
      <c r="AM1064" s="73">
        <v>43747</v>
      </c>
      <c r="AN1064" t="s">
        <v>584</v>
      </c>
      <c r="AO1064" t="s">
        <v>568</v>
      </c>
      <c r="AP1064"/>
      <c r="AQ1064"/>
      <c r="AR1064" t="s">
        <v>581</v>
      </c>
      <c r="AS1064" t="s">
        <v>1797</v>
      </c>
      <c r="AT1064" t="s">
        <v>1361</v>
      </c>
      <c r="AU1064" t="s">
        <v>36</v>
      </c>
      <c r="AV1064" t="s">
        <v>1354</v>
      </c>
      <c r="AW1064" t="s">
        <v>1924</v>
      </c>
      <c r="AX1064" t="s">
        <v>1353</v>
      </c>
      <c r="AY1064" t="s">
        <v>1352</v>
      </c>
      <c r="AZ1064"/>
      <c r="BA1064" t="s">
        <v>1925</v>
      </c>
      <c r="BB1064" t="s">
        <v>1926</v>
      </c>
      <c r="BC1064" t="s">
        <v>579</v>
      </c>
      <c r="BD1064"/>
      <c r="BE1064"/>
    </row>
    <row r="1065" spans="1:57" x14ac:dyDescent="0.25">
      <c r="A1065" t="s">
        <v>1360</v>
      </c>
      <c r="B1065" t="s">
        <v>0</v>
      </c>
      <c r="C1065">
        <v>2020</v>
      </c>
      <c r="D1065">
        <v>4</v>
      </c>
      <c r="E1065" s="73">
        <v>43748</v>
      </c>
      <c r="F1065"/>
      <c r="G1065"/>
      <c r="H1065" t="s">
        <v>12</v>
      </c>
      <c r="I1065" t="s">
        <v>575</v>
      </c>
      <c r="J1065" t="s">
        <v>645</v>
      </c>
      <c r="K1065" t="s">
        <v>3</v>
      </c>
      <c r="L1065"/>
      <c r="M1065" t="s">
        <v>1462</v>
      </c>
      <c r="N1065">
        <v>579.66</v>
      </c>
      <c r="O1065"/>
      <c r="P1065" t="s">
        <v>820</v>
      </c>
      <c r="Q1065" t="s">
        <v>819</v>
      </c>
      <c r="R1065">
        <v>1</v>
      </c>
      <c r="S1065"/>
      <c r="T1065"/>
      <c r="U1065"/>
      <c r="V1065"/>
      <c r="W1065"/>
      <c r="X1065"/>
      <c r="Y1065"/>
      <c r="Z1065"/>
      <c r="AA1065"/>
      <c r="AB1065"/>
      <c r="AC1065"/>
      <c r="AD1065"/>
      <c r="AE1065"/>
      <c r="AF1065"/>
      <c r="AG1065"/>
      <c r="AH1065"/>
      <c r="AI1065"/>
      <c r="AJ1065"/>
      <c r="AK1065" t="s">
        <v>819</v>
      </c>
      <c r="AL1065">
        <v>1</v>
      </c>
      <c r="AM1065" s="73">
        <v>43748</v>
      </c>
      <c r="AN1065"/>
      <c r="AO1065" t="s">
        <v>778</v>
      </c>
      <c r="AP1065"/>
      <c r="AQ1065"/>
      <c r="AR1065" t="s">
        <v>603</v>
      </c>
      <c r="AS1065" t="s">
        <v>1797</v>
      </c>
      <c r="AT1065" t="s">
        <v>1372</v>
      </c>
      <c r="AU1065" t="s">
        <v>36</v>
      </c>
      <c r="AV1065" t="s">
        <v>1354</v>
      </c>
      <c r="AW1065" t="s">
        <v>1924</v>
      </c>
      <c r="AX1065" t="s">
        <v>1353</v>
      </c>
      <c r="AY1065" t="s">
        <v>1352</v>
      </c>
      <c r="AZ1065"/>
      <c r="BA1065" t="s">
        <v>2002</v>
      </c>
      <c r="BB1065" t="s">
        <v>1926</v>
      </c>
      <c r="BC1065" t="s">
        <v>1462</v>
      </c>
      <c r="BD1065"/>
      <c r="BE1065"/>
    </row>
    <row r="1066" spans="1:57" x14ac:dyDescent="0.25">
      <c r="A1066" t="s">
        <v>1360</v>
      </c>
      <c r="B1066" t="s">
        <v>0</v>
      </c>
      <c r="C1066">
        <v>2020</v>
      </c>
      <c r="D1066">
        <v>4</v>
      </c>
      <c r="E1066" s="73">
        <v>43748</v>
      </c>
      <c r="F1066"/>
      <c r="G1066"/>
      <c r="H1066" t="s">
        <v>12</v>
      </c>
      <c r="I1066"/>
      <c r="J1066" t="s">
        <v>2</v>
      </c>
      <c r="K1066" t="s">
        <v>3</v>
      </c>
      <c r="L1066"/>
      <c r="M1066" t="s">
        <v>1462</v>
      </c>
      <c r="N1066">
        <v>-18712.82</v>
      </c>
      <c r="O1066"/>
      <c r="P1066" t="s">
        <v>14</v>
      </c>
      <c r="Q1066" t="s">
        <v>819</v>
      </c>
      <c r="R1066">
        <v>49</v>
      </c>
      <c r="S1066"/>
      <c r="T1066"/>
      <c r="U1066"/>
      <c r="V1066"/>
      <c r="W1066"/>
      <c r="X1066"/>
      <c r="Y1066"/>
      <c r="Z1066"/>
      <c r="AA1066"/>
      <c r="AB1066"/>
      <c r="AC1066"/>
      <c r="AD1066"/>
      <c r="AE1066"/>
      <c r="AF1066"/>
      <c r="AG1066"/>
      <c r="AH1066"/>
      <c r="AI1066"/>
      <c r="AJ1066"/>
      <c r="AK1066" t="s">
        <v>819</v>
      </c>
      <c r="AL1066">
        <v>49</v>
      </c>
      <c r="AM1066" s="73">
        <v>43748</v>
      </c>
      <c r="AN1066"/>
      <c r="AO1066" t="s">
        <v>8</v>
      </c>
      <c r="AP1066"/>
      <c r="AQ1066"/>
      <c r="AR1066" t="s">
        <v>603</v>
      </c>
      <c r="AS1066" t="s">
        <v>1797</v>
      </c>
      <c r="AT1066" t="s">
        <v>1385</v>
      </c>
      <c r="AU1066" t="s">
        <v>36</v>
      </c>
      <c r="AV1066" t="s">
        <v>1355</v>
      </c>
      <c r="AW1066"/>
      <c r="AX1066"/>
      <c r="AY1066"/>
      <c r="AZ1066"/>
      <c r="BA1066" t="s">
        <v>1801</v>
      </c>
      <c r="BB1066" t="s">
        <v>1802</v>
      </c>
      <c r="BC1066" t="s">
        <v>1462</v>
      </c>
      <c r="BD1066"/>
      <c r="BE1066"/>
    </row>
    <row r="1067" spans="1:57" x14ac:dyDescent="0.25">
      <c r="A1067" t="s">
        <v>1360</v>
      </c>
      <c r="B1067" t="s">
        <v>0</v>
      </c>
      <c r="C1067">
        <v>2020</v>
      </c>
      <c r="D1067">
        <v>4</v>
      </c>
      <c r="E1067" s="73">
        <v>43748</v>
      </c>
      <c r="F1067"/>
      <c r="G1067"/>
      <c r="H1067" t="s">
        <v>12</v>
      </c>
      <c r="I1067"/>
      <c r="J1067" t="s">
        <v>2</v>
      </c>
      <c r="K1067" t="s">
        <v>3</v>
      </c>
      <c r="L1067"/>
      <c r="M1067" t="s">
        <v>1462</v>
      </c>
      <c r="N1067">
        <v>-3427.93</v>
      </c>
      <c r="O1067"/>
      <c r="P1067" t="s">
        <v>14</v>
      </c>
      <c r="Q1067" t="s">
        <v>819</v>
      </c>
      <c r="R1067">
        <v>55</v>
      </c>
      <c r="S1067"/>
      <c r="T1067"/>
      <c r="U1067"/>
      <c r="V1067"/>
      <c r="W1067"/>
      <c r="X1067"/>
      <c r="Y1067"/>
      <c r="Z1067"/>
      <c r="AA1067"/>
      <c r="AB1067"/>
      <c r="AC1067"/>
      <c r="AD1067"/>
      <c r="AE1067"/>
      <c r="AF1067"/>
      <c r="AG1067"/>
      <c r="AH1067"/>
      <c r="AI1067"/>
      <c r="AJ1067"/>
      <c r="AK1067" t="s">
        <v>819</v>
      </c>
      <c r="AL1067">
        <v>55</v>
      </c>
      <c r="AM1067" s="73">
        <v>43748</v>
      </c>
      <c r="AN1067"/>
      <c r="AO1067" t="s">
        <v>8</v>
      </c>
      <c r="AP1067"/>
      <c r="AQ1067"/>
      <c r="AR1067" t="s">
        <v>603</v>
      </c>
      <c r="AS1067" t="s">
        <v>1797</v>
      </c>
      <c r="AT1067" t="s">
        <v>1385</v>
      </c>
      <c r="AU1067" t="s">
        <v>36</v>
      </c>
      <c r="AV1067" t="s">
        <v>1355</v>
      </c>
      <c r="AW1067"/>
      <c r="AX1067"/>
      <c r="AY1067"/>
      <c r="AZ1067"/>
      <c r="BA1067" t="s">
        <v>1801</v>
      </c>
      <c r="BB1067" t="s">
        <v>1802</v>
      </c>
      <c r="BC1067" t="s">
        <v>1462</v>
      </c>
      <c r="BD1067"/>
      <c r="BE1067"/>
    </row>
    <row r="1068" spans="1:57" x14ac:dyDescent="0.25">
      <c r="A1068" t="s">
        <v>1360</v>
      </c>
      <c r="B1068" t="s">
        <v>0</v>
      </c>
      <c r="C1068">
        <v>2020</v>
      </c>
      <c r="D1068">
        <v>4</v>
      </c>
      <c r="E1068" s="73">
        <v>43748</v>
      </c>
      <c r="F1068"/>
      <c r="G1068"/>
      <c r="H1068" t="s">
        <v>12</v>
      </c>
      <c r="I1068"/>
      <c r="J1068" t="s">
        <v>2</v>
      </c>
      <c r="K1068" t="s">
        <v>3</v>
      </c>
      <c r="L1068"/>
      <c r="M1068" t="s">
        <v>1462</v>
      </c>
      <c r="N1068">
        <v>-5.19</v>
      </c>
      <c r="O1068"/>
      <c r="P1068" t="s">
        <v>14</v>
      </c>
      <c r="Q1068" t="s">
        <v>819</v>
      </c>
      <c r="R1068">
        <v>69</v>
      </c>
      <c r="S1068"/>
      <c r="T1068"/>
      <c r="U1068"/>
      <c r="V1068"/>
      <c r="W1068"/>
      <c r="X1068"/>
      <c r="Y1068"/>
      <c r="Z1068"/>
      <c r="AA1068"/>
      <c r="AB1068"/>
      <c r="AC1068"/>
      <c r="AD1068"/>
      <c r="AE1068"/>
      <c r="AF1068"/>
      <c r="AG1068"/>
      <c r="AH1068"/>
      <c r="AI1068"/>
      <c r="AJ1068"/>
      <c r="AK1068" t="s">
        <v>819</v>
      </c>
      <c r="AL1068">
        <v>69</v>
      </c>
      <c r="AM1068" s="73">
        <v>43748</v>
      </c>
      <c r="AN1068"/>
      <c r="AO1068" t="s">
        <v>8</v>
      </c>
      <c r="AP1068"/>
      <c r="AQ1068"/>
      <c r="AR1068" t="s">
        <v>603</v>
      </c>
      <c r="AS1068" t="s">
        <v>1797</v>
      </c>
      <c r="AT1068" t="s">
        <v>1385</v>
      </c>
      <c r="AU1068" t="s">
        <v>36</v>
      </c>
      <c r="AV1068" t="s">
        <v>1355</v>
      </c>
      <c r="AW1068"/>
      <c r="AX1068"/>
      <c r="AY1068"/>
      <c r="AZ1068"/>
      <c r="BA1068" t="s">
        <v>1801</v>
      </c>
      <c r="BB1068" t="s">
        <v>1802</v>
      </c>
      <c r="BC1068" t="s">
        <v>1462</v>
      </c>
      <c r="BD1068"/>
      <c r="BE1068"/>
    </row>
    <row r="1069" spans="1:57" x14ac:dyDescent="0.25">
      <c r="A1069" t="s">
        <v>1360</v>
      </c>
      <c r="B1069" t="s">
        <v>0</v>
      </c>
      <c r="C1069">
        <v>2020</v>
      </c>
      <c r="D1069">
        <v>4</v>
      </c>
      <c r="E1069" s="73">
        <v>43748</v>
      </c>
      <c r="F1069"/>
      <c r="G1069"/>
      <c r="H1069" t="s">
        <v>12</v>
      </c>
      <c r="I1069"/>
      <c r="J1069" t="s">
        <v>2</v>
      </c>
      <c r="K1069" t="s">
        <v>3</v>
      </c>
      <c r="L1069"/>
      <c r="M1069" t="s">
        <v>1462</v>
      </c>
      <c r="N1069">
        <v>-1932.21</v>
      </c>
      <c r="O1069"/>
      <c r="P1069" t="s">
        <v>14</v>
      </c>
      <c r="Q1069" t="s">
        <v>819</v>
      </c>
      <c r="R1069">
        <v>85</v>
      </c>
      <c r="S1069"/>
      <c r="T1069"/>
      <c r="U1069"/>
      <c r="V1069"/>
      <c r="W1069"/>
      <c r="X1069"/>
      <c r="Y1069"/>
      <c r="Z1069"/>
      <c r="AA1069"/>
      <c r="AB1069"/>
      <c r="AC1069"/>
      <c r="AD1069"/>
      <c r="AE1069"/>
      <c r="AF1069"/>
      <c r="AG1069"/>
      <c r="AH1069"/>
      <c r="AI1069"/>
      <c r="AJ1069"/>
      <c r="AK1069" t="s">
        <v>819</v>
      </c>
      <c r="AL1069">
        <v>85</v>
      </c>
      <c r="AM1069" s="73">
        <v>43748</v>
      </c>
      <c r="AN1069"/>
      <c r="AO1069" t="s">
        <v>8</v>
      </c>
      <c r="AP1069"/>
      <c r="AQ1069"/>
      <c r="AR1069" t="s">
        <v>603</v>
      </c>
      <c r="AS1069" t="s">
        <v>1797</v>
      </c>
      <c r="AT1069" t="s">
        <v>1385</v>
      </c>
      <c r="AU1069" t="s">
        <v>36</v>
      </c>
      <c r="AV1069" t="s">
        <v>1355</v>
      </c>
      <c r="AW1069"/>
      <c r="AX1069"/>
      <c r="AY1069"/>
      <c r="AZ1069"/>
      <c r="BA1069" t="s">
        <v>1801</v>
      </c>
      <c r="BB1069" t="s">
        <v>1802</v>
      </c>
      <c r="BC1069" t="s">
        <v>1462</v>
      </c>
      <c r="BD1069"/>
      <c r="BE1069"/>
    </row>
    <row r="1070" spans="1:57" x14ac:dyDescent="0.25">
      <c r="A1070" t="s">
        <v>1360</v>
      </c>
      <c r="B1070" t="s">
        <v>0</v>
      </c>
      <c r="C1070">
        <v>2020</v>
      </c>
      <c r="D1070">
        <v>4</v>
      </c>
      <c r="E1070" s="73">
        <v>43753</v>
      </c>
      <c r="F1070"/>
      <c r="G1070"/>
      <c r="H1070" t="s">
        <v>12</v>
      </c>
      <c r="I1070"/>
      <c r="J1070" t="s">
        <v>25</v>
      </c>
      <c r="K1070" t="s">
        <v>3</v>
      </c>
      <c r="L1070"/>
      <c r="M1070" t="s">
        <v>27</v>
      </c>
      <c r="N1070">
        <v>-124.88</v>
      </c>
      <c r="O1070"/>
      <c r="P1070" t="s">
        <v>27</v>
      </c>
      <c r="Q1070" t="s">
        <v>828</v>
      </c>
      <c r="R1070">
        <v>21</v>
      </c>
      <c r="S1070"/>
      <c r="T1070"/>
      <c r="U1070"/>
      <c r="V1070"/>
      <c r="W1070"/>
      <c r="X1070"/>
      <c r="Y1070"/>
      <c r="Z1070"/>
      <c r="AA1070"/>
      <c r="AB1070"/>
      <c r="AC1070"/>
      <c r="AD1070"/>
      <c r="AE1070"/>
      <c r="AF1070"/>
      <c r="AG1070"/>
      <c r="AH1070"/>
      <c r="AI1070"/>
      <c r="AJ1070"/>
      <c r="AK1070" t="s">
        <v>828</v>
      </c>
      <c r="AL1070">
        <v>21</v>
      </c>
      <c r="AM1070" s="73">
        <v>43753</v>
      </c>
      <c r="AN1070" t="s">
        <v>829</v>
      </c>
      <c r="AO1070" t="s">
        <v>8</v>
      </c>
      <c r="AP1070"/>
      <c r="AQ1070"/>
      <c r="AR1070" t="s">
        <v>30</v>
      </c>
      <c r="AS1070" t="s">
        <v>1797</v>
      </c>
      <c r="AT1070" t="s">
        <v>1366</v>
      </c>
      <c r="AU1070" t="s">
        <v>36</v>
      </c>
      <c r="AV1070" t="s">
        <v>1365</v>
      </c>
      <c r="AW1070"/>
      <c r="AX1070"/>
      <c r="AY1070"/>
      <c r="AZ1070"/>
      <c r="BA1070" t="s">
        <v>1833</v>
      </c>
      <c r="BB1070" t="s">
        <v>1802</v>
      </c>
      <c r="BC1070" t="s">
        <v>27</v>
      </c>
      <c r="BD1070"/>
      <c r="BE1070"/>
    </row>
    <row r="1071" spans="1:57" x14ac:dyDescent="0.25">
      <c r="A1071" t="s">
        <v>1360</v>
      </c>
      <c r="B1071" t="s">
        <v>0</v>
      </c>
      <c r="C1071">
        <v>2020</v>
      </c>
      <c r="D1071">
        <v>4</v>
      </c>
      <c r="E1071" s="73">
        <v>43753</v>
      </c>
      <c r="F1071" t="s">
        <v>574</v>
      </c>
      <c r="G1071"/>
      <c r="H1071" t="s">
        <v>12</v>
      </c>
      <c r="I1071" t="s">
        <v>575</v>
      </c>
      <c r="J1071" t="s">
        <v>795</v>
      </c>
      <c r="K1071" t="s">
        <v>3</v>
      </c>
      <c r="L1071"/>
      <c r="M1071" t="s">
        <v>27</v>
      </c>
      <c r="N1071">
        <v>124.88</v>
      </c>
      <c r="O1071"/>
      <c r="P1071" t="s">
        <v>796</v>
      </c>
      <c r="Q1071" t="s">
        <v>828</v>
      </c>
      <c r="R1071">
        <v>41</v>
      </c>
      <c r="S1071" t="s">
        <v>829</v>
      </c>
      <c r="T1071" s="73">
        <v>43749</v>
      </c>
      <c r="U1071" t="s">
        <v>1461</v>
      </c>
      <c r="V1071" t="s">
        <v>796</v>
      </c>
      <c r="W1071" t="s">
        <v>36</v>
      </c>
      <c r="X1071"/>
      <c r="Y1071"/>
      <c r="Z1071"/>
      <c r="AA1071"/>
      <c r="AB1071"/>
      <c r="AC1071"/>
      <c r="AD1071"/>
      <c r="AE1071"/>
      <c r="AF1071"/>
      <c r="AG1071"/>
      <c r="AH1071"/>
      <c r="AI1071"/>
      <c r="AJ1071"/>
      <c r="AK1071" t="s">
        <v>829</v>
      </c>
      <c r="AL1071">
        <v>1</v>
      </c>
      <c r="AM1071" s="73">
        <v>43749</v>
      </c>
      <c r="AN1071" t="s">
        <v>829</v>
      </c>
      <c r="AO1071" t="s">
        <v>37</v>
      </c>
      <c r="AP1071"/>
      <c r="AQ1071"/>
      <c r="AR1071" t="s">
        <v>30</v>
      </c>
      <c r="AS1071" t="s">
        <v>1797</v>
      </c>
      <c r="AT1071" t="s">
        <v>1408</v>
      </c>
      <c r="AU1071" t="s">
        <v>36</v>
      </c>
      <c r="AV1071" t="s">
        <v>1354</v>
      </c>
      <c r="AW1071" t="s">
        <v>1924</v>
      </c>
      <c r="AX1071" t="s">
        <v>1353</v>
      </c>
      <c r="AY1071" t="s">
        <v>1352</v>
      </c>
      <c r="AZ1071"/>
      <c r="BA1071" t="s">
        <v>1992</v>
      </c>
      <c r="BB1071" t="s">
        <v>1926</v>
      </c>
      <c r="BC1071" t="s">
        <v>1461</v>
      </c>
      <c r="BD1071">
        <v>1</v>
      </c>
      <c r="BE1071" t="s">
        <v>1993</v>
      </c>
    </row>
    <row r="1072" spans="1:57" x14ac:dyDescent="0.25">
      <c r="A1072" t="s">
        <v>1360</v>
      </c>
      <c r="B1072" t="s">
        <v>0</v>
      </c>
      <c r="C1072">
        <v>2020</v>
      </c>
      <c r="D1072">
        <v>4</v>
      </c>
      <c r="E1072" s="73">
        <v>43762</v>
      </c>
      <c r="F1072"/>
      <c r="G1072"/>
      <c r="H1072" t="s">
        <v>12</v>
      </c>
      <c r="I1072"/>
      <c r="J1072" t="s">
        <v>25</v>
      </c>
      <c r="K1072" t="s">
        <v>3</v>
      </c>
      <c r="L1072"/>
      <c r="M1072" t="s">
        <v>43</v>
      </c>
      <c r="N1072">
        <v>124.88</v>
      </c>
      <c r="O1072"/>
      <c r="P1072" t="s">
        <v>27</v>
      </c>
      <c r="Q1072" t="s">
        <v>830</v>
      </c>
      <c r="R1072">
        <v>87</v>
      </c>
      <c r="S1072"/>
      <c r="T1072"/>
      <c r="U1072"/>
      <c r="V1072"/>
      <c r="W1072"/>
      <c r="X1072"/>
      <c r="Y1072"/>
      <c r="Z1072"/>
      <c r="AA1072"/>
      <c r="AB1072"/>
      <c r="AC1072"/>
      <c r="AD1072"/>
      <c r="AE1072"/>
      <c r="AF1072"/>
      <c r="AG1072"/>
      <c r="AH1072"/>
      <c r="AI1072"/>
      <c r="AJ1072"/>
      <c r="AK1072" t="s">
        <v>830</v>
      </c>
      <c r="AL1072">
        <v>87</v>
      </c>
      <c r="AM1072" s="73">
        <v>43762</v>
      </c>
      <c r="AN1072" t="s">
        <v>829</v>
      </c>
      <c r="AO1072" t="s">
        <v>8</v>
      </c>
      <c r="AP1072"/>
      <c r="AQ1072"/>
      <c r="AR1072" t="s">
        <v>30</v>
      </c>
      <c r="AS1072" t="s">
        <v>1797</v>
      </c>
      <c r="AT1072" t="s">
        <v>1366</v>
      </c>
      <c r="AU1072" t="s">
        <v>36</v>
      </c>
      <c r="AV1072" t="s">
        <v>1365</v>
      </c>
      <c r="AW1072"/>
      <c r="AX1072"/>
      <c r="AY1072"/>
      <c r="AZ1072"/>
      <c r="BA1072" t="s">
        <v>1833</v>
      </c>
      <c r="BB1072" t="s">
        <v>1802</v>
      </c>
      <c r="BC1072" t="s">
        <v>43</v>
      </c>
      <c r="BD1072"/>
      <c r="BE1072"/>
    </row>
    <row r="1073" spans="1:57" x14ac:dyDescent="0.25">
      <c r="A1073" t="s">
        <v>1360</v>
      </c>
      <c r="B1073" t="s">
        <v>0</v>
      </c>
      <c r="C1073">
        <v>2020</v>
      </c>
      <c r="D1073">
        <v>4</v>
      </c>
      <c r="E1073" s="73">
        <v>43763</v>
      </c>
      <c r="F1073"/>
      <c r="G1073"/>
      <c r="H1073" t="s">
        <v>12</v>
      </c>
      <c r="I1073"/>
      <c r="J1073" t="s">
        <v>25</v>
      </c>
      <c r="K1073" t="s">
        <v>3</v>
      </c>
      <c r="L1073"/>
      <c r="M1073" t="s">
        <v>27</v>
      </c>
      <c r="N1073">
        <v>-8934.83</v>
      </c>
      <c r="O1073"/>
      <c r="P1073" t="s">
        <v>27</v>
      </c>
      <c r="Q1073" t="s">
        <v>831</v>
      </c>
      <c r="R1073">
        <v>32</v>
      </c>
      <c r="S1073"/>
      <c r="T1073"/>
      <c r="U1073"/>
      <c r="V1073"/>
      <c r="W1073"/>
      <c r="X1073"/>
      <c r="Y1073"/>
      <c r="Z1073"/>
      <c r="AA1073"/>
      <c r="AB1073"/>
      <c r="AC1073"/>
      <c r="AD1073"/>
      <c r="AE1073"/>
      <c r="AF1073"/>
      <c r="AG1073"/>
      <c r="AH1073"/>
      <c r="AI1073"/>
      <c r="AJ1073"/>
      <c r="AK1073" t="s">
        <v>831</v>
      </c>
      <c r="AL1073">
        <v>32</v>
      </c>
      <c r="AM1073" s="73">
        <v>43763</v>
      </c>
      <c r="AN1073" t="s">
        <v>833</v>
      </c>
      <c r="AO1073" t="s">
        <v>8</v>
      </c>
      <c r="AP1073"/>
      <c r="AQ1073"/>
      <c r="AR1073" t="s">
        <v>30</v>
      </c>
      <c r="AS1073" t="s">
        <v>1797</v>
      </c>
      <c r="AT1073" t="s">
        <v>1366</v>
      </c>
      <c r="AU1073" t="s">
        <v>36</v>
      </c>
      <c r="AV1073" t="s">
        <v>1365</v>
      </c>
      <c r="AW1073"/>
      <c r="AX1073"/>
      <c r="AY1073"/>
      <c r="AZ1073"/>
      <c r="BA1073" t="s">
        <v>1833</v>
      </c>
      <c r="BB1073" t="s">
        <v>1802</v>
      </c>
      <c r="BC1073" t="s">
        <v>27</v>
      </c>
      <c r="BD1073"/>
      <c r="BE1073"/>
    </row>
    <row r="1074" spans="1:57" x14ac:dyDescent="0.25">
      <c r="A1074" t="s">
        <v>1360</v>
      </c>
      <c r="B1074" t="s">
        <v>0</v>
      </c>
      <c r="C1074">
        <v>2020</v>
      </c>
      <c r="D1074">
        <v>4</v>
      </c>
      <c r="E1074" s="73">
        <v>43763</v>
      </c>
      <c r="F1074"/>
      <c r="G1074"/>
      <c r="H1074" t="s">
        <v>12</v>
      </c>
      <c r="I1074"/>
      <c r="J1074" t="s">
        <v>25</v>
      </c>
      <c r="K1074" t="s">
        <v>3</v>
      </c>
      <c r="L1074"/>
      <c r="M1074" t="s">
        <v>27</v>
      </c>
      <c r="N1074">
        <v>-4591.25</v>
      </c>
      <c r="O1074"/>
      <c r="P1074" t="s">
        <v>27</v>
      </c>
      <c r="Q1074" t="s">
        <v>831</v>
      </c>
      <c r="R1074">
        <v>34</v>
      </c>
      <c r="S1074"/>
      <c r="T1074"/>
      <c r="U1074"/>
      <c r="V1074"/>
      <c r="W1074"/>
      <c r="X1074"/>
      <c r="Y1074"/>
      <c r="Z1074"/>
      <c r="AA1074"/>
      <c r="AB1074"/>
      <c r="AC1074"/>
      <c r="AD1074"/>
      <c r="AE1074"/>
      <c r="AF1074"/>
      <c r="AG1074"/>
      <c r="AH1074"/>
      <c r="AI1074"/>
      <c r="AJ1074"/>
      <c r="AK1074" t="s">
        <v>831</v>
      </c>
      <c r="AL1074">
        <v>34</v>
      </c>
      <c r="AM1074" s="73">
        <v>43763</v>
      </c>
      <c r="AN1074" t="s">
        <v>835</v>
      </c>
      <c r="AO1074" t="s">
        <v>8</v>
      </c>
      <c r="AP1074"/>
      <c r="AQ1074"/>
      <c r="AR1074" t="s">
        <v>30</v>
      </c>
      <c r="AS1074" t="s">
        <v>1797</v>
      </c>
      <c r="AT1074" t="s">
        <v>1366</v>
      </c>
      <c r="AU1074" t="s">
        <v>36</v>
      </c>
      <c r="AV1074" t="s">
        <v>1365</v>
      </c>
      <c r="AW1074"/>
      <c r="AX1074"/>
      <c r="AY1074"/>
      <c r="AZ1074"/>
      <c r="BA1074" t="s">
        <v>1833</v>
      </c>
      <c r="BB1074" t="s">
        <v>1802</v>
      </c>
      <c r="BC1074" t="s">
        <v>27</v>
      </c>
      <c r="BD1074"/>
      <c r="BE1074"/>
    </row>
    <row r="1075" spans="1:57" x14ac:dyDescent="0.25">
      <c r="A1075" t="s">
        <v>1360</v>
      </c>
      <c r="B1075" t="s">
        <v>0</v>
      </c>
      <c r="C1075">
        <v>2020</v>
      </c>
      <c r="D1075">
        <v>4</v>
      </c>
      <c r="E1075" s="73">
        <v>43763</v>
      </c>
      <c r="F1075"/>
      <c r="G1075"/>
      <c r="H1075" t="s">
        <v>12</v>
      </c>
      <c r="I1075" t="s">
        <v>552</v>
      </c>
      <c r="J1075" t="s">
        <v>34</v>
      </c>
      <c r="K1075" t="s">
        <v>3</v>
      </c>
      <c r="L1075"/>
      <c r="M1075" t="s">
        <v>27</v>
      </c>
      <c r="N1075">
        <v>4970</v>
      </c>
      <c r="O1075"/>
      <c r="P1075" t="s">
        <v>837</v>
      </c>
      <c r="Q1075" t="s">
        <v>831</v>
      </c>
      <c r="R1075">
        <v>145</v>
      </c>
      <c r="S1075" t="s">
        <v>834</v>
      </c>
      <c r="T1075" s="73">
        <v>43760</v>
      </c>
      <c r="U1075" t="s">
        <v>1561</v>
      </c>
      <c r="V1075" t="s">
        <v>837</v>
      </c>
      <c r="W1075" t="s">
        <v>36</v>
      </c>
      <c r="X1075"/>
      <c r="Y1075"/>
      <c r="Z1075"/>
      <c r="AA1075"/>
      <c r="AB1075"/>
      <c r="AC1075"/>
      <c r="AD1075"/>
      <c r="AE1075"/>
      <c r="AF1075"/>
      <c r="AG1075"/>
      <c r="AH1075"/>
      <c r="AI1075"/>
      <c r="AJ1075"/>
      <c r="AK1075" t="s">
        <v>834</v>
      </c>
      <c r="AL1075">
        <v>1</v>
      </c>
      <c r="AM1075" s="73">
        <v>43760</v>
      </c>
      <c r="AN1075" t="s">
        <v>834</v>
      </c>
      <c r="AO1075" t="s">
        <v>554</v>
      </c>
      <c r="AP1075" t="s">
        <v>202</v>
      </c>
      <c r="AQ1075"/>
      <c r="AR1075" t="s">
        <v>30</v>
      </c>
      <c r="AS1075" t="s">
        <v>1797</v>
      </c>
      <c r="AT1075" t="s">
        <v>1372</v>
      </c>
      <c r="AU1075" t="s">
        <v>36</v>
      </c>
      <c r="AV1075" t="s">
        <v>1354</v>
      </c>
      <c r="AW1075" t="s">
        <v>1798</v>
      </c>
      <c r="AX1075" t="s">
        <v>1353</v>
      </c>
      <c r="AY1075" t="s">
        <v>1371</v>
      </c>
      <c r="AZ1075"/>
      <c r="BA1075" t="s">
        <v>1836</v>
      </c>
      <c r="BB1075" t="s">
        <v>1800</v>
      </c>
      <c r="BC1075" t="s">
        <v>1561</v>
      </c>
      <c r="BD1075">
        <v>1</v>
      </c>
      <c r="BE1075" t="s">
        <v>1869</v>
      </c>
    </row>
    <row r="1076" spans="1:57" x14ac:dyDescent="0.25">
      <c r="A1076" t="s">
        <v>1360</v>
      </c>
      <c r="B1076" t="s">
        <v>0</v>
      </c>
      <c r="C1076">
        <v>2020</v>
      </c>
      <c r="D1076">
        <v>4</v>
      </c>
      <c r="E1076" s="73">
        <v>43764</v>
      </c>
      <c r="F1076"/>
      <c r="G1076"/>
      <c r="H1076" t="s">
        <v>12</v>
      </c>
      <c r="I1076"/>
      <c r="J1076" t="s">
        <v>2</v>
      </c>
      <c r="K1076" t="s">
        <v>3</v>
      </c>
      <c r="L1076"/>
      <c r="M1076" t="s">
        <v>43</v>
      </c>
      <c r="N1076">
        <v>-4591.25</v>
      </c>
      <c r="O1076"/>
      <c r="P1076" t="s">
        <v>14</v>
      </c>
      <c r="Q1076" t="s">
        <v>841</v>
      </c>
      <c r="R1076">
        <v>62</v>
      </c>
      <c r="S1076"/>
      <c r="T1076"/>
      <c r="U1076"/>
      <c r="V1076"/>
      <c r="W1076"/>
      <c r="X1076"/>
      <c r="Y1076"/>
      <c r="Z1076"/>
      <c r="AA1076"/>
      <c r="AB1076"/>
      <c r="AC1076"/>
      <c r="AD1076"/>
      <c r="AE1076"/>
      <c r="AF1076"/>
      <c r="AG1076"/>
      <c r="AH1076"/>
      <c r="AI1076"/>
      <c r="AJ1076"/>
      <c r="AK1076" t="s">
        <v>841</v>
      </c>
      <c r="AL1076">
        <v>62</v>
      </c>
      <c r="AM1076" s="73">
        <v>43764</v>
      </c>
      <c r="AN1076" t="s">
        <v>835</v>
      </c>
      <c r="AO1076" t="s">
        <v>8</v>
      </c>
      <c r="AP1076"/>
      <c r="AQ1076"/>
      <c r="AR1076" t="s">
        <v>30</v>
      </c>
      <c r="AS1076" t="s">
        <v>1797</v>
      </c>
      <c r="AT1076" t="s">
        <v>1385</v>
      </c>
      <c r="AU1076" t="s">
        <v>36</v>
      </c>
      <c r="AV1076" t="s">
        <v>1355</v>
      </c>
      <c r="AW1076"/>
      <c r="AX1076"/>
      <c r="AY1076"/>
      <c r="AZ1076"/>
      <c r="BA1076" t="s">
        <v>1801</v>
      </c>
      <c r="BB1076" t="s">
        <v>1802</v>
      </c>
      <c r="BC1076" t="s">
        <v>43</v>
      </c>
      <c r="BD1076"/>
      <c r="BE1076"/>
    </row>
    <row r="1077" spans="1:57" x14ac:dyDescent="0.25">
      <c r="A1077" t="s">
        <v>1360</v>
      </c>
      <c r="B1077" t="s">
        <v>0</v>
      </c>
      <c r="C1077">
        <v>2020</v>
      </c>
      <c r="D1077">
        <v>4</v>
      </c>
      <c r="E1077" s="73">
        <v>43764</v>
      </c>
      <c r="F1077"/>
      <c r="G1077"/>
      <c r="H1077" t="s">
        <v>12</v>
      </c>
      <c r="I1077"/>
      <c r="J1077" t="s">
        <v>25</v>
      </c>
      <c r="K1077" t="s">
        <v>3</v>
      </c>
      <c r="L1077"/>
      <c r="M1077" t="s">
        <v>43</v>
      </c>
      <c r="N1077">
        <v>4591.25</v>
      </c>
      <c r="O1077"/>
      <c r="P1077" t="s">
        <v>27</v>
      </c>
      <c r="Q1077" t="s">
        <v>841</v>
      </c>
      <c r="R1077">
        <v>132</v>
      </c>
      <c r="S1077"/>
      <c r="T1077"/>
      <c r="U1077"/>
      <c r="V1077"/>
      <c r="W1077"/>
      <c r="X1077"/>
      <c r="Y1077"/>
      <c r="Z1077"/>
      <c r="AA1077"/>
      <c r="AB1077"/>
      <c r="AC1077"/>
      <c r="AD1077"/>
      <c r="AE1077"/>
      <c r="AF1077"/>
      <c r="AG1077"/>
      <c r="AH1077"/>
      <c r="AI1077"/>
      <c r="AJ1077"/>
      <c r="AK1077" t="s">
        <v>841</v>
      </c>
      <c r="AL1077">
        <v>132</v>
      </c>
      <c r="AM1077" s="73">
        <v>43764</v>
      </c>
      <c r="AN1077" t="s">
        <v>835</v>
      </c>
      <c r="AO1077" t="s">
        <v>8</v>
      </c>
      <c r="AP1077"/>
      <c r="AQ1077"/>
      <c r="AR1077" t="s">
        <v>30</v>
      </c>
      <c r="AS1077" t="s">
        <v>1797</v>
      </c>
      <c r="AT1077" t="s">
        <v>1366</v>
      </c>
      <c r="AU1077" t="s">
        <v>36</v>
      </c>
      <c r="AV1077" t="s">
        <v>1365</v>
      </c>
      <c r="AW1077"/>
      <c r="AX1077"/>
      <c r="AY1077"/>
      <c r="AZ1077"/>
      <c r="BA1077" t="s">
        <v>1833</v>
      </c>
      <c r="BB1077" t="s">
        <v>1802</v>
      </c>
      <c r="BC1077" t="s">
        <v>43</v>
      </c>
      <c r="BD1077"/>
      <c r="BE1077"/>
    </row>
    <row r="1078" spans="1:57" x14ac:dyDescent="0.25">
      <c r="A1078" t="s">
        <v>1360</v>
      </c>
      <c r="B1078" t="s">
        <v>0</v>
      </c>
      <c r="C1078">
        <v>2020</v>
      </c>
      <c r="D1078">
        <v>4</v>
      </c>
      <c r="E1078" s="73">
        <v>43766</v>
      </c>
      <c r="F1078"/>
      <c r="G1078"/>
      <c r="H1078" t="s">
        <v>1</v>
      </c>
      <c r="I1078"/>
      <c r="J1078" t="s">
        <v>2</v>
      </c>
      <c r="K1078" t="s">
        <v>3</v>
      </c>
      <c r="L1078"/>
      <c r="M1078" t="s">
        <v>4</v>
      </c>
      <c r="N1078">
        <v>2355</v>
      </c>
      <c r="O1078"/>
      <c r="P1078" t="s">
        <v>843</v>
      </c>
      <c r="Q1078" t="s">
        <v>844</v>
      </c>
      <c r="R1078">
        <v>18</v>
      </c>
      <c r="S1078"/>
      <c r="T1078"/>
      <c r="U1078"/>
      <c r="V1078"/>
      <c r="W1078"/>
      <c r="X1078"/>
      <c r="Y1078"/>
      <c r="Z1078"/>
      <c r="AA1078"/>
      <c r="AB1078"/>
      <c r="AC1078"/>
      <c r="AD1078"/>
      <c r="AE1078"/>
      <c r="AF1078"/>
      <c r="AG1078"/>
      <c r="AH1078"/>
      <c r="AI1078"/>
      <c r="AJ1078"/>
      <c r="AK1078" t="s">
        <v>844</v>
      </c>
      <c r="AL1078">
        <v>18</v>
      </c>
      <c r="AM1078" s="73">
        <v>43766</v>
      </c>
      <c r="AN1078" t="s">
        <v>845</v>
      </c>
      <c r="AO1078" t="s">
        <v>8</v>
      </c>
      <c r="AP1078"/>
      <c r="AQ1078"/>
      <c r="AR1078" t="s">
        <v>9</v>
      </c>
      <c r="AS1078" t="s">
        <v>1797</v>
      </c>
      <c r="AT1078" t="s">
        <v>1385</v>
      </c>
      <c r="AU1078" t="s">
        <v>36</v>
      </c>
      <c r="AV1078" t="s">
        <v>1355</v>
      </c>
      <c r="AW1078"/>
      <c r="AX1078"/>
      <c r="AY1078"/>
      <c r="AZ1078"/>
      <c r="BA1078" t="s">
        <v>1801</v>
      </c>
      <c r="BB1078" t="s">
        <v>1832</v>
      </c>
      <c r="BC1078" t="s">
        <v>4</v>
      </c>
      <c r="BD1078"/>
      <c r="BE1078"/>
    </row>
    <row r="1079" spans="1:57" x14ac:dyDescent="0.25">
      <c r="A1079" t="s">
        <v>1360</v>
      </c>
      <c r="B1079" t="s">
        <v>0</v>
      </c>
      <c r="C1079">
        <v>2020</v>
      </c>
      <c r="D1079">
        <v>4</v>
      </c>
      <c r="E1079" s="73">
        <v>43766</v>
      </c>
      <c r="F1079" t="s">
        <v>574</v>
      </c>
      <c r="G1079"/>
      <c r="H1079" t="s">
        <v>12</v>
      </c>
      <c r="I1079" t="s">
        <v>575</v>
      </c>
      <c r="J1079" t="s">
        <v>582</v>
      </c>
      <c r="K1079" t="s">
        <v>3</v>
      </c>
      <c r="L1079"/>
      <c r="M1079" t="s">
        <v>579</v>
      </c>
      <c r="N1079">
        <v>453.59</v>
      </c>
      <c r="O1079"/>
      <c r="P1079" t="s">
        <v>846</v>
      </c>
      <c r="Q1079" t="s">
        <v>842</v>
      </c>
      <c r="R1079">
        <v>254</v>
      </c>
      <c r="S1079"/>
      <c r="T1079"/>
      <c r="U1079"/>
      <c r="V1079"/>
      <c r="W1079"/>
      <c r="X1079"/>
      <c r="Y1079"/>
      <c r="Z1079"/>
      <c r="AA1079"/>
      <c r="AB1079"/>
      <c r="AC1079"/>
      <c r="AD1079"/>
      <c r="AE1079"/>
      <c r="AF1079"/>
      <c r="AG1079"/>
      <c r="AH1079"/>
      <c r="AI1079"/>
      <c r="AJ1079"/>
      <c r="AK1079" t="s">
        <v>842</v>
      </c>
      <c r="AL1079">
        <v>254</v>
      </c>
      <c r="AM1079" s="73">
        <v>43766</v>
      </c>
      <c r="AN1079" t="s">
        <v>584</v>
      </c>
      <c r="AO1079" t="s">
        <v>847</v>
      </c>
      <c r="AP1079"/>
      <c r="AQ1079"/>
      <c r="AR1079" t="s">
        <v>581</v>
      </c>
      <c r="AS1079" t="s">
        <v>1797</v>
      </c>
      <c r="AT1079" t="s">
        <v>1361</v>
      </c>
      <c r="AU1079" t="s">
        <v>36</v>
      </c>
      <c r="AV1079" t="s">
        <v>1354</v>
      </c>
      <c r="AW1079" t="s">
        <v>1924</v>
      </c>
      <c r="AX1079" t="s">
        <v>1353</v>
      </c>
      <c r="AY1079" t="s">
        <v>1352</v>
      </c>
      <c r="AZ1079"/>
      <c r="BA1079" t="s">
        <v>1950</v>
      </c>
      <c r="BB1079" t="s">
        <v>1926</v>
      </c>
      <c r="BC1079" t="s">
        <v>579</v>
      </c>
      <c r="BD1079"/>
      <c r="BE1079"/>
    </row>
    <row r="1080" spans="1:57" x14ac:dyDescent="0.25">
      <c r="A1080" t="s">
        <v>1360</v>
      </c>
      <c r="B1080" t="s">
        <v>0</v>
      </c>
      <c r="C1080">
        <v>2020</v>
      </c>
      <c r="D1080">
        <v>4</v>
      </c>
      <c r="E1080" s="73">
        <v>43766</v>
      </c>
      <c r="F1080" t="s">
        <v>574</v>
      </c>
      <c r="G1080"/>
      <c r="H1080" t="s">
        <v>12</v>
      </c>
      <c r="I1080" t="s">
        <v>575</v>
      </c>
      <c r="J1080" t="s">
        <v>585</v>
      </c>
      <c r="K1080" t="s">
        <v>3</v>
      </c>
      <c r="L1080"/>
      <c r="M1080" t="s">
        <v>579</v>
      </c>
      <c r="N1080">
        <v>246.82</v>
      </c>
      <c r="O1080"/>
      <c r="P1080" t="s">
        <v>846</v>
      </c>
      <c r="Q1080" t="s">
        <v>842</v>
      </c>
      <c r="R1080">
        <v>256</v>
      </c>
      <c r="S1080"/>
      <c r="T1080"/>
      <c r="U1080"/>
      <c r="V1080"/>
      <c r="W1080"/>
      <c r="X1080"/>
      <c r="Y1080"/>
      <c r="Z1080"/>
      <c r="AA1080"/>
      <c r="AB1080"/>
      <c r="AC1080"/>
      <c r="AD1080"/>
      <c r="AE1080"/>
      <c r="AF1080"/>
      <c r="AG1080"/>
      <c r="AH1080"/>
      <c r="AI1080"/>
      <c r="AJ1080"/>
      <c r="AK1080" t="s">
        <v>842</v>
      </c>
      <c r="AL1080">
        <v>256</v>
      </c>
      <c r="AM1080" s="73">
        <v>43766</v>
      </c>
      <c r="AN1080" t="s">
        <v>584</v>
      </c>
      <c r="AO1080" t="s">
        <v>847</v>
      </c>
      <c r="AP1080"/>
      <c r="AQ1080"/>
      <c r="AR1080" t="s">
        <v>581</v>
      </c>
      <c r="AS1080" t="s">
        <v>1797</v>
      </c>
      <c r="AT1080" t="s">
        <v>1361</v>
      </c>
      <c r="AU1080" t="s">
        <v>36</v>
      </c>
      <c r="AV1080" t="s">
        <v>1354</v>
      </c>
      <c r="AW1080" t="s">
        <v>1924</v>
      </c>
      <c r="AX1080" t="s">
        <v>1353</v>
      </c>
      <c r="AY1080" t="s">
        <v>1352</v>
      </c>
      <c r="AZ1080"/>
      <c r="BA1080" t="s">
        <v>1925</v>
      </c>
      <c r="BB1080" t="s">
        <v>1926</v>
      </c>
      <c r="BC1080" t="s">
        <v>579</v>
      </c>
      <c r="BD1080"/>
      <c r="BE1080"/>
    </row>
    <row r="1081" spans="1:57" x14ac:dyDescent="0.25">
      <c r="A1081" t="s">
        <v>1360</v>
      </c>
      <c r="B1081" t="s">
        <v>0</v>
      </c>
      <c r="C1081">
        <v>2020</v>
      </c>
      <c r="D1081">
        <v>4</v>
      </c>
      <c r="E1081" s="73">
        <v>43768</v>
      </c>
      <c r="F1081"/>
      <c r="G1081"/>
      <c r="H1081" t="s">
        <v>12</v>
      </c>
      <c r="I1081" t="s">
        <v>575</v>
      </c>
      <c r="J1081" t="s">
        <v>611</v>
      </c>
      <c r="K1081" t="s">
        <v>3</v>
      </c>
      <c r="L1081"/>
      <c r="M1081" t="s">
        <v>849</v>
      </c>
      <c r="N1081">
        <v>0.34</v>
      </c>
      <c r="O1081"/>
      <c r="P1081" t="s">
        <v>857</v>
      </c>
      <c r="Q1081" t="s">
        <v>850</v>
      </c>
      <c r="R1081">
        <v>2116</v>
      </c>
      <c r="S1081"/>
      <c r="T1081"/>
      <c r="U1081"/>
      <c r="V1081"/>
      <c r="W1081"/>
      <c r="X1081"/>
      <c r="Y1081"/>
      <c r="Z1081"/>
      <c r="AA1081"/>
      <c r="AB1081"/>
      <c r="AC1081"/>
      <c r="AD1081"/>
      <c r="AE1081"/>
      <c r="AF1081"/>
      <c r="AG1081"/>
      <c r="AH1081"/>
      <c r="AI1081"/>
      <c r="AJ1081"/>
      <c r="AK1081" t="s">
        <v>850</v>
      </c>
      <c r="AL1081">
        <v>2116</v>
      </c>
      <c r="AM1081" s="73">
        <v>43768</v>
      </c>
      <c r="AN1081"/>
      <c r="AO1081" t="s">
        <v>37</v>
      </c>
      <c r="AP1081"/>
      <c r="AQ1081"/>
      <c r="AR1081" t="s">
        <v>603</v>
      </c>
      <c r="AS1081" t="s">
        <v>1797</v>
      </c>
      <c r="AT1081" t="s">
        <v>1411</v>
      </c>
      <c r="AU1081" t="s">
        <v>36</v>
      </c>
      <c r="AV1081" t="s">
        <v>1354</v>
      </c>
      <c r="AW1081" t="s">
        <v>1924</v>
      </c>
      <c r="AX1081" t="s">
        <v>1353</v>
      </c>
      <c r="AY1081" t="s">
        <v>1352</v>
      </c>
      <c r="AZ1081"/>
      <c r="BA1081" t="s">
        <v>1952</v>
      </c>
      <c r="BB1081" t="s">
        <v>1926</v>
      </c>
      <c r="BC1081" t="s">
        <v>849</v>
      </c>
      <c r="BD1081"/>
      <c r="BE1081"/>
    </row>
    <row r="1082" spans="1:57" x14ac:dyDescent="0.25">
      <c r="A1082" t="s">
        <v>1360</v>
      </c>
      <c r="B1082" t="s">
        <v>0</v>
      </c>
      <c r="C1082">
        <v>2020</v>
      </c>
      <c r="D1082">
        <v>4</v>
      </c>
      <c r="E1082" s="73">
        <v>43748</v>
      </c>
      <c r="F1082"/>
      <c r="G1082"/>
      <c r="H1082" t="s">
        <v>12</v>
      </c>
      <c r="I1082" t="s">
        <v>575</v>
      </c>
      <c r="J1082" t="s">
        <v>643</v>
      </c>
      <c r="K1082" t="s">
        <v>3</v>
      </c>
      <c r="L1082"/>
      <c r="M1082" t="s">
        <v>1462</v>
      </c>
      <c r="N1082">
        <v>106.57</v>
      </c>
      <c r="O1082"/>
      <c r="P1082" t="s">
        <v>820</v>
      </c>
      <c r="Q1082" t="s">
        <v>819</v>
      </c>
      <c r="R1082">
        <v>2</v>
      </c>
      <c r="S1082"/>
      <c r="T1082"/>
      <c r="U1082"/>
      <c r="V1082"/>
      <c r="W1082"/>
      <c r="X1082"/>
      <c r="Y1082"/>
      <c r="Z1082"/>
      <c r="AA1082"/>
      <c r="AB1082"/>
      <c r="AC1082"/>
      <c r="AD1082"/>
      <c r="AE1082"/>
      <c r="AF1082"/>
      <c r="AG1082"/>
      <c r="AH1082"/>
      <c r="AI1082"/>
      <c r="AJ1082"/>
      <c r="AK1082" t="s">
        <v>819</v>
      </c>
      <c r="AL1082">
        <v>2</v>
      </c>
      <c r="AM1082" s="73">
        <v>43748</v>
      </c>
      <c r="AN1082"/>
      <c r="AO1082" t="s">
        <v>778</v>
      </c>
      <c r="AP1082"/>
      <c r="AQ1082"/>
      <c r="AR1082" t="s">
        <v>603</v>
      </c>
      <c r="AS1082" t="s">
        <v>1797</v>
      </c>
      <c r="AT1082" t="s">
        <v>1372</v>
      </c>
      <c r="AU1082" t="s">
        <v>36</v>
      </c>
      <c r="AV1082" t="s">
        <v>1354</v>
      </c>
      <c r="AW1082" t="s">
        <v>1924</v>
      </c>
      <c r="AX1082" t="s">
        <v>1353</v>
      </c>
      <c r="AY1082" t="s">
        <v>1352</v>
      </c>
      <c r="AZ1082"/>
      <c r="BA1082" t="s">
        <v>1975</v>
      </c>
      <c r="BB1082" t="s">
        <v>1926</v>
      </c>
      <c r="BC1082" t="s">
        <v>1462</v>
      </c>
      <c r="BD1082"/>
      <c r="BE1082"/>
    </row>
    <row r="1083" spans="1:57" x14ac:dyDescent="0.25">
      <c r="A1083" t="s">
        <v>1360</v>
      </c>
      <c r="B1083" t="s">
        <v>0</v>
      </c>
      <c r="C1083">
        <v>2020</v>
      </c>
      <c r="D1083">
        <v>4</v>
      </c>
      <c r="E1083" s="73">
        <v>43748</v>
      </c>
      <c r="F1083"/>
      <c r="G1083"/>
      <c r="H1083" t="s">
        <v>628</v>
      </c>
      <c r="I1083"/>
      <c r="J1083" t="s">
        <v>630</v>
      </c>
      <c r="K1083" t="s">
        <v>3</v>
      </c>
      <c r="L1083"/>
      <c r="M1083" t="s">
        <v>1462</v>
      </c>
      <c r="N1083">
        <v>-106.57</v>
      </c>
      <c r="O1083"/>
      <c r="P1083" t="s">
        <v>820</v>
      </c>
      <c r="Q1083" t="s">
        <v>819</v>
      </c>
      <c r="R1083">
        <v>4</v>
      </c>
      <c r="S1083"/>
      <c r="T1083"/>
      <c r="U1083"/>
      <c r="V1083"/>
      <c r="W1083"/>
      <c r="X1083"/>
      <c r="Y1083"/>
      <c r="Z1083"/>
      <c r="AA1083"/>
      <c r="AB1083"/>
      <c r="AC1083"/>
      <c r="AD1083"/>
      <c r="AE1083"/>
      <c r="AF1083"/>
      <c r="AG1083"/>
      <c r="AH1083"/>
      <c r="AI1083"/>
      <c r="AJ1083"/>
      <c r="AK1083" t="s">
        <v>819</v>
      </c>
      <c r="AL1083">
        <v>4</v>
      </c>
      <c r="AM1083" s="73">
        <v>43748</v>
      </c>
      <c r="AN1083"/>
      <c r="AO1083" t="s">
        <v>778</v>
      </c>
      <c r="AP1083"/>
      <c r="AQ1083"/>
      <c r="AR1083" t="s">
        <v>603</v>
      </c>
      <c r="AS1083" t="s">
        <v>1797</v>
      </c>
      <c r="AT1083" t="s">
        <v>1430</v>
      </c>
      <c r="AU1083" t="s">
        <v>36</v>
      </c>
      <c r="AV1083" t="s">
        <v>1421</v>
      </c>
      <c r="AW1083"/>
      <c r="AX1083"/>
      <c r="AY1083"/>
      <c r="AZ1083"/>
      <c r="BA1083" t="s">
        <v>1935</v>
      </c>
      <c r="BB1083" t="s">
        <v>1965</v>
      </c>
      <c r="BC1083" t="s">
        <v>1462</v>
      </c>
      <c r="BD1083"/>
      <c r="BE1083"/>
    </row>
    <row r="1084" spans="1:57" x14ac:dyDescent="0.25">
      <c r="A1084" t="s">
        <v>1360</v>
      </c>
      <c r="B1084" t="s">
        <v>0</v>
      </c>
      <c r="C1084">
        <v>2020</v>
      </c>
      <c r="D1084">
        <v>4</v>
      </c>
      <c r="E1084" s="73">
        <v>43748</v>
      </c>
      <c r="F1084"/>
      <c r="G1084"/>
      <c r="H1084" t="s">
        <v>12</v>
      </c>
      <c r="I1084"/>
      <c r="J1084" t="s">
        <v>2</v>
      </c>
      <c r="K1084" t="s">
        <v>3</v>
      </c>
      <c r="L1084"/>
      <c r="M1084" t="s">
        <v>1462</v>
      </c>
      <c r="N1084">
        <v>395.6</v>
      </c>
      <c r="O1084"/>
      <c r="P1084" t="s">
        <v>14</v>
      </c>
      <c r="Q1084" t="s">
        <v>819</v>
      </c>
      <c r="R1084">
        <v>71</v>
      </c>
      <c r="S1084"/>
      <c r="T1084"/>
      <c r="U1084"/>
      <c r="V1084"/>
      <c r="W1084"/>
      <c r="X1084"/>
      <c r="Y1084"/>
      <c r="Z1084"/>
      <c r="AA1084"/>
      <c r="AB1084"/>
      <c r="AC1084"/>
      <c r="AD1084"/>
      <c r="AE1084"/>
      <c r="AF1084"/>
      <c r="AG1084"/>
      <c r="AH1084"/>
      <c r="AI1084"/>
      <c r="AJ1084"/>
      <c r="AK1084" t="s">
        <v>819</v>
      </c>
      <c r="AL1084">
        <v>71</v>
      </c>
      <c r="AM1084" s="73">
        <v>43748</v>
      </c>
      <c r="AN1084"/>
      <c r="AO1084" t="s">
        <v>8</v>
      </c>
      <c r="AP1084"/>
      <c r="AQ1084"/>
      <c r="AR1084" t="s">
        <v>603</v>
      </c>
      <c r="AS1084" t="s">
        <v>1797</v>
      </c>
      <c r="AT1084" t="s">
        <v>1385</v>
      </c>
      <c r="AU1084" t="s">
        <v>36</v>
      </c>
      <c r="AV1084" t="s">
        <v>1355</v>
      </c>
      <c r="AW1084"/>
      <c r="AX1084"/>
      <c r="AY1084"/>
      <c r="AZ1084"/>
      <c r="BA1084" t="s">
        <v>1801</v>
      </c>
      <c r="BB1084" t="s">
        <v>1802</v>
      </c>
      <c r="BC1084" t="s">
        <v>1462</v>
      </c>
      <c r="BD1084"/>
      <c r="BE1084"/>
    </row>
    <row r="1085" spans="1:57" x14ac:dyDescent="0.25">
      <c r="A1085" t="s">
        <v>1360</v>
      </c>
      <c r="B1085" t="s">
        <v>0</v>
      </c>
      <c r="C1085">
        <v>2020</v>
      </c>
      <c r="D1085">
        <v>4</v>
      </c>
      <c r="E1085" s="73">
        <v>43748</v>
      </c>
      <c r="F1085"/>
      <c r="G1085"/>
      <c r="H1085" t="s">
        <v>12</v>
      </c>
      <c r="I1085"/>
      <c r="J1085" t="s">
        <v>2</v>
      </c>
      <c r="K1085" t="s">
        <v>3</v>
      </c>
      <c r="L1085"/>
      <c r="M1085" t="s">
        <v>1462</v>
      </c>
      <c r="N1085">
        <v>-334.16</v>
      </c>
      <c r="O1085"/>
      <c r="P1085" t="s">
        <v>14</v>
      </c>
      <c r="Q1085" t="s">
        <v>819</v>
      </c>
      <c r="R1085">
        <v>73</v>
      </c>
      <c r="S1085"/>
      <c r="T1085"/>
      <c r="U1085"/>
      <c r="V1085"/>
      <c r="W1085"/>
      <c r="X1085"/>
      <c r="Y1085"/>
      <c r="Z1085"/>
      <c r="AA1085"/>
      <c r="AB1085"/>
      <c r="AC1085"/>
      <c r="AD1085"/>
      <c r="AE1085"/>
      <c r="AF1085"/>
      <c r="AG1085"/>
      <c r="AH1085"/>
      <c r="AI1085"/>
      <c r="AJ1085"/>
      <c r="AK1085" t="s">
        <v>819</v>
      </c>
      <c r="AL1085">
        <v>73</v>
      </c>
      <c r="AM1085" s="73">
        <v>43748</v>
      </c>
      <c r="AN1085"/>
      <c r="AO1085" t="s">
        <v>8</v>
      </c>
      <c r="AP1085"/>
      <c r="AQ1085"/>
      <c r="AR1085" t="s">
        <v>603</v>
      </c>
      <c r="AS1085" t="s">
        <v>1797</v>
      </c>
      <c r="AT1085" t="s">
        <v>1385</v>
      </c>
      <c r="AU1085" t="s">
        <v>36</v>
      </c>
      <c r="AV1085" t="s">
        <v>1355</v>
      </c>
      <c r="AW1085"/>
      <c r="AX1085"/>
      <c r="AY1085"/>
      <c r="AZ1085"/>
      <c r="BA1085" t="s">
        <v>1801</v>
      </c>
      <c r="BB1085" t="s">
        <v>1802</v>
      </c>
      <c r="BC1085" t="s">
        <v>1462</v>
      </c>
      <c r="BD1085"/>
      <c r="BE1085"/>
    </row>
    <row r="1086" spans="1:57" x14ac:dyDescent="0.25">
      <c r="A1086" t="s">
        <v>1360</v>
      </c>
      <c r="B1086" t="s">
        <v>0</v>
      </c>
      <c r="C1086">
        <v>2020</v>
      </c>
      <c r="D1086">
        <v>4</v>
      </c>
      <c r="E1086" s="73">
        <v>43747</v>
      </c>
      <c r="F1086" t="s">
        <v>574</v>
      </c>
      <c r="G1086"/>
      <c r="H1086" t="s">
        <v>12</v>
      </c>
      <c r="I1086" t="s">
        <v>575</v>
      </c>
      <c r="J1086" t="s">
        <v>818</v>
      </c>
      <c r="K1086" t="s">
        <v>3</v>
      </c>
      <c r="L1086"/>
      <c r="M1086" t="s">
        <v>579</v>
      </c>
      <c r="N1086">
        <v>88.64</v>
      </c>
      <c r="O1086"/>
      <c r="P1086" t="s">
        <v>816</v>
      </c>
      <c r="Q1086" t="s">
        <v>815</v>
      </c>
      <c r="R1086">
        <v>174</v>
      </c>
      <c r="S1086"/>
      <c r="T1086"/>
      <c r="U1086"/>
      <c r="V1086"/>
      <c r="W1086"/>
      <c r="X1086"/>
      <c r="Y1086"/>
      <c r="Z1086"/>
      <c r="AA1086"/>
      <c r="AB1086"/>
      <c r="AC1086"/>
      <c r="AD1086"/>
      <c r="AE1086"/>
      <c r="AF1086"/>
      <c r="AG1086"/>
      <c r="AH1086"/>
      <c r="AI1086"/>
      <c r="AJ1086"/>
      <c r="AK1086" t="s">
        <v>815</v>
      </c>
      <c r="AL1086">
        <v>174</v>
      </c>
      <c r="AM1086" s="73">
        <v>43747</v>
      </c>
      <c r="AN1086" t="s">
        <v>584</v>
      </c>
      <c r="AO1086" t="s">
        <v>568</v>
      </c>
      <c r="AP1086"/>
      <c r="AQ1086"/>
      <c r="AR1086" t="s">
        <v>581</v>
      </c>
      <c r="AS1086" t="s">
        <v>1797</v>
      </c>
      <c r="AT1086" t="s">
        <v>1361</v>
      </c>
      <c r="AU1086" t="s">
        <v>36</v>
      </c>
      <c r="AV1086" t="s">
        <v>1354</v>
      </c>
      <c r="AW1086" t="s">
        <v>1924</v>
      </c>
      <c r="AX1086" t="s">
        <v>1353</v>
      </c>
      <c r="AY1086" t="s">
        <v>1352</v>
      </c>
      <c r="AZ1086"/>
      <c r="BA1086" t="s">
        <v>2017</v>
      </c>
      <c r="BB1086" t="s">
        <v>1926</v>
      </c>
      <c r="BC1086" t="s">
        <v>579</v>
      </c>
      <c r="BD1086"/>
      <c r="BE1086"/>
    </row>
    <row r="1087" spans="1:57" x14ac:dyDescent="0.25">
      <c r="A1087" t="s">
        <v>1360</v>
      </c>
      <c r="B1087" t="s">
        <v>0</v>
      </c>
      <c r="C1087">
        <v>2020</v>
      </c>
      <c r="D1087">
        <v>4</v>
      </c>
      <c r="E1087" s="73">
        <v>43748</v>
      </c>
      <c r="F1087"/>
      <c r="G1087"/>
      <c r="H1087" t="s">
        <v>632</v>
      </c>
      <c r="I1087"/>
      <c r="J1087" t="s">
        <v>633</v>
      </c>
      <c r="K1087" t="s">
        <v>3</v>
      </c>
      <c r="L1087"/>
      <c r="M1087" t="s">
        <v>1462</v>
      </c>
      <c r="N1087">
        <v>-579.66</v>
      </c>
      <c r="O1087"/>
      <c r="P1087" t="s">
        <v>820</v>
      </c>
      <c r="Q1087" t="s">
        <v>819</v>
      </c>
      <c r="R1087">
        <v>3</v>
      </c>
      <c r="S1087"/>
      <c r="T1087"/>
      <c r="U1087"/>
      <c r="V1087"/>
      <c r="W1087"/>
      <c r="X1087"/>
      <c r="Y1087"/>
      <c r="Z1087"/>
      <c r="AA1087"/>
      <c r="AB1087"/>
      <c r="AC1087"/>
      <c r="AD1087"/>
      <c r="AE1087"/>
      <c r="AF1087"/>
      <c r="AG1087"/>
      <c r="AH1087"/>
      <c r="AI1087"/>
      <c r="AJ1087"/>
      <c r="AK1087" t="s">
        <v>819</v>
      </c>
      <c r="AL1087">
        <v>3</v>
      </c>
      <c r="AM1087" s="73">
        <v>43748</v>
      </c>
      <c r="AN1087"/>
      <c r="AO1087" t="s">
        <v>778</v>
      </c>
      <c r="AP1087"/>
      <c r="AQ1087"/>
      <c r="AR1087" t="s">
        <v>603</v>
      </c>
      <c r="AS1087" t="s">
        <v>1797</v>
      </c>
      <c r="AT1087" t="s">
        <v>1430</v>
      </c>
      <c r="AU1087" t="s">
        <v>36</v>
      </c>
      <c r="AV1087" t="s">
        <v>1421</v>
      </c>
      <c r="AW1087"/>
      <c r="AX1087"/>
      <c r="AY1087"/>
      <c r="AZ1087"/>
      <c r="BA1087" t="s">
        <v>1971</v>
      </c>
      <c r="BB1087" t="s">
        <v>1972</v>
      </c>
      <c r="BC1087" t="s">
        <v>1462</v>
      </c>
      <c r="BD1087"/>
      <c r="BE1087"/>
    </row>
    <row r="1088" spans="1:57" x14ac:dyDescent="0.25">
      <c r="A1088" t="s">
        <v>1360</v>
      </c>
      <c r="B1088" t="s">
        <v>0</v>
      </c>
      <c r="C1088">
        <v>2020</v>
      </c>
      <c r="D1088">
        <v>4</v>
      </c>
      <c r="E1088" s="73">
        <v>43748</v>
      </c>
      <c r="F1088"/>
      <c r="G1088"/>
      <c r="H1088" t="s">
        <v>12</v>
      </c>
      <c r="I1088"/>
      <c r="J1088" t="s">
        <v>2</v>
      </c>
      <c r="K1088" t="s">
        <v>3</v>
      </c>
      <c r="L1088"/>
      <c r="M1088" t="s">
        <v>1462</v>
      </c>
      <c r="N1088">
        <v>-792.74</v>
      </c>
      <c r="O1088"/>
      <c r="P1088" t="s">
        <v>14</v>
      </c>
      <c r="Q1088" t="s">
        <v>819</v>
      </c>
      <c r="R1088">
        <v>43</v>
      </c>
      <c r="S1088"/>
      <c r="T1088"/>
      <c r="U1088"/>
      <c r="V1088"/>
      <c r="W1088"/>
      <c r="X1088"/>
      <c r="Y1088"/>
      <c r="Z1088"/>
      <c r="AA1088"/>
      <c r="AB1088"/>
      <c r="AC1088"/>
      <c r="AD1088"/>
      <c r="AE1088"/>
      <c r="AF1088"/>
      <c r="AG1088"/>
      <c r="AH1088"/>
      <c r="AI1088"/>
      <c r="AJ1088"/>
      <c r="AK1088" t="s">
        <v>819</v>
      </c>
      <c r="AL1088">
        <v>43</v>
      </c>
      <c r="AM1088" s="73">
        <v>43748</v>
      </c>
      <c r="AN1088"/>
      <c r="AO1088" t="s">
        <v>8</v>
      </c>
      <c r="AP1088"/>
      <c r="AQ1088"/>
      <c r="AR1088" t="s">
        <v>603</v>
      </c>
      <c r="AS1088" t="s">
        <v>1797</v>
      </c>
      <c r="AT1088" t="s">
        <v>1385</v>
      </c>
      <c r="AU1088" t="s">
        <v>36</v>
      </c>
      <c r="AV1088" t="s">
        <v>1355</v>
      </c>
      <c r="AW1088"/>
      <c r="AX1088"/>
      <c r="AY1088"/>
      <c r="AZ1088"/>
      <c r="BA1088" t="s">
        <v>1801</v>
      </c>
      <c r="BB1088" t="s">
        <v>1802</v>
      </c>
      <c r="BC1088" t="s">
        <v>1462</v>
      </c>
      <c r="BD1088"/>
      <c r="BE1088"/>
    </row>
    <row r="1089" spans="1:57" x14ac:dyDescent="0.25">
      <c r="A1089" t="s">
        <v>1360</v>
      </c>
      <c r="B1089" t="s">
        <v>0</v>
      </c>
      <c r="C1089">
        <v>2020</v>
      </c>
      <c r="D1089">
        <v>4</v>
      </c>
      <c r="E1089" s="73">
        <v>43748</v>
      </c>
      <c r="F1089"/>
      <c r="G1089"/>
      <c r="H1089" t="s">
        <v>12</v>
      </c>
      <c r="I1089"/>
      <c r="J1089" t="s">
        <v>2</v>
      </c>
      <c r="K1089" t="s">
        <v>3</v>
      </c>
      <c r="L1089"/>
      <c r="M1089" t="s">
        <v>1462</v>
      </c>
      <c r="N1089">
        <v>22153.21</v>
      </c>
      <c r="O1089"/>
      <c r="P1089" t="s">
        <v>14</v>
      </c>
      <c r="Q1089" t="s">
        <v>819</v>
      </c>
      <c r="R1089">
        <v>47</v>
      </c>
      <c r="S1089"/>
      <c r="T1089"/>
      <c r="U1089"/>
      <c r="V1089"/>
      <c r="W1089"/>
      <c r="X1089"/>
      <c r="Y1089"/>
      <c r="Z1089"/>
      <c r="AA1089"/>
      <c r="AB1089"/>
      <c r="AC1089"/>
      <c r="AD1089"/>
      <c r="AE1089"/>
      <c r="AF1089"/>
      <c r="AG1089"/>
      <c r="AH1089"/>
      <c r="AI1089"/>
      <c r="AJ1089"/>
      <c r="AK1089" t="s">
        <v>819</v>
      </c>
      <c r="AL1089">
        <v>47</v>
      </c>
      <c r="AM1089" s="73">
        <v>43748</v>
      </c>
      <c r="AN1089"/>
      <c r="AO1089" t="s">
        <v>8</v>
      </c>
      <c r="AP1089"/>
      <c r="AQ1089"/>
      <c r="AR1089" t="s">
        <v>603</v>
      </c>
      <c r="AS1089" t="s">
        <v>1797</v>
      </c>
      <c r="AT1089" t="s">
        <v>1385</v>
      </c>
      <c r="AU1089" t="s">
        <v>36</v>
      </c>
      <c r="AV1089" t="s">
        <v>1355</v>
      </c>
      <c r="AW1089"/>
      <c r="AX1089"/>
      <c r="AY1089"/>
      <c r="AZ1089"/>
      <c r="BA1089" t="s">
        <v>1801</v>
      </c>
      <c r="BB1089" t="s">
        <v>1802</v>
      </c>
      <c r="BC1089" t="s">
        <v>1462</v>
      </c>
      <c r="BD1089"/>
      <c r="BE1089"/>
    </row>
    <row r="1090" spans="1:57" x14ac:dyDescent="0.25">
      <c r="A1090" t="s">
        <v>1360</v>
      </c>
      <c r="B1090" t="s">
        <v>0</v>
      </c>
      <c r="C1090">
        <v>2020</v>
      </c>
      <c r="D1090">
        <v>4</v>
      </c>
      <c r="E1090" s="73">
        <v>43748</v>
      </c>
      <c r="F1090"/>
      <c r="G1090"/>
      <c r="H1090" t="s">
        <v>12</v>
      </c>
      <c r="I1090"/>
      <c r="J1090" t="s">
        <v>2</v>
      </c>
      <c r="K1090" t="s">
        <v>3</v>
      </c>
      <c r="L1090"/>
      <c r="M1090" t="s">
        <v>1462</v>
      </c>
      <c r="N1090">
        <v>4058.16</v>
      </c>
      <c r="O1090"/>
      <c r="P1090" t="s">
        <v>14</v>
      </c>
      <c r="Q1090" t="s">
        <v>819</v>
      </c>
      <c r="R1090">
        <v>53</v>
      </c>
      <c r="S1090"/>
      <c r="T1090"/>
      <c r="U1090"/>
      <c r="V1090"/>
      <c r="W1090"/>
      <c r="X1090"/>
      <c r="Y1090"/>
      <c r="Z1090"/>
      <c r="AA1090"/>
      <c r="AB1090"/>
      <c r="AC1090"/>
      <c r="AD1090"/>
      <c r="AE1090"/>
      <c r="AF1090"/>
      <c r="AG1090"/>
      <c r="AH1090"/>
      <c r="AI1090"/>
      <c r="AJ1090"/>
      <c r="AK1090" t="s">
        <v>819</v>
      </c>
      <c r="AL1090">
        <v>53</v>
      </c>
      <c r="AM1090" s="73">
        <v>43748</v>
      </c>
      <c r="AN1090"/>
      <c r="AO1090" t="s">
        <v>8</v>
      </c>
      <c r="AP1090"/>
      <c r="AQ1090"/>
      <c r="AR1090" t="s">
        <v>603</v>
      </c>
      <c r="AS1090" t="s">
        <v>1797</v>
      </c>
      <c r="AT1090" t="s">
        <v>1385</v>
      </c>
      <c r="AU1090" t="s">
        <v>36</v>
      </c>
      <c r="AV1090" t="s">
        <v>1355</v>
      </c>
      <c r="AW1090"/>
      <c r="AX1090"/>
      <c r="AY1090"/>
      <c r="AZ1090"/>
      <c r="BA1090" t="s">
        <v>1801</v>
      </c>
      <c r="BB1090" t="s">
        <v>1802</v>
      </c>
      <c r="BC1090" t="s">
        <v>1462</v>
      </c>
      <c r="BD1090"/>
      <c r="BE1090"/>
    </row>
    <row r="1091" spans="1:57" x14ac:dyDescent="0.25">
      <c r="A1091" t="s">
        <v>1360</v>
      </c>
      <c r="B1091" t="s">
        <v>0</v>
      </c>
      <c r="C1091">
        <v>2020</v>
      </c>
      <c r="D1091">
        <v>4</v>
      </c>
      <c r="E1091" s="73">
        <v>43748</v>
      </c>
      <c r="F1091"/>
      <c r="G1091"/>
      <c r="H1091" t="s">
        <v>12</v>
      </c>
      <c r="I1091"/>
      <c r="J1091" t="s">
        <v>2</v>
      </c>
      <c r="K1091" t="s">
        <v>3</v>
      </c>
      <c r="L1091"/>
      <c r="M1091" t="s">
        <v>1462</v>
      </c>
      <c r="N1091">
        <v>2664.5</v>
      </c>
      <c r="O1091"/>
      <c r="P1091" t="s">
        <v>14</v>
      </c>
      <c r="Q1091" t="s">
        <v>819</v>
      </c>
      <c r="R1091">
        <v>59</v>
      </c>
      <c r="S1091"/>
      <c r="T1091"/>
      <c r="U1091"/>
      <c r="V1091"/>
      <c r="W1091"/>
      <c r="X1091"/>
      <c r="Y1091"/>
      <c r="Z1091"/>
      <c r="AA1091"/>
      <c r="AB1091"/>
      <c r="AC1091"/>
      <c r="AD1091"/>
      <c r="AE1091"/>
      <c r="AF1091"/>
      <c r="AG1091"/>
      <c r="AH1091"/>
      <c r="AI1091"/>
      <c r="AJ1091"/>
      <c r="AK1091" t="s">
        <v>819</v>
      </c>
      <c r="AL1091">
        <v>59</v>
      </c>
      <c r="AM1091" s="73">
        <v>43748</v>
      </c>
      <c r="AN1091"/>
      <c r="AO1091" t="s">
        <v>8</v>
      </c>
      <c r="AP1091"/>
      <c r="AQ1091"/>
      <c r="AR1091" t="s">
        <v>603</v>
      </c>
      <c r="AS1091" t="s">
        <v>1797</v>
      </c>
      <c r="AT1091" t="s">
        <v>1385</v>
      </c>
      <c r="AU1091" t="s">
        <v>36</v>
      </c>
      <c r="AV1091" t="s">
        <v>1355</v>
      </c>
      <c r="AW1091"/>
      <c r="AX1091"/>
      <c r="AY1091"/>
      <c r="AZ1091"/>
      <c r="BA1091" t="s">
        <v>1801</v>
      </c>
      <c r="BB1091" t="s">
        <v>1802</v>
      </c>
      <c r="BC1091" t="s">
        <v>1462</v>
      </c>
      <c r="BD1091"/>
      <c r="BE1091"/>
    </row>
    <row r="1092" spans="1:57" x14ac:dyDescent="0.25">
      <c r="A1092" t="s">
        <v>1360</v>
      </c>
      <c r="B1092" t="s">
        <v>0</v>
      </c>
      <c r="C1092">
        <v>2020</v>
      </c>
      <c r="D1092">
        <v>4</v>
      </c>
      <c r="E1092" s="73">
        <v>43748</v>
      </c>
      <c r="F1092"/>
      <c r="G1092"/>
      <c r="H1092" t="s">
        <v>12</v>
      </c>
      <c r="I1092"/>
      <c r="J1092" t="s">
        <v>2</v>
      </c>
      <c r="K1092" t="s">
        <v>3</v>
      </c>
      <c r="L1092"/>
      <c r="M1092" t="s">
        <v>1462</v>
      </c>
      <c r="N1092">
        <v>-61.44</v>
      </c>
      <c r="O1092"/>
      <c r="P1092" t="s">
        <v>14</v>
      </c>
      <c r="Q1092" t="s">
        <v>819</v>
      </c>
      <c r="R1092">
        <v>75</v>
      </c>
      <c r="S1092"/>
      <c r="T1092"/>
      <c r="U1092"/>
      <c r="V1092"/>
      <c r="W1092"/>
      <c r="X1092"/>
      <c r="Y1092"/>
      <c r="Z1092"/>
      <c r="AA1092"/>
      <c r="AB1092"/>
      <c r="AC1092"/>
      <c r="AD1092"/>
      <c r="AE1092"/>
      <c r="AF1092"/>
      <c r="AG1092"/>
      <c r="AH1092"/>
      <c r="AI1092"/>
      <c r="AJ1092"/>
      <c r="AK1092" t="s">
        <v>819</v>
      </c>
      <c r="AL1092">
        <v>75</v>
      </c>
      <c r="AM1092" s="73">
        <v>43748</v>
      </c>
      <c r="AN1092"/>
      <c r="AO1092" t="s">
        <v>8</v>
      </c>
      <c r="AP1092"/>
      <c r="AQ1092"/>
      <c r="AR1092" t="s">
        <v>603</v>
      </c>
      <c r="AS1092" t="s">
        <v>1797</v>
      </c>
      <c r="AT1092" t="s">
        <v>1385</v>
      </c>
      <c r="AU1092" t="s">
        <v>36</v>
      </c>
      <c r="AV1092" t="s">
        <v>1355</v>
      </c>
      <c r="AW1092"/>
      <c r="AX1092"/>
      <c r="AY1092"/>
      <c r="AZ1092"/>
      <c r="BA1092" t="s">
        <v>1801</v>
      </c>
      <c r="BB1092" t="s">
        <v>1802</v>
      </c>
      <c r="BC1092" t="s">
        <v>1462</v>
      </c>
      <c r="BD1092"/>
      <c r="BE1092"/>
    </row>
    <row r="1093" spans="1:57" x14ac:dyDescent="0.25">
      <c r="A1093" t="s">
        <v>1360</v>
      </c>
      <c r="B1093" t="s">
        <v>0</v>
      </c>
      <c r="C1093">
        <v>2020</v>
      </c>
      <c r="D1093">
        <v>4</v>
      </c>
      <c r="E1093" s="73">
        <v>43748</v>
      </c>
      <c r="F1093"/>
      <c r="G1093"/>
      <c r="H1093" t="s">
        <v>12</v>
      </c>
      <c r="I1093"/>
      <c r="J1093" t="s">
        <v>10</v>
      </c>
      <c r="K1093" t="s">
        <v>3</v>
      </c>
      <c r="L1093"/>
      <c r="M1093" t="s">
        <v>1436</v>
      </c>
      <c r="N1093">
        <v>686.23</v>
      </c>
      <c r="O1093"/>
      <c r="P1093" t="s">
        <v>799</v>
      </c>
      <c r="Q1093" t="s">
        <v>824</v>
      </c>
      <c r="R1093">
        <v>1</v>
      </c>
      <c r="S1093"/>
      <c r="T1093"/>
      <c r="U1093"/>
      <c r="V1093"/>
      <c r="W1093"/>
      <c r="X1093"/>
      <c r="Y1093"/>
      <c r="Z1093"/>
      <c r="AA1093"/>
      <c r="AB1093"/>
      <c r="AC1093"/>
      <c r="AD1093"/>
      <c r="AE1093"/>
      <c r="AF1093"/>
      <c r="AG1093"/>
      <c r="AH1093"/>
      <c r="AI1093"/>
      <c r="AJ1093"/>
      <c r="AK1093" t="s">
        <v>824</v>
      </c>
      <c r="AL1093">
        <v>1</v>
      </c>
      <c r="AM1093" s="73">
        <v>43748</v>
      </c>
      <c r="AN1093"/>
      <c r="AO1093" t="s">
        <v>554</v>
      </c>
      <c r="AP1093"/>
      <c r="AQ1093"/>
      <c r="AR1093" t="s">
        <v>16</v>
      </c>
      <c r="AS1093" t="s">
        <v>1797</v>
      </c>
      <c r="AT1093" t="s">
        <v>1437</v>
      </c>
      <c r="AU1093" t="s">
        <v>36</v>
      </c>
      <c r="AV1093" t="s">
        <v>1421</v>
      </c>
      <c r="AW1093"/>
      <c r="AX1093"/>
      <c r="AY1093"/>
      <c r="AZ1093"/>
      <c r="BA1093" t="s">
        <v>1831</v>
      </c>
      <c r="BB1093" t="s">
        <v>1802</v>
      </c>
      <c r="BC1093" t="s">
        <v>1436</v>
      </c>
      <c r="BD1093"/>
      <c r="BE1093"/>
    </row>
    <row r="1094" spans="1:57" x14ac:dyDescent="0.25">
      <c r="A1094" t="s">
        <v>1360</v>
      </c>
      <c r="B1094" t="s">
        <v>0</v>
      </c>
      <c r="C1094">
        <v>2020</v>
      </c>
      <c r="D1094">
        <v>4</v>
      </c>
      <c r="E1094" s="73">
        <v>43748</v>
      </c>
      <c r="F1094"/>
      <c r="G1094"/>
      <c r="H1094" t="s">
        <v>12</v>
      </c>
      <c r="I1094" t="s">
        <v>552</v>
      </c>
      <c r="J1094" t="s">
        <v>34</v>
      </c>
      <c r="K1094" t="s">
        <v>3</v>
      </c>
      <c r="L1094"/>
      <c r="M1094" t="s">
        <v>27</v>
      </c>
      <c r="N1094">
        <v>3654</v>
      </c>
      <c r="O1094"/>
      <c r="P1094" t="s">
        <v>825</v>
      </c>
      <c r="Q1094" t="s">
        <v>821</v>
      </c>
      <c r="R1094">
        <v>28</v>
      </c>
      <c r="S1094" t="s">
        <v>823</v>
      </c>
      <c r="T1094" s="73">
        <v>43747</v>
      </c>
      <c r="U1094" t="s">
        <v>1622</v>
      </c>
      <c r="V1094" t="s">
        <v>825</v>
      </c>
      <c r="W1094" t="s">
        <v>36</v>
      </c>
      <c r="X1094"/>
      <c r="Y1094"/>
      <c r="Z1094"/>
      <c r="AA1094"/>
      <c r="AB1094"/>
      <c r="AC1094"/>
      <c r="AD1094"/>
      <c r="AE1094"/>
      <c r="AF1094"/>
      <c r="AG1094"/>
      <c r="AH1094"/>
      <c r="AI1094"/>
      <c r="AJ1094"/>
      <c r="AK1094" t="s">
        <v>823</v>
      </c>
      <c r="AL1094">
        <v>1</v>
      </c>
      <c r="AM1094" s="73">
        <v>43747</v>
      </c>
      <c r="AN1094" t="s">
        <v>823</v>
      </c>
      <c r="AO1094" t="s">
        <v>554</v>
      </c>
      <c r="AP1094" t="s">
        <v>755</v>
      </c>
      <c r="AQ1094"/>
      <c r="AR1094" t="s">
        <v>30</v>
      </c>
      <c r="AS1094" t="s">
        <v>1797</v>
      </c>
      <c r="AT1094" t="s">
        <v>1372</v>
      </c>
      <c r="AU1094" t="s">
        <v>36</v>
      </c>
      <c r="AV1094" t="s">
        <v>1354</v>
      </c>
      <c r="AW1094" t="s">
        <v>1798</v>
      </c>
      <c r="AX1094" t="s">
        <v>1353</v>
      </c>
      <c r="AY1094" t="s">
        <v>1371</v>
      </c>
      <c r="AZ1094"/>
      <c r="BA1094" t="s">
        <v>1836</v>
      </c>
      <c r="BB1094" t="s">
        <v>1800</v>
      </c>
      <c r="BC1094" t="s">
        <v>1622</v>
      </c>
      <c r="BD1094">
        <v>1</v>
      </c>
      <c r="BE1094" t="s">
        <v>1966</v>
      </c>
    </row>
    <row r="1095" spans="1:57" x14ac:dyDescent="0.25">
      <c r="A1095" t="s">
        <v>1360</v>
      </c>
      <c r="B1095" t="s">
        <v>0</v>
      </c>
      <c r="C1095">
        <v>2020</v>
      </c>
      <c r="D1095">
        <v>4</v>
      </c>
      <c r="E1095" s="73">
        <v>43763</v>
      </c>
      <c r="F1095"/>
      <c r="G1095"/>
      <c r="H1095" t="s">
        <v>12</v>
      </c>
      <c r="I1095" t="s">
        <v>552</v>
      </c>
      <c r="J1095" t="s">
        <v>34</v>
      </c>
      <c r="K1095" t="s">
        <v>3</v>
      </c>
      <c r="L1095"/>
      <c r="M1095" t="s">
        <v>27</v>
      </c>
      <c r="N1095">
        <v>8934.83</v>
      </c>
      <c r="O1095"/>
      <c r="P1095" t="s">
        <v>838</v>
      </c>
      <c r="Q1095" t="s">
        <v>831</v>
      </c>
      <c r="R1095">
        <v>144</v>
      </c>
      <c r="S1095" t="s">
        <v>833</v>
      </c>
      <c r="T1095" s="73">
        <v>43760</v>
      </c>
      <c r="U1095" t="s">
        <v>1593</v>
      </c>
      <c r="V1095" t="s">
        <v>838</v>
      </c>
      <c r="W1095" t="s">
        <v>36</v>
      </c>
      <c r="X1095"/>
      <c r="Y1095"/>
      <c r="Z1095"/>
      <c r="AA1095"/>
      <c r="AB1095"/>
      <c r="AC1095"/>
      <c r="AD1095"/>
      <c r="AE1095"/>
      <c r="AF1095"/>
      <c r="AG1095"/>
      <c r="AH1095"/>
      <c r="AI1095"/>
      <c r="AJ1095"/>
      <c r="AK1095" t="s">
        <v>833</v>
      </c>
      <c r="AL1095">
        <v>1</v>
      </c>
      <c r="AM1095" s="73">
        <v>43760</v>
      </c>
      <c r="AN1095" t="s">
        <v>833</v>
      </c>
      <c r="AO1095" t="s">
        <v>554</v>
      </c>
      <c r="AP1095" t="s">
        <v>656</v>
      </c>
      <c r="AQ1095"/>
      <c r="AR1095" t="s">
        <v>30</v>
      </c>
      <c r="AS1095" t="s">
        <v>1797</v>
      </c>
      <c r="AT1095" t="s">
        <v>1372</v>
      </c>
      <c r="AU1095" t="s">
        <v>36</v>
      </c>
      <c r="AV1095" t="s">
        <v>1354</v>
      </c>
      <c r="AW1095" t="s">
        <v>1798</v>
      </c>
      <c r="AX1095" t="s">
        <v>1353</v>
      </c>
      <c r="AY1095" t="s">
        <v>1371</v>
      </c>
      <c r="AZ1095"/>
      <c r="BA1095" t="s">
        <v>1836</v>
      </c>
      <c r="BB1095" t="s">
        <v>1800</v>
      </c>
      <c r="BC1095" t="s">
        <v>1593</v>
      </c>
      <c r="BD1095">
        <v>1</v>
      </c>
      <c r="BE1095" t="s">
        <v>2019</v>
      </c>
    </row>
    <row r="1096" spans="1:57" x14ac:dyDescent="0.25">
      <c r="A1096" t="s">
        <v>1360</v>
      </c>
      <c r="B1096" t="s">
        <v>0</v>
      </c>
      <c r="C1096">
        <v>2020</v>
      </c>
      <c r="D1096">
        <v>4</v>
      </c>
      <c r="E1096" s="73">
        <v>43766</v>
      </c>
      <c r="F1096" t="s">
        <v>574</v>
      </c>
      <c r="G1096"/>
      <c r="H1096" t="s">
        <v>12</v>
      </c>
      <c r="I1096" t="s">
        <v>575</v>
      </c>
      <c r="J1096" t="s">
        <v>589</v>
      </c>
      <c r="K1096" t="s">
        <v>3</v>
      </c>
      <c r="L1096"/>
      <c r="M1096" t="s">
        <v>579</v>
      </c>
      <c r="N1096">
        <v>3354.92</v>
      </c>
      <c r="O1096"/>
      <c r="P1096" t="s">
        <v>846</v>
      </c>
      <c r="Q1096" t="s">
        <v>842</v>
      </c>
      <c r="R1096">
        <v>252</v>
      </c>
      <c r="S1096"/>
      <c r="T1096"/>
      <c r="U1096"/>
      <c r="V1096"/>
      <c r="W1096"/>
      <c r="X1096"/>
      <c r="Y1096"/>
      <c r="Z1096"/>
      <c r="AA1096"/>
      <c r="AB1096"/>
      <c r="AC1096"/>
      <c r="AD1096"/>
      <c r="AE1096"/>
      <c r="AF1096"/>
      <c r="AG1096"/>
      <c r="AH1096"/>
      <c r="AI1096"/>
      <c r="AJ1096"/>
      <c r="AK1096" t="s">
        <v>842</v>
      </c>
      <c r="AL1096">
        <v>252</v>
      </c>
      <c r="AM1096" s="73">
        <v>43766</v>
      </c>
      <c r="AN1096" t="s">
        <v>584</v>
      </c>
      <c r="AO1096" t="s">
        <v>847</v>
      </c>
      <c r="AP1096"/>
      <c r="AQ1096"/>
      <c r="AR1096" t="s">
        <v>581</v>
      </c>
      <c r="AS1096" t="s">
        <v>1797</v>
      </c>
      <c r="AT1096" t="s">
        <v>1361</v>
      </c>
      <c r="AU1096" t="s">
        <v>36</v>
      </c>
      <c r="AV1096" t="s">
        <v>1354</v>
      </c>
      <c r="AW1096" t="s">
        <v>1924</v>
      </c>
      <c r="AX1096" t="s">
        <v>1353</v>
      </c>
      <c r="AY1096" t="s">
        <v>1352</v>
      </c>
      <c r="AZ1096"/>
      <c r="BA1096" t="s">
        <v>1934</v>
      </c>
      <c r="BB1096" t="s">
        <v>1926</v>
      </c>
      <c r="BC1096" t="s">
        <v>579</v>
      </c>
      <c r="BD1096"/>
      <c r="BE1096"/>
    </row>
    <row r="1097" spans="1:57" x14ac:dyDescent="0.25">
      <c r="A1097" t="s">
        <v>1360</v>
      </c>
      <c r="B1097" t="s">
        <v>0</v>
      </c>
      <c r="C1097">
        <v>2020</v>
      </c>
      <c r="D1097">
        <v>4</v>
      </c>
      <c r="E1097" s="73">
        <v>43766</v>
      </c>
      <c r="F1097" t="s">
        <v>574</v>
      </c>
      <c r="G1097"/>
      <c r="H1097" t="s">
        <v>12</v>
      </c>
      <c r="I1097" t="s">
        <v>575</v>
      </c>
      <c r="J1097" t="s">
        <v>585</v>
      </c>
      <c r="K1097" t="s">
        <v>3</v>
      </c>
      <c r="L1097"/>
      <c r="M1097" t="s">
        <v>579</v>
      </c>
      <c r="N1097">
        <v>254.33</v>
      </c>
      <c r="O1097"/>
      <c r="P1097" t="s">
        <v>846</v>
      </c>
      <c r="Q1097" t="s">
        <v>842</v>
      </c>
      <c r="R1097">
        <v>257</v>
      </c>
      <c r="S1097"/>
      <c r="T1097"/>
      <c r="U1097"/>
      <c r="V1097"/>
      <c r="W1097"/>
      <c r="X1097"/>
      <c r="Y1097"/>
      <c r="Z1097"/>
      <c r="AA1097"/>
      <c r="AB1097"/>
      <c r="AC1097"/>
      <c r="AD1097"/>
      <c r="AE1097"/>
      <c r="AF1097"/>
      <c r="AG1097"/>
      <c r="AH1097"/>
      <c r="AI1097"/>
      <c r="AJ1097"/>
      <c r="AK1097" t="s">
        <v>842</v>
      </c>
      <c r="AL1097">
        <v>257</v>
      </c>
      <c r="AM1097" s="73">
        <v>43766</v>
      </c>
      <c r="AN1097" t="s">
        <v>584</v>
      </c>
      <c r="AO1097" t="s">
        <v>847</v>
      </c>
      <c r="AP1097"/>
      <c r="AQ1097"/>
      <c r="AR1097" t="s">
        <v>581</v>
      </c>
      <c r="AS1097" t="s">
        <v>1797</v>
      </c>
      <c r="AT1097" t="s">
        <v>1361</v>
      </c>
      <c r="AU1097" t="s">
        <v>36</v>
      </c>
      <c r="AV1097" t="s">
        <v>1354</v>
      </c>
      <c r="AW1097" t="s">
        <v>1924</v>
      </c>
      <c r="AX1097" t="s">
        <v>1353</v>
      </c>
      <c r="AY1097" t="s">
        <v>1352</v>
      </c>
      <c r="AZ1097"/>
      <c r="BA1097" t="s">
        <v>1925</v>
      </c>
      <c r="BB1097" t="s">
        <v>1926</v>
      </c>
      <c r="BC1097" t="s">
        <v>579</v>
      </c>
      <c r="BD1097"/>
      <c r="BE1097"/>
    </row>
    <row r="1098" spans="1:57" x14ac:dyDescent="0.25">
      <c r="A1098" t="s">
        <v>1360</v>
      </c>
      <c r="B1098" t="s">
        <v>0</v>
      </c>
      <c r="C1098">
        <v>2020</v>
      </c>
      <c r="D1098">
        <v>4</v>
      </c>
      <c r="E1098" s="73">
        <v>43766</v>
      </c>
      <c r="F1098" t="s">
        <v>574</v>
      </c>
      <c r="G1098"/>
      <c r="H1098" t="s">
        <v>12</v>
      </c>
      <c r="I1098" t="s">
        <v>575</v>
      </c>
      <c r="J1098" t="s">
        <v>587</v>
      </c>
      <c r="K1098" t="s">
        <v>3</v>
      </c>
      <c r="L1098"/>
      <c r="M1098" t="s">
        <v>579</v>
      </c>
      <c r="N1098">
        <v>39.18</v>
      </c>
      <c r="O1098"/>
      <c r="P1098" t="s">
        <v>846</v>
      </c>
      <c r="Q1098" t="s">
        <v>842</v>
      </c>
      <c r="R1098">
        <v>261</v>
      </c>
      <c r="S1098"/>
      <c r="T1098"/>
      <c r="U1098"/>
      <c r="V1098"/>
      <c r="W1098"/>
      <c r="X1098"/>
      <c r="Y1098"/>
      <c r="Z1098"/>
      <c r="AA1098"/>
      <c r="AB1098"/>
      <c r="AC1098"/>
      <c r="AD1098"/>
      <c r="AE1098"/>
      <c r="AF1098"/>
      <c r="AG1098"/>
      <c r="AH1098"/>
      <c r="AI1098"/>
      <c r="AJ1098"/>
      <c r="AK1098" t="s">
        <v>842</v>
      </c>
      <c r="AL1098">
        <v>261</v>
      </c>
      <c r="AM1098" s="73">
        <v>43766</v>
      </c>
      <c r="AN1098" t="s">
        <v>584</v>
      </c>
      <c r="AO1098" t="s">
        <v>847</v>
      </c>
      <c r="AP1098"/>
      <c r="AQ1098"/>
      <c r="AR1098" t="s">
        <v>581</v>
      </c>
      <c r="AS1098" t="s">
        <v>1797</v>
      </c>
      <c r="AT1098" t="s">
        <v>1361</v>
      </c>
      <c r="AU1098" t="s">
        <v>36</v>
      </c>
      <c r="AV1098" t="s">
        <v>1354</v>
      </c>
      <c r="AW1098" t="s">
        <v>1924</v>
      </c>
      <c r="AX1098" t="s">
        <v>1353</v>
      </c>
      <c r="AY1098" t="s">
        <v>1352</v>
      </c>
      <c r="AZ1098"/>
      <c r="BA1098" t="s">
        <v>1932</v>
      </c>
      <c r="BB1098" t="s">
        <v>1926</v>
      </c>
      <c r="BC1098" t="s">
        <v>579</v>
      </c>
      <c r="BD1098"/>
      <c r="BE1098"/>
    </row>
    <row r="1099" spans="1:57" x14ac:dyDescent="0.25">
      <c r="A1099" t="s">
        <v>1360</v>
      </c>
      <c r="B1099" t="s">
        <v>0</v>
      </c>
      <c r="C1099">
        <v>2020</v>
      </c>
      <c r="D1099">
        <v>4</v>
      </c>
      <c r="E1099" s="73">
        <v>43748</v>
      </c>
      <c r="F1099"/>
      <c r="G1099"/>
      <c r="H1099" t="s">
        <v>12</v>
      </c>
      <c r="I1099"/>
      <c r="J1099" t="s">
        <v>630</v>
      </c>
      <c r="K1099" t="s">
        <v>3</v>
      </c>
      <c r="L1099"/>
      <c r="M1099" t="s">
        <v>1436</v>
      </c>
      <c r="N1099">
        <v>-106.57</v>
      </c>
      <c r="O1099"/>
      <c r="P1099" t="s">
        <v>799</v>
      </c>
      <c r="Q1099" t="s">
        <v>824</v>
      </c>
      <c r="R1099">
        <v>3</v>
      </c>
      <c r="S1099"/>
      <c r="T1099"/>
      <c r="U1099"/>
      <c r="V1099"/>
      <c r="W1099"/>
      <c r="X1099"/>
      <c r="Y1099"/>
      <c r="Z1099"/>
      <c r="AA1099"/>
      <c r="AB1099"/>
      <c r="AC1099"/>
      <c r="AD1099"/>
      <c r="AE1099"/>
      <c r="AF1099"/>
      <c r="AG1099"/>
      <c r="AH1099"/>
      <c r="AI1099"/>
      <c r="AJ1099"/>
      <c r="AK1099" t="s">
        <v>824</v>
      </c>
      <c r="AL1099">
        <v>3</v>
      </c>
      <c r="AM1099" s="73">
        <v>43748</v>
      </c>
      <c r="AN1099"/>
      <c r="AO1099" t="s">
        <v>554</v>
      </c>
      <c r="AP1099"/>
      <c r="AQ1099"/>
      <c r="AR1099" t="s">
        <v>16</v>
      </c>
      <c r="AS1099" t="s">
        <v>1797</v>
      </c>
      <c r="AT1099" t="s">
        <v>1430</v>
      </c>
      <c r="AU1099" t="s">
        <v>36</v>
      </c>
      <c r="AV1099" t="s">
        <v>1421</v>
      </c>
      <c r="AW1099"/>
      <c r="AX1099"/>
      <c r="AY1099"/>
      <c r="AZ1099"/>
      <c r="BA1099" t="s">
        <v>1935</v>
      </c>
      <c r="BB1099" t="s">
        <v>1802</v>
      </c>
      <c r="BC1099" t="s">
        <v>1436</v>
      </c>
      <c r="BD1099"/>
      <c r="BE1099"/>
    </row>
    <row r="1100" spans="1:57" x14ac:dyDescent="0.25">
      <c r="A1100" t="s">
        <v>1360</v>
      </c>
      <c r="B1100" t="s">
        <v>0</v>
      </c>
      <c r="C1100">
        <v>2020</v>
      </c>
      <c r="D1100">
        <v>4</v>
      </c>
      <c r="E1100" s="73">
        <v>43748</v>
      </c>
      <c r="F1100"/>
      <c r="G1100"/>
      <c r="H1100" t="s">
        <v>12</v>
      </c>
      <c r="I1100"/>
      <c r="J1100" t="s">
        <v>25</v>
      </c>
      <c r="K1100" t="s">
        <v>3</v>
      </c>
      <c r="L1100"/>
      <c r="M1100" t="s">
        <v>27</v>
      </c>
      <c r="N1100">
        <v>-3654</v>
      </c>
      <c r="O1100"/>
      <c r="P1100" t="s">
        <v>27</v>
      </c>
      <c r="Q1100" t="s">
        <v>821</v>
      </c>
      <c r="R1100">
        <v>2</v>
      </c>
      <c r="S1100"/>
      <c r="T1100"/>
      <c r="U1100"/>
      <c r="V1100"/>
      <c r="W1100"/>
      <c r="X1100"/>
      <c r="Y1100"/>
      <c r="Z1100"/>
      <c r="AA1100"/>
      <c r="AB1100"/>
      <c r="AC1100"/>
      <c r="AD1100"/>
      <c r="AE1100"/>
      <c r="AF1100"/>
      <c r="AG1100"/>
      <c r="AH1100"/>
      <c r="AI1100"/>
      <c r="AJ1100"/>
      <c r="AK1100" t="s">
        <v>821</v>
      </c>
      <c r="AL1100">
        <v>2</v>
      </c>
      <c r="AM1100" s="73">
        <v>43748</v>
      </c>
      <c r="AN1100" t="s">
        <v>823</v>
      </c>
      <c r="AO1100" t="s">
        <v>8</v>
      </c>
      <c r="AP1100"/>
      <c r="AQ1100"/>
      <c r="AR1100" t="s">
        <v>30</v>
      </c>
      <c r="AS1100" t="s">
        <v>1797</v>
      </c>
      <c r="AT1100" t="s">
        <v>1366</v>
      </c>
      <c r="AU1100" t="s">
        <v>36</v>
      </c>
      <c r="AV1100" t="s">
        <v>1365</v>
      </c>
      <c r="AW1100"/>
      <c r="AX1100"/>
      <c r="AY1100"/>
      <c r="AZ1100"/>
      <c r="BA1100" t="s">
        <v>1833</v>
      </c>
      <c r="BB1100" t="s">
        <v>1802</v>
      </c>
      <c r="BC1100" t="s">
        <v>27</v>
      </c>
      <c r="BD1100"/>
      <c r="BE1100"/>
    </row>
    <row r="1101" spans="1:57" x14ac:dyDescent="0.25">
      <c r="A1101" t="s">
        <v>1360</v>
      </c>
      <c r="B1101" t="s">
        <v>0</v>
      </c>
      <c r="C1101">
        <v>2020</v>
      </c>
      <c r="D1101">
        <v>4</v>
      </c>
      <c r="E1101" s="73">
        <v>43749</v>
      </c>
      <c r="F1101"/>
      <c r="G1101"/>
      <c r="H1101" t="s">
        <v>12</v>
      </c>
      <c r="I1101"/>
      <c r="J1101" t="s">
        <v>25</v>
      </c>
      <c r="K1101" t="s">
        <v>3</v>
      </c>
      <c r="L1101"/>
      <c r="M1101" t="s">
        <v>43</v>
      </c>
      <c r="N1101">
        <v>3654</v>
      </c>
      <c r="O1101"/>
      <c r="P1101" t="s">
        <v>27</v>
      </c>
      <c r="Q1101" t="s">
        <v>827</v>
      </c>
      <c r="R1101">
        <v>69</v>
      </c>
      <c r="S1101"/>
      <c r="T1101"/>
      <c r="U1101"/>
      <c r="V1101"/>
      <c r="W1101"/>
      <c r="X1101"/>
      <c r="Y1101"/>
      <c r="Z1101"/>
      <c r="AA1101"/>
      <c r="AB1101"/>
      <c r="AC1101"/>
      <c r="AD1101"/>
      <c r="AE1101"/>
      <c r="AF1101"/>
      <c r="AG1101"/>
      <c r="AH1101"/>
      <c r="AI1101"/>
      <c r="AJ1101"/>
      <c r="AK1101" t="s">
        <v>827</v>
      </c>
      <c r="AL1101">
        <v>69</v>
      </c>
      <c r="AM1101" s="73">
        <v>43749</v>
      </c>
      <c r="AN1101" t="s">
        <v>823</v>
      </c>
      <c r="AO1101" t="s">
        <v>8</v>
      </c>
      <c r="AP1101"/>
      <c r="AQ1101"/>
      <c r="AR1101" t="s">
        <v>30</v>
      </c>
      <c r="AS1101" t="s">
        <v>1797</v>
      </c>
      <c r="AT1101" t="s">
        <v>1366</v>
      </c>
      <c r="AU1101" t="s">
        <v>36</v>
      </c>
      <c r="AV1101" t="s">
        <v>1365</v>
      </c>
      <c r="AW1101"/>
      <c r="AX1101"/>
      <c r="AY1101"/>
      <c r="AZ1101"/>
      <c r="BA1101" t="s">
        <v>1833</v>
      </c>
      <c r="BB1101" t="s">
        <v>1802</v>
      </c>
      <c r="BC1101" t="s">
        <v>43</v>
      </c>
      <c r="BD1101"/>
      <c r="BE1101"/>
    </row>
    <row r="1102" spans="1:57" x14ac:dyDescent="0.25">
      <c r="A1102" t="s">
        <v>1360</v>
      </c>
      <c r="B1102" t="s">
        <v>0</v>
      </c>
      <c r="C1102">
        <v>2020</v>
      </c>
      <c r="D1102">
        <v>4</v>
      </c>
      <c r="E1102" s="73">
        <v>43764</v>
      </c>
      <c r="F1102"/>
      <c r="G1102"/>
      <c r="H1102" t="s">
        <v>12</v>
      </c>
      <c r="I1102"/>
      <c r="J1102" t="s">
        <v>2</v>
      </c>
      <c r="K1102" t="s">
        <v>3</v>
      </c>
      <c r="L1102"/>
      <c r="M1102" t="s">
        <v>43</v>
      </c>
      <c r="N1102">
        <v>-8934.83</v>
      </c>
      <c r="O1102"/>
      <c r="P1102" t="s">
        <v>14</v>
      </c>
      <c r="Q1102" t="s">
        <v>841</v>
      </c>
      <c r="R1102">
        <v>60</v>
      </c>
      <c r="S1102"/>
      <c r="T1102"/>
      <c r="U1102"/>
      <c r="V1102"/>
      <c r="W1102"/>
      <c r="X1102"/>
      <c r="Y1102"/>
      <c r="Z1102"/>
      <c r="AA1102"/>
      <c r="AB1102"/>
      <c r="AC1102"/>
      <c r="AD1102"/>
      <c r="AE1102"/>
      <c r="AF1102"/>
      <c r="AG1102"/>
      <c r="AH1102"/>
      <c r="AI1102"/>
      <c r="AJ1102"/>
      <c r="AK1102" t="s">
        <v>841</v>
      </c>
      <c r="AL1102">
        <v>60</v>
      </c>
      <c r="AM1102" s="73">
        <v>43764</v>
      </c>
      <c r="AN1102" t="s">
        <v>833</v>
      </c>
      <c r="AO1102" t="s">
        <v>8</v>
      </c>
      <c r="AP1102"/>
      <c r="AQ1102"/>
      <c r="AR1102" t="s">
        <v>30</v>
      </c>
      <c r="AS1102" t="s">
        <v>1797</v>
      </c>
      <c r="AT1102" t="s">
        <v>1385</v>
      </c>
      <c r="AU1102" t="s">
        <v>36</v>
      </c>
      <c r="AV1102" t="s">
        <v>1355</v>
      </c>
      <c r="AW1102"/>
      <c r="AX1102"/>
      <c r="AY1102"/>
      <c r="AZ1102"/>
      <c r="BA1102" t="s">
        <v>1801</v>
      </c>
      <c r="BB1102" t="s">
        <v>1802</v>
      </c>
      <c r="BC1102" t="s">
        <v>43</v>
      </c>
      <c r="BD1102"/>
      <c r="BE1102"/>
    </row>
    <row r="1103" spans="1:57" x14ac:dyDescent="0.25">
      <c r="A1103" t="s">
        <v>1360</v>
      </c>
      <c r="B1103" t="s">
        <v>0</v>
      </c>
      <c r="C1103">
        <v>2020</v>
      </c>
      <c r="D1103">
        <v>4</v>
      </c>
      <c r="E1103" s="73">
        <v>43766</v>
      </c>
      <c r="F1103" t="s">
        <v>574</v>
      </c>
      <c r="G1103"/>
      <c r="H1103" t="s">
        <v>12</v>
      </c>
      <c r="I1103" t="s">
        <v>575</v>
      </c>
      <c r="J1103" t="s">
        <v>582</v>
      </c>
      <c r="K1103" t="s">
        <v>3</v>
      </c>
      <c r="L1103"/>
      <c r="M1103" t="s">
        <v>579</v>
      </c>
      <c r="N1103">
        <v>452.78</v>
      </c>
      <c r="O1103"/>
      <c r="P1103" t="s">
        <v>846</v>
      </c>
      <c r="Q1103" t="s">
        <v>842</v>
      </c>
      <c r="R1103">
        <v>255</v>
      </c>
      <c r="S1103"/>
      <c r="T1103"/>
      <c r="U1103"/>
      <c r="V1103"/>
      <c r="W1103"/>
      <c r="X1103"/>
      <c r="Y1103"/>
      <c r="Z1103"/>
      <c r="AA1103"/>
      <c r="AB1103"/>
      <c r="AC1103"/>
      <c r="AD1103"/>
      <c r="AE1103"/>
      <c r="AF1103"/>
      <c r="AG1103"/>
      <c r="AH1103"/>
      <c r="AI1103"/>
      <c r="AJ1103"/>
      <c r="AK1103" t="s">
        <v>842</v>
      </c>
      <c r="AL1103">
        <v>255</v>
      </c>
      <c r="AM1103" s="73">
        <v>43766</v>
      </c>
      <c r="AN1103" t="s">
        <v>584</v>
      </c>
      <c r="AO1103" t="s">
        <v>847</v>
      </c>
      <c r="AP1103"/>
      <c r="AQ1103"/>
      <c r="AR1103" t="s">
        <v>581</v>
      </c>
      <c r="AS1103" t="s">
        <v>1797</v>
      </c>
      <c r="AT1103" t="s">
        <v>1361</v>
      </c>
      <c r="AU1103" t="s">
        <v>36</v>
      </c>
      <c r="AV1103" t="s">
        <v>1354</v>
      </c>
      <c r="AW1103" t="s">
        <v>1924</v>
      </c>
      <c r="AX1103" t="s">
        <v>1353</v>
      </c>
      <c r="AY1103" t="s">
        <v>1352</v>
      </c>
      <c r="AZ1103"/>
      <c r="BA1103" t="s">
        <v>1950</v>
      </c>
      <c r="BB1103" t="s">
        <v>1926</v>
      </c>
      <c r="BC1103" t="s">
        <v>579</v>
      </c>
      <c r="BD1103"/>
      <c r="BE1103"/>
    </row>
    <row r="1104" spans="1:57" x14ac:dyDescent="0.25">
      <c r="A1104" t="s">
        <v>1360</v>
      </c>
      <c r="B1104" t="s">
        <v>0</v>
      </c>
      <c r="C1104">
        <v>2020</v>
      </c>
      <c r="D1104">
        <v>4</v>
      </c>
      <c r="E1104" s="73">
        <v>43766</v>
      </c>
      <c r="F1104" t="s">
        <v>574</v>
      </c>
      <c r="G1104"/>
      <c r="H1104" t="s">
        <v>12</v>
      </c>
      <c r="I1104" t="s">
        <v>575</v>
      </c>
      <c r="J1104" t="s">
        <v>586</v>
      </c>
      <c r="K1104" t="s">
        <v>3</v>
      </c>
      <c r="L1104"/>
      <c r="M1104" t="s">
        <v>579</v>
      </c>
      <c r="N1104">
        <v>43.95</v>
      </c>
      <c r="O1104"/>
      <c r="P1104" t="s">
        <v>846</v>
      </c>
      <c r="Q1104" t="s">
        <v>842</v>
      </c>
      <c r="R1104">
        <v>258</v>
      </c>
      <c r="S1104"/>
      <c r="T1104"/>
      <c r="U1104"/>
      <c r="V1104"/>
      <c r="W1104"/>
      <c r="X1104"/>
      <c r="Y1104"/>
      <c r="Z1104"/>
      <c r="AA1104"/>
      <c r="AB1104"/>
      <c r="AC1104"/>
      <c r="AD1104"/>
      <c r="AE1104"/>
      <c r="AF1104"/>
      <c r="AG1104"/>
      <c r="AH1104"/>
      <c r="AI1104"/>
      <c r="AJ1104"/>
      <c r="AK1104" t="s">
        <v>842</v>
      </c>
      <c r="AL1104">
        <v>258</v>
      </c>
      <c r="AM1104" s="73">
        <v>43766</v>
      </c>
      <c r="AN1104" t="s">
        <v>584</v>
      </c>
      <c r="AO1104" t="s">
        <v>847</v>
      </c>
      <c r="AP1104"/>
      <c r="AQ1104"/>
      <c r="AR1104" t="s">
        <v>581</v>
      </c>
      <c r="AS1104" t="s">
        <v>1797</v>
      </c>
      <c r="AT1104" t="s">
        <v>1361</v>
      </c>
      <c r="AU1104" t="s">
        <v>36</v>
      </c>
      <c r="AV1104" t="s">
        <v>1354</v>
      </c>
      <c r="AW1104" t="s">
        <v>1924</v>
      </c>
      <c r="AX1104" t="s">
        <v>1353</v>
      </c>
      <c r="AY1104" t="s">
        <v>1352</v>
      </c>
      <c r="AZ1104"/>
      <c r="BA1104" t="s">
        <v>1954</v>
      </c>
      <c r="BB1104" t="s">
        <v>1926</v>
      </c>
      <c r="BC1104" t="s">
        <v>579</v>
      </c>
      <c r="BD1104"/>
      <c r="BE1104"/>
    </row>
    <row r="1105" spans="1:57" x14ac:dyDescent="0.25">
      <c r="A1105" t="s">
        <v>1360</v>
      </c>
      <c r="B1105" t="s">
        <v>0</v>
      </c>
      <c r="C1105">
        <v>2020</v>
      </c>
      <c r="D1105">
        <v>4</v>
      </c>
      <c r="E1105" s="73">
        <v>43768</v>
      </c>
      <c r="F1105"/>
      <c r="G1105"/>
      <c r="H1105" t="s">
        <v>12</v>
      </c>
      <c r="I1105" t="s">
        <v>575</v>
      </c>
      <c r="J1105" t="s">
        <v>606</v>
      </c>
      <c r="K1105" t="s">
        <v>3</v>
      </c>
      <c r="L1105"/>
      <c r="M1105" t="s">
        <v>849</v>
      </c>
      <c r="N1105">
        <v>40.53</v>
      </c>
      <c r="O1105"/>
      <c r="P1105" t="s">
        <v>857</v>
      </c>
      <c r="Q1105" t="s">
        <v>850</v>
      </c>
      <c r="R1105">
        <v>788</v>
      </c>
      <c r="S1105"/>
      <c r="T1105"/>
      <c r="U1105"/>
      <c r="V1105"/>
      <c r="W1105"/>
      <c r="X1105"/>
      <c r="Y1105"/>
      <c r="Z1105"/>
      <c r="AA1105"/>
      <c r="AB1105"/>
      <c r="AC1105"/>
      <c r="AD1105"/>
      <c r="AE1105"/>
      <c r="AF1105"/>
      <c r="AG1105"/>
      <c r="AH1105"/>
      <c r="AI1105"/>
      <c r="AJ1105"/>
      <c r="AK1105" t="s">
        <v>850</v>
      </c>
      <c r="AL1105">
        <v>788</v>
      </c>
      <c r="AM1105" s="73">
        <v>43768</v>
      </c>
      <c r="AN1105"/>
      <c r="AO1105" t="s">
        <v>778</v>
      </c>
      <c r="AP1105"/>
      <c r="AQ1105"/>
      <c r="AR1105" t="s">
        <v>603</v>
      </c>
      <c r="AS1105" t="s">
        <v>1797</v>
      </c>
      <c r="AT1105" t="s">
        <v>1408</v>
      </c>
      <c r="AU1105" t="s">
        <v>36</v>
      </c>
      <c r="AV1105" t="s">
        <v>1354</v>
      </c>
      <c r="AW1105" t="s">
        <v>1924</v>
      </c>
      <c r="AX1105" t="s">
        <v>1353</v>
      </c>
      <c r="AY1105" t="s">
        <v>1352</v>
      </c>
      <c r="AZ1105"/>
      <c r="BA1105" t="s">
        <v>1953</v>
      </c>
      <c r="BB1105" t="s">
        <v>1926</v>
      </c>
      <c r="BC1105" t="s">
        <v>849</v>
      </c>
      <c r="BD1105"/>
      <c r="BE1105"/>
    </row>
    <row r="1106" spans="1:57" x14ac:dyDescent="0.25">
      <c r="A1106" t="s">
        <v>1360</v>
      </c>
      <c r="B1106" t="s">
        <v>0</v>
      </c>
      <c r="C1106">
        <v>2020</v>
      </c>
      <c r="D1106">
        <v>4</v>
      </c>
      <c r="E1106" s="73">
        <v>43768</v>
      </c>
      <c r="F1106"/>
      <c r="G1106"/>
      <c r="H1106" t="s">
        <v>12</v>
      </c>
      <c r="I1106" t="s">
        <v>575</v>
      </c>
      <c r="J1106" t="s">
        <v>859</v>
      </c>
      <c r="K1106" t="s">
        <v>3</v>
      </c>
      <c r="L1106"/>
      <c r="M1106" t="s">
        <v>849</v>
      </c>
      <c r="N1106">
        <v>1.05</v>
      </c>
      <c r="O1106"/>
      <c r="P1106" t="s">
        <v>857</v>
      </c>
      <c r="Q1106" t="s">
        <v>850</v>
      </c>
      <c r="R1106">
        <v>1641</v>
      </c>
      <c r="S1106"/>
      <c r="T1106"/>
      <c r="U1106"/>
      <c r="V1106"/>
      <c r="W1106"/>
      <c r="X1106"/>
      <c r="Y1106"/>
      <c r="Z1106"/>
      <c r="AA1106"/>
      <c r="AB1106"/>
      <c r="AC1106"/>
      <c r="AD1106"/>
      <c r="AE1106"/>
      <c r="AF1106"/>
      <c r="AG1106"/>
      <c r="AH1106"/>
      <c r="AI1106"/>
      <c r="AJ1106"/>
      <c r="AK1106" t="s">
        <v>850</v>
      </c>
      <c r="AL1106">
        <v>1641</v>
      </c>
      <c r="AM1106" s="73">
        <v>43768</v>
      </c>
      <c r="AN1106"/>
      <c r="AO1106" t="s">
        <v>778</v>
      </c>
      <c r="AP1106"/>
      <c r="AQ1106"/>
      <c r="AR1106" t="s">
        <v>603</v>
      </c>
      <c r="AS1106" t="s">
        <v>1797</v>
      </c>
      <c r="AT1106" t="s">
        <v>1356</v>
      </c>
      <c r="AU1106" t="s">
        <v>36</v>
      </c>
      <c r="AV1106" t="s">
        <v>1354</v>
      </c>
      <c r="AW1106" t="s">
        <v>1924</v>
      </c>
      <c r="AX1106" t="s">
        <v>1353</v>
      </c>
      <c r="AY1106" t="s">
        <v>1352</v>
      </c>
      <c r="AZ1106"/>
      <c r="BA1106" t="s">
        <v>1986</v>
      </c>
      <c r="BB1106" t="s">
        <v>1926</v>
      </c>
      <c r="BC1106" t="s">
        <v>849</v>
      </c>
      <c r="BD1106"/>
      <c r="BE1106"/>
    </row>
    <row r="1107" spans="1:57" x14ac:dyDescent="0.25">
      <c r="A1107" t="s">
        <v>1360</v>
      </c>
      <c r="B1107" t="s">
        <v>0</v>
      </c>
      <c r="C1107">
        <v>2020</v>
      </c>
      <c r="D1107">
        <v>4</v>
      </c>
      <c r="E1107" s="73">
        <v>43766</v>
      </c>
      <c r="F1107" t="s">
        <v>574</v>
      </c>
      <c r="G1107"/>
      <c r="H1107" t="s">
        <v>12</v>
      </c>
      <c r="I1107" t="s">
        <v>575</v>
      </c>
      <c r="J1107" t="s">
        <v>588</v>
      </c>
      <c r="K1107" t="s">
        <v>3</v>
      </c>
      <c r="L1107"/>
      <c r="M1107" t="s">
        <v>579</v>
      </c>
      <c r="N1107">
        <v>20.8</v>
      </c>
      <c r="O1107"/>
      <c r="P1107" t="s">
        <v>846</v>
      </c>
      <c r="Q1107" t="s">
        <v>842</v>
      </c>
      <c r="R1107">
        <v>262</v>
      </c>
      <c r="S1107"/>
      <c r="T1107"/>
      <c r="U1107"/>
      <c r="V1107"/>
      <c r="W1107"/>
      <c r="X1107"/>
      <c r="Y1107"/>
      <c r="Z1107"/>
      <c r="AA1107"/>
      <c r="AB1107"/>
      <c r="AC1107"/>
      <c r="AD1107"/>
      <c r="AE1107"/>
      <c r="AF1107"/>
      <c r="AG1107"/>
      <c r="AH1107"/>
      <c r="AI1107"/>
      <c r="AJ1107"/>
      <c r="AK1107" t="s">
        <v>842</v>
      </c>
      <c r="AL1107">
        <v>262</v>
      </c>
      <c r="AM1107" s="73">
        <v>43766</v>
      </c>
      <c r="AN1107" t="s">
        <v>584</v>
      </c>
      <c r="AO1107" t="s">
        <v>847</v>
      </c>
      <c r="AP1107"/>
      <c r="AQ1107"/>
      <c r="AR1107" t="s">
        <v>581</v>
      </c>
      <c r="AS1107" t="s">
        <v>1797</v>
      </c>
      <c r="AT1107" t="s">
        <v>1361</v>
      </c>
      <c r="AU1107" t="s">
        <v>36</v>
      </c>
      <c r="AV1107" t="s">
        <v>1354</v>
      </c>
      <c r="AW1107" t="s">
        <v>1924</v>
      </c>
      <c r="AX1107" t="s">
        <v>1353</v>
      </c>
      <c r="AY1107" t="s">
        <v>1352</v>
      </c>
      <c r="AZ1107"/>
      <c r="BA1107" t="s">
        <v>1927</v>
      </c>
      <c r="BB1107" t="s">
        <v>1926</v>
      </c>
      <c r="BC1107" t="s">
        <v>579</v>
      </c>
      <c r="BD1107"/>
      <c r="BE1107"/>
    </row>
    <row r="1108" spans="1:57" x14ac:dyDescent="0.25">
      <c r="A1108" t="s">
        <v>1360</v>
      </c>
      <c r="B1108" t="s">
        <v>0</v>
      </c>
      <c r="C1108">
        <v>2020</v>
      </c>
      <c r="D1108">
        <v>4</v>
      </c>
      <c r="E1108" s="73">
        <v>43766</v>
      </c>
      <c r="F1108" t="s">
        <v>574</v>
      </c>
      <c r="G1108"/>
      <c r="H1108" t="s">
        <v>12</v>
      </c>
      <c r="I1108" t="s">
        <v>575</v>
      </c>
      <c r="J1108" t="s">
        <v>588</v>
      </c>
      <c r="K1108" t="s">
        <v>3</v>
      </c>
      <c r="L1108"/>
      <c r="M1108" t="s">
        <v>579</v>
      </c>
      <c r="N1108">
        <v>20.76</v>
      </c>
      <c r="O1108"/>
      <c r="P1108" t="s">
        <v>846</v>
      </c>
      <c r="Q1108" t="s">
        <v>842</v>
      </c>
      <c r="R1108">
        <v>263</v>
      </c>
      <c r="S1108"/>
      <c r="T1108"/>
      <c r="U1108"/>
      <c r="V1108"/>
      <c r="W1108"/>
      <c r="X1108"/>
      <c r="Y1108"/>
      <c r="Z1108"/>
      <c r="AA1108"/>
      <c r="AB1108"/>
      <c r="AC1108"/>
      <c r="AD1108"/>
      <c r="AE1108"/>
      <c r="AF1108"/>
      <c r="AG1108"/>
      <c r="AH1108"/>
      <c r="AI1108"/>
      <c r="AJ1108"/>
      <c r="AK1108" t="s">
        <v>842</v>
      </c>
      <c r="AL1108">
        <v>263</v>
      </c>
      <c r="AM1108" s="73">
        <v>43766</v>
      </c>
      <c r="AN1108" t="s">
        <v>584</v>
      </c>
      <c r="AO1108" t="s">
        <v>847</v>
      </c>
      <c r="AP1108"/>
      <c r="AQ1108"/>
      <c r="AR1108" t="s">
        <v>581</v>
      </c>
      <c r="AS1108" t="s">
        <v>1797</v>
      </c>
      <c r="AT1108" t="s">
        <v>1361</v>
      </c>
      <c r="AU1108" t="s">
        <v>36</v>
      </c>
      <c r="AV1108" t="s">
        <v>1354</v>
      </c>
      <c r="AW1108" t="s">
        <v>1924</v>
      </c>
      <c r="AX1108" t="s">
        <v>1353</v>
      </c>
      <c r="AY1108" t="s">
        <v>1352</v>
      </c>
      <c r="AZ1108"/>
      <c r="BA1108" t="s">
        <v>1927</v>
      </c>
      <c r="BB1108" t="s">
        <v>1926</v>
      </c>
      <c r="BC1108" t="s">
        <v>579</v>
      </c>
      <c r="BD1108"/>
      <c r="BE1108"/>
    </row>
    <row r="1109" spans="1:57" x14ac:dyDescent="0.25">
      <c r="A1109" t="s">
        <v>1360</v>
      </c>
      <c r="B1109" t="s">
        <v>0</v>
      </c>
      <c r="C1109">
        <v>2020</v>
      </c>
      <c r="D1109">
        <v>4</v>
      </c>
      <c r="E1109" s="73">
        <v>43768</v>
      </c>
      <c r="F1109"/>
      <c r="G1109"/>
      <c r="H1109" t="s">
        <v>12</v>
      </c>
      <c r="I1109" t="s">
        <v>575</v>
      </c>
      <c r="J1109" t="s">
        <v>856</v>
      </c>
      <c r="K1109" t="s">
        <v>3</v>
      </c>
      <c r="L1109"/>
      <c r="M1109" t="s">
        <v>849</v>
      </c>
      <c r="N1109">
        <v>0.25</v>
      </c>
      <c r="O1109"/>
      <c r="P1109" t="s">
        <v>857</v>
      </c>
      <c r="Q1109" t="s">
        <v>851</v>
      </c>
      <c r="R1109">
        <v>196</v>
      </c>
      <c r="S1109"/>
      <c r="T1109"/>
      <c r="U1109"/>
      <c r="V1109"/>
      <c r="W1109"/>
      <c r="X1109"/>
      <c r="Y1109"/>
      <c r="Z1109"/>
      <c r="AA1109"/>
      <c r="AB1109"/>
      <c r="AC1109"/>
      <c r="AD1109"/>
      <c r="AE1109"/>
      <c r="AF1109"/>
      <c r="AG1109"/>
      <c r="AH1109"/>
      <c r="AI1109"/>
      <c r="AJ1109"/>
      <c r="AK1109" t="s">
        <v>851</v>
      </c>
      <c r="AL1109">
        <v>196</v>
      </c>
      <c r="AM1109" s="73">
        <v>43768</v>
      </c>
      <c r="AN1109"/>
      <c r="AO1109" t="s">
        <v>37</v>
      </c>
      <c r="AP1109"/>
      <c r="AQ1109"/>
      <c r="AR1109" t="s">
        <v>603</v>
      </c>
      <c r="AS1109" t="s">
        <v>1797</v>
      </c>
      <c r="AT1109" t="s">
        <v>1408</v>
      </c>
      <c r="AU1109" t="s">
        <v>36</v>
      </c>
      <c r="AV1109" t="s">
        <v>1354</v>
      </c>
      <c r="AW1109" t="s">
        <v>1924</v>
      </c>
      <c r="AX1109" t="s">
        <v>1353</v>
      </c>
      <c r="AY1109" t="s">
        <v>1352</v>
      </c>
      <c r="AZ1109"/>
      <c r="BA1109" t="s">
        <v>1984</v>
      </c>
      <c r="BB1109" t="s">
        <v>1926</v>
      </c>
      <c r="BC1109" t="s">
        <v>849</v>
      </c>
      <c r="BD1109"/>
      <c r="BE1109"/>
    </row>
    <row r="1110" spans="1:57" x14ac:dyDescent="0.25">
      <c r="A1110" t="s">
        <v>1360</v>
      </c>
      <c r="B1110" t="s">
        <v>0</v>
      </c>
      <c r="C1110">
        <v>2020</v>
      </c>
      <c r="D1110">
        <v>4</v>
      </c>
      <c r="E1110" s="73">
        <v>43768</v>
      </c>
      <c r="F1110"/>
      <c r="G1110"/>
      <c r="H1110" t="s">
        <v>12</v>
      </c>
      <c r="I1110"/>
      <c r="J1110" t="s">
        <v>2</v>
      </c>
      <c r="K1110" t="s">
        <v>3</v>
      </c>
      <c r="L1110"/>
      <c r="M1110" t="s">
        <v>849</v>
      </c>
      <c r="N1110">
        <v>-5.52</v>
      </c>
      <c r="O1110"/>
      <c r="P1110" t="s">
        <v>14</v>
      </c>
      <c r="Q1110" t="s">
        <v>851</v>
      </c>
      <c r="R1110">
        <v>251</v>
      </c>
      <c r="S1110"/>
      <c r="T1110"/>
      <c r="U1110"/>
      <c r="V1110"/>
      <c r="W1110"/>
      <c r="X1110"/>
      <c r="Y1110"/>
      <c r="Z1110"/>
      <c r="AA1110"/>
      <c r="AB1110"/>
      <c r="AC1110"/>
      <c r="AD1110"/>
      <c r="AE1110"/>
      <c r="AF1110"/>
      <c r="AG1110"/>
      <c r="AH1110"/>
      <c r="AI1110"/>
      <c r="AJ1110"/>
      <c r="AK1110" t="s">
        <v>851</v>
      </c>
      <c r="AL1110">
        <v>251</v>
      </c>
      <c r="AM1110" s="73">
        <v>43768</v>
      </c>
      <c r="AN1110"/>
      <c r="AO1110" t="s">
        <v>8</v>
      </c>
      <c r="AP1110"/>
      <c r="AQ1110"/>
      <c r="AR1110" t="s">
        <v>603</v>
      </c>
      <c r="AS1110" t="s">
        <v>1797</v>
      </c>
      <c r="AT1110" t="s">
        <v>1385</v>
      </c>
      <c r="AU1110" t="s">
        <v>36</v>
      </c>
      <c r="AV1110" t="s">
        <v>1355</v>
      </c>
      <c r="AW1110"/>
      <c r="AX1110"/>
      <c r="AY1110"/>
      <c r="AZ1110"/>
      <c r="BA1110" t="s">
        <v>1801</v>
      </c>
      <c r="BB1110" t="s">
        <v>1802</v>
      </c>
      <c r="BC1110" t="s">
        <v>849</v>
      </c>
      <c r="BD1110"/>
      <c r="BE1110"/>
    </row>
    <row r="1111" spans="1:57" x14ac:dyDescent="0.25">
      <c r="A1111" t="s">
        <v>1360</v>
      </c>
      <c r="B1111" t="s">
        <v>0</v>
      </c>
      <c r="C1111">
        <v>2020</v>
      </c>
      <c r="D1111">
        <v>4</v>
      </c>
      <c r="E1111" s="73">
        <v>43768</v>
      </c>
      <c r="F1111"/>
      <c r="G1111"/>
      <c r="H1111" t="s">
        <v>12</v>
      </c>
      <c r="I1111" t="s">
        <v>575</v>
      </c>
      <c r="J1111" t="s">
        <v>688</v>
      </c>
      <c r="K1111" t="s">
        <v>3</v>
      </c>
      <c r="L1111"/>
      <c r="M1111" t="s">
        <v>849</v>
      </c>
      <c r="N1111">
        <v>4.26</v>
      </c>
      <c r="O1111"/>
      <c r="P1111" t="s">
        <v>857</v>
      </c>
      <c r="Q1111" t="s">
        <v>850</v>
      </c>
      <c r="R1111">
        <v>362</v>
      </c>
      <c r="S1111"/>
      <c r="T1111"/>
      <c r="U1111"/>
      <c r="V1111"/>
      <c r="W1111"/>
      <c r="X1111"/>
      <c r="Y1111"/>
      <c r="Z1111"/>
      <c r="AA1111"/>
      <c r="AB1111"/>
      <c r="AC1111"/>
      <c r="AD1111"/>
      <c r="AE1111"/>
      <c r="AF1111"/>
      <c r="AG1111"/>
      <c r="AH1111"/>
      <c r="AI1111"/>
      <c r="AJ1111"/>
      <c r="AK1111" t="s">
        <v>850</v>
      </c>
      <c r="AL1111">
        <v>362</v>
      </c>
      <c r="AM1111" s="73">
        <v>43768</v>
      </c>
      <c r="AN1111"/>
      <c r="AO1111" t="s">
        <v>778</v>
      </c>
      <c r="AP1111"/>
      <c r="AQ1111"/>
      <c r="AR1111" t="s">
        <v>603</v>
      </c>
      <c r="AS1111" t="s">
        <v>1797</v>
      </c>
      <c r="AT1111" t="s">
        <v>1408</v>
      </c>
      <c r="AU1111" t="s">
        <v>36</v>
      </c>
      <c r="AV1111" t="s">
        <v>1354</v>
      </c>
      <c r="AW1111" t="s">
        <v>1924</v>
      </c>
      <c r="AX1111" t="s">
        <v>1353</v>
      </c>
      <c r="AY1111" t="s">
        <v>1352</v>
      </c>
      <c r="AZ1111"/>
      <c r="BA1111" t="s">
        <v>1995</v>
      </c>
      <c r="BB1111" t="s">
        <v>1926</v>
      </c>
      <c r="BC1111" t="s">
        <v>849</v>
      </c>
      <c r="BD1111"/>
      <c r="BE1111"/>
    </row>
    <row r="1112" spans="1:57" x14ac:dyDescent="0.25">
      <c r="A1112" t="s">
        <v>1360</v>
      </c>
      <c r="B1112" t="s">
        <v>0</v>
      </c>
      <c r="C1112">
        <v>2020</v>
      </c>
      <c r="D1112">
        <v>4</v>
      </c>
      <c r="E1112" s="73">
        <v>43768</v>
      </c>
      <c r="F1112"/>
      <c r="G1112"/>
      <c r="H1112" t="s">
        <v>12</v>
      </c>
      <c r="I1112" t="s">
        <v>575</v>
      </c>
      <c r="J1112" t="s">
        <v>606</v>
      </c>
      <c r="K1112" t="s">
        <v>3</v>
      </c>
      <c r="L1112"/>
      <c r="M1112" t="s">
        <v>849</v>
      </c>
      <c r="N1112">
        <v>2.0299999999999998</v>
      </c>
      <c r="O1112"/>
      <c r="P1112" t="s">
        <v>857</v>
      </c>
      <c r="Q1112" t="s">
        <v>850</v>
      </c>
      <c r="R1112">
        <v>837</v>
      </c>
      <c r="S1112"/>
      <c r="T1112"/>
      <c r="U1112"/>
      <c r="V1112"/>
      <c r="W1112"/>
      <c r="X1112"/>
      <c r="Y1112"/>
      <c r="Z1112"/>
      <c r="AA1112"/>
      <c r="AB1112"/>
      <c r="AC1112"/>
      <c r="AD1112"/>
      <c r="AE1112"/>
      <c r="AF1112"/>
      <c r="AG1112"/>
      <c r="AH1112"/>
      <c r="AI1112"/>
      <c r="AJ1112"/>
      <c r="AK1112" t="s">
        <v>850</v>
      </c>
      <c r="AL1112">
        <v>837</v>
      </c>
      <c r="AM1112" s="73">
        <v>43768</v>
      </c>
      <c r="AN1112"/>
      <c r="AO1112" t="s">
        <v>37</v>
      </c>
      <c r="AP1112"/>
      <c r="AQ1112"/>
      <c r="AR1112" t="s">
        <v>603</v>
      </c>
      <c r="AS1112" t="s">
        <v>1797</v>
      </c>
      <c r="AT1112" t="s">
        <v>1408</v>
      </c>
      <c r="AU1112" t="s">
        <v>36</v>
      </c>
      <c r="AV1112" t="s">
        <v>1354</v>
      </c>
      <c r="AW1112" t="s">
        <v>1924</v>
      </c>
      <c r="AX1112" t="s">
        <v>1353</v>
      </c>
      <c r="AY1112" t="s">
        <v>1352</v>
      </c>
      <c r="AZ1112"/>
      <c r="BA1112" t="s">
        <v>1953</v>
      </c>
      <c r="BB1112" t="s">
        <v>1926</v>
      </c>
      <c r="BC1112" t="s">
        <v>849</v>
      </c>
      <c r="BD1112"/>
      <c r="BE1112"/>
    </row>
    <row r="1113" spans="1:57" x14ac:dyDescent="0.25">
      <c r="A1113" t="s">
        <v>1360</v>
      </c>
      <c r="B1113" t="s">
        <v>0</v>
      </c>
      <c r="C1113">
        <v>2020</v>
      </c>
      <c r="D1113">
        <v>4</v>
      </c>
      <c r="E1113" s="73">
        <v>43768</v>
      </c>
      <c r="F1113"/>
      <c r="G1113"/>
      <c r="H1113" t="s">
        <v>12</v>
      </c>
      <c r="I1113" t="s">
        <v>575</v>
      </c>
      <c r="J1113" t="s">
        <v>609</v>
      </c>
      <c r="K1113" t="s">
        <v>3</v>
      </c>
      <c r="L1113"/>
      <c r="M1113" t="s">
        <v>849</v>
      </c>
      <c r="N1113">
        <v>584.70000000000005</v>
      </c>
      <c r="O1113"/>
      <c r="P1113" t="s">
        <v>857</v>
      </c>
      <c r="Q1113" t="s">
        <v>850</v>
      </c>
      <c r="R1113">
        <v>1001</v>
      </c>
      <c r="S1113"/>
      <c r="T1113"/>
      <c r="U1113"/>
      <c r="V1113"/>
      <c r="W1113"/>
      <c r="X1113"/>
      <c r="Y1113"/>
      <c r="Z1113"/>
      <c r="AA1113"/>
      <c r="AB1113"/>
      <c r="AC1113"/>
      <c r="AD1113"/>
      <c r="AE1113"/>
      <c r="AF1113"/>
      <c r="AG1113"/>
      <c r="AH1113"/>
      <c r="AI1113"/>
      <c r="AJ1113"/>
      <c r="AK1113" t="s">
        <v>850</v>
      </c>
      <c r="AL1113">
        <v>1001</v>
      </c>
      <c r="AM1113" s="73">
        <v>43768</v>
      </c>
      <c r="AN1113"/>
      <c r="AO1113" t="s">
        <v>778</v>
      </c>
      <c r="AP1113"/>
      <c r="AQ1113"/>
      <c r="AR1113" t="s">
        <v>603</v>
      </c>
      <c r="AS1113" t="s">
        <v>1797</v>
      </c>
      <c r="AT1113" t="s">
        <v>1408</v>
      </c>
      <c r="AU1113" t="s">
        <v>36</v>
      </c>
      <c r="AV1113" t="s">
        <v>1354</v>
      </c>
      <c r="AW1113" t="s">
        <v>1924</v>
      </c>
      <c r="AX1113" t="s">
        <v>1353</v>
      </c>
      <c r="AY1113" t="s">
        <v>1352</v>
      </c>
      <c r="AZ1113"/>
      <c r="BA1113" t="s">
        <v>1949</v>
      </c>
      <c r="BB1113" t="s">
        <v>1926</v>
      </c>
      <c r="BC1113" t="s">
        <v>849</v>
      </c>
      <c r="BD1113"/>
      <c r="BE1113"/>
    </row>
    <row r="1114" spans="1:57" x14ac:dyDescent="0.25">
      <c r="A1114" t="s">
        <v>1360</v>
      </c>
      <c r="B1114" t="s">
        <v>0</v>
      </c>
      <c r="C1114">
        <v>2020</v>
      </c>
      <c r="D1114">
        <v>4</v>
      </c>
      <c r="E1114" s="73">
        <v>43768</v>
      </c>
      <c r="F1114"/>
      <c r="G1114"/>
      <c r="H1114" t="s">
        <v>12</v>
      </c>
      <c r="I1114" t="s">
        <v>575</v>
      </c>
      <c r="J1114" t="s">
        <v>692</v>
      </c>
      <c r="K1114" t="s">
        <v>3</v>
      </c>
      <c r="L1114"/>
      <c r="M1114" t="s">
        <v>849</v>
      </c>
      <c r="N1114">
        <v>11.73</v>
      </c>
      <c r="O1114"/>
      <c r="P1114" t="s">
        <v>857</v>
      </c>
      <c r="Q1114" t="s">
        <v>850</v>
      </c>
      <c r="R1114">
        <v>1214</v>
      </c>
      <c r="S1114"/>
      <c r="T1114"/>
      <c r="U1114"/>
      <c r="V1114"/>
      <c r="W1114"/>
      <c r="X1114"/>
      <c r="Y1114"/>
      <c r="Z1114"/>
      <c r="AA1114"/>
      <c r="AB1114"/>
      <c r="AC1114"/>
      <c r="AD1114"/>
      <c r="AE1114"/>
      <c r="AF1114"/>
      <c r="AG1114"/>
      <c r="AH1114"/>
      <c r="AI1114"/>
      <c r="AJ1114"/>
      <c r="AK1114" t="s">
        <v>850</v>
      </c>
      <c r="AL1114">
        <v>1214</v>
      </c>
      <c r="AM1114" s="73">
        <v>43768</v>
      </c>
      <c r="AN1114"/>
      <c r="AO1114" t="s">
        <v>778</v>
      </c>
      <c r="AP1114"/>
      <c r="AQ1114"/>
      <c r="AR1114" t="s">
        <v>603</v>
      </c>
      <c r="AS1114" t="s">
        <v>1797</v>
      </c>
      <c r="AT1114" t="s">
        <v>1356</v>
      </c>
      <c r="AU1114" t="s">
        <v>36</v>
      </c>
      <c r="AV1114" t="s">
        <v>1354</v>
      </c>
      <c r="AW1114" t="s">
        <v>1924</v>
      </c>
      <c r="AX1114" t="s">
        <v>1353</v>
      </c>
      <c r="AY1114" t="s">
        <v>1352</v>
      </c>
      <c r="AZ1114"/>
      <c r="BA1114" t="s">
        <v>1981</v>
      </c>
      <c r="BB1114" t="s">
        <v>1926</v>
      </c>
      <c r="BC1114" t="s">
        <v>849</v>
      </c>
      <c r="BD1114"/>
      <c r="BE1114"/>
    </row>
    <row r="1115" spans="1:57" x14ac:dyDescent="0.25">
      <c r="A1115" t="s">
        <v>1360</v>
      </c>
      <c r="B1115" t="s">
        <v>0</v>
      </c>
      <c r="C1115">
        <v>2020</v>
      </c>
      <c r="D1115">
        <v>4</v>
      </c>
      <c r="E1115" s="73">
        <v>43768</v>
      </c>
      <c r="F1115"/>
      <c r="G1115"/>
      <c r="H1115" t="s">
        <v>12</v>
      </c>
      <c r="I1115" t="s">
        <v>575</v>
      </c>
      <c r="J1115" t="s">
        <v>694</v>
      </c>
      <c r="K1115" t="s">
        <v>3</v>
      </c>
      <c r="L1115"/>
      <c r="M1115" t="s">
        <v>849</v>
      </c>
      <c r="N1115">
        <v>13.4</v>
      </c>
      <c r="O1115"/>
      <c r="P1115" t="s">
        <v>857</v>
      </c>
      <c r="Q1115" t="s">
        <v>850</v>
      </c>
      <c r="R1115">
        <v>1428</v>
      </c>
      <c r="S1115"/>
      <c r="T1115"/>
      <c r="U1115"/>
      <c r="V1115"/>
      <c r="W1115"/>
      <c r="X1115"/>
      <c r="Y1115"/>
      <c r="Z1115"/>
      <c r="AA1115"/>
      <c r="AB1115"/>
      <c r="AC1115"/>
      <c r="AD1115"/>
      <c r="AE1115"/>
      <c r="AF1115"/>
      <c r="AG1115"/>
      <c r="AH1115"/>
      <c r="AI1115"/>
      <c r="AJ1115"/>
      <c r="AK1115" t="s">
        <v>850</v>
      </c>
      <c r="AL1115">
        <v>1428</v>
      </c>
      <c r="AM1115" s="73">
        <v>43768</v>
      </c>
      <c r="AN1115"/>
      <c r="AO1115" t="s">
        <v>778</v>
      </c>
      <c r="AP1115"/>
      <c r="AQ1115"/>
      <c r="AR1115" t="s">
        <v>603</v>
      </c>
      <c r="AS1115" t="s">
        <v>1797</v>
      </c>
      <c r="AT1115" t="s">
        <v>1356</v>
      </c>
      <c r="AU1115" t="s">
        <v>36</v>
      </c>
      <c r="AV1115" t="s">
        <v>1354</v>
      </c>
      <c r="AW1115" t="s">
        <v>1924</v>
      </c>
      <c r="AX1115" t="s">
        <v>1353</v>
      </c>
      <c r="AY1115" t="s">
        <v>1352</v>
      </c>
      <c r="AZ1115"/>
      <c r="BA1115" t="s">
        <v>1958</v>
      </c>
      <c r="BB1115" t="s">
        <v>1926</v>
      </c>
      <c r="BC1115" t="s">
        <v>849</v>
      </c>
      <c r="BD1115"/>
      <c r="BE1115"/>
    </row>
    <row r="1116" spans="1:57" x14ac:dyDescent="0.25">
      <c r="A1116" t="s">
        <v>1360</v>
      </c>
      <c r="B1116" t="s">
        <v>0</v>
      </c>
      <c r="C1116">
        <v>2020</v>
      </c>
      <c r="D1116">
        <v>4</v>
      </c>
      <c r="E1116" s="73">
        <v>43768</v>
      </c>
      <c r="F1116"/>
      <c r="G1116"/>
      <c r="H1116" t="s">
        <v>12</v>
      </c>
      <c r="I1116" t="s">
        <v>575</v>
      </c>
      <c r="J1116" t="s">
        <v>859</v>
      </c>
      <c r="K1116" t="s">
        <v>3</v>
      </c>
      <c r="L1116"/>
      <c r="M1116" t="s">
        <v>849</v>
      </c>
      <c r="N1116">
        <v>0.05</v>
      </c>
      <c r="O1116"/>
      <c r="P1116" t="s">
        <v>857</v>
      </c>
      <c r="Q1116" t="s">
        <v>850</v>
      </c>
      <c r="R1116">
        <v>1690</v>
      </c>
      <c r="S1116"/>
      <c r="T1116"/>
      <c r="U1116"/>
      <c r="V1116"/>
      <c r="W1116"/>
      <c r="X1116"/>
      <c r="Y1116"/>
      <c r="Z1116"/>
      <c r="AA1116"/>
      <c r="AB1116"/>
      <c r="AC1116"/>
      <c r="AD1116"/>
      <c r="AE1116"/>
      <c r="AF1116"/>
      <c r="AG1116"/>
      <c r="AH1116"/>
      <c r="AI1116"/>
      <c r="AJ1116"/>
      <c r="AK1116" t="s">
        <v>850</v>
      </c>
      <c r="AL1116">
        <v>1690</v>
      </c>
      <c r="AM1116" s="73">
        <v>43768</v>
      </c>
      <c r="AN1116"/>
      <c r="AO1116" t="s">
        <v>37</v>
      </c>
      <c r="AP1116"/>
      <c r="AQ1116"/>
      <c r="AR1116" t="s">
        <v>603</v>
      </c>
      <c r="AS1116" t="s">
        <v>1797</v>
      </c>
      <c r="AT1116" t="s">
        <v>1356</v>
      </c>
      <c r="AU1116" t="s">
        <v>36</v>
      </c>
      <c r="AV1116" t="s">
        <v>1354</v>
      </c>
      <c r="AW1116" t="s">
        <v>1924</v>
      </c>
      <c r="AX1116" t="s">
        <v>1353</v>
      </c>
      <c r="AY1116" t="s">
        <v>1352</v>
      </c>
      <c r="AZ1116"/>
      <c r="BA1116" t="s">
        <v>1986</v>
      </c>
      <c r="BB1116" t="s">
        <v>1926</v>
      </c>
      <c r="BC1116" t="s">
        <v>849</v>
      </c>
      <c r="BD1116"/>
      <c r="BE1116"/>
    </row>
    <row r="1117" spans="1:57" x14ac:dyDescent="0.25">
      <c r="A1117" t="s">
        <v>1360</v>
      </c>
      <c r="B1117" t="s">
        <v>0</v>
      </c>
      <c r="C1117">
        <v>2020</v>
      </c>
      <c r="D1117">
        <v>4</v>
      </c>
      <c r="E1117" s="73">
        <v>43768</v>
      </c>
      <c r="F1117"/>
      <c r="G1117"/>
      <c r="H1117" t="s">
        <v>12</v>
      </c>
      <c r="I1117"/>
      <c r="J1117" t="s">
        <v>433</v>
      </c>
      <c r="K1117" t="s">
        <v>3</v>
      </c>
      <c r="L1117"/>
      <c r="M1117" t="s">
        <v>852</v>
      </c>
      <c r="N1117">
        <v>-12933.44</v>
      </c>
      <c r="O1117"/>
      <c r="P1117" t="s">
        <v>562</v>
      </c>
      <c r="Q1117" t="s">
        <v>853</v>
      </c>
      <c r="R1117">
        <v>16</v>
      </c>
      <c r="S1117"/>
      <c r="T1117"/>
      <c r="U1117"/>
      <c r="V1117"/>
      <c r="W1117"/>
      <c r="X1117"/>
      <c r="Y1117"/>
      <c r="Z1117"/>
      <c r="AA1117"/>
      <c r="AB1117"/>
      <c r="AC1117"/>
      <c r="AD1117"/>
      <c r="AE1117"/>
      <c r="AF1117"/>
      <c r="AG1117"/>
      <c r="AH1117"/>
      <c r="AI1117"/>
      <c r="AJ1117"/>
      <c r="AK1117" t="s">
        <v>853</v>
      </c>
      <c r="AL1117">
        <v>16</v>
      </c>
      <c r="AM1117" s="73">
        <v>43768</v>
      </c>
      <c r="AN1117"/>
      <c r="AO1117" t="s">
        <v>11</v>
      </c>
      <c r="AP1117"/>
      <c r="AQ1117"/>
      <c r="AR1117" t="s">
        <v>603</v>
      </c>
      <c r="AS1117" t="s">
        <v>1797</v>
      </c>
      <c r="AT1117" t="s">
        <v>1422</v>
      </c>
      <c r="AU1117" t="s">
        <v>36</v>
      </c>
      <c r="AV1117" t="s">
        <v>1421</v>
      </c>
      <c r="AW1117"/>
      <c r="AX1117"/>
      <c r="AY1117"/>
      <c r="AZ1117"/>
      <c r="BA1117" t="s">
        <v>1914</v>
      </c>
      <c r="BB1117" t="s">
        <v>1802</v>
      </c>
      <c r="BC1117" t="s">
        <v>852</v>
      </c>
      <c r="BD1117"/>
      <c r="BE1117"/>
    </row>
    <row r="1118" spans="1:57" x14ac:dyDescent="0.25">
      <c r="A1118" t="s">
        <v>1360</v>
      </c>
      <c r="B1118" t="s">
        <v>0</v>
      </c>
      <c r="C1118">
        <v>2020</v>
      </c>
      <c r="D1118">
        <v>4</v>
      </c>
      <c r="E1118" s="73">
        <v>43748</v>
      </c>
      <c r="F1118"/>
      <c r="G1118"/>
      <c r="H1118" t="s">
        <v>12</v>
      </c>
      <c r="I1118"/>
      <c r="J1118" t="s">
        <v>2</v>
      </c>
      <c r="K1118" t="s">
        <v>3</v>
      </c>
      <c r="L1118"/>
      <c r="M1118" t="s">
        <v>1462</v>
      </c>
      <c r="N1118">
        <v>938.49</v>
      </c>
      <c r="O1118"/>
      <c r="P1118" t="s">
        <v>14</v>
      </c>
      <c r="Q1118" t="s">
        <v>819</v>
      </c>
      <c r="R1118">
        <v>41</v>
      </c>
      <c r="S1118"/>
      <c r="T1118"/>
      <c r="U1118"/>
      <c r="V1118"/>
      <c r="W1118"/>
      <c r="X1118"/>
      <c r="Y1118"/>
      <c r="Z1118"/>
      <c r="AA1118"/>
      <c r="AB1118"/>
      <c r="AC1118"/>
      <c r="AD1118"/>
      <c r="AE1118"/>
      <c r="AF1118"/>
      <c r="AG1118"/>
      <c r="AH1118"/>
      <c r="AI1118"/>
      <c r="AJ1118"/>
      <c r="AK1118" t="s">
        <v>819</v>
      </c>
      <c r="AL1118">
        <v>41</v>
      </c>
      <c r="AM1118" s="73">
        <v>43748</v>
      </c>
      <c r="AN1118"/>
      <c r="AO1118" t="s">
        <v>8</v>
      </c>
      <c r="AP1118"/>
      <c r="AQ1118"/>
      <c r="AR1118" t="s">
        <v>603</v>
      </c>
      <c r="AS1118" t="s">
        <v>1797</v>
      </c>
      <c r="AT1118" t="s">
        <v>1385</v>
      </c>
      <c r="AU1118" t="s">
        <v>36</v>
      </c>
      <c r="AV1118" t="s">
        <v>1355</v>
      </c>
      <c r="AW1118"/>
      <c r="AX1118"/>
      <c r="AY1118"/>
      <c r="AZ1118"/>
      <c r="BA1118" t="s">
        <v>1801</v>
      </c>
      <c r="BB1118" t="s">
        <v>1802</v>
      </c>
      <c r="BC1118" t="s">
        <v>1462</v>
      </c>
      <c r="BD1118"/>
      <c r="BE1118"/>
    </row>
    <row r="1119" spans="1:57" x14ac:dyDescent="0.25">
      <c r="A1119" t="s">
        <v>1360</v>
      </c>
      <c r="B1119" t="s">
        <v>0</v>
      </c>
      <c r="C1119">
        <v>2020</v>
      </c>
      <c r="D1119">
        <v>4</v>
      </c>
      <c r="E1119" s="73">
        <v>43748</v>
      </c>
      <c r="F1119"/>
      <c r="G1119"/>
      <c r="H1119" t="s">
        <v>12</v>
      </c>
      <c r="I1119"/>
      <c r="J1119" t="s">
        <v>2</v>
      </c>
      <c r="K1119" t="s">
        <v>3</v>
      </c>
      <c r="L1119"/>
      <c r="M1119" t="s">
        <v>1462</v>
      </c>
      <c r="N1119">
        <v>-630.23</v>
      </c>
      <c r="O1119"/>
      <c r="P1119" t="s">
        <v>14</v>
      </c>
      <c r="Q1119" t="s">
        <v>819</v>
      </c>
      <c r="R1119">
        <v>57</v>
      </c>
      <c r="S1119"/>
      <c r="T1119"/>
      <c r="U1119"/>
      <c r="V1119"/>
      <c r="W1119"/>
      <c r="X1119"/>
      <c r="Y1119"/>
      <c r="Z1119"/>
      <c r="AA1119"/>
      <c r="AB1119"/>
      <c r="AC1119"/>
      <c r="AD1119"/>
      <c r="AE1119"/>
      <c r="AF1119"/>
      <c r="AG1119"/>
      <c r="AH1119"/>
      <c r="AI1119"/>
      <c r="AJ1119"/>
      <c r="AK1119" t="s">
        <v>819</v>
      </c>
      <c r="AL1119">
        <v>57</v>
      </c>
      <c r="AM1119" s="73">
        <v>43748</v>
      </c>
      <c r="AN1119"/>
      <c r="AO1119" t="s">
        <v>8</v>
      </c>
      <c r="AP1119"/>
      <c r="AQ1119"/>
      <c r="AR1119" t="s">
        <v>603</v>
      </c>
      <c r="AS1119" t="s">
        <v>1797</v>
      </c>
      <c r="AT1119" t="s">
        <v>1385</v>
      </c>
      <c r="AU1119" t="s">
        <v>36</v>
      </c>
      <c r="AV1119" t="s">
        <v>1355</v>
      </c>
      <c r="AW1119"/>
      <c r="AX1119"/>
      <c r="AY1119"/>
      <c r="AZ1119"/>
      <c r="BA1119" t="s">
        <v>1801</v>
      </c>
      <c r="BB1119" t="s">
        <v>1802</v>
      </c>
      <c r="BC1119" t="s">
        <v>1462</v>
      </c>
      <c r="BD1119"/>
      <c r="BE1119"/>
    </row>
    <row r="1120" spans="1:57" x14ac:dyDescent="0.25">
      <c r="A1120" t="s">
        <v>1360</v>
      </c>
      <c r="B1120" t="s">
        <v>0</v>
      </c>
      <c r="C1120">
        <v>2020</v>
      </c>
      <c r="D1120">
        <v>4</v>
      </c>
      <c r="E1120" s="73">
        <v>43748</v>
      </c>
      <c r="F1120"/>
      <c r="G1120"/>
      <c r="H1120" t="s">
        <v>12</v>
      </c>
      <c r="I1120"/>
      <c r="J1120" t="s">
        <v>2</v>
      </c>
      <c r="K1120" t="s">
        <v>3</v>
      </c>
      <c r="L1120"/>
      <c r="M1120" t="s">
        <v>1462</v>
      </c>
      <c r="N1120">
        <v>33.409999999999997</v>
      </c>
      <c r="O1120"/>
      <c r="P1120" t="s">
        <v>14</v>
      </c>
      <c r="Q1120" t="s">
        <v>819</v>
      </c>
      <c r="R1120">
        <v>65</v>
      </c>
      <c r="S1120"/>
      <c r="T1120"/>
      <c r="U1120"/>
      <c r="V1120"/>
      <c r="W1120"/>
      <c r="X1120"/>
      <c r="Y1120"/>
      <c r="Z1120"/>
      <c r="AA1120"/>
      <c r="AB1120"/>
      <c r="AC1120"/>
      <c r="AD1120"/>
      <c r="AE1120"/>
      <c r="AF1120"/>
      <c r="AG1120"/>
      <c r="AH1120"/>
      <c r="AI1120"/>
      <c r="AJ1120"/>
      <c r="AK1120" t="s">
        <v>819</v>
      </c>
      <c r="AL1120">
        <v>65</v>
      </c>
      <c r="AM1120" s="73">
        <v>43748</v>
      </c>
      <c r="AN1120"/>
      <c r="AO1120" t="s">
        <v>8</v>
      </c>
      <c r="AP1120"/>
      <c r="AQ1120"/>
      <c r="AR1120" t="s">
        <v>603</v>
      </c>
      <c r="AS1120" t="s">
        <v>1797</v>
      </c>
      <c r="AT1120" t="s">
        <v>1385</v>
      </c>
      <c r="AU1120" t="s">
        <v>36</v>
      </c>
      <c r="AV1120" t="s">
        <v>1355</v>
      </c>
      <c r="AW1120"/>
      <c r="AX1120"/>
      <c r="AY1120"/>
      <c r="AZ1120"/>
      <c r="BA1120" t="s">
        <v>1801</v>
      </c>
      <c r="BB1120" t="s">
        <v>1802</v>
      </c>
      <c r="BC1120" t="s">
        <v>1462</v>
      </c>
      <c r="BD1120"/>
      <c r="BE1120"/>
    </row>
    <row r="1121" spans="1:57" x14ac:dyDescent="0.25">
      <c r="A1121" t="s">
        <v>1360</v>
      </c>
      <c r="B1121" t="s">
        <v>0</v>
      </c>
      <c r="C1121">
        <v>2020</v>
      </c>
      <c r="D1121">
        <v>4</v>
      </c>
      <c r="E1121" s="73">
        <v>43748</v>
      </c>
      <c r="F1121"/>
      <c r="G1121"/>
      <c r="H1121" t="s">
        <v>12</v>
      </c>
      <c r="I1121"/>
      <c r="J1121" t="s">
        <v>2</v>
      </c>
      <c r="K1121" t="s">
        <v>3</v>
      </c>
      <c r="L1121"/>
      <c r="M1121" t="s">
        <v>1462</v>
      </c>
      <c r="N1121">
        <v>-57.91</v>
      </c>
      <c r="O1121"/>
      <c r="P1121" t="s">
        <v>14</v>
      </c>
      <c r="Q1121" t="s">
        <v>819</v>
      </c>
      <c r="R1121">
        <v>81</v>
      </c>
      <c r="S1121"/>
      <c r="T1121"/>
      <c r="U1121"/>
      <c r="V1121"/>
      <c r="W1121"/>
      <c r="X1121"/>
      <c r="Y1121"/>
      <c r="Z1121"/>
      <c r="AA1121"/>
      <c r="AB1121"/>
      <c r="AC1121"/>
      <c r="AD1121"/>
      <c r="AE1121"/>
      <c r="AF1121"/>
      <c r="AG1121"/>
      <c r="AH1121"/>
      <c r="AI1121"/>
      <c r="AJ1121"/>
      <c r="AK1121" t="s">
        <v>819</v>
      </c>
      <c r="AL1121">
        <v>81</v>
      </c>
      <c r="AM1121" s="73">
        <v>43748</v>
      </c>
      <c r="AN1121"/>
      <c r="AO1121" t="s">
        <v>8</v>
      </c>
      <c r="AP1121"/>
      <c r="AQ1121"/>
      <c r="AR1121" t="s">
        <v>603</v>
      </c>
      <c r="AS1121" t="s">
        <v>1797</v>
      </c>
      <c r="AT1121" t="s">
        <v>1385</v>
      </c>
      <c r="AU1121" t="s">
        <v>36</v>
      </c>
      <c r="AV1121" t="s">
        <v>1355</v>
      </c>
      <c r="AW1121"/>
      <c r="AX1121"/>
      <c r="AY1121"/>
      <c r="AZ1121"/>
      <c r="BA1121" t="s">
        <v>1801</v>
      </c>
      <c r="BB1121" t="s">
        <v>1802</v>
      </c>
      <c r="BC1121" t="s">
        <v>1462</v>
      </c>
      <c r="BD1121"/>
      <c r="BE1121"/>
    </row>
    <row r="1122" spans="1:57" x14ac:dyDescent="0.25">
      <c r="A1122" t="s">
        <v>1360</v>
      </c>
      <c r="B1122" t="s">
        <v>0</v>
      </c>
      <c r="C1122">
        <v>2020</v>
      </c>
      <c r="D1122">
        <v>4</v>
      </c>
      <c r="E1122" s="73">
        <v>43753</v>
      </c>
      <c r="F1122"/>
      <c r="G1122"/>
      <c r="H1122" t="s">
        <v>12</v>
      </c>
      <c r="I1122"/>
      <c r="J1122" t="s">
        <v>25</v>
      </c>
      <c r="K1122" t="s">
        <v>3</v>
      </c>
      <c r="L1122"/>
      <c r="M1122" t="s">
        <v>27</v>
      </c>
      <c r="N1122">
        <v>-15.4</v>
      </c>
      <c r="O1122"/>
      <c r="P1122" t="s">
        <v>27</v>
      </c>
      <c r="Q1122" t="s">
        <v>828</v>
      </c>
      <c r="R1122">
        <v>2</v>
      </c>
      <c r="S1122"/>
      <c r="T1122"/>
      <c r="U1122"/>
      <c r="V1122"/>
      <c r="W1122"/>
      <c r="X1122"/>
      <c r="Y1122"/>
      <c r="Z1122"/>
      <c r="AA1122"/>
      <c r="AB1122"/>
      <c r="AC1122"/>
      <c r="AD1122"/>
      <c r="AE1122"/>
      <c r="AF1122"/>
      <c r="AG1122"/>
      <c r="AH1122"/>
      <c r="AI1122"/>
      <c r="AJ1122"/>
      <c r="AK1122" t="s">
        <v>828</v>
      </c>
      <c r="AL1122">
        <v>2</v>
      </c>
      <c r="AM1122" s="73">
        <v>43753</v>
      </c>
      <c r="AN1122" t="s">
        <v>829</v>
      </c>
      <c r="AO1122" t="s">
        <v>8</v>
      </c>
      <c r="AP1122"/>
      <c r="AQ1122"/>
      <c r="AR1122" t="s">
        <v>30</v>
      </c>
      <c r="AS1122" t="s">
        <v>1797</v>
      </c>
      <c r="AT1122" t="s">
        <v>1366</v>
      </c>
      <c r="AU1122" t="s">
        <v>36</v>
      </c>
      <c r="AV1122" t="s">
        <v>1365</v>
      </c>
      <c r="AW1122"/>
      <c r="AX1122"/>
      <c r="AY1122"/>
      <c r="AZ1122"/>
      <c r="BA1122" t="s">
        <v>1833</v>
      </c>
      <c r="BB1122" t="s">
        <v>1802</v>
      </c>
      <c r="BC1122" t="s">
        <v>27</v>
      </c>
      <c r="BD1122"/>
      <c r="BE1122"/>
    </row>
    <row r="1123" spans="1:57" x14ac:dyDescent="0.25">
      <c r="A1123" t="s">
        <v>1360</v>
      </c>
      <c r="B1123" t="s">
        <v>0</v>
      </c>
      <c r="C1123">
        <v>2020</v>
      </c>
      <c r="D1123">
        <v>4</v>
      </c>
      <c r="E1123" s="73">
        <v>43762</v>
      </c>
      <c r="F1123"/>
      <c r="G1123"/>
      <c r="H1123" t="s">
        <v>12</v>
      </c>
      <c r="I1123"/>
      <c r="J1123" t="s">
        <v>2</v>
      </c>
      <c r="K1123" t="s">
        <v>3</v>
      </c>
      <c r="L1123"/>
      <c r="M1123" t="s">
        <v>43</v>
      </c>
      <c r="N1123">
        <v>-124.88</v>
      </c>
      <c r="O1123"/>
      <c r="P1123" t="s">
        <v>14</v>
      </c>
      <c r="Q1123" t="s">
        <v>830</v>
      </c>
      <c r="R1123">
        <v>27</v>
      </c>
      <c r="S1123"/>
      <c r="T1123"/>
      <c r="U1123"/>
      <c r="V1123"/>
      <c r="W1123"/>
      <c r="X1123"/>
      <c r="Y1123"/>
      <c r="Z1123"/>
      <c r="AA1123"/>
      <c r="AB1123"/>
      <c r="AC1123"/>
      <c r="AD1123"/>
      <c r="AE1123"/>
      <c r="AF1123"/>
      <c r="AG1123"/>
      <c r="AH1123"/>
      <c r="AI1123"/>
      <c r="AJ1123"/>
      <c r="AK1123" t="s">
        <v>830</v>
      </c>
      <c r="AL1123">
        <v>27</v>
      </c>
      <c r="AM1123" s="73">
        <v>43762</v>
      </c>
      <c r="AN1123" t="s">
        <v>829</v>
      </c>
      <c r="AO1123" t="s">
        <v>8</v>
      </c>
      <c r="AP1123"/>
      <c r="AQ1123"/>
      <c r="AR1123" t="s">
        <v>30</v>
      </c>
      <c r="AS1123" t="s">
        <v>1797</v>
      </c>
      <c r="AT1123" t="s">
        <v>1385</v>
      </c>
      <c r="AU1123" t="s">
        <v>36</v>
      </c>
      <c r="AV1123" t="s">
        <v>1355</v>
      </c>
      <c r="AW1123"/>
      <c r="AX1123"/>
      <c r="AY1123"/>
      <c r="AZ1123"/>
      <c r="BA1123" t="s">
        <v>1801</v>
      </c>
      <c r="BB1123" t="s">
        <v>1802</v>
      </c>
      <c r="BC1123" t="s">
        <v>43</v>
      </c>
      <c r="BD1123"/>
      <c r="BE1123"/>
    </row>
    <row r="1124" spans="1:57" x14ac:dyDescent="0.25">
      <c r="A1124" t="s">
        <v>1360</v>
      </c>
      <c r="B1124" t="s">
        <v>0</v>
      </c>
      <c r="C1124">
        <v>2020</v>
      </c>
      <c r="D1124">
        <v>4</v>
      </c>
      <c r="E1124" s="73">
        <v>43762</v>
      </c>
      <c r="F1124"/>
      <c r="G1124"/>
      <c r="H1124" t="s">
        <v>12</v>
      </c>
      <c r="I1124"/>
      <c r="J1124" t="s">
        <v>25</v>
      </c>
      <c r="K1124" t="s">
        <v>3</v>
      </c>
      <c r="L1124"/>
      <c r="M1124" t="s">
        <v>43</v>
      </c>
      <c r="N1124">
        <v>15.4</v>
      </c>
      <c r="O1124"/>
      <c r="P1124" t="s">
        <v>27</v>
      </c>
      <c r="Q1124" t="s">
        <v>830</v>
      </c>
      <c r="R1124">
        <v>104</v>
      </c>
      <c r="S1124"/>
      <c r="T1124"/>
      <c r="U1124"/>
      <c r="V1124"/>
      <c r="W1124"/>
      <c r="X1124"/>
      <c r="Y1124"/>
      <c r="Z1124"/>
      <c r="AA1124"/>
      <c r="AB1124"/>
      <c r="AC1124"/>
      <c r="AD1124"/>
      <c r="AE1124"/>
      <c r="AF1124"/>
      <c r="AG1124"/>
      <c r="AH1124"/>
      <c r="AI1124"/>
      <c r="AJ1124"/>
      <c r="AK1124" t="s">
        <v>830</v>
      </c>
      <c r="AL1124">
        <v>104</v>
      </c>
      <c r="AM1124" s="73">
        <v>43762</v>
      </c>
      <c r="AN1124" t="s">
        <v>829</v>
      </c>
      <c r="AO1124" t="s">
        <v>8</v>
      </c>
      <c r="AP1124"/>
      <c r="AQ1124"/>
      <c r="AR1124" t="s">
        <v>30</v>
      </c>
      <c r="AS1124" t="s">
        <v>1797</v>
      </c>
      <c r="AT1124" t="s">
        <v>1366</v>
      </c>
      <c r="AU1124" t="s">
        <v>36</v>
      </c>
      <c r="AV1124" t="s">
        <v>1365</v>
      </c>
      <c r="AW1124"/>
      <c r="AX1124"/>
      <c r="AY1124"/>
      <c r="AZ1124"/>
      <c r="BA1124" t="s">
        <v>1833</v>
      </c>
      <c r="BB1124" t="s">
        <v>1802</v>
      </c>
      <c r="BC1124" t="s">
        <v>43</v>
      </c>
      <c r="BD1124"/>
      <c r="BE1124"/>
    </row>
    <row r="1125" spans="1:57" x14ac:dyDescent="0.25">
      <c r="A1125" t="s">
        <v>1360</v>
      </c>
      <c r="B1125" t="s">
        <v>0</v>
      </c>
      <c r="C1125">
        <v>2020</v>
      </c>
      <c r="D1125">
        <v>4</v>
      </c>
      <c r="E1125" s="73">
        <v>43763</v>
      </c>
      <c r="F1125"/>
      <c r="G1125"/>
      <c r="H1125" t="s">
        <v>12</v>
      </c>
      <c r="I1125"/>
      <c r="J1125" t="s">
        <v>25</v>
      </c>
      <c r="K1125" t="s">
        <v>3</v>
      </c>
      <c r="L1125"/>
      <c r="M1125" t="s">
        <v>27</v>
      </c>
      <c r="N1125">
        <v>-4970</v>
      </c>
      <c r="O1125"/>
      <c r="P1125" t="s">
        <v>27</v>
      </c>
      <c r="Q1125" t="s">
        <v>831</v>
      </c>
      <c r="R1125">
        <v>33</v>
      </c>
      <c r="S1125"/>
      <c r="T1125"/>
      <c r="U1125"/>
      <c r="V1125"/>
      <c r="W1125"/>
      <c r="X1125"/>
      <c r="Y1125"/>
      <c r="Z1125"/>
      <c r="AA1125"/>
      <c r="AB1125"/>
      <c r="AC1125"/>
      <c r="AD1125"/>
      <c r="AE1125"/>
      <c r="AF1125"/>
      <c r="AG1125"/>
      <c r="AH1125"/>
      <c r="AI1125"/>
      <c r="AJ1125"/>
      <c r="AK1125" t="s">
        <v>831</v>
      </c>
      <c r="AL1125">
        <v>33</v>
      </c>
      <c r="AM1125" s="73">
        <v>43763</v>
      </c>
      <c r="AN1125" t="s">
        <v>834</v>
      </c>
      <c r="AO1125" t="s">
        <v>8</v>
      </c>
      <c r="AP1125"/>
      <c r="AQ1125"/>
      <c r="AR1125" t="s">
        <v>30</v>
      </c>
      <c r="AS1125" t="s">
        <v>1797</v>
      </c>
      <c r="AT1125" t="s">
        <v>1366</v>
      </c>
      <c r="AU1125" t="s">
        <v>36</v>
      </c>
      <c r="AV1125" t="s">
        <v>1365</v>
      </c>
      <c r="AW1125"/>
      <c r="AX1125"/>
      <c r="AY1125"/>
      <c r="AZ1125"/>
      <c r="BA1125" t="s">
        <v>1833</v>
      </c>
      <c r="BB1125" t="s">
        <v>1802</v>
      </c>
      <c r="BC1125" t="s">
        <v>27</v>
      </c>
      <c r="BD1125"/>
      <c r="BE1125"/>
    </row>
    <row r="1126" spans="1:57" x14ac:dyDescent="0.25">
      <c r="A1126" t="s">
        <v>1360</v>
      </c>
      <c r="B1126" t="s">
        <v>0</v>
      </c>
      <c r="C1126">
        <v>2020</v>
      </c>
      <c r="D1126">
        <v>4</v>
      </c>
      <c r="E1126" s="73">
        <v>43764</v>
      </c>
      <c r="F1126"/>
      <c r="G1126"/>
      <c r="H1126" t="s">
        <v>12</v>
      </c>
      <c r="I1126"/>
      <c r="J1126" t="s">
        <v>25</v>
      </c>
      <c r="K1126" t="s">
        <v>3</v>
      </c>
      <c r="L1126"/>
      <c r="M1126" t="s">
        <v>43</v>
      </c>
      <c r="N1126">
        <v>46961.440000000002</v>
      </c>
      <c r="O1126"/>
      <c r="P1126" t="s">
        <v>27</v>
      </c>
      <c r="Q1126" t="s">
        <v>841</v>
      </c>
      <c r="R1126">
        <v>115</v>
      </c>
      <c r="S1126"/>
      <c r="T1126"/>
      <c r="U1126"/>
      <c r="V1126"/>
      <c r="W1126"/>
      <c r="X1126"/>
      <c r="Y1126"/>
      <c r="Z1126"/>
      <c r="AA1126"/>
      <c r="AB1126"/>
      <c r="AC1126"/>
      <c r="AD1126"/>
      <c r="AE1126"/>
      <c r="AF1126"/>
      <c r="AG1126"/>
      <c r="AH1126"/>
      <c r="AI1126"/>
      <c r="AJ1126"/>
      <c r="AK1126" t="s">
        <v>841</v>
      </c>
      <c r="AL1126">
        <v>115</v>
      </c>
      <c r="AM1126" s="73">
        <v>43764</v>
      </c>
      <c r="AN1126" t="s">
        <v>832</v>
      </c>
      <c r="AO1126" t="s">
        <v>8</v>
      </c>
      <c r="AP1126"/>
      <c r="AQ1126"/>
      <c r="AR1126" t="s">
        <v>30</v>
      </c>
      <c r="AS1126" t="s">
        <v>1797</v>
      </c>
      <c r="AT1126" t="s">
        <v>1366</v>
      </c>
      <c r="AU1126" t="s">
        <v>36</v>
      </c>
      <c r="AV1126" t="s">
        <v>1365</v>
      </c>
      <c r="AW1126"/>
      <c r="AX1126"/>
      <c r="AY1126"/>
      <c r="AZ1126"/>
      <c r="BA1126" t="s">
        <v>1833</v>
      </c>
      <c r="BB1126" t="s">
        <v>1802</v>
      </c>
      <c r="BC1126" t="s">
        <v>43</v>
      </c>
      <c r="BD1126"/>
      <c r="BE1126"/>
    </row>
    <row r="1127" spans="1:57" x14ac:dyDescent="0.25">
      <c r="A1127" t="s">
        <v>1360</v>
      </c>
      <c r="B1127" t="s">
        <v>0</v>
      </c>
      <c r="C1127">
        <v>2020</v>
      </c>
      <c r="D1127">
        <v>4</v>
      </c>
      <c r="E1127" s="73">
        <v>43766</v>
      </c>
      <c r="F1127" t="s">
        <v>574</v>
      </c>
      <c r="G1127"/>
      <c r="H1127" t="s">
        <v>12</v>
      </c>
      <c r="I1127" t="s">
        <v>575</v>
      </c>
      <c r="J1127" t="s">
        <v>587</v>
      </c>
      <c r="K1127" t="s">
        <v>3</v>
      </c>
      <c r="L1127"/>
      <c r="M1127" t="s">
        <v>579</v>
      </c>
      <c r="N1127">
        <v>39.25</v>
      </c>
      <c r="O1127"/>
      <c r="P1127" t="s">
        <v>846</v>
      </c>
      <c r="Q1127" t="s">
        <v>842</v>
      </c>
      <c r="R1127">
        <v>260</v>
      </c>
      <c r="S1127"/>
      <c r="T1127"/>
      <c r="U1127"/>
      <c r="V1127"/>
      <c r="W1127"/>
      <c r="X1127"/>
      <c r="Y1127"/>
      <c r="Z1127"/>
      <c r="AA1127"/>
      <c r="AB1127"/>
      <c r="AC1127"/>
      <c r="AD1127"/>
      <c r="AE1127"/>
      <c r="AF1127"/>
      <c r="AG1127"/>
      <c r="AH1127"/>
      <c r="AI1127"/>
      <c r="AJ1127"/>
      <c r="AK1127" t="s">
        <v>842</v>
      </c>
      <c r="AL1127">
        <v>260</v>
      </c>
      <c r="AM1127" s="73">
        <v>43766</v>
      </c>
      <c r="AN1127" t="s">
        <v>584</v>
      </c>
      <c r="AO1127" t="s">
        <v>847</v>
      </c>
      <c r="AP1127"/>
      <c r="AQ1127"/>
      <c r="AR1127" t="s">
        <v>581</v>
      </c>
      <c r="AS1127" t="s">
        <v>1797</v>
      </c>
      <c r="AT1127" t="s">
        <v>1361</v>
      </c>
      <c r="AU1127" t="s">
        <v>36</v>
      </c>
      <c r="AV1127" t="s">
        <v>1354</v>
      </c>
      <c r="AW1127" t="s">
        <v>1924</v>
      </c>
      <c r="AX1127" t="s">
        <v>1353</v>
      </c>
      <c r="AY1127" t="s">
        <v>1352</v>
      </c>
      <c r="AZ1127"/>
      <c r="BA1127" t="s">
        <v>1932</v>
      </c>
      <c r="BB1127" t="s">
        <v>1926</v>
      </c>
      <c r="BC1127" t="s">
        <v>579</v>
      </c>
      <c r="BD1127"/>
      <c r="BE1127"/>
    </row>
    <row r="1128" spans="1:57" x14ac:dyDescent="0.25">
      <c r="A1128" t="s">
        <v>1360</v>
      </c>
      <c r="B1128" t="s">
        <v>0</v>
      </c>
      <c r="C1128">
        <v>2020</v>
      </c>
      <c r="D1128">
        <v>4</v>
      </c>
      <c r="E1128" s="73">
        <v>43766</v>
      </c>
      <c r="F1128"/>
      <c r="G1128"/>
      <c r="H1128" t="s">
        <v>12</v>
      </c>
      <c r="I1128"/>
      <c r="J1128" t="s">
        <v>2</v>
      </c>
      <c r="K1128" t="s">
        <v>3</v>
      </c>
      <c r="L1128"/>
      <c r="M1128" t="s">
        <v>579</v>
      </c>
      <c r="N1128">
        <v>-8349.25</v>
      </c>
      <c r="O1128"/>
      <c r="P1128" t="s">
        <v>14</v>
      </c>
      <c r="Q1128" t="s">
        <v>842</v>
      </c>
      <c r="R1128">
        <v>308</v>
      </c>
      <c r="S1128"/>
      <c r="T1128"/>
      <c r="U1128"/>
      <c r="V1128"/>
      <c r="W1128"/>
      <c r="X1128"/>
      <c r="Y1128"/>
      <c r="Z1128"/>
      <c r="AA1128"/>
      <c r="AB1128"/>
      <c r="AC1128"/>
      <c r="AD1128"/>
      <c r="AE1128"/>
      <c r="AF1128"/>
      <c r="AG1128"/>
      <c r="AH1128"/>
      <c r="AI1128"/>
      <c r="AJ1128"/>
      <c r="AK1128" t="s">
        <v>842</v>
      </c>
      <c r="AL1128">
        <v>308</v>
      </c>
      <c r="AM1128" s="73">
        <v>43766</v>
      </c>
      <c r="AN1128"/>
      <c r="AO1128" t="s">
        <v>8</v>
      </c>
      <c r="AP1128"/>
      <c r="AQ1128"/>
      <c r="AR1128" t="s">
        <v>581</v>
      </c>
      <c r="AS1128" t="s">
        <v>1797</v>
      </c>
      <c r="AT1128" t="s">
        <v>1385</v>
      </c>
      <c r="AU1128" t="s">
        <v>36</v>
      </c>
      <c r="AV1128" t="s">
        <v>1355</v>
      </c>
      <c r="AW1128"/>
      <c r="AX1128"/>
      <c r="AY1128"/>
      <c r="AZ1128"/>
      <c r="BA1128" t="s">
        <v>1801</v>
      </c>
      <c r="BB1128" t="s">
        <v>1802</v>
      </c>
      <c r="BC1128" t="s">
        <v>579</v>
      </c>
      <c r="BD1128"/>
      <c r="BE1128"/>
    </row>
    <row r="1129" spans="1:57" x14ac:dyDescent="0.25">
      <c r="A1129" t="s">
        <v>1360</v>
      </c>
      <c r="B1129" t="s">
        <v>0</v>
      </c>
      <c r="C1129">
        <v>2020</v>
      </c>
      <c r="D1129">
        <v>4</v>
      </c>
      <c r="E1129" s="73">
        <v>43768</v>
      </c>
      <c r="F1129"/>
      <c r="G1129"/>
      <c r="H1129" t="s">
        <v>12</v>
      </c>
      <c r="I1129" t="s">
        <v>575</v>
      </c>
      <c r="J1129" t="s">
        <v>610</v>
      </c>
      <c r="K1129" t="s">
        <v>3</v>
      </c>
      <c r="L1129"/>
      <c r="M1129" t="s">
        <v>849</v>
      </c>
      <c r="N1129">
        <v>7.44</v>
      </c>
      <c r="O1129"/>
      <c r="P1129" t="s">
        <v>857</v>
      </c>
      <c r="Q1129" t="s">
        <v>850</v>
      </c>
      <c r="R1129">
        <v>194</v>
      </c>
      <c r="S1129"/>
      <c r="T1129"/>
      <c r="U1129"/>
      <c r="V1129"/>
      <c r="W1129"/>
      <c r="X1129"/>
      <c r="Y1129"/>
      <c r="Z1129"/>
      <c r="AA1129"/>
      <c r="AB1129"/>
      <c r="AC1129"/>
      <c r="AD1129"/>
      <c r="AE1129"/>
      <c r="AF1129"/>
      <c r="AG1129"/>
      <c r="AH1129"/>
      <c r="AI1129"/>
      <c r="AJ1129"/>
      <c r="AK1129" t="s">
        <v>850</v>
      </c>
      <c r="AL1129">
        <v>194</v>
      </c>
      <c r="AM1129" s="73">
        <v>43768</v>
      </c>
      <c r="AN1129"/>
      <c r="AO1129" t="s">
        <v>37</v>
      </c>
      <c r="AP1129"/>
      <c r="AQ1129"/>
      <c r="AR1129" t="s">
        <v>603</v>
      </c>
      <c r="AS1129" t="s">
        <v>1797</v>
      </c>
      <c r="AT1129" t="s">
        <v>1408</v>
      </c>
      <c r="AU1129" t="s">
        <v>36</v>
      </c>
      <c r="AV1129" t="s">
        <v>1354</v>
      </c>
      <c r="AW1129" t="s">
        <v>1924</v>
      </c>
      <c r="AX1129" t="s">
        <v>1353</v>
      </c>
      <c r="AY1129" t="s">
        <v>1352</v>
      </c>
      <c r="AZ1129"/>
      <c r="BA1129" t="s">
        <v>1930</v>
      </c>
      <c r="BB1129" t="s">
        <v>1926</v>
      </c>
      <c r="BC1129" t="s">
        <v>849</v>
      </c>
      <c r="BD1129"/>
      <c r="BE1129"/>
    </row>
    <row r="1130" spans="1:57" x14ac:dyDescent="0.25">
      <c r="A1130" t="s">
        <v>1360</v>
      </c>
      <c r="B1130" t="s">
        <v>0</v>
      </c>
      <c r="C1130">
        <v>2020</v>
      </c>
      <c r="D1130">
        <v>4</v>
      </c>
      <c r="E1130" s="73">
        <v>43768</v>
      </c>
      <c r="F1130"/>
      <c r="G1130"/>
      <c r="H1130" t="s">
        <v>12</v>
      </c>
      <c r="I1130" t="s">
        <v>575</v>
      </c>
      <c r="J1130" t="s">
        <v>858</v>
      </c>
      <c r="K1130" t="s">
        <v>3</v>
      </c>
      <c r="L1130"/>
      <c r="M1130" t="s">
        <v>849</v>
      </c>
      <c r="N1130">
        <v>15.55</v>
      </c>
      <c r="O1130"/>
      <c r="P1130" t="s">
        <v>857</v>
      </c>
      <c r="Q1130" t="s">
        <v>850</v>
      </c>
      <c r="R1130">
        <v>575</v>
      </c>
      <c r="S1130"/>
      <c r="T1130"/>
      <c r="U1130"/>
      <c r="V1130"/>
      <c r="W1130"/>
      <c r="X1130"/>
      <c r="Y1130"/>
      <c r="Z1130"/>
      <c r="AA1130"/>
      <c r="AB1130"/>
      <c r="AC1130"/>
      <c r="AD1130"/>
      <c r="AE1130"/>
      <c r="AF1130"/>
      <c r="AG1130"/>
      <c r="AH1130"/>
      <c r="AI1130"/>
      <c r="AJ1130"/>
      <c r="AK1130" t="s">
        <v>850</v>
      </c>
      <c r="AL1130">
        <v>575</v>
      </c>
      <c r="AM1130" s="73">
        <v>43768</v>
      </c>
      <c r="AN1130"/>
      <c r="AO1130" t="s">
        <v>778</v>
      </c>
      <c r="AP1130"/>
      <c r="AQ1130"/>
      <c r="AR1130" t="s">
        <v>603</v>
      </c>
      <c r="AS1130" t="s">
        <v>1797</v>
      </c>
      <c r="AT1130" t="s">
        <v>1408</v>
      </c>
      <c r="AU1130" t="s">
        <v>36</v>
      </c>
      <c r="AV1130" t="s">
        <v>1354</v>
      </c>
      <c r="AW1130" t="s">
        <v>1924</v>
      </c>
      <c r="AX1130" t="s">
        <v>1353</v>
      </c>
      <c r="AY1130" t="s">
        <v>1352</v>
      </c>
      <c r="AZ1130"/>
      <c r="BA1130" t="s">
        <v>1985</v>
      </c>
      <c r="BB1130" t="s">
        <v>1926</v>
      </c>
      <c r="BC1130" t="s">
        <v>849</v>
      </c>
      <c r="BD1130"/>
      <c r="BE1130"/>
    </row>
    <row r="1131" spans="1:57" x14ac:dyDescent="0.25">
      <c r="A1131" t="s">
        <v>1360</v>
      </c>
      <c r="B1131" t="s">
        <v>0</v>
      </c>
      <c r="C1131">
        <v>2020</v>
      </c>
      <c r="D1131">
        <v>4</v>
      </c>
      <c r="E1131" s="73">
        <v>43768</v>
      </c>
      <c r="F1131"/>
      <c r="G1131"/>
      <c r="H1131" t="s">
        <v>12</v>
      </c>
      <c r="I1131" t="s">
        <v>575</v>
      </c>
      <c r="J1131" t="s">
        <v>627</v>
      </c>
      <c r="K1131" t="s">
        <v>3</v>
      </c>
      <c r="L1131"/>
      <c r="M1131" t="s">
        <v>849</v>
      </c>
      <c r="N1131">
        <v>142.13</v>
      </c>
      <c r="O1131"/>
      <c r="P1131" t="s">
        <v>857</v>
      </c>
      <c r="Q1131" t="s">
        <v>850</v>
      </c>
      <c r="R1131">
        <v>1900</v>
      </c>
      <c r="S1131"/>
      <c r="T1131"/>
      <c r="U1131"/>
      <c r="V1131"/>
      <c r="W1131"/>
      <c r="X1131"/>
      <c r="Y1131"/>
      <c r="Z1131"/>
      <c r="AA1131"/>
      <c r="AB1131"/>
      <c r="AC1131"/>
      <c r="AD1131"/>
      <c r="AE1131"/>
      <c r="AF1131"/>
      <c r="AG1131"/>
      <c r="AH1131"/>
      <c r="AI1131"/>
      <c r="AJ1131"/>
      <c r="AK1131" t="s">
        <v>850</v>
      </c>
      <c r="AL1131">
        <v>1900</v>
      </c>
      <c r="AM1131" s="73">
        <v>43768</v>
      </c>
      <c r="AN1131"/>
      <c r="AO1131" t="s">
        <v>37</v>
      </c>
      <c r="AP1131"/>
      <c r="AQ1131"/>
      <c r="AR1131" t="s">
        <v>603</v>
      </c>
      <c r="AS1131" t="s">
        <v>1797</v>
      </c>
      <c r="AT1131" t="s">
        <v>1411</v>
      </c>
      <c r="AU1131" t="s">
        <v>36</v>
      </c>
      <c r="AV1131" t="s">
        <v>1354</v>
      </c>
      <c r="AW1131" t="s">
        <v>1924</v>
      </c>
      <c r="AX1131" t="s">
        <v>1353</v>
      </c>
      <c r="AY1131" t="s">
        <v>1352</v>
      </c>
      <c r="AZ1131"/>
      <c r="BA1131" t="s">
        <v>2029</v>
      </c>
      <c r="BB1131" t="s">
        <v>1926</v>
      </c>
      <c r="BC1131" t="s">
        <v>849</v>
      </c>
      <c r="BD1131"/>
      <c r="BE1131"/>
    </row>
    <row r="1132" spans="1:57" x14ac:dyDescent="0.25">
      <c r="A1132" t="s">
        <v>1360</v>
      </c>
      <c r="B1132" t="s">
        <v>0</v>
      </c>
      <c r="C1132">
        <v>2020</v>
      </c>
      <c r="D1132">
        <v>4</v>
      </c>
      <c r="E1132" s="73">
        <v>43768</v>
      </c>
      <c r="F1132"/>
      <c r="G1132"/>
      <c r="H1132" t="s">
        <v>12</v>
      </c>
      <c r="I1132" t="s">
        <v>575</v>
      </c>
      <c r="J1132" t="s">
        <v>611</v>
      </c>
      <c r="K1132" t="s">
        <v>3</v>
      </c>
      <c r="L1132"/>
      <c r="M1132" t="s">
        <v>849</v>
      </c>
      <c r="N1132">
        <v>6.84</v>
      </c>
      <c r="O1132"/>
      <c r="P1132" t="s">
        <v>857</v>
      </c>
      <c r="Q1132" t="s">
        <v>850</v>
      </c>
      <c r="R1132">
        <v>2067</v>
      </c>
      <c r="S1132"/>
      <c r="T1132"/>
      <c r="U1132"/>
      <c r="V1132"/>
      <c r="W1132"/>
      <c r="X1132"/>
      <c r="Y1132"/>
      <c r="Z1132"/>
      <c r="AA1132"/>
      <c r="AB1132"/>
      <c r="AC1132"/>
      <c r="AD1132"/>
      <c r="AE1132"/>
      <c r="AF1132"/>
      <c r="AG1132"/>
      <c r="AH1132"/>
      <c r="AI1132"/>
      <c r="AJ1132"/>
      <c r="AK1132" t="s">
        <v>850</v>
      </c>
      <c r="AL1132">
        <v>2067</v>
      </c>
      <c r="AM1132" s="73">
        <v>43768</v>
      </c>
      <c r="AN1132"/>
      <c r="AO1132" t="s">
        <v>778</v>
      </c>
      <c r="AP1132"/>
      <c r="AQ1132"/>
      <c r="AR1132" t="s">
        <v>603</v>
      </c>
      <c r="AS1132" t="s">
        <v>1797</v>
      </c>
      <c r="AT1132" t="s">
        <v>1411</v>
      </c>
      <c r="AU1132" t="s">
        <v>36</v>
      </c>
      <c r="AV1132" t="s">
        <v>1354</v>
      </c>
      <c r="AW1132" t="s">
        <v>1924</v>
      </c>
      <c r="AX1132" t="s">
        <v>1353</v>
      </c>
      <c r="AY1132" t="s">
        <v>1352</v>
      </c>
      <c r="AZ1132"/>
      <c r="BA1132" t="s">
        <v>1952</v>
      </c>
      <c r="BB1132" t="s">
        <v>1926</v>
      </c>
      <c r="BC1132" t="s">
        <v>849</v>
      </c>
      <c r="BD1132"/>
      <c r="BE1132"/>
    </row>
    <row r="1133" spans="1:57" x14ac:dyDescent="0.25">
      <c r="A1133" t="s">
        <v>1360</v>
      </c>
      <c r="B1133" t="s">
        <v>0</v>
      </c>
      <c r="C1133">
        <v>2020</v>
      </c>
      <c r="D1133">
        <v>4</v>
      </c>
      <c r="E1133" s="73">
        <v>43768</v>
      </c>
      <c r="F1133"/>
      <c r="G1133"/>
      <c r="H1133" t="s">
        <v>12</v>
      </c>
      <c r="I1133"/>
      <c r="J1133" t="s">
        <v>2</v>
      </c>
      <c r="K1133" t="s">
        <v>3</v>
      </c>
      <c r="L1133"/>
      <c r="M1133" t="s">
        <v>849</v>
      </c>
      <c r="N1133">
        <v>-4036.51</v>
      </c>
      <c r="O1133"/>
      <c r="P1133" t="s">
        <v>14</v>
      </c>
      <c r="Q1133" t="s">
        <v>850</v>
      </c>
      <c r="R1133">
        <v>2171</v>
      </c>
      <c r="S1133"/>
      <c r="T1133"/>
      <c r="U1133"/>
      <c r="V1133"/>
      <c r="W1133"/>
      <c r="X1133"/>
      <c r="Y1133"/>
      <c r="Z1133"/>
      <c r="AA1133"/>
      <c r="AB1133"/>
      <c r="AC1133"/>
      <c r="AD1133"/>
      <c r="AE1133"/>
      <c r="AF1133"/>
      <c r="AG1133"/>
      <c r="AH1133"/>
      <c r="AI1133"/>
      <c r="AJ1133"/>
      <c r="AK1133" t="s">
        <v>850</v>
      </c>
      <c r="AL1133">
        <v>2171</v>
      </c>
      <c r="AM1133" s="73">
        <v>43768</v>
      </c>
      <c r="AN1133"/>
      <c r="AO1133" t="s">
        <v>8</v>
      </c>
      <c r="AP1133"/>
      <c r="AQ1133"/>
      <c r="AR1133" t="s">
        <v>603</v>
      </c>
      <c r="AS1133" t="s">
        <v>1797</v>
      </c>
      <c r="AT1133" t="s">
        <v>1385</v>
      </c>
      <c r="AU1133" t="s">
        <v>36</v>
      </c>
      <c r="AV1133" t="s">
        <v>1355</v>
      </c>
      <c r="AW1133"/>
      <c r="AX1133"/>
      <c r="AY1133"/>
      <c r="AZ1133"/>
      <c r="BA1133" t="s">
        <v>1801</v>
      </c>
      <c r="BB1133" t="s">
        <v>1802</v>
      </c>
      <c r="BC1133" t="s">
        <v>849</v>
      </c>
      <c r="BD1133"/>
      <c r="BE1133"/>
    </row>
    <row r="1134" spans="1:57" x14ac:dyDescent="0.25">
      <c r="A1134" t="s">
        <v>1360</v>
      </c>
      <c r="B1134" t="s">
        <v>0</v>
      </c>
      <c r="C1134">
        <v>2020</v>
      </c>
      <c r="D1134">
        <v>4</v>
      </c>
      <c r="E1134" s="73">
        <v>43768</v>
      </c>
      <c r="F1134"/>
      <c r="G1134"/>
      <c r="H1134" t="s">
        <v>12</v>
      </c>
      <c r="I1134"/>
      <c r="J1134" t="s">
        <v>433</v>
      </c>
      <c r="K1134" t="s">
        <v>19</v>
      </c>
      <c r="L1134"/>
      <c r="M1134" t="s">
        <v>852</v>
      </c>
      <c r="N1134">
        <v>-192.64</v>
      </c>
      <c r="O1134"/>
      <c r="P1134" t="s">
        <v>562</v>
      </c>
      <c r="Q1134" t="s">
        <v>853</v>
      </c>
      <c r="R1134">
        <v>17</v>
      </c>
      <c r="S1134"/>
      <c r="T1134"/>
      <c r="U1134"/>
      <c r="V1134"/>
      <c r="W1134"/>
      <c r="X1134"/>
      <c r="Y1134"/>
      <c r="Z1134"/>
      <c r="AA1134"/>
      <c r="AB1134"/>
      <c r="AC1134"/>
      <c r="AD1134"/>
      <c r="AE1134"/>
      <c r="AF1134"/>
      <c r="AG1134"/>
      <c r="AH1134"/>
      <c r="AI1134"/>
      <c r="AJ1134"/>
      <c r="AK1134" t="s">
        <v>853</v>
      </c>
      <c r="AL1134">
        <v>17</v>
      </c>
      <c r="AM1134" s="73">
        <v>43768</v>
      </c>
      <c r="AN1134"/>
      <c r="AO1134" t="s">
        <v>11</v>
      </c>
      <c r="AP1134"/>
      <c r="AQ1134"/>
      <c r="AR1134" t="s">
        <v>603</v>
      </c>
      <c r="AS1134" t="s">
        <v>1797</v>
      </c>
      <c r="AT1134" t="s">
        <v>1422</v>
      </c>
      <c r="AU1134" t="s">
        <v>36</v>
      </c>
      <c r="AV1134" t="s">
        <v>1421</v>
      </c>
      <c r="AW1134"/>
      <c r="AX1134"/>
      <c r="AY1134"/>
      <c r="AZ1134"/>
      <c r="BA1134" t="s">
        <v>1914</v>
      </c>
      <c r="BB1134" t="s">
        <v>1844</v>
      </c>
      <c r="BC1134" t="s">
        <v>852</v>
      </c>
      <c r="BD1134"/>
      <c r="BE1134"/>
    </row>
    <row r="1135" spans="1:57" x14ac:dyDescent="0.25">
      <c r="A1135" t="s">
        <v>1360</v>
      </c>
      <c r="B1135" t="s">
        <v>0</v>
      </c>
      <c r="C1135">
        <v>2020</v>
      </c>
      <c r="D1135">
        <v>4</v>
      </c>
      <c r="E1135" s="73">
        <v>43748</v>
      </c>
      <c r="F1135"/>
      <c r="G1135"/>
      <c r="H1135" t="s">
        <v>632</v>
      </c>
      <c r="I1135"/>
      <c r="J1135" t="s">
        <v>2</v>
      </c>
      <c r="K1135" t="s">
        <v>3</v>
      </c>
      <c r="L1135"/>
      <c r="M1135" t="s">
        <v>1462</v>
      </c>
      <c r="N1135">
        <v>579.66</v>
      </c>
      <c r="O1135"/>
      <c r="P1135" t="s">
        <v>14</v>
      </c>
      <c r="Q1135" t="s">
        <v>819</v>
      </c>
      <c r="R1135">
        <v>38</v>
      </c>
      <c r="S1135"/>
      <c r="T1135"/>
      <c r="U1135"/>
      <c r="V1135"/>
      <c r="W1135"/>
      <c r="X1135"/>
      <c r="Y1135"/>
      <c r="Z1135"/>
      <c r="AA1135"/>
      <c r="AB1135"/>
      <c r="AC1135"/>
      <c r="AD1135"/>
      <c r="AE1135"/>
      <c r="AF1135"/>
      <c r="AG1135"/>
      <c r="AH1135"/>
      <c r="AI1135"/>
      <c r="AJ1135"/>
      <c r="AK1135" t="s">
        <v>819</v>
      </c>
      <c r="AL1135">
        <v>38</v>
      </c>
      <c r="AM1135" s="73">
        <v>43748</v>
      </c>
      <c r="AN1135"/>
      <c r="AO1135" t="s">
        <v>8</v>
      </c>
      <c r="AP1135"/>
      <c r="AQ1135"/>
      <c r="AR1135" t="s">
        <v>603</v>
      </c>
      <c r="AS1135" t="s">
        <v>1797</v>
      </c>
      <c r="AT1135" t="s">
        <v>1385</v>
      </c>
      <c r="AU1135" t="s">
        <v>36</v>
      </c>
      <c r="AV1135" t="s">
        <v>1355</v>
      </c>
      <c r="AW1135"/>
      <c r="AX1135"/>
      <c r="AY1135"/>
      <c r="AZ1135"/>
      <c r="BA1135" t="s">
        <v>1801</v>
      </c>
      <c r="BB1135" t="s">
        <v>1972</v>
      </c>
      <c r="BC1135" t="s">
        <v>1462</v>
      </c>
      <c r="BD1135"/>
      <c r="BE1135"/>
    </row>
    <row r="1136" spans="1:57" x14ac:dyDescent="0.25">
      <c r="A1136" t="s">
        <v>1360</v>
      </c>
      <c r="B1136" t="s">
        <v>0</v>
      </c>
      <c r="C1136">
        <v>2020</v>
      </c>
      <c r="D1136">
        <v>4</v>
      </c>
      <c r="E1136" s="73">
        <v>43748</v>
      </c>
      <c r="F1136"/>
      <c r="G1136"/>
      <c r="H1136" t="s">
        <v>12</v>
      </c>
      <c r="I1136"/>
      <c r="J1136" t="s">
        <v>2</v>
      </c>
      <c r="K1136" t="s">
        <v>3</v>
      </c>
      <c r="L1136"/>
      <c r="M1136" t="s">
        <v>1462</v>
      </c>
      <c r="N1136">
        <v>-3440.39</v>
      </c>
      <c r="O1136"/>
      <c r="P1136" t="s">
        <v>14</v>
      </c>
      <c r="Q1136" t="s">
        <v>819</v>
      </c>
      <c r="R1136">
        <v>51</v>
      </c>
      <c r="S1136"/>
      <c r="T1136"/>
      <c r="U1136"/>
      <c r="V1136"/>
      <c r="W1136"/>
      <c r="X1136"/>
      <c r="Y1136"/>
      <c r="Z1136"/>
      <c r="AA1136"/>
      <c r="AB1136"/>
      <c r="AC1136"/>
      <c r="AD1136"/>
      <c r="AE1136"/>
      <c r="AF1136"/>
      <c r="AG1136"/>
      <c r="AH1136"/>
      <c r="AI1136"/>
      <c r="AJ1136"/>
      <c r="AK1136" t="s">
        <v>819</v>
      </c>
      <c r="AL1136">
        <v>51</v>
      </c>
      <c r="AM1136" s="73">
        <v>43748</v>
      </c>
      <c r="AN1136"/>
      <c r="AO1136" t="s">
        <v>8</v>
      </c>
      <c r="AP1136"/>
      <c r="AQ1136"/>
      <c r="AR1136" t="s">
        <v>603</v>
      </c>
      <c r="AS1136" t="s">
        <v>1797</v>
      </c>
      <c r="AT1136" t="s">
        <v>1385</v>
      </c>
      <c r="AU1136" t="s">
        <v>36</v>
      </c>
      <c r="AV1136" t="s">
        <v>1355</v>
      </c>
      <c r="AW1136"/>
      <c r="AX1136"/>
      <c r="AY1136"/>
      <c r="AZ1136"/>
      <c r="BA1136" t="s">
        <v>1801</v>
      </c>
      <c r="BB1136" t="s">
        <v>1802</v>
      </c>
      <c r="BC1136" t="s">
        <v>1462</v>
      </c>
      <c r="BD1136"/>
      <c r="BE1136"/>
    </row>
    <row r="1137" spans="1:57" x14ac:dyDescent="0.25">
      <c r="A1137" t="s">
        <v>1360</v>
      </c>
      <c r="B1137" t="s">
        <v>0</v>
      </c>
      <c r="C1137">
        <v>2020</v>
      </c>
      <c r="D1137">
        <v>4</v>
      </c>
      <c r="E1137" s="73">
        <v>43748</v>
      </c>
      <c r="F1137"/>
      <c r="G1137"/>
      <c r="H1137" t="s">
        <v>12</v>
      </c>
      <c r="I1137"/>
      <c r="J1137" t="s">
        <v>2</v>
      </c>
      <c r="K1137" t="s">
        <v>3</v>
      </c>
      <c r="L1137"/>
      <c r="M1137" t="s">
        <v>1462</v>
      </c>
      <c r="N1137">
        <v>-413.8</v>
      </c>
      <c r="O1137"/>
      <c r="P1137" t="s">
        <v>14</v>
      </c>
      <c r="Q1137" t="s">
        <v>819</v>
      </c>
      <c r="R1137">
        <v>63</v>
      </c>
      <c r="S1137"/>
      <c r="T1137"/>
      <c r="U1137"/>
      <c r="V1137"/>
      <c r="W1137"/>
      <c r="X1137"/>
      <c r="Y1137"/>
      <c r="Z1137"/>
      <c r="AA1137"/>
      <c r="AB1137"/>
      <c r="AC1137"/>
      <c r="AD1137"/>
      <c r="AE1137"/>
      <c r="AF1137"/>
      <c r="AG1137"/>
      <c r="AH1137"/>
      <c r="AI1137"/>
      <c r="AJ1137"/>
      <c r="AK1137" t="s">
        <v>819</v>
      </c>
      <c r="AL1137">
        <v>63</v>
      </c>
      <c r="AM1137" s="73">
        <v>43748</v>
      </c>
      <c r="AN1137"/>
      <c r="AO1137" t="s">
        <v>8</v>
      </c>
      <c r="AP1137"/>
      <c r="AQ1137"/>
      <c r="AR1137" t="s">
        <v>603</v>
      </c>
      <c r="AS1137" t="s">
        <v>1797</v>
      </c>
      <c r="AT1137" t="s">
        <v>1385</v>
      </c>
      <c r="AU1137" t="s">
        <v>36</v>
      </c>
      <c r="AV1137" t="s">
        <v>1355</v>
      </c>
      <c r="AW1137"/>
      <c r="AX1137"/>
      <c r="AY1137"/>
      <c r="AZ1137"/>
      <c r="BA1137" t="s">
        <v>1801</v>
      </c>
      <c r="BB1137" t="s">
        <v>1802</v>
      </c>
      <c r="BC1137" t="s">
        <v>1462</v>
      </c>
      <c r="BD1137"/>
      <c r="BE1137"/>
    </row>
    <row r="1138" spans="1:57" x14ac:dyDescent="0.25">
      <c r="A1138" t="s">
        <v>1360</v>
      </c>
      <c r="B1138" t="s">
        <v>0</v>
      </c>
      <c r="C1138">
        <v>2020</v>
      </c>
      <c r="D1138">
        <v>4</v>
      </c>
      <c r="E1138" s="73">
        <v>43748</v>
      </c>
      <c r="F1138"/>
      <c r="G1138"/>
      <c r="H1138" t="s">
        <v>12</v>
      </c>
      <c r="I1138"/>
      <c r="J1138" t="s">
        <v>2</v>
      </c>
      <c r="K1138" t="s">
        <v>3</v>
      </c>
      <c r="L1138"/>
      <c r="M1138" t="s">
        <v>1462</v>
      </c>
      <c r="N1138">
        <v>-28.22</v>
      </c>
      <c r="O1138"/>
      <c r="P1138" t="s">
        <v>14</v>
      </c>
      <c r="Q1138" t="s">
        <v>819</v>
      </c>
      <c r="R1138">
        <v>67</v>
      </c>
      <c r="S1138"/>
      <c r="T1138"/>
      <c r="U1138"/>
      <c r="V1138"/>
      <c r="W1138"/>
      <c r="X1138"/>
      <c r="Y1138"/>
      <c r="Z1138"/>
      <c r="AA1138"/>
      <c r="AB1138"/>
      <c r="AC1138"/>
      <c r="AD1138"/>
      <c r="AE1138"/>
      <c r="AF1138"/>
      <c r="AG1138"/>
      <c r="AH1138"/>
      <c r="AI1138"/>
      <c r="AJ1138"/>
      <c r="AK1138" t="s">
        <v>819</v>
      </c>
      <c r="AL1138">
        <v>67</v>
      </c>
      <c r="AM1138" s="73">
        <v>43748</v>
      </c>
      <c r="AN1138"/>
      <c r="AO1138" t="s">
        <v>8</v>
      </c>
      <c r="AP1138"/>
      <c r="AQ1138"/>
      <c r="AR1138" t="s">
        <v>603</v>
      </c>
      <c r="AS1138" t="s">
        <v>1797</v>
      </c>
      <c r="AT1138" t="s">
        <v>1385</v>
      </c>
      <c r="AU1138" t="s">
        <v>36</v>
      </c>
      <c r="AV1138" t="s">
        <v>1355</v>
      </c>
      <c r="AW1138"/>
      <c r="AX1138"/>
      <c r="AY1138"/>
      <c r="AZ1138"/>
      <c r="BA1138" t="s">
        <v>1801</v>
      </c>
      <c r="BB1138" t="s">
        <v>1802</v>
      </c>
      <c r="BC1138" t="s">
        <v>1462</v>
      </c>
      <c r="BD1138"/>
      <c r="BE1138"/>
    </row>
    <row r="1139" spans="1:57" x14ac:dyDescent="0.25">
      <c r="A1139" t="s">
        <v>1360</v>
      </c>
      <c r="B1139" t="s">
        <v>0</v>
      </c>
      <c r="C1139">
        <v>2020</v>
      </c>
      <c r="D1139">
        <v>4</v>
      </c>
      <c r="E1139" s="73">
        <v>43748</v>
      </c>
      <c r="F1139"/>
      <c r="G1139"/>
      <c r="H1139" t="s">
        <v>12</v>
      </c>
      <c r="I1139"/>
      <c r="J1139" t="s">
        <v>2</v>
      </c>
      <c r="K1139" t="s">
        <v>3</v>
      </c>
      <c r="L1139"/>
      <c r="M1139" t="s">
        <v>1462</v>
      </c>
      <c r="N1139">
        <v>2287.4499999999998</v>
      </c>
      <c r="O1139"/>
      <c r="P1139" t="s">
        <v>14</v>
      </c>
      <c r="Q1139" t="s">
        <v>819</v>
      </c>
      <c r="R1139">
        <v>83</v>
      </c>
      <c r="S1139"/>
      <c r="T1139"/>
      <c r="U1139"/>
      <c r="V1139"/>
      <c r="W1139"/>
      <c r="X1139"/>
      <c r="Y1139"/>
      <c r="Z1139"/>
      <c r="AA1139"/>
      <c r="AB1139"/>
      <c r="AC1139"/>
      <c r="AD1139"/>
      <c r="AE1139"/>
      <c r="AF1139"/>
      <c r="AG1139"/>
      <c r="AH1139"/>
      <c r="AI1139"/>
      <c r="AJ1139"/>
      <c r="AK1139" t="s">
        <v>819</v>
      </c>
      <c r="AL1139">
        <v>83</v>
      </c>
      <c r="AM1139" s="73">
        <v>43748</v>
      </c>
      <c r="AN1139"/>
      <c r="AO1139" t="s">
        <v>8</v>
      </c>
      <c r="AP1139"/>
      <c r="AQ1139"/>
      <c r="AR1139" t="s">
        <v>603</v>
      </c>
      <c r="AS1139" t="s">
        <v>1797</v>
      </c>
      <c r="AT1139" t="s">
        <v>1385</v>
      </c>
      <c r="AU1139" t="s">
        <v>36</v>
      </c>
      <c r="AV1139" t="s">
        <v>1355</v>
      </c>
      <c r="AW1139"/>
      <c r="AX1139"/>
      <c r="AY1139"/>
      <c r="AZ1139"/>
      <c r="BA1139" t="s">
        <v>1801</v>
      </c>
      <c r="BB1139" t="s">
        <v>1802</v>
      </c>
      <c r="BC1139" t="s">
        <v>1462</v>
      </c>
      <c r="BD1139"/>
      <c r="BE1139"/>
    </row>
    <row r="1140" spans="1:57" x14ac:dyDescent="0.25">
      <c r="A1140" t="s">
        <v>1360</v>
      </c>
      <c r="B1140" t="s">
        <v>0</v>
      </c>
      <c r="C1140">
        <v>2020</v>
      </c>
      <c r="D1140">
        <v>4</v>
      </c>
      <c r="E1140" s="73">
        <v>43748</v>
      </c>
      <c r="F1140"/>
      <c r="G1140"/>
      <c r="H1140" t="s">
        <v>12</v>
      </c>
      <c r="I1140"/>
      <c r="J1140" t="s">
        <v>2</v>
      </c>
      <c r="K1140" t="s">
        <v>3</v>
      </c>
      <c r="L1140"/>
      <c r="M1140" t="s">
        <v>1462</v>
      </c>
      <c r="N1140">
        <v>-355.24</v>
      </c>
      <c r="O1140"/>
      <c r="P1140" t="s">
        <v>14</v>
      </c>
      <c r="Q1140" t="s">
        <v>819</v>
      </c>
      <c r="R1140">
        <v>87</v>
      </c>
      <c r="S1140"/>
      <c r="T1140"/>
      <c r="U1140"/>
      <c r="V1140"/>
      <c r="W1140"/>
      <c r="X1140"/>
      <c r="Y1140"/>
      <c r="Z1140"/>
      <c r="AA1140"/>
      <c r="AB1140"/>
      <c r="AC1140"/>
      <c r="AD1140"/>
      <c r="AE1140"/>
      <c r="AF1140"/>
      <c r="AG1140"/>
      <c r="AH1140"/>
      <c r="AI1140"/>
      <c r="AJ1140"/>
      <c r="AK1140" t="s">
        <v>819</v>
      </c>
      <c r="AL1140">
        <v>87</v>
      </c>
      <c r="AM1140" s="73">
        <v>43748</v>
      </c>
      <c r="AN1140"/>
      <c r="AO1140" t="s">
        <v>8</v>
      </c>
      <c r="AP1140"/>
      <c r="AQ1140"/>
      <c r="AR1140" t="s">
        <v>603</v>
      </c>
      <c r="AS1140" t="s">
        <v>1797</v>
      </c>
      <c r="AT1140" t="s">
        <v>1385</v>
      </c>
      <c r="AU1140" t="s">
        <v>36</v>
      </c>
      <c r="AV1140" t="s">
        <v>1355</v>
      </c>
      <c r="AW1140"/>
      <c r="AX1140"/>
      <c r="AY1140"/>
      <c r="AZ1140"/>
      <c r="BA1140" t="s">
        <v>1801</v>
      </c>
      <c r="BB1140" t="s">
        <v>1802</v>
      </c>
      <c r="BC1140" t="s">
        <v>1462</v>
      </c>
      <c r="BD1140"/>
      <c r="BE1140"/>
    </row>
    <row r="1141" spans="1:57" x14ac:dyDescent="0.25">
      <c r="A1141" t="s">
        <v>1360</v>
      </c>
      <c r="B1141" t="s">
        <v>0</v>
      </c>
      <c r="C1141">
        <v>2020</v>
      </c>
      <c r="D1141">
        <v>4</v>
      </c>
      <c r="E1141" s="73">
        <v>43748</v>
      </c>
      <c r="F1141"/>
      <c r="G1141"/>
      <c r="H1141" t="s">
        <v>12</v>
      </c>
      <c r="I1141"/>
      <c r="J1141" t="s">
        <v>25</v>
      </c>
      <c r="K1141" t="s">
        <v>3</v>
      </c>
      <c r="L1141"/>
      <c r="M1141" t="s">
        <v>27</v>
      </c>
      <c r="N1141">
        <v>-45054</v>
      </c>
      <c r="O1141"/>
      <c r="P1141" t="s">
        <v>27</v>
      </c>
      <c r="Q1141" t="s">
        <v>821</v>
      </c>
      <c r="R1141">
        <v>3</v>
      </c>
      <c r="S1141"/>
      <c r="T1141"/>
      <c r="U1141"/>
      <c r="V1141"/>
      <c r="W1141"/>
      <c r="X1141"/>
      <c r="Y1141"/>
      <c r="Z1141"/>
      <c r="AA1141"/>
      <c r="AB1141"/>
      <c r="AC1141"/>
      <c r="AD1141"/>
      <c r="AE1141"/>
      <c r="AF1141"/>
      <c r="AG1141"/>
      <c r="AH1141"/>
      <c r="AI1141"/>
      <c r="AJ1141"/>
      <c r="AK1141" t="s">
        <v>821</v>
      </c>
      <c r="AL1141">
        <v>3</v>
      </c>
      <c r="AM1141" s="73">
        <v>43748</v>
      </c>
      <c r="AN1141" t="s">
        <v>822</v>
      </c>
      <c r="AO1141" t="s">
        <v>8</v>
      </c>
      <c r="AP1141"/>
      <c r="AQ1141"/>
      <c r="AR1141" t="s">
        <v>30</v>
      </c>
      <c r="AS1141" t="s">
        <v>1797</v>
      </c>
      <c r="AT1141" t="s">
        <v>1366</v>
      </c>
      <c r="AU1141" t="s">
        <v>36</v>
      </c>
      <c r="AV1141" t="s">
        <v>1365</v>
      </c>
      <c r="AW1141"/>
      <c r="AX1141"/>
      <c r="AY1141"/>
      <c r="AZ1141"/>
      <c r="BA1141" t="s">
        <v>1833</v>
      </c>
      <c r="BB1141" t="s">
        <v>1802</v>
      </c>
      <c r="BC1141" t="s">
        <v>27</v>
      </c>
      <c r="BD1141"/>
      <c r="BE1141"/>
    </row>
    <row r="1142" spans="1:57" x14ac:dyDescent="0.25">
      <c r="A1142" t="s">
        <v>1360</v>
      </c>
      <c r="B1142" t="s">
        <v>0</v>
      </c>
      <c r="C1142">
        <v>2020</v>
      </c>
      <c r="D1142">
        <v>4</v>
      </c>
      <c r="E1142" s="73">
        <v>43753</v>
      </c>
      <c r="F1142" t="s">
        <v>574</v>
      </c>
      <c r="G1142"/>
      <c r="H1142" t="s">
        <v>12</v>
      </c>
      <c r="I1142" t="s">
        <v>575</v>
      </c>
      <c r="J1142" t="s">
        <v>795</v>
      </c>
      <c r="K1142" t="s">
        <v>3</v>
      </c>
      <c r="L1142"/>
      <c r="M1142" t="s">
        <v>27</v>
      </c>
      <c r="N1142">
        <v>15.4</v>
      </c>
      <c r="O1142"/>
      <c r="P1142" t="s">
        <v>796</v>
      </c>
      <c r="Q1142" t="s">
        <v>828</v>
      </c>
      <c r="R1142">
        <v>39</v>
      </c>
      <c r="S1142" t="s">
        <v>829</v>
      </c>
      <c r="T1142" s="73">
        <v>43749</v>
      </c>
      <c r="U1142" t="s">
        <v>1461</v>
      </c>
      <c r="V1142" t="s">
        <v>796</v>
      </c>
      <c r="W1142" t="s">
        <v>36</v>
      </c>
      <c r="X1142"/>
      <c r="Y1142"/>
      <c r="Z1142"/>
      <c r="AA1142"/>
      <c r="AB1142"/>
      <c r="AC1142"/>
      <c r="AD1142"/>
      <c r="AE1142"/>
      <c r="AF1142"/>
      <c r="AG1142"/>
      <c r="AH1142"/>
      <c r="AI1142"/>
      <c r="AJ1142"/>
      <c r="AK1142" t="s">
        <v>829</v>
      </c>
      <c r="AL1142">
        <v>1</v>
      </c>
      <c r="AM1142" s="73">
        <v>43749</v>
      </c>
      <c r="AN1142" t="s">
        <v>829</v>
      </c>
      <c r="AO1142" t="s">
        <v>37</v>
      </c>
      <c r="AP1142"/>
      <c r="AQ1142"/>
      <c r="AR1142" t="s">
        <v>30</v>
      </c>
      <c r="AS1142" t="s">
        <v>1797</v>
      </c>
      <c r="AT1142" t="s">
        <v>1408</v>
      </c>
      <c r="AU1142" t="s">
        <v>36</v>
      </c>
      <c r="AV1142" t="s">
        <v>1354</v>
      </c>
      <c r="AW1142" t="s">
        <v>1924</v>
      </c>
      <c r="AX1142" t="s">
        <v>1353</v>
      </c>
      <c r="AY1142" t="s">
        <v>1352</v>
      </c>
      <c r="AZ1142"/>
      <c r="BA1142" t="s">
        <v>1992</v>
      </c>
      <c r="BB1142" t="s">
        <v>1926</v>
      </c>
      <c r="BC1142" t="s">
        <v>1461</v>
      </c>
      <c r="BD1142">
        <v>1</v>
      </c>
      <c r="BE1142" t="s">
        <v>1993</v>
      </c>
    </row>
    <row r="1143" spans="1:57" x14ac:dyDescent="0.25">
      <c r="A1143" t="s">
        <v>1360</v>
      </c>
      <c r="B1143" t="s">
        <v>0</v>
      </c>
      <c r="C1143">
        <v>2020</v>
      </c>
      <c r="D1143">
        <v>4</v>
      </c>
      <c r="E1143" s="73">
        <v>43764</v>
      </c>
      <c r="F1143"/>
      <c r="G1143"/>
      <c r="H1143" t="s">
        <v>12</v>
      </c>
      <c r="I1143"/>
      <c r="J1143" t="s">
        <v>2</v>
      </c>
      <c r="K1143" t="s">
        <v>3</v>
      </c>
      <c r="L1143"/>
      <c r="M1143" t="s">
        <v>43</v>
      </c>
      <c r="N1143">
        <v>-4970</v>
      </c>
      <c r="O1143"/>
      <c r="P1143" t="s">
        <v>14</v>
      </c>
      <c r="Q1143" t="s">
        <v>841</v>
      </c>
      <c r="R1143">
        <v>61</v>
      </c>
      <c r="S1143"/>
      <c r="T1143"/>
      <c r="U1143"/>
      <c r="V1143"/>
      <c r="W1143"/>
      <c r="X1143"/>
      <c r="Y1143"/>
      <c r="Z1143"/>
      <c r="AA1143"/>
      <c r="AB1143"/>
      <c r="AC1143"/>
      <c r="AD1143"/>
      <c r="AE1143"/>
      <c r="AF1143"/>
      <c r="AG1143"/>
      <c r="AH1143"/>
      <c r="AI1143"/>
      <c r="AJ1143"/>
      <c r="AK1143" t="s">
        <v>841</v>
      </c>
      <c r="AL1143">
        <v>61</v>
      </c>
      <c r="AM1143" s="73">
        <v>43764</v>
      </c>
      <c r="AN1143" t="s">
        <v>834</v>
      </c>
      <c r="AO1143" t="s">
        <v>8</v>
      </c>
      <c r="AP1143"/>
      <c r="AQ1143"/>
      <c r="AR1143" t="s">
        <v>30</v>
      </c>
      <c r="AS1143" t="s">
        <v>1797</v>
      </c>
      <c r="AT1143" t="s">
        <v>1385</v>
      </c>
      <c r="AU1143" t="s">
        <v>36</v>
      </c>
      <c r="AV1143" t="s">
        <v>1355</v>
      </c>
      <c r="AW1143"/>
      <c r="AX1143"/>
      <c r="AY1143"/>
      <c r="AZ1143"/>
      <c r="BA1143" t="s">
        <v>1801</v>
      </c>
      <c r="BB1143" t="s">
        <v>1802</v>
      </c>
      <c r="BC1143" t="s">
        <v>43</v>
      </c>
      <c r="BD1143"/>
      <c r="BE1143"/>
    </row>
    <row r="1144" spans="1:57" x14ac:dyDescent="0.25">
      <c r="A1144" t="s">
        <v>1360</v>
      </c>
      <c r="B1144" t="s">
        <v>0</v>
      </c>
      <c r="C1144">
        <v>2020</v>
      </c>
      <c r="D1144">
        <v>4</v>
      </c>
      <c r="E1144" s="73">
        <v>43764</v>
      </c>
      <c r="F1144"/>
      <c r="G1144"/>
      <c r="H1144" t="s">
        <v>12</v>
      </c>
      <c r="I1144"/>
      <c r="J1144" t="s">
        <v>25</v>
      </c>
      <c r="K1144" t="s">
        <v>3</v>
      </c>
      <c r="L1144"/>
      <c r="M1144" t="s">
        <v>43</v>
      </c>
      <c r="N1144">
        <v>8934.83</v>
      </c>
      <c r="O1144"/>
      <c r="P1144" t="s">
        <v>27</v>
      </c>
      <c r="Q1144" t="s">
        <v>841</v>
      </c>
      <c r="R1144">
        <v>128</v>
      </c>
      <c r="S1144"/>
      <c r="T1144"/>
      <c r="U1144"/>
      <c r="V1144"/>
      <c r="W1144"/>
      <c r="X1144"/>
      <c r="Y1144"/>
      <c r="Z1144"/>
      <c r="AA1144"/>
      <c r="AB1144"/>
      <c r="AC1144"/>
      <c r="AD1144"/>
      <c r="AE1144"/>
      <c r="AF1144"/>
      <c r="AG1144"/>
      <c r="AH1144"/>
      <c r="AI1144"/>
      <c r="AJ1144"/>
      <c r="AK1144" t="s">
        <v>841</v>
      </c>
      <c r="AL1144">
        <v>128</v>
      </c>
      <c r="AM1144" s="73">
        <v>43764</v>
      </c>
      <c r="AN1144" t="s">
        <v>833</v>
      </c>
      <c r="AO1144" t="s">
        <v>8</v>
      </c>
      <c r="AP1144"/>
      <c r="AQ1144"/>
      <c r="AR1144" t="s">
        <v>30</v>
      </c>
      <c r="AS1144" t="s">
        <v>1797</v>
      </c>
      <c r="AT1144" t="s">
        <v>1366</v>
      </c>
      <c r="AU1144" t="s">
        <v>36</v>
      </c>
      <c r="AV1144" t="s">
        <v>1365</v>
      </c>
      <c r="AW1144"/>
      <c r="AX1144"/>
      <c r="AY1144"/>
      <c r="AZ1144"/>
      <c r="BA1144" t="s">
        <v>1833</v>
      </c>
      <c r="BB1144" t="s">
        <v>1802</v>
      </c>
      <c r="BC1144" t="s">
        <v>43</v>
      </c>
      <c r="BD1144"/>
      <c r="BE1144"/>
    </row>
    <row r="1145" spans="1:57" x14ac:dyDescent="0.25">
      <c r="A1145" t="s">
        <v>1360</v>
      </c>
      <c r="B1145" t="s">
        <v>0</v>
      </c>
      <c r="C1145">
        <v>2020</v>
      </c>
      <c r="D1145">
        <v>4</v>
      </c>
      <c r="E1145" s="73">
        <v>43766</v>
      </c>
      <c r="F1145" t="s">
        <v>574</v>
      </c>
      <c r="G1145"/>
      <c r="H1145" t="s">
        <v>12</v>
      </c>
      <c r="I1145" t="s">
        <v>575</v>
      </c>
      <c r="J1145" t="s">
        <v>586</v>
      </c>
      <c r="K1145" t="s">
        <v>3</v>
      </c>
      <c r="L1145"/>
      <c r="M1145" t="s">
        <v>579</v>
      </c>
      <c r="N1145">
        <v>43.87</v>
      </c>
      <c r="O1145"/>
      <c r="P1145" t="s">
        <v>846</v>
      </c>
      <c r="Q1145" t="s">
        <v>842</v>
      </c>
      <c r="R1145">
        <v>259</v>
      </c>
      <c r="S1145"/>
      <c r="T1145"/>
      <c r="U1145"/>
      <c r="V1145"/>
      <c r="W1145"/>
      <c r="X1145"/>
      <c r="Y1145"/>
      <c r="Z1145"/>
      <c r="AA1145"/>
      <c r="AB1145"/>
      <c r="AC1145"/>
      <c r="AD1145"/>
      <c r="AE1145"/>
      <c r="AF1145"/>
      <c r="AG1145"/>
      <c r="AH1145"/>
      <c r="AI1145"/>
      <c r="AJ1145"/>
      <c r="AK1145" t="s">
        <v>842</v>
      </c>
      <c r="AL1145">
        <v>259</v>
      </c>
      <c r="AM1145" s="73">
        <v>43766</v>
      </c>
      <c r="AN1145" t="s">
        <v>584</v>
      </c>
      <c r="AO1145" t="s">
        <v>847</v>
      </c>
      <c r="AP1145"/>
      <c r="AQ1145"/>
      <c r="AR1145" t="s">
        <v>581</v>
      </c>
      <c r="AS1145" t="s">
        <v>1797</v>
      </c>
      <c r="AT1145" t="s">
        <v>1361</v>
      </c>
      <c r="AU1145" t="s">
        <v>36</v>
      </c>
      <c r="AV1145" t="s">
        <v>1354</v>
      </c>
      <c r="AW1145" t="s">
        <v>1924</v>
      </c>
      <c r="AX1145" t="s">
        <v>1353</v>
      </c>
      <c r="AY1145" t="s">
        <v>1352</v>
      </c>
      <c r="AZ1145"/>
      <c r="BA1145" t="s">
        <v>1954</v>
      </c>
      <c r="BB1145" t="s">
        <v>1926</v>
      </c>
      <c r="BC1145" t="s">
        <v>579</v>
      </c>
      <c r="BD1145"/>
      <c r="BE1145"/>
    </row>
    <row r="1146" spans="1:57" x14ac:dyDescent="0.25">
      <c r="A1146" t="s">
        <v>1360</v>
      </c>
      <c r="B1146" t="s">
        <v>0</v>
      </c>
      <c r="C1146">
        <v>2020</v>
      </c>
      <c r="D1146">
        <v>4</v>
      </c>
      <c r="E1146" s="73">
        <v>43768</v>
      </c>
      <c r="F1146"/>
      <c r="G1146"/>
      <c r="H1146" t="s">
        <v>1</v>
      </c>
      <c r="I1146" t="s">
        <v>552</v>
      </c>
      <c r="J1146" t="s">
        <v>34</v>
      </c>
      <c r="K1146" t="s">
        <v>3</v>
      </c>
      <c r="L1146"/>
      <c r="M1146" t="s">
        <v>1620</v>
      </c>
      <c r="N1146">
        <v>2355</v>
      </c>
      <c r="O1146"/>
      <c r="P1146" t="s">
        <v>855</v>
      </c>
      <c r="Q1146" t="s">
        <v>854</v>
      </c>
      <c r="R1146">
        <v>1</v>
      </c>
      <c r="S1146"/>
      <c r="T1146"/>
      <c r="U1146"/>
      <c r="V1146"/>
      <c r="W1146"/>
      <c r="X1146"/>
      <c r="Y1146"/>
      <c r="Z1146"/>
      <c r="AA1146"/>
      <c r="AB1146"/>
      <c r="AC1146"/>
      <c r="AD1146"/>
      <c r="AE1146"/>
      <c r="AF1146"/>
      <c r="AG1146"/>
      <c r="AH1146"/>
      <c r="AI1146"/>
      <c r="AJ1146"/>
      <c r="AK1146" t="s">
        <v>854</v>
      </c>
      <c r="AL1146">
        <v>1</v>
      </c>
      <c r="AM1146" s="73">
        <v>43768</v>
      </c>
      <c r="AN1146"/>
      <c r="AO1146" t="s">
        <v>554</v>
      </c>
      <c r="AP1146" t="s">
        <v>145</v>
      </c>
      <c r="AQ1146"/>
      <c r="AR1146" t="s">
        <v>16</v>
      </c>
      <c r="AS1146" t="s">
        <v>1797</v>
      </c>
      <c r="AT1146" t="s">
        <v>1372</v>
      </c>
      <c r="AU1146" t="s">
        <v>36</v>
      </c>
      <c r="AV1146" t="s">
        <v>1354</v>
      </c>
      <c r="AW1146" t="s">
        <v>1798</v>
      </c>
      <c r="AX1146" t="s">
        <v>1353</v>
      </c>
      <c r="AY1146" t="s">
        <v>1371</v>
      </c>
      <c r="AZ1146"/>
      <c r="BA1146" t="s">
        <v>1836</v>
      </c>
      <c r="BB1146" t="s">
        <v>1931</v>
      </c>
      <c r="BC1146" t="s">
        <v>1620</v>
      </c>
      <c r="BD1146"/>
      <c r="BE1146"/>
    </row>
    <row r="1147" spans="1:57" x14ac:dyDescent="0.25">
      <c r="A1147" t="s">
        <v>1360</v>
      </c>
      <c r="B1147" t="s">
        <v>0</v>
      </c>
      <c r="C1147">
        <v>2020</v>
      </c>
      <c r="D1147">
        <v>4</v>
      </c>
      <c r="E1147" s="73">
        <v>43768</v>
      </c>
      <c r="F1147"/>
      <c r="G1147"/>
      <c r="H1147" t="s">
        <v>12</v>
      </c>
      <c r="I1147" t="s">
        <v>575</v>
      </c>
      <c r="J1147" t="s">
        <v>610</v>
      </c>
      <c r="K1147" t="s">
        <v>3</v>
      </c>
      <c r="L1147"/>
      <c r="M1147" t="s">
        <v>849</v>
      </c>
      <c r="N1147">
        <v>7.44</v>
      </c>
      <c r="O1147"/>
      <c r="P1147" t="s">
        <v>857</v>
      </c>
      <c r="Q1147" t="s">
        <v>850</v>
      </c>
      <c r="R1147">
        <v>197</v>
      </c>
      <c r="S1147"/>
      <c r="T1147"/>
      <c r="U1147"/>
      <c r="V1147"/>
      <c r="W1147"/>
      <c r="X1147"/>
      <c r="Y1147"/>
      <c r="Z1147"/>
      <c r="AA1147"/>
      <c r="AB1147"/>
      <c r="AC1147"/>
      <c r="AD1147"/>
      <c r="AE1147"/>
      <c r="AF1147"/>
      <c r="AG1147"/>
      <c r="AH1147"/>
      <c r="AI1147"/>
      <c r="AJ1147"/>
      <c r="AK1147" t="s">
        <v>850</v>
      </c>
      <c r="AL1147">
        <v>197</v>
      </c>
      <c r="AM1147" s="73">
        <v>43768</v>
      </c>
      <c r="AN1147"/>
      <c r="AO1147" t="s">
        <v>37</v>
      </c>
      <c r="AP1147"/>
      <c r="AQ1147"/>
      <c r="AR1147" t="s">
        <v>603</v>
      </c>
      <c r="AS1147" t="s">
        <v>1797</v>
      </c>
      <c r="AT1147" t="s">
        <v>1408</v>
      </c>
      <c r="AU1147" t="s">
        <v>36</v>
      </c>
      <c r="AV1147" t="s">
        <v>1354</v>
      </c>
      <c r="AW1147" t="s">
        <v>1924</v>
      </c>
      <c r="AX1147" t="s">
        <v>1353</v>
      </c>
      <c r="AY1147" t="s">
        <v>1352</v>
      </c>
      <c r="AZ1147"/>
      <c r="BA1147" t="s">
        <v>1930</v>
      </c>
      <c r="BB1147" t="s">
        <v>1926</v>
      </c>
      <c r="BC1147" t="s">
        <v>849</v>
      </c>
      <c r="BD1147"/>
      <c r="BE1147"/>
    </row>
    <row r="1148" spans="1:57" x14ac:dyDescent="0.25">
      <c r="A1148" t="s">
        <v>1360</v>
      </c>
      <c r="B1148" t="s">
        <v>0</v>
      </c>
      <c r="C1148">
        <v>2020</v>
      </c>
      <c r="D1148">
        <v>4</v>
      </c>
      <c r="E1148" s="73">
        <v>43768</v>
      </c>
      <c r="F1148"/>
      <c r="G1148"/>
      <c r="H1148" t="s">
        <v>12</v>
      </c>
      <c r="I1148" t="s">
        <v>575</v>
      </c>
      <c r="J1148" t="s">
        <v>688</v>
      </c>
      <c r="K1148" t="s">
        <v>3</v>
      </c>
      <c r="L1148"/>
      <c r="M1148" t="s">
        <v>849</v>
      </c>
      <c r="N1148">
        <v>0.21</v>
      </c>
      <c r="O1148"/>
      <c r="P1148" t="s">
        <v>857</v>
      </c>
      <c r="Q1148" t="s">
        <v>850</v>
      </c>
      <c r="R1148">
        <v>411</v>
      </c>
      <c r="S1148"/>
      <c r="T1148"/>
      <c r="U1148"/>
      <c r="V1148"/>
      <c r="W1148"/>
      <c r="X1148"/>
      <c r="Y1148"/>
      <c r="Z1148"/>
      <c r="AA1148"/>
      <c r="AB1148"/>
      <c r="AC1148"/>
      <c r="AD1148"/>
      <c r="AE1148"/>
      <c r="AF1148"/>
      <c r="AG1148"/>
      <c r="AH1148"/>
      <c r="AI1148"/>
      <c r="AJ1148"/>
      <c r="AK1148" t="s">
        <v>850</v>
      </c>
      <c r="AL1148">
        <v>411</v>
      </c>
      <c r="AM1148" s="73">
        <v>43768</v>
      </c>
      <c r="AN1148"/>
      <c r="AO1148" t="s">
        <v>37</v>
      </c>
      <c r="AP1148"/>
      <c r="AQ1148"/>
      <c r="AR1148" t="s">
        <v>603</v>
      </c>
      <c r="AS1148" t="s">
        <v>1797</v>
      </c>
      <c r="AT1148" t="s">
        <v>1408</v>
      </c>
      <c r="AU1148" t="s">
        <v>36</v>
      </c>
      <c r="AV1148" t="s">
        <v>1354</v>
      </c>
      <c r="AW1148" t="s">
        <v>1924</v>
      </c>
      <c r="AX1148" t="s">
        <v>1353</v>
      </c>
      <c r="AY1148" t="s">
        <v>1352</v>
      </c>
      <c r="AZ1148"/>
      <c r="BA1148" t="s">
        <v>1995</v>
      </c>
      <c r="BB1148" t="s">
        <v>1926</v>
      </c>
      <c r="BC1148" t="s">
        <v>849</v>
      </c>
      <c r="BD1148"/>
      <c r="BE1148"/>
    </row>
    <row r="1149" spans="1:57" x14ac:dyDescent="0.25">
      <c r="A1149" t="s">
        <v>1360</v>
      </c>
      <c r="B1149" t="s">
        <v>0</v>
      </c>
      <c r="C1149">
        <v>2020</v>
      </c>
      <c r="D1149">
        <v>4</v>
      </c>
      <c r="E1149" s="73">
        <v>43768</v>
      </c>
      <c r="F1149"/>
      <c r="G1149"/>
      <c r="H1149" t="s">
        <v>12</v>
      </c>
      <c r="I1149" t="s">
        <v>575</v>
      </c>
      <c r="J1149" t="s">
        <v>609</v>
      </c>
      <c r="K1149" t="s">
        <v>3</v>
      </c>
      <c r="L1149"/>
      <c r="M1149" t="s">
        <v>849</v>
      </c>
      <c r="N1149">
        <v>29.24</v>
      </c>
      <c r="O1149"/>
      <c r="P1149" t="s">
        <v>857</v>
      </c>
      <c r="Q1149" t="s">
        <v>850</v>
      </c>
      <c r="R1149">
        <v>1050</v>
      </c>
      <c r="S1149"/>
      <c r="T1149"/>
      <c r="U1149"/>
      <c r="V1149"/>
      <c r="W1149"/>
      <c r="X1149"/>
      <c r="Y1149"/>
      <c r="Z1149"/>
      <c r="AA1149"/>
      <c r="AB1149"/>
      <c r="AC1149"/>
      <c r="AD1149"/>
      <c r="AE1149"/>
      <c r="AF1149"/>
      <c r="AG1149"/>
      <c r="AH1149"/>
      <c r="AI1149"/>
      <c r="AJ1149"/>
      <c r="AK1149" t="s">
        <v>850</v>
      </c>
      <c r="AL1149">
        <v>1050</v>
      </c>
      <c r="AM1149" s="73">
        <v>43768</v>
      </c>
      <c r="AN1149"/>
      <c r="AO1149" t="s">
        <v>37</v>
      </c>
      <c r="AP1149"/>
      <c r="AQ1149"/>
      <c r="AR1149" t="s">
        <v>603</v>
      </c>
      <c r="AS1149" t="s">
        <v>1797</v>
      </c>
      <c r="AT1149" t="s">
        <v>1408</v>
      </c>
      <c r="AU1149" t="s">
        <v>36</v>
      </c>
      <c r="AV1149" t="s">
        <v>1354</v>
      </c>
      <c r="AW1149" t="s">
        <v>1924</v>
      </c>
      <c r="AX1149" t="s">
        <v>1353</v>
      </c>
      <c r="AY1149" t="s">
        <v>1352</v>
      </c>
      <c r="AZ1149"/>
      <c r="BA1149" t="s">
        <v>1949</v>
      </c>
      <c r="BB1149" t="s">
        <v>1926</v>
      </c>
      <c r="BC1149" t="s">
        <v>849</v>
      </c>
      <c r="BD1149"/>
      <c r="BE1149"/>
    </row>
    <row r="1150" spans="1:57" x14ac:dyDescent="0.25">
      <c r="A1150" t="s">
        <v>1360</v>
      </c>
      <c r="B1150" t="s">
        <v>0</v>
      </c>
      <c r="C1150">
        <v>2020</v>
      </c>
      <c r="D1150">
        <v>4</v>
      </c>
      <c r="E1150" s="73">
        <v>43768</v>
      </c>
      <c r="F1150"/>
      <c r="G1150"/>
      <c r="H1150" t="s">
        <v>12</v>
      </c>
      <c r="I1150" t="s">
        <v>575</v>
      </c>
      <c r="J1150" t="s">
        <v>692</v>
      </c>
      <c r="K1150" t="s">
        <v>3</v>
      </c>
      <c r="L1150"/>
      <c r="M1150" t="s">
        <v>849</v>
      </c>
      <c r="N1150">
        <v>0.59</v>
      </c>
      <c r="O1150"/>
      <c r="P1150" t="s">
        <v>857</v>
      </c>
      <c r="Q1150" t="s">
        <v>850</v>
      </c>
      <c r="R1150">
        <v>1260</v>
      </c>
      <c r="S1150"/>
      <c r="T1150"/>
      <c r="U1150"/>
      <c r="V1150"/>
      <c r="W1150"/>
      <c r="X1150"/>
      <c r="Y1150"/>
      <c r="Z1150"/>
      <c r="AA1150"/>
      <c r="AB1150"/>
      <c r="AC1150"/>
      <c r="AD1150"/>
      <c r="AE1150"/>
      <c r="AF1150"/>
      <c r="AG1150"/>
      <c r="AH1150"/>
      <c r="AI1150"/>
      <c r="AJ1150"/>
      <c r="AK1150" t="s">
        <v>850</v>
      </c>
      <c r="AL1150">
        <v>1260</v>
      </c>
      <c r="AM1150" s="73">
        <v>43768</v>
      </c>
      <c r="AN1150"/>
      <c r="AO1150" t="s">
        <v>37</v>
      </c>
      <c r="AP1150"/>
      <c r="AQ1150"/>
      <c r="AR1150" t="s">
        <v>603</v>
      </c>
      <c r="AS1150" t="s">
        <v>1797</v>
      </c>
      <c r="AT1150" t="s">
        <v>1356</v>
      </c>
      <c r="AU1150" t="s">
        <v>36</v>
      </c>
      <c r="AV1150" t="s">
        <v>1354</v>
      </c>
      <c r="AW1150" t="s">
        <v>1924</v>
      </c>
      <c r="AX1150" t="s">
        <v>1353</v>
      </c>
      <c r="AY1150" t="s">
        <v>1352</v>
      </c>
      <c r="AZ1150"/>
      <c r="BA1150" t="s">
        <v>1981</v>
      </c>
      <c r="BB1150" t="s">
        <v>1926</v>
      </c>
      <c r="BC1150" t="s">
        <v>849</v>
      </c>
      <c r="BD1150"/>
      <c r="BE1150"/>
    </row>
    <row r="1151" spans="1:57" x14ac:dyDescent="0.25">
      <c r="A1151" t="s">
        <v>1360</v>
      </c>
      <c r="B1151" t="s">
        <v>0</v>
      </c>
      <c r="C1151">
        <v>2020</v>
      </c>
      <c r="D1151">
        <v>4</v>
      </c>
      <c r="E1151" s="73">
        <v>43768</v>
      </c>
      <c r="F1151"/>
      <c r="G1151"/>
      <c r="H1151" t="s">
        <v>12</v>
      </c>
      <c r="I1151" t="s">
        <v>575</v>
      </c>
      <c r="J1151" t="s">
        <v>611</v>
      </c>
      <c r="K1151" t="s">
        <v>3</v>
      </c>
      <c r="L1151"/>
      <c r="M1151" t="s">
        <v>849</v>
      </c>
      <c r="N1151">
        <v>0.34</v>
      </c>
      <c r="O1151"/>
      <c r="P1151" t="s">
        <v>857</v>
      </c>
      <c r="Q1151" t="s">
        <v>850</v>
      </c>
      <c r="R1151">
        <v>2113</v>
      </c>
      <c r="S1151"/>
      <c r="T1151"/>
      <c r="U1151"/>
      <c r="V1151"/>
      <c r="W1151"/>
      <c r="X1151"/>
      <c r="Y1151"/>
      <c r="Z1151"/>
      <c r="AA1151"/>
      <c r="AB1151"/>
      <c r="AC1151"/>
      <c r="AD1151"/>
      <c r="AE1151"/>
      <c r="AF1151"/>
      <c r="AG1151"/>
      <c r="AH1151"/>
      <c r="AI1151"/>
      <c r="AJ1151"/>
      <c r="AK1151" t="s">
        <v>850</v>
      </c>
      <c r="AL1151">
        <v>2113</v>
      </c>
      <c r="AM1151" s="73">
        <v>43768</v>
      </c>
      <c r="AN1151"/>
      <c r="AO1151" t="s">
        <v>37</v>
      </c>
      <c r="AP1151"/>
      <c r="AQ1151"/>
      <c r="AR1151" t="s">
        <v>603</v>
      </c>
      <c r="AS1151" t="s">
        <v>1797</v>
      </c>
      <c r="AT1151" t="s">
        <v>1411</v>
      </c>
      <c r="AU1151" t="s">
        <v>36</v>
      </c>
      <c r="AV1151" t="s">
        <v>1354</v>
      </c>
      <c r="AW1151" t="s">
        <v>1924</v>
      </c>
      <c r="AX1151" t="s">
        <v>1353</v>
      </c>
      <c r="AY1151" t="s">
        <v>1352</v>
      </c>
      <c r="AZ1151"/>
      <c r="BA1151" t="s">
        <v>1952</v>
      </c>
      <c r="BB1151" t="s">
        <v>1926</v>
      </c>
      <c r="BC1151" t="s">
        <v>849</v>
      </c>
      <c r="BD1151"/>
      <c r="BE1151"/>
    </row>
    <row r="1152" spans="1:57" x14ac:dyDescent="0.25">
      <c r="A1152" t="s">
        <v>1360</v>
      </c>
      <c r="B1152" t="s">
        <v>0</v>
      </c>
      <c r="C1152">
        <v>2020</v>
      </c>
      <c r="D1152">
        <v>4</v>
      </c>
      <c r="E1152" s="73">
        <v>43768</v>
      </c>
      <c r="F1152"/>
      <c r="G1152"/>
      <c r="H1152" t="s">
        <v>12</v>
      </c>
      <c r="I1152"/>
      <c r="J1152" t="s">
        <v>2</v>
      </c>
      <c r="K1152" t="s">
        <v>19</v>
      </c>
      <c r="L1152"/>
      <c r="M1152" t="s">
        <v>852</v>
      </c>
      <c r="N1152">
        <v>192.64</v>
      </c>
      <c r="O1152"/>
      <c r="P1152" t="s">
        <v>14</v>
      </c>
      <c r="Q1152" t="s">
        <v>853</v>
      </c>
      <c r="R1152">
        <v>57</v>
      </c>
      <c r="S1152"/>
      <c r="T1152"/>
      <c r="U1152"/>
      <c r="V1152"/>
      <c r="W1152"/>
      <c r="X1152"/>
      <c r="Y1152"/>
      <c r="Z1152"/>
      <c r="AA1152"/>
      <c r="AB1152"/>
      <c r="AC1152"/>
      <c r="AD1152"/>
      <c r="AE1152"/>
      <c r="AF1152"/>
      <c r="AG1152"/>
      <c r="AH1152"/>
      <c r="AI1152"/>
      <c r="AJ1152"/>
      <c r="AK1152" t="s">
        <v>853</v>
      </c>
      <c r="AL1152">
        <v>57</v>
      </c>
      <c r="AM1152" s="73">
        <v>43768</v>
      </c>
      <c r="AN1152"/>
      <c r="AO1152" t="s">
        <v>8</v>
      </c>
      <c r="AP1152"/>
      <c r="AQ1152"/>
      <c r="AR1152" t="s">
        <v>603</v>
      </c>
      <c r="AS1152" t="s">
        <v>1797</v>
      </c>
      <c r="AT1152" t="s">
        <v>1385</v>
      </c>
      <c r="AU1152" t="s">
        <v>36</v>
      </c>
      <c r="AV1152" t="s">
        <v>1355</v>
      </c>
      <c r="AW1152"/>
      <c r="AX1152"/>
      <c r="AY1152"/>
      <c r="AZ1152"/>
      <c r="BA1152" t="s">
        <v>1801</v>
      </c>
      <c r="BB1152" t="s">
        <v>1844</v>
      </c>
      <c r="BC1152" t="s">
        <v>852</v>
      </c>
      <c r="BD1152"/>
      <c r="BE1152"/>
    </row>
    <row r="1153" spans="1:57" x14ac:dyDescent="0.25">
      <c r="A1153" t="s">
        <v>1360</v>
      </c>
      <c r="B1153" t="s">
        <v>0</v>
      </c>
      <c r="C1153">
        <v>2020</v>
      </c>
      <c r="D1153">
        <v>4</v>
      </c>
      <c r="E1153" s="73">
        <v>43747</v>
      </c>
      <c r="F1153" t="s">
        <v>574</v>
      </c>
      <c r="G1153"/>
      <c r="H1153" t="s">
        <v>12</v>
      </c>
      <c r="I1153" t="s">
        <v>575</v>
      </c>
      <c r="J1153" t="s">
        <v>817</v>
      </c>
      <c r="K1153" t="s">
        <v>3</v>
      </c>
      <c r="L1153"/>
      <c r="M1153" t="s">
        <v>579</v>
      </c>
      <c r="N1153" s="82">
        <v>1240.96</v>
      </c>
      <c r="O1153"/>
      <c r="P1153" t="s">
        <v>816</v>
      </c>
      <c r="Q1153" t="s">
        <v>815</v>
      </c>
      <c r="R1153">
        <v>173</v>
      </c>
      <c r="S1153"/>
      <c r="T1153"/>
      <c r="U1153"/>
      <c r="V1153"/>
      <c r="W1153"/>
      <c r="X1153"/>
      <c r="Y1153"/>
      <c r="Z1153"/>
      <c r="AA1153"/>
      <c r="AB1153"/>
      <c r="AC1153"/>
      <c r="AD1153"/>
      <c r="AE1153"/>
      <c r="AF1153"/>
      <c r="AG1153"/>
      <c r="AH1153"/>
      <c r="AI1153"/>
      <c r="AJ1153"/>
      <c r="AK1153" t="s">
        <v>815</v>
      </c>
      <c r="AL1153">
        <v>173</v>
      </c>
      <c r="AM1153" s="73">
        <v>43747</v>
      </c>
      <c r="AN1153" t="s">
        <v>584</v>
      </c>
      <c r="AO1153" t="s">
        <v>568</v>
      </c>
      <c r="AP1153"/>
      <c r="AQ1153"/>
      <c r="AR1153" t="s">
        <v>581</v>
      </c>
      <c r="AS1153" t="s">
        <v>1797</v>
      </c>
      <c r="AT1153" t="s">
        <v>1361</v>
      </c>
      <c r="AU1153" t="s">
        <v>36</v>
      </c>
      <c r="AV1153" t="s">
        <v>1354</v>
      </c>
      <c r="AW1153" t="s">
        <v>1924</v>
      </c>
      <c r="AX1153" t="s">
        <v>1353</v>
      </c>
      <c r="AY1153" t="s">
        <v>1352</v>
      </c>
      <c r="AZ1153"/>
      <c r="BA1153" t="s">
        <v>2042</v>
      </c>
      <c r="BB1153" t="s">
        <v>1926</v>
      </c>
      <c r="BC1153" t="s">
        <v>579</v>
      </c>
      <c r="BD1153"/>
      <c r="BE1153"/>
    </row>
    <row r="1154" spans="1:57" x14ac:dyDescent="0.25">
      <c r="A1154" t="s">
        <v>1360</v>
      </c>
      <c r="B1154" t="s">
        <v>0</v>
      </c>
      <c r="C1154">
        <v>2020</v>
      </c>
      <c r="D1154">
        <v>4</v>
      </c>
      <c r="E1154" s="73">
        <v>43747</v>
      </c>
      <c r="F1154"/>
      <c r="G1154"/>
      <c r="H1154" t="s">
        <v>12</v>
      </c>
      <c r="I1154"/>
      <c r="J1154" t="s">
        <v>2</v>
      </c>
      <c r="K1154" t="s">
        <v>3</v>
      </c>
      <c r="L1154"/>
      <c r="M1154" t="s">
        <v>579</v>
      </c>
      <c r="N1154" s="82">
        <v>-1431.32</v>
      </c>
      <c r="O1154"/>
      <c r="P1154" t="s">
        <v>14</v>
      </c>
      <c r="Q1154" t="s">
        <v>815</v>
      </c>
      <c r="R1154">
        <v>350</v>
      </c>
      <c r="S1154"/>
      <c r="T1154"/>
      <c r="U1154"/>
      <c r="V1154"/>
      <c r="W1154"/>
      <c r="X1154"/>
      <c r="Y1154"/>
      <c r="Z1154"/>
      <c r="AA1154"/>
      <c r="AB1154"/>
      <c r="AC1154"/>
      <c r="AD1154"/>
      <c r="AE1154"/>
      <c r="AF1154"/>
      <c r="AG1154"/>
      <c r="AH1154"/>
      <c r="AI1154"/>
      <c r="AJ1154"/>
      <c r="AK1154" t="s">
        <v>815</v>
      </c>
      <c r="AL1154">
        <v>350</v>
      </c>
      <c r="AM1154" s="73">
        <v>43747</v>
      </c>
      <c r="AN1154"/>
      <c r="AO1154" t="s">
        <v>8</v>
      </c>
      <c r="AP1154"/>
      <c r="AQ1154"/>
      <c r="AR1154" t="s">
        <v>581</v>
      </c>
      <c r="AS1154" t="s">
        <v>1797</v>
      </c>
      <c r="AT1154" t="s">
        <v>1385</v>
      </c>
      <c r="AU1154" t="s">
        <v>36</v>
      </c>
      <c r="AV1154" t="s">
        <v>1355</v>
      </c>
      <c r="AW1154"/>
      <c r="AX1154"/>
      <c r="AY1154"/>
      <c r="AZ1154"/>
      <c r="BA1154" t="s">
        <v>1801</v>
      </c>
      <c r="BB1154" t="s">
        <v>1802</v>
      </c>
      <c r="BC1154" t="s">
        <v>579</v>
      </c>
      <c r="BD1154"/>
      <c r="BE1154"/>
    </row>
    <row r="1155" spans="1:57" x14ac:dyDescent="0.25">
      <c r="A1155" t="s">
        <v>1360</v>
      </c>
      <c r="B1155" t="s">
        <v>0</v>
      </c>
      <c r="C1155">
        <v>2020</v>
      </c>
      <c r="D1155">
        <v>4</v>
      </c>
      <c r="E1155" s="73">
        <v>43748</v>
      </c>
      <c r="F1155"/>
      <c r="G1155"/>
      <c r="H1155" t="s">
        <v>12</v>
      </c>
      <c r="I1155"/>
      <c r="J1155" t="s">
        <v>2</v>
      </c>
      <c r="K1155" t="s">
        <v>3</v>
      </c>
      <c r="L1155"/>
      <c r="M1155" t="s">
        <v>1462</v>
      </c>
      <c r="N1155" s="82">
        <v>-314.99</v>
      </c>
      <c r="O1155"/>
      <c r="P1155" t="s">
        <v>14</v>
      </c>
      <c r="Q1155" t="s">
        <v>819</v>
      </c>
      <c r="R1155">
        <v>79</v>
      </c>
      <c r="S1155"/>
      <c r="T1155"/>
      <c r="U1155"/>
      <c r="V1155"/>
      <c r="W1155"/>
      <c r="X1155"/>
      <c r="Y1155"/>
      <c r="Z1155"/>
      <c r="AA1155"/>
      <c r="AB1155"/>
      <c r="AC1155"/>
      <c r="AD1155"/>
      <c r="AE1155"/>
      <c r="AF1155"/>
      <c r="AG1155"/>
      <c r="AH1155"/>
      <c r="AI1155"/>
      <c r="AJ1155"/>
      <c r="AK1155" t="s">
        <v>819</v>
      </c>
      <c r="AL1155">
        <v>79</v>
      </c>
      <c r="AM1155" s="73">
        <v>43748</v>
      </c>
      <c r="AN1155"/>
      <c r="AO1155" t="s">
        <v>8</v>
      </c>
      <c r="AP1155"/>
      <c r="AQ1155"/>
      <c r="AR1155" t="s">
        <v>603</v>
      </c>
      <c r="AS1155" t="s">
        <v>1797</v>
      </c>
      <c r="AT1155" t="s">
        <v>1385</v>
      </c>
      <c r="AU1155" t="s">
        <v>36</v>
      </c>
      <c r="AV1155" t="s">
        <v>1355</v>
      </c>
      <c r="AW1155"/>
      <c r="AX1155"/>
      <c r="AY1155"/>
      <c r="AZ1155"/>
      <c r="BA1155" t="s">
        <v>1801</v>
      </c>
      <c r="BB1155" t="s">
        <v>1802</v>
      </c>
      <c r="BC1155" t="s">
        <v>1462</v>
      </c>
      <c r="BD1155"/>
      <c r="BE1155"/>
    </row>
    <row r="1156" spans="1:57" x14ac:dyDescent="0.25">
      <c r="A1156" t="s">
        <v>1360</v>
      </c>
      <c r="B1156" t="s">
        <v>0</v>
      </c>
      <c r="C1156">
        <v>2020</v>
      </c>
      <c r="D1156">
        <v>4</v>
      </c>
      <c r="E1156" s="73">
        <v>43762</v>
      </c>
      <c r="F1156"/>
      <c r="G1156"/>
      <c r="H1156" t="s">
        <v>12</v>
      </c>
      <c r="I1156"/>
      <c r="J1156" t="s">
        <v>2</v>
      </c>
      <c r="K1156" t="s">
        <v>3</v>
      </c>
      <c r="L1156"/>
      <c r="M1156" t="s">
        <v>43</v>
      </c>
      <c r="N1156" s="82">
        <v>-15.4</v>
      </c>
      <c r="O1156"/>
      <c r="P1156" t="s">
        <v>14</v>
      </c>
      <c r="Q1156" t="s">
        <v>830</v>
      </c>
      <c r="R1156">
        <v>44</v>
      </c>
      <c r="S1156"/>
      <c r="T1156"/>
      <c r="U1156"/>
      <c r="V1156"/>
      <c r="W1156"/>
      <c r="X1156"/>
      <c r="Y1156"/>
      <c r="Z1156"/>
      <c r="AA1156"/>
      <c r="AB1156"/>
      <c r="AC1156"/>
      <c r="AD1156"/>
      <c r="AE1156"/>
      <c r="AF1156"/>
      <c r="AG1156"/>
      <c r="AH1156"/>
      <c r="AI1156"/>
      <c r="AJ1156"/>
      <c r="AK1156" t="s">
        <v>830</v>
      </c>
      <c r="AL1156">
        <v>44</v>
      </c>
      <c r="AM1156" s="73">
        <v>43762</v>
      </c>
      <c r="AN1156" t="s">
        <v>829</v>
      </c>
      <c r="AO1156" t="s">
        <v>8</v>
      </c>
      <c r="AP1156"/>
      <c r="AQ1156"/>
      <c r="AR1156" t="s">
        <v>30</v>
      </c>
      <c r="AS1156" t="s">
        <v>1797</v>
      </c>
      <c r="AT1156" t="s">
        <v>1385</v>
      </c>
      <c r="AU1156" t="s">
        <v>36</v>
      </c>
      <c r="AV1156" t="s">
        <v>1355</v>
      </c>
      <c r="AW1156"/>
      <c r="AX1156"/>
      <c r="AY1156"/>
      <c r="AZ1156"/>
      <c r="BA1156" t="s">
        <v>1801</v>
      </c>
      <c r="BB1156" t="s">
        <v>1802</v>
      </c>
      <c r="BC1156" t="s">
        <v>43</v>
      </c>
      <c r="BD1156"/>
      <c r="BE1156"/>
    </row>
    <row r="1157" spans="1:57" x14ac:dyDescent="0.25">
      <c r="A1157" t="s">
        <v>1360</v>
      </c>
      <c r="B1157" t="s">
        <v>0</v>
      </c>
      <c r="C1157">
        <v>2020</v>
      </c>
      <c r="D1157">
        <v>4</v>
      </c>
      <c r="E1157" s="73">
        <v>43763</v>
      </c>
      <c r="F1157"/>
      <c r="G1157"/>
      <c r="H1157" t="s">
        <v>12</v>
      </c>
      <c r="I1157"/>
      <c r="J1157" t="s">
        <v>25</v>
      </c>
      <c r="K1157" t="s">
        <v>3</v>
      </c>
      <c r="L1157"/>
      <c r="M1157" t="s">
        <v>27</v>
      </c>
      <c r="N1157" s="82">
        <v>-46961.440000000002</v>
      </c>
      <c r="O1157"/>
      <c r="P1157" t="s">
        <v>27</v>
      </c>
      <c r="Q1157" t="s">
        <v>831</v>
      </c>
      <c r="R1157">
        <v>31</v>
      </c>
      <c r="S1157"/>
      <c r="T1157"/>
      <c r="U1157"/>
      <c r="V1157"/>
      <c r="W1157"/>
      <c r="X1157"/>
      <c r="Y1157"/>
      <c r="Z1157"/>
      <c r="AA1157"/>
      <c r="AB1157"/>
      <c r="AC1157"/>
      <c r="AD1157"/>
      <c r="AE1157"/>
      <c r="AF1157"/>
      <c r="AG1157"/>
      <c r="AH1157"/>
      <c r="AI1157"/>
      <c r="AJ1157"/>
      <c r="AK1157" t="s">
        <v>831</v>
      </c>
      <c r="AL1157">
        <v>31</v>
      </c>
      <c r="AM1157" s="73">
        <v>43763</v>
      </c>
      <c r="AN1157" t="s">
        <v>832</v>
      </c>
      <c r="AO1157" t="s">
        <v>8</v>
      </c>
      <c r="AP1157"/>
      <c r="AQ1157"/>
      <c r="AR1157" t="s">
        <v>30</v>
      </c>
      <c r="AS1157" t="s">
        <v>1797</v>
      </c>
      <c r="AT1157" t="s">
        <v>1366</v>
      </c>
      <c r="AU1157" t="s">
        <v>36</v>
      </c>
      <c r="AV1157" t="s">
        <v>1365</v>
      </c>
      <c r="AW1157"/>
      <c r="AX1157"/>
      <c r="AY1157"/>
      <c r="AZ1157"/>
      <c r="BA1157" t="s">
        <v>1833</v>
      </c>
      <c r="BB1157" t="s">
        <v>1802</v>
      </c>
      <c r="BC1157" t="s">
        <v>27</v>
      </c>
      <c r="BD1157"/>
      <c r="BE1157"/>
    </row>
    <row r="1158" spans="1:57" x14ac:dyDescent="0.25">
      <c r="A1158" t="s">
        <v>1360</v>
      </c>
      <c r="B1158" t="s">
        <v>0</v>
      </c>
      <c r="C1158">
        <v>2020</v>
      </c>
      <c r="D1158">
        <v>4</v>
      </c>
      <c r="E1158" s="73">
        <v>43764</v>
      </c>
      <c r="F1158"/>
      <c r="G1158"/>
      <c r="H1158" t="s">
        <v>12</v>
      </c>
      <c r="I1158"/>
      <c r="J1158" t="s">
        <v>25</v>
      </c>
      <c r="K1158" t="s">
        <v>3</v>
      </c>
      <c r="L1158"/>
      <c r="M1158" t="s">
        <v>43</v>
      </c>
      <c r="N1158" s="82">
        <v>4970</v>
      </c>
      <c r="O1158"/>
      <c r="P1158" t="s">
        <v>27</v>
      </c>
      <c r="Q1158" t="s">
        <v>841</v>
      </c>
      <c r="R1158">
        <v>131</v>
      </c>
      <c r="S1158"/>
      <c r="T1158"/>
      <c r="U1158"/>
      <c r="V1158"/>
      <c r="W1158"/>
      <c r="X1158"/>
      <c r="Y1158"/>
      <c r="Z1158"/>
      <c r="AA1158"/>
      <c r="AB1158"/>
      <c r="AC1158"/>
      <c r="AD1158"/>
      <c r="AE1158"/>
      <c r="AF1158"/>
      <c r="AG1158"/>
      <c r="AH1158"/>
      <c r="AI1158"/>
      <c r="AJ1158"/>
      <c r="AK1158" t="s">
        <v>841</v>
      </c>
      <c r="AL1158">
        <v>131</v>
      </c>
      <c r="AM1158" s="73">
        <v>43764</v>
      </c>
      <c r="AN1158" t="s">
        <v>834</v>
      </c>
      <c r="AO1158" t="s">
        <v>8</v>
      </c>
      <c r="AP1158"/>
      <c r="AQ1158"/>
      <c r="AR1158" t="s">
        <v>30</v>
      </c>
      <c r="AS1158" t="s">
        <v>1797</v>
      </c>
      <c r="AT1158" t="s">
        <v>1366</v>
      </c>
      <c r="AU1158" t="s">
        <v>36</v>
      </c>
      <c r="AV1158" t="s">
        <v>1365</v>
      </c>
      <c r="AW1158"/>
      <c r="AX1158"/>
      <c r="AY1158"/>
      <c r="AZ1158"/>
      <c r="BA1158" t="s">
        <v>1833</v>
      </c>
      <c r="BB1158" t="s">
        <v>1802</v>
      </c>
      <c r="BC1158" t="s">
        <v>43</v>
      </c>
      <c r="BD1158"/>
      <c r="BE1158"/>
    </row>
    <row r="1159" spans="1:57" x14ac:dyDescent="0.25">
      <c r="A1159" t="s">
        <v>1360</v>
      </c>
      <c r="B1159" t="s">
        <v>0</v>
      </c>
      <c r="C1159">
        <v>2020</v>
      </c>
      <c r="D1159">
        <v>4</v>
      </c>
      <c r="E1159" s="73">
        <v>43766</v>
      </c>
      <c r="F1159"/>
      <c r="G1159"/>
      <c r="H1159" t="s">
        <v>1</v>
      </c>
      <c r="I1159" t="s">
        <v>552</v>
      </c>
      <c r="J1159" t="s">
        <v>34</v>
      </c>
      <c r="K1159" t="s">
        <v>3</v>
      </c>
      <c r="L1159"/>
      <c r="M1159" t="s">
        <v>4</v>
      </c>
      <c r="N1159" s="82">
        <v>-2355</v>
      </c>
      <c r="O1159"/>
      <c r="P1159" t="s">
        <v>843</v>
      </c>
      <c r="Q1159" t="s">
        <v>844</v>
      </c>
      <c r="R1159">
        <v>8</v>
      </c>
      <c r="S1159"/>
      <c r="T1159"/>
      <c r="U1159"/>
      <c r="V1159"/>
      <c r="W1159"/>
      <c r="X1159" t="s">
        <v>1574</v>
      </c>
      <c r="Y1159">
        <v>3</v>
      </c>
      <c r="Z1159" s="73">
        <v>43766</v>
      </c>
      <c r="AA1159" t="s">
        <v>845</v>
      </c>
      <c r="AB1159" t="s">
        <v>1375</v>
      </c>
      <c r="AC1159"/>
      <c r="AD1159"/>
      <c r="AE1159"/>
      <c r="AF1159"/>
      <c r="AG1159"/>
      <c r="AH1159"/>
      <c r="AI1159"/>
      <c r="AJ1159"/>
      <c r="AK1159" t="s">
        <v>1574</v>
      </c>
      <c r="AL1159">
        <v>3</v>
      </c>
      <c r="AM1159" s="73">
        <v>43766</v>
      </c>
      <c r="AN1159" t="s">
        <v>845</v>
      </c>
      <c r="AO1159" t="s">
        <v>554</v>
      </c>
      <c r="AP1159" t="s">
        <v>145</v>
      </c>
      <c r="AQ1159"/>
      <c r="AR1159" t="s">
        <v>9</v>
      </c>
      <c r="AS1159" t="s">
        <v>1797</v>
      </c>
      <c r="AT1159" t="s">
        <v>1372</v>
      </c>
      <c r="AU1159" t="s">
        <v>36</v>
      </c>
      <c r="AV1159" t="s">
        <v>1354</v>
      </c>
      <c r="AW1159" t="s">
        <v>1798</v>
      </c>
      <c r="AX1159" t="s">
        <v>1353</v>
      </c>
      <c r="AY1159" t="s">
        <v>1371</v>
      </c>
      <c r="AZ1159"/>
      <c r="BA1159" t="s">
        <v>1836</v>
      </c>
      <c r="BB1159" t="s">
        <v>1931</v>
      </c>
      <c r="BC1159" t="s">
        <v>845</v>
      </c>
      <c r="BD1159"/>
      <c r="BE1159"/>
    </row>
    <row r="1160" spans="1:57" x14ac:dyDescent="0.25">
      <c r="A1160" t="s">
        <v>1360</v>
      </c>
      <c r="B1160" t="s">
        <v>0</v>
      </c>
      <c r="C1160">
        <v>2020</v>
      </c>
      <c r="D1160">
        <v>4</v>
      </c>
      <c r="E1160" s="73">
        <v>43766</v>
      </c>
      <c r="F1160" t="s">
        <v>574</v>
      </c>
      <c r="G1160"/>
      <c r="H1160" t="s">
        <v>12</v>
      </c>
      <c r="I1160" t="s">
        <v>575</v>
      </c>
      <c r="J1160" t="s">
        <v>848</v>
      </c>
      <c r="K1160" t="s">
        <v>3</v>
      </c>
      <c r="L1160"/>
      <c r="M1160" t="s">
        <v>579</v>
      </c>
      <c r="N1160" s="82">
        <v>20</v>
      </c>
      <c r="O1160"/>
      <c r="P1160" t="s">
        <v>846</v>
      </c>
      <c r="Q1160" t="s">
        <v>842</v>
      </c>
      <c r="R1160">
        <v>264</v>
      </c>
      <c r="S1160"/>
      <c r="T1160"/>
      <c r="U1160"/>
      <c r="V1160"/>
      <c r="W1160"/>
      <c r="X1160"/>
      <c r="Y1160"/>
      <c r="Z1160"/>
      <c r="AA1160"/>
      <c r="AB1160"/>
      <c r="AC1160"/>
      <c r="AD1160"/>
      <c r="AE1160"/>
      <c r="AF1160"/>
      <c r="AG1160"/>
      <c r="AH1160"/>
      <c r="AI1160"/>
      <c r="AJ1160"/>
      <c r="AK1160" t="s">
        <v>842</v>
      </c>
      <c r="AL1160">
        <v>264</v>
      </c>
      <c r="AM1160" s="73">
        <v>43766</v>
      </c>
      <c r="AN1160" t="s">
        <v>584</v>
      </c>
      <c r="AO1160" t="s">
        <v>847</v>
      </c>
      <c r="AP1160"/>
      <c r="AQ1160"/>
      <c r="AR1160" t="s">
        <v>581</v>
      </c>
      <c r="AS1160" t="s">
        <v>1797</v>
      </c>
      <c r="AT1160" t="s">
        <v>1361</v>
      </c>
      <c r="AU1160" t="s">
        <v>36</v>
      </c>
      <c r="AV1160" t="s">
        <v>1354</v>
      </c>
      <c r="AW1160" t="s">
        <v>1924</v>
      </c>
      <c r="AX1160" t="s">
        <v>1353</v>
      </c>
      <c r="AY1160" t="s">
        <v>1352</v>
      </c>
      <c r="AZ1160"/>
      <c r="BA1160" t="s">
        <v>1983</v>
      </c>
      <c r="BB1160" t="s">
        <v>1926</v>
      </c>
      <c r="BC1160" t="s">
        <v>579</v>
      </c>
      <c r="BD1160"/>
      <c r="BE1160"/>
    </row>
    <row r="1161" spans="1:57" x14ac:dyDescent="0.25">
      <c r="A1161" t="s">
        <v>1360</v>
      </c>
      <c r="B1161" t="s">
        <v>0</v>
      </c>
      <c r="C1161">
        <v>2020</v>
      </c>
      <c r="D1161">
        <v>4</v>
      </c>
      <c r="E1161" s="73">
        <v>43768</v>
      </c>
      <c r="F1161"/>
      <c r="G1161"/>
      <c r="H1161" t="s">
        <v>1</v>
      </c>
      <c r="I1161"/>
      <c r="J1161" t="s">
        <v>2</v>
      </c>
      <c r="K1161" t="s">
        <v>3</v>
      </c>
      <c r="L1161"/>
      <c r="M1161" t="s">
        <v>1620</v>
      </c>
      <c r="N1161" s="82">
        <v>-2355</v>
      </c>
      <c r="O1161"/>
      <c r="P1161" t="s">
        <v>14</v>
      </c>
      <c r="Q1161" t="s">
        <v>854</v>
      </c>
      <c r="R1161">
        <v>3</v>
      </c>
      <c r="S1161"/>
      <c r="T1161"/>
      <c r="U1161"/>
      <c r="V1161"/>
      <c r="W1161"/>
      <c r="X1161"/>
      <c r="Y1161"/>
      <c r="Z1161"/>
      <c r="AA1161"/>
      <c r="AB1161"/>
      <c r="AC1161"/>
      <c r="AD1161"/>
      <c r="AE1161"/>
      <c r="AF1161"/>
      <c r="AG1161"/>
      <c r="AH1161"/>
      <c r="AI1161"/>
      <c r="AJ1161"/>
      <c r="AK1161" t="s">
        <v>854</v>
      </c>
      <c r="AL1161">
        <v>3</v>
      </c>
      <c r="AM1161" s="73">
        <v>43768</v>
      </c>
      <c r="AN1161"/>
      <c r="AO1161" t="s">
        <v>8</v>
      </c>
      <c r="AP1161"/>
      <c r="AQ1161"/>
      <c r="AR1161" t="s">
        <v>16</v>
      </c>
      <c r="AS1161" t="s">
        <v>1797</v>
      </c>
      <c r="AT1161" t="s">
        <v>1385</v>
      </c>
      <c r="AU1161" t="s">
        <v>36</v>
      </c>
      <c r="AV1161" t="s">
        <v>1355</v>
      </c>
      <c r="AW1161"/>
      <c r="AX1161"/>
      <c r="AY1161"/>
      <c r="AZ1161"/>
      <c r="BA1161" t="s">
        <v>1801</v>
      </c>
      <c r="BB1161" t="s">
        <v>1832</v>
      </c>
      <c r="BC1161" t="s">
        <v>1620</v>
      </c>
      <c r="BD1161"/>
      <c r="BE1161"/>
    </row>
    <row r="1162" spans="1:57" x14ac:dyDescent="0.25">
      <c r="A1162" t="s">
        <v>1360</v>
      </c>
      <c r="B1162" t="s">
        <v>0</v>
      </c>
      <c r="C1162">
        <v>2020</v>
      </c>
      <c r="D1162">
        <v>4</v>
      </c>
      <c r="E1162" s="73">
        <v>43768</v>
      </c>
      <c r="F1162"/>
      <c r="G1162"/>
      <c r="H1162" t="s">
        <v>12</v>
      </c>
      <c r="I1162" t="s">
        <v>575</v>
      </c>
      <c r="J1162" t="s">
        <v>688</v>
      </c>
      <c r="K1162" t="s">
        <v>3</v>
      </c>
      <c r="L1162"/>
      <c r="M1162" t="s">
        <v>849</v>
      </c>
      <c r="N1162" s="82">
        <v>0.21</v>
      </c>
      <c r="O1162"/>
      <c r="P1162" t="s">
        <v>857</v>
      </c>
      <c r="Q1162" t="s">
        <v>850</v>
      </c>
      <c r="R1162">
        <v>408</v>
      </c>
      <c r="S1162"/>
      <c r="T1162"/>
      <c r="U1162"/>
      <c r="V1162"/>
      <c r="W1162"/>
      <c r="X1162"/>
      <c r="Y1162"/>
      <c r="Z1162"/>
      <c r="AA1162"/>
      <c r="AB1162"/>
      <c r="AC1162"/>
      <c r="AD1162"/>
      <c r="AE1162"/>
      <c r="AF1162"/>
      <c r="AG1162"/>
      <c r="AH1162"/>
      <c r="AI1162"/>
      <c r="AJ1162"/>
      <c r="AK1162" t="s">
        <v>850</v>
      </c>
      <c r="AL1162">
        <v>408</v>
      </c>
      <c r="AM1162" s="73">
        <v>43768</v>
      </c>
      <c r="AN1162"/>
      <c r="AO1162" t="s">
        <v>37</v>
      </c>
      <c r="AP1162"/>
      <c r="AQ1162"/>
      <c r="AR1162" t="s">
        <v>603</v>
      </c>
      <c r="AS1162" t="s">
        <v>1797</v>
      </c>
      <c r="AT1162" t="s">
        <v>1408</v>
      </c>
      <c r="AU1162" t="s">
        <v>36</v>
      </c>
      <c r="AV1162" t="s">
        <v>1354</v>
      </c>
      <c r="AW1162" t="s">
        <v>1924</v>
      </c>
      <c r="AX1162" t="s">
        <v>1353</v>
      </c>
      <c r="AY1162" t="s">
        <v>1352</v>
      </c>
      <c r="AZ1162"/>
      <c r="BA1162" t="s">
        <v>1995</v>
      </c>
      <c r="BB1162" t="s">
        <v>1926</v>
      </c>
      <c r="BC1162" t="s">
        <v>849</v>
      </c>
      <c r="BD1162"/>
      <c r="BE1162"/>
    </row>
    <row r="1163" spans="1:57" x14ac:dyDescent="0.25">
      <c r="A1163" t="s">
        <v>1360</v>
      </c>
      <c r="B1163" t="s">
        <v>0</v>
      </c>
      <c r="C1163">
        <v>2020</v>
      </c>
      <c r="D1163">
        <v>4</v>
      </c>
      <c r="E1163" s="73">
        <v>43768</v>
      </c>
      <c r="F1163"/>
      <c r="G1163"/>
      <c r="H1163" t="s">
        <v>12</v>
      </c>
      <c r="I1163" t="s">
        <v>575</v>
      </c>
      <c r="J1163" t="s">
        <v>627</v>
      </c>
      <c r="K1163" t="s">
        <v>3</v>
      </c>
      <c r="L1163"/>
      <c r="M1163" t="s">
        <v>849</v>
      </c>
      <c r="N1163" s="82">
        <v>2842.66</v>
      </c>
      <c r="O1163"/>
      <c r="P1163" t="s">
        <v>857</v>
      </c>
      <c r="Q1163" t="s">
        <v>850</v>
      </c>
      <c r="R1163">
        <v>1854</v>
      </c>
      <c r="S1163"/>
      <c r="T1163"/>
      <c r="U1163"/>
      <c r="V1163"/>
      <c r="W1163"/>
      <c r="X1163"/>
      <c r="Y1163"/>
      <c r="Z1163"/>
      <c r="AA1163"/>
      <c r="AB1163"/>
      <c r="AC1163"/>
      <c r="AD1163"/>
      <c r="AE1163"/>
      <c r="AF1163"/>
      <c r="AG1163"/>
      <c r="AH1163"/>
      <c r="AI1163"/>
      <c r="AJ1163"/>
      <c r="AK1163" t="s">
        <v>850</v>
      </c>
      <c r="AL1163">
        <v>1854</v>
      </c>
      <c r="AM1163" s="73">
        <v>43768</v>
      </c>
      <c r="AN1163"/>
      <c r="AO1163" t="s">
        <v>778</v>
      </c>
      <c r="AP1163"/>
      <c r="AQ1163"/>
      <c r="AR1163" t="s">
        <v>603</v>
      </c>
      <c r="AS1163" t="s">
        <v>1797</v>
      </c>
      <c r="AT1163" t="s">
        <v>1411</v>
      </c>
      <c r="AU1163" t="s">
        <v>36</v>
      </c>
      <c r="AV1163" t="s">
        <v>1354</v>
      </c>
      <c r="AW1163" t="s">
        <v>1924</v>
      </c>
      <c r="AX1163" t="s">
        <v>1353</v>
      </c>
      <c r="AY1163" t="s">
        <v>1352</v>
      </c>
      <c r="AZ1163"/>
      <c r="BA1163" t="s">
        <v>2029</v>
      </c>
      <c r="BB1163" t="s">
        <v>1926</v>
      </c>
      <c r="BC1163" t="s">
        <v>849</v>
      </c>
      <c r="BD1163"/>
      <c r="BE1163"/>
    </row>
    <row r="1164" spans="1:57" x14ac:dyDescent="0.25">
      <c r="A1164" t="s">
        <v>1360</v>
      </c>
      <c r="B1164" t="s">
        <v>0</v>
      </c>
      <c r="C1164">
        <v>2020</v>
      </c>
      <c r="D1164">
        <v>4</v>
      </c>
      <c r="E1164" s="73">
        <v>43768</v>
      </c>
      <c r="F1164"/>
      <c r="G1164"/>
      <c r="H1164" t="s">
        <v>12</v>
      </c>
      <c r="I1164" t="s">
        <v>575</v>
      </c>
      <c r="J1164" t="s">
        <v>627</v>
      </c>
      <c r="K1164" t="s">
        <v>3</v>
      </c>
      <c r="L1164"/>
      <c r="M1164" t="s">
        <v>849</v>
      </c>
      <c r="N1164" s="82">
        <v>142.13</v>
      </c>
      <c r="O1164"/>
      <c r="P1164" t="s">
        <v>857</v>
      </c>
      <c r="Q1164" t="s">
        <v>850</v>
      </c>
      <c r="R1164">
        <v>1903</v>
      </c>
      <c r="S1164"/>
      <c r="T1164"/>
      <c r="U1164"/>
      <c r="V1164"/>
      <c r="W1164"/>
      <c r="X1164"/>
      <c r="Y1164"/>
      <c r="Z1164"/>
      <c r="AA1164"/>
      <c r="AB1164"/>
      <c r="AC1164"/>
      <c r="AD1164"/>
      <c r="AE1164"/>
      <c r="AF1164"/>
      <c r="AG1164"/>
      <c r="AH1164"/>
      <c r="AI1164"/>
      <c r="AJ1164"/>
      <c r="AK1164" t="s">
        <v>850</v>
      </c>
      <c r="AL1164">
        <v>1903</v>
      </c>
      <c r="AM1164" s="73">
        <v>43768</v>
      </c>
      <c r="AN1164"/>
      <c r="AO1164" t="s">
        <v>37</v>
      </c>
      <c r="AP1164"/>
      <c r="AQ1164"/>
      <c r="AR1164" t="s">
        <v>603</v>
      </c>
      <c r="AS1164" t="s">
        <v>1797</v>
      </c>
      <c r="AT1164" t="s">
        <v>1411</v>
      </c>
      <c r="AU1164" t="s">
        <v>36</v>
      </c>
      <c r="AV1164" t="s">
        <v>1354</v>
      </c>
      <c r="AW1164" t="s">
        <v>1924</v>
      </c>
      <c r="AX1164" t="s">
        <v>1353</v>
      </c>
      <c r="AY1164" t="s">
        <v>1352</v>
      </c>
      <c r="AZ1164"/>
      <c r="BA1164" t="s">
        <v>2029</v>
      </c>
      <c r="BB1164" t="s">
        <v>1926</v>
      </c>
      <c r="BC1164" t="s">
        <v>849</v>
      </c>
      <c r="BD1164"/>
      <c r="BE1164"/>
    </row>
    <row r="1165" spans="1:57" x14ac:dyDescent="0.25">
      <c r="A1165" t="s">
        <v>1360</v>
      </c>
      <c r="B1165" t="s">
        <v>0</v>
      </c>
      <c r="C1165">
        <v>2020</v>
      </c>
      <c r="D1165">
        <v>4</v>
      </c>
      <c r="E1165" s="73">
        <v>43768</v>
      </c>
      <c r="F1165"/>
      <c r="G1165"/>
      <c r="H1165" t="s">
        <v>12</v>
      </c>
      <c r="I1165"/>
      <c r="J1165" t="s">
        <v>2</v>
      </c>
      <c r="K1165" t="s">
        <v>3</v>
      </c>
      <c r="L1165"/>
      <c r="M1165" t="s">
        <v>852</v>
      </c>
      <c r="N1165" s="82">
        <v>12933.44</v>
      </c>
      <c r="O1165"/>
      <c r="P1165" t="s">
        <v>14</v>
      </c>
      <c r="Q1165" t="s">
        <v>853</v>
      </c>
      <c r="R1165">
        <v>55</v>
      </c>
      <c r="S1165"/>
      <c r="T1165"/>
      <c r="U1165"/>
      <c r="V1165"/>
      <c r="W1165"/>
      <c r="X1165"/>
      <c r="Y1165"/>
      <c r="Z1165"/>
      <c r="AA1165"/>
      <c r="AB1165"/>
      <c r="AC1165"/>
      <c r="AD1165"/>
      <c r="AE1165"/>
      <c r="AF1165"/>
      <c r="AG1165"/>
      <c r="AH1165"/>
      <c r="AI1165"/>
      <c r="AJ1165"/>
      <c r="AK1165" t="s">
        <v>853</v>
      </c>
      <c r="AL1165">
        <v>55</v>
      </c>
      <c r="AM1165" s="73">
        <v>43768</v>
      </c>
      <c r="AN1165"/>
      <c r="AO1165" t="s">
        <v>8</v>
      </c>
      <c r="AP1165"/>
      <c r="AQ1165"/>
      <c r="AR1165" t="s">
        <v>603</v>
      </c>
      <c r="AS1165" t="s">
        <v>1797</v>
      </c>
      <c r="AT1165" t="s">
        <v>1385</v>
      </c>
      <c r="AU1165" t="s">
        <v>36</v>
      </c>
      <c r="AV1165" t="s">
        <v>1355</v>
      </c>
      <c r="AW1165"/>
      <c r="AX1165"/>
      <c r="AY1165"/>
      <c r="AZ1165"/>
      <c r="BA1165" t="s">
        <v>1801</v>
      </c>
      <c r="BB1165" t="s">
        <v>1802</v>
      </c>
      <c r="BC1165" t="s">
        <v>852</v>
      </c>
      <c r="BD1165"/>
      <c r="BE1165"/>
    </row>
    <row r="1166" spans="1:57" x14ac:dyDescent="0.25">
      <c r="A1166" t="s">
        <v>1360</v>
      </c>
      <c r="B1166" t="s">
        <v>0</v>
      </c>
      <c r="C1166">
        <v>2020</v>
      </c>
      <c r="D1166">
        <v>5</v>
      </c>
      <c r="E1166" s="73">
        <v>43774</v>
      </c>
      <c r="F1166"/>
      <c r="G1166"/>
      <c r="H1166" t="s">
        <v>12</v>
      </c>
      <c r="I1166"/>
      <c r="J1166" t="s">
        <v>25</v>
      </c>
      <c r="K1166" t="s">
        <v>3</v>
      </c>
      <c r="L1166"/>
      <c r="M1166" t="s">
        <v>862</v>
      </c>
      <c r="N1166">
        <v>-3.27</v>
      </c>
      <c r="O1166"/>
      <c r="P1166" t="s">
        <v>863</v>
      </c>
      <c r="Q1166" t="s">
        <v>864</v>
      </c>
      <c r="R1166">
        <v>182</v>
      </c>
      <c r="S1166"/>
      <c r="T1166"/>
      <c r="U1166"/>
      <c r="V1166"/>
      <c r="W1166"/>
      <c r="X1166"/>
      <c r="Y1166"/>
      <c r="Z1166"/>
      <c r="AA1166"/>
      <c r="AB1166"/>
      <c r="AC1166"/>
      <c r="AD1166"/>
      <c r="AE1166"/>
      <c r="AF1166"/>
      <c r="AG1166"/>
      <c r="AH1166"/>
      <c r="AI1166"/>
      <c r="AJ1166"/>
      <c r="AK1166" t="s">
        <v>864</v>
      </c>
      <c r="AL1166">
        <v>182</v>
      </c>
      <c r="AM1166" s="73">
        <v>43774</v>
      </c>
      <c r="AN1166" t="s">
        <v>865</v>
      </c>
      <c r="AO1166" t="s">
        <v>8</v>
      </c>
      <c r="AP1166"/>
      <c r="AQ1166"/>
      <c r="AR1166" t="s">
        <v>866</v>
      </c>
      <c r="AS1166" t="s">
        <v>1797</v>
      </c>
      <c r="AT1166" t="s">
        <v>1366</v>
      </c>
      <c r="AU1166" t="s">
        <v>36</v>
      </c>
      <c r="AV1166" t="s">
        <v>1365</v>
      </c>
      <c r="AW1166"/>
      <c r="AX1166"/>
      <c r="AY1166"/>
      <c r="AZ1166"/>
      <c r="BA1166" t="s">
        <v>1833</v>
      </c>
      <c r="BB1166" t="s">
        <v>1802</v>
      </c>
      <c r="BC1166" t="s">
        <v>862</v>
      </c>
      <c r="BD1166"/>
      <c r="BE1166"/>
    </row>
    <row r="1167" spans="1:57" x14ac:dyDescent="0.25">
      <c r="A1167" t="s">
        <v>1360</v>
      </c>
      <c r="B1167" t="s">
        <v>0</v>
      </c>
      <c r="C1167">
        <v>2020</v>
      </c>
      <c r="D1167">
        <v>5</v>
      </c>
      <c r="E1167" s="73">
        <v>43774</v>
      </c>
      <c r="F1167"/>
      <c r="G1167"/>
      <c r="H1167" t="s">
        <v>12</v>
      </c>
      <c r="I1167" t="s">
        <v>552</v>
      </c>
      <c r="J1167" t="s">
        <v>870</v>
      </c>
      <c r="K1167" t="s">
        <v>3</v>
      </c>
      <c r="L1167"/>
      <c r="M1167" t="s">
        <v>862</v>
      </c>
      <c r="N1167">
        <v>3.81</v>
      </c>
      <c r="O1167"/>
      <c r="P1167" t="s">
        <v>863</v>
      </c>
      <c r="Q1167" t="s">
        <v>864</v>
      </c>
      <c r="R1167">
        <v>221</v>
      </c>
      <c r="S1167"/>
      <c r="T1167"/>
      <c r="U1167"/>
      <c r="V1167"/>
      <c r="W1167"/>
      <c r="X1167"/>
      <c r="Y1167"/>
      <c r="Z1167"/>
      <c r="AA1167"/>
      <c r="AB1167"/>
      <c r="AC1167" t="s">
        <v>865</v>
      </c>
      <c r="AD1167">
        <v>22</v>
      </c>
      <c r="AE1167" s="73">
        <v>43769</v>
      </c>
      <c r="AF1167" t="s">
        <v>863</v>
      </c>
      <c r="AG1167" t="s">
        <v>1450</v>
      </c>
      <c r="AH1167" t="s">
        <v>36</v>
      </c>
      <c r="AI1167" t="s">
        <v>1573</v>
      </c>
      <c r="AJ1167" t="s">
        <v>1453</v>
      </c>
      <c r="AK1167" t="s">
        <v>865</v>
      </c>
      <c r="AL1167">
        <v>22</v>
      </c>
      <c r="AM1167" s="73">
        <v>43769</v>
      </c>
      <c r="AN1167" t="s">
        <v>865</v>
      </c>
      <c r="AO1167" t="s">
        <v>11</v>
      </c>
      <c r="AP1167"/>
      <c r="AQ1167"/>
      <c r="AR1167" t="s">
        <v>866</v>
      </c>
      <c r="AS1167" t="s">
        <v>1797</v>
      </c>
      <c r="AT1167" t="s">
        <v>1408</v>
      </c>
      <c r="AU1167" t="s">
        <v>36</v>
      </c>
      <c r="AV1167" t="s">
        <v>1354</v>
      </c>
      <c r="AW1167" t="s">
        <v>1798</v>
      </c>
      <c r="AX1167" t="s">
        <v>1353</v>
      </c>
      <c r="AY1167" t="s">
        <v>1371</v>
      </c>
      <c r="AZ1167" t="s">
        <v>1987</v>
      </c>
      <c r="BA1167" t="s">
        <v>1988</v>
      </c>
      <c r="BB1167" t="s">
        <v>1800</v>
      </c>
      <c r="BC1167" t="s">
        <v>1987</v>
      </c>
      <c r="BD1167"/>
      <c r="BE1167"/>
    </row>
    <row r="1168" spans="1:57" x14ac:dyDescent="0.25">
      <c r="A1168" t="s">
        <v>1360</v>
      </c>
      <c r="B1168" t="s">
        <v>0</v>
      </c>
      <c r="C1168">
        <v>2020</v>
      </c>
      <c r="D1168">
        <v>5</v>
      </c>
      <c r="E1168" s="73">
        <v>43774</v>
      </c>
      <c r="F1168"/>
      <c r="G1168"/>
      <c r="H1168" t="s">
        <v>12</v>
      </c>
      <c r="I1168" t="s">
        <v>552</v>
      </c>
      <c r="J1168" t="s">
        <v>870</v>
      </c>
      <c r="K1168" t="s">
        <v>3</v>
      </c>
      <c r="L1168"/>
      <c r="M1168" t="s">
        <v>862</v>
      </c>
      <c r="N1168">
        <v>0.9</v>
      </c>
      <c r="O1168"/>
      <c r="P1168" t="s">
        <v>863</v>
      </c>
      <c r="Q1168" t="s">
        <v>864</v>
      </c>
      <c r="R1168">
        <v>251</v>
      </c>
      <c r="S1168"/>
      <c r="T1168"/>
      <c r="U1168"/>
      <c r="V1168"/>
      <c r="W1168"/>
      <c r="X1168"/>
      <c r="Y1168"/>
      <c r="Z1168"/>
      <c r="AA1168"/>
      <c r="AB1168"/>
      <c r="AC1168" t="s">
        <v>865</v>
      </c>
      <c r="AD1168">
        <v>25</v>
      </c>
      <c r="AE1168" s="73">
        <v>43769</v>
      </c>
      <c r="AF1168" t="s">
        <v>863</v>
      </c>
      <c r="AG1168" t="s">
        <v>1450</v>
      </c>
      <c r="AH1168" t="s">
        <v>36</v>
      </c>
      <c r="AI1168" t="s">
        <v>1573</v>
      </c>
      <c r="AJ1168" t="s">
        <v>1619</v>
      </c>
      <c r="AK1168" t="s">
        <v>865</v>
      </c>
      <c r="AL1168">
        <v>25</v>
      </c>
      <c r="AM1168" s="73">
        <v>43769</v>
      </c>
      <c r="AN1168" t="s">
        <v>865</v>
      </c>
      <c r="AO1168" t="s">
        <v>11</v>
      </c>
      <c r="AP1168"/>
      <c r="AQ1168"/>
      <c r="AR1168" t="s">
        <v>866</v>
      </c>
      <c r="AS1168" t="s">
        <v>1797</v>
      </c>
      <c r="AT1168" t="s">
        <v>1408</v>
      </c>
      <c r="AU1168" t="s">
        <v>36</v>
      </c>
      <c r="AV1168" t="s">
        <v>1354</v>
      </c>
      <c r="AW1168" t="s">
        <v>1798</v>
      </c>
      <c r="AX1168" t="s">
        <v>1353</v>
      </c>
      <c r="AY1168" t="s">
        <v>1371</v>
      </c>
      <c r="AZ1168" t="s">
        <v>1987</v>
      </c>
      <c r="BA1168" t="s">
        <v>1988</v>
      </c>
      <c r="BB1168" t="s">
        <v>1800</v>
      </c>
      <c r="BC1168" t="s">
        <v>1987</v>
      </c>
      <c r="BD1168"/>
      <c r="BE1168"/>
    </row>
    <row r="1169" spans="1:57" x14ac:dyDescent="0.25">
      <c r="A1169" t="s">
        <v>1360</v>
      </c>
      <c r="B1169" t="s">
        <v>0</v>
      </c>
      <c r="C1169">
        <v>2020</v>
      </c>
      <c r="D1169">
        <v>5</v>
      </c>
      <c r="E1169" s="73">
        <v>43774</v>
      </c>
      <c r="F1169"/>
      <c r="G1169"/>
      <c r="H1169" t="s">
        <v>12</v>
      </c>
      <c r="I1169"/>
      <c r="J1169" t="s">
        <v>25</v>
      </c>
      <c r="K1169" t="s">
        <v>3</v>
      </c>
      <c r="L1169"/>
      <c r="M1169" t="s">
        <v>862</v>
      </c>
      <c r="N1169">
        <v>-0.9</v>
      </c>
      <c r="O1169"/>
      <c r="P1169" t="s">
        <v>863</v>
      </c>
      <c r="Q1169" t="s">
        <v>864</v>
      </c>
      <c r="R1169">
        <v>262</v>
      </c>
      <c r="S1169"/>
      <c r="T1169"/>
      <c r="U1169"/>
      <c r="V1169"/>
      <c r="W1169"/>
      <c r="X1169"/>
      <c r="Y1169"/>
      <c r="Z1169"/>
      <c r="AA1169"/>
      <c r="AB1169"/>
      <c r="AC1169"/>
      <c r="AD1169"/>
      <c r="AE1169"/>
      <c r="AF1169"/>
      <c r="AG1169"/>
      <c r="AH1169"/>
      <c r="AI1169"/>
      <c r="AJ1169"/>
      <c r="AK1169" t="s">
        <v>864</v>
      </c>
      <c r="AL1169">
        <v>262</v>
      </c>
      <c r="AM1169" s="73">
        <v>43774</v>
      </c>
      <c r="AN1169" t="s">
        <v>865</v>
      </c>
      <c r="AO1169" t="s">
        <v>8</v>
      </c>
      <c r="AP1169"/>
      <c r="AQ1169"/>
      <c r="AR1169" t="s">
        <v>866</v>
      </c>
      <c r="AS1169" t="s">
        <v>1797</v>
      </c>
      <c r="AT1169" t="s">
        <v>1366</v>
      </c>
      <c r="AU1169" t="s">
        <v>36</v>
      </c>
      <c r="AV1169" t="s">
        <v>1365</v>
      </c>
      <c r="AW1169"/>
      <c r="AX1169"/>
      <c r="AY1169"/>
      <c r="AZ1169"/>
      <c r="BA1169" t="s">
        <v>1833</v>
      </c>
      <c r="BB1169" t="s">
        <v>1802</v>
      </c>
      <c r="BC1169" t="s">
        <v>862</v>
      </c>
      <c r="BD1169"/>
      <c r="BE1169"/>
    </row>
    <row r="1170" spans="1:57" x14ac:dyDescent="0.25">
      <c r="A1170" t="s">
        <v>1360</v>
      </c>
      <c r="B1170" t="s">
        <v>0</v>
      </c>
      <c r="C1170">
        <v>2020</v>
      </c>
      <c r="D1170">
        <v>5</v>
      </c>
      <c r="E1170" s="73">
        <v>43774</v>
      </c>
      <c r="F1170"/>
      <c r="G1170"/>
      <c r="H1170" t="s">
        <v>12</v>
      </c>
      <c r="I1170"/>
      <c r="J1170" t="s">
        <v>25</v>
      </c>
      <c r="K1170" t="s">
        <v>3</v>
      </c>
      <c r="L1170"/>
      <c r="M1170" t="s">
        <v>862</v>
      </c>
      <c r="N1170">
        <v>-1.53</v>
      </c>
      <c r="O1170"/>
      <c r="P1170" t="s">
        <v>863</v>
      </c>
      <c r="Q1170" t="s">
        <v>864</v>
      </c>
      <c r="R1170">
        <v>122</v>
      </c>
      <c r="S1170"/>
      <c r="T1170"/>
      <c r="U1170"/>
      <c r="V1170"/>
      <c r="W1170"/>
      <c r="X1170"/>
      <c r="Y1170"/>
      <c r="Z1170"/>
      <c r="AA1170"/>
      <c r="AB1170"/>
      <c r="AC1170"/>
      <c r="AD1170"/>
      <c r="AE1170"/>
      <c r="AF1170"/>
      <c r="AG1170"/>
      <c r="AH1170"/>
      <c r="AI1170"/>
      <c r="AJ1170"/>
      <c r="AK1170" t="s">
        <v>864</v>
      </c>
      <c r="AL1170">
        <v>122</v>
      </c>
      <c r="AM1170" s="73">
        <v>43774</v>
      </c>
      <c r="AN1170" t="s">
        <v>865</v>
      </c>
      <c r="AO1170" t="s">
        <v>8</v>
      </c>
      <c r="AP1170"/>
      <c r="AQ1170"/>
      <c r="AR1170" t="s">
        <v>866</v>
      </c>
      <c r="AS1170" t="s">
        <v>1797</v>
      </c>
      <c r="AT1170" t="s">
        <v>1366</v>
      </c>
      <c r="AU1170" t="s">
        <v>36</v>
      </c>
      <c r="AV1170" t="s">
        <v>1365</v>
      </c>
      <c r="AW1170"/>
      <c r="AX1170"/>
      <c r="AY1170"/>
      <c r="AZ1170"/>
      <c r="BA1170" t="s">
        <v>1833</v>
      </c>
      <c r="BB1170" t="s">
        <v>1802</v>
      </c>
      <c r="BC1170" t="s">
        <v>862</v>
      </c>
      <c r="BD1170"/>
      <c r="BE1170"/>
    </row>
    <row r="1171" spans="1:57" x14ac:dyDescent="0.25">
      <c r="A1171" t="s">
        <v>1360</v>
      </c>
      <c r="B1171" t="s">
        <v>0</v>
      </c>
      <c r="C1171">
        <v>2020</v>
      </c>
      <c r="D1171">
        <v>5</v>
      </c>
      <c r="E1171" s="73">
        <v>43774</v>
      </c>
      <c r="F1171"/>
      <c r="G1171"/>
      <c r="H1171" t="s">
        <v>12</v>
      </c>
      <c r="I1171"/>
      <c r="J1171" t="s">
        <v>25</v>
      </c>
      <c r="K1171" t="s">
        <v>3</v>
      </c>
      <c r="L1171"/>
      <c r="M1171" t="s">
        <v>862</v>
      </c>
      <c r="N1171">
        <v>-0.5</v>
      </c>
      <c r="O1171"/>
      <c r="P1171" t="s">
        <v>863</v>
      </c>
      <c r="Q1171" t="s">
        <v>864</v>
      </c>
      <c r="R1171">
        <v>172</v>
      </c>
      <c r="S1171"/>
      <c r="T1171"/>
      <c r="U1171"/>
      <c r="V1171"/>
      <c r="W1171"/>
      <c r="X1171"/>
      <c r="Y1171"/>
      <c r="Z1171"/>
      <c r="AA1171"/>
      <c r="AB1171"/>
      <c r="AC1171"/>
      <c r="AD1171"/>
      <c r="AE1171"/>
      <c r="AF1171"/>
      <c r="AG1171"/>
      <c r="AH1171"/>
      <c r="AI1171"/>
      <c r="AJ1171"/>
      <c r="AK1171" t="s">
        <v>864</v>
      </c>
      <c r="AL1171">
        <v>172</v>
      </c>
      <c r="AM1171" s="73">
        <v>43774</v>
      </c>
      <c r="AN1171" t="s">
        <v>865</v>
      </c>
      <c r="AO1171" t="s">
        <v>8</v>
      </c>
      <c r="AP1171"/>
      <c r="AQ1171"/>
      <c r="AR1171" t="s">
        <v>866</v>
      </c>
      <c r="AS1171" t="s">
        <v>1797</v>
      </c>
      <c r="AT1171" t="s">
        <v>1366</v>
      </c>
      <c r="AU1171" t="s">
        <v>36</v>
      </c>
      <c r="AV1171" t="s">
        <v>1365</v>
      </c>
      <c r="AW1171"/>
      <c r="AX1171"/>
      <c r="AY1171"/>
      <c r="AZ1171"/>
      <c r="BA1171" t="s">
        <v>1833</v>
      </c>
      <c r="BB1171" t="s">
        <v>1802</v>
      </c>
      <c r="BC1171" t="s">
        <v>862</v>
      </c>
      <c r="BD1171"/>
      <c r="BE1171"/>
    </row>
    <row r="1172" spans="1:57" x14ac:dyDescent="0.25">
      <c r="A1172" t="s">
        <v>1360</v>
      </c>
      <c r="B1172" t="s">
        <v>0</v>
      </c>
      <c r="C1172">
        <v>2020</v>
      </c>
      <c r="D1172">
        <v>5</v>
      </c>
      <c r="E1172" s="73">
        <v>43774</v>
      </c>
      <c r="F1172"/>
      <c r="G1172"/>
      <c r="H1172" t="s">
        <v>12</v>
      </c>
      <c r="I1172"/>
      <c r="J1172" t="s">
        <v>25</v>
      </c>
      <c r="K1172" t="s">
        <v>3</v>
      </c>
      <c r="L1172"/>
      <c r="M1172" t="s">
        <v>862</v>
      </c>
      <c r="N1172">
        <v>-0.39</v>
      </c>
      <c r="O1172"/>
      <c r="P1172" t="s">
        <v>863</v>
      </c>
      <c r="Q1172" t="s">
        <v>864</v>
      </c>
      <c r="R1172">
        <v>192</v>
      </c>
      <c r="S1172"/>
      <c r="T1172"/>
      <c r="U1172"/>
      <c r="V1172"/>
      <c r="W1172"/>
      <c r="X1172"/>
      <c r="Y1172"/>
      <c r="Z1172"/>
      <c r="AA1172"/>
      <c r="AB1172"/>
      <c r="AC1172"/>
      <c r="AD1172"/>
      <c r="AE1172"/>
      <c r="AF1172"/>
      <c r="AG1172"/>
      <c r="AH1172"/>
      <c r="AI1172"/>
      <c r="AJ1172"/>
      <c r="AK1172" t="s">
        <v>864</v>
      </c>
      <c r="AL1172">
        <v>192</v>
      </c>
      <c r="AM1172" s="73">
        <v>43774</v>
      </c>
      <c r="AN1172" t="s">
        <v>865</v>
      </c>
      <c r="AO1172" t="s">
        <v>8</v>
      </c>
      <c r="AP1172"/>
      <c r="AQ1172"/>
      <c r="AR1172" t="s">
        <v>866</v>
      </c>
      <c r="AS1172" t="s">
        <v>1797</v>
      </c>
      <c r="AT1172" t="s">
        <v>1366</v>
      </c>
      <c r="AU1172" t="s">
        <v>36</v>
      </c>
      <c r="AV1172" t="s">
        <v>1365</v>
      </c>
      <c r="AW1172"/>
      <c r="AX1172"/>
      <c r="AY1172"/>
      <c r="AZ1172"/>
      <c r="BA1172" t="s">
        <v>1833</v>
      </c>
      <c r="BB1172" t="s">
        <v>1802</v>
      </c>
      <c r="BC1172" t="s">
        <v>862</v>
      </c>
      <c r="BD1172"/>
      <c r="BE1172"/>
    </row>
    <row r="1173" spans="1:57" x14ac:dyDescent="0.25">
      <c r="A1173" t="s">
        <v>1360</v>
      </c>
      <c r="B1173" t="s">
        <v>0</v>
      </c>
      <c r="C1173">
        <v>2020</v>
      </c>
      <c r="D1173">
        <v>5</v>
      </c>
      <c r="E1173" s="73">
        <v>43774</v>
      </c>
      <c r="F1173"/>
      <c r="G1173"/>
      <c r="H1173" t="s">
        <v>12</v>
      </c>
      <c r="I1173"/>
      <c r="J1173" t="s">
        <v>25</v>
      </c>
      <c r="K1173" t="s">
        <v>3</v>
      </c>
      <c r="L1173"/>
      <c r="M1173" t="s">
        <v>862</v>
      </c>
      <c r="N1173">
        <v>-3.81</v>
      </c>
      <c r="O1173"/>
      <c r="P1173" t="s">
        <v>863</v>
      </c>
      <c r="Q1173" t="s">
        <v>864</v>
      </c>
      <c r="R1173">
        <v>212</v>
      </c>
      <c r="S1173"/>
      <c r="T1173"/>
      <c r="U1173"/>
      <c r="V1173"/>
      <c r="W1173"/>
      <c r="X1173"/>
      <c r="Y1173"/>
      <c r="Z1173"/>
      <c r="AA1173"/>
      <c r="AB1173"/>
      <c r="AC1173"/>
      <c r="AD1173"/>
      <c r="AE1173"/>
      <c r="AF1173"/>
      <c r="AG1173"/>
      <c r="AH1173"/>
      <c r="AI1173"/>
      <c r="AJ1173"/>
      <c r="AK1173" t="s">
        <v>864</v>
      </c>
      <c r="AL1173">
        <v>212</v>
      </c>
      <c r="AM1173" s="73">
        <v>43774</v>
      </c>
      <c r="AN1173" t="s">
        <v>865</v>
      </c>
      <c r="AO1173" t="s">
        <v>8</v>
      </c>
      <c r="AP1173"/>
      <c r="AQ1173"/>
      <c r="AR1173" t="s">
        <v>866</v>
      </c>
      <c r="AS1173" t="s">
        <v>1797</v>
      </c>
      <c r="AT1173" t="s">
        <v>1366</v>
      </c>
      <c r="AU1173" t="s">
        <v>36</v>
      </c>
      <c r="AV1173" t="s">
        <v>1365</v>
      </c>
      <c r="AW1173"/>
      <c r="AX1173"/>
      <c r="AY1173"/>
      <c r="AZ1173"/>
      <c r="BA1173" t="s">
        <v>1833</v>
      </c>
      <c r="BB1173" t="s">
        <v>1802</v>
      </c>
      <c r="BC1173" t="s">
        <v>862</v>
      </c>
      <c r="BD1173"/>
      <c r="BE1173"/>
    </row>
    <row r="1174" spans="1:57" x14ac:dyDescent="0.25">
      <c r="A1174" t="s">
        <v>1360</v>
      </c>
      <c r="B1174" t="s">
        <v>0</v>
      </c>
      <c r="C1174">
        <v>2020</v>
      </c>
      <c r="D1174">
        <v>5</v>
      </c>
      <c r="E1174" s="73">
        <v>43774</v>
      </c>
      <c r="F1174"/>
      <c r="G1174"/>
      <c r="H1174" t="s">
        <v>12</v>
      </c>
      <c r="I1174" t="s">
        <v>552</v>
      </c>
      <c r="J1174" t="s">
        <v>870</v>
      </c>
      <c r="K1174" t="s">
        <v>3</v>
      </c>
      <c r="L1174"/>
      <c r="M1174" t="s">
        <v>862</v>
      </c>
      <c r="N1174">
        <v>1.86</v>
      </c>
      <c r="O1174"/>
      <c r="P1174" t="s">
        <v>863</v>
      </c>
      <c r="Q1174" t="s">
        <v>864</v>
      </c>
      <c r="R1174">
        <v>271</v>
      </c>
      <c r="S1174"/>
      <c r="T1174"/>
      <c r="U1174"/>
      <c r="V1174"/>
      <c r="W1174"/>
      <c r="X1174"/>
      <c r="Y1174"/>
      <c r="Z1174"/>
      <c r="AA1174"/>
      <c r="AB1174"/>
      <c r="AC1174" t="s">
        <v>865</v>
      </c>
      <c r="AD1174">
        <v>27</v>
      </c>
      <c r="AE1174" s="73">
        <v>43769</v>
      </c>
      <c r="AF1174" t="s">
        <v>863</v>
      </c>
      <c r="AG1174" t="s">
        <v>1450</v>
      </c>
      <c r="AH1174" t="s">
        <v>36</v>
      </c>
      <c r="AI1174" t="s">
        <v>1573</v>
      </c>
      <c r="AJ1174" t="s">
        <v>1641</v>
      </c>
      <c r="AK1174" t="s">
        <v>865</v>
      </c>
      <c r="AL1174">
        <v>27</v>
      </c>
      <c r="AM1174" s="73">
        <v>43769</v>
      </c>
      <c r="AN1174" t="s">
        <v>865</v>
      </c>
      <c r="AO1174" t="s">
        <v>11</v>
      </c>
      <c r="AP1174"/>
      <c r="AQ1174"/>
      <c r="AR1174" t="s">
        <v>866</v>
      </c>
      <c r="AS1174" t="s">
        <v>1797</v>
      </c>
      <c r="AT1174" t="s">
        <v>1408</v>
      </c>
      <c r="AU1174" t="s">
        <v>36</v>
      </c>
      <c r="AV1174" t="s">
        <v>1354</v>
      </c>
      <c r="AW1174" t="s">
        <v>1798</v>
      </c>
      <c r="AX1174" t="s">
        <v>1353</v>
      </c>
      <c r="AY1174" t="s">
        <v>1371</v>
      </c>
      <c r="AZ1174" t="s">
        <v>1987</v>
      </c>
      <c r="BA1174" t="s">
        <v>1988</v>
      </c>
      <c r="BB1174" t="s">
        <v>1800</v>
      </c>
      <c r="BC1174" t="s">
        <v>1987</v>
      </c>
      <c r="BD1174"/>
      <c r="BE1174"/>
    </row>
    <row r="1175" spans="1:57" x14ac:dyDescent="0.25">
      <c r="A1175" t="s">
        <v>1360</v>
      </c>
      <c r="B1175" t="s">
        <v>0</v>
      </c>
      <c r="C1175">
        <v>2020</v>
      </c>
      <c r="D1175">
        <v>5</v>
      </c>
      <c r="E1175" s="73">
        <v>43774</v>
      </c>
      <c r="F1175"/>
      <c r="G1175"/>
      <c r="H1175" t="s">
        <v>12</v>
      </c>
      <c r="I1175"/>
      <c r="J1175" t="s">
        <v>25</v>
      </c>
      <c r="K1175" t="s">
        <v>3</v>
      </c>
      <c r="L1175"/>
      <c r="M1175" t="s">
        <v>862</v>
      </c>
      <c r="N1175">
        <v>-1.26</v>
      </c>
      <c r="O1175"/>
      <c r="P1175" t="s">
        <v>867</v>
      </c>
      <c r="Q1175" t="s">
        <v>864</v>
      </c>
      <c r="R1175">
        <v>364</v>
      </c>
      <c r="S1175"/>
      <c r="T1175"/>
      <c r="U1175"/>
      <c r="V1175"/>
      <c r="W1175"/>
      <c r="X1175"/>
      <c r="Y1175"/>
      <c r="Z1175"/>
      <c r="AA1175"/>
      <c r="AB1175"/>
      <c r="AC1175"/>
      <c r="AD1175"/>
      <c r="AE1175"/>
      <c r="AF1175"/>
      <c r="AG1175"/>
      <c r="AH1175"/>
      <c r="AI1175"/>
      <c r="AJ1175"/>
      <c r="AK1175" t="s">
        <v>864</v>
      </c>
      <c r="AL1175">
        <v>364</v>
      </c>
      <c r="AM1175" s="73">
        <v>43774</v>
      </c>
      <c r="AN1175" t="s">
        <v>868</v>
      </c>
      <c r="AO1175" t="s">
        <v>8</v>
      </c>
      <c r="AP1175"/>
      <c r="AQ1175"/>
      <c r="AR1175" t="s">
        <v>866</v>
      </c>
      <c r="AS1175" t="s">
        <v>1797</v>
      </c>
      <c r="AT1175" t="s">
        <v>1366</v>
      </c>
      <c r="AU1175" t="s">
        <v>36</v>
      </c>
      <c r="AV1175" t="s">
        <v>1365</v>
      </c>
      <c r="AW1175"/>
      <c r="AX1175"/>
      <c r="AY1175"/>
      <c r="AZ1175"/>
      <c r="BA1175" t="s">
        <v>1833</v>
      </c>
      <c r="BB1175" t="s">
        <v>1802</v>
      </c>
      <c r="BC1175" t="s">
        <v>862</v>
      </c>
      <c r="BD1175"/>
      <c r="BE1175"/>
    </row>
    <row r="1176" spans="1:57" x14ac:dyDescent="0.25">
      <c r="A1176" t="s">
        <v>1360</v>
      </c>
      <c r="B1176" t="s">
        <v>0</v>
      </c>
      <c r="C1176">
        <v>2020</v>
      </c>
      <c r="D1176">
        <v>5</v>
      </c>
      <c r="E1176" s="73">
        <v>43774</v>
      </c>
      <c r="F1176"/>
      <c r="G1176"/>
      <c r="H1176" t="s">
        <v>12</v>
      </c>
      <c r="I1176"/>
      <c r="J1176" t="s">
        <v>25</v>
      </c>
      <c r="K1176" t="s">
        <v>3</v>
      </c>
      <c r="L1176"/>
      <c r="M1176" t="s">
        <v>862</v>
      </c>
      <c r="N1176">
        <v>-1.53</v>
      </c>
      <c r="O1176"/>
      <c r="P1176" t="s">
        <v>867</v>
      </c>
      <c r="Q1176" t="s">
        <v>864</v>
      </c>
      <c r="R1176">
        <v>394</v>
      </c>
      <c r="S1176"/>
      <c r="T1176"/>
      <c r="U1176"/>
      <c r="V1176"/>
      <c r="W1176"/>
      <c r="X1176"/>
      <c r="Y1176"/>
      <c r="Z1176"/>
      <c r="AA1176"/>
      <c r="AB1176"/>
      <c r="AC1176"/>
      <c r="AD1176"/>
      <c r="AE1176"/>
      <c r="AF1176"/>
      <c r="AG1176"/>
      <c r="AH1176"/>
      <c r="AI1176"/>
      <c r="AJ1176"/>
      <c r="AK1176" t="s">
        <v>864</v>
      </c>
      <c r="AL1176">
        <v>394</v>
      </c>
      <c r="AM1176" s="73">
        <v>43774</v>
      </c>
      <c r="AN1176" t="s">
        <v>868</v>
      </c>
      <c r="AO1176" t="s">
        <v>8</v>
      </c>
      <c r="AP1176"/>
      <c r="AQ1176"/>
      <c r="AR1176" t="s">
        <v>866</v>
      </c>
      <c r="AS1176" t="s">
        <v>1797</v>
      </c>
      <c r="AT1176" t="s">
        <v>1366</v>
      </c>
      <c r="AU1176" t="s">
        <v>36</v>
      </c>
      <c r="AV1176" t="s">
        <v>1365</v>
      </c>
      <c r="AW1176"/>
      <c r="AX1176"/>
      <c r="AY1176"/>
      <c r="AZ1176"/>
      <c r="BA1176" t="s">
        <v>1833</v>
      </c>
      <c r="BB1176" t="s">
        <v>1802</v>
      </c>
      <c r="BC1176" t="s">
        <v>862</v>
      </c>
      <c r="BD1176"/>
      <c r="BE1176"/>
    </row>
    <row r="1177" spans="1:57" x14ac:dyDescent="0.25">
      <c r="A1177" t="s">
        <v>1360</v>
      </c>
      <c r="B1177" t="s">
        <v>0</v>
      </c>
      <c r="C1177">
        <v>2020</v>
      </c>
      <c r="D1177">
        <v>5</v>
      </c>
      <c r="E1177" s="73">
        <v>43774</v>
      </c>
      <c r="F1177"/>
      <c r="G1177"/>
      <c r="H1177" t="s">
        <v>12</v>
      </c>
      <c r="I1177"/>
      <c r="J1177" t="s">
        <v>25</v>
      </c>
      <c r="K1177" t="s">
        <v>3</v>
      </c>
      <c r="L1177"/>
      <c r="M1177" t="s">
        <v>862</v>
      </c>
      <c r="N1177">
        <v>-0.97</v>
      </c>
      <c r="O1177"/>
      <c r="P1177" t="s">
        <v>867</v>
      </c>
      <c r="Q1177" t="s">
        <v>864</v>
      </c>
      <c r="R1177">
        <v>384</v>
      </c>
      <c r="S1177"/>
      <c r="T1177"/>
      <c r="U1177"/>
      <c r="V1177"/>
      <c r="W1177"/>
      <c r="X1177"/>
      <c r="Y1177"/>
      <c r="Z1177"/>
      <c r="AA1177"/>
      <c r="AB1177"/>
      <c r="AC1177"/>
      <c r="AD1177"/>
      <c r="AE1177"/>
      <c r="AF1177"/>
      <c r="AG1177"/>
      <c r="AH1177"/>
      <c r="AI1177"/>
      <c r="AJ1177"/>
      <c r="AK1177" t="s">
        <v>864</v>
      </c>
      <c r="AL1177">
        <v>384</v>
      </c>
      <c r="AM1177" s="73">
        <v>43774</v>
      </c>
      <c r="AN1177" t="s">
        <v>868</v>
      </c>
      <c r="AO1177" t="s">
        <v>8</v>
      </c>
      <c r="AP1177"/>
      <c r="AQ1177"/>
      <c r="AR1177" t="s">
        <v>866</v>
      </c>
      <c r="AS1177" t="s">
        <v>1797</v>
      </c>
      <c r="AT1177" t="s">
        <v>1366</v>
      </c>
      <c r="AU1177" t="s">
        <v>36</v>
      </c>
      <c r="AV1177" t="s">
        <v>1365</v>
      </c>
      <c r="AW1177"/>
      <c r="AX1177"/>
      <c r="AY1177"/>
      <c r="AZ1177"/>
      <c r="BA1177" t="s">
        <v>1833</v>
      </c>
      <c r="BB1177" t="s">
        <v>1802</v>
      </c>
      <c r="BC1177" t="s">
        <v>862</v>
      </c>
      <c r="BD1177"/>
      <c r="BE1177"/>
    </row>
    <row r="1178" spans="1:57" x14ac:dyDescent="0.25">
      <c r="A1178" t="s">
        <v>1360</v>
      </c>
      <c r="B1178" t="s">
        <v>0</v>
      </c>
      <c r="C1178">
        <v>2020</v>
      </c>
      <c r="D1178">
        <v>5</v>
      </c>
      <c r="E1178" s="73">
        <v>43774</v>
      </c>
      <c r="F1178"/>
      <c r="G1178"/>
      <c r="H1178" t="s">
        <v>12</v>
      </c>
      <c r="I1178" t="s">
        <v>552</v>
      </c>
      <c r="J1178" t="s">
        <v>871</v>
      </c>
      <c r="K1178" t="s">
        <v>3</v>
      </c>
      <c r="L1178"/>
      <c r="M1178" t="s">
        <v>862</v>
      </c>
      <c r="N1178">
        <v>0.15</v>
      </c>
      <c r="O1178"/>
      <c r="P1178" t="s">
        <v>867</v>
      </c>
      <c r="Q1178" t="s">
        <v>864</v>
      </c>
      <c r="R1178">
        <v>443</v>
      </c>
      <c r="S1178"/>
      <c r="T1178"/>
      <c r="U1178"/>
      <c r="V1178"/>
      <c r="W1178"/>
      <c r="X1178"/>
      <c r="Y1178"/>
      <c r="Z1178"/>
      <c r="AA1178"/>
      <c r="AB1178"/>
      <c r="AC1178" t="s">
        <v>868</v>
      </c>
      <c r="AD1178">
        <v>12</v>
      </c>
      <c r="AE1178" s="73">
        <v>43773</v>
      </c>
      <c r="AF1178" t="s">
        <v>867</v>
      </c>
      <c r="AG1178" t="s">
        <v>1460</v>
      </c>
      <c r="AH1178" t="s">
        <v>36</v>
      </c>
      <c r="AI1178" t="s">
        <v>1459</v>
      </c>
      <c r="AJ1178" t="s">
        <v>1451</v>
      </c>
      <c r="AK1178" t="s">
        <v>868</v>
      </c>
      <c r="AL1178">
        <v>12</v>
      </c>
      <c r="AM1178" s="73">
        <v>43773</v>
      </c>
      <c r="AN1178" t="s">
        <v>868</v>
      </c>
      <c r="AO1178" t="s">
        <v>24</v>
      </c>
      <c r="AP1178"/>
      <c r="AQ1178"/>
      <c r="AR1178" t="s">
        <v>866</v>
      </c>
      <c r="AS1178" t="s">
        <v>1797</v>
      </c>
      <c r="AT1178" t="s">
        <v>1408</v>
      </c>
      <c r="AU1178" t="s">
        <v>36</v>
      </c>
      <c r="AV1178" t="s">
        <v>1354</v>
      </c>
      <c r="AW1178" t="s">
        <v>1798</v>
      </c>
      <c r="AX1178" t="s">
        <v>1353</v>
      </c>
      <c r="AY1178" t="s">
        <v>1371</v>
      </c>
      <c r="AZ1178" t="s">
        <v>1989</v>
      </c>
      <c r="BA1178" t="s">
        <v>1990</v>
      </c>
      <c r="BB1178" t="s">
        <v>1800</v>
      </c>
      <c r="BC1178" t="s">
        <v>1989</v>
      </c>
      <c r="BD1178"/>
      <c r="BE1178"/>
    </row>
    <row r="1179" spans="1:57" x14ac:dyDescent="0.25">
      <c r="A1179" t="s">
        <v>1360</v>
      </c>
      <c r="B1179" t="s">
        <v>0</v>
      </c>
      <c r="C1179">
        <v>2020</v>
      </c>
      <c r="D1179">
        <v>5</v>
      </c>
      <c r="E1179" s="73">
        <v>43774</v>
      </c>
      <c r="F1179"/>
      <c r="G1179"/>
      <c r="H1179" t="s">
        <v>12</v>
      </c>
      <c r="I1179"/>
      <c r="J1179" t="s">
        <v>25</v>
      </c>
      <c r="K1179" t="s">
        <v>3</v>
      </c>
      <c r="L1179"/>
      <c r="M1179" t="s">
        <v>862</v>
      </c>
      <c r="N1179">
        <v>-3.81</v>
      </c>
      <c r="O1179"/>
      <c r="P1179" t="s">
        <v>867</v>
      </c>
      <c r="Q1179" t="s">
        <v>864</v>
      </c>
      <c r="R1179">
        <v>514</v>
      </c>
      <c r="S1179"/>
      <c r="T1179"/>
      <c r="U1179"/>
      <c r="V1179"/>
      <c r="W1179"/>
      <c r="X1179"/>
      <c r="Y1179"/>
      <c r="Z1179"/>
      <c r="AA1179"/>
      <c r="AB1179"/>
      <c r="AC1179"/>
      <c r="AD1179"/>
      <c r="AE1179"/>
      <c r="AF1179"/>
      <c r="AG1179"/>
      <c r="AH1179"/>
      <c r="AI1179"/>
      <c r="AJ1179"/>
      <c r="AK1179" t="s">
        <v>864</v>
      </c>
      <c r="AL1179">
        <v>514</v>
      </c>
      <c r="AM1179" s="73">
        <v>43774</v>
      </c>
      <c r="AN1179" t="s">
        <v>868</v>
      </c>
      <c r="AO1179" t="s">
        <v>8</v>
      </c>
      <c r="AP1179"/>
      <c r="AQ1179"/>
      <c r="AR1179" t="s">
        <v>866</v>
      </c>
      <c r="AS1179" t="s">
        <v>1797</v>
      </c>
      <c r="AT1179" t="s">
        <v>1366</v>
      </c>
      <c r="AU1179" t="s">
        <v>36</v>
      </c>
      <c r="AV1179" t="s">
        <v>1365</v>
      </c>
      <c r="AW1179"/>
      <c r="AX1179"/>
      <c r="AY1179"/>
      <c r="AZ1179"/>
      <c r="BA1179" t="s">
        <v>1833</v>
      </c>
      <c r="BB1179" t="s">
        <v>1802</v>
      </c>
      <c r="BC1179" t="s">
        <v>862</v>
      </c>
      <c r="BD1179"/>
      <c r="BE1179"/>
    </row>
    <row r="1180" spans="1:57" x14ac:dyDescent="0.25">
      <c r="A1180" t="s">
        <v>1360</v>
      </c>
      <c r="B1180" t="s">
        <v>0</v>
      </c>
      <c r="C1180">
        <v>2020</v>
      </c>
      <c r="D1180">
        <v>5</v>
      </c>
      <c r="E1180" s="73">
        <v>43777</v>
      </c>
      <c r="F1180" t="s">
        <v>574</v>
      </c>
      <c r="G1180"/>
      <c r="H1180" t="s">
        <v>12</v>
      </c>
      <c r="I1180" t="s">
        <v>575</v>
      </c>
      <c r="J1180" t="s">
        <v>588</v>
      </c>
      <c r="K1180" t="s">
        <v>3</v>
      </c>
      <c r="L1180"/>
      <c r="M1180" t="s">
        <v>579</v>
      </c>
      <c r="N1180">
        <v>20.76</v>
      </c>
      <c r="O1180"/>
      <c r="P1180" t="s">
        <v>877</v>
      </c>
      <c r="Q1180" t="s">
        <v>876</v>
      </c>
      <c r="R1180">
        <v>294</v>
      </c>
      <c r="S1180"/>
      <c r="T1180"/>
      <c r="U1180"/>
      <c r="V1180"/>
      <c r="W1180"/>
      <c r="X1180"/>
      <c r="Y1180"/>
      <c r="Z1180"/>
      <c r="AA1180"/>
      <c r="AB1180"/>
      <c r="AC1180"/>
      <c r="AD1180"/>
      <c r="AE1180"/>
      <c r="AF1180"/>
      <c r="AG1180"/>
      <c r="AH1180"/>
      <c r="AI1180"/>
      <c r="AJ1180"/>
      <c r="AK1180" t="s">
        <v>876</v>
      </c>
      <c r="AL1180">
        <v>294</v>
      </c>
      <c r="AM1180" s="73">
        <v>43777</v>
      </c>
      <c r="AN1180" t="s">
        <v>584</v>
      </c>
      <c r="AO1180" t="s">
        <v>847</v>
      </c>
      <c r="AP1180"/>
      <c r="AQ1180"/>
      <c r="AR1180" t="s">
        <v>581</v>
      </c>
      <c r="AS1180" t="s">
        <v>1797</v>
      </c>
      <c r="AT1180" t="s">
        <v>1361</v>
      </c>
      <c r="AU1180" t="s">
        <v>36</v>
      </c>
      <c r="AV1180" t="s">
        <v>1354</v>
      </c>
      <c r="AW1180" t="s">
        <v>1924</v>
      </c>
      <c r="AX1180" t="s">
        <v>1353</v>
      </c>
      <c r="AY1180" t="s">
        <v>1352</v>
      </c>
      <c r="AZ1180"/>
      <c r="BA1180" t="s">
        <v>1927</v>
      </c>
      <c r="BB1180" t="s">
        <v>1926</v>
      </c>
      <c r="BC1180" t="s">
        <v>579</v>
      </c>
      <c r="BD1180"/>
      <c r="BE1180"/>
    </row>
    <row r="1181" spans="1:57" x14ac:dyDescent="0.25">
      <c r="A1181" t="s">
        <v>1360</v>
      </c>
      <c r="B1181" t="s">
        <v>0</v>
      </c>
      <c r="C1181">
        <v>2020</v>
      </c>
      <c r="D1181">
        <v>5</v>
      </c>
      <c r="E1181" s="73">
        <v>43778</v>
      </c>
      <c r="F1181"/>
      <c r="G1181"/>
      <c r="H1181" t="s">
        <v>12</v>
      </c>
      <c r="I1181"/>
      <c r="J1181" t="s">
        <v>25</v>
      </c>
      <c r="K1181" t="s">
        <v>3</v>
      </c>
      <c r="L1181"/>
      <c r="M1181" t="s">
        <v>878</v>
      </c>
      <c r="N1181">
        <v>0.11</v>
      </c>
      <c r="O1181"/>
      <c r="P1181" t="s">
        <v>863</v>
      </c>
      <c r="Q1181" t="s">
        <v>879</v>
      </c>
      <c r="R1181">
        <v>161</v>
      </c>
      <c r="S1181"/>
      <c r="T1181"/>
      <c r="U1181"/>
      <c r="V1181"/>
      <c r="W1181"/>
      <c r="X1181"/>
      <c r="Y1181"/>
      <c r="Z1181"/>
      <c r="AA1181"/>
      <c r="AB1181"/>
      <c r="AC1181"/>
      <c r="AD1181"/>
      <c r="AE1181"/>
      <c r="AF1181"/>
      <c r="AG1181"/>
      <c r="AH1181"/>
      <c r="AI1181"/>
      <c r="AJ1181"/>
      <c r="AK1181" t="s">
        <v>879</v>
      </c>
      <c r="AL1181">
        <v>161</v>
      </c>
      <c r="AM1181" s="73">
        <v>43778</v>
      </c>
      <c r="AN1181" t="s">
        <v>865</v>
      </c>
      <c r="AO1181" t="s">
        <v>8</v>
      </c>
      <c r="AP1181"/>
      <c r="AQ1181"/>
      <c r="AR1181" t="s">
        <v>866</v>
      </c>
      <c r="AS1181" t="s">
        <v>1797</v>
      </c>
      <c r="AT1181" t="s">
        <v>1366</v>
      </c>
      <c r="AU1181" t="s">
        <v>36</v>
      </c>
      <c r="AV1181" t="s">
        <v>1365</v>
      </c>
      <c r="AW1181"/>
      <c r="AX1181"/>
      <c r="AY1181"/>
      <c r="AZ1181"/>
      <c r="BA1181" t="s">
        <v>1833</v>
      </c>
      <c r="BB1181" t="s">
        <v>1802</v>
      </c>
      <c r="BC1181" t="s">
        <v>878</v>
      </c>
      <c r="BD1181"/>
      <c r="BE1181"/>
    </row>
    <row r="1182" spans="1:57" x14ac:dyDescent="0.25">
      <c r="A1182" t="s">
        <v>1360</v>
      </c>
      <c r="B1182" t="s">
        <v>0</v>
      </c>
      <c r="C1182">
        <v>2020</v>
      </c>
      <c r="D1182">
        <v>5</v>
      </c>
      <c r="E1182" s="73">
        <v>43778</v>
      </c>
      <c r="F1182"/>
      <c r="G1182"/>
      <c r="H1182" t="s">
        <v>12</v>
      </c>
      <c r="I1182"/>
      <c r="J1182" t="s">
        <v>2</v>
      </c>
      <c r="K1182" t="s">
        <v>3</v>
      </c>
      <c r="L1182"/>
      <c r="M1182" t="s">
        <v>878</v>
      </c>
      <c r="N1182">
        <v>-1.53</v>
      </c>
      <c r="O1182"/>
      <c r="P1182" t="s">
        <v>863</v>
      </c>
      <c r="Q1182" t="s">
        <v>879</v>
      </c>
      <c r="R1182">
        <v>172</v>
      </c>
      <c r="S1182"/>
      <c r="T1182"/>
      <c r="U1182"/>
      <c r="V1182"/>
      <c r="W1182"/>
      <c r="X1182"/>
      <c r="Y1182"/>
      <c r="Z1182"/>
      <c r="AA1182"/>
      <c r="AB1182"/>
      <c r="AC1182"/>
      <c r="AD1182"/>
      <c r="AE1182"/>
      <c r="AF1182"/>
      <c r="AG1182"/>
      <c r="AH1182"/>
      <c r="AI1182"/>
      <c r="AJ1182"/>
      <c r="AK1182" t="s">
        <v>879</v>
      </c>
      <c r="AL1182">
        <v>172</v>
      </c>
      <c r="AM1182" s="73">
        <v>43778</v>
      </c>
      <c r="AN1182" t="s">
        <v>865</v>
      </c>
      <c r="AO1182" t="s">
        <v>8</v>
      </c>
      <c r="AP1182"/>
      <c r="AQ1182"/>
      <c r="AR1182" t="s">
        <v>866</v>
      </c>
      <c r="AS1182" t="s">
        <v>1797</v>
      </c>
      <c r="AT1182" t="s">
        <v>1385</v>
      </c>
      <c r="AU1182" t="s">
        <v>36</v>
      </c>
      <c r="AV1182" t="s">
        <v>1355</v>
      </c>
      <c r="AW1182"/>
      <c r="AX1182"/>
      <c r="AY1182"/>
      <c r="AZ1182"/>
      <c r="BA1182" t="s">
        <v>1801</v>
      </c>
      <c r="BB1182" t="s">
        <v>1802</v>
      </c>
      <c r="BC1182" t="s">
        <v>878</v>
      </c>
      <c r="BD1182"/>
      <c r="BE1182"/>
    </row>
    <row r="1183" spans="1:57" x14ac:dyDescent="0.25">
      <c r="A1183" t="s">
        <v>1360</v>
      </c>
      <c r="B1183" t="s">
        <v>0</v>
      </c>
      <c r="C1183">
        <v>2020</v>
      </c>
      <c r="D1183">
        <v>5</v>
      </c>
      <c r="E1183" s="73">
        <v>43778</v>
      </c>
      <c r="F1183"/>
      <c r="G1183"/>
      <c r="H1183" t="s">
        <v>12</v>
      </c>
      <c r="I1183"/>
      <c r="J1183" t="s">
        <v>25</v>
      </c>
      <c r="K1183" t="s">
        <v>3</v>
      </c>
      <c r="L1183"/>
      <c r="M1183" t="s">
        <v>878</v>
      </c>
      <c r="N1183">
        <v>1.29</v>
      </c>
      <c r="O1183"/>
      <c r="P1183" t="s">
        <v>863</v>
      </c>
      <c r="Q1183" t="s">
        <v>879</v>
      </c>
      <c r="R1183">
        <v>211</v>
      </c>
      <c r="S1183"/>
      <c r="T1183"/>
      <c r="U1183"/>
      <c r="V1183"/>
      <c r="W1183"/>
      <c r="X1183"/>
      <c r="Y1183"/>
      <c r="Z1183"/>
      <c r="AA1183"/>
      <c r="AB1183"/>
      <c r="AC1183"/>
      <c r="AD1183"/>
      <c r="AE1183"/>
      <c r="AF1183"/>
      <c r="AG1183"/>
      <c r="AH1183"/>
      <c r="AI1183"/>
      <c r="AJ1183"/>
      <c r="AK1183" t="s">
        <v>879</v>
      </c>
      <c r="AL1183">
        <v>211</v>
      </c>
      <c r="AM1183" s="73">
        <v>43778</v>
      </c>
      <c r="AN1183" t="s">
        <v>865</v>
      </c>
      <c r="AO1183" t="s">
        <v>8</v>
      </c>
      <c r="AP1183"/>
      <c r="AQ1183"/>
      <c r="AR1183" t="s">
        <v>866</v>
      </c>
      <c r="AS1183" t="s">
        <v>1797</v>
      </c>
      <c r="AT1183" t="s">
        <v>1366</v>
      </c>
      <c r="AU1183" t="s">
        <v>36</v>
      </c>
      <c r="AV1183" t="s">
        <v>1365</v>
      </c>
      <c r="AW1183"/>
      <c r="AX1183"/>
      <c r="AY1183"/>
      <c r="AZ1183"/>
      <c r="BA1183" t="s">
        <v>1833</v>
      </c>
      <c r="BB1183" t="s">
        <v>1802</v>
      </c>
      <c r="BC1183" t="s">
        <v>878</v>
      </c>
      <c r="BD1183"/>
      <c r="BE1183"/>
    </row>
    <row r="1184" spans="1:57" x14ac:dyDescent="0.25">
      <c r="A1184" t="s">
        <v>1360</v>
      </c>
      <c r="B1184" t="s">
        <v>0</v>
      </c>
      <c r="C1184">
        <v>2020</v>
      </c>
      <c r="D1184">
        <v>5</v>
      </c>
      <c r="E1184" s="73">
        <v>43778</v>
      </c>
      <c r="F1184"/>
      <c r="G1184"/>
      <c r="H1184" t="s">
        <v>12</v>
      </c>
      <c r="I1184"/>
      <c r="J1184" t="s">
        <v>25</v>
      </c>
      <c r="K1184" t="s">
        <v>3</v>
      </c>
      <c r="L1184"/>
      <c r="M1184" t="s">
        <v>878</v>
      </c>
      <c r="N1184">
        <v>0.11</v>
      </c>
      <c r="O1184"/>
      <c r="P1184" t="s">
        <v>863</v>
      </c>
      <c r="Q1184" t="s">
        <v>879</v>
      </c>
      <c r="R1184">
        <v>361</v>
      </c>
      <c r="S1184"/>
      <c r="T1184"/>
      <c r="U1184"/>
      <c r="V1184"/>
      <c r="W1184"/>
      <c r="X1184"/>
      <c r="Y1184"/>
      <c r="Z1184"/>
      <c r="AA1184"/>
      <c r="AB1184"/>
      <c r="AC1184"/>
      <c r="AD1184"/>
      <c r="AE1184"/>
      <c r="AF1184"/>
      <c r="AG1184"/>
      <c r="AH1184"/>
      <c r="AI1184"/>
      <c r="AJ1184"/>
      <c r="AK1184" t="s">
        <v>879</v>
      </c>
      <c r="AL1184">
        <v>361</v>
      </c>
      <c r="AM1184" s="73">
        <v>43778</v>
      </c>
      <c r="AN1184" t="s">
        <v>865</v>
      </c>
      <c r="AO1184" t="s">
        <v>8</v>
      </c>
      <c r="AP1184"/>
      <c r="AQ1184"/>
      <c r="AR1184" t="s">
        <v>866</v>
      </c>
      <c r="AS1184" t="s">
        <v>1797</v>
      </c>
      <c r="AT1184" t="s">
        <v>1366</v>
      </c>
      <c r="AU1184" t="s">
        <v>36</v>
      </c>
      <c r="AV1184" t="s">
        <v>1365</v>
      </c>
      <c r="AW1184"/>
      <c r="AX1184"/>
      <c r="AY1184"/>
      <c r="AZ1184"/>
      <c r="BA1184" t="s">
        <v>1833</v>
      </c>
      <c r="BB1184" t="s">
        <v>1802</v>
      </c>
      <c r="BC1184" t="s">
        <v>878</v>
      </c>
      <c r="BD1184"/>
      <c r="BE1184"/>
    </row>
    <row r="1185" spans="1:57" x14ac:dyDescent="0.25">
      <c r="A1185" t="s">
        <v>1360</v>
      </c>
      <c r="B1185" t="s">
        <v>0</v>
      </c>
      <c r="C1185">
        <v>2020</v>
      </c>
      <c r="D1185">
        <v>5</v>
      </c>
      <c r="E1185" s="73">
        <v>43778</v>
      </c>
      <c r="F1185"/>
      <c r="G1185"/>
      <c r="H1185" t="s">
        <v>12</v>
      </c>
      <c r="I1185"/>
      <c r="J1185" t="s">
        <v>2</v>
      </c>
      <c r="K1185" t="s">
        <v>3</v>
      </c>
      <c r="L1185"/>
      <c r="M1185" t="s">
        <v>878</v>
      </c>
      <c r="N1185">
        <v>-0.11</v>
      </c>
      <c r="O1185"/>
      <c r="P1185" t="s">
        <v>867</v>
      </c>
      <c r="Q1185" t="s">
        <v>879</v>
      </c>
      <c r="R1185">
        <v>444</v>
      </c>
      <c r="S1185"/>
      <c r="T1185"/>
      <c r="U1185"/>
      <c r="V1185"/>
      <c r="W1185"/>
      <c r="X1185"/>
      <c r="Y1185"/>
      <c r="Z1185"/>
      <c r="AA1185"/>
      <c r="AB1185"/>
      <c r="AC1185"/>
      <c r="AD1185"/>
      <c r="AE1185"/>
      <c r="AF1185"/>
      <c r="AG1185"/>
      <c r="AH1185"/>
      <c r="AI1185"/>
      <c r="AJ1185"/>
      <c r="AK1185" t="s">
        <v>879</v>
      </c>
      <c r="AL1185">
        <v>444</v>
      </c>
      <c r="AM1185" s="73">
        <v>43778</v>
      </c>
      <c r="AN1185" t="s">
        <v>868</v>
      </c>
      <c r="AO1185" t="s">
        <v>8</v>
      </c>
      <c r="AP1185"/>
      <c r="AQ1185"/>
      <c r="AR1185" t="s">
        <v>866</v>
      </c>
      <c r="AS1185" t="s">
        <v>1797</v>
      </c>
      <c r="AT1185" t="s">
        <v>1385</v>
      </c>
      <c r="AU1185" t="s">
        <v>36</v>
      </c>
      <c r="AV1185" t="s">
        <v>1355</v>
      </c>
      <c r="AW1185"/>
      <c r="AX1185"/>
      <c r="AY1185"/>
      <c r="AZ1185"/>
      <c r="BA1185" t="s">
        <v>1801</v>
      </c>
      <c r="BB1185" t="s">
        <v>1802</v>
      </c>
      <c r="BC1185" t="s">
        <v>878</v>
      </c>
      <c r="BD1185"/>
      <c r="BE1185"/>
    </row>
    <row r="1186" spans="1:57" x14ac:dyDescent="0.25">
      <c r="A1186" t="s">
        <v>1360</v>
      </c>
      <c r="B1186" t="s">
        <v>0</v>
      </c>
      <c r="C1186">
        <v>2020</v>
      </c>
      <c r="D1186">
        <v>5</v>
      </c>
      <c r="E1186" s="73">
        <v>43778</v>
      </c>
      <c r="F1186"/>
      <c r="G1186"/>
      <c r="H1186" t="s">
        <v>12</v>
      </c>
      <c r="I1186"/>
      <c r="J1186" t="s">
        <v>25</v>
      </c>
      <c r="K1186" t="s">
        <v>3</v>
      </c>
      <c r="L1186"/>
      <c r="M1186" t="s">
        <v>878</v>
      </c>
      <c r="N1186">
        <v>1.53</v>
      </c>
      <c r="O1186"/>
      <c r="P1186" t="s">
        <v>867</v>
      </c>
      <c r="Q1186" t="s">
        <v>879</v>
      </c>
      <c r="R1186">
        <v>463</v>
      </c>
      <c r="S1186"/>
      <c r="T1186"/>
      <c r="U1186"/>
      <c r="V1186"/>
      <c r="W1186"/>
      <c r="X1186"/>
      <c r="Y1186"/>
      <c r="Z1186"/>
      <c r="AA1186"/>
      <c r="AB1186"/>
      <c r="AC1186"/>
      <c r="AD1186"/>
      <c r="AE1186"/>
      <c r="AF1186"/>
      <c r="AG1186"/>
      <c r="AH1186"/>
      <c r="AI1186"/>
      <c r="AJ1186"/>
      <c r="AK1186" t="s">
        <v>879</v>
      </c>
      <c r="AL1186">
        <v>463</v>
      </c>
      <c r="AM1186" s="73">
        <v>43778</v>
      </c>
      <c r="AN1186" t="s">
        <v>868</v>
      </c>
      <c r="AO1186" t="s">
        <v>8</v>
      </c>
      <c r="AP1186"/>
      <c r="AQ1186"/>
      <c r="AR1186" t="s">
        <v>866</v>
      </c>
      <c r="AS1186" t="s">
        <v>1797</v>
      </c>
      <c r="AT1186" t="s">
        <v>1366</v>
      </c>
      <c r="AU1186" t="s">
        <v>36</v>
      </c>
      <c r="AV1186" t="s">
        <v>1365</v>
      </c>
      <c r="AW1186"/>
      <c r="AX1186"/>
      <c r="AY1186"/>
      <c r="AZ1186"/>
      <c r="BA1186" t="s">
        <v>1833</v>
      </c>
      <c r="BB1186" t="s">
        <v>1802</v>
      </c>
      <c r="BC1186" t="s">
        <v>878</v>
      </c>
      <c r="BD1186"/>
      <c r="BE1186"/>
    </row>
    <row r="1187" spans="1:57" x14ac:dyDescent="0.25">
      <c r="A1187" t="s">
        <v>1360</v>
      </c>
      <c r="B1187" t="s">
        <v>0</v>
      </c>
      <c r="C1187">
        <v>2020</v>
      </c>
      <c r="D1187">
        <v>5</v>
      </c>
      <c r="E1187" s="73">
        <v>43778</v>
      </c>
      <c r="F1187"/>
      <c r="G1187"/>
      <c r="H1187" t="s">
        <v>12</v>
      </c>
      <c r="I1187"/>
      <c r="J1187" t="s">
        <v>2</v>
      </c>
      <c r="K1187" t="s">
        <v>3</v>
      </c>
      <c r="L1187"/>
      <c r="M1187" t="s">
        <v>878</v>
      </c>
      <c r="N1187">
        <v>-3.27</v>
      </c>
      <c r="O1187"/>
      <c r="P1187" t="s">
        <v>867</v>
      </c>
      <c r="Q1187" t="s">
        <v>879</v>
      </c>
      <c r="R1187">
        <v>524</v>
      </c>
      <c r="S1187"/>
      <c r="T1187"/>
      <c r="U1187"/>
      <c r="V1187"/>
      <c r="W1187"/>
      <c r="X1187"/>
      <c r="Y1187"/>
      <c r="Z1187"/>
      <c r="AA1187"/>
      <c r="AB1187"/>
      <c r="AC1187"/>
      <c r="AD1187"/>
      <c r="AE1187"/>
      <c r="AF1187"/>
      <c r="AG1187"/>
      <c r="AH1187"/>
      <c r="AI1187"/>
      <c r="AJ1187"/>
      <c r="AK1187" t="s">
        <v>879</v>
      </c>
      <c r="AL1187">
        <v>524</v>
      </c>
      <c r="AM1187" s="73">
        <v>43778</v>
      </c>
      <c r="AN1187" t="s">
        <v>868</v>
      </c>
      <c r="AO1187" t="s">
        <v>8</v>
      </c>
      <c r="AP1187"/>
      <c r="AQ1187"/>
      <c r="AR1187" t="s">
        <v>866</v>
      </c>
      <c r="AS1187" t="s">
        <v>1797</v>
      </c>
      <c r="AT1187" t="s">
        <v>1385</v>
      </c>
      <c r="AU1187" t="s">
        <v>36</v>
      </c>
      <c r="AV1187" t="s">
        <v>1355</v>
      </c>
      <c r="AW1187"/>
      <c r="AX1187"/>
      <c r="AY1187"/>
      <c r="AZ1187"/>
      <c r="BA1187" t="s">
        <v>1801</v>
      </c>
      <c r="BB1187" t="s">
        <v>1802</v>
      </c>
      <c r="BC1187" t="s">
        <v>878</v>
      </c>
      <c r="BD1187"/>
      <c r="BE1187"/>
    </row>
    <row r="1188" spans="1:57" x14ac:dyDescent="0.25">
      <c r="A1188" t="s">
        <v>1360</v>
      </c>
      <c r="B1188" t="s">
        <v>0</v>
      </c>
      <c r="C1188">
        <v>2020</v>
      </c>
      <c r="D1188">
        <v>5</v>
      </c>
      <c r="E1188" s="73">
        <v>43778</v>
      </c>
      <c r="F1188"/>
      <c r="G1188"/>
      <c r="H1188" t="s">
        <v>12</v>
      </c>
      <c r="I1188"/>
      <c r="J1188" t="s">
        <v>25</v>
      </c>
      <c r="K1188" t="s">
        <v>3</v>
      </c>
      <c r="L1188"/>
      <c r="M1188" t="s">
        <v>878</v>
      </c>
      <c r="N1188">
        <v>3.81</v>
      </c>
      <c r="O1188"/>
      <c r="P1188" t="s">
        <v>867</v>
      </c>
      <c r="Q1188" t="s">
        <v>879</v>
      </c>
      <c r="R1188">
        <v>543</v>
      </c>
      <c r="S1188"/>
      <c r="T1188"/>
      <c r="U1188"/>
      <c r="V1188"/>
      <c r="W1188"/>
      <c r="X1188"/>
      <c r="Y1188"/>
      <c r="Z1188"/>
      <c r="AA1188"/>
      <c r="AB1188"/>
      <c r="AC1188"/>
      <c r="AD1188"/>
      <c r="AE1188"/>
      <c r="AF1188"/>
      <c r="AG1188"/>
      <c r="AH1188"/>
      <c r="AI1188"/>
      <c r="AJ1188"/>
      <c r="AK1188" t="s">
        <v>879</v>
      </c>
      <c r="AL1188">
        <v>543</v>
      </c>
      <c r="AM1188" s="73">
        <v>43778</v>
      </c>
      <c r="AN1188" t="s">
        <v>868</v>
      </c>
      <c r="AO1188" t="s">
        <v>8</v>
      </c>
      <c r="AP1188"/>
      <c r="AQ1188"/>
      <c r="AR1188" t="s">
        <v>866</v>
      </c>
      <c r="AS1188" t="s">
        <v>1797</v>
      </c>
      <c r="AT1188" t="s">
        <v>1366</v>
      </c>
      <c r="AU1188" t="s">
        <v>36</v>
      </c>
      <c r="AV1188" t="s">
        <v>1365</v>
      </c>
      <c r="AW1188"/>
      <c r="AX1188"/>
      <c r="AY1188"/>
      <c r="AZ1188"/>
      <c r="BA1188" t="s">
        <v>1833</v>
      </c>
      <c r="BB1188" t="s">
        <v>1802</v>
      </c>
      <c r="BC1188" t="s">
        <v>878</v>
      </c>
      <c r="BD1188"/>
      <c r="BE1188"/>
    </row>
    <row r="1189" spans="1:57" x14ac:dyDescent="0.25">
      <c r="A1189" t="s">
        <v>1360</v>
      </c>
      <c r="B1189" t="s">
        <v>0</v>
      </c>
      <c r="C1189">
        <v>2020</v>
      </c>
      <c r="D1189">
        <v>5</v>
      </c>
      <c r="E1189" s="73">
        <v>43778</v>
      </c>
      <c r="F1189"/>
      <c r="G1189"/>
      <c r="H1189" t="s">
        <v>12</v>
      </c>
      <c r="I1189"/>
      <c r="J1189" t="s">
        <v>2</v>
      </c>
      <c r="K1189" t="s">
        <v>3</v>
      </c>
      <c r="L1189"/>
      <c r="M1189" t="s">
        <v>878</v>
      </c>
      <c r="N1189">
        <v>-0.9</v>
      </c>
      <c r="O1189"/>
      <c r="P1189" t="s">
        <v>867</v>
      </c>
      <c r="Q1189" t="s">
        <v>879</v>
      </c>
      <c r="R1189">
        <v>614</v>
      </c>
      <c r="S1189"/>
      <c r="T1189"/>
      <c r="U1189"/>
      <c r="V1189"/>
      <c r="W1189"/>
      <c r="X1189"/>
      <c r="Y1189"/>
      <c r="Z1189"/>
      <c r="AA1189"/>
      <c r="AB1189"/>
      <c r="AC1189"/>
      <c r="AD1189"/>
      <c r="AE1189"/>
      <c r="AF1189"/>
      <c r="AG1189"/>
      <c r="AH1189"/>
      <c r="AI1189"/>
      <c r="AJ1189"/>
      <c r="AK1189" t="s">
        <v>879</v>
      </c>
      <c r="AL1189">
        <v>614</v>
      </c>
      <c r="AM1189" s="73">
        <v>43778</v>
      </c>
      <c r="AN1189" t="s">
        <v>868</v>
      </c>
      <c r="AO1189" t="s">
        <v>8</v>
      </c>
      <c r="AP1189"/>
      <c r="AQ1189"/>
      <c r="AR1189" t="s">
        <v>866</v>
      </c>
      <c r="AS1189" t="s">
        <v>1797</v>
      </c>
      <c r="AT1189" t="s">
        <v>1385</v>
      </c>
      <c r="AU1189" t="s">
        <v>36</v>
      </c>
      <c r="AV1189" t="s">
        <v>1355</v>
      </c>
      <c r="AW1189"/>
      <c r="AX1189"/>
      <c r="AY1189"/>
      <c r="AZ1189"/>
      <c r="BA1189" t="s">
        <v>1801</v>
      </c>
      <c r="BB1189" t="s">
        <v>1802</v>
      </c>
      <c r="BC1189" t="s">
        <v>878</v>
      </c>
      <c r="BD1189"/>
      <c r="BE1189"/>
    </row>
    <row r="1190" spans="1:57" x14ac:dyDescent="0.25">
      <c r="A1190" t="s">
        <v>1360</v>
      </c>
      <c r="B1190" t="s">
        <v>0</v>
      </c>
      <c r="C1190">
        <v>2020</v>
      </c>
      <c r="D1190">
        <v>5</v>
      </c>
      <c r="E1190" s="73">
        <v>43781</v>
      </c>
      <c r="F1190"/>
      <c r="G1190"/>
      <c r="H1190" t="s">
        <v>12</v>
      </c>
      <c r="I1190" t="s">
        <v>552</v>
      </c>
      <c r="J1190" t="s">
        <v>585</v>
      </c>
      <c r="K1190" t="s">
        <v>679</v>
      </c>
      <c r="L1190"/>
      <c r="M1190" t="s">
        <v>1458</v>
      </c>
      <c r="N1190">
        <v>64.5</v>
      </c>
      <c r="O1190"/>
      <c r="P1190" t="s">
        <v>883</v>
      </c>
      <c r="Q1190" t="s">
        <v>880</v>
      </c>
      <c r="R1190">
        <v>24</v>
      </c>
      <c r="S1190"/>
      <c r="T1190"/>
      <c r="U1190"/>
      <c r="V1190"/>
      <c r="W1190"/>
      <c r="X1190"/>
      <c r="Y1190"/>
      <c r="Z1190"/>
      <c r="AA1190"/>
      <c r="AB1190"/>
      <c r="AC1190"/>
      <c r="AD1190"/>
      <c r="AE1190"/>
      <c r="AF1190"/>
      <c r="AG1190"/>
      <c r="AH1190"/>
      <c r="AI1190"/>
      <c r="AJ1190"/>
      <c r="AK1190" t="s">
        <v>880</v>
      </c>
      <c r="AL1190">
        <v>24</v>
      </c>
      <c r="AM1190" s="73">
        <v>43781</v>
      </c>
      <c r="AN1190"/>
      <c r="AO1190" t="s">
        <v>884</v>
      </c>
      <c r="AP1190"/>
      <c r="AQ1190"/>
      <c r="AR1190" t="s">
        <v>603</v>
      </c>
      <c r="AS1190" t="s">
        <v>1797</v>
      </c>
      <c r="AT1190" t="s">
        <v>1361</v>
      </c>
      <c r="AU1190" t="s">
        <v>36</v>
      </c>
      <c r="AV1190" t="s">
        <v>1354</v>
      </c>
      <c r="AW1190" t="s">
        <v>1798</v>
      </c>
      <c r="AX1190" t="s">
        <v>1353</v>
      </c>
      <c r="AY1190" t="s">
        <v>1371</v>
      </c>
      <c r="AZ1190"/>
      <c r="BA1190" t="s">
        <v>1925</v>
      </c>
      <c r="BB1190" t="s">
        <v>1991</v>
      </c>
      <c r="BC1190" t="s">
        <v>1458</v>
      </c>
      <c r="BD1190"/>
      <c r="BE1190"/>
    </row>
    <row r="1191" spans="1:57" x14ac:dyDescent="0.25">
      <c r="A1191" t="s">
        <v>1360</v>
      </c>
      <c r="B1191" t="s">
        <v>0</v>
      </c>
      <c r="C1191">
        <v>2020</v>
      </c>
      <c r="D1191">
        <v>5</v>
      </c>
      <c r="E1191" s="73">
        <v>43774</v>
      </c>
      <c r="F1191"/>
      <c r="G1191"/>
      <c r="H1191" t="s">
        <v>12</v>
      </c>
      <c r="I1191"/>
      <c r="J1191" t="s">
        <v>25</v>
      </c>
      <c r="K1191" t="s">
        <v>3</v>
      </c>
      <c r="L1191"/>
      <c r="M1191" t="s">
        <v>862</v>
      </c>
      <c r="N1191">
        <v>-1.49</v>
      </c>
      <c r="O1191"/>
      <c r="P1191" t="s">
        <v>867</v>
      </c>
      <c r="Q1191" t="s">
        <v>864</v>
      </c>
      <c r="R1191">
        <v>434</v>
      </c>
      <c r="S1191"/>
      <c r="T1191"/>
      <c r="U1191"/>
      <c r="V1191"/>
      <c r="W1191"/>
      <c r="X1191"/>
      <c r="Y1191"/>
      <c r="Z1191"/>
      <c r="AA1191"/>
      <c r="AB1191"/>
      <c r="AC1191"/>
      <c r="AD1191"/>
      <c r="AE1191"/>
      <c r="AF1191"/>
      <c r="AG1191"/>
      <c r="AH1191"/>
      <c r="AI1191"/>
      <c r="AJ1191"/>
      <c r="AK1191" t="s">
        <v>864</v>
      </c>
      <c r="AL1191">
        <v>434</v>
      </c>
      <c r="AM1191" s="73">
        <v>43774</v>
      </c>
      <c r="AN1191" t="s">
        <v>868</v>
      </c>
      <c r="AO1191" t="s">
        <v>8</v>
      </c>
      <c r="AP1191"/>
      <c r="AQ1191"/>
      <c r="AR1191" t="s">
        <v>866</v>
      </c>
      <c r="AS1191" t="s">
        <v>1797</v>
      </c>
      <c r="AT1191" t="s">
        <v>1366</v>
      </c>
      <c r="AU1191" t="s">
        <v>36</v>
      </c>
      <c r="AV1191" t="s">
        <v>1365</v>
      </c>
      <c r="AW1191"/>
      <c r="AX1191"/>
      <c r="AY1191"/>
      <c r="AZ1191"/>
      <c r="BA1191" t="s">
        <v>1833</v>
      </c>
      <c r="BB1191" t="s">
        <v>1802</v>
      </c>
      <c r="BC1191" t="s">
        <v>862</v>
      </c>
      <c r="BD1191"/>
      <c r="BE1191"/>
    </row>
    <row r="1192" spans="1:57" x14ac:dyDescent="0.25">
      <c r="A1192" t="s">
        <v>1360</v>
      </c>
      <c r="B1192" t="s">
        <v>0</v>
      </c>
      <c r="C1192">
        <v>2020</v>
      </c>
      <c r="D1192">
        <v>5</v>
      </c>
      <c r="E1192" s="73">
        <v>43774</v>
      </c>
      <c r="F1192"/>
      <c r="G1192"/>
      <c r="H1192" t="s">
        <v>12</v>
      </c>
      <c r="I1192" t="s">
        <v>552</v>
      </c>
      <c r="J1192" t="s">
        <v>870</v>
      </c>
      <c r="K1192" t="s">
        <v>3</v>
      </c>
      <c r="L1192"/>
      <c r="M1192" t="s">
        <v>862</v>
      </c>
      <c r="N1192">
        <v>0.52</v>
      </c>
      <c r="O1192"/>
      <c r="P1192" t="s">
        <v>867</v>
      </c>
      <c r="Q1192" t="s">
        <v>864</v>
      </c>
      <c r="R1192">
        <v>503</v>
      </c>
      <c r="S1192"/>
      <c r="T1192"/>
      <c r="U1192"/>
      <c r="V1192"/>
      <c r="W1192"/>
      <c r="X1192"/>
      <c r="Y1192"/>
      <c r="Z1192"/>
      <c r="AA1192"/>
      <c r="AB1192"/>
      <c r="AC1192" t="s">
        <v>868</v>
      </c>
      <c r="AD1192">
        <v>18</v>
      </c>
      <c r="AE1192" s="73">
        <v>43773</v>
      </c>
      <c r="AF1192" t="s">
        <v>867</v>
      </c>
      <c r="AG1192" t="s">
        <v>1460</v>
      </c>
      <c r="AH1192" t="s">
        <v>36</v>
      </c>
      <c r="AI1192" t="s">
        <v>1459</v>
      </c>
      <c r="AJ1192" t="s">
        <v>1453</v>
      </c>
      <c r="AK1192" t="s">
        <v>868</v>
      </c>
      <c r="AL1192">
        <v>18</v>
      </c>
      <c r="AM1192" s="73">
        <v>43773</v>
      </c>
      <c r="AN1192" t="s">
        <v>868</v>
      </c>
      <c r="AO1192" t="s">
        <v>24</v>
      </c>
      <c r="AP1192"/>
      <c r="AQ1192"/>
      <c r="AR1192" t="s">
        <v>866</v>
      </c>
      <c r="AS1192" t="s">
        <v>1797</v>
      </c>
      <c r="AT1192" t="s">
        <v>1408</v>
      </c>
      <c r="AU1192" t="s">
        <v>36</v>
      </c>
      <c r="AV1192" t="s">
        <v>1354</v>
      </c>
      <c r="AW1192" t="s">
        <v>1798</v>
      </c>
      <c r="AX1192" t="s">
        <v>1353</v>
      </c>
      <c r="AY1192" t="s">
        <v>1371</v>
      </c>
      <c r="AZ1192" t="s">
        <v>1989</v>
      </c>
      <c r="BA1192" t="s">
        <v>1988</v>
      </c>
      <c r="BB1192" t="s">
        <v>1800</v>
      </c>
      <c r="BC1192" t="s">
        <v>1989</v>
      </c>
      <c r="BD1192"/>
      <c r="BE1192"/>
    </row>
    <row r="1193" spans="1:57" x14ac:dyDescent="0.25">
      <c r="A1193" t="s">
        <v>1360</v>
      </c>
      <c r="B1193" t="s">
        <v>0</v>
      </c>
      <c r="C1193">
        <v>2020</v>
      </c>
      <c r="D1193">
        <v>5</v>
      </c>
      <c r="E1193" s="73">
        <v>43774</v>
      </c>
      <c r="F1193"/>
      <c r="G1193"/>
      <c r="H1193" t="s">
        <v>12</v>
      </c>
      <c r="I1193"/>
      <c r="J1193" t="s">
        <v>25</v>
      </c>
      <c r="K1193" t="s">
        <v>3</v>
      </c>
      <c r="L1193"/>
      <c r="M1193" t="s">
        <v>862</v>
      </c>
      <c r="N1193">
        <v>-0.52</v>
      </c>
      <c r="O1193"/>
      <c r="P1193" t="s">
        <v>867</v>
      </c>
      <c r="Q1193" t="s">
        <v>864</v>
      </c>
      <c r="R1193">
        <v>504</v>
      </c>
      <c r="S1193"/>
      <c r="T1193"/>
      <c r="U1193"/>
      <c r="V1193"/>
      <c r="W1193"/>
      <c r="X1193"/>
      <c r="Y1193"/>
      <c r="Z1193"/>
      <c r="AA1193"/>
      <c r="AB1193"/>
      <c r="AC1193"/>
      <c r="AD1193"/>
      <c r="AE1193"/>
      <c r="AF1193"/>
      <c r="AG1193"/>
      <c r="AH1193"/>
      <c r="AI1193"/>
      <c r="AJ1193"/>
      <c r="AK1193" t="s">
        <v>864</v>
      </c>
      <c r="AL1193">
        <v>504</v>
      </c>
      <c r="AM1193" s="73">
        <v>43774</v>
      </c>
      <c r="AN1193" t="s">
        <v>868</v>
      </c>
      <c r="AO1193" t="s">
        <v>8</v>
      </c>
      <c r="AP1193"/>
      <c r="AQ1193"/>
      <c r="AR1193" t="s">
        <v>866</v>
      </c>
      <c r="AS1193" t="s">
        <v>1797</v>
      </c>
      <c r="AT1193" t="s">
        <v>1366</v>
      </c>
      <c r="AU1193" t="s">
        <v>36</v>
      </c>
      <c r="AV1193" t="s">
        <v>1365</v>
      </c>
      <c r="AW1193"/>
      <c r="AX1193"/>
      <c r="AY1193"/>
      <c r="AZ1193"/>
      <c r="BA1193" t="s">
        <v>1833</v>
      </c>
      <c r="BB1193" t="s">
        <v>1802</v>
      </c>
      <c r="BC1193" t="s">
        <v>862</v>
      </c>
      <c r="BD1193"/>
      <c r="BE1193"/>
    </row>
    <row r="1194" spans="1:57" x14ac:dyDescent="0.25">
      <c r="A1194" t="s">
        <v>1360</v>
      </c>
      <c r="B1194" t="s">
        <v>0</v>
      </c>
      <c r="C1194">
        <v>2020</v>
      </c>
      <c r="D1194">
        <v>5</v>
      </c>
      <c r="E1194" s="73">
        <v>43774</v>
      </c>
      <c r="F1194"/>
      <c r="G1194"/>
      <c r="H1194" t="s">
        <v>12</v>
      </c>
      <c r="I1194" t="s">
        <v>552</v>
      </c>
      <c r="J1194" t="s">
        <v>870</v>
      </c>
      <c r="K1194" t="s">
        <v>3</v>
      </c>
      <c r="L1194"/>
      <c r="M1194" t="s">
        <v>862</v>
      </c>
      <c r="N1194">
        <v>0.9</v>
      </c>
      <c r="O1194"/>
      <c r="P1194" t="s">
        <v>867</v>
      </c>
      <c r="Q1194" t="s">
        <v>864</v>
      </c>
      <c r="R1194">
        <v>533</v>
      </c>
      <c r="S1194"/>
      <c r="T1194"/>
      <c r="U1194"/>
      <c r="V1194"/>
      <c r="W1194"/>
      <c r="X1194"/>
      <c r="Y1194"/>
      <c r="Z1194"/>
      <c r="AA1194"/>
      <c r="AB1194"/>
      <c r="AC1194" t="s">
        <v>868</v>
      </c>
      <c r="AD1194">
        <v>21</v>
      </c>
      <c r="AE1194" s="73">
        <v>43773</v>
      </c>
      <c r="AF1194" t="s">
        <v>867</v>
      </c>
      <c r="AG1194" t="s">
        <v>1460</v>
      </c>
      <c r="AH1194" t="s">
        <v>36</v>
      </c>
      <c r="AI1194" t="s">
        <v>1459</v>
      </c>
      <c r="AJ1194" t="s">
        <v>1619</v>
      </c>
      <c r="AK1194" t="s">
        <v>868</v>
      </c>
      <c r="AL1194">
        <v>21</v>
      </c>
      <c r="AM1194" s="73">
        <v>43773</v>
      </c>
      <c r="AN1194" t="s">
        <v>868</v>
      </c>
      <c r="AO1194" t="s">
        <v>24</v>
      </c>
      <c r="AP1194"/>
      <c r="AQ1194"/>
      <c r="AR1194" t="s">
        <v>866</v>
      </c>
      <c r="AS1194" t="s">
        <v>1797</v>
      </c>
      <c r="AT1194" t="s">
        <v>1408</v>
      </c>
      <c r="AU1194" t="s">
        <v>36</v>
      </c>
      <c r="AV1194" t="s">
        <v>1354</v>
      </c>
      <c r="AW1194" t="s">
        <v>1798</v>
      </c>
      <c r="AX1194" t="s">
        <v>1353</v>
      </c>
      <c r="AY1194" t="s">
        <v>1371</v>
      </c>
      <c r="AZ1194" t="s">
        <v>1989</v>
      </c>
      <c r="BA1194" t="s">
        <v>1988</v>
      </c>
      <c r="BB1194" t="s">
        <v>1800</v>
      </c>
      <c r="BC1194" t="s">
        <v>1989</v>
      </c>
      <c r="BD1194"/>
      <c r="BE1194"/>
    </row>
    <row r="1195" spans="1:57" x14ac:dyDescent="0.25">
      <c r="A1195" t="s">
        <v>1360</v>
      </c>
      <c r="B1195" t="s">
        <v>0</v>
      </c>
      <c r="C1195">
        <v>2020</v>
      </c>
      <c r="D1195">
        <v>5</v>
      </c>
      <c r="E1195" s="73">
        <v>43774</v>
      </c>
      <c r="F1195"/>
      <c r="G1195"/>
      <c r="H1195" t="s">
        <v>12</v>
      </c>
      <c r="I1195"/>
      <c r="J1195" t="s">
        <v>25</v>
      </c>
      <c r="K1195" t="s">
        <v>3</v>
      </c>
      <c r="L1195"/>
      <c r="M1195" t="s">
        <v>862</v>
      </c>
      <c r="N1195">
        <v>-0.9</v>
      </c>
      <c r="O1195"/>
      <c r="P1195" t="s">
        <v>867</v>
      </c>
      <c r="Q1195" t="s">
        <v>864</v>
      </c>
      <c r="R1195">
        <v>544</v>
      </c>
      <c r="S1195"/>
      <c r="T1195"/>
      <c r="U1195"/>
      <c r="V1195"/>
      <c r="W1195"/>
      <c r="X1195"/>
      <c r="Y1195"/>
      <c r="Z1195"/>
      <c r="AA1195"/>
      <c r="AB1195"/>
      <c r="AC1195"/>
      <c r="AD1195"/>
      <c r="AE1195"/>
      <c r="AF1195"/>
      <c r="AG1195"/>
      <c r="AH1195"/>
      <c r="AI1195"/>
      <c r="AJ1195"/>
      <c r="AK1195" t="s">
        <v>864</v>
      </c>
      <c r="AL1195">
        <v>544</v>
      </c>
      <c r="AM1195" s="73">
        <v>43774</v>
      </c>
      <c r="AN1195" t="s">
        <v>868</v>
      </c>
      <c r="AO1195" t="s">
        <v>8</v>
      </c>
      <c r="AP1195"/>
      <c r="AQ1195"/>
      <c r="AR1195" t="s">
        <v>866</v>
      </c>
      <c r="AS1195" t="s">
        <v>1797</v>
      </c>
      <c r="AT1195" t="s">
        <v>1366</v>
      </c>
      <c r="AU1195" t="s">
        <v>36</v>
      </c>
      <c r="AV1195" t="s">
        <v>1365</v>
      </c>
      <c r="AW1195"/>
      <c r="AX1195"/>
      <c r="AY1195"/>
      <c r="AZ1195"/>
      <c r="BA1195" t="s">
        <v>1833</v>
      </c>
      <c r="BB1195" t="s">
        <v>1802</v>
      </c>
      <c r="BC1195" t="s">
        <v>862</v>
      </c>
      <c r="BD1195"/>
      <c r="BE1195"/>
    </row>
    <row r="1196" spans="1:57" x14ac:dyDescent="0.25">
      <c r="A1196" t="s">
        <v>1360</v>
      </c>
      <c r="B1196" t="s">
        <v>0</v>
      </c>
      <c r="C1196">
        <v>2020</v>
      </c>
      <c r="D1196">
        <v>5</v>
      </c>
      <c r="E1196" s="73">
        <v>43776</v>
      </c>
      <c r="F1196"/>
      <c r="G1196"/>
      <c r="H1196" t="s">
        <v>12</v>
      </c>
      <c r="I1196"/>
      <c r="J1196" t="s">
        <v>2</v>
      </c>
      <c r="K1196" t="s">
        <v>3</v>
      </c>
      <c r="L1196"/>
      <c r="M1196" t="s">
        <v>782</v>
      </c>
      <c r="N1196">
        <v>-32489.75</v>
      </c>
      <c r="O1196"/>
      <c r="P1196" t="s">
        <v>14</v>
      </c>
      <c r="Q1196" t="s">
        <v>874</v>
      </c>
      <c r="R1196">
        <v>3</v>
      </c>
      <c r="S1196"/>
      <c r="T1196"/>
      <c r="U1196"/>
      <c r="V1196"/>
      <c r="W1196"/>
      <c r="X1196"/>
      <c r="Y1196"/>
      <c r="Z1196"/>
      <c r="AA1196"/>
      <c r="AB1196"/>
      <c r="AC1196"/>
      <c r="AD1196"/>
      <c r="AE1196"/>
      <c r="AF1196"/>
      <c r="AG1196"/>
      <c r="AH1196"/>
      <c r="AI1196"/>
      <c r="AJ1196"/>
      <c r="AK1196" t="s">
        <v>874</v>
      </c>
      <c r="AL1196">
        <v>3</v>
      </c>
      <c r="AM1196" s="73">
        <v>43776</v>
      </c>
      <c r="AN1196"/>
      <c r="AO1196" t="s">
        <v>8</v>
      </c>
      <c r="AP1196"/>
      <c r="AQ1196"/>
      <c r="AR1196" t="s">
        <v>784</v>
      </c>
      <c r="AS1196" t="s">
        <v>1797</v>
      </c>
      <c r="AT1196" t="s">
        <v>1385</v>
      </c>
      <c r="AU1196" t="s">
        <v>36</v>
      </c>
      <c r="AV1196" t="s">
        <v>1355</v>
      </c>
      <c r="AW1196"/>
      <c r="AX1196"/>
      <c r="AY1196"/>
      <c r="AZ1196"/>
      <c r="BA1196" t="s">
        <v>1801</v>
      </c>
      <c r="BB1196" t="s">
        <v>1802</v>
      </c>
      <c r="BC1196" t="s">
        <v>782</v>
      </c>
      <c r="BD1196"/>
      <c r="BE1196"/>
    </row>
    <row r="1197" spans="1:57" x14ac:dyDescent="0.25">
      <c r="A1197" t="s">
        <v>1360</v>
      </c>
      <c r="B1197" t="s">
        <v>0</v>
      </c>
      <c r="C1197">
        <v>2020</v>
      </c>
      <c r="D1197">
        <v>5</v>
      </c>
      <c r="E1197" s="73">
        <v>43778</v>
      </c>
      <c r="F1197"/>
      <c r="G1197"/>
      <c r="H1197" t="s">
        <v>12</v>
      </c>
      <c r="I1197"/>
      <c r="J1197" t="s">
        <v>2</v>
      </c>
      <c r="K1197" t="s">
        <v>3</v>
      </c>
      <c r="L1197"/>
      <c r="M1197" t="s">
        <v>878</v>
      </c>
      <c r="N1197">
        <v>-0.39</v>
      </c>
      <c r="O1197"/>
      <c r="P1197" t="s">
        <v>863</v>
      </c>
      <c r="Q1197" t="s">
        <v>879</v>
      </c>
      <c r="R1197">
        <v>262</v>
      </c>
      <c r="S1197"/>
      <c r="T1197"/>
      <c r="U1197"/>
      <c r="V1197"/>
      <c r="W1197"/>
      <c r="X1197"/>
      <c r="Y1197"/>
      <c r="Z1197"/>
      <c r="AA1197"/>
      <c r="AB1197"/>
      <c r="AC1197"/>
      <c r="AD1197"/>
      <c r="AE1197"/>
      <c r="AF1197"/>
      <c r="AG1197"/>
      <c r="AH1197"/>
      <c r="AI1197"/>
      <c r="AJ1197"/>
      <c r="AK1197" t="s">
        <v>879</v>
      </c>
      <c r="AL1197">
        <v>262</v>
      </c>
      <c r="AM1197" s="73">
        <v>43778</v>
      </c>
      <c r="AN1197" t="s">
        <v>865</v>
      </c>
      <c r="AO1197" t="s">
        <v>8</v>
      </c>
      <c r="AP1197"/>
      <c r="AQ1197"/>
      <c r="AR1197" t="s">
        <v>866</v>
      </c>
      <c r="AS1197" t="s">
        <v>1797</v>
      </c>
      <c r="AT1197" t="s">
        <v>1385</v>
      </c>
      <c r="AU1197" t="s">
        <v>36</v>
      </c>
      <c r="AV1197" t="s">
        <v>1355</v>
      </c>
      <c r="AW1197"/>
      <c r="AX1197"/>
      <c r="AY1197"/>
      <c r="AZ1197"/>
      <c r="BA1197" t="s">
        <v>1801</v>
      </c>
      <c r="BB1197" t="s">
        <v>1802</v>
      </c>
      <c r="BC1197" t="s">
        <v>878</v>
      </c>
      <c r="BD1197"/>
      <c r="BE1197"/>
    </row>
    <row r="1198" spans="1:57" x14ac:dyDescent="0.25">
      <c r="A1198" t="s">
        <v>1360</v>
      </c>
      <c r="B1198" t="s">
        <v>0</v>
      </c>
      <c r="C1198">
        <v>2020</v>
      </c>
      <c r="D1198">
        <v>5</v>
      </c>
      <c r="E1198" s="73">
        <v>43778</v>
      </c>
      <c r="F1198"/>
      <c r="G1198"/>
      <c r="H1198" t="s">
        <v>12</v>
      </c>
      <c r="I1198"/>
      <c r="J1198" t="s">
        <v>2</v>
      </c>
      <c r="K1198" t="s">
        <v>3</v>
      </c>
      <c r="L1198"/>
      <c r="M1198" t="s">
        <v>878</v>
      </c>
      <c r="N1198">
        <v>-0.96</v>
      </c>
      <c r="O1198"/>
      <c r="P1198" t="s">
        <v>863</v>
      </c>
      <c r="Q1198" t="s">
        <v>879</v>
      </c>
      <c r="R1198">
        <v>312</v>
      </c>
      <c r="S1198"/>
      <c r="T1198"/>
      <c r="U1198"/>
      <c r="V1198"/>
      <c r="W1198"/>
      <c r="X1198"/>
      <c r="Y1198"/>
      <c r="Z1198"/>
      <c r="AA1198"/>
      <c r="AB1198"/>
      <c r="AC1198"/>
      <c r="AD1198"/>
      <c r="AE1198"/>
      <c r="AF1198"/>
      <c r="AG1198"/>
      <c r="AH1198"/>
      <c r="AI1198"/>
      <c r="AJ1198"/>
      <c r="AK1198" t="s">
        <v>879</v>
      </c>
      <c r="AL1198">
        <v>312</v>
      </c>
      <c r="AM1198" s="73">
        <v>43778</v>
      </c>
      <c r="AN1198" t="s">
        <v>865</v>
      </c>
      <c r="AO1198" t="s">
        <v>8</v>
      </c>
      <c r="AP1198"/>
      <c r="AQ1198"/>
      <c r="AR1198" t="s">
        <v>866</v>
      </c>
      <c r="AS1198" t="s">
        <v>1797</v>
      </c>
      <c r="AT1198" t="s">
        <v>1385</v>
      </c>
      <c r="AU1198" t="s">
        <v>36</v>
      </c>
      <c r="AV1198" t="s">
        <v>1355</v>
      </c>
      <c r="AW1198"/>
      <c r="AX1198"/>
      <c r="AY1198"/>
      <c r="AZ1198"/>
      <c r="BA1198" t="s">
        <v>1801</v>
      </c>
      <c r="BB1198" t="s">
        <v>1802</v>
      </c>
      <c r="BC1198" t="s">
        <v>878</v>
      </c>
      <c r="BD1198"/>
      <c r="BE1198"/>
    </row>
    <row r="1199" spans="1:57" x14ac:dyDescent="0.25">
      <c r="A1199" t="s">
        <v>1360</v>
      </c>
      <c r="B1199" t="s">
        <v>0</v>
      </c>
      <c r="C1199">
        <v>2020</v>
      </c>
      <c r="D1199">
        <v>5</v>
      </c>
      <c r="E1199" s="73">
        <v>43778</v>
      </c>
      <c r="F1199"/>
      <c r="G1199"/>
      <c r="H1199" t="s">
        <v>12</v>
      </c>
      <c r="I1199"/>
      <c r="J1199" t="s">
        <v>2</v>
      </c>
      <c r="K1199" t="s">
        <v>3</v>
      </c>
      <c r="L1199"/>
      <c r="M1199" t="s">
        <v>878</v>
      </c>
      <c r="N1199">
        <v>-0.15</v>
      </c>
      <c r="O1199"/>
      <c r="P1199" t="s">
        <v>867</v>
      </c>
      <c r="Q1199" t="s">
        <v>879</v>
      </c>
      <c r="R1199">
        <v>484</v>
      </c>
      <c r="S1199"/>
      <c r="T1199"/>
      <c r="U1199"/>
      <c r="V1199"/>
      <c r="W1199"/>
      <c r="X1199"/>
      <c r="Y1199"/>
      <c r="Z1199"/>
      <c r="AA1199"/>
      <c r="AB1199"/>
      <c r="AC1199"/>
      <c r="AD1199"/>
      <c r="AE1199"/>
      <c r="AF1199"/>
      <c r="AG1199"/>
      <c r="AH1199"/>
      <c r="AI1199"/>
      <c r="AJ1199"/>
      <c r="AK1199" t="s">
        <v>879</v>
      </c>
      <c r="AL1199">
        <v>484</v>
      </c>
      <c r="AM1199" s="73">
        <v>43778</v>
      </c>
      <c r="AN1199" t="s">
        <v>868</v>
      </c>
      <c r="AO1199" t="s">
        <v>8</v>
      </c>
      <c r="AP1199"/>
      <c r="AQ1199"/>
      <c r="AR1199" t="s">
        <v>866</v>
      </c>
      <c r="AS1199" t="s">
        <v>1797</v>
      </c>
      <c r="AT1199" t="s">
        <v>1385</v>
      </c>
      <c r="AU1199" t="s">
        <v>36</v>
      </c>
      <c r="AV1199" t="s">
        <v>1355</v>
      </c>
      <c r="AW1199"/>
      <c r="AX1199"/>
      <c r="AY1199"/>
      <c r="AZ1199"/>
      <c r="BA1199" t="s">
        <v>1801</v>
      </c>
      <c r="BB1199" t="s">
        <v>1802</v>
      </c>
      <c r="BC1199" t="s">
        <v>878</v>
      </c>
      <c r="BD1199"/>
      <c r="BE1199"/>
    </row>
    <row r="1200" spans="1:57" x14ac:dyDescent="0.25">
      <c r="A1200" t="s">
        <v>1360</v>
      </c>
      <c r="B1200" t="s">
        <v>0</v>
      </c>
      <c r="C1200">
        <v>2020</v>
      </c>
      <c r="D1200">
        <v>5</v>
      </c>
      <c r="E1200" s="73">
        <v>43778</v>
      </c>
      <c r="F1200"/>
      <c r="G1200"/>
      <c r="H1200" t="s">
        <v>12</v>
      </c>
      <c r="I1200"/>
      <c r="J1200" t="s">
        <v>2</v>
      </c>
      <c r="K1200" t="s">
        <v>3</v>
      </c>
      <c r="L1200"/>
      <c r="M1200" t="s">
        <v>878</v>
      </c>
      <c r="N1200">
        <v>-0.52</v>
      </c>
      <c r="O1200"/>
      <c r="P1200" t="s">
        <v>867</v>
      </c>
      <c r="Q1200" t="s">
        <v>879</v>
      </c>
      <c r="R1200">
        <v>594</v>
      </c>
      <c r="S1200"/>
      <c r="T1200"/>
      <c r="U1200"/>
      <c r="V1200"/>
      <c r="W1200"/>
      <c r="X1200"/>
      <c r="Y1200"/>
      <c r="Z1200"/>
      <c r="AA1200"/>
      <c r="AB1200"/>
      <c r="AC1200"/>
      <c r="AD1200"/>
      <c r="AE1200"/>
      <c r="AF1200"/>
      <c r="AG1200"/>
      <c r="AH1200"/>
      <c r="AI1200"/>
      <c r="AJ1200"/>
      <c r="AK1200" t="s">
        <v>879</v>
      </c>
      <c r="AL1200">
        <v>594</v>
      </c>
      <c r="AM1200" s="73">
        <v>43778</v>
      </c>
      <c r="AN1200" t="s">
        <v>868</v>
      </c>
      <c r="AO1200" t="s">
        <v>8</v>
      </c>
      <c r="AP1200"/>
      <c r="AQ1200"/>
      <c r="AR1200" t="s">
        <v>866</v>
      </c>
      <c r="AS1200" t="s">
        <v>1797</v>
      </c>
      <c r="AT1200" t="s">
        <v>1385</v>
      </c>
      <c r="AU1200" t="s">
        <v>36</v>
      </c>
      <c r="AV1200" t="s">
        <v>1355</v>
      </c>
      <c r="AW1200"/>
      <c r="AX1200"/>
      <c r="AY1200"/>
      <c r="AZ1200"/>
      <c r="BA1200" t="s">
        <v>1801</v>
      </c>
      <c r="BB1200" t="s">
        <v>1802</v>
      </c>
      <c r="BC1200" t="s">
        <v>878</v>
      </c>
      <c r="BD1200"/>
      <c r="BE1200"/>
    </row>
    <row r="1201" spans="1:57" x14ac:dyDescent="0.25">
      <c r="A1201" t="s">
        <v>1360</v>
      </c>
      <c r="B1201" t="s">
        <v>0</v>
      </c>
      <c r="C1201">
        <v>2020</v>
      </c>
      <c r="D1201">
        <v>5</v>
      </c>
      <c r="E1201" s="73">
        <v>43778</v>
      </c>
      <c r="F1201"/>
      <c r="G1201"/>
      <c r="H1201" t="s">
        <v>12</v>
      </c>
      <c r="I1201"/>
      <c r="J1201" t="s">
        <v>2</v>
      </c>
      <c r="K1201" t="s">
        <v>3</v>
      </c>
      <c r="L1201"/>
      <c r="M1201" t="s">
        <v>878</v>
      </c>
      <c r="N1201">
        <v>-2.7</v>
      </c>
      <c r="O1201"/>
      <c r="P1201" t="s">
        <v>867</v>
      </c>
      <c r="Q1201" t="s">
        <v>879</v>
      </c>
      <c r="R1201">
        <v>624</v>
      </c>
      <c r="S1201"/>
      <c r="T1201"/>
      <c r="U1201"/>
      <c r="V1201"/>
      <c r="W1201"/>
      <c r="X1201"/>
      <c r="Y1201"/>
      <c r="Z1201"/>
      <c r="AA1201"/>
      <c r="AB1201"/>
      <c r="AC1201"/>
      <c r="AD1201"/>
      <c r="AE1201"/>
      <c r="AF1201"/>
      <c r="AG1201"/>
      <c r="AH1201"/>
      <c r="AI1201"/>
      <c r="AJ1201"/>
      <c r="AK1201" t="s">
        <v>879</v>
      </c>
      <c r="AL1201">
        <v>624</v>
      </c>
      <c r="AM1201" s="73">
        <v>43778</v>
      </c>
      <c r="AN1201" t="s">
        <v>868</v>
      </c>
      <c r="AO1201" t="s">
        <v>8</v>
      </c>
      <c r="AP1201"/>
      <c r="AQ1201"/>
      <c r="AR1201" t="s">
        <v>866</v>
      </c>
      <c r="AS1201" t="s">
        <v>1797</v>
      </c>
      <c r="AT1201" t="s">
        <v>1385</v>
      </c>
      <c r="AU1201" t="s">
        <v>36</v>
      </c>
      <c r="AV1201" t="s">
        <v>1355</v>
      </c>
      <c r="AW1201"/>
      <c r="AX1201"/>
      <c r="AY1201"/>
      <c r="AZ1201"/>
      <c r="BA1201" t="s">
        <v>1801</v>
      </c>
      <c r="BB1201" t="s">
        <v>1802</v>
      </c>
      <c r="BC1201" t="s">
        <v>878</v>
      </c>
      <c r="BD1201"/>
      <c r="BE1201"/>
    </row>
    <row r="1202" spans="1:57" x14ac:dyDescent="0.25">
      <c r="A1202" t="s">
        <v>1360</v>
      </c>
      <c r="B1202" t="s">
        <v>0</v>
      </c>
      <c r="C1202">
        <v>2020</v>
      </c>
      <c r="D1202">
        <v>5</v>
      </c>
      <c r="E1202" s="73">
        <v>43781</v>
      </c>
      <c r="F1202"/>
      <c r="G1202"/>
      <c r="H1202" t="s">
        <v>12</v>
      </c>
      <c r="I1202" t="s">
        <v>552</v>
      </c>
      <c r="J1202" t="s">
        <v>582</v>
      </c>
      <c r="K1202" t="s">
        <v>679</v>
      </c>
      <c r="L1202"/>
      <c r="M1202" t="s">
        <v>1458</v>
      </c>
      <c r="N1202">
        <v>113.2</v>
      </c>
      <c r="O1202"/>
      <c r="P1202" t="s">
        <v>883</v>
      </c>
      <c r="Q1202" t="s">
        <v>880</v>
      </c>
      <c r="R1202">
        <v>23</v>
      </c>
      <c r="S1202"/>
      <c r="T1202"/>
      <c r="U1202"/>
      <c r="V1202"/>
      <c r="W1202"/>
      <c r="X1202"/>
      <c r="Y1202"/>
      <c r="Z1202"/>
      <c r="AA1202"/>
      <c r="AB1202"/>
      <c r="AC1202"/>
      <c r="AD1202"/>
      <c r="AE1202"/>
      <c r="AF1202"/>
      <c r="AG1202"/>
      <c r="AH1202"/>
      <c r="AI1202"/>
      <c r="AJ1202"/>
      <c r="AK1202" t="s">
        <v>880</v>
      </c>
      <c r="AL1202">
        <v>23</v>
      </c>
      <c r="AM1202" s="73">
        <v>43781</v>
      </c>
      <c r="AN1202"/>
      <c r="AO1202" t="s">
        <v>884</v>
      </c>
      <c r="AP1202"/>
      <c r="AQ1202"/>
      <c r="AR1202" t="s">
        <v>603</v>
      </c>
      <c r="AS1202" t="s">
        <v>1797</v>
      </c>
      <c r="AT1202" t="s">
        <v>1361</v>
      </c>
      <c r="AU1202" t="s">
        <v>36</v>
      </c>
      <c r="AV1202" t="s">
        <v>1354</v>
      </c>
      <c r="AW1202" t="s">
        <v>1798</v>
      </c>
      <c r="AX1202" t="s">
        <v>1353</v>
      </c>
      <c r="AY1202" t="s">
        <v>1371</v>
      </c>
      <c r="AZ1202"/>
      <c r="BA1202" t="s">
        <v>1950</v>
      </c>
      <c r="BB1202" t="s">
        <v>1991</v>
      </c>
      <c r="BC1202" t="s">
        <v>1458</v>
      </c>
      <c r="BD1202"/>
      <c r="BE1202"/>
    </row>
    <row r="1203" spans="1:57" x14ac:dyDescent="0.25">
      <c r="A1203" t="s">
        <v>1360</v>
      </c>
      <c r="B1203" t="s">
        <v>0</v>
      </c>
      <c r="C1203">
        <v>2020</v>
      </c>
      <c r="D1203">
        <v>5</v>
      </c>
      <c r="E1203" s="73">
        <v>43781</v>
      </c>
      <c r="F1203"/>
      <c r="G1203"/>
      <c r="H1203" t="s">
        <v>12</v>
      </c>
      <c r="I1203" t="s">
        <v>552</v>
      </c>
      <c r="J1203" t="s">
        <v>587</v>
      </c>
      <c r="K1203" t="s">
        <v>679</v>
      </c>
      <c r="L1203"/>
      <c r="M1203" t="s">
        <v>1458</v>
      </c>
      <c r="N1203">
        <v>9.8000000000000007</v>
      </c>
      <c r="O1203"/>
      <c r="P1203" t="s">
        <v>883</v>
      </c>
      <c r="Q1203" t="s">
        <v>880</v>
      </c>
      <c r="R1203">
        <v>26</v>
      </c>
      <c r="S1203"/>
      <c r="T1203"/>
      <c r="U1203"/>
      <c r="V1203"/>
      <c r="W1203"/>
      <c r="X1203"/>
      <c r="Y1203"/>
      <c r="Z1203"/>
      <c r="AA1203"/>
      <c r="AB1203"/>
      <c r="AC1203"/>
      <c r="AD1203"/>
      <c r="AE1203"/>
      <c r="AF1203"/>
      <c r="AG1203"/>
      <c r="AH1203"/>
      <c r="AI1203"/>
      <c r="AJ1203"/>
      <c r="AK1203" t="s">
        <v>880</v>
      </c>
      <c r="AL1203">
        <v>26</v>
      </c>
      <c r="AM1203" s="73">
        <v>43781</v>
      </c>
      <c r="AN1203"/>
      <c r="AO1203" t="s">
        <v>884</v>
      </c>
      <c r="AP1203"/>
      <c r="AQ1203"/>
      <c r="AR1203" t="s">
        <v>603</v>
      </c>
      <c r="AS1203" t="s">
        <v>1797</v>
      </c>
      <c r="AT1203" t="s">
        <v>1361</v>
      </c>
      <c r="AU1203" t="s">
        <v>36</v>
      </c>
      <c r="AV1203" t="s">
        <v>1354</v>
      </c>
      <c r="AW1203" t="s">
        <v>1798</v>
      </c>
      <c r="AX1203" t="s">
        <v>1353</v>
      </c>
      <c r="AY1203" t="s">
        <v>1371</v>
      </c>
      <c r="AZ1203"/>
      <c r="BA1203" t="s">
        <v>1932</v>
      </c>
      <c r="BB1203" t="s">
        <v>1991</v>
      </c>
      <c r="BC1203" t="s">
        <v>1458</v>
      </c>
      <c r="BD1203"/>
      <c r="BE1203"/>
    </row>
    <row r="1204" spans="1:57" x14ac:dyDescent="0.25">
      <c r="A1204" t="s">
        <v>1360</v>
      </c>
      <c r="B1204" t="s">
        <v>0</v>
      </c>
      <c r="C1204">
        <v>2020</v>
      </c>
      <c r="D1204">
        <v>5</v>
      </c>
      <c r="E1204" s="73">
        <v>43781</v>
      </c>
      <c r="F1204" t="s">
        <v>574</v>
      </c>
      <c r="G1204"/>
      <c r="H1204" t="s">
        <v>12</v>
      </c>
      <c r="I1204" t="s">
        <v>552</v>
      </c>
      <c r="J1204" t="s">
        <v>871</v>
      </c>
      <c r="K1204" t="s">
        <v>3</v>
      </c>
      <c r="L1204"/>
      <c r="M1204" t="s">
        <v>862</v>
      </c>
      <c r="N1204">
        <v>0.15</v>
      </c>
      <c r="O1204"/>
      <c r="P1204" t="s">
        <v>867</v>
      </c>
      <c r="Q1204" t="s">
        <v>881</v>
      </c>
      <c r="R1204">
        <v>97</v>
      </c>
      <c r="S1204"/>
      <c r="T1204"/>
      <c r="U1204"/>
      <c r="V1204"/>
      <c r="W1204"/>
      <c r="X1204"/>
      <c r="Y1204"/>
      <c r="Z1204"/>
      <c r="AA1204"/>
      <c r="AB1204"/>
      <c r="AC1204" t="s">
        <v>882</v>
      </c>
      <c r="AD1204">
        <v>12</v>
      </c>
      <c r="AE1204" s="73">
        <v>43781</v>
      </c>
      <c r="AF1204" t="s">
        <v>867</v>
      </c>
      <c r="AG1204" t="s">
        <v>1450</v>
      </c>
      <c r="AH1204" t="s">
        <v>36</v>
      </c>
      <c r="AI1204" t="s">
        <v>1457</v>
      </c>
      <c r="AJ1204" t="s">
        <v>1451</v>
      </c>
      <c r="AK1204" t="s">
        <v>882</v>
      </c>
      <c r="AL1204">
        <v>12</v>
      </c>
      <c r="AM1204" s="73">
        <v>43781</v>
      </c>
      <c r="AN1204" t="s">
        <v>882</v>
      </c>
      <c r="AO1204" t="s">
        <v>885</v>
      </c>
      <c r="AP1204"/>
      <c r="AQ1204"/>
      <c r="AR1204" t="s">
        <v>866</v>
      </c>
      <c r="AS1204" t="s">
        <v>1797</v>
      </c>
      <c r="AT1204" t="s">
        <v>1408</v>
      </c>
      <c r="AU1204" t="s">
        <v>36</v>
      </c>
      <c r="AV1204" t="s">
        <v>1354</v>
      </c>
      <c r="AW1204" t="s">
        <v>1798</v>
      </c>
      <c r="AX1204" t="s">
        <v>1353</v>
      </c>
      <c r="AY1204" t="s">
        <v>1371</v>
      </c>
      <c r="AZ1204" t="s">
        <v>1994</v>
      </c>
      <c r="BA1204" t="s">
        <v>1990</v>
      </c>
      <c r="BB1204" t="s">
        <v>1800</v>
      </c>
      <c r="BC1204" t="s">
        <v>1994</v>
      </c>
      <c r="BD1204"/>
      <c r="BE1204"/>
    </row>
    <row r="1205" spans="1:57" x14ac:dyDescent="0.25">
      <c r="A1205" t="s">
        <v>1360</v>
      </c>
      <c r="B1205" t="s">
        <v>0</v>
      </c>
      <c r="C1205">
        <v>2020</v>
      </c>
      <c r="D1205">
        <v>5</v>
      </c>
      <c r="E1205" s="73">
        <v>43781</v>
      </c>
      <c r="F1205"/>
      <c r="G1205"/>
      <c r="H1205" t="s">
        <v>12</v>
      </c>
      <c r="I1205"/>
      <c r="J1205" t="s">
        <v>25</v>
      </c>
      <c r="K1205" t="s">
        <v>3</v>
      </c>
      <c r="L1205"/>
      <c r="M1205" t="s">
        <v>862</v>
      </c>
      <c r="N1205">
        <v>-0.15</v>
      </c>
      <c r="O1205"/>
      <c r="P1205" t="s">
        <v>867</v>
      </c>
      <c r="Q1205" t="s">
        <v>881</v>
      </c>
      <c r="R1205">
        <v>98</v>
      </c>
      <c r="S1205"/>
      <c r="T1205"/>
      <c r="U1205"/>
      <c r="V1205"/>
      <c r="W1205"/>
      <c r="X1205"/>
      <c r="Y1205"/>
      <c r="Z1205"/>
      <c r="AA1205"/>
      <c r="AB1205"/>
      <c r="AC1205"/>
      <c r="AD1205"/>
      <c r="AE1205"/>
      <c r="AF1205"/>
      <c r="AG1205"/>
      <c r="AH1205"/>
      <c r="AI1205"/>
      <c r="AJ1205"/>
      <c r="AK1205" t="s">
        <v>881</v>
      </c>
      <c r="AL1205">
        <v>98</v>
      </c>
      <c r="AM1205" s="73">
        <v>43781</v>
      </c>
      <c r="AN1205" t="s">
        <v>882</v>
      </c>
      <c r="AO1205" t="s">
        <v>8</v>
      </c>
      <c r="AP1205"/>
      <c r="AQ1205"/>
      <c r="AR1205" t="s">
        <v>866</v>
      </c>
      <c r="AS1205" t="s">
        <v>1797</v>
      </c>
      <c r="AT1205" t="s">
        <v>1366</v>
      </c>
      <c r="AU1205" t="s">
        <v>36</v>
      </c>
      <c r="AV1205" t="s">
        <v>1365</v>
      </c>
      <c r="AW1205"/>
      <c r="AX1205"/>
      <c r="AY1205"/>
      <c r="AZ1205"/>
      <c r="BA1205" t="s">
        <v>1833</v>
      </c>
      <c r="BB1205" t="s">
        <v>1802</v>
      </c>
      <c r="BC1205" t="s">
        <v>862</v>
      </c>
      <c r="BD1205"/>
      <c r="BE1205"/>
    </row>
    <row r="1206" spans="1:57" x14ac:dyDescent="0.25">
      <c r="A1206" t="s">
        <v>1360</v>
      </c>
      <c r="B1206" t="s">
        <v>0</v>
      </c>
      <c r="C1206">
        <v>2020</v>
      </c>
      <c r="D1206">
        <v>5</v>
      </c>
      <c r="E1206" s="73">
        <v>43781</v>
      </c>
      <c r="F1206" t="s">
        <v>574</v>
      </c>
      <c r="G1206"/>
      <c r="H1206" t="s">
        <v>12</v>
      </c>
      <c r="I1206" t="s">
        <v>552</v>
      </c>
      <c r="J1206" t="s">
        <v>871</v>
      </c>
      <c r="K1206" t="s">
        <v>3</v>
      </c>
      <c r="L1206"/>
      <c r="M1206" t="s">
        <v>862</v>
      </c>
      <c r="N1206">
        <v>0.11</v>
      </c>
      <c r="O1206"/>
      <c r="P1206" t="s">
        <v>867</v>
      </c>
      <c r="Q1206" t="s">
        <v>881</v>
      </c>
      <c r="R1206">
        <v>107</v>
      </c>
      <c r="S1206"/>
      <c r="T1206"/>
      <c r="U1206"/>
      <c r="V1206"/>
      <c r="W1206"/>
      <c r="X1206"/>
      <c r="Y1206"/>
      <c r="Z1206"/>
      <c r="AA1206"/>
      <c r="AB1206"/>
      <c r="AC1206" t="s">
        <v>882</v>
      </c>
      <c r="AD1206">
        <v>14</v>
      </c>
      <c r="AE1206" s="73">
        <v>43781</v>
      </c>
      <c r="AF1206" t="s">
        <v>867</v>
      </c>
      <c r="AG1206" t="s">
        <v>1450</v>
      </c>
      <c r="AH1206" t="s">
        <v>36</v>
      </c>
      <c r="AI1206" t="s">
        <v>1457</v>
      </c>
      <c r="AJ1206" t="s">
        <v>1451</v>
      </c>
      <c r="AK1206" t="s">
        <v>882</v>
      </c>
      <c r="AL1206">
        <v>14</v>
      </c>
      <c r="AM1206" s="73">
        <v>43781</v>
      </c>
      <c r="AN1206" t="s">
        <v>882</v>
      </c>
      <c r="AO1206" t="s">
        <v>885</v>
      </c>
      <c r="AP1206"/>
      <c r="AQ1206"/>
      <c r="AR1206" t="s">
        <v>866</v>
      </c>
      <c r="AS1206" t="s">
        <v>1797</v>
      </c>
      <c r="AT1206" t="s">
        <v>1408</v>
      </c>
      <c r="AU1206" t="s">
        <v>36</v>
      </c>
      <c r="AV1206" t="s">
        <v>1354</v>
      </c>
      <c r="AW1206" t="s">
        <v>1798</v>
      </c>
      <c r="AX1206" t="s">
        <v>1353</v>
      </c>
      <c r="AY1206" t="s">
        <v>1371</v>
      </c>
      <c r="AZ1206" t="s">
        <v>1994</v>
      </c>
      <c r="BA1206" t="s">
        <v>1990</v>
      </c>
      <c r="BB1206" t="s">
        <v>1800</v>
      </c>
      <c r="BC1206" t="s">
        <v>1994</v>
      </c>
      <c r="BD1206"/>
      <c r="BE1206"/>
    </row>
    <row r="1207" spans="1:57" x14ac:dyDescent="0.25">
      <c r="A1207" t="s">
        <v>1360</v>
      </c>
      <c r="B1207" t="s">
        <v>0</v>
      </c>
      <c r="C1207">
        <v>2020</v>
      </c>
      <c r="D1207">
        <v>5</v>
      </c>
      <c r="E1207" s="73">
        <v>43781</v>
      </c>
      <c r="F1207" t="s">
        <v>574</v>
      </c>
      <c r="G1207"/>
      <c r="H1207" t="s">
        <v>12</v>
      </c>
      <c r="I1207" t="s">
        <v>552</v>
      </c>
      <c r="J1207" t="s">
        <v>871</v>
      </c>
      <c r="K1207" t="s">
        <v>3</v>
      </c>
      <c r="L1207"/>
      <c r="M1207" t="s">
        <v>862</v>
      </c>
      <c r="N1207">
        <v>1.53</v>
      </c>
      <c r="O1207"/>
      <c r="P1207" t="s">
        <v>867</v>
      </c>
      <c r="Q1207" t="s">
        <v>881</v>
      </c>
      <c r="R1207">
        <v>117</v>
      </c>
      <c r="S1207"/>
      <c r="T1207"/>
      <c r="U1207"/>
      <c r="V1207"/>
      <c r="W1207"/>
      <c r="X1207"/>
      <c r="Y1207"/>
      <c r="Z1207"/>
      <c r="AA1207"/>
      <c r="AB1207"/>
      <c r="AC1207" t="s">
        <v>882</v>
      </c>
      <c r="AD1207">
        <v>15</v>
      </c>
      <c r="AE1207" s="73">
        <v>43781</v>
      </c>
      <c r="AF1207" t="s">
        <v>867</v>
      </c>
      <c r="AG1207" t="s">
        <v>1450</v>
      </c>
      <c r="AH1207" t="s">
        <v>36</v>
      </c>
      <c r="AI1207" t="s">
        <v>1457</v>
      </c>
      <c r="AJ1207" t="s">
        <v>1451</v>
      </c>
      <c r="AK1207" t="s">
        <v>882</v>
      </c>
      <c r="AL1207">
        <v>15</v>
      </c>
      <c r="AM1207" s="73">
        <v>43781</v>
      </c>
      <c r="AN1207" t="s">
        <v>882</v>
      </c>
      <c r="AO1207" t="s">
        <v>885</v>
      </c>
      <c r="AP1207"/>
      <c r="AQ1207"/>
      <c r="AR1207" t="s">
        <v>866</v>
      </c>
      <c r="AS1207" t="s">
        <v>1797</v>
      </c>
      <c r="AT1207" t="s">
        <v>1408</v>
      </c>
      <c r="AU1207" t="s">
        <v>36</v>
      </c>
      <c r="AV1207" t="s">
        <v>1354</v>
      </c>
      <c r="AW1207" t="s">
        <v>1798</v>
      </c>
      <c r="AX1207" t="s">
        <v>1353</v>
      </c>
      <c r="AY1207" t="s">
        <v>1371</v>
      </c>
      <c r="AZ1207" t="s">
        <v>1994</v>
      </c>
      <c r="BA1207" t="s">
        <v>1990</v>
      </c>
      <c r="BB1207" t="s">
        <v>1800</v>
      </c>
      <c r="BC1207" t="s">
        <v>1994</v>
      </c>
      <c r="BD1207"/>
      <c r="BE1207"/>
    </row>
    <row r="1208" spans="1:57" x14ac:dyDescent="0.25">
      <c r="A1208" t="s">
        <v>1360</v>
      </c>
      <c r="B1208" t="s">
        <v>0</v>
      </c>
      <c r="C1208">
        <v>2020</v>
      </c>
      <c r="D1208">
        <v>5</v>
      </c>
      <c r="E1208" s="73">
        <v>43782</v>
      </c>
      <c r="F1208"/>
      <c r="G1208"/>
      <c r="H1208" t="s">
        <v>12</v>
      </c>
      <c r="I1208"/>
      <c r="J1208" t="s">
        <v>25</v>
      </c>
      <c r="K1208" t="s">
        <v>3</v>
      </c>
      <c r="L1208"/>
      <c r="M1208" t="s">
        <v>878</v>
      </c>
      <c r="N1208">
        <v>1.26</v>
      </c>
      <c r="O1208"/>
      <c r="P1208" t="s">
        <v>867</v>
      </c>
      <c r="Q1208" t="s">
        <v>886</v>
      </c>
      <c r="R1208">
        <v>37</v>
      </c>
      <c r="S1208"/>
      <c r="T1208"/>
      <c r="U1208"/>
      <c r="V1208"/>
      <c r="W1208"/>
      <c r="X1208"/>
      <c r="Y1208"/>
      <c r="Z1208"/>
      <c r="AA1208"/>
      <c r="AB1208"/>
      <c r="AC1208"/>
      <c r="AD1208"/>
      <c r="AE1208"/>
      <c r="AF1208"/>
      <c r="AG1208"/>
      <c r="AH1208"/>
      <c r="AI1208"/>
      <c r="AJ1208"/>
      <c r="AK1208" t="s">
        <v>886</v>
      </c>
      <c r="AL1208">
        <v>37</v>
      </c>
      <c r="AM1208" s="73">
        <v>43782</v>
      </c>
      <c r="AN1208" t="s">
        <v>882</v>
      </c>
      <c r="AO1208" t="s">
        <v>8</v>
      </c>
      <c r="AP1208"/>
      <c r="AQ1208"/>
      <c r="AR1208" t="s">
        <v>866</v>
      </c>
      <c r="AS1208" t="s">
        <v>1797</v>
      </c>
      <c r="AT1208" t="s">
        <v>1366</v>
      </c>
      <c r="AU1208" t="s">
        <v>36</v>
      </c>
      <c r="AV1208" t="s">
        <v>1365</v>
      </c>
      <c r="AW1208"/>
      <c r="AX1208"/>
      <c r="AY1208"/>
      <c r="AZ1208"/>
      <c r="BA1208" t="s">
        <v>1833</v>
      </c>
      <c r="BB1208" t="s">
        <v>1802</v>
      </c>
      <c r="BC1208" t="s">
        <v>878</v>
      </c>
      <c r="BD1208"/>
      <c r="BE1208"/>
    </row>
    <row r="1209" spans="1:57" x14ac:dyDescent="0.25">
      <c r="A1209" t="s">
        <v>1360</v>
      </c>
      <c r="B1209" t="s">
        <v>0</v>
      </c>
      <c r="C1209">
        <v>2020</v>
      </c>
      <c r="D1209">
        <v>5</v>
      </c>
      <c r="E1209" s="73">
        <v>43782</v>
      </c>
      <c r="F1209"/>
      <c r="G1209"/>
      <c r="H1209" t="s">
        <v>12</v>
      </c>
      <c r="I1209"/>
      <c r="J1209" t="s">
        <v>25</v>
      </c>
      <c r="K1209" t="s">
        <v>3</v>
      </c>
      <c r="L1209"/>
      <c r="M1209" t="s">
        <v>878</v>
      </c>
      <c r="N1209">
        <v>0.97</v>
      </c>
      <c r="O1209"/>
      <c r="P1209" t="s">
        <v>867</v>
      </c>
      <c r="Q1209" t="s">
        <v>886</v>
      </c>
      <c r="R1209">
        <v>57</v>
      </c>
      <c r="S1209"/>
      <c r="T1209"/>
      <c r="U1209"/>
      <c r="V1209"/>
      <c r="W1209"/>
      <c r="X1209"/>
      <c r="Y1209"/>
      <c r="Z1209"/>
      <c r="AA1209"/>
      <c r="AB1209"/>
      <c r="AC1209"/>
      <c r="AD1209"/>
      <c r="AE1209"/>
      <c r="AF1209"/>
      <c r="AG1209"/>
      <c r="AH1209"/>
      <c r="AI1209"/>
      <c r="AJ1209"/>
      <c r="AK1209" t="s">
        <v>886</v>
      </c>
      <c r="AL1209">
        <v>57</v>
      </c>
      <c r="AM1209" s="73">
        <v>43782</v>
      </c>
      <c r="AN1209" t="s">
        <v>882</v>
      </c>
      <c r="AO1209" t="s">
        <v>8</v>
      </c>
      <c r="AP1209"/>
      <c r="AQ1209"/>
      <c r="AR1209" t="s">
        <v>866</v>
      </c>
      <c r="AS1209" t="s">
        <v>1797</v>
      </c>
      <c r="AT1209" t="s">
        <v>1366</v>
      </c>
      <c r="AU1209" t="s">
        <v>36</v>
      </c>
      <c r="AV1209" t="s">
        <v>1365</v>
      </c>
      <c r="AW1209"/>
      <c r="AX1209"/>
      <c r="AY1209"/>
      <c r="AZ1209"/>
      <c r="BA1209" t="s">
        <v>1833</v>
      </c>
      <c r="BB1209" t="s">
        <v>1802</v>
      </c>
      <c r="BC1209" t="s">
        <v>878</v>
      </c>
      <c r="BD1209"/>
      <c r="BE1209"/>
    </row>
    <row r="1210" spans="1:57" x14ac:dyDescent="0.25">
      <c r="A1210" t="s">
        <v>1360</v>
      </c>
      <c r="B1210" t="s">
        <v>0</v>
      </c>
      <c r="C1210">
        <v>2020</v>
      </c>
      <c r="D1210">
        <v>5</v>
      </c>
      <c r="E1210" s="73">
        <v>43782</v>
      </c>
      <c r="F1210"/>
      <c r="G1210"/>
      <c r="H1210" t="s">
        <v>12</v>
      </c>
      <c r="I1210"/>
      <c r="J1210" t="s">
        <v>2</v>
      </c>
      <c r="K1210" t="s">
        <v>3</v>
      </c>
      <c r="L1210"/>
      <c r="M1210" t="s">
        <v>878</v>
      </c>
      <c r="N1210">
        <v>-3.27</v>
      </c>
      <c r="O1210"/>
      <c r="P1210" t="s">
        <v>867</v>
      </c>
      <c r="Q1210" t="s">
        <v>886</v>
      </c>
      <c r="R1210">
        <v>138</v>
      </c>
      <c r="S1210"/>
      <c r="T1210"/>
      <c r="U1210"/>
      <c r="V1210"/>
      <c r="W1210"/>
      <c r="X1210"/>
      <c r="Y1210"/>
      <c r="Z1210"/>
      <c r="AA1210"/>
      <c r="AB1210"/>
      <c r="AC1210"/>
      <c r="AD1210"/>
      <c r="AE1210"/>
      <c r="AF1210"/>
      <c r="AG1210"/>
      <c r="AH1210"/>
      <c r="AI1210"/>
      <c r="AJ1210"/>
      <c r="AK1210" t="s">
        <v>886</v>
      </c>
      <c r="AL1210">
        <v>138</v>
      </c>
      <c r="AM1210" s="73">
        <v>43782</v>
      </c>
      <c r="AN1210" t="s">
        <v>882</v>
      </c>
      <c r="AO1210" t="s">
        <v>8</v>
      </c>
      <c r="AP1210"/>
      <c r="AQ1210"/>
      <c r="AR1210" t="s">
        <v>866</v>
      </c>
      <c r="AS1210" t="s">
        <v>1797</v>
      </c>
      <c r="AT1210" t="s">
        <v>1385</v>
      </c>
      <c r="AU1210" t="s">
        <v>36</v>
      </c>
      <c r="AV1210" t="s">
        <v>1355</v>
      </c>
      <c r="AW1210"/>
      <c r="AX1210"/>
      <c r="AY1210"/>
      <c r="AZ1210"/>
      <c r="BA1210" t="s">
        <v>1801</v>
      </c>
      <c r="BB1210" t="s">
        <v>1802</v>
      </c>
      <c r="BC1210" t="s">
        <v>878</v>
      </c>
      <c r="BD1210"/>
      <c r="BE1210"/>
    </row>
    <row r="1211" spans="1:57" x14ac:dyDescent="0.25">
      <c r="A1211" t="s">
        <v>1360</v>
      </c>
      <c r="B1211" t="s">
        <v>0</v>
      </c>
      <c r="C1211">
        <v>2020</v>
      </c>
      <c r="D1211">
        <v>5</v>
      </c>
      <c r="E1211" s="73">
        <v>43782</v>
      </c>
      <c r="F1211"/>
      <c r="G1211"/>
      <c r="H1211" t="s">
        <v>12</v>
      </c>
      <c r="I1211"/>
      <c r="J1211" t="s">
        <v>25</v>
      </c>
      <c r="K1211" t="s">
        <v>3</v>
      </c>
      <c r="L1211"/>
      <c r="M1211" t="s">
        <v>878</v>
      </c>
      <c r="N1211">
        <v>3.81</v>
      </c>
      <c r="O1211"/>
      <c r="P1211" t="s">
        <v>867</v>
      </c>
      <c r="Q1211" t="s">
        <v>886</v>
      </c>
      <c r="R1211">
        <v>157</v>
      </c>
      <c r="S1211"/>
      <c r="T1211"/>
      <c r="U1211"/>
      <c r="V1211"/>
      <c r="W1211"/>
      <c r="X1211"/>
      <c r="Y1211"/>
      <c r="Z1211"/>
      <c r="AA1211"/>
      <c r="AB1211"/>
      <c r="AC1211"/>
      <c r="AD1211"/>
      <c r="AE1211"/>
      <c r="AF1211"/>
      <c r="AG1211"/>
      <c r="AH1211"/>
      <c r="AI1211"/>
      <c r="AJ1211"/>
      <c r="AK1211" t="s">
        <v>886</v>
      </c>
      <c r="AL1211">
        <v>157</v>
      </c>
      <c r="AM1211" s="73">
        <v>43782</v>
      </c>
      <c r="AN1211" t="s">
        <v>882</v>
      </c>
      <c r="AO1211" t="s">
        <v>8</v>
      </c>
      <c r="AP1211"/>
      <c r="AQ1211"/>
      <c r="AR1211" t="s">
        <v>866</v>
      </c>
      <c r="AS1211" t="s">
        <v>1797</v>
      </c>
      <c r="AT1211" t="s">
        <v>1366</v>
      </c>
      <c r="AU1211" t="s">
        <v>36</v>
      </c>
      <c r="AV1211" t="s">
        <v>1365</v>
      </c>
      <c r="AW1211"/>
      <c r="AX1211"/>
      <c r="AY1211"/>
      <c r="AZ1211"/>
      <c r="BA1211" t="s">
        <v>1833</v>
      </c>
      <c r="BB1211" t="s">
        <v>1802</v>
      </c>
      <c r="BC1211" t="s">
        <v>878</v>
      </c>
      <c r="BD1211"/>
      <c r="BE1211"/>
    </row>
    <row r="1212" spans="1:57" x14ac:dyDescent="0.25">
      <c r="A1212" t="s">
        <v>1360</v>
      </c>
      <c r="B1212" t="s">
        <v>0</v>
      </c>
      <c r="C1212">
        <v>2020</v>
      </c>
      <c r="D1212">
        <v>5</v>
      </c>
      <c r="E1212" s="73">
        <v>43781</v>
      </c>
      <c r="F1212"/>
      <c r="G1212"/>
      <c r="H1212" t="s">
        <v>12</v>
      </c>
      <c r="I1212" t="s">
        <v>552</v>
      </c>
      <c r="J1212" t="s">
        <v>586</v>
      </c>
      <c r="K1212" t="s">
        <v>679</v>
      </c>
      <c r="L1212"/>
      <c r="M1212" t="s">
        <v>1458</v>
      </c>
      <c r="N1212">
        <v>10.97</v>
      </c>
      <c r="O1212"/>
      <c r="P1212" t="s">
        <v>883</v>
      </c>
      <c r="Q1212" t="s">
        <v>880</v>
      </c>
      <c r="R1212">
        <v>25</v>
      </c>
      <c r="S1212"/>
      <c r="T1212"/>
      <c r="U1212"/>
      <c r="V1212"/>
      <c r="W1212"/>
      <c r="X1212"/>
      <c r="Y1212"/>
      <c r="Z1212"/>
      <c r="AA1212"/>
      <c r="AB1212"/>
      <c r="AC1212"/>
      <c r="AD1212"/>
      <c r="AE1212"/>
      <c r="AF1212"/>
      <c r="AG1212"/>
      <c r="AH1212"/>
      <c r="AI1212"/>
      <c r="AJ1212"/>
      <c r="AK1212" t="s">
        <v>880</v>
      </c>
      <c r="AL1212">
        <v>25</v>
      </c>
      <c r="AM1212" s="73">
        <v>43781</v>
      </c>
      <c r="AN1212"/>
      <c r="AO1212" t="s">
        <v>884</v>
      </c>
      <c r="AP1212"/>
      <c r="AQ1212"/>
      <c r="AR1212" t="s">
        <v>603</v>
      </c>
      <c r="AS1212" t="s">
        <v>1797</v>
      </c>
      <c r="AT1212" t="s">
        <v>1361</v>
      </c>
      <c r="AU1212" t="s">
        <v>36</v>
      </c>
      <c r="AV1212" t="s">
        <v>1354</v>
      </c>
      <c r="AW1212" t="s">
        <v>1798</v>
      </c>
      <c r="AX1212" t="s">
        <v>1353</v>
      </c>
      <c r="AY1212" t="s">
        <v>1371</v>
      </c>
      <c r="AZ1212"/>
      <c r="BA1212" t="s">
        <v>1954</v>
      </c>
      <c r="BB1212" t="s">
        <v>1991</v>
      </c>
      <c r="BC1212" t="s">
        <v>1458</v>
      </c>
      <c r="BD1212"/>
      <c r="BE1212"/>
    </row>
    <row r="1213" spans="1:57" x14ac:dyDescent="0.25">
      <c r="A1213" t="s">
        <v>1360</v>
      </c>
      <c r="B1213" t="s">
        <v>0</v>
      </c>
      <c r="C1213">
        <v>2020</v>
      </c>
      <c r="D1213">
        <v>5</v>
      </c>
      <c r="E1213" s="73">
        <v>43781</v>
      </c>
      <c r="F1213"/>
      <c r="G1213"/>
      <c r="H1213" t="s">
        <v>12</v>
      </c>
      <c r="I1213"/>
      <c r="J1213" t="s">
        <v>25</v>
      </c>
      <c r="K1213" t="s">
        <v>3</v>
      </c>
      <c r="L1213"/>
      <c r="M1213" t="s">
        <v>862</v>
      </c>
      <c r="N1213">
        <v>-0.44</v>
      </c>
      <c r="O1213"/>
      <c r="P1213" t="s">
        <v>867</v>
      </c>
      <c r="Q1213" t="s">
        <v>881</v>
      </c>
      <c r="R1213">
        <v>28</v>
      </c>
      <c r="S1213"/>
      <c r="T1213"/>
      <c r="U1213"/>
      <c r="V1213"/>
      <c r="W1213"/>
      <c r="X1213"/>
      <c r="Y1213"/>
      <c r="Z1213"/>
      <c r="AA1213"/>
      <c r="AB1213"/>
      <c r="AC1213"/>
      <c r="AD1213"/>
      <c r="AE1213"/>
      <c r="AF1213"/>
      <c r="AG1213"/>
      <c r="AH1213"/>
      <c r="AI1213"/>
      <c r="AJ1213"/>
      <c r="AK1213" t="s">
        <v>881</v>
      </c>
      <c r="AL1213">
        <v>28</v>
      </c>
      <c r="AM1213" s="73">
        <v>43781</v>
      </c>
      <c r="AN1213" t="s">
        <v>882</v>
      </c>
      <c r="AO1213" t="s">
        <v>8</v>
      </c>
      <c r="AP1213"/>
      <c r="AQ1213"/>
      <c r="AR1213" t="s">
        <v>866</v>
      </c>
      <c r="AS1213" t="s">
        <v>1797</v>
      </c>
      <c r="AT1213" t="s">
        <v>1366</v>
      </c>
      <c r="AU1213" t="s">
        <v>36</v>
      </c>
      <c r="AV1213" t="s">
        <v>1365</v>
      </c>
      <c r="AW1213"/>
      <c r="AX1213"/>
      <c r="AY1213"/>
      <c r="AZ1213"/>
      <c r="BA1213" t="s">
        <v>1833</v>
      </c>
      <c r="BB1213" t="s">
        <v>1802</v>
      </c>
      <c r="BC1213" t="s">
        <v>862</v>
      </c>
      <c r="BD1213"/>
      <c r="BE1213"/>
    </row>
    <row r="1214" spans="1:57" x14ac:dyDescent="0.25">
      <c r="A1214" t="s">
        <v>1360</v>
      </c>
      <c r="B1214" t="s">
        <v>0</v>
      </c>
      <c r="C1214">
        <v>2020</v>
      </c>
      <c r="D1214">
        <v>5</v>
      </c>
      <c r="E1214" s="73">
        <v>43781</v>
      </c>
      <c r="F1214" t="s">
        <v>574</v>
      </c>
      <c r="G1214"/>
      <c r="H1214" t="s">
        <v>12</v>
      </c>
      <c r="I1214" t="s">
        <v>552</v>
      </c>
      <c r="J1214" t="s">
        <v>871</v>
      </c>
      <c r="K1214" t="s">
        <v>3</v>
      </c>
      <c r="L1214"/>
      <c r="M1214" t="s">
        <v>862</v>
      </c>
      <c r="N1214">
        <v>0.11</v>
      </c>
      <c r="O1214"/>
      <c r="P1214" t="s">
        <v>867</v>
      </c>
      <c r="Q1214" t="s">
        <v>881</v>
      </c>
      <c r="R1214">
        <v>47</v>
      </c>
      <c r="S1214"/>
      <c r="T1214"/>
      <c r="U1214"/>
      <c r="V1214"/>
      <c r="W1214"/>
      <c r="X1214"/>
      <c r="Y1214"/>
      <c r="Z1214"/>
      <c r="AA1214"/>
      <c r="AB1214"/>
      <c r="AC1214" t="s">
        <v>882</v>
      </c>
      <c r="AD1214">
        <v>4</v>
      </c>
      <c r="AE1214" s="73">
        <v>43781</v>
      </c>
      <c r="AF1214" t="s">
        <v>867</v>
      </c>
      <c r="AG1214" t="s">
        <v>1450</v>
      </c>
      <c r="AH1214" t="s">
        <v>36</v>
      </c>
      <c r="AI1214" t="s">
        <v>1457</v>
      </c>
      <c r="AJ1214" t="s">
        <v>1451</v>
      </c>
      <c r="AK1214" t="s">
        <v>882</v>
      </c>
      <c r="AL1214">
        <v>4</v>
      </c>
      <c r="AM1214" s="73">
        <v>43781</v>
      </c>
      <c r="AN1214" t="s">
        <v>882</v>
      </c>
      <c r="AO1214" t="s">
        <v>885</v>
      </c>
      <c r="AP1214"/>
      <c r="AQ1214"/>
      <c r="AR1214" t="s">
        <v>866</v>
      </c>
      <c r="AS1214" t="s">
        <v>1797</v>
      </c>
      <c r="AT1214" t="s">
        <v>1408</v>
      </c>
      <c r="AU1214" t="s">
        <v>36</v>
      </c>
      <c r="AV1214" t="s">
        <v>1354</v>
      </c>
      <c r="AW1214" t="s">
        <v>1798</v>
      </c>
      <c r="AX1214" t="s">
        <v>1353</v>
      </c>
      <c r="AY1214" t="s">
        <v>1371</v>
      </c>
      <c r="AZ1214" t="s">
        <v>1994</v>
      </c>
      <c r="BA1214" t="s">
        <v>1990</v>
      </c>
      <c r="BB1214" t="s">
        <v>1800</v>
      </c>
      <c r="BC1214" t="s">
        <v>1994</v>
      </c>
      <c r="BD1214"/>
      <c r="BE1214"/>
    </row>
    <row r="1215" spans="1:57" x14ac:dyDescent="0.25">
      <c r="A1215" t="s">
        <v>1360</v>
      </c>
      <c r="B1215" t="s">
        <v>0</v>
      </c>
      <c r="C1215">
        <v>2020</v>
      </c>
      <c r="D1215">
        <v>5</v>
      </c>
      <c r="E1215" s="73">
        <v>43781</v>
      </c>
      <c r="F1215" t="s">
        <v>574</v>
      </c>
      <c r="G1215"/>
      <c r="H1215" t="s">
        <v>12</v>
      </c>
      <c r="I1215" t="s">
        <v>552</v>
      </c>
      <c r="J1215" t="s">
        <v>871</v>
      </c>
      <c r="K1215" t="s">
        <v>3</v>
      </c>
      <c r="L1215"/>
      <c r="M1215" t="s">
        <v>862</v>
      </c>
      <c r="N1215">
        <v>1.29</v>
      </c>
      <c r="O1215"/>
      <c r="P1215" t="s">
        <v>867</v>
      </c>
      <c r="Q1215" t="s">
        <v>881</v>
      </c>
      <c r="R1215">
        <v>67</v>
      </c>
      <c r="S1215"/>
      <c r="T1215"/>
      <c r="U1215"/>
      <c r="V1215"/>
      <c r="W1215"/>
      <c r="X1215"/>
      <c r="Y1215"/>
      <c r="Z1215"/>
      <c r="AA1215"/>
      <c r="AB1215"/>
      <c r="AC1215" t="s">
        <v>882</v>
      </c>
      <c r="AD1215">
        <v>8</v>
      </c>
      <c r="AE1215" s="73">
        <v>43781</v>
      </c>
      <c r="AF1215" t="s">
        <v>867</v>
      </c>
      <c r="AG1215" t="s">
        <v>1450</v>
      </c>
      <c r="AH1215" t="s">
        <v>36</v>
      </c>
      <c r="AI1215" t="s">
        <v>1457</v>
      </c>
      <c r="AJ1215" t="s">
        <v>1451</v>
      </c>
      <c r="AK1215" t="s">
        <v>882</v>
      </c>
      <c r="AL1215">
        <v>8</v>
      </c>
      <c r="AM1215" s="73">
        <v>43781</v>
      </c>
      <c r="AN1215" t="s">
        <v>882</v>
      </c>
      <c r="AO1215" t="s">
        <v>885</v>
      </c>
      <c r="AP1215"/>
      <c r="AQ1215"/>
      <c r="AR1215" t="s">
        <v>866</v>
      </c>
      <c r="AS1215" t="s">
        <v>1797</v>
      </c>
      <c r="AT1215" t="s">
        <v>1408</v>
      </c>
      <c r="AU1215" t="s">
        <v>36</v>
      </c>
      <c r="AV1215" t="s">
        <v>1354</v>
      </c>
      <c r="AW1215" t="s">
        <v>1798</v>
      </c>
      <c r="AX1215" t="s">
        <v>1353</v>
      </c>
      <c r="AY1215" t="s">
        <v>1371</v>
      </c>
      <c r="AZ1215" t="s">
        <v>1994</v>
      </c>
      <c r="BA1215" t="s">
        <v>1990</v>
      </c>
      <c r="BB1215" t="s">
        <v>1800</v>
      </c>
      <c r="BC1215" t="s">
        <v>1994</v>
      </c>
      <c r="BD1215"/>
      <c r="BE1215"/>
    </row>
    <row r="1216" spans="1:57" x14ac:dyDescent="0.25">
      <c r="A1216" t="s">
        <v>1360</v>
      </c>
      <c r="B1216" t="s">
        <v>0</v>
      </c>
      <c r="C1216">
        <v>2020</v>
      </c>
      <c r="D1216">
        <v>5</v>
      </c>
      <c r="E1216" s="73">
        <v>43781</v>
      </c>
      <c r="F1216" t="s">
        <v>574</v>
      </c>
      <c r="G1216"/>
      <c r="H1216" t="s">
        <v>12</v>
      </c>
      <c r="I1216" t="s">
        <v>552</v>
      </c>
      <c r="J1216" t="s">
        <v>870</v>
      </c>
      <c r="K1216" t="s">
        <v>3</v>
      </c>
      <c r="L1216"/>
      <c r="M1216" t="s">
        <v>862</v>
      </c>
      <c r="N1216">
        <v>0.39</v>
      </c>
      <c r="O1216"/>
      <c r="P1216" t="s">
        <v>867</v>
      </c>
      <c r="Q1216" t="s">
        <v>881</v>
      </c>
      <c r="R1216">
        <v>147</v>
      </c>
      <c r="S1216"/>
      <c r="T1216"/>
      <c r="U1216"/>
      <c r="V1216"/>
      <c r="W1216"/>
      <c r="X1216"/>
      <c r="Y1216"/>
      <c r="Z1216"/>
      <c r="AA1216"/>
      <c r="AB1216"/>
      <c r="AC1216" t="s">
        <v>882</v>
      </c>
      <c r="AD1216">
        <v>18</v>
      </c>
      <c r="AE1216" s="73">
        <v>43781</v>
      </c>
      <c r="AF1216" t="s">
        <v>867</v>
      </c>
      <c r="AG1216" t="s">
        <v>1450</v>
      </c>
      <c r="AH1216" t="s">
        <v>36</v>
      </c>
      <c r="AI1216" t="s">
        <v>1457</v>
      </c>
      <c r="AJ1216" t="s">
        <v>1453</v>
      </c>
      <c r="AK1216" t="s">
        <v>882</v>
      </c>
      <c r="AL1216">
        <v>18</v>
      </c>
      <c r="AM1216" s="73">
        <v>43781</v>
      </c>
      <c r="AN1216" t="s">
        <v>882</v>
      </c>
      <c r="AO1216" t="s">
        <v>885</v>
      </c>
      <c r="AP1216"/>
      <c r="AQ1216"/>
      <c r="AR1216" t="s">
        <v>866</v>
      </c>
      <c r="AS1216" t="s">
        <v>1797</v>
      </c>
      <c r="AT1216" t="s">
        <v>1408</v>
      </c>
      <c r="AU1216" t="s">
        <v>36</v>
      </c>
      <c r="AV1216" t="s">
        <v>1354</v>
      </c>
      <c r="AW1216" t="s">
        <v>1798</v>
      </c>
      <c r="AX1216" t="s">
        <v>1353</v>
      </c>
      <c r="AY1216" t="s">
        <v>1371</v>
      </c>
      <c r="AZ1216" t="s">
        <v>1994</v>
      </c>
      <c r="BA1216" t="s">
        <v>1988</v>
      </c>
      <c r="BB1216" t="s">
        <v>1800</v>
      </c>
      <c r="BC1216" t="s">
        <v>1994</v>
      </c>
      <c r="BD1216"/>
      <c r="BE1216"/>
    </row>
    <row r="1217" spans="1:57" x14ac:dyDescent="0.25">
      <c r="A1217" t="s">
        <v>1360</v>
      </c>
      <c r="B1217" t="s">
        <v>0</v>
      </c>
      <c r="C1217">
        <v>2020</v>
      </c>
      <c r="D1217">
        <v>5</v>
      </c>
      <c r="E1217" s="73">
        <v>43781</v>
      </c>
      <c r="F1217" t="s">
        <v>574</v>
      </c>
      <c r="G1217"/>
      <c r="H1217" t="s">
        <v>12</v>
      </c>
      <c r="I1217" t="s">
        <v>552</v>
      </c>
      <c r="J1217" t="s">
        <v>870</v>
      </c>
      <c r="K1217" t="s">
        <v>3</v>
      </c>
      <c r="L1217"/>
      <c r="M1217" t="s">
        <v>862</v>
      </c>
      <c r="N1217">
        <v>3.81</v>
      </c>
      <c r="O1217"/>
      <c r="P1217" t="s">
        <v>867</v>
      </c>
      <c r="Q1217" t="s">
        <v>881</v>
      </c>
      <c r="R1217">
        <v>167</v>
      </c>
      <c r="S1217"/>
      <c r="T1217"/>
      <c r="U1217"/>
      <c r="V1217"/>
      <c r="W1217"/>
      <c r="X1217"/>
      <c r="Y1217"/>
      <c r="Z1217"/>
      <c r="AA1217"/>
      <c r="AB1217"/>
      <c r="AC1217" t="s">
        <v>882</v>
      </c>
      <c r="AD1217">
        <v>20</v>
      </c>
      <c r="AE1217" s="73">
        <v>43781</v>
      </c>
      <c r="AF1217" t="s">
        <v>867</v>
      </c>
      <c r="AG1217" t="s">
        <v>1450</v>
      </c>
      <c r="AH1217" t="s">
        <v>36</v>
      </c>
      <c r="AI1217" t="s">
        <v>1457</v>
      </c>
      <c r="AJ1217" t="s">
        <v>1453</v>
      </c>
      <c r="AK1217" t="s">
        <v>882</v>
      </c>
      <c r="AL1217">
        <v>20</v>
      </c>
      <c r="AM1217" s="73">
        <v>43781</v>
      </c>
      <c r="AN1217" t="s">
        <v>882</v>
      </c>
      <c r="AO1217" t="s">
        <v>885</v>
      </c>
      <c r="AP1217"/>
      <c r="AQ1217"/>
      <c r="AR1217" t="s">
        <v>866</v>
      </c>
      <c r="AS1217" t="s">
        <v>1797</v>
      </c>
      <c r="AT1217" t="s">
        <v>1408</v>
      </c>
      <c r="AU1217" t="s">
        <v>36</v>
      </c>
      <c r="AV1217" t="s">
        <v>1354</v>
      </c>
      <c r="AW1217" t="s">
        <v>1798</v>
      </c>
      <c r="AX1217" t="s">
        <v>1353</v>
      </c>
      <c r="AY1217" t="s">
        <v>1371</v>
      </c>
      <c r="AZ1217" t="s">
        <v>1994</v>
      </c>
      <c r="BA1217" t="s">
        <v>1988</v>
      </c>
      <c r="BB1217" t="s">
        <v>1800</v>
      </c>
      <c r="BC1217" t="s">
        <v>1994</v>
      </c>
      <c r="BD1217"/>
      <c r="BE1217"/>
    </row>
    <row r="1218" spans="1:57" x14ac:dyDescent="0.25">
      <c r="A1218" t="s">
        <v>1360</v>
      </c>
      <c r="B1218" t="s">
        <v>0</v>
      </c>
      <c r="C1218">
        <v>2020</v>
      </c>
      <c r="D1218">
        <v>5</v>
      </c>
      <c r="E1218" s="73">
        <v>43774</v>
      </c>
      <c r="F1218"/>
      <c r="G1218"/>
      <c r="H1218" t="s">
        <v>12</v>
      </c>
      <c r="I1218"/>
      <c r="J1218" t="s">
        <v>25</v>
      </c>
      <c r="K1218" t="s">
        <v>3</v>
      </c>
      <c r="L1218"/>
      <c r="M1218" t="s">
        <v>27</v>
      </c>
      <c r="N1218">
        <v>-157.68</v>
      </c>
      <c r="O1218"/>
      <c r="P1218" t="s">
        <v>27</v>
      </c>
      <c r="Q1218" t="s">
        <v>860</v>
      </c>
      <c r="R1218">
        <v>13</v>
      </c>
      <c r="S1218"/>
      <c r="T1218"/>
      <c r="U1218"/>
      <c r="V1218"/>
      <c r="W1218"/>
      <c r="X1218"/>
      <c r="Y1218"/>
      <c r="Z1218"/>
      <c r="AA1218"/>
      <c r="AB1218"/>
      <c r="AC1218"/>
      <c r="AD1218"/>
      <c r="AE1218"/>
      <c r="AF1218"/>
      <c r="AG1218"/>
      <c r="AH1218"/>
      <c r="AI1218"/>
      <c r="AJ1218"/>
      <c r="AK1218" t="s">
        <v>860</v>
      </c>
      <c r="AL1218">
        <v>13</v>
      </c>
      <c r="AM1218" s="73">
        <v>43774</v>
      </c>
      <c r="AN1218" t="s">
        <v>861</v>
      </c>
      <c r="AO1218" t="s">
        <v>8</v>
      </c>
      <c r="AP1218"/>
      <c r="AQ1218"/>
      <c r="AR1218" t="s">
        <v>30</v>
      </c>
      <c r="AS1218" t="s">
        <v>1797</v>
      </c>
      <c r="AT1218" t="s">
        <v>1366</v>
      </c>
      <c r="AU1218" t="s">
        <v>36</v>
      </c>
      <c r="AV1218" t="s">
        <v>1365</v>
      </c>
      <c r="AW1218"/>
      <c r="AX1218"/>
      <c r="AY1218"/>
      <c r="AZ1218"/>
      <c r="BA1218" t="s">
        <v>1833</v>
      </c>
      <c r="BB1218" t="s">
        <v>1802</v>
      </c>
      <c r="BC1218" t="s">
        <v>27</v>
      </c>
      <c r="BD1218"/>
      <c r="BE1218"/>
    </row>
    <row r="1219" spans="1:57" x14ac:dyDescent="0.25">
      <c r="A1219" t="s">
        <v>1360</v>
      </c>
      <c r="B1219" t="s">
        <v>0</v>
      </c>
      <c r="C1219">
        <v>2020</v>
      </c>
      <c r="D1219">
        <v>5</v>
      </c>
      <c r="E1219" s="73">
        <v>43774</v>
      </c>
      <c r="F1219"/>
      <c r="G1219"/>
      <c r="H1219" t="s">
        <v>12</v>
      </c>
      <c r="I1219" t="s">
        <v>552</v>
      </c>
      <c r="J1219" t="s">
        <v>871</v>
      </c>
      <c r="K1219" t="s">
        <v>3</v>
      </c>
      <c r="L1219"/>
      <c r="M1219" t="s">
        <v>862</v>
      </c>
      <c r="N1219">
        <v>1.53</v>
      </c>
      <c r="O1219"/>
      <c r="P1219" t="s">
        <v>863</v>
      </c>
      <c r="Q1219" t="s">
        <v>864</v>
      </c>
      <c r="R1219">
        <v>101</v>
      </c>
      <c r="S1219"/>
      <c r="T1219"/>
      <c r="U1219"/>
      <c r="V1219"/>
      <c r="W1219"/>
      <c r="X1219"/>
      <c r="Y1219"/>
      <c r="Z1219"/>
      <c r="AA1219"/>
      <c r="AB1219"/>
      <c r="AC1219" t="s">
        <v>865</v>
      </c>
      <c r="AD1219">
        <v>8</v>
      </c>
      <c r="AE1219" s="73">
        <v>43769</v>
      </c>
      <c r="AF1219" t="s">
        <v>863</v>
      </c>
      <c r="AG1219" t="s">
        <v>1450</v>
      </c>
      <c r="AH1219" t="s">
        <v>36</v>
      </c>
      <c r="AI1219" t="s">
        <v>1573</v>
      </c>
      <c r="AJ1219" t="s">
        <v>1451</v>
      </c>
      <c r="AK1219" t="s">
        <v>865</v>
      </c>
      <c r="AL1219">
        <v>8</v>
      </c>
      <c r="AM1219" s="73">
        <v>43769</v>
      </c>
      <c r="AN1219" t="s">
        <v>865</v>
      </c>
      <c r="AO1219" t="s">
        <v>11</v>
      </c>
      <c r="AP1219"/>
      <c r="AQ1219"/>
      <c r="AR1219" t="s">
        <v>866</v>
      </c>
      <c r="AS1219" t="s">
        <v>1797</v>
      </c>
      <c r="AT1219" t="s">
        <v>1408</v>
      </c>
      <c r="AU1219" t="s">
        <v>36</v>
      </c>
      <c r="AV1219" t="s">
        <v>1354</v>
      </c>
      <c r="AW1219" t="s">
        <v>1798</v>
      </c>
      <c r="AX1219" t="s">
        <v>1353</v>
      </c>
      <c r="AY1219" t="s">
        <v>1371</v>
      </c>
      <c r="AZ1219" t="s">
        <v>1987</v>
      </c>
      <c r="BA1219" t="s">
        <v>1990</v>
      </c>
      <c r="BB1219" t="s">
        <v>1800</v>
      </c>
      <c r="BC1219" t="s">
        <v>1987</v>
      </c>
      <c r="BD1219"/>
      <c r="BE1219"/>
    </row>
    <row r="1220" spans="1:57" x14ac:dyDescent="0.25">
      <c r="A1220" t="s">
        <v>1360</v>
      </c>
      <c r="B1220" t="s">
        <v>0</v>
      </c>
      <c r="C1220">
        <v>2020</v>
      </c>
      <c r="D1220">
        <v>5</v>
      </c>
      <c r="E1220" s="73">
        <v>43774</v>
      </c>
      <c r="F1220"/>
      <c r="G1220"/>
      <c r="H1220" t="s">
        <v>12</v>
      </c>
      <c r="I1220"/>
      <c r="J1220" t="s">
        <v>25</v>
      </c>
      <c r="K1220" t="s">
        <v>3</v>
      </c>
      <c r="L1220"/>
      <c r="M1220" t="s">
        <v>862</v>
      </c>
      <c r="N1220">
        <v>-1.29</v>
      </c>
      <c r="O1220"/>
      <c r="P1220" t="s">
        <v>863</v>
      </c>
      <c r="Q1220" t="s">
        <v>864</v>
      </c>
      <c r="R1220">
        <v>142</v>
      </c>
      <c r="S1220"/>
      <c r="T1220"/>
      <c r="U1220"/>
      <c r="V1220"/>
      <c r="W1220"/>
      <c r="X1220"/>
      <c r="Y1220"/>
      <c r="Z1220"/>
      <c r="AA1220"/>
      <c r="AB1220"/>
      <c r="AC1220"/>
      <c r="AD1220"/>
      <c r="AE1220"/>
      <c r="AF1220"/>
      <c r="AG1220"/>
      <c r="AH1220"/>
      <c r="AI1220"/>
      <c r="AJ1220"/>
      <c r="AK1220" t="s">
        <v>864</v>
      </c>
      <c r="AL1220">
        <v>142</v>
      </c>
      <c r="AM1220" s="73">
        <v>43774</v>
      </c>
      <c r="AN1220" t="s">
        <v>865</v>
      </c>
      <c r="AO1220" t="s">
        <v>8</v>
      </c>
      <c r="AP1220"/>
      <c r="AQ1220"/>
      <c r="AR1220" t="s">
        <v>866</v>
      </c>
      <c r="AS1220" t="s">
        <v>1797</v>
      </c>
      <c r="AT1220" t="s">
        <v>1366</v>
      </c>
      <c r="AU1220" t="s">
        <v>36</v>
      </c>
      <c r="AV1220" t="s">
        <v>1365</v>
      </c>
      <c r="AW1220"/>
      <c r="AX1220"/>
      <c r="AY1220"/>
      <c r="AZ1220"/>
      <c r="BA1220" t="s">
        <v>1833</v>
      </c>
      <c r="BB1220" t="s">
        <v>1802</v>
      </c>
      <c r="BC1220" t="s">
        <v>862</v>
      </c>
      <c r="BD1220"/>
      <c r="BE1220"/>
    </row>
    <row r="1221" spans="1:57" x14ac:dyDescent="0.25">
      <c r="A1221" t="s">
        <v>1360</v>
      </c>
      <c r="B1221" t="s">
        <v>0</v>
      </c>
      <c r="C1221">
        <v>2020</v>
      </c>
      <c r="D1221">
        <v>5</v>
      </c>
      <c r="E1221" s="73">
        <v>43774</v>
      </c>
      <c r="F1221"/>
      <c r="G1221"/>
      <c r="H1221" t="s">
        <v>12</v>
      </c>
      <c r="I1221" t="s">
        <v>552</v>
      </c>
      <c r="J1221" t="s">
        <v>869</v>
      </c>
      <c r="K1221" t="s">
        <v>3</v>
      </c>
      <c r="L1221"/>
      <c r="M1221" t="s">
        <v>862</v>
      </c>
      <c r="N1221">
        <v>0.17</v>
      </c>
      <c r="O1221"/>
      <c r="P1221" t="s">
        <v>863</v>
      </c>
      <c r="Q1221" t="s">
        <v>864</v>
      </c>
      <c r="R1221">
        <v>161</v>
      </c>
      <c r="S1221"/>
      <c r="T1221"/>
      <c r="U1221"/>
      <c r="V1221"/>
      <c r="W1221"/>
      <c r="X1221"/>
      <c r="Y1221"/>
      <c r="Z1221"/>
      <c r="AA1221"/>
      <c r="AB1221"/>
      <c r="AC1221" t="s">
        <v>865</v>
      </c>
      <c r="AD1221">
        <v>16</v>
      </c>
      <c r="AE1221" s="73">
        <v>43769</v>
      </c>
      <c r="AF1221" t="s">
        <v>863</v>
      </c>
      <c r="AG1221" t="s">
        <v>1450</v>
      </c>
      <c r="AH1221" t="s">
        <v>36</v>
      </c>
      <c r="AI1221" t="s">
        <v>1573</v>
      </c>
      <c r="AJ1221" t="s">
        <v>1603</v>
      </c>
      <c r="AK1221" t="s">
        <v>865</v>
      </c>
      <c r="AL1221">
        <v>16</v>
      </c>
      <c r="AM1221" s="73">
        <v>43769</v>
      </c>
      <c r="AN1221" t="s">
        <v>865</v>
      </c>
      <c r="AO1221" t="s">
        <v>11</v>
      </c>
      <c r="AP1221"/>
      <c r="AQ1221"/>
      <c r="AR1221" t="s">
        <v>866</v>
      </c>
      <c r="AS1221" t="s">
        <v>1797</v>
      </c>
      <c r="AT1221" t="s">
        <v>1408</v>
      </c>
      <c r="AU1221" t="s">
        <v>36</v>
      </c>
      <c r="AV1221" t="s">
        <v>1354</v>
      </c>
      <c r="AW1221" t="s">
        <v>1798</v>
      </c>
      <c r="AX1221" t="s">
        <v>1353</v>
      </c>
      <c r="AY1221" t="s">
        <v>1371</v>
      </c>
      <c r="AZ1221" t="s">
        <v>1987</v>
      </c>
      <c r="BA1221" t="s">
        <v>2010</v>
      </c>
      <c r="BB1221" t="s">
        <v>1800</v>
      </c>
      <c r="BC1221" t="s">
        <v>1987</v>
      </c>
      <c r="BD1221"/>
      <c r="BE1221"/>
    </row>
    <row r="1222" spans="1:57" x14ac:dyDescent="0.25">
      <c r="A1222" t="s">
        <v>1360</v>
      </c>
      <c r="B1222" t="s">
        <v>0</v>
      </c>
      <c r="C1222">
        <v>2020</v>
      </c>
      <c r="D1222">
        <v>5</v>
      </c>
      <c r="E1222" s="73">
        <v>43774</v>
      </c>
      <c r="F1222"/>
      <c r="G1222"/>
      <c r="H1222" t="s">
        <v>12</v>
      </c>
      <c r="I1222" t="s">
        <v>552</v>
      </c>
      <c r="J1222" t="s">
        <v>870</v>
      </c>
      <c r="K1222" t="s">
        <v>3</v>
      </c>
      <c r="L1222"/>
      <c r="M1222" t="s">
        <v>862</v>
      </c>
      <c r="N1222">
        <v>0.96</v>
      </c>
      <c r="O1222"/>
      <c r="P1222" t="s">
        <v>863</v>
      </c>
      <c r="Q1222" t="s">
        <v>864</v>
      </c>
      <c r="R1222">
        <v>241</v>
      </c>
      <c r="S1222"/>
      <c r="T1222"/>
      <c r="U1222"/>
      <c r="V1222"/>
      <c r="W1222"/>
      <c r="X1222"/>
      <c r="Y1222"/>
      <c r="Z1222"/>
      <c r="AA1222"/>
      <c r="AB1222"/>
      <c r="AC1222" t="s">
        <v>865</v>
      </c>
      <c r="AD1222">
        <v>24</v>
      </c>
      <c r="AE1222" s="73">
        <v>43769</v>
      </c>
      <c r="AF1222" t="s">
        <v>863</v>
      </c>
      <c r="AG1222" t="s">
        <v>1450</v>
      </c>
      <c r="AH1222" t="s">
        <v>36</v>
      </c>
      <c r="AI1222" t="s">
        <v>1573</v>
      </c>
      <c r="AJ1222" t="s">
        <v>1633</v>
      </c>
      <c r="AK1222" t="s">
        <v>865</v>
      </c>
      <c r="AL1222">
        <v>24</v>
      </c>
      <c r="AM1222" s="73">
        <v>43769</v>
      </c>
      <c r="AN1222" t="s">
        <v>865</v>
      </c>
      <c r="AO1222" t="s">
        <v>11</v>
      </c>
      <c r="AP1222"/>
      <c r="AQ1222"/>
      <c r="AR1222" t="s">
        <v>866</v>
      </c>
      <c r="AS1222" t="s">
        <v>1797</v>
      </c>
      <c r="AT1222" t="s">
        <v>1408</v>
      </c>
      <c r="AU1222" t="s">
        <v>36</v>
      </c>
      <c r="AV1222" t="s">
        <v>1354</v>
      </c>
      <c r="AW1222" t="s">
        <v>1798</v>
      </c>
      <c r="AX1222" t="s">
        <v>1353</v>
      </c>
      <c r="AY1222" t="s">
        <v>1371</v>
      </c>
      <c r="AZ1222" t="s">
        <v>1987</v>
      </c>
      <c r="BA1222" t="s">
        <v>1988</v>
      </c>
      <c r="BB1222" t="s">
        <v>1800</v>
      </c>
      <c r="BC1222" t="s">
        <v>1987</v>
      </c>
      <c r="BD1222"/>
      <c r="BE1222"/>
    </row>
    <row r="1223" spans="1:57" x14ac:dyDescent="0.25">
      <c r="A1223" t="s">
        <v>1360</v>
      </c>
      <c r="B1223" t="s">
        <v>0</v>
      </c>
      <c r="C1223">
        <v>2020</v>
      </c>
      <c r="D1223">
        <v>5</v>
      </c>
      <c r="E1223" s="73">
        <v>43774</v>
      </c>
      <c r="F1223"/>
      <c r="G1223"/>
      <c r="H1223" t="s">
        <v>12</v>
      </c>
      <c r="I1223" t="s">
        <v>552</v>
      </c>
      <c r="J1223" t="s">
        <v>871</v>
      </c>
      <c r="K1223" t="s">
        <v>3</v>
      </c>
      <c r="L1223"/>
      <c r="M1223" t="s">
        <v>862</v>
      </c>
      <c r="N1223">
        <v>0.97</v>
      </c>
      <c r="O1223"/>
      <c r="P1223" t="s">
        <v>863</v>
      </c>
      <c r="Q1223" t="s">
        <v>864</v>
      </c>
      <c r="R1223">
        <v>281</v>
      </c>
      <c r="S1223"/>
      <c r="T1223"/>
      <c r="U1223"/>
      <c r="V1223"/>
      <c r="W1223"/>
      <c r="X1223"/>
      <c r="Y1223"/>
      <c r="Z1223"/>
      <c r="AA1223"/>
      <c r="AB1223"/>
      <c r="AC1223" t="s">
        <v>865</v>
      </c>
      <c r="AD1223">
        <v>28</v>
      </c>
      <c r="AE1223" s="73">
        <v>43769</v>
      </c>
      <c r="AF1223" t="s">
        <v>863</v>
      </c>
      <c r="AG1223" t="s">
        <v>1450</v>
      </c>
      <c r="AH1223" t="s">
        <v>36</v>
      </c>
      <c r="AI1223" t="s">
        <v>1573</v>
      </c>
      <c r="AJ1223" t="s">
        <v>1451</v>
      </c>
      <c r="AK1223" t="s">
        <v>865</v>
      </c>
      <c r="AL1223">
        <v>28</v>
      </c>
      <c r="AM1223" s="73">
        <v>43769</v>
      </c>
      <c r="AN1223" t="s">
        <v>865</v>
      </c>
      <c r="AO1223" t="s">
        <v>11</v>
      </c>
      <c r="AP1223"/>
      <c r="AQ1223"/>
      <c r="AR1223" t="s">
        <v>866</v>
      </c>
      <c r="AS1223" t="s">
        <v>1797</v>
      </c>
      <c r="AT1223" t="s">
        <v>1408</v>
      </c>
      <c r="AU1223" t="s">
        <v>36</v>
      </c>
      <c r="AV1223" t="s">
        <v>1354</v>
      </c>
      <c r="AW1223" t="s">
        <v>1798</v>
      </c>
      <c r="AX1223" t="s">
        <v>1353</v>
      </c>
      <c r="AY1223" t="s">
        <v>1371</v>
      </c>
      <c r="AZ1223" t="s">
        <v>1987</v>
      </c>
      <c r="BA1223" t="s">
        <v>1990</v>
      </c>
      <c r="BB1223" t="s">
        <v>1800</v>
      </c>
      <c r="BC1223" t="s">
        <v>1987</v>
      </c>
      <c r="BD1223"/>
      <c r="BE1223"/>
    </row>
    <row r="1224" spans="1:57" x14ac:dyDescent="0.25">
      <c r="A1224" t="s">
        <v>1360</v>
      </c>
      <c r="B1224" t="s">
        <v>0</v>
      </c>
      <c r="C1224">
        <v>2020</v>
      </c>
      <c r="D1224">
        <v>5</v>
      </c>
      <c r="E1224" s="73">
        <v>43774</v>
      </c>
      <c r="F1224"/>
      <c r="G1224"/>
      <c r="H1224" t="s">
        <v>12</v>
      </c>
      <c r="I1224"/>
      <c r="J1224" t="s">
        <v>25</v>
      </c>
      <c r="K1224" t="s">
        <v>3</v>
      </c>
      <c r="L1224"/>
      <c r="M1224" t="s">
        <v>862</v>
      </c>
      <c r="N1224">
        <v>-0.11</v>
      </c>
      <c r="O1224"/>
      <c r="P1224" t="s">
        <v>867</v>
      </c>
      <c r="Q1224" t="s">
        <v>864</v>
      </c>
      <c r="R1224">
        <v>374</v>
      </c>
      <c r="S1224"/>
      <c r="T1224"/>
      <c r="U1224"/>
      <c r="V1224"/>
      <c r="W1224"/>
      <c r="X1224"/>
      <c r="Y1224"/>
      <c r="Z1224"/>
      <c r="AA1224"/>
      <c r="AB1224"/>
      <c r="AC1224"/>
      <c r="AD1224"/>
      <c r="AE1224"/>
      <c r="AF1224"/>
      <c r="AG1224"/>
      <c r="AH1224"/>
      <c r="AI1224"/>
      <c r="AJ1224"/>
      <c r="AK1224" t="s">
        <v>864</v>
      </c>
      <c r="AL1224">
        <v>374</v>
      </c>
      <c r="AM1224" s="73">
        <v>43774</v>
      </c>
      <c r="AN1224" t="s">
        <v>868</v>
      </c>
      <c r="AO1224" t="s">
        <v>8</v>
      </c>
      <c r="AP1224"/>
      <c r="AQ1224"/>
      <c r="AR1224" t="s">
        <v>866</v>
      </c>
      <c r="AS1224" t="s">
        <v>1797</v>
      </c>
      <c r="AT1224" t="s">
        <v>1366</v>
      </c>
      <c r="AU1224" t="s">
        <v>36</v>
      </c>
      <c r="AV1224" t="s">
        <v>1365</v>
      </c>
      <c r="AW1224"/>
      <c r="AX1224"/>
      <c r="AY1224"/>
      <c r="AZ1224"/>
      <c r="BA1224" t="s">
        <v>1833</v>
      </c>
      <c r="BB1224" t="s">
        <v>1802</v>
      </c>
      <c r="BC1224" t="s">
        <v>862</v>
      </c>
      <c r="BD1224"/>
      <c r="BE1224"/>
    </row>
    <row r="1225" spans="1:57" x14ac:dyDescent="0.25">
      <c r="A1225" t="s">
        <v>1360</v>
      </c>
      <c r="B1225" t="s">
        <v>0</v>
      </c>
      <c r="C1225">
        <v>2020</v>
      </c>
      <c r="D1225">
        <v>5</v>
      </c>
      <c r="E1225" s="73">
        <v>43781</v>
      </c>
      <c r="F1225"/>
      <c r="G1225"/>
      <c r="H1225" t="s">
        <v>12</v>
      </c>
      <c r="I1225"/>
      <c r="J1225" t="s">
        <v>25</v>
      </c>
      <c r="K1225" t="s">
        <v>3</v>
      </c>
      <c r="L1225"/>
      <c r="M1225" t="s">
        <v>862</v>
      </c>
      <c r="N1225">
        <v>-1.58</v>
      </c>
      <c r="O1225"/>
      <c r="P1225" t="s">
        <v>867</v>
      </c>
      <c r="Q1225" t="s">
        <v>881</v>
      </c>
      <c r="R1225">
        <v>188</v>
      </c>
      <c r="S1225"/>
      <c r="T1225"/>
      <c r="U1225"/>
      <c r="V1225"/>
      <c r="W1225"/>
      <c r="X1225"/>
      <c r="Y1225"/>
      <c r="Z1225"/>
      <c r="AA1225"/>
      <c r="AB1225"/>
      <c r="AC1225"/>
      <c r="AD1225"/>
      <c r="AE1225"/>
      <c r="AF1225"/>
      <c r="AG1225"/>
      <c r="AH1225"/>
      <c r="AI1225"/>
      <c r="AJ1225"/>
      <c r="AK1225" t="s">
        <v>881</v>
      </c>
      <c r="AL1225">
        <v>188</v>
      </c>
      <c r="AM1225" s="73">
        <v>43781</v>
      </c>
      <c r="AN1225" t="s">
        <v>882</v>
      </c>
      <c r="AO1225" t="s">
        <v>8</v>
      </c>
      <c r="AP1225"/>
      <c r="AQ1225"/>
      <c r="AR1225" t="s">
        <v>866</v>
      </c>
      <c r="AS1225" t="s">
        <v>1797</v>
      </c>
      <c r="AT1225" t="s">
        <v>1366</v>
      </c>
      <c r="AU1225" t="s">
        <v>36</v>
      </c>
      <c r="AV1225" t="s">
        <v>1365</v>
      </c>
      <c r="AW1225"/>
      <c r="AX1225"/>
      <c r="AY1225"/>
      <c r="AZ1225"/>
      <c r="BA1225" t="s">
        <v>1833</v>
      </c>
      <c r="BB1225" t="s">
        <v>1802</v>
      </c>
      <c r="BC1225" t="s">
        <v>862</v>
      </c>
      <c r="BD1225"/>
      <c r="BE1225"/>
    </row>
    <row r="1226" spans="1:57" x14ac:dyDescent="0.25">
      <c r="A1226" t="s">
        <v>1360</v>
      </c>
      <c r="B1226" t="s">
        <v>0</v>
      </c>
      <c r="C1226">
        <v>2020</v>
      </c>
      <c r="D1226">
        <v>5</v>
      </c>
      <c r="E1226" s="73">
        <v>43782</v>
      </c>
      <c r="F1226"/>
      <c r="G1226"/>
      <c r="H1226" t="s">
        <v>12</v>
      </c>
      <c r="I1226"/>
      <c r="J1226" t="s">
        <v>2</v>
      </c>
      <c r="K1226" t="s">
        <v>3</v>
      </c>
      <c r="L1226"/>
      <c r="M1226" t="s">
        <v>878</v>
      </c>
      <c r="N1226">
        <v>-1.26</v>
      </c>
      <c r="O1226"/>
      <c r="P1226" t="s">
        <v>867</v>
      </c>
      <c r="Q1226" t="s">
        <v>886</v>
      </c>
      <c r="R1226">
        <v>38</v>
      </c>
      <c r="S1226"/>
      <c r="T1226"/>
      <c r="U1226"/>
      <c r="V1226"/>
      <c r="W1226"/>
      <c r="X1226"/>
      <c r="Y1226"/>
      <c r="Z1226"/>
      <c r="AA1226"/>
      <c r="AB1226"/>
      <c r="AC1226"/>
      <c r="AD1226"/>
      <c r="AE1226"/>
      <c r="AF1226"/>
      <c r="AG1226"/>
      <c r="AH1226"/>
      <c r="AI1226"/>
      <c r="AJ1226"/>
      <c r="AK1226" t="s">
        <v>886</v>
      </c>
      <c r="AL1226">
        <v>38</v>
      </c>
      <c r="AM1226" s="73">
        <v>43782</v>
      </c>
      <c r="AN1226" t="s">
        <v>882</v>
      </c>
      <c r="AO1226" t="s">
        <v>8</v>
      </c>
      <c r="AP1226"/>
      <c r="AQ1226"/>
      <c r="AR1226" t="s">
        <v>866</v>
      </c>
      <c r="AS1226" t="s">
        <v>1797</v>
      </c>
      <c r="AT1226" t="s">
        <v>1385</v>
      </c>
      <c r="AU1226" t="s">
        <v>36</v>
      </c>
      <c r="AV1226" t="s">
        <v>1355</v>
      </c>
      <c r="AW1226"/>
      <c r="AX1226"/>
      <c r="AY1226"/>
      <c r="AZ1226"/>
      <c r="BA1226" t="s">
        <v>1801</v>
      </c>
      <c r="BB1226" t="s">
        <v>1802</v>
      </c>
      <c r="BC1226" t="s">
        <v>878</v>
      </c>
      <c r="BD1226"/>
      <c r="BE1226"/>
    </row>
    <row r="1227" spans="1:57" x14ac:dyDescent="0.25">
      <c r="A1227" t="s">
        <v>1360</v>
      </c>
      <c r="B1227" t="s">
        <v>0</v>
      </c>
      <c r="C1227">
        <v>2020</v>
      </c>
      <c r="D1227">
        <v>5</v>
      </c>
      <c r="E1227" s="73">
        <v>43782</v>
      </c>
      <c r="F1227"/>
      <c r="G1227"/>
      <c r="H1227" t="s">
        <v>12</v>
      </c>
      <c r="I1227"/>
      <c r="J1227" t="s">
        <v>25</v>
      </c>
      <c r="K1227" t="s">
        <v>3</v>
      </c>
      <c r="L1227"/>
      <c r="M1227" t="s">
        <v>878</v>
      </c>
      <c r="N1227">
        <v>0.11</v>
      </c>
      <c r="O1227"/>
      <c r="P1227" t="s">
        <v>867</v>
      </c>
      <c r="Q1227" t="s">
        <v>886</v>
      </c>
      <c r="R1227">
        <v>47</v>
      </c>
      <c r="S1227"/>
      <c r="T1227"/>
      <c r="U1227"/>
      <c r="V1227"/>
      <c r="W1227"/>
      <c r="X1227"/>
      <c r="Y1227"/>
      <c r="Z1227"/>
      <c r="AA1227"/>
      <c r="AB1227"/>
      <c r="AC1227"/>
      <c r="AD1227"/>
      <c r="AE1227"/>
      <c r="AF1227"/>
      <c r="AG1227"/>
      <c r="AH1227"/>
      <c r="AI1227"/>
      <c r="AJ1227"/>
      <c r="AK1227" t="s">
        <v>886</v>
      </c>
      <c r="AL1227">
        <v>47</v>
      </c>
      <c r="AM1227" s="73">
        <v>43782</v>
      </c>
      <c r="AN1227" t="s">
        <v>882</v>
      </c>
      <c r="AO1227" t="s">
        <v>8</v>
      </c>
      <c r="AP1227"/>
      <c r="AQ1227"/>
      <c r="AR1227" t="s">
        <v>866</v>
      </c>
      <c r="AS1227" t="s">
        <v>1797</v>
      </c>
      <c r="AT1227" t="s">
        <v>1366</v>
      </c>
      <c r="AU1227" t="s">
        <v>36</v>
      </c>
      <c r="AV1227" t="s">
        <v>1365</v>
      </c>
      <c r="AW1227"/>
      <c r="AX1227"/>
      <c r="AY1227"/>
      <c r="AZ1227"/>
      <c r="BA1227" t="s">
        <v>1833</v>
      </c>
      <c r="BB1227" t="s">
        <v>1802</v>
      </c>
      <c r="BC1227" t="s">
        <v>878</v>
      </c>
      <c r="BD1227"/>
      <c r="BE1227"/>
    </row>
    <row r="1228" spans="1:57" x14ac:dyDescent="0.25">
      <c r="A1228" t="s">
        <v>1360</v>
      </c>
      <c r="B1228" t="s">
        <v>0</v>
      </c>
      <c r="C1228">
        <v>2020</v>
      </c>
      <c r="D1228">
        <v>5</v>
      </c>
      <c r="E1228" s="73">
        <v>43782</v>
      </c>
      <c r="F1228"/>
      <c r="G1228"/>
      <c r="H1228" t="s">
        <v>12</v>
      </c>
      <c r="I1228"/>
      <c r="J1228" t="s">
        <v>25</v>
      </c>
      <c r="K1228" t="s">
        <v>3</v>
      </c>
      <c r="L1228"/>
      <c r="M1228" t="s">
        <v>878</v>
      </c>
      <c r="N1228">
        <v>1.38</v>
      </c>
      <c r="O1228"/>
      <c r="P1228" t="s">
        <v>867</v>
      </c>
      <c r="Q1228" t="s">
        <v>886</v>
      </c>
      <c r="R1228">
        <v>77</v>
      </c>
      <c r="S1228"/>
      <c r="T1228"/>
      <c r="U1228"/>
      <c r="V1228"/>
      <c r="W1228"/>
      <c r="X1228"/>
      <c r="Y1228"/>
      <c r="Z1228"/>
      <c r="AA1228"/>
      <c r="AB1228"/>
      <c r="AC1228"/>
      <c r="AD1228"/>
      <c r="AE1228"/>
      <c r="AF1228"/>
      <c r="AG1228"/>
      <c r="AH1228"/>
      <c r="AI1228"/>
      <c r="AJ1228"/>
      <c r="AK1228" t="s">
        <v>886</v>
      </c>
      <c r="AL1228">
        <v>77</v>
      </c>
      <c r="AM1228" s="73">
        <v>43782</v>
      </c>
      <c r="AN1228" t="s">
        <v>882</v>
      </c>
      <c r="AO1228" t="s">
        <v>8</v>
      </c>
      <c r="AP1228"/>
      <c r="AQ1228"/>
      <c r="AR1228" t="s">
        <v>866</v>
      </c>
      <c r="AS1228" t="s">
        <v>1797</v>
      </c>
      <c r="AT1228" t="s">
        <v>1366</v>
      </c>
      <c r="AU1228" t="s">
        <v>36</v>
      </c>
      <c r="AV1228" t="s">
        <v>1365</v>
      </c>
      <c r="AW1228"/>
      <c r="AX1228"/>
      <c r="AY1228"/>
      <c r="AZ1228"/>
      <c r="BA1228" t="s">
        <v>1833</v>
      </c>
      <c r="BB1228" t="s">
        <v>1802</v>
      </c>
      <c r="BC1228" t="s">
        <v>878</v>
      </c>
      <c r="BD1228"/>
      <c r="BE1228"/>
    </row>
    <row r="1229" spans="1:57" x14ac:dyDescent="0.25">
      <c r="A1229" t="s">
        <v>1360</v>
      </c>
      <c r="B1229" t="s">
        <v>0</v>
      </c>
      <c r="C1229">
        <v>2020</v>
      </c>
      <c r="D1229">
        <v>5</v>
      </c>
      <c r="E1229" s="73">
        <v>43782</v>
      </c>
      <c r="F1229"/>
      <c r="G1229"/>
      <c r="H1229" t="s">
        <v>12</v>
      </c>
      <c r="I1229"/>
      <c r="J1229" t="s">
        <v>2</v>
      </c>
      <c r="K1229" t="s">
        <v>3</v>
      </c>
      <c r="L1229"/>
      <c r="M1229" t="s">
        <v>878</v>
      </c>
      <c r="N1229">
        <v>-0.15</v>
      </c>
      <c r="O1229"/>
      <c r="P1229" t="s">
        <v>867</v>
      </c>
      <c r="Q1229" t="s">
        <v>886</v>
      </c>
      <c r="R1229">
        <v>88</v>
      </c>
      <c r="S1229"/>
      <c r="T1229"/>
      <c r="U1229"/>
      <c r="V1229"/>
      <c r="W1229"/>
      <c r="X1229"/>
      <c r="Y1229"/>
      <c r="Z1229"/>
      <c r="AA1229"/>
      <c r="AB1229"/>
      <c r="AC1229"/>
      <c r="AD1229"/>
      <c r="AE1229"/>
      <c r="AF1229"/>
      <c r="AG1229"/>
      <c r="AH1229"/>
      <c r="AI1229"/>
      <c r="AJ1229"/>
      <c r="AK1229" t="s">
        <v>886</v>
      </c>
      <c r="AL1229">
        <v>88</v>
      </c>
      <c r="AM1229" s="73">
        <v>43782</v>
      </c>
      <c r="AN1229" t="s">
        <v>882</v>
      </c>
      <c r="AO1229" t="s">
        <v>8</v>
      </c>
      <c r="AP1229"/>
      <c r="AQ1229"/>
      <c r="AR1229" t="s">
        <v>866</v>
      </c>
      <c r="AS1229" t="s">
        <v>1797</v>
      </c>
      <c r="AT1229" t="s">
        <v>1385</v>
      </c>
      <c r="AU1229" t="s">
        <v>36</v>
      </c>
      <c r="AV1229" t="s">
        <v>1355</v>
      </c>
      <c r="AW1229"/>
      <c r="AX1229"/>
      <c r="AY1229"/>
      <c r="AZ1229"/>
      <c r="BA1229" t="s">
        <v>1801</v>
      </c>
      <c r="BB1229" t="s">
        <v>1802</v>
      </c>
      <c r="BC1229" t="s">
        <v>878</v>
      </c>
      <c r="BD1229"/>
      <c r="BE1229"/>
    </row>
    <row r="1230" spans="1:57" x14ac:dyDescent="0.25">
      <c r="A1230" t="s">
        <v>1360</v>
      </c>
      <c r="B1230" t="s">
        <v>0</v>
      </c>
      <c r="C1230">
        <v>2020</v>
      </c>
      <c r="D1230">
        <v>5</v>
      </c>
      <c r="E1230" s="73">
        <v>43782</v>
      </c>
      <c r="F1230"/>
      <c r="G1230"/>
      <c r="H1230" t="s">
        <v>12</v>
      </c>
      <c r="I1230"/>
      <c r="J1230" t="s">
        <v>2</v>
      </c>
      <c r="K1230" t="s">
        <v>3</v>
      </c>
      <c r="L1230"/>
      <c r="M1230" t="s">
        <v>878</v>
      </c>
      <c r="N1230">
        <v>-1.53</v>
      </c>
      <c r="O1230"/>
      <c r="P1230" t="s">
        <v>867</v>
      </c>
      <c r="Q1230" t="s">
        <v>886</v>
      </c>
      <c r="R1230">
        <v>128</v>
      </c>
      <c r="S1230"/>
      <c r="T1230"/>
      <c r="U1230"/>
      <c r="V1230"/>
      <c r="W1230"/>
      <c r="X1230"/>
      <c r="Y1230"/>
      <c r="Z1230"/>
      <c r="AA1230"/>
      <c r="AB1230"/>
      <c r="AC1230"/>
      <c r="AD1230"/>
      <c r="AE1230"/>
      <c r="AF1230"/>
      <c r="AG1230"/>
      <c r="AH1230"/>
      <c r="AI1230"/>
      <c r="AJ1230"/>
      <c r="AK1230" t="s">
        <v>886</v>
      </c>
      <c r="AL1230">
        <v>128</v>
      </c>
      <c r="AM1230" s="73">
        <v>43782</v>
      </c>
      <c r="AN1230" t="s">
        <v>882</v>
      </c>
      <c r="AO1230" t="s">
        <v>8</v>
      </c>
      <c r="AP1230"/>
      <c r="AQ1230"/>
      <c r="AR1230" t="s">
        <v>866</v>
      </c>
      <c r="AS1230" t="s">
        <v>1797</v>
      </c>
      <c r="AT1230" t="s">
        <v>1385</v>
      </c>
      <c r="AU1230" t="s">
        <v>36</v>
      </c>
      <c r="AV1230" t="s">
        <v>1355</v>
      </c>
      <c r="AW1230"/>
      <c r="AX1230"/>
      <c r="AY1230"/>
      <c r="AZ1230"/>
      <c r="BA1230" t="s">
        <v>1801</v>
      </c>
      <c r="BB1230" t="s">
        <v>1802</v>
      </c>
      <c r="BC1230" t="s">
        <v>878</v>
      </c>
      <c r="BD1230"/>
      <c r="BE1230"/>
    </row>
    <row r="1231" spans="1:57" x14ac:dyDescent="0.25">
      <c r="A1231" t="s">
        <v>1360</v>
      </c>
      <c r="B1231" t="s">
        <v>0</v>
      </c>
      <c r="C1231">
        <v>2020</v>
      </c>
      <c r="D1231">
        <v>5</v>
      </c>
      <c r="E1231" s="73">
        <v>43782</v>
      </c>
      <c r="F1231"/>
      <c r="G1231"/>
      <c r="H1231" t="s">
        <v>12</v>
      </c>
      <c r="I1231"/>
      <c r="J1231" t="s">
        <v>2</v>
      </c>
      <c r="K1231" t="s">
        <v>3</v>
      </c>
      <c r="L1231"/>
      <c r="M1231" t="s">
        <v>878</v>
      </c>
      <c r="N1231">
        <v>-3.81</v>
      </c>
      <c r="O1231"/>
      <c r="P1231" t="s">
        <v>867</v>
      </c>
      <c r="Q1231" t="s">
        <v>886</v>
      </c>
      <c r="R1231">
        <v>158</v>
      </c>
      <c r="S1231"/>
      <c r="T1231"/>
      <c r="U1231"/>
      <c r="V1231"/>
      <c r="W1231"/>
      <c r="X1231"/>
      <c r="Y1231"/>
      <c r="Z1231"/>
      <c r="AA1231"/>
      <c r="AB1231"/>
      <c r="AC1231"/>
      <c r="AD1231"/>
      <c r="AE1231"/>
      <c r="AF1231"/>
      <c r="AG1231"/>
      <c r="AH1231"/>
      <c r="AI1231"/>
      <c r="AJ1231"/>
      <c r="AK1231" t="s">
        <v>886</v>
      </c>
      <c r="AL1231">
        <v>158</v>
      </c>
      <c r="AM1231" s="73">
        <v>43782</v>
      </c>
      <c r="AN1231" t="s">
        <v>882</v>
      </c>
      <c r="AO1231" t="s">
        <v>8</v>
      </c>
      <c r="AP1231"/>
      <c r="AQ1231"/>
      <c r="AR1231" t="s">
        <v>866</v>
      </c>
      <c r="AS1231" t="s">
        <v>1797</v>
      </c>
      <c r="AT1231" t="s">
        <v>1385</v>
      </c>
      <c r="AU1231" t="s">
        <v>36</v>
      </c>
      <c r="AV1231" t="s">
        <v>1355</v>
      </c>
      <c r="AW1231"/>
      <c r="AX1231"/>
      <c r="AY1231"/>
      <c r="AZ1231"/>
      <c r="BA1231" t="s">
        <v>1801</v>
      </c>
      <c r="BB1231" t="s">
        <v>1802</v>
      </c>
      <c r="BC1231" t="s">
        <v>878</v>
      </c>
      <c r="BD1231"/>
      <c r="BE1231"/>
    </row>
    <row r="1232" spans="1:57" x14ac:dyDescent="0.25">
      <c r="A1232" t="s">
        <v>1360</v>
      </c>
      <c r="B1232" t="s">
        <v>0</v>
      </c>
      <c r="C1232">
        <v>2020</v>
      </c>
      <c r="D1232">
        <v>5</v>
      </c>
      <c r="E1232" s="73">
        <v>43774</v>
      </c>
      <c r="F1232"/>
      <c r="G1232"/>
      <c r="H1232" t="s">
        <v>12</v>
      </c>
      <c r="I1232" t="s">
        <v>552</v>
      </c>
      <c r="J1232" t="s">
        <v>870</v>
      </c>
      <c r="K1232" t="s">
        <v>3</v>
      </c>
      <c r="L1232"/>
      <c r="M1232" t="s">
        <v>862</v>
      </c>
      <c r="N1232">
        <v>3.81</v>
      </c>
      <c r="O1232"/>
      <c r="P1232" t="s">
        <v>867</v>
      </c>
      <c r="Q1232" t="s">
        <v>864</v>
      </c>
      <c r="R1232">
        <v>473</v>
      </c>
      <c r="S1232"/>
      <c r="T1232"/>
      <c r="U1232"/>
      <c r="V1232"/>
      <c r="W1232"/>
      <c r="X1232"/>
      <c r="Y1232"/>
      <c r="Z1232"/>
      <c r="AA1232"/>
      <c r="AB1232"/>
      <c r="AC1232" t="s">
        <v>868</v>
      </c>
      <c r="AD1232">
        <v>15</v>
      </c>
      <c r="AE1232" s="73">
        <v>43773</v>
      </c>
      <c r="AF1232" t="s">
        <v>867</v>
      </c>
      <c r="AG1232" t="s">
        <v>1460</v>
      </c>
      <c r="AH1232" t="s">
        <v>36</v>
      </c>
      <c r="AI1232" t="s">
        <v>1459</v>
      </c>
      <c r="AJ1232" t="s">
        <v>1453</v>
      </c>
      <c r="AK1232" t="s">
        <v>868</v>
      </c>
      <c r="AL1232">
        <v>15</v>
      </c>
      <c r="AM1232" s="73">
        <v>43773</v>
      </c>
      <c r="AN1232" t="s">
        <v>868</v>
      </c>
      <c r="AO1232" t="s">
        <v>24</v>
      </c>
      <c r="AP1232"/>
      <c r="AQ1232"/>
      <c r="AR1232" t="s">
        <v>866</v>
      </c>
      <c r="AS1232" t="s">
        <v>1797</v>
      </c>
      <c r="AT1232" t="s">
        <v>1408</v>
      </c>
      <c r="AU1232" t="s">
        <v>36</v>
      </c>
      <c r="AV1232" t="s">
        <v>1354</v>
      </c>
      <c r="AW1232" t="s">
        <v>1798</v>
      </c>
      <c r="AX1232" t="s">
        <v>1353</v>
      </c>
      <c r="AY1232" t="s">
        <v>1371</v>
      </c>
      <c r="AZ1232" t="s">
        <v>1989</v>
      </c>
      <c r="BA1232" t="s">
        <v>1988</v>
      </c>
      <c r="BB1232" t="s">
        <v>1800</v>
      </c>
      <c r="BC1232" t="s">
        <v>1989</v>
      </c>
      <c r="BD1232"/>
      <c r="BE1232"/>
    </row>
    <row r="1233" spans="1:57" x14ac:dyDescent="0.25">
      <c r="A1233" t="s">
        <v>1360</v>
      </c>
      <c r="B1233" t="s">
        <v>0</v>
      </c>
      <c r="C1233">
        <v>2020</v>
      </c>
      <c r="D1233">
        <v>5</v>
      </c>
      <c r="E1233" s="73">
        <v>43774</v>
      </c>
      <c r="F1233"/>
      <c r="G1233"/>
      <c r="H1233" t="s">
        <v>12</v>
      </c>
      <c r="I1233"/>
      <c r="J1233" t="s">
        <v>25</v>
      </c>
      <c r="K1233" t="s">
        <v>3</v>
      </c>
      <c r="L1233"/>
      <c r="M1233" t="s">
        <v>862</v>
      </c>
      <c r="N1233">
        <v>-3.81</v>
      </c>
      <c r="O1233"/>
      <c r="P1233" t="s">
        <v>867</v>
      </c>
      <c r="Q1233" t="s">
        <v>864</v>
      </c>
      <c r="R1233">
        <v>474</v>
      </c>
      <c r="S1233"/>
      <c r="T1233"/>
      <c r="U1233"/>
      <c r="V1233"/>
      <c r="W1233"/>
      <c r="X1233"/>
      <c r="Y1233"/>
      <c r="Z1233"/>
      <c r="AA1233"/>
      <c r="AB1233"/>
      <c r="AC1233"/>
      <c r="AD1233"/>
      <c r="AE1233"/>
      <c r="AF1233"/>
      <c r="AG1233"/>
      <c r="AH1233"/>
      <c r="AI1233"/>
      <c r="AJ1233"/>
      <c r="AK1233" t="s">
        <v>864</v>
      </c>
      <c r="AL1233">
        <v>474</v>
      </c>
      <c r="AM1233" s="73">
        <v>43774</v>
      </c>
      <c r="AN1233" t="s">
        <v>868</v>
      </c>
      <c r="AO1233" t="s">
        <v>8</v>
      </c>
      <c r="AP1233"/>
      <c r="AQ1233"/>
      <c r="AR1233" t="s">
        <v>866</v>
      </c>
      <c r="AS1233" t="s">
        <v>1797</v>
      </c>
      <c r="AT1233" t="s">
        <v>1366</v>
      </c>
      <c r="AU1233" t="s">
        <v>36</v>
      </c>
      <c r="AV1233" t="s">
        <v>1365</v>
      </c>
      <c r="AW1233"/>
      <c r="AX1233"/>
      <c r="AY1233"/>
      <c r="AZ1233"/>
      <c r="BA1233" t="s">
        <v>1833</v>
      </c>
      <c r="BB1233" t="s">
        <v>1802</v>
      </c>
      <c r="BC1233" t="s">
        <v>862</v>
      </c>
      <c r="BD1233"/>
      <c r="BE1233"/>
    </row>
    <row r="1234" spans="1:57" x14ac:dyDescent="0.25">
      <c r="A1234" t="s">
        <v>1360</v>
      </c>
      <c r="B1234" t="s">
        <v>0</v>
      </c>
      <c r="C1234">
        <v>2020</v>
      </c>
      <c r="D1234">
        <v>5</v>
      </c>
      <c r="E1234" s="73">
        <v>43774</v>
      </c>
      <c r="F1234"/>
      <c r="G1234"/>
      <c r="H1234" t="s">
        <v>12</v>
      </c>
      <c r="I1234"/>
      <c r="J1234" t="s">
        <v>25</v>
      </c>
      <c r="K1234" t="s">
        <v>3</v>
      </c>
      <c r="L1234"/>
      <c r="M1234" t="s">
        <v>862</v>
      </c>
      <c r="N1234">
        <v>-2.7</v>
      </c>
      <c r="O1234"/>
      <c r="P1234" t="s">
        <v>867</v>
      </c>
      <c r="Q1234" t="s">
        <v>864</v>
      </c>
      <c r="R1234">
        <v>554</v>
      </c>
      <c r="S1234"/>
      <c r="T1234"/>
      <c r="U1234"/>
      <c r="V1234"/>
      <c r="W1234"/>
      <c r="X1234"/>
      <c r="Y1234"/>
      <c r="Z1234"/>
      <c r="AA1234"/>
      <c r="AB1234"/>
      <c r="AC1234"/>
      <c r="AD1234"/>
      <c r="AE1234"/>
      <c r="AF1234"/>
      <c r="AG1234"/>
      <c r="AH1234"/>
      <c r="AI1234"/>
      <c r="AJ1234"/>
      <c r="AK1234" t="s">
        <v>864</v>
      </c>
      <c r="AL1234">
        <v>554</v>
      </c>
      <c r="AM1234" s="73">
        <v>43774</v>
      </c>
      <c r="AN1234" t="s">
        <v>868</v>
      </c>
      <c r="AO1234" t="s">
        <v>8</v>
      </c>
      <c r="AP1234"/>
      <c r="AQ1234"/>
      <c r="AR1234" t="s">
        <v>866</v>
      </c>
      <c r="AS1234" t="s">
        <v>1797</v>
      </c>
      <c r="AT1234" t="s">
        <v>1366</v>
      </c>
      <c r="AU1234" t="s">
        <v>36</v>
      </c>
      <c r="AV1234" t="s">
        <v>1365</v>
      </c>
      <c r="AW1234"/>
      <c r="AX1234"/>
      <c r="AY1234"/>
      <c r="AZ1234"/>
      <c r="BA1234" t="s">
        <v>1833</v>
      </c>
      <c r="BB1234" t="s">
        <v>1802</v>
      </c>
      <c r="BC1234" t="s">
        <v>862</v>
      </c>
      <c r="BD1234"/>
      <c r="BE1234"/>
    </row>
    <row r="1235" spans="1:57" x14ac:dyDescent="0.25">
      <c r="A1235" t="s">
        <v>1360</v>
      </c>
      <c r="B1235" t="s">
        <v>0</v>
      </c>
      <c r="C1235">
        <v>2020</v>
      </c>
      <c r="D1235">
        <v>5</v>
      </c>
      <c r="E1235" s="73">
        <v>43776</v>
      </c>
      <c r="F1235"/>
      <c r="G1235"/>
      <c r="H1235" t="s">
        <v>12</v>
      </c>
      <c r="I1235"/>
      <c r="J1235" t="s">
        <v>785</v>
      </c>
      <c r="K1235" t="s">
        <v>3</v>
      </c>
      <c r="L1235"/>
      <c r="M1235" t="s">
        <v>782</v>
      </c>
      <c r="N1235">
        <v>32489.75</v>
      </c>
      <c r="O1235"/>
      <c r="P1235" t="s">
        <v>786</v>
      </c>
      <c r="Q1235" t="s">
        <v>874</v>
      </c>
      <c r="R1235">
        <v>1</v>
      </c>
      <c r="S1235"/>
      <c r="T1235"/>
      <c r="U1235"/>
      <c r="V1235"/>
      <c r="W1235"/>
      <c r="X1235"/>
      <c r="Y1235"/>
      <c r="Z1235"/>
      <c r="AA1235"/>
      <c r="AB1235"/>
      <c r="AC1235"/>
      <c r="AD1235"/>
      <c r="AE1235"/>
      <c r="AF1235"/>
      <c r="AG1235"/>
      <c r="AH1235"/>
      <c r="AI1235"/>
      <c r="AJ1235"/>
      <c r="AK1235" t="s">
        <v>874</v>
      </c>
      <c r="AL1235">
        <v>1</v>
      </c>
      <c r="AM1235" s="73">
        <v>43776</v>
      </c>
      <c r="AN1235" t="s">
        <v>875</v>
      </c>
      <c r="AO1235" t="s">
        <v>554</v>
      </c>
      <c r="AP1235"/>
      <c r="AQ1235"/>
      <c r="AR1235" t="s">
        <v>784</v>
      </c>
      <c r="AS1235" t="s">
        <v>1797</v>
      </c>
      <c r="AT1235" t="s">
        <v>1528</v>
      </c>
      <c r="AU1235" t="s">
        <v>36</v>
      </c>
      <c r="AV1235" t="s">
        <v>1405</v>
      </c>
      <c r="AW1235"/>
      <c r="AX1235"/>
      <c r="AY1235"/>
      <c r="AZ1235"/>
      <c r="BA1235" t="s">
        <v>2009</v>
      </c>
      <c r="BB1235" t="s">
        <v>1802</v>
      </c>
      <c r="BC1235" t="s">
        <v>782</v>
      </c>
      <c r="BD1235"/>
      <c r="BE1235"/>
    </row>
    <row r="1236" spans="1:57" x14ac:dyDescent="0.25">
      <c r="A1236" t="s">
        <v>1360</v>
      </c>
      <c r="B1236" t="s">
        <v>0</v>
      </c>
      <c r="C1236">
        <v>2020</v>
      </c>
      <c r="D1236">
        <v>5</v>
      </c>
      <c r="E1236" s="73">
        <v>43777</v>
      </c>
      <c r="F1236" t="s">
        <v>574</v>
      </c>
      <c r="G1236"/>
      <c r="H1236" t="s">
        <v>12</v>
      </c>
      <c r="I1236" t="s">
        <v>575</v>
      </c>
      <c r="J1236" t="s">
        <v>585</v>
      </c>
      <c r="K1236" t="s">
        <v>3</v>
      </c>
      <c r="L1236"/>
      <c r="M1236" t="s">
        <v>579</v>
      </c>
      <c r="N1236">
        <v>232.27</v>
      </c>
      <c r="O1236"/>
      <c r="P1236" t="s">
        <v>877</v>
      </c>
      <c r="Q1236" t="s">
        <v>876</v>
      </c>
      <c r="R1236">
        <v>285</v>
      </c>
      <c r="S1236"/>
      <c r="T1236"/>
      <c r="U1236"/>
      <c r="V1236"/>
      <c r="W1236"/>
      <c r="X1236"/>
      <c r="Y1236"/>
      <c r="Z1236"/>
      <c r="AA1236"/>
      <c r="AB1236"/>
      <c r="AC1236"/>
      <c r="AD1236"/>
      <c r="AE1236"/>
      <c r="AF1236"/>
      <c r="AG1236"/>
      <c r="AH1236"/>
      <c r="AI1236"/>
      <c r="AJ1236"/>
      <c r="AK1236" t="s">
        <v>876</v>
      </c>
      <c r="AL1236">
        <v>285</v>
      </c>
      <c r="AM1236" s="73">
        <v>43777</v>
      </c>
      <c r="AN1236" t="s">
        <v>584</v>
      </c>
      <c r="AO1236" t="s">
        <v>847</v>
      </c>
      <c r="AP1236"/>
      <c r="AQ1236"/>
      <c r="AR1236" t="s">
        <v>581</v>
      </c>
      <c r="AS1236" t="s">
        <v>1797</v>
      </c>
      <c r="AT1236" t="s">
        <v>1361</v>
      </c>
      <c r="AU1236" t="s">
        <v>36</v>
      </c>
      <c r="AV1236" t="s">
        <v>1354</v>
      </c>
      <c r="AW1236" t="s">
        <v>1924</v>
      </c>
      <c r="AX1236" t="s">
        <v>1353</v>
      </c>
      <c r="AY1236" t="s">
        <v>1352</v>
      </c>
      <c r="AZ1236"/>
      <c r="BA1236" t="s">
        <v>1925</v>
      </c>
      <c r="BB1236" t="s">
        <v>1926</v>
      </c>
      <c r="BC1236" t="s">
        <v>579</v>
      </c>
      <c r="BD1236"/>
      <c r="BE1236"/>
    </row>
    <row r="1237" spans="1:57" x14ac:dyDescent="0.25">
      <c r="A1237" t="s">
        <v>1360</v>
      </c>
      <c r="B1237" t="s">
        <v>0</v>
      </c>
      <c r="C1237">
        <v>2020</v>
      </c>
      <c r="D1237">
        <v>5</v>
      </c>
      <c r="E1237" s="73">
        <v>43777</v>
      </c>
      <c r="F1237" t="s">
        <v>574</v>
      </c>
      <c r="G1237"/>
      <c r="H1237" t="s">
        <v>12</v>
      </c>
      <c r="I1237" t="s">
        <v>575</v>
      </c>
      <c r="J1237" t="s">
        <v>585</v>
      </c>
      <c r="K1237" t="s">
        <v>3</v>
      </c>
      <c r="L1237"/>
      <c r="M1237" t="s">
        <v>579</v>
      </c>
      <c r="N1237">
        <v>246.27</v>
      </c>
      <c r="O1237"/>
      <c r="P1237" t="s">
        <v>877</v>
      </c>
      <c r="Q1237" t="s">
        <v>876</v>
      </c>
      <c r="R1237">
        <v>286</v>
      </c>
      <c r="S1237"/>
      <c r="T1237"/>
      <c r="U1237"/>
      <c r="V1237"/>
      <c r="W1237"/>
      <c r="X1237"/>
      <c r="Y1237"/>
      <c r="Z1237"/>
      <c r="AA1237"/>
      <c r="AB1237"/>
      <c r="AC1237"/>
      <c r="AD1237"/>
      <c r="AE1237"/>
      <c r="AF1237"/>
      <c r="AG1237"/>
      <c r="AH1237"/>
      <c r="AI1237"/>
      <c r="AJ1237"/>
      <c r="AK1237" t="s">
        <v>876</v>
      </c>
      <c r="AL1237">
        <v>286</v>
      </c>
      <c r="AM1237" s="73">
        <v>43777</v>
      </c>
      <c r="AN1237" t="s">
        <v>584</v>
      </c>
      <c r="AO1237" t="s">
        <v>847</v>
      </c>
      <c r="AP1237"/>
      <c r="AQ1237"/>
      <c r="AR1237" t="s">
        <v>581</v>
      </c>
      <c r="AS1237" t="s">
        <v>1797</v>
      </c>
      <c r="AT1237" t="s">
        <v>1361</v>
      </c>
      <c r="AU1237" t="s">
        <v>36</v>
      </c>
      <c r="AV1237" t="s">
        <v>1354</v>
      </c>
      <c r="AW1237" t="s">
        <v>1924</v>
      </c>
      <c r="AX1237" t="s">
        <v>1353</v>
      </c>
      <c r="AY1237" t="s">
        <v>1352</v>
      </c>
      <c r="AZ1237"/>
      <c r="BA1237" t="s">
        <v>1925</v>
      </c>
      <c r="BB1237" t="s">
        <v>1926</v>
      </c>
      <c r="BC1237" t="s">
        <v>579</v>
      </c>
      <c r="BD1237"/>
      <c r="BE1237"/>
    </row>
    <row r="1238" spans="1:57" x14ac:dyDescent="0.25">
      <c r="A1238" t="s">
        <v>1360</v>
      </c>
      <c r="B1238" t="s">
        <v>0</v>
      </c>
      <c r="C1238">
        <v>2020</v>
      </c>
      <c r="D1238">
        <v>5</v>
      </c>
      <c r="E1238" s="73">
        <v>43777</v>
      </c>
      <c r="F1238" t="s">
        <v>574</v>
      </c>
      <c r="G1238"/>
      <c r="H1238" t="s">
        <v>12</v>
      </c>
      <c r="I1238" t="s">
        <v>575</v>
      </c>
      <c r="J1238" t="s">
        <v>586</v>
      </c>
      <c r="K1238" t="s">
        <v>3</v>
      </c>
      <c r="L1238"/>
      <c r="M1238" t="s">
        <v>579</v>
      </c>
      <c r="N1238">
        <v>43.95</v>
      </c>
      <c r="O1238"/>
      <c r="P1238" t="s">
        <v>877</v>
      </c>
      <c r="Q1238" t="s">
        <v>876</v>
      </c>
      <c r="R1238">
        <v>287</v>
      </c>
      <c r="S1238"/>
      <c r="T1238"/>
      <c r="U1238"/>
      <c r="V1238"/>
      <c r="W1238"/>
      <c r="X1238"/>
      <c r="Y1238"/>
      <c r="Z1238"/>
      <c r="AA1238"/>
      <c r="AB1238"/>
      <c r="AC1238"/>
      <c r="AD1238"/>
      <c r="AE1238"/>
      <c r="AF1238"/>
      <c r="AG1238"/>
      <c r="AH1238"/>
      <c r="AI1238"/>
      <c r="AJ1238"/>
      <c r="AK1238" t="s">
        <v>876</v>
      </c>
      <c r="AL1238">
        <v>287</v>
      </c>
      <c r="AM1238" s="73">
        <v>43777</v>
      </c>
      <c r="AN1238" t="s">
        <v>584</v>
      </c>
      <c r="AO1238" t="s">
        <v>847</v>
      </c>
      <c r="AP1238"/>
      <c r="AQ1238"/>
      <c r="AR1238" t="s">
        <v>581</v>
      </c>
      <c r="AS1238" t="s">
        <v>1797</v>
      </c>
      <c r="AT1238" t="s">
        <v>1361</v>
      </c>
      <c r="AU1238" t="s">
        <v>36</v>
      </c>
      <c r="AV1238" t="s">
        <v>1354</v>
      </c>
      <c r="AW1238" t="s">
        <v>1924</v>
      </c>
      <c r="AX1238" t="s">
        <v>1353</v>
      </c>
      <c r="AY1238" t="s">
        <v>1352</v>
      </c>
      <c r="AZ1238"/>
      <c r="BA1238" t="s">
        <v>1954</v>
      </c>
      <c r="BB1238" t="s">
        <v>1926</v>
      </c>
      <c r="BC1238" t="s">
        <v>579</v>
      </c>
      <c r="BD1238"/>
      <c r="BE1238"/>
    </row>
    <row r="1239" spans="1:57" x14ac:dyDescent="0.25">
      <c r="A1239" t="s">
        <v>1360</v>
      </c>
      <c r="B1239" t="s">
        <v>0</v>
      </c>
      <c r="C1239">
        <v>2020</v>
      </c>
      <c r="D1239">
        <v>5</v>
      </c>
      <c r="E1239" s="73">
        <v>43782</v>
      </c>
      <c r="F1239"/>
      <c r="G1239"/>
      <c r="H1239" t="s">
        <v>12</v>
      </c>
      <c r="I1239"/>
      <c r="J1239" t="s">
        <v>2</v>
      </c>
      <c r="K1239" t="s">
        <v>3</v>
      </c>
      <c r="L1239"/>
      <c r="M1239" t="s">
        <v>878</v>
      </c>
      <c r="N1239">
        <v>-3.81</v>
      </c>
      <c r="O1239"/>
      <c r="P1239" t="s">
        <v>867</v>
      </c>
      <c r="Q1239" t="s">
        <v>886</v>
      </c>
      <c r="R1239">
        <v>168</v>
      </c>
      <c r="S1239"/>
      <c r="T1239"/>
      <c r="U1239"/>
      <c r="V1239"/>
      <c r="W1239"/>
      <c r="X1239"/>
      <c r="Y1239"/>
      <c r="Z1239"/>
      <c r="AA1239"/>
      <c r="AB1239"/>
      <c r="AC1239"/>
      <c r="AD1239"/>
      <c r="AE1239"/>
      <c r="AF1239"/>
      <c r="AG1239"/>
      <c r="AH1239"/>
      <c r="AI1239"/>
      <c r="AJ1239"/>
      <c r="AK1239" t="s">
        <v>886</v>
      </c>
      <c r="AL1239">
        <v>168</v>
      </c>
      <c r="AM1239" s="73">
        <v>43782</v>
      </c>
      <c r="AN1239" t="s">
        <v>882</v>
      </c>
      <c r="AO1239" t="s">
        <v>8</v>
      </c>
      <c r="AP1239"/>
      <c r="AQ1239"/>
      <c r="AR1239" t="s">
        <v>866</v>
      </c>
      <c r="AS1239" t="s">
        <v>1797</v>
      </c>
      <c r="AT1239" t="s">
        <v>1385</v>
      </c>
      <c r="AU1239" t="s">
        <v>36</v>
      </c>
      <c r="AV1239" t="s">
        <v>1355</v>
      </c>
      <c r="AW1239"/>
      <c r="AX1239"/>
      <c r="AY1239"/>
      <c r="AZ1239"/>
      <c r="BA1239" t="s">
        <v>1801</v>
      </c>
      <c r="BB1239" t="s">
        <v>1802</v>
      </c>
      <c r="BC1239" t="s">
        <v>878</v>
      </c>
      <c r="BD1239"/>
      <c r="BE1239"/>
    </row>
    <row r="1240" spans="1:57" x14ac:dyDescent="0.25">
      <c r="A1240" t="s">
        <v>1360</v>
      </c>
      <c r="B1240" t="s">
        <v>0</v>
      </c>
      <c r="C1240">
        <v>2020</v>
      </c>
      <c r="D1240">
        <v>5</v>
      </c>
      <c r="E1240" s="73">
        <v>43784</v>
      </c>
      <c r="F1240"/>
      <c r="G1240"/>
      <c r="H1240" t="s">
        <v>12</v>
      </c>
      <c r="I1240" t="s">
        <v>575</v>
      </c>
      <c r="J1240" t="s">
        <v>645</v>
      </c>
      <c r="K1240" t="s">
        <v>3</v>
      </c>
      <c r="L1240"/>
      <c r="M1240" t="s">
        <v>1456</v>
      </c>
      <c r="N1240">
        <v>1290.47</v>
      </c>
      <c r="O1240"/>
      <c r="P1240" t="s">
        <v>888</v>
      </c>
      <c r="Q1240" t="s">
        <v>887</v>
      </c>
      <c r="R1240">
        <v>1</v>
      </c>
      <c r="S1240"/>
      <c r="T1240"/>
      <c r="U1240"/>
      <c r="V1240"/>
      <c r="W1240"/>
      <c r="X1240"/>
      <c r="Y1240"/>
      <c r="Z1240"/>
      <c r="AA1240"/>
      <c r="AB1240"/>
      <c r="AC1240"/>
      <c r="AD1240"/>
      <c r="AE1240"/>
      <c r="AF1240"/>
      <c r="AG1240"/>
      <c r="AH1240"/>
      <c r="AI1240"/>
      <c r="AJ1240"/>
      <c r="AK1240" t="s">
        <v>887</v>
      </c>
      <c r="AL1240">
        <v>1</v>
      </c>
      <c r="AM1240" s="73">
        <v>43784</v>
      </c>
      <c r="AN1240"/>
      <c r="AO1240" t="s">
        <v>778</v>
      </c>
      <c r="AP1240"/>
      <c r="AQ1240"/>
      <c r="AR1240" t="s">
        <v>603</v>
      </c>
      <c r="AS1240" t="s">
        <v>1797</v>
      </c>
      <c r="AT1240" t="s">
        <v>1372</v>
      </c>
      <c r="AU1240" t="s">
        <v>36</v>
      </c>
      <c r="AV1240" t="s">
        <v>1354</v>
      </c>
      <c r="AW1240" t="s">
        <v>1924</v>
      </c>
      <c r="AX1240" t="s">
        <v>1353</v>
      </c>
      <c r="AY1240" t="s">
        <v>1352</v>
      </c>
      <c r="AZ1240"/>
      <c r="BA1240" t="s">
        <v>2002</v>
      </c>
      <c r="BB1240" t="s">
        <v>1926</v>
      </c>
      <c r="BC1240" t="s">
        <v>1456</v>
      </c>
      <c r="BD1240"/>
      <c r="BE1240"/>
    </row>
    <row r="1241" spans="1:57" x14ac:dyDescent="0.25">
      <c r="A1241" t="s">
        <v>1360</v>
      </c>
      <c r="B1241" t="s">
        <v>0</v>
      </c>
      <c r="C1241">
        <v>2020</v>
      </c>
      <c r="D1241">
        <v>5</v>
      </c>
      <c r="E1241" s="73">
        <v>43784</v>
      </c>
      <c r="F1241"/>
      <c r="G1241"/>
      <c r="H1241" t="s">
        <v>632</v>
      </c>
      <c r="I1241"/>
      <c r="J1241" t="s">
        <v>633</v>
      </c>
      <c r="K1241" t="s">
        <v>3</v>
      </c>
      <c r="L1241"/>
      <c r="M1241" t="s">
        <v>1456</v>
      </c>
      <c r="N1241">
        <v>-1290.47</v>
      </c>
      <c r="O1241"/>
      <c r="P1241" t="s">
        <v>888</v>
      </c>
      <c r="Q1241" t="s">
        <v>887</v>
      </c>
      <c r="R1241">
        <v>3</v>
      </c>
      <c r="S1241"/>
      <c r="T1241"/>
      <c r="U1241"/>
      <c r="V1241"/>
      <c r="W1241"/>
      <c r="X1241"/>
      <c r="Y1241"/>
      <c r="Z1241"/>
      <c r="AA1241"/>
      <c r="AB1241"/>
      <c r="AC1241"/>
      <c r="AD1241"/>
      <c r="AE1241"/>
      <c r="AF1241"/>
      <c r="AG1241"/>
      <c r="AH1241"/>
      <c r="AI1241"/>
      <c r="AJ1241"/>
      <c r="AK1241" t="s">
        <v>887</v>
      </c>
      <c r="AL1241">
        <v>3</v>
      </c>
      <c r="AM1241" s="73">
        <v>43784</v>
      </c>
      <c r="AN1241"/>
      <c r="AO1241" t="s">
        <v>778</v>
      </c>
      <c r="AP1241"/>
      <c r="AQ1241"/>
      <c r="AR1241" t="s">
        <v>603</v>
      </c>
      <c r="AS1241" t="s">
        <v>1797</v>
      </c>
      <c r="AT1241" t="s">
        <v>1430</v>
      </c>
      <c r="AU1241" t="s">
        <v>36</v>
      </c>
      <c r="AV1241" t="s">
        <v>1421</v>
      </c>
      <c r="AW1241"/>
      <c r="AX1241"/>
      <c r="AY1241"/>
      <c r="AZ1241"/>
      <c r="BA1241" t="s">
        <v>1971</v>
      </c>
      <c r="BB1241" t="s">
        <v>1972</v>
      </c>
      <c r="BC1241" t="s">
        <v>1456</v>
      </c>
      <c r="BD1241"/>
      <c r="BE1241"/>
    </row>
    <row r="1242" spans="1:57" x14ac:dyDescent="0.25">
      <c r="A1242" t="s">
        <v>1360</v>
      </c>
      <c r="B1242" t="s">
        <v>0</v>
      </c>
      <c r="C1242">
        <v>2020</v>
      </c>
      <c r="D1242">
        <v>5</v>
      </c>
      <c r="E1242" s="73">
        <v>43784</v>
      </c>
      <c r="F1242"/>
      <c r="G1242"/>
      <c r="H1242" t="s">
        <v>12</v>
      </c>
      <c r="I1242"/>
      <c r="J1242" t="s">
        <v>2</v>
      </c>
      <c r="K1242" t="s">
        <v>3</v>
      </c>
      <c r="L1242"/>
      <c r="M1242" t="s">
        <v>1456</v>
      </c>
      <c r="N1242">
        <v>-7323.35</v>
      </c>
      <c r="O1242"/>
      <c r="P1242" t="s">
        <v>14</v>
      </c>
      <c r="Q1242" t="s">
        <v>887</v>
      </c>
      <c r="R1242">
        <v>45</v>
      </c>
      <c r="S1242"/>
      <c r="T1242"/>
      <c r="U1242"/>
      <c r="V1242"/>
      <c r="W1242"/>
      <c r="X1242"/>
      <c r="Y1242"/>
      <c r="Z1242"/>
      <c r="AA1242"/>
      <c r="AB1242"/>
      <c r="AC1242"/>
      <c r="AD1242"/>
      <c r="AE1242"/>
      <c r="AF1242"/>
      <c r="AG1242"/>
      <c r="AH1242"/>
      <c r="AI1242"/>
      <c r="AJ1242"/>
      <c r="AK1242" t="s">
        <v>887</v>
      </c>
      <c r="AL1242">
        <v>45</v>
      </c>
      <c r="AM1242" s="73">
        <v>43784</v>
      </c>
      <c r="AN1242"/>
      <c r="AO1242" t="s">
        <v>8</v>
      </c>
      <c r="AP1242"/>
      <c r="AQ1242"/>
      <c r="AR1242" t="s">
        <v>603</v>
      </c>
      <c r="AS1242" t="s">
        <v>1797</v>
      </c>
      <c r="AT1242" t="s">
        <v>1385</v>
      </c>
      <c r="AU1242" t="s">
        <v>36</v>
      </c>
      <c r="AV1242" t="s">
        <v>1355</v>
      </c>
      <c r="AW1242"/>
      <c r="AX1242"/>
      <c r="AY1242"/>
      <c r="AZ1242"/>
      <c r="BA1242" t="s">
        <v>1801</v>
      </c>
      <c r="BB1242" t="s">
        <v>1802</v>
      </c>
      <c r="BC1242" t="s">
        <v>1456</v>
      </c>
      <c r="BD1242"/>
      <c r="BE1242"/>
    </row>
    <row r="1243" spans="1:57" x14ac:dyDescent="0.25">
      <c r="A1243" t="s">
        <v>1360</v>
      </c>
      <c r="B1243" t="s">
        <v>0</v>
      </c>
      <c r="C1243">
        <v>2020</v>
      </c>
      <c r="D1243">
        <v>5</v>
      </c>
      <c r="E1243" s="73">
        <v>43784</v>
      </c>
      <c r="F1243"/>
      <c r="G1243"/>
      <c r="H1243" t="s">
        <v>12</v>
      </c>
      <c r="I1243"/>
      <c r="J1243" t="s">
        <v>2</v>
      </c>
      <c r="K1243" t="s">
        <v>3</v>
      </c>
      <c r="L1243"/>
      <c r="M1243" t="s">
        <v>1456</v>
      </c>
      <c r="N1243">
        <v>-7.17</v>
      </c>
      <c r="O1243"/>
      <c r="P1243" t="s">
        <v>14</v>
      </c>
      <c r="Q1243" t="s">
        <v>887</v>
      </c>
      <c r="R1243">
        <v>69</v>
      </c>
      <c r="S1243"/>
      <c r="T1243"/>
      <c r="U1243"/>
      <c r="V1243"/>
      <c r="W1243"/>
      <c r="X1243"/>
      <c r="Y1243"/>
      <c r="Z1243"/>
      <c r="AA1243"/>
      <c r="AB1243"/>
      <c r="AC1243"/>
      <c r="AD1243"/>
      <c r="AE1243"/>
      <c r="AF1243"/>
      <c r="AG1243"/>
      <c r="AH1243"/>
      <c r="AI1243"/>
      <c r="AJ1243"/>
      <c r="AK1243" t="s">
        <v>887</v>
      </c>
      <c r="AL1243">
        <v>69</v>
      </c>
      <c r="AM1243" s="73">
        <v>43784</v>
      </c>
      <c r="AN1243"/>
      <c r="AO1243" t="s">
        <v>8</v>
      </c>
      <c r="AP1243"/>
      <c r="AQ1243"/>
      <c r="AR1243" t="s">
        <v>603</v>
      </c>
      <c r="AS1243" t="s">
        <v>1797</v>
      </c>
      <c r="AT1243" t="s">
        <v>1385</v>
      </c>
      <c r="AU1243" t="s">
        <v>36</v>
      </c>
      <c r="AV1243" t="s">
        <v>1355</v>
      </c>
      <c r="AW1243"/>
      <c r="AX1243"/>
      <c r="AY1243"/>
      <c r="AZ1243"/>
      <c r="BA1243" t="s">
        <v>1801</v>
      </c>
      <c r="BB1243" t="s">
        <v>1802</v>
      </c>
      <c r="BC1243" t="s">
        <v>1456</v>
      </c>
      <c r="BD1243"/>
      <c r="BE1243"/>
    </row>
    <row r="1244" spans="1:57" x14ac:dyDescent="0.25">
      <c r="A1244" t="s">
        <v>1360</v>
      </c>
      <c r="B1244" t="s">
        <v>0</v>
      </c>
      <c r="C1244">
        <v>2020</v>
      </c>
      <c r="D1244">
        <v>5</v>
      </c>
      <c r="E1244" s="73">
        <v>43784</v>
      </c>
      <c r="F1244"/>
      <c r="G1244"/>
      <c r="H1244" t="s">
        <v>12</v>
      </c>
      <c r="I1244"/>
      <c r="J1244" t="s">
        <v>2</v>
      </c>
      <c r="K1244" t="s">
        <v>3</v>
      </c>
      <c r="L1244"/>
      <c r="M1244" t="s">
        <v>1456</v>
      </c>
      <c r="N1244">
        <v>1654.6</v>
      </c>
      <c r="O1244"/>
      <c r="P1244" t="s">
        <v>14</v>
      </c>
      <c r="Q1244" t="s">
        <v>887</v>
      </c>
      <c r="R1244">
        <v>73</v>
      </c>
      <c r="S1244"/>
      <c r="T1244"/>
      <c r="U1244"/>
      <c r="V1244"/>
      <c r="W1244"/>
      <c r="X1244"/>
      <c r="Y1244"/>
      <c r="Z1244"/>
      <c r="AA1244"/>
      <c r="AB1244"/>
      <c r="AC1244"/>
      <c r="AD1244"/>
      <c r="AE1244"/>
      <c r="AF1244"/>
      <c r="AG1244"/>
      <c r="AH1244"/>
      <c r="AI1244"/>
      <c r="AJ1244"/>
      <c r="AK1244" t="s">
        <v>887</v>
      </c>
      <c r="AL1244">
        <v>73</v>
      </c>
      <c r="AM1244" s="73">
        <v>43784</v>
      </c>
      <c r="AN1244"/>
      <c r="AO1244" t="s">
        <v>8</v>
      </c>
      <c r="AP1244"/>
      <c r="AQ1244"/>
      <c r="AR1244" t="s">
        <v>603</v>
      </c>
      <c r="AS1244" t="s">
        <v>1797</v>
      </c>
      <c r="AT1244" t="s">
        <v>1385</v>
      </c>
      <c r="AU1244" t="s">
        <v>36</v>
      </c>
      <c r="AV1244" t="s">
        <v>1355</v>
      </c>
      <c r="AW1244"/>
      <c r="AX1244"/>
      <c r="AY1244"/>
      <c r="AZ1244"/>
      <c r="BA1244" t="s">
        <v>1801</v>
      </c>
      <c r="BB1244" t="s">
        <v>1802</v>
      </c>
      <c r="BC1244" t="s">
        <v>1456</v>
      </c>
      <c r="BD1244"/>
      <c r="BE1244"/>
    </row>
    <row r="1245" spans="1:57" x14ac:dyDescent="0.25">
      <c r="A1245" t="s">
        <v>1360</v>
      </c>
      <c r="B1245" t="s">
        <v>0</v>
      </c>
      <c r="C1245">
        <v>2020</v>
      </c>
      <c r="D1245">
        <v>5</v>
      </c>
      <c r="E1245" s="73">
        <v>43791</v>
      </c>
      <c r="F1245" t="s">
        <v>574</v>
      </c>
      <c r="G1245"/>
      <c r="H1245" t="s">
        <v>12</v>
      </c>
      <c r="I1245" t="s">
        <v>575</v>
      </c>
      <c r="J1245" t="s">
        <v>585</v>
      </c>
      <c r="K1245" t="s">
        <v>3</v>
      </c>
      <c r="L1245"/>
      <c r="M1245" t="s">
        <v>579</v>
      </c>
      <c r="N1245">
        <v>231.14</v>
      </c>
      <c r="O1245"/>
      <c r="P1245" t="s">
        <v>891</v>
      </c>
      <c r="Q1245" t="s">
        <v>890</v>
      </c>
      <c r="R1245">
        <v>277</v>
      </c>
      <c r="S1245"/>
      <c r="T1245"/>
      <c r="U1245"/>
      <c r="V1245"/>
      <c r="W1245"/>
      <c r="X1245"/>
      <c r="Y1245"/>
      <c r="Z1245"/>
      <c r="AA1245"/>
      <c r="AB1245"/>
      <c r="AC1245"/>
      <c r="AD1245"/>
      <c r="AE1245"/>
      <c r="AF1245"/>
      <c r="AG1245"/>
      <c r="AH1245"/>
      <c r="AI1245"/>
      <c r="AJ1245"/>
      <c r="AK1245" t="s">
        <v>890</v>
      </c>
      <c r="AL1245">
        <v>277</v>
      </c>
      <c r="AM1245" s="73">
        <v>43791</v>
      </c>
      <c r="AN1245" t="s">
        <v>584</v>
      </c>
      <c r="AO1245" t="s">
        <v>847</v>
      </c>
      <c r="AP1245"/>
      <c r="AQ1245"/>
      <c r="AR1245" t="s">
        <v>581</v>
      </c>
      <c r="AS1245" t="s">
        <v>1797</v>
      </c>
      <c r="AT1245" t="s">
        <v>1361</v>
      </c>
      <c r="AU1245" t="s">
        <v>36</v>
      </c>
      <c r="AV1245" t="s">
        <v>1354</v>
      </c>
      <c r="AW1245" t="s">
        <v>1924</v>
      </c>
      <c r="AX1245" t="s">
        <v>1353</v>
      </c>
      <c r="AY1245" t="s">
        <v>1352</v>
      </c>
      <c r="AZ1245"/>
      <c r="BA1245" t="s">
        <v>1925</v>
      </c>
      <c r="BB1245" t="s">
        <v>1926</v>
      </c>
      <c r="BC1245" t="s">
        <v>579</v>
      </c>
      <c r="BD1245"/>
      <c r="BE1245"/>
    </row>
    <row r="1246" spans="1:57" x14ac:dyDescent="0.25">
      <c r="A1246" t="s">
        <v>1360</v>
      </c>
      <c r="B1246" t="s">
        <v>0</v>
      </c>
      <c r="C1246">
        <v>2020</v>
      </c>
      <c r="D1246">
        <v>5</v>
      </c>
      <c r="E1246" s="73">
        <v>43777</v>
      </c>
      <c r="F1246"/>
      <c r="G1246"/>
      <c r="H1246" t="s">
        <v>12</v>
      </c>
      <c r="I1246"/>
      <c r="J1246" t="s">
        <v>2</v>
      </c>
      <c r="K1246" t="s">
        <v>3</v>
      </c>
      <c r="L1246"/>
      <c r="M1246" t="s">
        <v>579</v>
      </c>
      <c r="N1246">
        <v>-9842.14</v>
      </c>
      <c r="O1246"/>
      <c r="P1246" t="s">
        <v>14</v>
      </c>
      <c r="Q1246" t="s">
        <v>876</v>
      </c>
      <c r="R1246">
        <v>341</v>
      </c>
      <c r="S1246"/>
      <c r="T1246"/>
      <c r="U1246"/>
      <c r="V1246"/>
      <c r="W1246"/>
      <c r="X1246"/>
      <c r="Y1246"/>
      <c r="Z1246"/>
      <c r="AA1246"/>
      <c r="AB1246"/>
      <c r="AC1246"/>
      <c r="AD1246"/>
      <c r="AE1246"/>
      <c r="AF1246"/>
      <c r="AG1246"/>
      <c r="AH1246"/>
      <c r="AI1246"/>
      <c r="AJ1246"/>
      <c r="AK1246" t="s">
        <v>876</v>
      </c>
      <c r="AL1246">
        <v>341</v>
      </c>
      <c r="AM1246" s="73">
        <v>43777</v>
      </c>
      <c r="AN1246"/>
      <c r="AO1246" t="s">
        <v>8</v>
      </c>
      <c r="AP1246"/>
      <c r="AQ1246"/>
      <c r="AR1246" t="s">
        <v>581</v>
      </c>
      <c r="AS1246" t="s">
        <v>1797</v>
      </c>
      <c r="AT1246" t="s">
        <v>1385</v>
      </c>
      <c r="AU1246" t="s">
        <v>36</v>
      </c>
      <c r="AV1246" t="s">
        <v>1355</v>
      </c>
      <c r="AW1246"/>
      <c r="AX1246"/>
      <c r="AY1246"/>
      <c r="AZ1246"/>
      <c r="BA1246" t="s">
        <v>1801</v>
      </c>
      <c r="BB1246" t="s">
        <v>1802</v>
      </c>
      <c r="BC1246" t="s">
        <v>579</v>
      </c>
      <c r="BD1246"/>
      <c r="BE1246"/>
    </row>
    <row r="1247" spans="1:57" x14ac:dyDescent="0.25">
      <c r="A1247" t="s">
        <v>1360</v>
      </c>
      <c r="B1247" t="s">
        <v>0</v>
      </c>
      <c r="C1247">
        <v>2020</v>
      </c>
      <c r="D1247">
        <v>5</v>
      </c>
      <c r="E1247" s="73">
        <v>43778</v>
      </c>
      <c r="F1247"/>
      <c r="G1247"/>
      <c r="H1247" t="s">
        <v>12</v>
      </c>
      <c r="I1247"/>
      <c r="J1247" t="s">
        <v>25</v>
      </c>
      <c r="K1247" t="s">
        <v>3</v>
      </c>
      <c r="L1247"/>
      <c r="M1247" t="s">
        <v>878</v>
      </c>
      <c r="N1247">
        <v>1.26</v>
      </c>
      <c r="O1247"/>
      <c r="P1247" t="s">
        <v>863</v>
      </c>
      <c r="Q1247" t="s">
        <v>879</v>
      </c>
      <c r="R1247">
        <v>151</v>
      </c>
      <c r="S1247"/>
      <c r="T1247"/>
      <c r="U1247"/>
      <c r="V1247"/>
      <c r="W1247"/>
      <c r="X1247"/>
      <c r="Y1247"/>
      <c r="Z1247"/>
      <c r="AA1247"/>
      <c r="AB1247"/>
      <c r="AC1247"/>
      <c r="AD1247"/>
      <c r="AE1247"/>
      <c r="AF1247"/>
      <c r="AG1247"/>
      <c r="AH1247"/>
      <c r="AI1247"/>
      <c r="AJ1247"/>
      <c r="AK1247" t="s">
        <v>879</v>
      </c>
      <c r="AL1247">
        <v>151</v>
      </c>
      <c r="AM1247" s="73">
        <v>43778</v>
      </c>
      <c r="AN1247" t="s">
        <v>865</v>
      </c>
      <c r="AO1247" t="s">
        <v>8</v>
      </c>
      <c r="AP1247"/>
      <c r="AQ1247"/>
      <c r="AR1247" t="s">
        <v>866</v>
      </c>
      <c r="AS1247" t="s">
        <v>1797</v>
      </c>
      <c r="AT1247" t="s">
        <v>1366</v>
      </c>
      <c r="AU1247" t="s">
        <v>36</v>
      </c>
      <c r="AV1247" t="s">
        <v>1365</v>
      </c>
      <c r="AW1247"/>
      <c r="AX1247"/>
      <c r="AY1247"/>
      <c r="AZ1247"/>
      <c r="BA1247" t="s">
        <v>1833</v>
      </c>
      <c r="BB1247" t="s">
        <v>1802</v>
      </c>
      <c r="BC1247" t="s">
        <v>878</v>
      </c>
      <c r="BD1247"/>
      <c r="BE1247"/>
    </row>
    <row r="1248" spans="1:57" x14ac:dyDescent="0.25">
      <c r="A1248" t="s">
        <v>1360</v>
      </c>
      <c r="B1248" t="s">
        <v>0</v>
      </c>
      <c r="C1248">
        <v>2020</v>
      </c>
      <c r="D1248">
        <v>5</v>
      </c>
      <c r="E1248" s="73">
        <v>43778</v>
      </c>
      <c r="F1248"/>
      <c r="G1248"/>
      <c r="H1248" t="s">
        <v>12</v>
      </c>
      <c r="I1248"/>
      <c r="J1248" t="s">
        <v>2</v>
      </c>
      <c r="K1248" t="s">
        <v>3</v>
      </c>
      <c r="L1248"/>
      <c r="M1248" t="s">
        <v>878</v>
      </c>
      <c r="N1248">
        <v>-1.26</v>
      </c>
      <c r="O1248"/>
      <c r="P1248" t="s">
        <v>863</v>
      </c>
      <c r="Q1248" t="s">
        <v>879</v>
      </c>
      <c r="R1248">
        <v>152</v>
      </c>
      <c r="S1248"/>
      <c r="T1248"/>
      <c r="U1248"/>
      <c r="V1248"/>
      <c r="W1248"/>
      <c r="X1248"/>
      <c r="Y1248"/>
      <c r="Z1248"/>
      <c r="AA1248"/>
      <c r="AB1248"/>
      <c r="AC1248"/>
      <c r="AD1248"/>
      <c r="AE1248"/>
      <c r="AF1248"/>
      <c r="AG1248"/>
      <c r="AH1248"/>
      <c r="AI1248"/>
      <c r="AJ1248"/>
      <c r="AK1248" t="s">
        <v>879</v>
      </c>
      <c r="AL1248">
        <v>152</v>
      </c>
      <c r="AM1248" s="73">
        <v>43778</v>
      </c>
      <c r="AN1248" t="s">
        <v>865</v>
      </c>
      <c r="AO1248" t="s">
        <v>8</v>
      </c>
      <c r="AP1248"/>
      <c r="AQ1248"/>
      <c r="AR1248" t="s">
        <v>866</v>
      </c>
      <c r="AS1248" t="s">
        <v>1797</v>
      </c>
      <c r="AT1248" t="s">
        <v>1385</v>
      </c>
      <c r="AU1248" t="s">
        <v>36</v>
      </c>
      <c r="AV1248" t="s">
        <v>1355</v>
      </c>
      <c r="AW1248"/>
      <c r="AX1248"/>
      <c r="AY1248"/>
      <c r="AZ1248"/>
      <c r="BA1248" t="s">
        <v>1801</v>
      </c>
      <c r="BB1248" t="s">
        <v>1802</v>
      </c>
      <c r="BC1248" t="s">
        <v>878</v>
      </c>
      <c r="BD1248"/>
      <c r="BE1248"/>
    </row>
    <row r="1249" spans="1:57" x14ac:dyDescent="0.25">
      <c r="A1249" t="s">
        <v>1360</v>
      </c>
      <c r="B1249" t="s">
        <v>0</v>
      </c>
      <c r="C1249">
        <v>2020</v>
      </c>
      <c r="D1249">
        <v>5</v>
      </c>
      <c r="E1249" s="73">
        <v>43778</v>
      </c>
      <c r="F1249"/>
      <c r="G1249"/>
      <c r="H1249" t="s">
        <v>12</v>
      </c>
      <c r="I1249"/>
      <c r="J1249" t="s">
        <v>2</v>
      </c>
      <c r="K1249" t="s">
        <v>3</v>
      </c>
      <c r="L1249"/>
      <c r="M1249" t="s">
        <v>878</v>
      </c>
      <c r="N1249">
        <v>-0.11</v>
      </c>
      <c r="O1249"/>
      <c r="P1249" t="s">
        <v>863</v>
      </c>
      <c r="Q1249" t="s">
        <v>879</v>
      </c>
      <c r="R1249">
        <v>162</v>
      </c>
      <c r="S1249"/>
      <c r="T1249"/>
      <c r="U1249"/>
      <c r="V1249"/>
      <c r="W1249"/>
      <c r="X1249"/>
      <c r="Y1249"/>
      <c r="Z1249"/>
      <c r="AA1249"/>
      <c r="AB1249"/>
      <c r="AC1249"/>
      <c r="AD1249"/>
      <c r="AE1249"/>
      <c r="AF1249"/>
      <c r="AG1249"/>
      <c r="AH1249"/>
      <c r="AI1249"/>
      <c r="AJ1249"/>
      <c r="AK1249" t="s">
        <v>879</v>
      </c>
      <c r="AL1249">
        <v>162</v>
      </c>
      <c r="AM1249" s="73">
        <v>43778</v>
      </c>
      <c r="AN1249" t="s">
        <v>865</v>
      </c>
      <c r="AO1249" t="s">
        <v>8</v>
      </c>
      <c r="AP1249"/>
      <c r="AQ1249"/>
      <c r="AR1249" t="s">
        <v>866</v>
      </c>
      <c r="AS1249" t="s">
        <v>1797</v>
      </c>
      <c r="AT1249" t="s">
        <v>1385</v>
      </c>
      <c r="AU1249" t="s">
        <v>36</v>
      </c>
      <c r="AV1249" t="s">
        <v>1355</v>
      </c>
      <c r="AW1249"/>
      <c r="AX1249"/>
      <c r="AY1249"/>
      <c r="AZ1249"/>
      <c r="BA1249" t="s">
        <v>1801</v>
      </c>
      <c r="BB1249" t="s">
        <v>1802</v>
      </c>
      <c r="BC1249" t="s">
        <v>878</v>
      </c>
      <c r="BD1249"/>
      <c r="BE1249"/>
    </row>
    <row r="1250" spans="1:57" x14ac:dyDescent="0.25">
      <c r="A1250" t="s">
        <v>1360</v>
      </c>
      <c r="B1250" t="s">
        <v>0</v>
      </c>
      <c r="C1250">
        <v>2020</v>
      </c>
      <c r="D1250">
        <v>5</v>
      </c>
      <c r="E1250" s="73">
        <v>43778</v>
      </c>
      <c r="F1250"/>
      <c r="G1250"/>
      <c r="H1250" t="s">
        <v>12</v>
      </c>
      <c r="I1250"/>
      <c r="J1250" t="s">
        <v>2</v>
      </c>
      <c r="K1250" t="s">
        <v>3</v>
      </c>
      <c r="L1250"/>
      <c r="M1250" t="s">
        <v>878</v>
      </c>
      <c r="N1250">
        <v>-0.15</v>
      </c>
      <c r="O1250"/>
      <c r="P1250" t="s">
        <v>863</v>
      </c>
      <c r="Q1250" t="s">
        <v>879</v>
      </c>
      <c r="R1250">
        <v>202</v>
      </c>
      <c r="S1250"/>
      <c r="T1250"/>
      <c r="U1250"/>
      <c r="V1250"/>
      <c r="W1250"/>
      <c r="X1250"/>
      <c r="Y1250"/>
      <c r="Z1250"/>
      <c r="AA1250"/>
      <c r="AB1250"/>
      <c r="AC1250"/>
      <c r="AD1250"/>
      <c r="AE1250"/>
      <c r="AF1250"/>
      <c r="AG1250"/>
      <c r="AH1250"/>
      <c r="AI1250"/>
      <c r="AJ1250"/>
      <c r="AK1250" t="s">
        <v>879</v>
      </c>
      <c r="AL1250">
        <v>202</v>
      </c>
      <c r="AM1250" s="73">
        <v>43778</v>
      </c>
      <c r="AN1250" t="s">
        <v>865</v>
      </c>
      <c r="AO1250" t="s">
        <v>8</v>
      </c>
      <c r="AP1250"/>
      <c r="AQ1250"/>
      <c r="AR1250" t="s">
        <v>866</v>
      </c>
      <c r="AS1250" t="s">
        <v>1797</v>
      </c>
      <c r="AT1250" t="s">
        <v>1385</v>
      </c>
      <c r="AU1250" t="s">
        <v>36</v>
      </c>
      <c r="AV1250" t="s">
        <v>1355</v>
      </c>
      <c r="AW1250"/>
      <c r="AX1250"/>
      <c r="AY1250"/>
      <c r="AZ1250"/>
      <c r="BA1250" t="s">
        <v>1801</v>
      </c>
      <c r="BB1250" t="s">
        <v>1802</v>
      </c>
      <c r="BC1250" t="s">
        <v>878</v>
      </c>
      <c r="BD1250"/>
      <c r="BE1250"/>
    </row>
    <row r="1251" spans="1:57" x14ac:dyDescent="0.25">
      <c r="A1251" t="s">
        <v>1360</v>
      </c>
      <c r="B1251" t="s">
        <v>0</v>
      </c>
      <c r="C1251">
        <v>2020</v>
      </c>
      <c r="D1251">
        <v>5</v>
      </c>
      <c r="E1251" s="73">
        <v>43778</v>
      </c>
      <c r="F1251"/>
      <c r="G1251"/>
      <c r="H1251" t="s">
        <v>12</v>
      </c>
      <c r="I1251"/>
      <c r="J1251" t="s">
        <v>25</v>
      </c>
      <c r="K1251" t="s">
        <v>3</v>
      </c>
      <c r="L1251"/>
      <c r="M1251" t="s">
        <v>878</v>
      </c>
      <c r="N1251">
        <v>0.5</v>
      </c>
      <c r="O1251"/>
      <c r="P1251" t="s">
        <v>863</v>
      </c>
      <c r="Q1251" t="s">
        <v>879</v>
      </c>
      <c r="R1251">
        <v>241</v>
      </c>
      <c r="S1251"/>
      <c r="T1251"/>
      <c r="U1251"/>
      <c r="V1251"/>
      <c r="W1251"/>
      <c r="X1251"/>
      <c r="Y1251"/>
      <c r="Z1251"/>
      <c r="AA1251"/>
      <c r="AB1251"/>
      <c r="AC1251"/>
      <c r="AD1251"/>
      <c r="AE1251"/>
      <c r="AF1251"/>
      <c r="AG1251"/>
      <c r="AH1251"/>
      <c r="AI1251"/>
      <c r="AJ1251"/>
      <c r="AK1251" t="s">
        <v>879</v>
      </c>
      <c r="AL1251">
        <v>241</v>
      </c>
      <c r="AM1251" s="73">
        <v>43778</v>
      </c>
      <c r="AN1251" t="s">
        <v>865</v>
      </c>
      <c r="AO1251" t="s">
        <v>8</v>
      </c>
      <c r="AP1251"/>
      <c r="AQ1251"/>
      <c r="AR1251" t="s">
        <v>866</v>
      </c>
      <c r="AS1251" t="s">
        <v>1797</v>
      </c>
      <c r="AT1251" t="s">
        <v>1366</v>
      </c>
      <c r="AU1251" t="s">
        <v>36</v>
      </c>
      <c r="AV1251" t="s">
        <v>1365</v>
      </c>
      <c r="AW1251"/>
      <c r="AX1251"/>
      <c r="AY1251"/>
      <c r="AZ1251"/>
      <c r="BA1251" t="s">
        <v>1833</v>
      </c>
      <c r="BB1251" t="s">
        <v>1802</v>
      </c>
      <c r="BC1251" t="s">
        <v>878</v>
      </c>
      <c r="BD1251"/>
      <c r="BE1251"/>
    </row>
    <row r="1252" spans="1:57" x14ac:dyDescent="0.25">
      <c r="A1252" t="s">
        <v>1360</v>
      </c>
      <c r="B1252" t="s">
        <v>0</v>
      </c>
      <c r="C1252">
        <v>2020</v>
      </c>
      <c r="D1252">
        <v>5</v>
      </c>
      <c r="E1252" s="73">
        <v>43778</v>
      </c>
      <c r="F1252"/>
      <c r="G1252"/>
      <c r="H1252" t="s">
        <v>12</v>
      </c>
      <c r="I1252"/>
      <c r="J1252" t="s">
        <v>25</v>
      </c>
      <c r="K1252" t="s">
        <v>3</v>
      </c>
      <c r="L1252"/>
      <c r="M1252" t="s">
        <v>878</v>
      </c>
      <c r="N1252">
        <v>3.81</v>
      </c>
      <c r="O1252"/>
      <c r="P1252" t="s">
        <v>863</v>
      </c>
      <c r="Q1252" t="s">
        <v>879</v>
      </c>
      <c r="R1252">
        <v>281</v>
      </c>
      <c r="S1252"/>
      <c r="T1252"/>
      <c r="U1252"/>
      <c r="V1252"/>
      <c r="W1252"/>
      <c r="X1252"/>
      <c r="Y1252"/>
      <c r="Z1252"/>
      <c r="AA1252"/>
      <c r="AB1252"/>
      <c r="AC1252"/>
      <c r="AD1252"/>
      <c r="AE1252"/>
      <c r="AF1252"/>
      <c r="AG1252"/>
      <c r="AH1252"/>
      <c r="AI1252"/>
      <c r="AJ1252"/>
      <c r="AK1252" t="s">
        <v>879</v>
      </c>
      <c r="AL1252">
        <v>281</v>
      </c>
      <c r="AM1252" s="73">
        <v>43778</v>
      </c>
      <c r="AN1252" t="s">
        <v>865</v>
      </c>
      <c r="AO1252" t="s">
        <v>8</v>
      </c>
      <c r="AP1252"/>
      <c r="AQ1252"/>
      <c r="AR1252" t="s">
        <v>866</v>
      </c>
      <c r="AS1252" t="s">
        <v>1797</v>
      </c>
      <c r="AT1252" t="s">
        <v>1366</v>
      </c>
      <c r="AU1252" t="s">
        <v>36</v>
      </c>
      <c r="AV1252" t="s">
        <v>1365</v>
      </c>
      <c r="AW1252"/>
      <c r="AX1252"/>
      <c r="AY1252"/>
      <c r="AZ1252"/>
      <c r="BA1252" t="s">
        <v>1833</v>
      </c>
      <c r="BB1252" t="s">
        <v>1802</v>
      </c>
      <c r="BC1252" t="s">
        <v>878</v>
      </c>
      <c r="BD1252"/>
      <c r="BE1252"/>
    </row>
    <row r="1253" spans="1:57" x14ac:dyDescent="0.25">
      <c r="A1253" t="s">
        <v>1360</v>
      </c>
      <c r="B1253" t="s">
        <v>0</v>
      </c>
      <c r="C1253">
        <v>2020</v>
      </c>
      <c r="D1253">
        <v>5</v>
      </c>
      <c r="E1253" s="73">
        <v>43778</v>
      </c>
      <c r="F1253"/>
      <c r="G1253"/>
      <c r="H1253" t="s">
        <v>12</v>
      </c>
      <c r="I1253"/>
      <c r="J1253" t="s">
        <v>25</v>
      </c>
      <c r="K1253" t="s">
        <v>3</v>
      </c>
      <c r="L1253"/>
      <c r="M1253" t="s">
        <v>878</v>
      </c>
      <c r="N1253">
        <v>3.81</v>
      </c>
      <c r="O1253"/>
      <c r="P1253" t="s">
        <v>863</v>
      </c>
      <c r="Q1253" t="s">
        <v>879</v>
      </c>
      <c r="R1253">
        <v>291</v>
      </c>
      <c r="S1253"/>
      <c r="T1253"/>
      <c r="U1253"/>
      <c r="V1253"/>
      <c r="W1253"/>
      <c r="X1253"/>
      <c r="Y1253"/>
      <c r="Z1253"/>
      <c r="AA1253"/>
      <c r="AB1253"/>
      <c r="AC1253"/>
      <c r="AD1253"/>
      <c r="AE1253"/>
      <c r="AF1253"/>
      <c r="AG1253"/>
      <c r="AH1253"/>
      <c r="AI1253"/>
      <c r="AJ1253"/>
      <c r="AK1253" t="s">
        <v>879</v>
      </c>
      <c r="AL1253">
        <v>291</v>
      </c>
      <c r="AM1253" s="73">
        <v>43778</v>
      </c>
      <c r="AN1253" t="s">
        <v>865</v>
      </c>
      <c r="AO1253" t="s">
        <v>8</v>
      </c>
      <c r="AP1253"/>
      <c r="AQ1253"/>
      <c r="AR1253" t="s">
        <v>866</v>
      </c>
      <c r="AS1253" t="s">
        <v>1797</v>
      </c>
      <c r="AT1253" t="s">
        <v>1366</v>
      </c>
      <c r="AU1253" t="s">
        <v>36</v>
      </c>
      <c r="AV1253" t="s">
        <v>1365</v>
      </c>
      <c r="AW1253"/>
      <c r="AX1253"/>
      <c r="AY1253"/>
      <c r="AZ1253"/>
      <c r="BA1253" t="s">
        <v>1833</v>
      </c>
      <c r="BB1253" t="s">
        <v>1802</v>
      </c>
      <c r="BC1253" t="s">
        <v>878</v>
      </c>
      <c r="BD1253"/>
      <c r="BE1253"/>
    </row>
    <row r="1254" spans="1:57" x14ac:dyDescent="0.25">
      <c r="A1254" t="s">
        <v>1360</v>
      </c>
      <c r="B1254" t="s">
        <v>0</v>
      </c>
      <c r="C1254">
        <v>2020</v>
      </c>
      <c r="D1254">
        <v>5</v>
      </c>
      <c r="E1254" s="73">
        <v>43791</v>
      </c>
      <c r="F1254" t="s">
        <v>574</v>
      </c>
      <c r="G1254"/>
      <c r="H1254" t="s">
        <v>12</v>
      </c>
      <c r="I1254" t="s">
        <v>575</v>
      </c>
      <c r="J1254" t="s">
        <v>624</v>
      </c>
      <c r="K1254" t="s">
        <v>3</v>
      </c>
      <c r="L1254"/>
      <c r="M1254" t="s">
        <v>579</v>
      </c>
      <c r="N1254">
        <v>614.5</v>
      </c>
      <c r="O1254"/>
      <c r="P1254" t="s">
        <v>891</v>
      </c>
      <c r="Q1254" t="s">
        <v>890</v>
      </c>
      <c r="R1254">
        <v>282</v>
      </c>
      <c r="S1254"/>
      <c r="T1254"/>
      <c r="U1254"/>
      <c r="V1254"/>
      <c r="W1254"/>
      <c r="X1254"/>
      <c r="Y1254"/>
      <c r="Z1254"/>
      <c r="AA1254"/>
      <c r="AB1254"/>
      <c r="AC1254"/>
      <c r="AD1254"/>
      <c r="AE1254"/>
      <c r="AF1254"/>
      <c r="AG1254"/>
      <c r="AH1254"/>
      <c r="AI1254"/>
      <c r="AJ1254"/>
      <c r="AK1254" t="s">
        <v>890</v>
      </c>
      <c r="AL1254">
        <v>282</v>
      </c>
      <c r="AM1254" s="73">
        <v>43791</v>
      </c>
      <c r="AN1254" t="s">
        <v>584</v>
      </c>
      <c r="AO1254" t="s">
        <v>847</v>
      </c>
      <c r="AP1254"/>
      <c r="AQ1254"/>
      <c r="AR1254" t="s">
        <v>581</v>
      </c>
      <c r="AS1254" t="s">
        <v>1797</v>
      </c>
      <c r="AT1254" t="s">
        <v>1361</v>
      </c>
      <c r="AU1254" t="s">
        <v>36</v>
      </c>
      <c r="AV1254" t="s">
        <v>1354</v>
      </c>
      <c r="AW1254" t="s">
        <v>1924</v>
      </c>
      <c r="AX1254" t="s">
        <v>1353</v>
      </c>
      <c r="AY1254" t="s">
        <v>1352</v>
      </c>
      <c r="AZ1254"/>
      <c r="BA1254" t="s">
        <v>1982</v>
      </c>
      <c r="BB1254" t="s">
        <v>1926</v>
      </c>
      <c r="BC1254" t="s">
        <v>579</v>
      </c>
      <c r="BD1254"/>
      <c r="BE1254"/>
    </row>
    <row r="1255" spans="1:57" x14ac:dyDescent="0.25">
      <c r="A1255" t="s">
        <v>1360</v>
      </c>
      <c r="B1255" t="s">
        <v>0</v>
      </c>
      <c r="C1255">
        <v>2020</v>
      </c>
      <c r="D1255">
        <v>5</v>
      </c>
      <c r="E1255" s="73">
        <v>43791</v>
      </c>
      <c r="F1255" t="s">
        <v>574</v>
      </c>
      <c r="G1255"/>
      <c r="H1255" t="s">
        <v>12</v>
      </c>
      <c r="I1255" t="s">
        <v>575</v>
      </c>
      <c r="J1255" t="s">
        <v>588</v>
      </c>
      <c r="K1255" t="s">
        <v>3</v>
      </c>
      <c r="L1255"/>
      <c r="M1255" t="s">
        <v>579</v>
      </c>
      <c r="N1255">
        <v>20.8</v>
      </c>
      <c r="O1255"/>
      <c r="P1255" t="s">
        <v>891</v>
      </c>
      <c r="Q1255" t="s">
        <v>890</v>
      </c>
      <c r="R1255">
        <v>285</v>
      </c>
      <c r="S1255"/>
      <c r="T1255"/>
      <c r="U1255"/>
      <c r="V1255"/>
      <c r="W1255"/>
      <c r="X1255"/>
      <c r="Y1255"/>
      <c r="Z1255"/>
      <c r="AA1255"/>
      <c r="AB1255"/>
      <c r="AC1255"/>
      <c r="AD1255"/>
      <c r="AE1255"/>
      <c r="AF1255"/>
      <c r="AG1255"/>
      <c r="AH1255"/>
      <c r="AI1255"/>
      <c r="AJ1255"/>
      <c r="AK1255" t="s">
        <v>890</v>
      </c>
      <c r="AL1255">
        <v>285</v>
      </c>
      <c r="AM1255" s="73">
        <v>43791</v>
      </c>
      <c r="AN1255" t="s">
        <v>584</v>
      </c>
      <c r="AO1255" t="s">
        <v>847</v>
      </c>
      <c r="AP1255"/>
      <c r="AQ1255"/>
      <c r="AR1255" t="s">
        <v>581</v>
      </c>
      <c r="AS1255" t="s">
        <v>1797</v>
      </c>
      <c r="AT1255" t="s">
        <v>1361</v>
      </c>
      <c r="AU1255" t="s">
        <v>36</v>
      </c>
      <c r="AV1255" t="s">
        <v>1354</v>
      </c>
      <c r="AW1255" t="s">
        <v>1924</v>
      </c>
      <c r="AX1255" t="s">
        <v>1353</v>
      </c>
      <c r="AY1255" t="s">
        <v>1352</v>
      </c>
      <c r="AZ1255"/>
      <c r="BA1255" t="s">
        <v>1927</v>
      </c>
      <c r="BB1255" t="s">
        <v>1926</v>
      </c>
      <c r="BC1255" t="s">
        <v>579</v>
      </c>
      <c r="BD1255"/>
      <c r="BE1255"/>
    </row>
    <row r="1256" spans="1:57" x14ac:dyDescent="0.25">
      <c r="A1256" t="s">
        <v>1360</v>
      </c>
      <c r="B1256" t="s">
        <v>0</v>
      </c>
      <c r="C1256">
        <v>2020</v>
      </c>
      <c r="D1256">
        <v>5</v>
      </c>
      <c r="E1256" s="73">
        <v>43799</v>
      </c>
      <c r="F1256" t="s">
        <v>574</v>
      </c>
      <c r="G1256"/>
      <c r="H1256" t="s">
        <v>12</v>
      </c>
      <c r="I1256" t="s">
        <v>552</v>
      </c>
      <c r="J1256" t="s">
        <v>586</v>
      </c>
      <c r="K1256" t="s">
        <v>3</v>
      </c>
      <c r="L1256"/>
      <c r="M1256" t="s">
        <v>1455</v>
      </c>
      <c r="N1256">
        <v>20.94</v>
      </c>
      <c r="O1256"/>
      <c r="P1256" t="s">
        <v>896</v>
      </c>
      <c r="Q1256" t="s">
        <v>893</v>
      </c>
      <c r="R1256">
        <v>53</v>
      </c>
      <c r="S1256"/>
      <c r="T1256"/>
      <c r="U1256"/>
      <c r="V1256"/>
      <c r="W1256"/>
      <c r="X1256"/>
      <c r="Y1256"/>
      <c r="Z1256"/>
      <c r="AA1256"/>
      <c r="AB1256"/>
      <c r="AC1256"/>
      <c r="AD1256"/>
      <c r="AE1256"/>
      <c r="AF1256"/>
      <c r="AG1256"/>
      <c r="AH1256"/>
      <c r="AI1256"/>
      <c r="AJ1256"/>
      <c r="AK1256" t="s">
        <v>893</v>
      </c>
      <c r="AL1256">
        <v>53</v>
      </c>
      <c r="AM1256" s="73">
        <v>43799</v>
      </c>
      <c r="AN1256"/>
      <c r="AO1256" t="s">
        <v>884</v>
      </c>
      <c r="AP1256"/>
      <c r="AQ1256"/>
      <c r="AR1256" t="s">
        <v>603</v>
      </c>
      <c r="AS1256" t="s">
        <v>1797</v>
      </c>
      <c r="AT1256" t="s">
        <v>1361</v>
      </c>
      <c r="AU1256" t="s">
        <v>36</v>
      </c>
      <c r="AV1256" t="s">
        <v>1354</v>
      </c>
      <c r="AW1256" t="s">
        <v>1798</v>
      </c>
      <c r="AX1256" t="s">
        <v>1353</v>
      </c>
      <c r="AY1256" t="s">
        <v>1371</v>
      </c>
      <c r="AZ1256"/>
      <c r="BA1256" t="s">
        <v>1954</v>
      </c>
      <c r="BB1256" t="s">
        <v>1800</v>
      </c>
      <c r="BC1256" t="s">
        <v>1455</v>
      </c>
      <c r="BD1256"/>
      <c r="BE1256"/>
    </row>
    <row r="1257" spans="1:57" x14ac:dyDescent="0.25">
      <c r="A1257" t="s">
        <v>1360</v>
      </c>
      <c r="B1257" t="s">
        <v>0</v>
      </c>
      <c r="C1257">
        <v>2020</v>
      </c>
      <c r="D1257">
        <v>5</v>
      </c>
      <c r="E1257" s="73">
        <v>43778</v>
      </c>
      <c r="F1257"/>
      <c r="G1257"/>
      <c r="H1257" t="s">
        <v>12</v>
      </c>
      <c r="I1257"/>
      <c r="J1257" t="s">
        <v>25</v>
      </c>
      <c r="K1257" t="s">
        <v>3</v>
      </c>
      <c r="L1257"/>
      <c r="M1257" t="s">
        <v>878</v>
      </c>
      <c r="N1257">
        <v>1.58</v>
      </c>
      <c r="O1257"/>
      <c r="P1257" t="s">
        <v>863</v>
      </c>
      <c r="Q1257" t="s">
        <v>879</v>
      </c>
      <c r="R1257">
        <v>301</v>
      </c>
      <c r="S1257"/>
      <c r="T1257"/>
      <c r="U1257"/>
      <c r="V1257"/>
      <c r="W1257"/>
      <c r="X1257"/>
      <c r="Y1257"/>
      <c r="Z1257"/>
      <c r="AA1257"/>
      <c r="AB1257"/>
      <c r="AC1257"/>
      <c r="AD1257"/>
      <c r="AE1257"/>
      <c r="AF1257"/>
      <c r="AG1257"/>
      <c r="AH1257"/>
      <c r="AI1257"/>
      <c r="AJ1257"/>
      <c r="AK1257" t="s">
        <v>879</v>
      </c>
      <c r="AL1257">
        <v>301</v>
      </c>
      <c r="AM1257" s="73">
        <v>43778</v>
      </c>
      <c r="AN1257" t="s">
        <v>865</v>
      </c>
      <c r="AO1257" t="s">
        <v>8</v>
      </c>
      <c r="AP1257"/>
      <c r="AQ1257"/>
      <c r="AR1257" t="s">
        <v>866</v>
      </c>
      <c r="AS1257" t="s">
        <v>1797</v>
      </c>
      <c r="AT1257" t="s">
        <v>1366</v>
      </c>
      <c r="AU1257" t="s">
        <v>36</v>
      </c>
      <c r="AV1257" t="s">
        <v>1365</v>
      </c>
      <c r="AW1257"/>
      <c r="AX1257"/>
      <c r="AY1257"/>
      <c r="AZ1257"/>
      <c r="BA1257" t="s">
        <v>1833</v>
      </c>
      <c r="BB1257" t="s">
        <v>1802</v>
      </c>
      <c r="BC1257" t="s">
        <v>878</v>
      </c>
      <c r="BD1257"/>
      <c r="BE1257"/>
    </row>
    <row r="1258" spans="1:57" x14ac:dyDescent="0.25">
      <c r="A1258" t="s">
        <v>1360</v>
      </c>
      <c r="B1258" t="s">
        <v>0</v>
      </c>
      <c r="C1258">
        <v>2020</v>
      </c>
      <c r="D1258">
        <v>5</v>
      </c>
      <c r="E1258" s="73">
        <v>43778</v>
      </c>
      <c r="F1258"/>
      <c r="G1258"/>
      <c r="H1258" t="s">
        <v>12</v>
      </c>
      <c r="I1258"/>
      <c r="J1258" t="s">
        <v>25</v>
      </c>
      <c r="K1258" t="s">
        <v>3</v>
      </c>
      <c r="L1258"/>
      <c r="M1258" t="s">
        <v>878</v>
      </c>
      <c r="N1258">
        <v>1.86</v>
      </c>
      <c r="O1258"/>
      <c r="P1258" t="s">
        <v>863</v>
      </c>
      <c r="Q1258" t="s">
        <v>879</v>
      </c>
      <c r="R1258">
        <v>341</v>
      </c>
      <c r="S1258"/>
      <c r="T1258"/>
      <c r="U1258"/>
      <c r="V1258"/>
      <c r="W1258"/>
      <c r="X1258"/>
      <c r="Y1258"/>
      <c r="Z1258"/>
      <c r="AA1258"/>
      <c r="AB1258"/>
      <c r="AC1258"/>
      <c r="AD1258"/>
      <c r="AE1258"/>
      <c r="AF1258"/>
      <c r="AG1258"/>
      <c r="AH1258"/>
      <c r="AI1258"/>
      <c r="AJ1258"/>
      <c r="AK1258" t="s">
        <v>879</v>
      </c>
      <c r="AL1258">
        <v>341</v>
      </c>
      <c r="AM1258" s="73">
        <v>43778</v>
      </c>
      <c r="AN1258" t="s">
        <v>865</v>
      </c>
      <c r="AO1258" t="s">
        <v>8</v>
      </c>
      <c r="AP1258"/>
      <c r="AQ1258"/>
      <c r="AR1258" t="s">
        <v>866</v>
      </c>
      <c r="AS1258" t="s">
        <v>1797</v>
      </c>
      <c r="AT1258" t="s">
        <v>1366</v>
      </c>
      <c r="AU1258" t="s">
        <v>36</v>
      </c>
      <c r="AV1258" t="s">
        <v>1365</v>
      </c>
      <c r="AW1258"/>
      <c r="AX1258"/>
      <c r="AY1258"/>
      <c r="AZ1258"/>
      <c r="BA1258" t="s">
        <v>1833</v>
      </c>
      <c r="BB1258" t="s">
        <v>1802</v>
      </c>
      <c r="BC1258" t="s">
        <v>878</v>
      </c>
      <c r="BD1258"/>
      <c r="BE1258"/>
    </row>
    <row r="1259" spans="1:57" x14ac:dyDescent="0.25">
      <c r="A1259" t="s">
        <v>1360</v>
      </c>
      <c r="B1259" t="s">
        <v>0</v>
      </c>
      <c r="C1259">
        <v>2020</v>
      </c>
      <c r="D1259">
        <v>5</v>
      </c>
      <c r="E1259" s="73">
        <v>43778</v>
      </c>
      <c r="F1259"/>
      <c r="G1259"/>
      <c r="H1259" t="s">
        <v>12</v>
      </c>
      <c r="I1259"/>
      <c r="J1259" t="s">
        <v>25</v>
      </c>
      <c r="K1259" t="s">
        <v>3</v>
      </c>
      <c r="L1259"/>
      <c r="M1259" t="s">
        <v>878</v>
      </c>
      <c r="N1259">
        <v>0.97</v>
      </c>
      <c r="O1259"/>
      <c r="P1259" t="s">
        <v>867</v>
      </c>
      <c r="Q1259" t="s">
        <v>879</v>
      </c>
      <c r="R1259">
        <v>453</v>
      </c>
      <c r="S1259"/>
      <c r="T1259"/>
      <c r="U1259"/>
      <c r="V1259"/>
      <c r="W1259"/>
      <c r="X1259"/>
      <c r="Y1259"/>
      <c r="Z1259"/>
      <c r="AA1259"/>
      <c r="AB1259"/>
      <c r="AC1259"/>
      <c r="AD1259"/>
      <c r="AE1259"/>
      <c r="AF1259"/>
      <c r="AG1259"/>
      <c r="AH1259"/>
      <c r="AI1259"/>
      <c r="AJ1259"/>
      <c r="AK1259" t="s">
        <v>879</v>
      </c>
      <c r="AL1259">
        <v>453</v>
      </c>
      <c r="AM1259" s="73">
        <v>43778</v>
      </c>
      <c r="AN1259" t="s">
        <v>868</v>
      </c>
      <c r="AO1259" t="s">
        <v>8</v>
      </c>
      <c r="AP1259"/>
      <c r="AQ1259"/>
      <c r="AR1259" t="s">
        <v>866</v>
      </c>
      <c r="AS1259" t="s">
        <v>1797</v>
      </c>
      <c r="AT1259" t="s">
        <v>1366</v>
      </c>
      <c r="AU1259" t="s">
        <v>36</v>
      </c>
      <c r="AV1259" t="s">
        <v>1365</v>
      </c>
      <c r="AW1259"/>
      <c r="AX1259"/>
      <c r="AY1259"/>
      <c r="AZ1259"/>
      <c r="BA1259" t="s">
        <v>1833</v>
      </c>
      <c r="BB1259" t="s">
        <v>1802</v>
      </c>
      <c r="BC1259" t="s">
        <v>878</v>
      </c>
      <c r="BD1259"/>
      <c r="BE1259"/>
    </row>
    <row r="1260" spans="1:57" x14ac:dyDescent="0.25">
      <c r="A1260" t="s">
        <v>1360</v>
      </c>
      <c r="B1260" t="s">
        <v>0</v>
      </c>
      <c r="C1260">
        <v>2020</v>
      </c>
      <c r="D1260">
        <v>5</v>
      </c>
      <c r="E1260" s="73">
        <v>43778</v>
      </c>
      <c r="F1260"/>
      <c r="G1260"/>
      <c r="H1260" t="s">
        <v>12</v>
      </c>
      <c r="I1260"/>
      <c r="J1260" t="s">
        <v>25</v>
      </c>
      <c r="K1260" t="s">
        <v>3</v>
      </c>
      <c r="L1260"/>
      <c r="M1260" t="s">
        <v>878</v>
      </c>
      <c r="N1260">
        <v>1.53</v>
      </c>
      <c r="O1260"/>
      <c r="P1260" t="s">
        <v>867</v>
      </c>
      <c r="Q1260" t="s">
        <v>879</v>
      </c>
      <c r="R1260">
        <v>473</v>
      </c>
      <c r="S1260"/>
      <c r="T1260"/>
      <c r="U1260"/>
      <c r="V1260"/>
      <c r="W1260"/>
      <c r="X1260"/>
      <c r="Y1260"/>
      <c r="Z1260"/>
      <c r="AA1260"/>
      <c r="AB1260"/>
      <c r="AC1260"/>
      <c r="AD1260"/>
      <c r="AE1260"/>
      <c r="AF1260"/>
      <c r="AG1260"/>
      <c r="AH1260"/>
      <c r="AI1260"/>
      <c r="AJ1260"/>
      <c r="AK1260" t="s">
        <v>879</v>
      </c>
      <c r="AL1260">
        <v>473</v>
      </c>
      <c r="AM1260" s="73">
        <v>43778</v>
      </c>
      <c r="AN1260" t="s">
        <v>868</v>
      </c>
      <c r="AO1260" t="s">
        <v>8</v>
      </c>
      <c r="AP1260"/>
      <c r="AQ1260"/>
      <c r="AR1260" t="s">
        <v>866</v>
      </c>
      <c r="AS1260" t="s">
        <v>1797</v>
      </c>
      <c r="AT1260" t="s">
        <v>1366</v>
      </c>
      <c r="AU1260" t="s">
        <v>36</v>
      </c>
      <c r="AV1260" t="s">
        <v>1365</v>
      </c>
      <c r="AW1260"/>
      <c r="AX1260"/>
      <c r="AY1260"/>
      <c r="AZ1260"/>
      <c r="BA1260" t="s">
        <v>1833</v>
      </c>
      <c r="BB1260" t="s">
        <v>1802</v>
      </c>
      <c r="BC1260" t="s">
        <v>878</v>
      </c>
      <c r="BD1260"/>
      <c r="BE1260"/>
    </row>
    <row r="1261" spans="1:57" x14ac:dyDescent="0.25">
      <c r="A1261" t="s">
        <v>1360</v>
      </c>
      <c r="B1261" t="s">
        <v>0</v>
      </c>
      <c r="C1261">
        <v>2020</v>
      </c>
      <c r="D1261">
        <v>5</v>
      </c>
      <c r="E1261" s="73">
        <v>43778</v>
      </c>
      <c r="F1261"/>
      <c r="G1261"/>
      <c r="H1261" t="s">
        <v>12</v>
      </c>
      <c r="I1261"/>
      <c r="J1261" t="s">
        <v>2</v>
      </c>
      <c r="K1261" t="s">
        <v>3</v>
      </c>
      <c r="L1261"/>
      <c r="M1261" t="s">
        <v>878</v>
      </c>
      <c r="N1261">
        <v>-1.49</v>
      </c>
      <c r="O1261"/>
      <c r="P1261" t="s">
        <v>867</v>
      </c>
      <c r="Q1261" t="s">
        <v>879</v>
      </c>
      <c r="R1261">
        <v>504</v>
      </c>
      <c r="S1261"/>
      <c r="T1261"/>
      <c r="U1261"/>
      <c r="V1261"/>
      <c r="W1261"/>
      <c r="X1261"/>
      <c r="Y1261"/>
      <c r="Z1261"/>
      <c r="AA1261"/>
      <c r="AB1261"/>
      <c r="AC1261"/>
      <c r="AD1261"/>
      <c r="AE1261"/>
      <c r="AF1261"/>
      <c r="AG1261"/>
      <c r="AH1261"/>
      <c r="AI1261"/>
      <c r="AJ1261"/>
      <c r="AK1261" t="s">
        <v>879</v>
      </c>
      <c r="AL1261">
        <v>504</v>
      </c>
      <c r="AM1261" s="73">
        <v>43778</v>
      </c>
      <c r="AN1261" t="s">
        <v>868</v>
      </c>
      <c r="AO1261" t="s">
        <v>8</v>
      </c>
      <c r="AP1261"/>
      <c r="AQ1261"/>
      <c r="AR1261" t="s">
        <v>866</v>
      </c>
      <c r="AS1261" t="s">
        <v>1797</v>
      </c>
      <c r="AT1261" t="s">
        <v>1385</v>
      </c>
      <c r="AU1261" t="s">
        <v>36</v>
      </c>
      <c r="AV1261" t="s">
        <v>1355</v>
      </c>
      <c r="AW1261"/>
      <c r="AX1261"/>
      <c r="AY1261"/>
      <c r="AZ1261"/>
      <c r="BA1261" t="s">
        <v>1801</v>
      </c>
      <c r="BB1261" t="s">
        <v>1802</v>
      </c>
      <c r="BC1261" t="s">
        <v>878</v>
      </c>
      <c r="BD1261"/>
      <c r="BE1261"/>
    </row>
    <row r="1262" spans="1:57" x14ac:dyDescent="0.25">
      <c r="A1262" t="s">
        <v>1360</v>
      </c>
      <c r="B1262" t="s">
        <v>0</v>
      </c>
      <c r="C1262">
        <v>2020</v>
      </c>
      <c r="D1262">
        <v>5</v>
      </c>
      <c r="E1262" s="73">
        <v>43778</v>
      </c>
      <c r="F1262"/>
      <c r="G1262"/>
      <c r="H1262" t="s">
        <v>12</v>
      </c>
      <c r="I1262"/>
      <c r="J1262" t="s">
        <v>25</v>
      </c>
      <c r="K1262" t="s">
        <v>3</v>
      </c>
      <c r="L1262"/>
      <c r="M1262" t="s">
        <v>878</v>
      </c>
      <c r="N1262">
        <v>0.15</v>
      </c>
      <c r="O1262"/>
      <c r="P1262" t="s">
        <v>867</v>
      </c>
      <c r="Q1262" t="s">
        <v>879</v>
      </c>
      <c r="R1262">
        <v>513</v>
      </c>
      <c r="S1262"/>
      <c r="T1262"/>
      <c r="U1262"/>
      <c r="V1262"/>
      <c r="W1262"/>
      <c r="X1262"/>
      <c r="Y1262"/>
      <c r="Z1262"/>
      <c r="AA1262"/>
      <c r="AB1262"/>
      <c r="AC1262"/>
      <c r="AD1262"/>
      <c r="AE1262"/>
      <c r="AF1262"/>
      <c r="AG1262"/>
      <c r="AH1262"/>
      <c r="AI1262"/>
      <c r="AJ1262"/>
      <c r="AK1262" t="s">
        <v>879</v>
      </c>
      <c r="AL1262">
        <v>513</v>
      </c>
      <c r="AM1262" s="73">
        <v>43778</v>
      </c>
      <c r="AN1262" t="s">
        <v>868</v>
      </c>
      <c r="AO1262" t="s">
        <v>8</v>
      </c>
      <c r="AP1262"/>
      <c r="AQ1262"/>
      <c r="AR1262" t="s">
        <v>866</v>
      </c>
      <c r="AS1262" t="s">
        <v>1797</v>
      </c>
      <c r="AT1262" t="s">
        <v>1366</v>
      </c>
      <c r="AU1262" t="s">
        <v>36</v>
      </c>
      <c r="AV1262" t="s">
        <v>1365</v>
      </c>
      <c r="AW1262"/>
      <c r="AX1262"/>
      <c r="AY1262"/>
      <c r="AZ1262"/>
      <c r="BA1262" t="s">
        <v>1833</v>
      </c>
      <c r="BB1262" t="s">
        <v>1802</v>
      </c>
      <c r="BC1262" t="s">
        <v>878</v>
      </c>
      <c r="BD1262"/>
      <c r="BE1262"/>
    </row>
    <row r="1263" spans="1:57" x14ac:dyDescent="0.25">
      <c r="A1263" t="s">
        <v>1360</v>
      </c>
      <c r="B1263" t="s">
        <v>0</v>
      </c>
      <c r="C1263">
        <v>2020</v>
      </c>
      <c r="D1263">
        <v>5</v>
      </c>
      <c r="E1263" s="73">
        <v>43778</v>
      </c>
      <c r="F1263"/>
      <c r="G1263"/>
      <c r="H1263" t="s">
        <v>12</v>
      </c>
      <c r="I1263"/>
      <c r="J1263" t="s">
        <v>25</v>
      </c>
      <c r="K1263" t="s">
        <v>3</v>
      </c>
      <c r="L1263"/>
      <c r="M1263" t="s">
        <v>878</v>
      </c>
      <c r="N1263">
        <v>0.9</v>
      </c>
      <c r="O1263"/>
      <c r="P1263" t="s">
        <v>867</v>
      </c>
      <c r="Q1263" t="s">
        <v>879</v>
      </c>
      <c r="R1263">
        <v>603</v>
      </c>
      <c r="S1263"/>
      <c r="T1263"/>
      <c r="U1263"/>
      <c r="V1263"/>
      <c r="W1263"/>
      <c r="X1263"/>
      <c r="Y1263"/>
      <c r="Z1263"/>
      <c r="AA1263"/>
      <c r="AB1263"/>
      <c r="AC1263"/>
      <c r="AD1263"/>
      <c r="AE1263"/>
      <c r="AF1263"/>
      <c r="AG1263"/>
      <c r="AH1263"/>
      <c r="AI1263"/>
      <c r="AJ1263"/>
      <c r="AK1263" t="s">
        <v>879</v>
      </c>
      <c r="AL1263">
        <v>603</v>
      </c>
      <c r="AM1263" s="73">
        <v>43778</v>
      </c>
      <c r="AN1263" t="s">
        <v>868</v>
      </c>
      <c r="AO1263" t="s">
        <v>8</v>
      </c>
      <c r="AP1263"/>
      <c r="AQ1263"/>
      <c r="AR1263" t="s">
        <v>866</v>
      </c>
      <c r="AS1263" t="s">
        <v>1797</v>
      </c>
      <c r="AT1263" t="s">
        <v>1366</v>
      </c>
      <c r="AU1263" t="s">
        <v>36</v>
      </c>
      <c r="AV1263" t="s">
        <v>1365</v>
      </c>
      <c r="AW1263"/>
      <c r="AX1263"/>
      <c r="AY1263"/>
      <c r="AZ1263"/>
      <c r="BA1263" t="s">
        <v>1833</v>
      </c>
      <c r="BB1263" t="s">
        <v>1802</v>
      </c>
      <c r="BC1263" t="s">
        <v>878</v>
      </c>
      <c r="BD1263"/>
      <c r="BE1263"/>
    </row>
    <row r="1264" spans="1:57" x14ac:dyDescent="0.25">
      <c r="A1264" t="s">
        <v>1360</v>
      </c>
      <c r="B1264" t="s">
        <v>0</v>
      </c>
      <c r="C1264">
        <v>2020</v>
      </c>
      <c r="D1264">
        <v>5</v>
      </c>
      <c r="E1264" s="73">
        <v>43782</v>
      </c>
      <c r="F1264"/>
      <c r="G1264"/>
      <c r="H1264" t="s">
        <v>12</v>
      </c>
      <c r="I1264"/>
      <c r="J1264" t="s">
        <v>2</v>
      </c>
      <c r="K1264" t="s">
        <v>3</v>
      </c>
      <c r="L1264"/>
      <c r="M1264" t="s">
        <v>878</v>
      </c>
      <c r="N1264">
        <v>-3.81</v>
      </c>
      <c r="O1264"/>
      <c r="P1264" t="s">
        <v>867</v>
      </c>
      <c r="Q1264" t="s">
        <v>886</v>
      </c>
      <c r="R1264">
        <v>178</v>
      </c>
      <c r="S1264"/>
      <c r="T1264"/>
      <c r="U1264"/>
      <c r="V1264"/>
      <c r="W1264"/>
      <c r="X1264"/>
      <c r="Y1264"/>
      <c r="Z1264"/>
      <c r="AA1264"/>
      <c r="AB1264"/>
      <c r="AC1264"/>
      <c r="AD1264"/>
      <c r="AE1264"/>
      <c r="AF1264"/>
      <c r="AG1264"/>
      <c r="AH1264"/>
      <c r="AI1264"/>
      <c r="AJ1264"/>
      <c r="AK1264" t="s">
        <v>886</v>
      </c>
      <c r="AL1264">
        <v>178</v>
      </c>
      <c r="AM1264" s="73">
        <v>43782</v>
      </c>
      <c r="AN1264" t="s">
        <v>882</v>
      </c>
      <c r="AO1264" t="s">
        <v>8</v>
      </c>
      <c r="AP1264"/>
      <c r="AQ1264"/>
      <c r="AR1264" t="s">
        <v>866</v>
      </c>
      <c r="AS1264" t="s">
        <v>1797</v>
      </c>
      <c r="AT1264" t="s">
        <v>1385</v>
      </c>
      <c r="AU1264" t="s">
        <v>36</v>
      </c>
      <c r="AV1264" t="s">
        <v>1355</v>
      </c>
      <c r="AW1264"/>
      <c r="AX1264"/>
      <c r="AY1264"/>
      <c r="AZ1264"/>
      <c r="BA1264" t="s">
        <v>1801</v>
      </c>
      <c r="BB1264" t="s">
        <v>1802</v>
      </c>
      <c r="BC1264" t="s">
        <v>878</v>
      </c>
      <c r="BD1264"/>
      <c r="BE1264"/>
    </row>
    <row r="1265" spans="1:57" x14ac:dyDescent="0.25">
      <c r="A1265" t="s">
        <v>1360</v>
      </c>
      <c r="B1265" t="s">
        <v>0</v>
      </c>
      <c r="C1265">
        <v>2020</v>
      </c>
      <c r="D1265">
        <v>5</v>
      </c>
      <c r="E1265" s="73">
        <v>43784</v>
      </c>
      <c r="F1265"/>
      <c r="G1265"/>
      <c r="H1265" t="s">
        <v>12</v>
      </c>
      <c r="I1265" t="s">
        <v>575</v>
      </c>
      <c r="J1265" t="s">
        <v>643</v>
      </c>
      <c r="K1265" t="s">
        <v>3</v>
      </c>
      <c r="L1265"/>
      <c r="M1265" t="s">
        <v>1456</v>
      </c>
      <c r="N1265">
        <v>237.26</v>
      </c>
      <c r="O1265"/>
      <c r="P1265" t="s">
        <v>888</v>
      </c>
      <c r="Q1265" t="s">
        <v>887</v>
      </c>
      <c r="R1265">
        <v>2</v>
      </c>
      <c r="S1265"/>
      <c r="T1265"/>
      <c r="U1265"/>
      <c r="V1265"/>
      <c r="W1265"/>
      <c r="X1265"/>
      <c r="Y1265"/>
      <c r="Z1265"/>
      <c r="AA1265"/>
      <c r="AB1265"/>
      <c r="AC1265"/>
      <c r="AD1265"/>
      <c r="AE1265"/>
      <c r="AF1265"/>
      <c r="AG1265"/>
      <c r="AH1265"/>
      <c r="AI1265"/>
      <c r="AJ1265"/>
      <c r="AK1265" t="s">
        <v>887</v>
      </c>
      <c r="AL1265">
        <v>2</v>
      </c>
      <c r="AM1265" s="73">
        <v>43784</v>
      </c>
      <c r="AN1265"/>
      <c r="AO1265" t="s">
        <v>778</v>
      </c>
      <c r="AP1265"/>
      <c r="AQ1265"/>
      <c r="AR1265" t="s">
        <v>603</v>
      </c>
      <c r="AS1265" t="s">
        <v>1797</v>
      </c>
      <c r="AT1265" t="s">
        <v>1372</v>
      </c>
      <c r="AU1265" t="s">
        <v>36</v>
      </c>
      <c r="AV1265" t="s">
        <v>1354</v>
      </c>
      <c r="AW1265" t="s">
        <v>1924</v>
      </c>
      <c r="AX1265" t="s">
        <v>1353</v>
      </c>
      <c r="AY1265" t="s">
        <v>1352</v>
      </c>
      <c r="AZ1265"/>
      <c r="BA1265" t="s">
        <v>1975</v>
      </c>
      <c r="BB1265" t="s">
        <v>1926</v>
      </c>
      <c r="BC1265" t="s">
        <v>1456</v>
      </c>
      <c r="BD1265"/>
      <c r="BE1265"/>
    </row>
    <row r="1266" spans="1:57" x14ac:dyDescent="0.25">
      <c r="A1266" t="s">
        <v>1360</v>
      </c>
      <c r="B1266" t="s">
        <v>0</v>
      </c>
      <c r="C1266">
        <v>2020</v>
      </c>
      <c r="D1266">
        <v>5</v>
      </c>
      <c r="E1266" s="73">
        <v>43784</v>
      </c>
      <c r="F1266"/>
      <c r="G1266"/>
      <c r="H1266" t="s">
        <v>12</v>
      </c>
      <c r="I1266"/>
      <c r="J1266" t="s">
        <v>2</v>
      </c>
      <c r="K1266" t="s">
        <v>3</v>
      </c>
      <c r="L1266"/>
      <c r="M1266" t="s">
        <v>1456</v>
      </c>
      <c r="N1266">
        <v>-1290.47</v>
      </c>
      <c r="O1266"/>
      <c r="P1266" t="s">
        <v>14</v>
      </c>
      <c r="Q1266" t="s">
        <v>887</v>
      </c>
      <c r="R1266">
        <v>33</v>
      </c>
      <c r="S1266"/>
      <c r="T1266"/>
      <c r="U1266"/>
      <c r="V1266"/>
      <c r="W1266"/>
      <c r="X1266"/>
      <c r="Y1266"/>
      <c r="Z1266"/>
      <c r="AA1266"/>
      <c r="AB1266"/>
      <c r="AC1266"/>
      <c r="AD1266"/>
      <c r="AE1266"/>
      <c r="AF1266"/>
      <c r="AG1266"/>
      <c r="AH1266"/>
      <c r="AI1266"/>
      <c r="AJ1266"/>
      <c r="AK1266" t="s">
        <v>887</v>
      </c>
      <c r="AL1266">
        <v>33</v>
      </c>
      <c r="AM1266" s="73">
        <v>43784</v>
      </c>
      <c r="AN1266"/>
      <c r="AO1266" t="s">
        <v>8</v>
      </c>
      <c r="AP1266"/>
      <c r="AQ1266"/>
      <c r="AR1266" t="s">
        <v>603</v>
      </c>
      <c r="AS1266" t="s">
        <v>1797</v>
      </c>
      <c r="AT1266" t="s">
        <v>1385</v>
      </c>
      <c r="AU1266" t="s">
        <v>36</v>
      </c>
      <c r="AV1266" t="s">
        <v>1355</v>
      </c>
      <c r="AW1266"/>
      <c r="AX1266"/>
      <c r="AY1266"/>
      <c r="AZ1266"/>
      <c r="BA1266" t="s">
        <v>1801</v>
      </c>
      <c r="BB1266" t="s">
        <v>1802</v>
      </c>
      <c r="BC1266" t="s">
        <v>1456</v>
      </c>
      <c r="BD1266"/>
      <c r="BE1266"/>
    </row>
    <row r="1267" spans="1:57" x14ac:dyDescent="0.25">
      <c r="A1267" t="s">
        <v>1360</v>
      </c>
      <c r="B1267" t="s">
        <v>0</v>
      </c>
      <c r="C1267">
        <v>2020</v>
      </c>
      <c r="D1267">
        <v>5</v>
      </c>
      <c r="E1267" s="73">
        <v>43784</v>
      </c>
      <c r="F1267"/>
      <c r="G1267"/>
      <c r="H1267" t="s">
        <v>12</v>
      </c>
      <c r="I1267"/>
      <c r="J1267" t="s">
        <v>2</v>
      </c>
      <c r="K1267" t="s">
        <v>3</v>
      </c>
      <c r="L1267"/>
      <c r="M1267" t="s">
        <v>1456</v>
      </c>
      <c r="N1267">
        <v>-469.55</v>
      </c>
      <c r="O1267"/>
      <c r="P1267" t="s">
        <v>14</v>
      </c>
      <c r="Q1267" t="s">
        <v>887</v>
      </c>
      <c r="R1267">
        <v>39</v>
      </c>
      <c r="S1267"/>
      <c r="T1267"/>
      <c r="U1267"/>
      <c r="V1267"/>
      <c r="W1267"/>
      <c r="X1267"/>
      <c r="Y1267"/>
      <c r="Z1267"/>
      <c r="AA1267"/>
      <c r="AB1267"/>
      <c r="AC1267"/>
      <c r="AD1267"/>
      <c r="AE1267"/>
      <c r="AF1267"/>
      <c r="AG1267"/>
      <c r="AH1267"/>
      <c r="AI1267"/>
      <c r="AJ1267"/>
      <c r="AK1267" t="s">
        <v>887</v>
      </c>
      <c r="AL1267">
        <v>39</v>
      </c>
      <c r="AM1267" s="73">
        <v>43784</v>
      </c>
      <c r="AN1267"/>
      <c r="AO1267" t="s">
        <v>8</v>
      </c>
      <c r="AP1267"/>
      <c r="AQ1267"/>
      <c r="AR1267" t="s">
        <v>603</v>
      </c>
      <c r="AS1267" t="s">
        <v>1797</v>
      </c>
      <c r="AT1267" t="s">
        <v>1385</v>
      </c>
      <c r="AU1267" t="s">
        <v>36</v>
      </c>
      <c r="AV1267" t="s">
        <v>1355</v>
      </c>
      <c r="AW1267"/>
      <c r="AX1267"/>
      <c r="AY1267"/>
      <c r="AZ1267"/>
      <c r="BA1267" t="s">
        <v>1801</v>
      </c>
      <c r="BB1267" t="s">
        <v>1802</v>
      </c>
      <c r="BC1267" t="s">
        <v>1456</v>
      </c>
      <c r="BD1267"/>
      <c r="BE1267"/>
    </row>
    <row r="1268" spans="1:57" x14ac:dyDescent="0.25">
      <c r="A1268" t="s">
        <v>1360</v>
      </c>
      <c r="B1268" t="s">
        <v>0</v>
      </c>
      <c r="C1268">
        <v>2020</v>
      </c>
      <c r="D1268">
        <v>5</v>
      </c>
      <c r="E1268" s="73">
        <v>43784</v>
      </c>
      <c r="F1268"/>
      <c r="G1268"/>
      <c r="H1268" t="s">
        <v>12</v>
      </c>
      <c r="I1268"/>
      <c r="J1268" t="s">
        <v>2</v>
      </c>
      <c r="K1268" t="s">
        <v>3</v>
      </c>
      <c r="L1268"/>
      <c r="M1268" t="s">
        <v>1456</v>
      </c>
      <c r="N1268">
        <v>-1397.64</v>
      </c>
      <c r="O1268"/>
      <c r="P1268" t="s">
        <v>14</v>
      </c>
      <c r="Q1268" t="s">
        <v>887</v>
      </c>
      <c r="R1268">
        <v>75</v>
      </c>
      <c r="S1268"/>
      <c r="T1268"/>
      <c r="U1268"/>
      <c r="V1268"/>
      <c r="W1268"/>
      <c r="X1268"/>
      <c r="Y1268"/>
      <c r="Z1268"/>
      <c r="AA1268"/>
      <c r="AB1268"/>
      <c r="AC1268"/>
      <c r="AD1268"/>
      <c r="AE1268"/>
      <c r="AF1268"/>
      <c r="AG1268"/>
      <c r="AH1268"/>
      <c r="AI1268"/>
      <c r="AJ1268"/>
      <c r="AK1268" t="s">
        <v>887</v>
      </c>
      <c r="AL1268">
        <v>75</v>
      </c>
      <c r="AM1268" s="73">
        <v>43784</v>
      </c>
      <c r="AN1268"/>
      <c r="AO1268" t="s">
        <v>8</v>
      </c>
      <c r="AP1268"/>
      <c r="AQ1268"/>
      <c r="AR1268" t="s">
        <v>603</v>
      </c>
      <c r="AS1268" t="s">
        <v>1797</v>
      </c>
      <c r="AT1268" t="s">
        <v>1385</v>
      </c>
      <c r="AU1268" t="s">
        <v>36</v>
      </c>
      <c r="AV1268" t="s">
        <v>1355</v>
      </c>
      <c r="AW1268"/>
      <c r="AX1268"/>
      <c r="AY1268"/>
      <c r="AZ1268"/>
      <c r="BA1268" t="s">
        <v>1801</v>
      </c>
      <c r="BB1268" t="s">
        <v>1802</v>
      </c>
      <c r="BC1268" t="s">
        <v>1456</v>
      </c>
      <c r="BD1268"/>
      <c r="BE1268"/>
    </row>
    <row r="1269" spans="1:57" x14ac:dyDescent="0.25">
      <c r="A1269" t="s">
        <v>1360</v>
      </c>
      <c r="B1269" t="s">
        <v>0</v>
      </c>
      <c r="C1269">
        <v>2020</v>
      </c>
      <c r="D1269">
        <v>5</v>
      </c>
      <c r="E1269" s="73">
        <v>43784</v>
      </c>
      <c r="F1269"/>
      <c r="G1269"/>
      <c r="H1269" t="s">
        <v>12</v>
      </c>
      <c r="I1269"/>
      <c r="J1269" t="s">
        <v>10</v>
      </c>
      <c r="K1269" t="s">
        <v>3</v>
      </c>
      <c r="L1269"/>
      <c r="M1269" t="s">
        <v>1602</v>
      </c>
      <c r="N1269">
        <v>1527.73</v>
      </c>
      <c r="O1269"/>
      <c r="P1269" t="s">
        <v>799</v>
      </c>
      <c r="Q1269" t="s">
        <v>889</v>
      </c>
      <c r="R1269">
        <v>1</v>
      </c>
      <c r="S1269"/>
      <c r="T1269"/>
      <c r="U1269"/>
      <c r="V1269"/>
      <c r="W1269"/>
      <c r="X1269"/>
      <c r="Y1269"/>
      <c r="Z1269"/>
      <c r="AA1269"/>
      <c r="AB1269"/>
      <c r="AC1269"/>
      <c r="AD1269"/>
      <c r="AE1269"/>
      <c r="AF1269"/>
      <c r="AG1269"/>
      <c r="AH1269"/>
      <c r="AI1269"/>
      <c r="AJ1269"/>
      <c r="AK1269" t="s">
        <v>889</v>
      </c>
      <c r="AL1269">
        <v>1</v>
      </c>
      <c r="AM1269" s="73">
        <v>43784</v>
      </c>
      <c r="AN1269"/>
      <c r="AO1269" t="s">
        <v>554</v>
      </c>
      <c r="AP1269"/>
      <c r="AQ1269"/>
      <c r="AR1269" t="s">
        <v>16</v>
      </c>
      <c r="AS1269" t="s">
        <v>1797</v>
      </c>
      <c r="AT1269" t="s">
        <v>1437</v>
      </c>
      <c r="AU1269" t="s">
        <v>36</v>
      </c>
      <c r="AV1269" t="s">
        <v>1421</v>
      </c>
      <c r="AW1269"/>
      <c r="AX1269"/>
      <c r="AY1269"/>
      <c r="AZ1269"/>
      <c r="BA1269" t="s">
        <v>1831</v>
      </c>
      <c r="BB1269" t="s">
        <v>1802</v>
      </c>
      <c r="BC1269" t="s">
        <v>1602</v>
      </c>
      <c r="BD1269"/>
      <c r="BE1269"/>
    </row>
    <row r="1270" spans="1:57" x14ac:dyDescent="0.25">
      <c r="A1270" t="s">
        <v>1360</v>
      </c>
      <c r="B1270" t="s">
        <v>0</v>
      </c>
      <c r="C1270">
        <v>2020</v>
      </c>
      <c r="D1270">
        <v>5</v>
      </c>
      <c r="E1270" s="73">
        <v>43791</v>
      </c>
      <c r="F1270" t="s">
        <v>574</v>
      </c>
      <c r="G1270"/>
      <c r="H1270" t="s">
        <v>12</v>
      </c>
      <c r="I1270" t="s">
        <v>575</v>
      </c>
      <c r="J1270" t="s">
        <v>589</v>
      </c>
      <c r="K1270" t="s">
        <v>3</v>
      </c>
      <c r="L1270"/>
      <c r="M1270" t="s">
        <v>579</v>
      </c>
      <c r="N1270">
        <v>3349</v>
      </c>
      <c r="O1270"/>
      <c r="P1270" t="s">
        <v>891</v>
      </c>
      <c r="Q1270" t="s">
        <v>890</v>
      </c>
      <c r="R1270">
        <v>274</v>
      </c>
      <c r="S1270"/>
      <c r="T1270"/>
      <c r="U1270"/>
      <c r="V1270"/>
      <c r="W1270"/>
      <c r="X1270"/>
      <c r="Y1270"/>
      <c r="Z1270"/>
      <c r="AA1270"/>
      <c r="AB1270"/>
      <c r="AC1270"/>
      <c r="AD1270"/>
      <c r="AE1270"/>
      <c r="AF1270"/>
      <c r="AG1270"/>
      <c r="AH1270"/>
      <c r="AI1270"/>
      <c r="AJ1270"/>
      <c r="AK1270" t="s">
        <v>890</v>
      </c>
      <c r="AL1270">
        <v>274</v>
      </c>
      <c r="AM1270" s="73">
        <v>43791</v>
      </c>
      <c r="AN1270" t="s">
        <v>584</v>
      </c>
      <c r="AO1270" t="s">
        <v>847</v>
      </c>
      <c r="AP1270"/>
      <c r="AQ1270"/>
      <c r="AR1270" t="s">
        <v>581</v>
      </c>
      <c r="AS1270" t="s">
        <v>1797</v>
      </c>
      <c r="AT1270" t="s">
        <v>1361</v>
      </c>
      <c r="AU1270" t="s">
        <v>36</v>
      </c>
      <c r="AV1270" t="s">
        <v>1354</v>
      </c>
      <c r="AW1270" t="s">
        <v>1924</v>
      </c>
      <c r="AX1270" t="s">
        <v>1353</v>
      </c>
      <c r="AY1270" t="s">
        <v>1352</v>
      </c>
      <c r="AZ1270"/>
      <c r="BA1270" t="s">
        <v>1934</v>
      </c>
      <c r="BB1270" t="s">
        <v>1926</v>
      </c>
      <c r="BC1270" t="s">
        <v>579</v>
      </c>
      <c r="BD1270"/>
      <c r="BE1270"/>
    </row>
    <row r="1271" spans="1:57" x14ac:dyDescent="0.25">
      <c r="A1271" t="s">
        <v>1360</v>
      </c>
      <c r="B1271" t="s">
        <v>0</v>
      </c>
      <c r="C1271">
        <v>2020</v>
      </c>
      <c r="D1271">
        <v>5</v>
      </c>
      <c r="E1271" s="73">
        <v>43778</v>
      </c>
      <c r="F1271"/>
      <c r="G1271"/>
      <c r="H1271" t="s">
        <v>12</v>
      </c>
      <c r="I1271"/>
      <c r="J1271" t="s">
        <v>25</v>
      </c>
      <c r="K1271" t="s">
        <v>3</v>
      </c>
      <c r="L1271"/>
      <c r="M1271" t="s">
        <v>878</v>
      </c>
      <c r="N1271">
        <v>0.9</v>
      </c>
      <c r="O1271"/>
      <c r="P1271" t="s">
        <v>867</v>
      </c>
      <c r="Q1271" t="s">
        <v>879</v>
      </c>
      <c r="R1271">
        <v>613</v>
      </c>
      <c r="S1271"/>
      <c r="T1271"/>
      <c r="U1271"/>
      <c r="V1271"/>
      <c r="W1271"/>
      <c r="X1271"/>
      <c r="Y1271"/>
      <c r="Z1271"/>
      <c r="AA1271"/>
      <c r="AB1271"/>
      <c r="AC1271"/>
      <c r="AD1271"/>
      <c r="AE1271"/>
      <c r="AF1271"/>
      <c r="AG1271"/>
      <c r="AH1271"/>
      <c r="AI1271"/>
      <c r="AJ1271"/>
      <c r="AK1271" t="s">
        <v>879</v>
      </c>
      <c r="AL1271">
        <v>613</v>
      </c>
      <c r="AM1271" s="73">
        <v>43778</v>
      </c>
      <c r="AN1271" t="s">
        <v>868</v>
      </c>
      <c r="AO1271" t="s">
        <v>8</v>
      </c>
      <c r="AP1271"/>
      <c r="AQ1271"/>
      <c r="AR1271" t="s">
        <v>866</v>
      </c>
      <c r="AS1271" t="s">
        <v>1797</v>
      </c>
      <c r="AT1271" t="s">
        <v>1366</v>
      </c>
      <c r="AU1271" t="s">
        <v>36</v>
      </c>
      <c r="AV1271" t="s">
        <v>1365</v>
      </c>
      <c r="AW1271"/>
      <c r="AX1271"/>
      <c r="AY1271"/>
      <c r="AZ1271"/>
      <c r="BA1271" t="s">
        <v>1833</v>
      </c>
      <c r="BB1271" t="s">
        <v>1802</v>
      </c>
      <c r="BC1271" t="s">
        <v>878</v>
      </c>
      <c r="BD1271"/>
      <c r="BE1271"/>
    </row>
    <row r="1272" spans="1:57" x14ac:dyDescent="0.25">
      <c r="A1272" t="s">
        <v>1360</v>
      </c>
      <c r="B1272" t="s">
        <v>0</v>
      </c>
      <c r="C1272">
        <v>2020</v>
      </c>
      <c r="D1272">
        <v>5</v>
      </c>
      <c r="E1272" s="73">
        <v>43781</v>
      </c>
      <c r="F1272"/>
      <c r="G1272"/>
      <c r="H1272" t="s">
        <v>12</v>
      </c>
      <c r="I1272" t="s">
        <v>552</v>
      </c>
      <c r="J1272" t="s">
        <v>586</v>
      </c>
      <c r="K1272" t="s">
        <v>679</v>
      </c>
      <c r="L1272"/>
      <c r="M1272" t="s">
        <v>1458</v>
      </c>
      <c r="N1272">
        <v>10.99</v>
      </c>
      <c r="O1272"/>
      <c r="P1272" t="s">
        <v>883</v>
      </c>
      <c r="Q1272" t="s">
        <v>880</v>
      </c>
      <c r="R1272">
        <v>18</v>
      </c>
      <c r="S1272"/>
      <c r="T1272"/>
      <c r="U1272"/>
      <c r="V1272"/>
      <c r="W1272"/>
      <c r="X1272"/>
      <c r="Y1272"/>
      <c r="Z1272"/>
      <c r="AA1272"/>
      <c r="AB1272"/>
      <c r="AC1272"/>
      <c r="AD1272"/>
      <c r="AE1272"/>
      <c r="AF1272"/>
      <c r="AG1272"/>
      <c r="AH1272"/>
      <c r="AI1272"/>
      <c r="AJ1272"/>
      <c r="AK1272" t="s">
        <v>880</v>
      </c>
      <c r="AL1272">
        <v>18</v>
      </c>
      <c r="AM1272" s="73">
        <v>43781</v>
      </c>
      <c r="AN1272"/>
      <c r="AO1272" t="s">
        <v>884</v>
      </c>
      <c r="AP1272"/>
      <c r="AQ1272"/>
      <c r="AR1272" t="s">
        <v>603</v>
      </c>
      <c r="AS1272" t="s">
        <v>1797</v>
      </c>
      <c r="AT1272" t="s">
        <v>1361</v>
      </c>
      <c r="AU1272" t="s">
        <v>36</v>
      </c>
      <c r="AV1272" t="s">
        <v>1354</v>
      </c>
      <c r="AW1272" t="s">
        <v>1798</v>
      </c>
      <c r="AX1272" t="s">
        <v>1353</v>
      </c>
      <c r="AY1272" t="s">
        <v>1371</v>
      </c>
      <c r="AZ1272"/>
      <c r="BA1272" t="s">
        <v>1954</v>
      </c>
      <c r="BB1272" t="s">
        <v>1991</v>
      </c>
      <c r="BC1272" t="s">
        <v>1458</v>
      </c>
      <c r="BD1272"/>
      <c r="BE1272"/>
    </row>
    <row r="1273" spans="1:57" x14ac:dyDescent="0.25">
      <c r="A1273" t="s">
        <v>1360</v>
      </c>
      <c r="B1273" t="s">
        <v>0</v>
      </c>
      <c r="C1273">
        <v>2020</v>
      </c>
      <c r="D1273">
        <v>5</v>
      </c>
      <c r="E1273" s="73">
        <v>43781</v>
      </c>
      <c r="F1273"/>
      <c r="G1273"/>
      <c r="H1273" t="s">
        <v>12</v>
      </c>
      <c r="I1273"/>
      <c r="J1273" t="s">
        <v>25</v>
      </c>
      <c r="K1273" t="s">
        <v>3</v>
      </c>
      <c r="L1273"/>
      <c r="M1273" t="s">
        <v>862</v>
      </c>
      <c r="N1273">
        <v>-1.26</v>
      </c>
      <c r="O1273"/>
      <c r="P1273" t="s">
        <v>867</v>
      </c>
      <c r="Q1273" t="s">
        <v>881</v>
      </c>
      <c r="R1273">
        <v>38</v>
      </c>
      <c r="S1273"/>
      <c r="T1273"/>
      <c r="U1273"/>
      <c r="V1273"/>
      <c r="W1273"/>
      <c r="X1273"/>
      <c r="Y1273"/>
      <c r="Z1273"/>
      <c r="AA1273"/>
      <c r="AB1273"/>
      <c r="AC1273"/>
      <c r="AD1273"/>
      <c r="AE1273"/>
      <c r="AF1273"/>
      <c r="AG1273"/>
      <c r="AH1273"/>
      <c r="AI1273"/>
      <c r="AJ1273"/>
      <c r="AK1273" t="s">
        <v>881</v>
      </c>
      <c r="AL1273">
        <v>38</v>
      </c>
      <c r="AM1273" s="73">
        <v>43781</v>
      </c>
      <c r="AN1273" t="s">
        <v>882</v>
      </c>
      <c r="AO1273" t="s">
        <v>8</v>
      </c>
      <c r="AP1273"/>
      <c r="AQ1273"/>
      <c r="AR1273" t="s">
        <v>866</v>
      </c>
      <c r="AS1273" t="s">
        <v>1797</v>
      </c>
      <c r="AT1273" t="s">
        <v>1366</v>
      </c>
      <c r="AU1273" t="s">
        <v>36</v>
      </c>
      <c r="AV1273" t="s">
        <v>1365</v>
      </c>
      <c r="AW1273"/>
      <c r="AX1273"/>
      <c r="AY1273"/>
      <c r="AZ1273"/>
      <c r="BA1273" t="s">
        <v>1833</v>
      </c>
      <c r="BB1273" t="s">
        <v>1802</v>
      </c>
      <c r="BC1273" t="s">
        <v>862</v>
      </c>
      <c r="BD1273"/>
      <c r="BE1273"/>
    </row>
    <row r="1274" spans="1:57" x14ac:dyDescent="0.25">
      <c r="A1274" t="s">
        <v>1360</v>
      </c>
      <c r="B1274" t="s">
        <v>0</v>
      </c>
      <c r="C1274">
        <v>2020</v>
      </c>
      <c r="D1274">
        <v>5</v>
      </c>
      <c r="E1274" s="73">
        <v>43781</v>
      </c>
      <c r="F1274" t="s">
        <v>574</v>
      </c>
      <c r="G1274"/>
      <c r="H1274" t="s">
        <v>12</v>
      </c>
      <c r="I1274" t="s">
        <v>552</v>
      </c>
      <c r="J1274" t="s">
        <v>871</v>
      </c>
      <c r="K1274" t="s">
        <v>3</v>
      </c>
      <c r="L1274"/>
      <c r="M1274" t="s">
        <v>862</v>
      </c>
      <c r="N1274">
        <v>0.97</v>
      </c>
      <c r="O1274"/>
      <c r="P1274" t="s">
        <v>867</v>
      </c>
      <c r="Q1274" t="s">
        <v>881</v>
      </c>
      <c r="R1274">
        <v>57</v>
      </c>
      <c r="S1274"/>
      <c r="T1274"/>
      <c r="U1274"/>
      <c r="V1274"/>
      <c r="W1274"/>
      <c r="X1274"/>
      <c r="Y1274"/>
      <c r="Z1274"/>
      <c r="AA1274"/>
      <c r="AB1274"/>
      <c r="AC1274" t="s">
        <v>882</v>
      </c>
      <c r="AD1274">
        <v>5</v>
      </c>
      <c r="AE1274" s="73">
        <v>43781</v>
      </c>
      <c r="AF1274" t="s">
        <v>867</v>
      </c>
      <c r="AG1274" t="s">
        <v>1450</v>
      </c>
      <c r="AH1274" t="s">
        <v>36</v>
      </c>
      <c r="AI1274" t="s">
        <v>1457</v>
      </c>
      <c r="AJ1274" t="s">
        <v>1451</v>
      </c>
      <c r="AK1274" t="s">
        <v>882</v>
      </c>
      <c r="AL1274">
        <v>5</v>
      </c>
      <c r="AM1274" s="73">
        <v>43781</v>
      </c>
      <c r="AN1274" t="s">
        <v>882</v>
      </c>
      <c r="AO1274" t="s">
        <v>885</v>
      </c>
      <c r="AP1274"/>
      <c r="AQ1274"/>
      <c r="AR1274" t="s">
        <v>866</v>
      </c>
      <c r="AS1274" t="s">
        <v>1797</v>
      </c>
      <c r="AT1274" t="s">
        <v>1408</v>
      </c>
      <c r="AU1274" t="s">
        <v>36</v>
      </c>
      <c r="AV1274" t="s">
        <v>1354</v>
      </c>
      <c r="AW1274" t="s">
        <v>1798</v>
      </c>
      <c r="AX1274" t="s">
        <v>1353</v>
      </c>
      <c r="AY1274" t="s">
        <v>1371</v>
      </c>
      <c r="AZ1274" t="s">
        <v>1994</v>
      </c>
      <c r="BA1274" t="s">
        <v>1990</v>
      </c>
      <c r="BB1274" t="s">
        <v>1800</v>
      </c>
      <c r="BC1274" t="s">
        <v>1994</v>
      </c>
      <c r="BD1274"/>
      <c r="BE1274"/>
    </row>
    <row r="1275" spans="1:57" x14ac:dyDescent="0.25">
      <c r="A1275" t="s">
        <v>1360</v>
      </c>
      <c r="B1275" t="s">
        <v>0</v>
      </c>
      <c r="C1275">
        <v>2020</v>
      </c>
      <c r="D1275">
        <v>5</v>
      </c>
      <c r="E1275" s="73">
        <v>43781</v>
      </c>
      <c r="F1275"/>
      <c r="G1275"/>
      <c r="H1275" t="s">
        <v>12</v>
      </c>
      <c r="I1275"/>
      <c r="J1275" t="s">
        <v>25</v>
      </c>
      <c r="K1275" t="s">
        <v>3</v>
      </c>
      <c r="L1275"/>
      <c r="M1275" t="s">
        <v>862</v>
      </c>
      <c r="N1275">
        <v>-0.97</v>
      </c>
      <c r="O1275"/>
      <c r="P1275" t="s">
        <v>867</v>
      </c>
      <c r="Q1275" t="s">
        <v>881</v>
      </c>
      <c r="R1275">
        <v>58</v>
      </c>
      <c r="S1275"/>
      <c r="T1275"/>
      <c r="U1275"/>
      <c r="V1275"/>
      <c r="W1275"/>
      <c r="X1275"/>
      <c r="Y1275"/>
      <c r="Z1275"/>
      <c r="AA1275"/>
      <c r="AB1275"/>
      <c r="AC1275"/>
      <c r="AD1275"/>
      <c r="AE1275"/>
      <c r="AF1275"/>
      <c r="AG1275"/>
      <c r="AH1275"/>
      <c r="AI1275"/>
      <c r="AJ1275"/>
      <c r="AK1275" t="s">
        <v>881</v>
      </c>
      <c r="AL1275">
        <v>58</v>
      </c>
      <c r="AM1275" s="73">
        <v>43781</v>
      </c>
      <c r="AN1275" t="s">
        <v>882</v>
      </c>
      <c r="AO1275" t="s">
        <v>8</v>
      </c>
      <c r="AP1275"/>
      <c r="AQ1275"/>
      <c r="AR1275" t="s">
        <v>866</v>
      </c>
      <c r="AS1275" t="s">
        <v>1797</v>
      </c>
      <c r="AT1275" t="s">
        <v>1366</v>
      </c>
      <c r="AU1275" t="s">
        <v>36</v>
      </c>
      <c r="AV1275" t="s">
        <v>1365</v>
      </c>
      <c r="AW1275"/>
      <c r="AX1275"/>
      <c r="AY1275"/>
      <c r="AZ1275"/>
      <c r="BA1275" t="s">
        <v>1833</v>
      </c>
      <c r="BB1275" t="s">
        <v>1802</v>
      </c>
      <c r="BC1275" t="s">
        <v>862</v>
      </c>
      <c r="BD1275"/>
      <c r="BE1275"/>
    </row>
    <row r="1276" spans="1:57" x14ac:dyDescent="0.25">
      <c r="A1276" t="s">
        <v>1360</v>
      </c>
      <c r="B1276" t="s">
        <v>0</v>
      </c>
      <c r="C1276">
        <v>2020</v>
      </c>
      <c r="D1276">
        <v>5</v>
      </c>
      <c r="E1276" s="73">
        <v>43781</v>
      </c>
      <c r="F1276"/>
      <c r="G1276"/>
      <c r="H1276" t="s">
        <v>12</v>
      </c>
      <c r="I1276"/>
      <c r="J1276" t="s">
        <v>25</v>
      </c>
      <c r="K1276" t="s">
        <v>3</v>
      </c>
      <c r="L1276"/>
      <c r="M1276" t="s">
        <v>862</v>
      </c>
      <c r="N1276">
        <v>-1.29</v>
      </c>
      <c r="O1276"/>
      <c r="P1276" t="s">
        <v>867</v>
      </c>
      <c r="Q1276" t="s">
        <v>881</v>
      </c>
      <c r="R1276">
        <v>68</v>
      </c>
      <c r="S1276"/>
      <c r="T1276"/>
      <c r="U1276"/>
      <c r="V1276"/>
      <c r="W1276"/>
      <c r="X1276"/>
      <c r="Y1276"/>
      <c r="Z1276"/>
      <c r="AA1276"/>
      <c r="AB1276"/>
      <c r="AC1276"/>
      <c r="AD1276"/>
      <c r="AE1276"/>
      <c r="AF1276"/>
      <c r="AG1276"/>
      <c r="AH1276"/>
      <c r="AI1276"/>
      <c r="AJ1276"/>
      <c r="AK1276" t="s">
        <v>881</v>
      </c>
      <c r="AL1276">
        <v>68</v>
      </c>
      <c r="AM1276" s="73">
        <v>43781</v>
      </c>
      <c r="AN1276" t="s">
        <v>882</v>
      </c>
      <c r="AO1276" t="s">
        <v>8</v>
      </c>
      <c r="AP1276"/>
      <c r="AQ1276"/>
      <c r="AR1276" t="s">
        <v>866</v>
      </c>
      <c r="AS1276" t="s">
        <v>1797</v>
      </c>
      <c r="AT1276" t="s">
        <v>1366</v>
      </c>
      <c r="AU1276" t="s">
        <v>36</v>
      </c>
      <c r="AV1276" t="s">
        <v>1365</v>
      </c>
      <c r="AW1276"/>
      <c r="AX1276"/>
      <c r="AY1276"/>
      <c r="AZ1276"/>
      <c r="BA1276" t="s">
        <v>1833</v>
      </c>
      <c r="BB1276" t="s">
        <v>1802</v>
      </c>
      <c r="BC1276" t="s">
        <v>862</v>
      </c>
      <c r="BD1276"/>
      <c r="BE1276"/>
    </row>
    <row r="1277" spans="1:57" x14ac:dyDescent="0.25">
      <c r="A1277" t="s">
        <v>1360</v>
      </c>
      <c r="B1277" t="s">
        <v>0</v>
      </c>
      <c r="C1277">
        <v>2020</v>
      </c>
      <c r="D1277">
        <v>5</v>
      </c>
      <c r="E1277" s="73">
        <v>43781</v>
      </c>
      <c r="F1277"/>
      <c r="G1277"/>
      <c r="H1277" t="s">
        <v>12</v>
      </c>
      <c r="I1277"/>
      <c r="J1277" t="s">
        <v>25</v>
      </c>
      <c r="K1277" t="s">
        <v>3</v>
      </c>
      <c r="L1277"/>
      <c r="M1277" t="s">
        <v>862</v>
      </c>
      <c r="N1277">
        <v>-0.11</v>
      </c>
      <c r="O1277"/>
      <c r="P1277" t="s">
        <v>867</v>
      </c>
      <c r="Q1277" t="s">
        <v>881</v>
      </c>
      <c r="R1277">
        <v>108</v>
      </c>
      <c r="S1277"/>
      <c r="T1277"/>
      <c r="U1277"/>
      <c r="V1277"/>
      <c r="W1277"/>
      <c r="X1277"/>
      <c r="Y1277"/>
      <c r="Z1277"/>
      <c r="AA1277"/>
      <c r="AB1277"/>
      <c r="AC1277"/>
      <c r="AD1277"/>
      <c r="AE1277"/>
      <c r="AF1277"/>
      <c r="AG1277"/>
      <c r="AH1277"/>
      <c r="AI1277"/>
      <c r="AJ1277"/>
      <c r="AK1277" t="s">
        <v>881</v>
      </c>
      <c r="AL1277">
        <v>108</v>
      </c>
      <c r="AM1277" s="73">
        <v>43781</v>
      </c>
      <c r="AN1277" t="s">
        <v>882</v>
      </c>
      <c r="AO1277" t="s">
        <v>8</v>
      </c>
      <c r="AP1277"/>
      <c r="AQ1277"/>
      <c r="AR1277" t="s">
        <v>866</v>
      </c>
      <c r="AS1277" t="s">
        <v>1797</v>
      </c>
      <c r="AT1277" t="s">
        <v>1366</v>
      </c>
      <c r="AU1277" t="s">
        <v>36</v>
      </c>
      <c r="AV1277" t="s">
        <v>1365</v>
      </c>
      <c r="AW1277"/>
      <c r="AX1277"/>
      <c r="AY1277"/>
      <c r="AZ1277"/>
      <c r="BA1277" t="s">
        <v>1833</v>
      </c>
      <c r="BB1277" t="s">
        <v>1802</v>
      </c>
      <c r="BC1277" t="s">
        <v>862</v>
      </c>
      <c r="BD1277"/>
      <c r="BE1277"/>
    </row>
    <row r="1278" spans="1:57" x14ac:dyDescent="0.25">
      <c r="A1278" t="s">
        <v>1360</v>
      </c>
      <c r="B1278" t="s">
        <v>0</v>
      </c>
      <c r="C1278">
        <v>2020</v>
      </c>
      <c r="D1278">
        <v>5</v>
      </c>
      <c r="E1278" s="73">
        <v>43781</v>
      </c>
      <c r="F1278" t="s">
        <v>574</v>
      </c>
      <c r="G1278"/>
      <c r="H1278" t="s">
        <v>12</v>
      </c>
      <c r="I1278" t="s">
        <v>552</v>
      </c>
      <c r="J1278" t="s">
        <v>871</v>
      </c>
      <c r="K1278" t="s">
        <v>3</v>
      </c>
      <c r="L1278"/>
      <c r="M1278" t="s">
        <v>862</v>
      </c>
      <c r="N1278">
        <v>1.53</v>
      </c>
      <c r="O1278"/>
      <c r="P1278" t="s">
        <v>867</v>
      </c>
      <c r="Q1278" t="s">
        <v>881</v>
      </c>
      <c r="R1278">
        <v>127</v>
      </c>
      <c r="S1278"/>
      <c r="T1278"/>
      <c r="U1278"/>
      <c r="V1278"/>
      <c r="W1278"/>
      <c r="X1278"/>
      <c r="Y1278"/>
      <c r="Z1278"/>
      <c r="AA1278"/>
      <c r="AB1278"/>
      <c r="AC1278" t="s">
        <v>882</v>
      </c>
      <c r="AD1278">
        <v>16</v>
      </c>
      <c r="AE1278" s="73">
        <v>43781</v>
      </c>
      <c r="AF1278" t="s">
        <v>867</v>
      </c>
      <c r="AG1278" t="s">
        <v>1450</v>
      </c>
      <c r="AH1278" t="s">
        <v>36</v>
      </c>
      <c r="AI1278" t="s">
        <v>1457</v>
      </c>
      <c r="AJ1278" t="s">
        <v>1451</v>
      </c>
      <c r="AK1278" t="s">
        <v>882</v>
      </c>
      <c r="AL1278">
        <v>16</v>
      </c>
      <c r="AM1278" s="73">
        <v>43781</v>
      </c>
      <c r="AN1278" t="s">
        <v>882</v>
      </c>
      <c r="AO1278" t="s">
        <v>885</v>
      </c>
      <c r="AP1278"/>
      <c r="AQ1278"/>
      <c r="AR1278" t="s">
        <v>866</v>
      </c>
      <c r="AS1278" t="s">
        <v>1797</v>
      </c>
      <c r="AT1278" t="s">
        <v>1408</v>
      </c>
      <c r="AU1278" t="s">
        <v>36</v>
      </c>
      <c r="AV1278" t="s">
        <v>1354</v>
      </c>
      <c r="AW1278" t="s">
        <v>1798</v>
      </c>
      <c r="AX1278" t="s">
        <v>1353</v>
      </c>
      <c r="AY1278" t="s">
        <v>1371</v>
      </c>
      <c r="AZ1278" t="s">
        <v>1994</v>
      </c>
      <c r="BA1278" t="s">
        <v>1990</v>
      </c>
      <c r="BB1278" t="s">
        <v>1800</v>
      </c>
      <c r="BC1278" t="s">
        <v>1994</v>
      </c>
      <c r="BD1278"/>
      <c r="BE1278"/>
    </row>
    <row r="1279" spans="1:57" x14ac:dyDescent="0.25">
      <c r="A1279" t="s">
        <v>1360</v>
      </c>
      <c r="B1279" t="s">
        <v>0</v>
      </c>
      <c r="C1279">
        <v>2020</v>
      </c>
      <c r="D1279">
        <v>5</v>
      </c>
      <c r="E1279" s="73">
        <v>43781</v>
      </c>
      <c r="F1279"/>
      <c r="G1279"/>
      <c r="H1279" t="s">
        <v>12</v>
      </c>
      <c r="I1279"/>
      <c r="J1279" t="s">
        <v>25</v>
      </c>
      <c r="K1279" t="s">
        <v>3</v>
      </c>
      <c r="L1279"/>
      <c r="M1279" t="s">
        <v>862</v>
      </c>
      <c r="N1279">
        <v>-1.53</v>
      </c>
      <c r="O1279"/>
      <c r="P1279" t="s">
        <v>867</v>
      </c>
      <c r="Q1279" t="s">
        <v>881</v>
      </c>
      <c r="R1279">
        <v>128</v>
      </c>
      <c r="S1279"/>
      <c r="T1279"/>
      <c r="U1279"/>
      <c r="V1279"/>
      <c r="W1279"/>
      <c r="X1279"/>
      <c r="Y1279"/>
      <c r="Z1279"/>
      <c r="AA1279"/>
      <c r="AB1279"/>
      <c r="AC1279"/>
      <c r="AD1279"/>
      <c r="AE1279"/>
      <c r="AF1279"/>
      <c r="AG1279"/>
      <c r="AH1279"/>
      <c r="AI1279"/>
      <c r="AJ1279"/>
      <c r="AK1279" t="s">
        <v>881</v>
      </c>
      <c r="AL1279">
        <v>128</v>
      </c>
      <c r="AM1279" s="73">
        <v>43781</v>
      </c>
      <c r="AN1279" t="s">
        <v>882</v>
      </c>
      <c r="AO1279" t="s">
        <v>8</v>
      </c>
      <c r="AP1279"/>
      <c r="AQ1279"/>
      <c r="AR1279" t="s">
        <v>866</v>
      </c>
      <c r="AS1279" t="s">
        <v>1797</v>
      </c>
      <c r="AT1279" t="s">
        <v>1366</v>
      </c>
      <c r="AU1279" t="s">
        <v>36</v>
      </c>
      <c r="AV1279" t="s">
        <v>1365</v>
      </c>
      <c r="AW1279"/>
      <c r="AX1279"/>
      <c r="AY1279"/>
      <c r="AZ1279"/>
      <c r="BA1279" t="s">
        <v>1833</v>
      </c>
      <c r="BB1279" t="s">
        <v>1802</v>
      </c>
      <c r="BC1279" t="s">
        <v>862</v>
      </c>
      <c r="BD1279"/>
      <c r="BE1279"/>
    </row>
    <row r="1280" spans="1:57" x14ac:dyDescent="0.25">
      <c r="A1280" t="s">
        <v>1360</v>
      </c>
      <c r="B1280" t="s">
        <v>0</v>
      </c>
      <c r="C1280">
        <v>2020</v>
      </c>
      <c r="D1280">
        <v>5</v>
      </c>
      <c r="E1280" s="73">
        <v>43781</v>
      </c>
      <c r="F1280" t="s">
        <v>574</v>
      </c>
      <c r="G1280"/>
      <c r="H1280" t="s">
        <v>12</v>
      </c>
      <c r="I1280" t="s">
        <v>552</v>
      </c>
      <c r="J1280" t="s">
        <v>870</v>
      </c>
      <c r="K1280" t="s">
        <v>3</v>
      </c>
      <c r="L1280"/>
      <c r="M1280" t="s">
        <v>862</v>
      </c>
      <c r="N1280">
        <v>3.81</v>
      </c>
      <c r="O1280"/>
      <c r="P1280" t="s">
        <v>867</v>
      </c>
      <c r="Q1280" t="s">
        <v>881</v>
      </c>
      <c r="R1280">
        <v>157</v>
      </c>
      <c r="S1280"/>
      <c r="T1280"/>
      <c r="U1280"/>
      <c r="V1280"/>
      <c r="W1280"/>
      <c r="X1280"/>
      <c r="Y1280"/>
      <c r="Z1280"/>
      <c r="AA1280"/>
      <c r="AB1280"/>
      <c r="AC1280" t="s">
        <v>882</v>
      </c>
      <c r="AD1280">
        <v>19</v>
      </c>
      <c r="AE1280" s="73">
        <v>43781</v>
      </c>
      <c r="AF1280" t="s">
        <v>867</v>
      </c>
      <c r="AG1280" t="s">
        <v>1450</v>
      </c>
      <c r="AH1280" t="s">
        <v>36</v>
      </c>
      <c r="AI1280" t="s">
        <v>1457</v>
      </c>
      <c r="AJ1280" t="s">
        <v>1453</v>
      </c>
      <c r="AK1280" t="s">
        <v>882</v>
      </c>
      <c r="AL1280">
        <v>19</v>
      </c>
      <c r="AM1280" s="73">
        <v>43781</v>
      </c>
      <c r="AN1280" t="s">
        <v>882</v>
      </c>
      <c r="AO1280" t="s">
        <v>885</v>
      </c>
      <c r="AP1280"/>
      <c r="AQ1280"/>
      <c r="AR1280" t="s">
        <v>866</v>
      </c>
      <c r="AS1280" t="s">
        <v>1797</v>
      </c>
      <c r="AT1280" t="s">
        <v>1408</v>
      </c>
      <c r="AU1280" t="s">
        <v>36</v>
      </c>
      <c r="AV1280" t="s">
        <v>1354</v>
      </c>
      <c r="AW1280" t="s">
        <v>1798</v>
      </c>
      <c r="AX1280" t="s">
        <v>1353</v>
      </c>
      <c r="AY1280" t="s">
        <v>1371</v>
      </c>
      <c r="AZ1280" t="s">
        <v>1994</v>
      </c>
      <c r="BA1280" t="s">
        <v>1988</v>
      </c>
      <c r="BB1280" t="s">
        <v>1800</v>
      </c>
      <c r="BC1280" t="s">
        <v>1994</v>
      </c>
      <c r="BD1280"/>
      <c r="BE1280"/>
    </row>
    <row r="1281" spans="1:57" x14ac:dyDescent="0.25">
      <c r="A1281" t="s">
        <v>1360</v>
      </c>
      <c r="B1281" t="s">
        <v>0</v>
      </c>
      <c r="C1281">
        <v>2020</v>
      </c>
      <c r="D1281">
        <v>5</v>
      </c>
      <c r="E1281" s="73">
        <v>43781</v>
      </c>
      <c r="F1281"/>
      <c r="G1281"/>
      <c r="H1281" t="s">
        <v>12</v>
      </c>
      <c r="I1281"/>
      <c r="J1281" t="s">
        <v>25</v>
      </c>
      <c r="K1281" t="s">
        <v>3</v>
      </c>
      <c r="L1281"/>
      <c r="M1281" t="s">
        <v>862</v>
      </c>
      <c r="N1281">
        <v>-3.81</v>
      </c>
      <c r="O1281"/>
      <c r="P1281" t="s">
        <v>867</v>
      </c>
      <c r="Q1281" t="s">
        <v>881</v>
      </c>
      <c r="R1281">
        <v>158</v>
      </c>
      <c r="S1281"/>
      <c r="T1281"/>
      <c r="U1281"/>
      <c r="V1281"/>
      <c r="W1281"/>
      <c r="X1281"/>
      <c r="Y1281"/>
      <c r="Z1281"/>
      <c r="AA1281"/>
      <c r="AB1281"/>
      <c r="AC1281"/>
      <c r="AD1281"/>
      <c r="AE1281"/>
      <c r="AF1281"/>
      <c r="AG1281"/>
      <c r="AH1281"/>
      <c r="AI1281"/>
      <c r="AJ1281"/>
      <c r="AK1281" t="s">
        <v>881</v>
      </c>
      <c r="AL1281">
        <v>158</v>
      </c>
      <c r="AM1281" s="73">
        <v>43781</v>
      </c>
      <c r="AN1281" t="s">
        <v>882</v>
      </c>
      <c r="AO1281" t="s">
        <v>8</v>
      </c>
      <c r="AP1281"/>
      <c r="AQ1281"/>
      <c r="AR1281" t="s">
        <v>866</v>
      </c>
      <c r="AS1281" t="s">
        <v>1797</v>
      </c>
      <c r="AT1281" t="s">
        <v>1366</v>
      </c>
      <c r="AU1281" t="s">
        <v>36</v>
      </c>
      <c r="AV1281" t="s">
        <v>1365</v>
      </c>
      <c r="AW1281"/>
      <c r="AX1281"/>
      <c r="AY1281"/>
      <c r="AZ1281"/>
      <c r="BA1281" t="s">
        <v>1833</v>
      </c>
      <c r="BB1281" t="s">
        <v>1802</v>
      </c>
      <c r="BC1281" t="s">
        <v>862</v>
      </c>
      <c r="BD1281"/>
      <c r="BE1281"/>
    </row>
    <row r="1282" spans="1:57" x14ac:dyDescent="0.25">
      <c r="A1282" t="s">
        <v>1360</v>
      </c>
      <c r="B1282" t="s">
        <v>0</v>
      </c>
      <c r="C1282">
        <v>2020</v>
      </c>
      <c r="D1282">
        <v>5</v>
      </c>
      <c r="E1282" s="73">
        <v>43781</v>
      </c>
      <c r="F1282"/>
      <c r="G1282"/>
      <c r="H1282" t="s">
        <v>12</v>
      </c>
      <c r="I1282"/>
      <c r="J1282" t="s">
        <v>25</v>
      </c>
      <c r="K1282" t="s">
        <v>3</v>
      </c>
      <c r="L1282"/>
      <c r="M1282" t="s">
        <v>862</v>
      </c>
      <c r="N1282">
        <v>-3.81</v>
      </c>
      <c r="O1282"/>
      <c r="P1282" t="s">
        <v>867</v>
      </c>
      <c r="Q1282" t="s">
        <v>881</v>
      </c>
      <c r="R1282">
        <v>168</v>
      </c>
      <c r="S1282"/>
      <c r="T1282"/>
      <c r="U1282"/>
      <c r="V1282"/>
      <c r="W1282"/>
      <c r="X1282"/>
      <c r="Y1282"/>
      <c r="Z1282"/>
      <c r="AA1282"/>
      <c r="AB1282"/>
      <c r="AC1282"/>
      <c r="AD1282"/>
      <c r="AE1282"/>
      <c r="AF1282"/>
      <c r="AG1282"/>
      <c r="AH1282"/>
      <c r="AI1282"/>
      <c r="AJ1282"/>
      <c r="AK1282" t="s">
        <v>881</v>
      </c>
      <c r="AL1282">
        <v>168</v>
      </c>
      <c r="AM1282" s="73">
        <v>43781</v>
      </c>
      <c r="AN1282" t="s">
        <v>882</v>
      </c>
      <c r="AO1282" t="s">
        <v>8</v>
      </c>
      <c r="AP1282"/>
      <c r="AQ1282"/>
      <c r="AR1282" t="s">
        <v>866</v>
      </c>
      <c r="AS1282" t="s">
        <v>1797</v>
      </c>
      <c r="AT1282" t="s">
        <v>1366</v>
      </c>
      <c r="AU1282" t="s">
        <v>36</v>
      </c>
      <c r="AV1282" t="s">
        <v>1365</v>
      </c>
      <c r="AW1282"/>
      <c r="AX1282"/>
      <c r="AY1282"/>
      <c r="AZ1282"/>
      <c r="BA1282" t="s">
        <v>1833</v>
      </c>
      <c r="BB1282" t="s">
        <v>1802</v>
      </c>
      <c r="BC1282" t="s">
        <v>862</v>
      </c>
      <c r="BD1282"/>
      <c r="BE1282"/>
    </row>
    <row r="1283" spans="1:57" x14ac:dyDescent="0.25">
      <c r="A1283" t="s">
        <v>1360</v>
      </c>
      <c r="B1283" t="s">
        <v>0</v>
      </c>
      <c r="C1283">
        <v>2020</v>
      </c>
      <c r="D1283">
        <v>5</v>
      </c>
      <c r="E1283" s="73">
        <v>43781</v>
      </c>
      <c r="F1283" t="s">
        <v>574</v>
      </c>
      <c r="G1283"/>
      <c r="H1283" t="s">
        <v>12</v>
      </c>
      <c r="I1283" t="s">
        <v>552</v>
      </c>
      <c r="J1283" t="s">
        <v>870</v>
      </c>
      <c r="K1283" t="s">
        <v>3</v>
      </c>
      <c r="L1283"/>
      <c r="M1283" t="s">
        <v>862</v>
      </c>
      <c r="N1283">
        <v>1.8</v>
      </c>
      <c r="O1283"/>
      <c r="P1283" t="s">
        <v>867</v>
      </c>
      <c r="Q1283" t="s">
        <v>881</v>
      </c>
      <c r="R1283">
        <v>207</v>
      </c>
      <c r="S1283"/>
      <c r="T1283"/>
      <c r="U1283"/>
      <c r="V1283"/>
      <c r="W1283"/>
      <c r="X1283"/>
      <c r="Y1283"/>
      <c r="Z1283"/>
      <c r="AA1283"/>
      <c r="AB1283"/>
      <c r="AC1283" t="s">
        <v>882</v>
      </c>
      <c r="AD1283">
        <v>24</v>
      </c>
      <c r="AE1283" s="73">
        <v>43781</v>
      </c>
      <c r="AF1283" t="s">
        <v>867</v>
      </c>
      <c r="AG1283" t="s">
        <v>1450</v>
      </c>
      <c r="AH1283" t="s">
        <v>36</v>
      </c>
      <c r="AI1283" t="s">
        <v>1457</v>
      </c>
      <c r="AJ1283" t="s">
        <v>1560</v>
      </c>
      <c r="AK1283" t="s">
        <v>882</v>
      </c>
      <c r="AL1283">
        <v>24</v>
      </c>
      <c r="AM1283" s="73">
        <v>43781</v>
      </c>
      <c r="AN1283" t="s">
        <v>882</v>
      </c>
      <c r="AO1283" t="s">
        <v>885</v>
      </c>
      <c r="AP1283"/>
      <c r="AQ1283"/>
      <c r="AR1283" t="s">
        <v>866</v>
      </c>
      <c r="AS1283" t="s">
        <v>1797</v>
      </c>
      <c r="AT1283" t="s">
        <v>1408</v>
      </c>
      <c r="AU1283" t="s">
        <v>36</v>
      </c>
      <c r="AV1283" t="s">
        <v>1354</v>
      </c>
      <c r="AW1283" t="s">
        <v>1798</v>
      </c>
      <c r="AX1283" t="s">
        <v>1353</v>
      </c>
      <c r="AY1283" t="s">
        <v>1371</v>
      </c>
      <c r="AZ1283" t="s">
        <v>1994</v>
      </c>
      <c r="BA1283" t="s">
        <v>1988</v>
      </c>
      <c r="BB1283" t="s">
        <v>1800</v>
      </c>
      <c r="BC1283" t="s">
        <v>1994</v>
      </c>
      <c r="BD1283"/>
      <c r="BE1283"/>
    </row>
    <row r="1284" spans="1:57" x14ac:dyDescent="0.25">
      <c r="A1284" t="s">
        <v>1360</v>
      </c>
      <c r="B1284" t="s">
        <v>0</v>
      </c>
      <c r="C1284">
        <v>2020</v>
      </c>
      <c r="D1284">
        <v>5</v>
      </c>
      <c r="E1284" s="73">
        <v>43782</v>
      </c>
      <c r="F1284"/>
      <c r="G1284"/>
      <c r="H1284" t="s">
        <v>12</v>
      </c>
      <c r="I1284"/>
      <c r="J1284" t="s">
        <v>25</v>
      </c>
      <c r="K1284" t="s">
        <v>3</v>
      </c>
      <c r="L1284"/>
      <c r="M1284" t="s">
        <v>878</v>
      </c>
      <c r="N1284">
        <v>0.44</v>
      </c>
      <c r="O1284"/>
      <c r="P1284" t="s">
        <v>867</v>
      </c>
      <c r="Q1284" t="s">
        <v>886</v>
      </c>
      <c r="R1284">
        <v>17</v>
      </c>
      <c r="S1284"/>
      <c r="T1284"/>
      <c r="U1284"/>
      <c r="V1284"/>
      <c r="W1284"/>
      <c r="X1284"/>
      <c r="Y1284"/>
      <c r="Z1284"/>
      <c r="AA1284"/>
      <c r="AB1284"/>
      <c r="AC1284"/>
      <c r="AD1284"/>
      <c r="AE1284"/>
      <c r="AF1284"/>
      <c r="AG1284"/>
      <c r="AH1284"/>
      <c r="AI1284"/>
      <c r="AJ1284"/>
      <c r="AK1284" t="s">
        <v>886</v>
      </c>
      <c r="AL1284">
        <v>17</v>
      </c>
      <c r="AM1284" s="73">
        <v>43782</v>
      </c>
      <c r="AN1284" t="s">
        <v>882</v>
      </c>
      <c r="AO1284" t="s">
        <v>8</v>
      </c>
      <c r="AP1284"/>
      <c r="AQ1284"/>
      <c r="AR1284" t="s">
        <v>866</v>
      </c>
      <c r="AS1284" t="s">
        <v>1797</v>
      </c>
      <c r="AT1284" t="s">
        <v>1366</v>
      </c>
      <c r="AU1284" t="s">
        <v>36</v>
      </c>
      <c r="AV1284" t="s">
        <v>1365</v>
      </c>
      <c r="AW1284"/>
      <c r="AX1284"/>
      <c r="AY1284"/>
      <c r="AZ1284"/>
      <c r="BA1284" t="s">
        <v>1833</v>
      </c>
      <c r="BB1284" t="s">
        <v>1802</v>
      </c>
      <c r="BC1284" t="s">
        <v>878</v>
      </c>
      <c r="BD1284"/>
      <c r="BE1284"/>
    </row>
    <row r="1285" spans="1:57" x14ac:dyDescent="0.25">
      <c r="A1285" t="s">
        <v>1360</v>
      </c>
      <c r="B1285" t="s">
        <v>0</v>
      </c>
      <c r="C1285">
        <v>2020</v>
      </c>
      <c r="D1285">
        <v>5</v>
      </c>
      <c r="E1285" s="73">
        <v>43782</v>
      </c>
      <c r="F1285"/>
      <c r="G1285"/>
      <c r="H1285" t="s">
        <v>12</v>
      </c>
      <c r="I1285"/>
      <c r="J1285" t="s">
        <v>25</v>
      </c>
      <c r="K1285" t="s">
        <v>3</v>
      </c>
      <c r="L1285"/>
      <c r="M1285" t="s">
        <v>878</v>
      </c>
      <c r="N1285">
        <v>0.11</v>
      </c>
      <c r="O1285"/>
      <c r="P1285" t="s">
        <v>867</v>
      </c>
      <c r="Q1285" t="s">
        <v>886</v>
      </c>
      <c r="R1285">
        <v>107</v>
      </c>
      <c r="S1285"/>
      <c r="T1285"/>
      <c r="U1285"/>
      <c r="V1285"/>
      <c r="W1285"/>
      <c r="X1285"/>
      <c r="Y1285"/>
      <c r="Z1285"/>
      <c r="AA1285"/>
      <c r="AB1285"/>
      <c r="AC1285"/>
      <c r="AD1285"/>
      <c r="AE1285"/>
      <c r="AF1285"/>
      <c r="AG1285"/>
      <c r="AH1285"/>
      <c r="AI1285"/>
      <c r="AJ1285"/>
      <c r="AK1285" t="s">
        <v>886</v>
      </c>
      <c r="AL1285">
        <v>107</v>
      </c>
      <c r="AM1285" s="73">
        <v>43782</v>
      </c>
      <c r="AN1285" t="s">
        <v>882</v>
      </c>
      <c r="AO1285" t="s">
        <v>8</v>
      </c>
      <c r="AP1285"/>
      <c r="AQ1285"/>
      <c r="AR1285" t="s">
        <v>866</v>
      </c>
      <c r="AS1285" t="s">
        <v>1797</v>
      </c>
      <c r="AT1285" t="s">
        <v>1366</v>
      </c>
      <c r="AU1285" t="s">
        <v>36</v>
      </c>
      <c r="AV1285" t="s">
        <v>1365</v>
      </c>
      <c r="AW1285"/>
      <c r="AX1285"/>
      <c r="AY1285"/>
      <c r="AZ1285"/>
      <c r="BA1285" t="s">
        <v>1833</v>
      </c>
      <c r="BB1285" t="s">
        <v>1802</v>
      </c>
      <c r="BC1285" t="s">
        <v>878</v>
      </c>
      <c r="BD1285"/>
      <c r="BE1285"/>
    </row>
    <row r="1286" spans="1:57" x14ac:dyDescent="0.25">
      <c r="A1286" t="s">
        <v>1360</v>
      </c>
      <c r="B1286" t="s">
        <v>0</v>
      </c>
      <c r="C1286">
        <v>2020</v>
      </c>
      <c r="D1286">
        <v>5</v>
      </c>
      <c r="E1286" s="73">
        <v>43782</v>
      </c>
      <c r="F1286"/>
      <c r="G1286"/>
      <c r="H1286" t="s">
        <v>12</v>
      </c>
      <c r="I1286"/>
      <c r="J1286" t="s">
        <v>25</v>
      </c>
      <c r="K1286" t="s">
        <v>3</v>
      </c>
      <c r="L1286"/>
      <c r="M1286" t="s">
        <v>878</v>
      </c>
      <c r="N1286">
        <v>1.8</v>
      </c>
      <c r="O1286"/>
      <c r="P1286" t="s">
        <v>867</v>
      </c>
      <c r="Q1286" t="s">
        <v>886</v>
      </c>
      <c r="R1286">
        <v>207</v>
      </c>
      <c r="S1286"/>
      <c r="T1286"/>
      <c r="U1286"/>
      <c r="V1286"/>
      <c r="W1286"/>
      <c r="X1286"/>
      <c r="Y1286"/>
      <c r="Z1286"/>
      <c r="AA1286"/>
      <c r="AB1286"/>
      <c r="AC1286"/>
      <c r="AD1286"/>
      <c r="AE1286"/>
      <c r="AF1286"/>
      <c r="AG1286"/>
      <c r="AH1286"/>
      <c r="AI1286"/>
      <c r="AJ1286"/>
      <c r="AK1286" t="s">
        <v>886</v>
      </c>
      <c r="AL1286">
        <v>207</v>
      </c>
      <c r="AM1286" s="73">
        <v>43782</v>
      </c>
      <c r="AN1286" t="s">
        <v>882</v>
      </c>
      <c r="AO1286" t="s">
        <v>8</v>
      </c>
      <c r="AP1286"/>
      <c r="AQ1286"/>
      <c r="AR1286" t="s">
        <v>866</v>
      </c>
      <c r="AS1286" t="s">
        <v>1797</v>
      </c>
      <c r="AT1286" t="s">
        <v>1366</v>
      </c>
      <c r="AU1286" t="s">
        <v>36</v>
      </c>
      <c r="AV1286" t="s">
        <v>1365</v>
      </c>
      <c r="AW1286"/>
      <c r="AX1286"/>
      <c r="AY1286"/>
      <c r="AZ1286"/>
      <c r="BA1286" t="s">
        <v>1833</v>
      </c>
      <c r="BB1286" t="s">
        <v>1802</v>
      </c>
      <c r="BC1286" t="s">
        <v>878</v>
      </c>
      <c r="BD1286"/>
      <c r="BE1286"/>
    </row>
    <row r="1287" spans="1:57" x14ac:dyDescent="0.25">
      <c r="A1287" t="s">
        <v>1360</v>
      </c>
      <c r="B1287" t="s">
        <v>0</v>
      </c>
      <c r="C1287">
        <v>2020</v>
      </c>
      <c r="D1287">
        <v>5</v>
      </c>
      <c r="E1287" s="73">
        <v>43784</v>
      </c>
      <c r="F1287"/>
      <c r="G1287"/>
      <c r="H1287" t="s">
        <v>628</v>
      </c>
      <c r="I1287"/>
      <c r="J1287" t="s">
        <v>630</v>
      </c>
      <c r="K1287" t="s">
        <v>3</v>
      </c>
      <c r="L1287"/>
      <c r="M1287" t="s">
        <v>1456</v>
      </c>
      <c r="N1287">
        <v>-237.26</v>
      </c>
      <c r="O1287"/>
      <c r="P1287" t="s">
        <v>888</v>
      </c>
      <c r="Q1287" t="s">
        <v>887</v>
      </c>
      <c r="R1287">
        <v>4</v>
      </c>
      <c r="S1287"/>
      <c r="T1287"/>
      <c r="U1287"/>
      <c r="V1287"/>
      <c r="W1287"/>
      <c r="X1287"/>
      <c r="Y1287"/>
      <c r="Z1287"/>
      <c r="AA1287"/>
      <c r="AB1287"/>
      <c r="AC1287"/>
      <c r="AD1287"/>
      <c r="AE1287"/>
      <c r="AF1287"/>
      <c r="AG1287"/>
      <c r="AH1287"/>
      <c r="AI1287"/>
      <c r="AJ1287"/>
      <c r="AK1287" t="s">
        <v>887</v>
      </c>
      <c r="AL1287">
        <v>4</v>
      </c>
      <c r="AM1287" s="73">
        <v>43784</v>
      </c>
      <c r="AN1287"/>
      <c r="AO1287" t="s">
        <v>778</v>
      </c>
      <c r="AP1287"/>
      <c r="AQ1287"/>
      <c r="AR1287" t="s">
        <v>603</v>
      </c>
      <c r="AS1287" t="s">
        <v>1797</v>
      </c>
      <c r="AT1287" t="s">
        <v>1430</v>
      </c>
      <c r="AU1287" t="s">
        <v>36</v>
      </c>
      <c r="AV1287" t="s">
        <v>1421</v>
      </c>
      <c r="AW1287"/>
      <c r="AX1287"/>
      <c r="AY1287"/>
      <c r="AZ1287"/>
      <c r="BA1287" t="s">
        <v>1935</v>
      </c>
      <c r="BB1287" t="s">
        <v>1965</v>
      </c>
      <c r="BC1287" t="s">
        <v>1456</v>
      </c>
      <c r="BD1287"/>
      <c r="BE1287"/>
    </row>
    <row r="1288" spans="1:57" x14ac:dyDescent="0.25">
      <c r="A1288" t="s">
        <v>1360</v>
      </c>
      <c r="B1288" t="s">
        <v>0</v>
      </c>
      <c r="C1288">
        <v>2020</v>
      </c>
      <c r="D1288">
        <v>5</v>
      </c>
      <c r="E1288" s="73">
        <v>43784</v>
      </c>
      <c r="F1288"/>
      <c r="G1288"/>
      <c r="H1288" t="s">
        <v>12</v>
      </c>
      <c r="I1288"/>
      <c r="J1288" t="s">
        <v>2</v>
      </c>
      <c r="K1288" t="s">
        <v>3</v>
      </c>
      <c r="L1288"/>
      <c r="M1288" t="s">
        <v>1456</v>
      </c>
      <c r="N1288">
        <v>555.88</v>
      </c>
      <c r="O1288"/>
      <c r="P1288" t="s">
        <v>14</v>
      </c>
      <c r="Q1288" t="s">
        <v>887</v>
      </c>
      <c r="R1288">
        <v>37</v>
      </c>
      <c r="S1288"/>
      <c r="T1288"/>
      <c r="U1288"/>
      <c r="V1288"/>
      <c r="W1288"/>
      <c r="X1288"/>
      <c r="Y1288"/>
      <c r="Z1288"/>
      <c r="AA1288"/>
      <c r="AB1288"/>
      <c r="AC1288"/>
      <c r="AD1288"/>
      <c r="AE1288"/>
      <c r="AF1288"/>
      <c r="AG1288"/>
      <c r="AH1288"/>
      <c r="AI1288"/>
      <c r="AJ1288"/>
      <c r="AK1288" t="s">
        <v>887</v>
      </c>
      <c r="AL1288">
        <v>37</v>
      </c>
      <c r="AM1288" s="73">
        <v>43784</v>
      </c>
      <c r="AN1288"/>
      <c r="AO1288" t="s">
        <v>8</v>
      </c>
      <c r="AP1288"/>
      <c r="AQ1288"/>
      <c r="AR1288" t="s">
        <v>603</v>
      </c>
      <c r="AS1288" t="s">
        <v>1797</v>
      </c>
      <c r="AT1288" t="s">
        <v>1385</v>
      </c>
      <c r="AU1288" t="s">
        <v>36</v>
      </c>
      <c r="AV1288" t="s">
        <v>1355</v>
      </c>
      <c r="AW1288"/>
      <c r="AX1288"/>
      <c r="AY1288"/>
      <c r="AZ1288"/>
      <c r="BA1288" t="s">
        <v>1801</v>
      </c>
      <c r="BB1288" t="s">
        <v>1802</v>
      </c>
      <c r="BC1288" t="s">
        <v>1456</v>
      </c>
      <c r="BD1288"/>
      <c r="BE1288"/>
    </row>
    <row r="1289" spans="1:57" x14ac:dyDescent="0.25">
      <c r="A1289" t="s">
        <v>1360</v>
      </c>
      <c r="B1289" t="s">
        <v>0</v>
      </c>
      <c r="C1289">
        <v>2020</v>
      </c>
      <c r="D1289">
        <v>5</v>
      </c>
      <c r="E1289" s="73">
        <v>43784</v>
      </c>
      <c r="F1289"/>
      <c r="G1289"/>
      <c r="H1289" t="s">
        <v>12</v>
      </c>
      <c r="I1289"/>
      <c r="J1289" t="s">
        <v>2</v>
      </c>
      <c r="K1289" t="s">
        <v>3</v>
      </c>
      <c r="L1289"/>
      <c r="M1289" t="s">
        <v>1456</v>
      </c>
      <c r="N1289">
        <v>8669.77</v>
      </c>
      <c r="O1289"/>
      <c r="P1289" t="s">
        <v>14</v>
      </c>
      <c r="Q1289" t="s">
        <v>887</v>
      </c>
      <c r="R1289">
        <v>43</v>
      </c>
      <c r="S1289"/>
      <c r="T1289"/>
      <c r="U1289"/>
      <c r="V1289"/>
      <c r="W1289"/>
      <c r="X1289"/>
      <c r="Y1289"/>
      <c r="Z1289"/>
      <c r="AA1289"/>
      <c r="AB1289"/>
      <c r="AC1289"/>
      <c r="AD1289"/>
      <c r="AE1289"/>
      <c r="AF1289"/>
      <c r="AG1289"/>
      <c r="AH1289"/>
      <c r="AI1289"/>
      <c r="AJ1289"/>
      <c r="AK1289" t="s">
        <v>887</v>
      </c>
      <c r="AL1289">
        <v>43</v>
      </c>
      <c r="AM1289" s="73">
        <v>43784</v>
      </c>
      <c r="AN1289"/>
      <c r="AO1289" t="s">
        <v>8</v>
      </c>
      <c r="AP1289"/>
      <c r="AQ1289"/>
      <c r="AR1289" t="s">
        <v>603</v>
      </c>
      <c r="AS1289" t="s">
        <v>1797</v>
      </c>
      <c r="AT1289" t="s">
        <v>1385</v>
      </c>
      <c r="AU1289" t="s">
        <v>36</v>
      </c>
      <c r="AV1289" t="s">
        <v>1355</v>
      </c>
      <c r="AW1289"/>
      <c r="AX1289"/>
      <c r="AY1289"/>
      <c r="AZ1289"/>
      <c r="BA1289" t="s">
        <v>1801</v>
      </c>
      <c r="BB1289" t="s">
        <v>1802</v>
      </c>
      <c r="BC1289" t="s">
        <v>1456</v>
      </c>
      <c r="BD1289"/>
      <c r="BE1289"/>
    </row>
    <row r="1290" spans="1:57" x14ac:dyDescent="0.25">
      <c r="A1290" t="s">
        <v>1360</v>
      </c>
      <c r="B1290" t="s">
        <v>0</v>
      </c>
      <c r="C1290">
        <v>2020</v>
      </c>
      <c r="D1290">
        <v>5</v>
      </c>
      <c r="E1290" s="73">
        <v>43784</v>
      </c>
      <c r="F1290"/>
      <c r="G1290"/>
      <c r="H1290" t="s">
        <v>12</v>
      </c>
      <c r="I1290"/>
      <c r="J1290" t="s">
        <v>2</v>
      </c>
      <c r="K1290" t="s">
        <v>3</v>
      </c>
      <c r="L1290"/>
      <c r="M1290" t="s">
        <v>1456</v>
      </c>
      <c r="N1290">
        <v>-1346.42</v>
      </c>
      <c r="O1290"/>
      <c r="P1290" t="s">
        <v>14</v>
      </c>
      <c r="Q1290" t="s">
        <v>887</v>
      </c>
      <c r="R1290">
        <v>47</v>
      </c>
      <c r="S1290"/>
      <c r="T1290"/>
      <c r="U1290"/>
      <c r="V1290"/>
      <c r="W1290"/>
      <c r="X1290"/>
      <c r="Y1290"/>
      <c r="Z1290"/>
      <c r="AA1290"/>
      <c r="AB1290"/>
      <c r="AC1290"/>
      <c r="AD1290"/>
      <c r="AE1290"/>
      <c r="AF1290"/>
      <c r="AG1290"/>
      <c r="AH1290"/>
      <c r="AI1290"/>
      <c r="AJ1290"/>
      <c r="AK1290" t="s">
        <v>887</v>
      </c>
      <c r="AL1290">
        <v>47</v>
      </c>
      <c r="AM1290" s="73">
        <v>43784</v>
      </c>
      <c r="AN1290"/>
      <c r="AO1290" t="s">
        <v>8</v>
      </c>
      <c r="AP1290"/>
      <c r="AQ1290"/>
      <c r="AR1290" t="s">
        <v>603</v>
      </c>
      <c r="AS1290" t="s">
        <v>1797</v>
      </c>
      <c r="AT1290" t="s">
        <v>1385</v>
      </c>
      <c r="AU1290" t="s">
        <v>36</v>
      </c>
      <c r="AV1290" t="s">
        <v>1355</v>
      </c>
      <c r="AW1290"/>
      <c r="AX1290"/>
      <c r="AY1290"/>
      <c r="AZ1290"/>
      <c r="BA1290" t="s">
        <v>1801</v>
      </c>
      <c r="BB1290" t="s">
        <v>1802</v>
      </c>
      <c r="BC1290" t="s">
        <v>1456</v>
      </c>
      <c r="BD1290"/>
      <c r="BE1290"/>
    </row>
    <row r="1291" spans="1:57" x14ac:dyDescent="0.25">
      <c r="A1291" t="s">
        <v>1360</v>
      </c>
      <c r="B1291" t="s">
        <v>0</v>
      </c>
      <c r="C1291">
        <v>2020</v>
      </c>
      <c r="D1291">
        <v>5</v>
      </c>
      <c r="E1291" s="73">
        <v>43784</v>
      </c>
      <c r="F1291"/>
      <c r="G1291"/>
      <c r="H1291" t="s">
        <v>12</v>
      </c>
      <c r="I1291"/>
      <c r="J1291" t="s">
        <v>2</v>
      </c>
      <c r="K1291" t="s">
        <v>3</v>
      </c>
      <c r="L1291"/>
      <c r="M1291" t="s">
        <v>1456</v>
      </c>
      <c r="N1291">
        <v>-646.75</v>
      </c>
      <c r="O1291"/>
      <c r="P1291" t="s">
        <v>14</v>
      </c>
      <c r="Q1291" t="s">
        <v>887</v>
      </c>
      <c r="R1291">
        <v>51</v>
      </c>
      <c r="S1291"/>
      <c r="T1291"/>
      <c r="U1291"/>
      <c r="V1291"/>
      <c r="W1291"/>
      <c r="X1291"/>
      <c r="Y1291"/>
      <c r="Z1291"/>
      <c r="AA1291"/>
      <c r="AB1291"/>
      <c r="AC1291"/>
      <c r="AD1291"/>
      <c r="AE1291"/>
      <c r="AF1291"/>
      <c r="AG1291"/>
      <c r="AH1291"/>
      <c r="AI1291"/>
      <c r="AJ1291"/>
      <c r="AK1291" t="s">
        <v>887</v>
      </c>
      <c r="AL1291">
        <v>51</v>
      </c>
      <c r="AM1291" s="73">
        <v>43784</v>
      </c>
      <c r="AN1291"/>
      <c r="AO1291" t="s">
        <v>8</v>
      </c>
      <c r="AP1291"/>
      <c r="AQ1291"/>
      <c r="AR1291" t="s">
        <v>603</v>
      </c>
      <c r="AS1291" t="s">
        <v>1797</v>
      </c>
      <c r="AT1291" t="s">
        <v>1385</v>
      </c>
      <c r="AU1291" t="s">
        <v>36</v>
      </c>
      <c r="AV1291" t="s">
        <v>1355</v>
      </c>
      <c r="AW1291"/>
      <c r="AX1291"/>
      <c r="AY1291"/>
      <c r="AZ1291"/>
      <c r="BA1291" t="s">
        <v>1801</v>
      </c>
      <c r="BB1291" t="s">
        <v>1802</v>
      </c>
      <c r="BC1291" t="s">
        <v>1456</v>
      </c>
      <c r="BD1291"/>
      <c r="BE1291"/>
    </row>
    <row r="1292" spans="1:57" x14ac:dyDescent="0.25">
      <c r="A1292" t="s">
        <v>1360</v>
      </c>
      <c r="B1292" t="s">
        <v>0</v>
      </c>
      <c r="C1292">
        <v>2020</v>
      </c>
      <c r="D1292">
        <v>5</v>
      </c>
      <c r="E1292" s="73">
        <v>43784</v>
      </c>
      <c r="F1292"/>
      <c r="G1292"/>
      <c r="H1292" t="s">
        <v>12</v>
      </c>
      <c r="I1292"/>
      <c r="J1292" t="s">
        <v>2</v>
      </c>
      <c r="K1292" t="s">
        <v>3</v>
      </c>
      <c r="L1292"/>
      <c r="M1292" t="s">
        <v>1456</v>
      </c>
      <c r="N1292">
        <v>-261.11</v>
      </c>
      <c r="O1292"/>
      <c r="P1292" t="s">
        <v>14</v>
      </c>
      <c r="Q1292" t="s">
        <v>887</v>
      </c>
      <c r="R1292">
        <v>59</v>
      </c>
      <c r="S1292"/>
      <c r="T1292"/>
      <c r="U1292"/>
      <c r="V1292"/>
      <c r="W1292"/>
      <c r="X1292"/>
      <c r="Y1292"/>
      <c r="Z1292"/>
      <c r="AA1292"/>
      <c r="AB1292"/>
      <c r="AC1292"/>
      <c r="AD1292"/>
      <c r="AE1292"/>
      <c r="AF1292"/>
      <c r="AG1292"/>
      <c r="AH1292"/>
      <c r="AI1292"/>
      <c r="AJ1292"/>
      <c r="AK1292" t="s">
        <v>887</v>
      </c>
      <c r="AL1292">
        <v>59</v>
      </c>
      <c r="AM1292" s="73">
        <v>43784</v>
      </c>
      <c r="AN1292"/>
      <c r="AO1292" t="s">
        <v>8</v>
      </c>
      <c r="AP1292"/>
      <c r="AQ1292"/>
      <c r="AR1292" t="s">
        <v>603</v>
      </c>
      <c r="AS1292" t="s">
        <v>1797</v>
      </c>
      <c r="AT1292" t="s">
        <v>1385</v>
      </c>
      <c r="AU1292" t="s">
        <v>36</v>
      </c>
      <c r="AV1292" t="s">
        <v>1355</v>
      </c>
      <c r="AW1292"/>
      <c r="AX1292"/>
      <c r="AY1292"/>
      <c r="AZ1292"/>
      <c r="BA1292" t="s">
        <v>1801</v>
      </c>
      <c r="BB1292" t="s">
        <v>1802</v>
      </c>
      <c r="BC1292" t="s">
        <v>1456</v>
      </c>
      <c r="BD1292"/>
      <c r="BE1292"/>
    </row>
    <row r="1293" spans="1:57" x14ac:dyDescent="0.25">
      <c r="A1293" t="s">
        <v>1360</v>
      </c>
      <c r="B1293" t="s">
        <v>0</v>
      </c>
      <c r="C1293">
        <v>2020</v>
      </c>
      <c r="D1293">
        <v>5</v>
      </c>
      <c r="E1293" s="73">
        <v>43784</v>
      </c>
      <c r="F1293"/>
      <c r="G1293"/>
      <c r="H1293" t="s">
        <v>12</v>
      </c>
      <c r="I1293"/>
      <c r="J1293" t="s">
        <v>2</v>
      </c>
      <c r="K1293" t="s">
        <v>3</v>
      </c>
      <c r="L1293"/>
      <c r="M1293" t="s">
        <v>1456</v>
      </c>
      <c r="N1293">
        <v>103.19</v>
      </c>
      <c r="O1293"/>
      <c r="P1293" t="s">
        <v>14</v>
      </c>
      <c r="Q1293" t="s">
        <v>887</v>
      </c>
      <c r="R1293">
        <v>61</v>
      </c>
      <c r="S1293"/>
      <c r="T1293"/>
      <c r="U1293"/>
      <c r="V1293"/>
      <c r="W1293"/>
      <c r="X1293"/>
      <c r="Y1293"/>
      <c r="Z1293"/>
      <c r="AA1293"/>
      <c r="AB1293"/>
      <c r="AC1293"/>
      <c r="AD1293"/>
      <c r="AE1293"/>
      <c r="AF1293"/>
      <c r="AG1293"/>
      <c r="AH1293"/>
      <c r="AI1293"/>
      <c r="AJ1293"/>
      <c r="AK1293" t="s">
        <v>887</v>
      </c>
      <c r="AL1293">
        <v>61</v>
      </c>
      <c r="AM1293" s="73">
        <v>43784</v>
      </c>
      <c r="AN1293"/>
      <c r="AO1293" t="s">
        <v>8</v>
      </c>
      <c r="AP1293"/>
      <c r="AQ1293"/>
      <c r="AR1293" t="s">
        <v>603</v>
      </c>
      <c r="AS1293" t="s">
        <v>1797</v>
      </c>
      <c r="AT1293" t="s">
        <v>1385</v>
      </c>
      <c r="AU1293" t="s">
        <v>36</v>
      </c>
      <c r="AV1293" t="s">
        <v>1355</v>
      </c>
      <c r="AW1293"/>
      <c r="AX1293"/>
      <c r="AY1293"/>
      <c r="AZ1293"/>
      <c r="BA1293" t="s">
        <v>1801</v>
      </c>
      <c r="BB1293" t="s">
        <v>1802</v>
      </c>
      <c r="BC1293" t="s">
        <v>1456</v>
      </c>
      <c r="BD1293"/>
      <c r="BE1293"/>
    </row>
    <row r="1294" spans="1:57" x14ac:dyDescent="0.25">
      <c r="A1294" t="s">
        <v>1360</v>
      </c>
      <c r="B1294" t="s">
        <v>0</v>
      </c>
      <c r="C1294">
        <v>2020</v>
      </c>
      <c r="D1294">
        <v>5</v>
      </c>
      <c r="E1294" s="73">
        <v>43784</v>
      </c>
      <c r="F1294"/>
      <c r="G1294"/>
      <c r="H1294" t="s">
        <v>12</v>
      </c>
      <c r="I1294"/>
      <c r="J1294" t="s">
        <v>2</v>
      </c>
      <c r="K1294" t="s">
        <v>3</v>
      </c>
      <c r="L1294"/>
      <c r="M1294" t="s">
        <v>1456</v>
      </c>
      <c r="N1294">
        <v>8.49</v>
      </c>
      <c r="O1294"/>
      <c r="P1294" t="s">
        <v>14</v>
      </c>
      <c r="Q1294" t="s">
        <v>887</v>
      </c>
      <c r="R1294">
        <v>67</v>
      </c>
      <c r="S1294"/>
      <c r="T1294"/>
      <c r="U1294"/>
      <c r="V1294"/>
      <c r="W1294"/>
      <c r="X1294"/>
      <c r="Y1294"/>
      <c r="Z1294"/>
      <c r="AA1294"/>
      <c r="AB1294"/>
      <c r="AC1294"/>
      <c r="AD1294"/>
      <c r="AE1294"/>
      <c r="AF1294"/>
      <c r="AG1294"/>
      <c r="AH1294"/>
      <c r="AI1294"/>
      <c r="AJ1294"/>
      <c r="AK1294" t="s">
        <v>887</v>
      </c>
      <c r="AL1294">
        <v>67</v>
      </c>
      <c r="AM1294" s="73">
        <v>43784</v>
      </c>
      <c r="AN1294"/>
      <c r="AO1294" t="s">
        <v>8</v>
      </c>
      <c r="AP1294"/>
      <c r="AQ1294"/>
      <c r="AR1294" t="s">
        <v>603</v>
      </c>
      <c r="AS1294" t="s">
        <v>1797</v>
      </c>
      <c r="AT1294" t="s">
        <v>1385</v>
      </c>
      <c r="AU1294" t="s">
        <v>36</v>
      </c>
      <c r="AV1294" t="s">
        <v>1355</v>
      </c>
      <c r="AW1294"/>
      <c r="AX1294"/>
      <c r="AY1294"/>
      <c r="AZ1294"/>
      <c r="BA1294" t="s">
        <v>1801</v>
      </c>
      <c r="BB1294" t="s">
        <v>1802</v>
      </c>
      <c r="BC1294" t="s">
        <v>1456</v>
      </c>
      <c r="BD1294"/>
      <c r="BE1294"/>
    </row>
    <row r="1295" spans="1:57" x14ac:dyDescent="0.25">
      <c r="A1295" t="s">
        <v>1360</v>
      </c>
      <c r="B1295" t="s">
        <v>0</v>
      </c>
      <c r="C1295">
        <v>2020</v>
      </c>
      <c r="D1295">
        <v>5</v>
      </c>
      <c r="E1295" s="73">
        <v>43784</v>
      </c>
      <c r="F1295"/>
      <c r="G1295"/>
      <c r="H1295" t="s">
        <v>12</v>
      </c>
      <c r="I1295"/>
      <c r="J1295" t="s">
        <v>2</v>
      </c>
      <c r="K1295" t="s">
        <v>3</v>
      </c>
      <c r="L1295"/>
      <c r="M1295" t="s">
        <v>1456</v>
      </c>
      <c r="N1295">
        <v>-256.95999999999998</v>
      </c>
      <c r="O1295"/>
      <c r="P1295" t="s">
        <v>14</v>
      </c>
      <c r="Q1295" t="s">
        <v>887</v>
      </c>
      <c r="R1295">
        <v>77</v>
      </c>
      <c r="S1295"/>
      <c r="T1295"/>
      <c r="U1295"/>
      <c r="V1295"/>
      <c r="W1295"/>
      <c r="X1295"/>
      <c r="Y1295"/>
      <c r="Z1295"/>
      <c r="AA1295"/>
      <c r="AB1295"/>
      <c r="AC1295"/>
      <c r="AD1295"/>
      <c r="AE1295"/>
      <c r="AF1295"/>
      <c r="AG1295"/>
      <c r="AH1295"/>
      <c r="AI1295"/>
      <c r="AJ1295"/>
      <c r="AK1295" t="s">
        <v>887</v>
      </c>
      <c r="AL1295">
        <v>77</v>
      </c>
      <c r="AM1295" s="73">
        <v>43784</v>
      </c>
      <c r="AN1295"/>
      <c r="AO1295" t="s">
        <v>8</v>
      </c>
      <c r="AP1295"/>
      <c r="AQ1295"/>
      <c r="AR1295" t="s">
        <v>603</v>
      </c>
      <c r="AS1295" t="s">
        <v>1797</v>
      </c>
      <c r="AT1295" t="s">
        <v>1385</v>
      </c>
      <c r="AU1295" t="s">
        <v>36</v>
      </c>
      <c r="AV1295" t="s">
        <v>1355</v>
      </c>
      <c r="AW1295"/>
      <c r="AX1295"/>
      <c r="AY1295"/>
      <c r="AZ1295"/>
      <c r="BA1295" t="s">
        <v>1801</v>
      </c>
      <c r="BB1295" t="s">
        <v>1802</v>
      </c>
      <c r="BC1295" t="s">
        <v>1456</v>
      </c>
      <c r="BD1295"/>
      <c r="BE1295"/>
    </row>
    <row r="1296" spans="1:57" x14ac:dyDescent="0.25">
      <c r="A1296" t="s">
        <v>1360</v>
      </c>
      <c r="B1296" t="s">
        <v>0</v>
      </c>
      <c r="C1296">
        <v>2020</v>
      </c>
      <c r="D1296">
        <v>5</v>
      </c>
      <c r="E1296" s="73">
        <v>43791</v>
      </c>
      <c r="F1296" t="s">
        <v>574</v>
      </c>
      <c r="G1296"/>
      <c r="H1296" t="s">
        <v>12</v>
      </c>
      <c r="I1296" t="s">
        <v>575</v>
      </c>
      <c r="J1296" t="s">
        <v>624</v>
      </c>
      <c r="K1296" t="s">
        <v>3</v>
      </c>
      <c r="L1296"/>
      <c r="M1296" t="s">
        <v>579</v>
      </c>
      <c r="N1296">
        <v>901</v>
      </c>
      <c r="O1296"/>
      <c r="P1296" t="s">
        <v>891</v>
      </c>
      <c r="Q1296" t="s">
        <v>890</v>
      </c>
      <c r="R1296">
        <v>281</v>
      </c>
      <c r="S1296"/>
      <c r="T1296"/>
      <c r="U1296"/>
      <c r="V1296"/>
      <c r="W1296"/>
      <c r="X1296"/>
      <c r="Y1296"/>
      <c r="Z1296"/>
      <c r="AA1296"/>
      <c r="AB1296"/>
      <c r="AC1296"/>
      <c r="AD1296"/>
      <c r="AE1296"/>
      <c r="AF1296"/>
      <c r="AG1296"/>
      <c r="AH1296"/>
      <c r="AI1296"/>
      <c r="AJ1296"/>
      <c r="AK1296" t="s">
        <v>890</v>
      </c>
      <c r="AL1296">
        <v>281</v>
      </c>
      <c r="AM1296" s="73">
        <v>43791</v>
      </c>
      <c r="AN1296" t="s">
        <v>584</v>
      </c>
      <c r="AO1296" t="s">
        <v>847</v>
      </c>
      <c r="AP1296"/>
      <c r="AQ1296"/>
      <c r="AR1296" t="s">
        <v>581</v>
      </c>
      <c r="AS1296" t="s">
        <v>1797</v>
      </c>
      <c r="AT1296" t="s">
        <v>1361</v>
      </c>
      <c r="AU1296" t="s">
        <v>36</v>
      </c>
      <c r="AV1296" t="s">
        <v>1354</v>
      </c>
      <c r="AW1296" t="s">
        <v>1924</v>
      </c>
      <c r="AX1296" t="s">
        <v>1353</v>
      </c>
      <c r="AY1296" t="s">
        <v>1352</v>
      </c>
      <c r="AZ1296"/>
      <c r="BA1296" t="s">
        <v>1982</v>
      </c>
      <c r="BB1296" t="s">
        <v>1926</v>
      </c>
      <c r="BC1296" t="s">
        <v>579</v>
      </c>
      <c r="BD1296"/>
      <c r="BE1296"/>
    </row>
    <row r="1297" spans="1:57" x14ac:dyDescent="0.25">
      <c r="A1297" t="s">
        <v>1360</v>
      </c>
      <c r="B1297" t="s">
        <v>0</v>
      </c>
      <c r="C1297">
        <v>2020</v>
      </c>
      <c r="D1297">
        <v>5</v>
      </c>
      <c r="E1297" s="73">
        <v>43791</v>
      </c>
      <c r="F1297" t="s">
        <v>574</v>
      </c>
      <c r="G1297"/>
      <c r="H1297" t="s">
        <v>12</v>
      </c>
      <c r="I1297" t="s">
        <v>575</v>
      </c>
      <c r="J1297" t="s">
        <v>587</v>
      </c>
      <c r="K1297" t="s">
        <v>3</v>
      </c>
      <c r="L1297"/>
      <c r="M1297" t="s">
        <v>579</v>
      </c>
      <c r="N1297">
        <v>39.18</v>
      </c>
      <c r="O1297"/>
      <c r="P1297" t="s">
        <v>891</v>
      </c>
      <c r="Q1297" t="s">
        <v>890</v>
      </c>
      <c r="R1297">
        <v>284</v>
      </c>
      <c r="S1297"/>
      <c r="T1297"/>
      <c r="U1297"/>
      <c r="V1297"/>
      <c r="W1297"/>
      <c r="X1297"/>
      <c r="Y1297"/>
      <c r="Z1297"/>
      <c r="AA1297"/>
      <c r="AB1297"/>
      <c r="AC1297"/>
      <c r="AD1297"/>
      <c r="AE1297"/>
      <c r="AF1297"/>
      <c r="AG1297"/>
      <c r="AH1297"/>
      <c r="AI1297"/>
      <c r="AJ1297"/>
      <c r="AK1297" t="s">
        <v>890</v>
      </c>
      <c r="AL1297">
        <v>284</v>
      </c>
      <c r="AM1297" s="73">
        <v>43791</v>
      </c>
      <c r="AN1297" t="s">
        <v>584</v>
      </c>
      <c r="AO1297" t="s">
        <v>847</v>
      </c>
      <c r="AP1297"/>
      <c r="AQ1297"/>
      <c r="AR1297" t="s">
        <v>581</v>
      </c>
      <c r="AS1297" t="s">
        <v>1797</v>
      </c>
      <c r="AT1297" t="s">
        <v>1361</v>
      </c>
      <c r="AU1297" t="s">
        <v>36</v>
      </c>
      <c r="AV1297" t="s">
        <v>1354</v>
      </c>
      <c r="AW1297" t="s">
        <v>1924</v>
      </c>
      <c r="AX1297" t="s">
        <v>1353</v>
      </c>
      <c r="AY1297" t="s">
        <v>1352</v>
      </c>
      <c r="AZ1297"/>
      <c r="BA1297" t="s">
        <v>1932</v>
      </c>
      <c r="BB1297" t="s">
        <v>1926</v>
      </c>
      <c r="BC1297" t="s">
        <v>579</v>
      </c>
      <c r="BD1297"/>
      <c r="BE1297"/>
    </row>
    <row r="1298" spans="1:57" x14ac:dyDescent="0.25">
      <c r="A1298" t="s">
        <v>1360</v>
      </c>
      <c r="B1298" t="s">
        <v>0</v>
      </c>
      <c r="C1298">
        <v>2020</v>
      </c>
      <c r="D1298">
        <v>5</v>
      </c>
      <c r="E1298" s="73">
        <v>43774</v>
      </c>
      <c r="F1298"/>
      <c r="G1298"/>
      <c r="H1298" t="s">
        <v>12</v>
      </c>
      <c r="I1298" t="s">
        <v>552</v>
      </c>
      <c r="J1298" t="s">
        <v>871</v>
      </c>
      <c r="K1298" t="s">
        <v>3</v>
      </c>
      <c r="L1298"/>
      <c r="M1298" t="s">
        <v>862</v>
      </c>
      <c r="N1298">
        <v>1.26</v>
      </c>
      <c r="O1298"/>
      <c r="P1298" t="s">
        <v>863</v>
      </c>
      <c r="Q1298" t="s">
        <v>864</v>
      </c>
      <c r="R1298">
        <v>81</v>
      </c>
      <c r="S1298"/>
      <c r="T1298"/>
      <c r="U1298"/>
      <c r="V1298"/>
      <c r="W1298"/>
      <c r="X1298"/>
      <c r="Y1298"/>
      <c r="Z1298"/>
      <c r="AA1298"/>
      <c r="AB1298"/>
      <c r="AC1298" t="s">
        <v>865</v>
      </c>
      <c r="AD1298">
        <v>3</v>
      </c>
      <c r="AE1298" s="73">
        <v>43769</v>
      </c>
      <c r="AF1298" t="s">
        <v>863</v>
      </c>
      <c r="AG1298" t="s">
        <v>1450</v>
      </c>
      <c r="AH1298" t="s">
        <v>36</v>
      </c>
      <c r="AI1298" t="s">
        <v>1573</v>
      </c>
      <c r="AJ1298" t="s">
        <v>1451</v>
      </c>
      <c r="AK1298" t="s">
        <v>865</v>
      </c>
      <c r="AL1298">
        <v>3</v>
      </c>
      <c r="AM1298" s="73">
        <v>43769</v>
      </c>
      <c r="AN1298" t="s">
        <v>865</v>
      </c>
      <c r="AO1298" t="s">
        <v>11</v>
      </c>
      <c r="AP1298"/>
      <c r="AQ1298"/>
      <c r="AR1298" t="s">
        <v>866</v>
      </c>
      <c r="AS1298" t="s">
        <v>1797</v>
      </c>
      <c r="AT1298" t="s">
        <v>1408</v>
      </c>
      <c r="AU1298" t="s">
        <v>36</v>
      </c>
      <c r="AV1298" t="s">
        <v>1354</v>
      </c>
      <c r="AW1298" t="s">
        <v>1798</v>
      </c>
      <c r="AX1298" t="s">
        <v>1353</v>
      </c>
      <c r="AY1298" t="s">
        <v>1371</v>
      </c>
      <c r="AZ1298" t="s">
        <v>1987</v>
      </c>
      <c r="BA1298" t="s">
        <v>1990</v>
      </c>
      <c r="BB1298" t="s">
        <v>1800</v>
      </c>
      <c r="BC1298" t="s">
        <v>1987</v>
      </c>
      <c r="BD1298"/>
      <c r="BE1298"/>
    </row>
    <row r="1299" spans="1:57" x14ac:dyDescent="0.25">
      <c r="A1299" t="s">
        <v>1360</v>
      </c>
      <c r="B1299" t="s">
        <v>0</v>
      </c>
      <c r="C1299">
        <v>2020</v>
      </c>
      <c r="D1299">
        <v>5</v>
      </c>
      <c r="E1299" s="73">
        <v>43774</v>
      </c>
      <c r="F1299"/>
      <c r="G1299"/>
      <c r="H1299" t="s">
        <v>12</v>
      </c>
      <c r="I1299"/>
      <c r="J1299" t="s">
        <v>25</v>
      </c>
      <c r="K1299" t="s">
        <v>3</v>
      </c>
      <c r="L1299"/>
      <c r="M1299" t="s">
        <v>862</v>
      </c>
      <c r="N1299">
        <v>-0.11</v>
      </c>
      <c r="O1299"/>
      <c r="P1299" t="s">
        <v>863</v>
      </c>
      <c r="Q1299" t="s">
        <v>864</v>
      </c>
      <c r="R1299">
        <v>92</v>
      </c>
      <c r="S1299"/>
      <c r="T1299"/>
      <c r="U1299"/>
      <c r="V1299"/>
      <c r="W1299"/>
      <c r="X1299"/>
      <c r="Y1299"/>
      <c r="Z1299"/>
      <c r="AA1299"/>
      <c r="AB1299"/>
      <c r="AC1299"/>
      <c r="AD1299"/>
      <c r="AE1299"/>
      <c r="AF1299"/>
      <c r="AG1299"/>
      <c r="AH1299"/>
      <c r="AI1299"/>
      <c r="AJ1299"/>
      <c r="AK1299" t="s">
        <v>864</v>
      </c>
      <c r="AL1299">
        <v>92</v>
      </c>
      <c r="AM1299" s="73">
        <v>43774</v>
      </c>
      <c r="AN1299" t="s">
        <v>865</v>
      </c>
      <c r="AO1299" t="s">
        <v>8</v>
      </c>
      <c r="AP1299"/>
      <c r="AQ1299"/>
      <c r="AR1299" t="s">
        <v>866</v>
      </c>
      <c r="AS1299" t="s">
        <v>1797</v>
      </c>
      <c r="AT1299" t="s">
        <v>1366</v>
      </c>
      <c r="AU1299" t="s">
        <v>36</v>
      </c>
      <c r="AV1299" t="s">
        <v>1365</v>
      </c>
      <c r="AW1299"/>
      <c r="AX1299"/>
      <c r="AY1299"/>
      <c r="AZ1299"/>
      <c r="BA1299" t="s">
        <v>1833</v>
      </c>
      <c r="BB1299" t="s">
        <v>1802</v>
      </c>
      <c r="BC1299" t="s">
        <v>862</v>
      </c>
      <c r="BD1299"/>
      <c r="BE1299"/>
    </row>
    <row r="1300" spans="1:57" x14ac:dyDescent="0.25">
      <c r="A1300" t="s">
        <v>1360</v>
      </c>
      <c r="B1300" t="s">
        <v>0</v>
      </c>
      <c r="C1300">
        <v>2020</v>
      </c>
      <c r="D1300">
        <v>5</v>
      </c>
      <c r="E1300" s="73">
        <v>43774</v>
      </c>
      <c r="F1300"/>
      <c r="G1300"/>
      <c r="H1300" t="s">
        <v>12</v>
      </c>
      <c r="I1300"/>
      <c r="J1300" t="s">
        <v>25</v>
      </c>
      <c r="K1300" t="s">
        <v>3</v>
      </c>
      <c r="L1300"/>
      <c r="M1300" t="s">
        <v>862</v>
      </c>
      <c r="N1300">
        <v>-1.53</v>
      </c>
      <c r="O1300"/>
      <c r="P1300" t="s">
        <v>863</v>
      </c>
      <c r="Q1300" t="s">
        <v>864</v>
      </c>
      <c r="R1300">
        <v>102</v>
      </c>
      <c r="S1300"/>
      <c r="T1300"/>
      <c r="U1300"/>
      <c r="V1300"/>
      <c r="W1300"/>
      <c r="X1300"/>
      <c r="Y1300"/>
      <c r="Z1300"/>
      <c r="AA1300"/>
      <c r="AB1300"/>
      <c r="AC1300"/>
      <c r="AD1300"/>
      <c r="AE1300"/>
      <c r="AF1300"/>
      <c r="AG1300"/>
      <c r="AH1300"/>
      <c r="AI1300"/>
      <c r="AJ1300"/>
      <c r="AK1300" t="s">
        <v>864</v>
      </c>
      <c r="AL1300">
        <v>102</v>
      </c>
      <c r="AM1300" s="73">
        <v>43774</v>
      </c>
      <c r="AN1300" t="s">
        <v>865</v>
      </c>
      <c r="AO1300" t="s">
        <v>8</v>
      </c>
      <c r="AP1300"/>
      <c r="AQ1300"/>
      <c r="AR1300" t="s">
        <v>866</v>
      </c>
      <c r="AS1300" t="s">
        <v>1797</v>
      </c>
      <c r="AT1300" t="s">
        <v>1366</v>
      </c>
      <c r="AU1300" t="s">
        <v>36</v>
      </c>
      <c r="AV1300" t="s">
        <v>1365</v>
      </c>
      <c r="AW1300"/>
      <c r="AX1300"/>
      <c r="AY1300"/>
      <c r="AZ1300"/>
      <c r="BA1300" t="s">
        <v>1833</v>
      </c>
      <c r="BB1300" t="s">
        <v>1802</v>
      </c>
      <c r="BC1300" t="s">
        <v>862</v>
      </c>
      <c r="BD1300"/>
      <c r="BE1300"/>
    </row>
    <row r="1301" spans="1:57" x14ac:dyDescent="0.25">
      <c r="A1301" t="s">
        <v>1360</v>
      </c>
      <c r="B1301" t="s">
        <v>0</v>
      </c>
      <c r="C1301">
        <v>2020</v>
      </c>
      <c r="D1301">
        <v>5</v>
      </c>
      <c r="E1301" s="73">
        <v>43774</v>
      </c>
      <c r="F1301"/>
      <c r="G1301"/>
      <c r="H1301" t="s">
        <v>12</v>
      </c>
      <c r="I1301" t="s">
        <v>552</v>
      </c>
      <c r="J1301" t="s">
        <v>871</v>
      </c>
      <c r="K1301" t="s">
        <v>3</v>
      </c>
      <c r="L1301"/>
      <c r="M1301" t="s">
        <v>862</v>
      </c>
      <c r="N1301">
        <v>0.15</v>
      </c>
      <c r="O1301"/>
      <c r="P1301" t="s">
        <v>863</v>
      </c>
      <c r="Q1301" t="s">
        <v>864</v>
      </c>
      <c r="R1301">
        <v>111</v>
      </c>
      <c r="S1301"/>
      <c r="T1301"/>
      <c r="U1301"/>
      <c r="V1301"/>
      <c r="W1301"/>
      <c r="X1301"/>
      <c r="Y1301"/>
      <c r="Z1301"/>
      <c r="AA1301"/>
      <c r="AB1301"/>
      <c r="AC1301" t="s">
        <v>865</v>
      </c>
      <c r="AD1301">
        <v>9</v>
      </c>
      <c r="AE1301" s="73">
        <v>43769</v>
      </c>
      <c r="AF1301" t="s">
        <v>863</v>
      </c>
      <c r="AG1301" t="s">
        <v>1450</v>
      </c>
      <c r="AH1301" t="s">
        <v>36</v>
      </c>
      <c r="AI1301" t="s">
        <v>1573</v>
      </c>
      <c r="AJ1301" t="s">
        <v>1451</v>
      </c>
      <c r="AK1301" t="s">
        <v>865</v>
      </c>
      <c r="AL1301">
        <v>9</v>
      </c>
      <c r="AM1301" s="73">
        <v>43769</v>
      </c>
      <c r="AN1301" t="s">
        <v>865</v>
      </c>
      <c r="AO1301" t="s">
        <v>11</v>
      </c>
      <c r="AP1301"/>
      <c r="AQ1301"/>
      <c r="AR1301" t="s">
        <v>866</v>
      </c>
      <c r="AS1301" t="s">
        <v>1797</v>
      </c>
      <c r="AT1301" t="s">
        <v>1408</v>
      </c>
      <c r="AU1301" t="s">
        <v>36</v>
      </c>
      <c r="AV1301" t="s">
        <v>1354</v>
      </c>
      <c r="AW1301" t="s">
        <v>1798</v>
      </c>
      <c r="AX1301" t="s">
        <v>1353</v>
      </c>
      <c r="AY1301" t="s">
        <v>1371</v>
      </c>
      <c r="AZ1301" t="s">
        <v>1987</v>
      </c>
      <c r="BA1301" t="s">
        <v>1990</v>
      </c>
      <c r="BB1301" t="s">
        <v>1800</v>
      </c>
      <c r="BC1301" t="s">
        <v>1987</v>
      </c>
      <c r="BD1301"/>
      <c r="BE1301"/>
    </row>
    <row r="1302" spans="1:57" x14ac:dyDescent="0.25">
      <c r="A1302" t="s">
        <v>1360</v>
      </c>
      <c r="B1302" t="s">
        <v>0</v>
      </c>
      <c r="C1302">
        <v>2020</v>
      </c>
      <c r="D1302">
        <v>5</v>
      </c>
      <c r="E1302" s="73">
        <v>43774</v>
      </c>
      <c r="F1302"/>
      <c r="G1302"/>
      <c r="H1302" t="s">
        <v>12</v>
      </c>
      <c r="I1302" t="s">
        <v>552</v>
      </c>
      <c r="J1302" t="s">
        <v>870</v>
      </c>
      <c r="K1302" t="s">
        <v>3</v>
      </c>
      <c r="L1302"/>
      <c r="M1302" t="s">
        <v>862</v>
      </c>
      <c r="N1302">
        <v>0.39</v>
      </c>
      <c r="O1302"/>
      <c r="P1302" t="s">
        <v>863</v>
      </c>
      <c r="Q1302" t="s">
        <v>864</v>
      </c>
      <c r="R1302">
        <v>191</v>
      </c>
      <c r="S1302"/>
      <c r="T1302"/>
      <c r="U1302"/>
      <c r="V1302"/>
      <c r="W1302"/>
      <c r="X1302"/>
      <c r="Y1302"/>
      <c r="Z1302"/>
      <c r="AA1302"/>
      <c r="AB1302"/>
      <c r="AC1302" t="s">
        <v>865</v>
      </c>
      <c r="AD1302">
        <v>19</v>
      </c>
      <c r="AE1302" s="73">
        <v>43769</v>
      </c>
      <c r="AF1302" t="s">
        <v>863</v>
      </c>
      <c r="AG1302" t="s">
        <v>1450</v>
      </c>
      <c r="AH1302" t="s">
        <v>36</v>
      </c>
      <c r="AI1302" t="s">
        <v>1573</v>
      </c>
      <c r="AJ1302" t="s">
        <v>1453</v>
      </c>
      <c r="AK1302" t="s">
        <v>865</v>
      </c>
      <c r="AL1302">
        <v>19</v>
      </c>
      <c r="AM1302" s="73">
        <v>43769</v>
      </c>
      <c r="AN1302" t="s">
        <v>865</v>
      </c>
      <c r="AO1302" t="s">
        <v>11</v>
      </c>
      <c r="AP1302"/>
      <c r="AQ1302"/>
      <c r="AR1302" t="s">
        <v>866</v>
      </c>
      <c r="AS1302" t="s">
        <v>1797</v>
      </c>
      <c r="AT1302" t="s">
        <v>1408</v>
      </c>
      <c r="AU1302" t="s">
        <v>36</v>
      </c>
      <c r="AV1302" t="s">
        <v>1354</v>
      </c>
      <c r="AW1302" t="s">
        <v>1798</v>
      </c>
      <c r="AX1302" t="s">
        <v>1353</v>
      </c>
      <c r="AY1302" t="s">
        <v>1371</v>
      </c>
      <c r="AZ1302" t="s">
        <v>1987</v>
      </c>
      <c r="BA1302" t="s">
        <v>1988</v>
      </c>
      <c r="BB1302" t="s">
        <v>1800</v>
      </c>
      <c r="BC1302" t="s">
        <v>1987</v>
      </c>
      <c r="BD1302"/>
      <c r="BE1302"/>
    </row>
    <row r="1303" spans="1:57" x14ac:dyDescent="0.25">
      <c r="A1303" t="s">
        <v>1360</v>
      </c>
      <c r="B1303" t="s">
        <v>0</v>
      </c>
      <c r="C1303">
        <v>2020</v>
      </c>
      <c r="D1303">
        <v>5</v>
      </c>
      <c r="E1303" s="73">
        <v>43774</v>
      </c>
      <c r="F1303"/>
      <c r="G1303"/>
      <c r="H1303" t="s">
        <v>12</v>
      </c>
      <c r="I1303"/>
      <c r="J1303" t="s">
        <v>25</v>
      </c>
      <c r="K1303" t="s">
        <v>3</v>
      </c>
      <c r="L1303"/>
      <c r="M1303" t="s">
        <v>862</v>
      </c>
      <c r="N1303">
        <v>-1.58</v>
      </c>
      <c r="O1303"/>
      <c r="P1303" t="s">
        <v>863</v>
      </c>
      <c r="Q1303" t="s">
        <v>864</v>
      </c>
      <c r="R1303">
        <v>232</v>
      </c>
      <c r="S1303"/>
      <c r="T1303"/>
      <c r="U1303"/>
      <c r="V1303"/>
      <c r="W1303"/>
      <c r="X1303"/>
      <c r="Y1303"/>
      <c r="Z1303"/>
      <c r="AA1303"/>
      <c r="AB1303"/>
      <c r="AC1303"/>
      <c r="AD1303"/>
      <c r="AE1303"/>
      <c r="AF1303"/>
      <c r="AG1303"/>
      <c r="AH1303"/>
      <c r="AI1303"/>
      <c r="AJ1303"/>
      <c r="AK1303" t="s">
        <v>864</v>
      </c>
      <c r="AL1303">
        <v>232</v>
      </c>
      <c r="AM1303" s="73">
        <v>43774</v>
      </c>
      <c r="AN1303" t="s">
        <v>865</v>
      </c>
      <c r="AO1303" t="s">
        <v>8</v>
      </c>
      <c r="AP1303"/>
      <c r="AQ1303"/>
      <c r="AR1303" t="s">
        <v>866</v>
      </c>
      <c r="AS1303" t="s">
        <v>1797</v>
      </c>
      <c r="AT1303" t="s">
        <v>1366</v>
      </c>
      <c r="AU1303" t="s">
        <v>36</v>
      </c>
      <c r="AV1303" t="s">
        <v>1365</v>
      </c>
      <c r="AW1303"/>
      <c r="AX1303"/>
      <c r="AY1303"/>
      <c r="AZ1303"/>
      <c r="BA1303" t="s">
        <v>1833</v>
      </c>
      <c r="BB1303" t="s">
        <v>1802</v>
      </c>
      <c r="BC1303" t="s">
        <v>862</v>
      </c>
      <c r="BD1303"/>
      <c r="BE1303"/>
    </row>
    <row r="1304" spans="1:57" x14ac:dyDescent="0.25">
      <c r="A1304" t="s">
        <v>1360</v>
      </c>
      <c r="B1304" t="s">
        <v>0</v>
      </c>
      <c r="C1304">
        <v>2020</v>
      </c>
      <c r="D1304">
        <v>5</v>
      </c>
      <c r="E1304" s="73">
        <v>43799</v>
      </c>
      <c r="F1304" t="s">
        <v>574</v>
      </c>
      <c r="G1304"/>
      <c r="H1304" t="s">
        <v>12</v>
      </c>
      <c r="I1304" t="s">
        <v>552</v>
      </c>
      <c r="J1304" t="s">
        <v>582</v>
      </c>
      <c r="K1304" t="s">
        <v>3</v>
      </c>
      <c r="L1304"/>
      <c r="M1304" t="s">
        <v>1455</v>
      </c>
      <c r="N1304">
        <v>72.16</v>
      </c>
      <c r="O1304"/>
      <c r="P1304" t="s">
        <v>897</v>
      </c>
      <c r="Q1304" t="s">
        <v>893</v>
      </c>
      <c r="R1304">
        <v>16</v>
      </c>
      <c r="S1304"/>
      <c r="T1304"/>
      <c r="U1304"/>
      <c r="V1304"/>
      <c r="W1304"/>
      <c r="X1304"/>
      <c r="Y1304"/>
      <c r="Z1304"/>
      <c r="AA1304"/>
      <c r="AB1304"/>
      <c r="AC1304"/>
      <c r="AD1304"/>
      <c r="AE1304"/>
      <c r="AF1304"/>
      <c r="AG1304"/>
      <c r="AH1304"/>
      <c r="AI1304"/>
      <c r="AJ1304"/>
      <c r="AK1304" t="s">
        <v>893</v>
      </c>
      <c r="AL1304">
        <v>16</v>
      </c>
      <c r="AM1304" s="73">
        <v>43799</v>
      </c>
      <c r="AN1304"/>
      <c r="AO1304" t="s">
        <v>884</v>
      </c>
      <c r="AP1304"/>
      <c r="AQ1304"/>
      <c r="AR1304" t="s">
        <v>603</v>
      </c>
      <c r="AS1304" t="s">
        <v>1797</v>
      </c>
      <c r="AT1304" t="s">
        <v>1361</v>
      </c>
      <c r="AU1304" t="s">
        <v>36</v>
      </c>
      <c r="AV1304" t="s">
        <v>1354</v>
      </c>
      <c r="AW1304" t="s">
        <v>1798</v>
      </c>
      <c r="AX1304" t="s">
        <v>1353</v>
      </c>
      <c r="AY1304" t="s">
        <v>1371</v>
      </c>
      <c r="AZ1304"/>
      <c r="BA1304" t="s">
        <v>1950</v>
      </c>
      <c r="BB1304" t="s">
        <v>1800</v>
      </c>
      <c r="BC1304" t="s">
        <v>1455</v>
      </c>
      <c r="BD1304"/>
      <c r="BE1304"/>
    </row>
    <row r="1305" spans="1:57" x14ac:dyDescent="0.25">
      <c r="A1305" t="s">
        <v>1360</v>
      </c>
      <c r="B1305" t="s">
        <v>0</v>
      </c>
      <c r="C1305">
        <v>2020</v>
      </c>
      <c r="D1305">
        <v>5</v>
      </c>
      <c r="E1305" s="73">
        <v>43799</v>
      </c>
      <c r="F1305" t="s">
        <v>574</v>
      </c>
      <c r="G1305"/>
      <c r="H1305" t="s">
        <v>12</v>
      </c>
      <c r="I1305" t="s">
        <v>552</v>
      </c>
      <c r="J1305" t="s">
        <v>587</v>
      </c>
      <c r="K1305" t="s">
        <v>3</v>
      </c>
      <c r="L1305"/>
      <c r="M1305" t="s">
        <v>1455</v>
      </c>
      <c r="N1305">
        <v>18.73</v>
      </c>
      <c r="O1305"/>
      <c r="P1305" t="s">
        <v>897</v>
      </c>
      <c r="Q1305" t="s">
        <v>893</v>
      </c>
      <c r="R1305">
        <v>26</v>
      </c>
      <c r="S1305"/>
      <c r="T1305"/>
      <c r="U1305"/>
      <c r="V1305"/>
      <c r="W1305"/>
      <c r="X1305"/>
      <c r="Y1305"/>
      <c r="Z1305"/>
      <c r="AA1305"/>
      <c r="AB1305"/>
      <c r="AC1305"/>
      <c r="AD1305"/>
      <c r="AE1305"/>
      <c r="AF1305"/>
      <c r="AG1305"/>
      <c r="AH1305"/>
      <c r="AI1305"/>
      <c r="AJ1305"/>
      <c r="AK1305" t="s">
        <v>893</v>
      </c>
      <c r="AL1305">
        <v>26</v>
      </c>
      <c r="AM1305" s="73">
        <v>43799</v>
      </c>
      <c r="AN1305"/>
      <c r="AO1305" t="s">
        <v>884</v>
      </c>
      <c r="AP1305"/>
      <c r="AQ1305"/>
      <c r="AR1305" t="s">
        <v>603</v>
      </c>
      <c r="AS1305" t="s">
        <v>1797</v>
      </c>
      <c r="AT1305" t="s">
        <v>1361</v>
      </c>
      <c r="AU1305" t="s">
        <v>36</v>
      </c>
      <c r="AV1305" t="s">
        <v>1354</v>
      </c>
      <c r="AW1305" t="s">
        <v>1798</v>
      </c>
      <c r="AX1305" t="s">
        <v>1353</v>
      </c>
      <c r="AY1305" t="s">
        <v>1371</v>
      </c>
      <c r="AZ1305"/>
      <c r="BA1305" t="s">
        <v>1932</v>
      </c>
      <c r="BB1305" t="s">
        <v>1800</v>
      </c>
      <c r="BC1305" t="s">
        <v>1455</v>
      </c>
      <c r="BD1305"/>
      <c r="BE1305"/>
    </row>
    <row r="1306" spans="1:57" x14ac:dyDescent="0.25">
      <c r="A1306" t="s">
        <v>1360</v>
      </c>
      <c r="B1306" t="s">
        <v>0</v>
      </c>
      <c r="C1306">
        <v>2020</v>
      </c>
      <c r="D1306">
        <v>5</v>
      </c>
      <c r="E1306" s="73">
        <v>43799</v>
      </c>
      <c r="F1306" t="s">
        <v>574</v>
      </c>
      <c r="G1306"/>
      <c r="H1306" t="s">
        <v>12</v>
      </c>
      <c r="I1306" t="s">
        <v>552</v>
      </c>
      <c r="J1306" t="s">
        <v>585</v>
      </c>
      <c r="K1306" t="s">
        <v>3</v>
      </c>
      <c r="L1306"/>
      <c r="M1306" t="s">
        <v>1455</v>
      </c>
      <c r="N1306">
        <v>41.05</v>
      </c>
      <c r="O1306"/>
      <c r="P1306" t="s">
        <v>896</v>
      </c>
      <c r="Q1306" t="s">
        <v>893</v>
      </c>
      <c r="R1306">
        <v>45</v>
      </c>
      <c r="S1306"/>
      <c r="T1306"/>
      <c r="U1306"/>
      <c r="V1306"/>
      <c r="W1306"/>
      <c r="X1306"/>
      <c r="Y1306"/>
      <c r="Z1306"/>
      <c r="AA1306"/>
      <c r="AB1306"/>
      <c r="AC1306"/>
      <c r="AD1306"/>
      <c r="AE1306"/>
      <c r="AF1306"/>
      <c r="AG1306"/>
      <c r="AH1306"/>
      <c r="AI1306"/>
      <c r="AJ1306"/>
      <c r="AK1306" t="s">
        <v>893</v>
      </c>
      <c r="AL1306">
        <v>45</v>
      </c>
      <c r="AM1306" s="73">
        <v>43799</v>
      </c>
      <c r="AN1306"/>
      <c r="AO1306" t="s">
        <v>884</v>
      </c>
      <c r="AP1306"/>
      <c r="AQ1306"/>
      <c r="AR1306" t="s">
        <v>603</v>
      </c>
      <c r="AS1306" t="s">
        <v>1797</v>
      </c>
      <c r="AT1306" t="s">
        <v>1361</v>
      </c>
      <c r="AU1306" t="s">
        <v>36</v>
      </c>
      <c r="AV1306" t="s">
        <v>1354</v>
      </c>
      <c r="AW1306" t="s">
        <v>1798</v>
      </c>
      <c r="AX1306" t="s">
        <v>1353</v>
      </c>
      <c r="AY1306" t="s">
        <v>1371</v>
      </c>
      <c r="AZ1306"/>
      <c r="BA1306" t="s">
        <v>1925</v>
      </c>
      <c r="BB1306" t="s">
        <v>1800</v>
      </c>
      <c r="BC1306" t="s">
        <v>1455</v>
      </c>
      <c r="BD1306"/>
      <c r="BE1306"/>
    </row>
    <row r="1307" spans="1:57" x14ac:dyDescent="0.25">
      <c r="A1307" t="s">
        <v>1360</v>
      </c>
      <c r="B1307" t="s">
        <v>0</v>
      </c>
      <c r="C1307">
        <v>2020</v>
      </c>
      <c r="D1307">
        <v>5</v>
      </c>
      <c r="E1307" s="73">
        <v>43799</v>
      </c>
      <c r="F1307" t="s">
        <v>574</v>
      </c>
      <c r="G1307"/>
      <c r="H1307" t="s">
        <v>12</v>
      </c>
      <c r="I1307" t="s">
        <v>552</v>
      </c>
      <c r="J1307" t="s">
        <v>586</v>
      </c>
      <c r="K1307" t="s">
        <v>3</v>
      </c>
      <c r="L1307"/>
      <c r="M1307" t="s">
        <v>1455</v>
      </c>
      <c r="N1307">
        <v>6.98</v>
      </c>
      <c r="O1307"/>
      <c r="P1307" t="s">
        <v>896</v>
      </c>
      <c r="Q1307" t="s">
        <v>893</v>
      </c>
      <c r="R1307">
        <v>46</v>
      </c>
      <c r="S1307"/>
      <c r="T1307"/>
      <c r="U1307"/>
      <c r="V1307"/>
      <c r="W1307"/>
      <c r="X1307"/>
      <c r="Y1307"/>
      <c r="Z1307"/>
      <c r="AA1307"/>
      <c r="AB1307"/>
      <c r="AC1307"/>
      <c r="AD1307"/>
      <c r="AE1307"/>
      <c r="AF1307"/>
      <c r="AG1307"/>
      <c r="AH1307"/>
      <c r="AI1307"/>
      <c r="AJ1307"/>
      <c r="AK1307" t="s">
        <v>893</v>
      </c>
      <c r="AL1307">
        <v>46</v>
      </c>
      <c r="AM1307" s="73">
        <v>43799</v>
      </c>
      <c r="AN1307"/>
      <c r="AO1307" t="s">
        <v>884</v>
      </c>
      <c r="AP1307"/>
      <c r="AQ1307"/>
      <c r="AR1307" t="s">
        <v>603</v>
      </c>
      <c r="AS1307" t="s">
        <v>1797</v>
      </c>
      <c r="AT1307" t="s">
        <v>1361</v>
      </c>
      <c r="AU1307" t="s">
        <v>36</v>
      </c>
      <c r="AV1307" t="s">
        <v>1354</v>
      </c>
      <c r="AW1307" t="s">
        <v>1798</v>
      </c>
      <c r="AX1307" t="s">
        <v>1353</v>
      </c>
      <c r="AY1307" t="s">
        <v>1371</v>
      </c>
      <c r="AZ1307"/>
      <c r="BA1307" t="s">
        <v>1954</v>
      </c>
      <c r="BB1307" t="s">
        <v>1800</v>
      </c>
      <c r="BC1307" t="s">
        <v>1455</v>
      </c>
      <c r="BD1307"/>
      <c r="BE1307"/>
    </row>
    <row r="1308" spans="1:57" x14ac:dyDescent="0.25">
      <c r="A1308" t="s">
        <v>1360</v>
      </c>
      <c r="B1308" t="s">
        <v>0</v>
      </c>
      <c r="C1308">
        <v>2020</v>
      </c>
      <c r="D1308">
        <v>5</v>
      </c>
      <c r="E1308" s="73">
        <v>43799</v>
      </c>
      <c r="F1308" t="s">
        <v>574</v>
      </c>
      <c r="G1308"/>
      <c r="H1308" t="s">
        <v>12</v>
      </c>
      <c r="I1308" t="s">
        <v>552</v>
      </c>
      <c r="J1308" t="s">
        <v>582</v>
      </c>
      <c r="K1308" t="s">
        <v>3</v>
      </c>
      <c r="L1308"/>
      <c r="M1308" t="s">
        <v>1455</v>
      </c>
      <c r="N1308">
        <v>216.1</v>
      </c>
      <c r="O1308"/>
      <c r="P1308" t="s">
        <v>896</v>
      </c>
      <c r="Q1308" t="s">
        <v>893</v>
      </c>
      <c r="R1308">
        <v>51</v>
      </c>
      <c r="S1308"/>
      <c r="T1308"/>
      <c r="U1308"/>
      <c r="V1308"/>
      <c r="W1308"/>
      <c r="X1308"/>
      <c r="Y1308"/>
      <c r="Z1308"/>
      <c r="AA1308"/>
      <c r="AB1308"/>
      <c r="AC1308"/>
      <c r="AD1308"/>
      <c r="AE1308"/>
      <c r="AF1308"/>
      <c r="AG1308"/>
      <c r="AH1308"/>
      <c r="AI1308"/>
      <c r="AJ1308"/>
      <c r="AK1308" t="s">
        <v>893</v>
      </c>
      <c r="AL1308">
        <v>51</v>
      </c>
      <c r="AM1308" s="73">
        <v>43799</v>
      </c>
      <c r="AN1308"/>
      <c r="AO1308" t="s">
        <v>884</v>
      </c>
      <c r="AP1308"/>
      <c r="AQ1308"/>
      <c r="AR1308" t="s">
        <v>603</v>
      </c>
      <c r="AS1308" t="s">
        <v>1797</v>
      </c>
      <c r="AT1308" t="s">
        <v>1361</v>
      </c>
      <c r="AU1308" t="s">
        <v>36</v>
      </c>
      <c r="AV1308" t="s">
        <v>1354</v>
      </c>
      <c r="AW1308" t="s">
        <v>1798</v>
      </c>
      <c r="AX1308" t="s">
        <v>1353</v>
      </c>
      <c r="AY1308" t="s">
        <v>1371</v>
      </c>
      <c r="AZ1308"/>
      <c r="BA1308" t="s">
        <v>1950</v>
      </c>
      <c r="BB1308" t="s">
        <v>1800</v>
      </c>
      <c r="BC1308" t="s">
        <v>1455</v>
      </c>
      <c r="BD1308"/>
      <c r="BE1308"/>
    </row>
    <row r="1309" spans="1:57" x14ac:dyDescent="0.25">
      <c r="A1309" t="s">
        <v>1360</v>
      </c>
      <c r="B1309" t="s">
        <v>0</v>
      </c>
      <c r="C1309">
        <v>2020</v>
      </c>
      <c r="D1309">
        <v>5</v>
      </c>
      <c r="E1309" s="73">
        <v>43799</v>
      </c>
      <c r="F1309" t="s">
        <v>574</v>
      </c>
      <c r="G1309"/>
      <c r="H1309" t="s">
        <v>12</v>
      </c>
      <c r="I1309" t="s">
        <v>552</v>
      </c>
      <c r="J1309" t="s">
        <v>585</v>
      </c>
      <c r="K1309" t="s">
        <v>3</v>
      </c>
      <c r="L1309"/>
      <c r="M1309" t="s">
        <v>1455</v>
      </c>
      <c r="N1309">
        <v>123.14</v>
      </c>
      <c r="O1309"/>
      <c r="P1309" t="s">
        <v>896</v>
      </c>
      <c r="Q1309" t="s">
        <v>893</v>
      </c>
      <c r="R1309">
        <v>52</v>
      </c>
      <c r="S1309"/>
      <c r="T1309"/>
      <c r="U1309"/>
      <c r="V1309"/>
      <c r="W1309"/>
      <c r="X1309"/>
      <c r="Y1309"/>
      <c r="Z1309"/>
      <c r="AA1309"/>
      <c r="AB1309"/>
      <c r="AC1309"/>
      <c r="AD1309"/>
      <c r="AE1309"/>
      <c r="AF1309"/>
      <c r="AG1309"/>
      <c r="AH1309"/>
      <c r="AI1309"/>
      <c r="AJ1309"/>
      <c r="AK1309" t="s">
        <v>893</v>
      </c>
      <c r="AL1309">
        <v>52</v>
      </c>
      <c r="AM1309" s="73">
        <v>43799</v>
      </c>
      <c r="AN1309"/>
      <c r="AO1309" t="s">
        <v>884</v>
      </c>
      <c r="AP1309"/>
      <c r="AQ1309"/>
      <c r="AR1309" t="s">
        <v>603</v>
      </c>
      <c r="AS1309" t="s">
        <v>1797</v>
      </c>
      <c r="AT1309" t="s">
        <v>1361</v>
      </c>
      <c r="AU1309" t="s">
        <v>36</v>
      </c>
      <c r="AV1309" t="s">
        <v>1354</v>
      </c>
      <c r="AW1309" t="s">
        <v>1798</v>
      </c>
      <c r="AX1309" t="s">
        <v>1353</v>
      </c>
      <c r="AY1309" t="s">
        <v>1371</v>
      </c>
      <c r="AZ1309"/>
      <c r="BA1309" t="s">
        <v>1925</v>
      </c>
      <c r="BB1309" t="s">
        <v>1800</v>
      </c>
      <c r="BC1309" t="s">
        <v>1455</v>
      </c>
      <c r="BD1309"/>
      <c r="BE1309"/>
    </row>
    <row r="1310" spans="1:57" x14ac:dyDescent="0.25">
      <c r="A1310" t="s">
        <v>1360</v>
      </c>
      <c r="B1310" t="s">
        <v>0</v>
      </c>
      <c r="C1310">
        <v>2020</v>
      </c>
      <c r="D1310">
        <v>5</v>
      </c>
      <c r="E1310" s="73">
        <v>43774</v>
      </c>
      <c r="F1310"/>
      <c r="G1310"/>
      <c r="H1310" t="s">
        <v>12</v>
      </c>
      <c r="I1310" t="s">
        <v>552</v>
      </c>
      <c r="J1310" t="s">
        <v>870</v>
      </c>
      <c r="K1310" t="s">
        <v>3</v>
      </c>
      <c r="L1310"/>
      <c r="M1310" t="s">
        <v>862</v>
      </c>
      <c r="N1310">
        <v>0.9</v>
      </c>
      <c r="O1310"/>
      <c r="P1310" t="s">
        <v>863</v>
      </c>
      <c r="Q1310" t="s">
        <v>864</v>
      </c>
      <c r="R1310">
        <v>261</v>
      </c>
      <c r="S1310"/>
      <c r="T1310"/>
      <c r="U1310"/>
      <c r="V1310"/>
      <c r="W1310"/>
      <c r="X1310"/>
      <c r="Y1310"/>
      <c r="Z1310"/>
      <c r="AA1310"/>
      <c r="AB1310"/>
      <c r="AC1310" t="s">
        <v>865</v>
      </c>
      <c r="AD1310">
        <v>26</v>
      </c>
      <c r="AE1310" s="73">
        <v>43769</v>
      </c>
      <c r="AF1310" t="s">
        <v>863</v>
      </c>
      <c r="AG1310" t="s">
        <v>1450</v>
      </c>
      <c r="AH1310" t="s">
        <v>36</v>
      </c>
      <c r="AI1310" t="s">
        <v>1573</v>
      </c>
      <c r="AJ1310" t="s">
        <v>1619</v>
      </c>
      <c r="AK1310" t="s">
        <v>865</v>
      </c>
      <c r="AL1310">
        <v>26</v>
      </c>
      <c r="AM1310" s="73">
        <v>43769</v>
      </c>
      <c r="AN1310" t="s">
        <v>865</v>
      </c>
      <c r="AO1310" t="s">
        <v>11</v>
      </c>
      <c r="AP1310"/>
      <c r="AQ1310"/>
      <c r="AR1310" t="s">
        <v>866</v>
      </c>
      <c r="AS1310" t="s">
        <v>1797</v>
      </c>
      <c r="AT1310" t="s">
        <v>1408</v>
      </c>
      <c r="AU1310" t="s">
        <v>36</v>
      </c>
      <c r="AV1310" t="s">
        <v>1354</v>
      </c>
      <c r="AW1310" t="s">
        <v>1798</v>
      </c>
      <c r="AX1310" t="s">
        <v>1353</v>
      </c>
      <c r="AY1310" t="s">
        <v>1371</v>
      </c>
      <c r="AZ1310" t="s">
        <v>1987</v>
      </c>
      <c r="BA1310" t="s">
        <v>1988</v>
      </c>
      <c r="BB1310" t="s">
        <v>1800</v>
      </c>
      <c r="BC1310" t="s">
        <v>1987</v>
      </c>
      <c r="BD1310"/>
      <c r="BE1310"/>
    </row>
    <row r="1311" spans="1:57" x14ac:dyDescent="0.25">
      <c r="A1311" t="s">
        <v>1360</v>
      </c>
      <c r="B1311" t="s">
        <v>0</v>
      </c>
      <c r="C1311">
        <v>2020</v>
      </c>
      <c r="D1311">
        <v>5</v>
      </c>
      <c r="E1311" s="73">
        <v>43774</v>
      </c>
      <c r="F1311"/>
      <c r="G1311"/>
      <c r="H1311" t="s">
        <v>12</v>
      </c>
      <c r="I1311" t="s">
        <v>552</v>
      </c>
      <c r="J1311" t="s">
        <v>871</v>
      </c>
      <c r="K1311" t="s">
        <v>3</v>
      </c>
      <c r="L1311"/>
      <c r="M1311" t="s">
        <v>862</v>
      </c>
      <c r="N1311">
        <v>1.26</v>
      </c>
      <c r="O1311"/>
      <c r="P1311" t="s">
        <v>867</v>
      </c>
      <c r="Q1311" t="s">
        <v>864</v>
      </c>
      <c r="R1311">
        <v>363</v>
      </c>
      <c r="S1311"/>
      <c r="T1311"/>
      <c r="U1311"/>
      <c r="V1311"/>
      <c r="W1311"/>
      <c r="X1311"/>
      <c r="Y1311"/>
      <c r="Z1311"/>
      <c r="AA1311"/>
      <c r="AB1311"/>
      <c r="AC1311" t="s">
        <v>868</v>
      </c>
      <c r="AD1311">
        <v>1</v>
      </c>
      <c r="AE1311" s="73">
        <v>43773</v>
      </c>
      <c r="AF1311" t="s">
        <v>867</v>
      </c>
      <c r="AG1311" t="s">
        <v>1460</v>
      </c>
      <c r="AH1311" t="s">
        <v>36</v>
      </c>
      <c r="AI1311" t="s">
        <v>1459</v>
      </c>
      <c r="AJ1311" t="s">
        <v>1451</v>
      </c>
      <c r="AK1311" t="s">
        <v>868</v>
      </c>
      <c r="AL1311">
        <v>1</v>
      </c>
      <c r="AM1311" s="73">
        <v>43773</v>
      </c>
      <c r="AN1311" t="s">
        <v>868</v>
      </c>
      <c r="AO1311" t="s">
        <v>24</v>
      </c>
      <c r="AP1311"/>
      <c r="AQ1311"/>
      <c r="AR1311" t="s">
        <v>866</v>
      </c>
      <c r="AS1311" t="s">
        <v>1797</v>
      </c>
      <c r="AT1311" t="s">
        <v>1408</v>
      </c>
      <c r="AU1311" t="s">
        <v>36</v>
      </c>
      <c r="AV1311" t="s">
        <v>1354</v>
      </c>
      <c r="AW1311" t="s">
        <v>1798</v>
      </c>
      <c r="AX1311" t="s">
        <v>1353</v>
      </c>
      <c r="AY1311" t="s">
        <v>1371</v>
      </c>
      <c r="AZ1311" t="s">
        <v>1989</v>
      </c>
      <c r="BA1311" t="s">
        <v>1990</v>
      </c>
      <c r="BB1311" t="s">
        <v>1800</v>
      </c>
      <c r="BC1311" t="s">
        <v>1989</v>
      </c>
      <c r="BD1311"/>
      <c r="BE1311"/>
    </row>
    <row r="1312" spans="1:57" x14ac:dyDescent="0.25">
      <c r="A1312" t="s">
        <v>1360</v>
      </c>
      <c r="B1312" t="s">
        <v>0</v>
      </c>
      <c r="C1312">
        <v>2020</v>
      </c>
      <c r="D1312">
        <v>5</v>
      </c>
      <c r="E1312" s="73">
        <v>43774</v>
      </c>
      <c r="F1312"/>
      <c r="G1312"/>
      <c r="H1312" t="s">
        <v>12</v>
      </c>
      <c r="I1312" t="s">
        <v>552</v>
      </c>
      <c r="J1312" t="s">
        <v>871</v>
      </c>
      <c r="K1312" t="s">
        <v>3</v>
      </c>
      <c r="L1312"/>
      <c r="M1312" t="s">
        <v>862</v>
      </c>
      <c r="N1312">
        <v>1.53</v>
      </c>
      <c r="O1312"/>
      <c r="P1312" t="s">
        <v>867</v>
      </c>
      <c r="Q1312" t="s">
        <v>864</v>
      </c>
      <c r="R1312">
        <v>393</v>
      </c>
      <c r="S1312"/>
      <c r="T1312"/>
      <c r="U1312"/>
      <c r="V1312"/>
      <c r="W1312"/>
      <c r="X1312"/>
      <c r="Y1312"/>
      <c r="Z1312"/>
      <c r="AA1312"/>
      <c r="AB1312"/>
      <c r="AC1312" t="s">
        <v>868</v>
      </c>
      <c r="AD1312">
        <v>4</v>
      </c>
      <c r="AE1312" s="73">
        <v>43773</v>
      </c>
      <c r="AF1312" t="s">
        <v>867</v>
      </c>
      <c r="AG1312" t="s">
        <v>1460</v>
      </c>
      <c r="AH1312" t="s">
        <v>36</v>
      </c>
      <c r="AI1312" t="s">
        <v>1459</v>
      </c>
      <c r="AJ1312" t="s">
        <v>1451</v>
      </c>
      <c r="AK1312" t="s">
        <v>868</v>
      </c>
      <c r="AL1312">
        <v>4</v>
      </c>
      <c r="AM1312" s="73">
        <v>43773</v>
      </c>
      <c r="AN1312" t="s">
        <v>868</v>
      </c>
      <c r="AO1312" t="s">
        <v>24</v>
      </c>
      <c r="AP1312"/>
      <c r="AQ1312"/>
      <c r="AR1312" t="s">
        <v>866</v>
      </c>
      <c r="AS1312" t="s">
        <v>1797</v>
      </c>
      <c r="AT1312" t="s">
        <v>1408</v>
      </c>
      <c r="AU1312" t="s">
        <v>36</v>
      </c>
      <c r="AV1312" t="s">
        <v>1354</v>
      </c>
      <c r="AW1312" t="s">
        <v>1798</v>
      </c>
      <c r="AX1312" t="s">
        <v>1353</v>
      </c>
      <c r="AY1312" t="s">
        <v>1371</v>
      </c>
      <c r="AZ1312" t="s">
        <v>1989</v>
      </c>
      <c r="BA1312" t="s">
        <v>1990</v>
      </c>
      <c r="BB1312" t="s">
        <v>1800</v>
      </c>
      <c r="BC1312" t="s">
        <v>1989</v>
      </c>
      <c r="BD1312"/>
      <c r="BE1312"/>
    </row>
    <row r="1313" spans="1:57" x14ac:dyDescent="0.25">
      <c r="A1313" t="s">
        <v>1360</v>
      </c>
      <c r="B1313" t="s">
        <v>0</v>
      </c>
      <c r="C1313">
        <v>2020</v>
      </c>
      <c r="D1313">
        <v>5</v>
      </c>
      <c r="E1313" s="73">
        <v>43774</v>
      </c>
      <c r="F1313"/>
      <c r="G1313"/>
      <c r="H1313" t="s">
        <v>12</v>
      </c>
      <c r="I1313"/>
      <c r="J1313" t="s">
        <v>25</v>
      </c>
      <c r="K1313" t="s">
        <v>3</v>
      </c>
      <c r="L1313"/>
      <c r="M1313" t="s">
        <v>862</v>
      </c>
      <c r="N1313">
        <v>-1.53</v>
      </c>
      <c r="O1313"/>
      <c r="P1313" t="s">
        <v>867</v>
      </c>
      <c r="Q1313" t="s">
        <v>864</v>
      </c>
      <c r="R1313">
        <v>404</v>
      </c>
      <c r="S1313"/>
      <c r="T1313"/>
      <c r="U1313"/>
      <c r="V1313"/>
      <c r="W1313"/>
      <c r="X1313"/>
      <c r="Y1313"/>
      <c r="Z1313"/>
      <c r="AA1313"/>
      <c r="AB1313"/>
      <c r="AC1313"/>
      <c r="AD1313"/>
      <c r="AE1313"/>
      <c r="AF1313"/>
      <c r="AG1313"/>
      <c r="AH1313"/>
      <c r="AI1313"/>
      <c r="AJ1313"/>
      <c r="AK1313" t="s">
        <v>864</v>
      </c>
      <c r="AL1313">
        <v>404</v>
      </c>
      <c r="AM1313" s="73">
        <v>43774</v>
      </c>
      <c r="AN1313" t="s">
        <v>868</v>
      </c>
      <c r="AO1313" t="s">
        <v>8</v>
      </c>
      <c r="AP1313"/>
      <c r="AQ1313"/>
      <c r="AR1313" t="s">
        <v>866</v>
      </c>
      <c r="AS1313" t="s">
        <v>1797</v>
      </c>
      <c r="AT1313" t="s">
        <v>1366</v>
      </c>
      <c r="AU1313" t="s">
        <v>36</v>
      </c>
      <c r="AV1313" t="s">
        <v>1365</v>
      </c>
      <c r="AW1313"/>
      <c r="AX1313"/>
      <c r="AY1313"/>
      <c r="AZ1313"/>
      <c r="BA1313" t="s">
        <v>1833</v>
      </c>
      <c r="BB1313" t="s">
        <v>1802</v>
      </c>
      <c r="BC1313" t="s">
        <v>862</v>
      </c>
      <c r="BD1313"/>
      <c r="BE1313"/>
    </row>
    <row r="1314" spans="1:57" x14ac:dyDescent="0.25">
      <c r="A1314" t="s">
        <v>1360</v>
      </c>
      <c r="B1314" t="s">
        <v>0</v>
      </c>
      <c r="C1314">
        <v>2020</v>
      </c>
      <c r="D1314">
        <v>5</v>
      </c>
      <c r="E1314" s="73">
        <v>43774</v>
      </c>
      <c r="F1314"/>
      <c r="G1314"/>
      <c r="H1314" t="s">
        <v>12</v>
      </c>
      <c r="I1314"/>
      <c r="J1314" t="s">
        <v>25</v>
      </c>
      <c r="K1314" t="s">
        <v>3</v>
      </c>
      <c r="L1314"/>
      <c r="M1314" t="s">
        <v>862</v>
      </c>
      <c r="N1314">
        <v>-0.15</v>
      </c>
      <c r="O1314"/>
      <c r="P1314" t="s">
        <v>867</v>
      </c>
      <c r="Q1314" t="s">
        <v>864</v>
      </c>
      <c r="R1314">
        <v>444</v>
      </c>
      <c r="S1314"/>
      <c r="T1314"/>
      <c r="U1314"/>
      <c r="V1314"/>
      <c r="W1314"/>
      <c r="X1314"/>
      <c r="Y1314"/>
      <c r="Z1314"/>
      <c r="AA1314"/>
      <c r="AB1314"/>
      <c r="AC1314"/>
      <c r="AD1314"/>
      <c r="AE1314"/>
      <c r="AF1314"/>
      <c r="AG1314"/>
      <c r="AH1314"/>
      <c r="AI1314"/>
      <c r="AJ1314"/>
      <c r="AK1314" t="s">
        <v>864</v>
      </c>
      <c r="AL1314">
        <v>444</v>
      </c>
      <c r="AM1314" s="73">
        <v>43774</v>
      </c>
      <c r="AN1314" t="s">
        <v>868</v>
      </c>
      <c r="AO1314" t="s">
        <v>8</v>
      </c>
      <c r="AP1314"/>
      <c r="AQ1314"/>
      <c r="AR1314" t="s">
        <v>866</v>
      </c>
      <c r="AS1314" t="s">
        <v>1797</v>
      </c>
      <c r="AT1314" t="s">
        <v>1366</v>
      </c>
      <c r="AU1314" t="s">
        <v>36</v>
      </c>
      <c r="AV1314" t="s">
        <v>1365</v>
      </c>
      <c r="AW1314"/>
      <c r="AX1314"/>
      <c r="AY1314"/>
      <c r="AZ1314"/>
      <c r="BA1314" t="s">
        <v>1833</v>
      </c>
      <c r="BB1314" t="s">
        <v>1802</v>
      </c>
      <c r="BC1314" t="s">
        <v>862</v>
      </c>
      <c r="BD1314"/>
      <c r="BE1314"/>
    </row>
    <row r="1315" spans="1:57" x14ac:dyDescent="0.25">
      <c r="A1315" t="s">
        <v>1360</v>
      </c>
      <c r="B1315" t="s">
        <v>0</v>
      </c>
      <c r="C1315">
        <v>2020</v>
      </c>
      <c r="D1315">
        <v>5</v>
      </c>
      <c r="E1315" s="73">
        <v>43774</v>
      </c>
      <c r="F1315"/>
      <c r="G1315"/>
      <c r="H1315" t="s">
        <v>12</v>
      </c>
      <c r="I1315"/>
      <c r="J1315" t="s">
        <v>25</v>
      </c>
      <c r="K1315" t="s">
        <v>3</v>
      </c>
      <c r="L1315"/>
      <c r="M1315" t="s">
        <v>862</v>
      </c>
      <c r="N1315">
        <v>-0.52</v>
      </c>
      <c r="O1315"/>
      <c r="P1315" t="s">
        <v>867</v>
      </c>
      <c r="Q1315" t="s">
        <v>864</v>
      </c>
      <c r="R1315">
        <v>524</v>
      </c>
      <c r="S1315"/>
      <c r="T1315"/>
      <c r="U1315"/>
      <c r="V1315"/>
      <c r="W1315"/>
      <c r="X1315"/>
      <c r="Y1315"/>
      <c r="Z1315"/>
      <c r="AA1315"/>
      <c r="AB1315"/>
      <c r="AC1315"/>
      <c r="AD1315"/>
      <c r="AE1315"/>
      <c r="AF1315"/>
      <c r="AG1315"/>
      <c r="AH1315"/>
      <c r="AI1315"/>
      <c r="AJ1315"/>
      <c r="AK1315" t="s">
        <v>864</v>
      </c>
      <c r="AL1315">
        <v>524</v>
      </c>
      <c r="AM1315" s="73">
        <v>43774</v>
      </c>
      <c r="AN1315" t="s">
        <v>868</v>
      </c>
      <c r="AO1315" t="s">
        <v>8</v>
      </c>
      <c r="AP1315"/>
      <c r="AQ1315"/>
      <c r="AR1315" t="s">
        <v>866</v>
      </c>
      <c r="AS1315" t="s">
        <v>1797</v>
      </c>
      <c r="AT1315" t="s">
        <v>1366</v>
      </c>
      <c r="AU1315" t="s">
        <v>36</v>
      </c>
      <c r="AV1315" t="s">
        <v>1365</v>
      </c>
      <c r="AW1315"/>
      <c r="AX1315"/>
      <c r="AY1315"/>
      <c r="AZ1315"/>
      <c r="BA1315" t="s">
        <v>1833</v>
      </c>
      <c r="BB1315" t="s">
        <v>1802</v>
      </c>
      <c r="BC1315" t="s">
        <v>862</v>
      </c>
      <c r="BD1315"/>
      <c r="BE1315"/>
    </row>
    <row r="1316" spans="1:57" x14ac:dyDescent="0.25">
      <c r="A1316" t="s">
        <v>1360</v>
      </c>
      <c r="B1316" t="s">
        <v>0</v>
      </c>
      <c r="C1316">
        <v>2020</v>
      </c>
      <c r="D1316">
        <v>5</v>
      </c>
      <c r="E1316" s="73">
        <v>43775</v>
      </c>
      <c r="F1316"/>
      <c r="G1316"/>
      <c r="H1316" t="s">
        <v>12</v>
      </c>
      <c r="I1316"/>
      <c r="J1316" t="s">
        <v>2</v>
      </c>
      <c r="K1316" t="s">
        <v>3</v>
      </c>
      <c r="L1316"/>
      <c r="M1316" t="s">
        <v>43</v>
      </c>
      <c r="N1316">
        <v>-157.68</v>
      </c>
      <c r="O1316"/>
      <c r="P1316" t="s">
        <v>14</v>
      </c>
      <c r="Q1316" t="s">
        <v>873</v>
      </c>
      <c r="R1316">
        <v>13</v>
      </c>
      <c r="S1316"/>
      <c r="T1316"/>
      <c r="U1316"/>
      <c r="V1316"/>
      <c r="W1316"/>
      <c r="X1316"/>
      <c r="Y1316"/>
      <c r="Z1316"/>
      <c r="AA1316"/>
      <c r="AB1316"/>
      <c r="AC1316"/>
      <c r="AD1316"/>
      <c r="AE1316"/>
      <c r="AF1316"/>
      <c r="AG1316"/>
      <c r="AH1316"/>
      <c r="AI1316"/>
      <c r="AJ1316"/>
      <c r="AK1316" t="s">
        <v>873</v>
      </c>
      <c r="AL1316">
        <v>13</v>
      </c>
      <c r="AM1316" s="73">
        <v>43775</v>
      </c>
      <c r="AN1316" t="s">
        <v>861</v>
      </c>
      <c r="AO1316" t="s">
        <v>8</v>
      </c>
      <c r="AP1316"/>
      <c r="AQ1316"/>
      <c r="AR1316" t="s">
        <v>30</v>
      </c>
      <c r="AS1316" t="s">
        <v>1797</v>
      </c>
      <c r="AT1316" t="s">
        <v>1385</v>
      </c>
      <c r="AU1316" t="s">
        <v>36</v>
      </c>
      <c r="AV1316" t="s">
        <v>1355</v>
      </c>
      <c r="AW1316"/>
      <c r="AX1316"/>
      <c r="AY1316"/>
      <c r="AZ1316"/>
      <c r="BA1316" t="s">
        <v>1801</v>
      </c>
      <c r="BB1316" t="s">
        <v>1802</v>
      </c>
      <c r="BC1316" t="s">
        <v>43</v>
      </c>
      <c r="BD1316"/>
      <c r="BE1316"/>
    </row>
    <row r="1317" spans="1:57" x14ac:dyDescent="0.25">
      <c r="A1317" t="s">
        <v>1360</v>
      </c>
      <c r="B1317" t="s">
        <v>0</v>
      </c>
      <c r="C1317">
        <v>2020</v>
      </c>
      <c r="D1317">
        <v>5</v>
      </c>
      <c r="E1317" s="73">
        <v>43774</v>
      </c>
      <c r="F1317"/>
      <c r="G1317"/>
      <c r="H1317" t="s">
        <v>12</v>
      </c>
      <c r="I1317" t="s">
        <v>552</v>
      </c>
      <c r="J1317" t="s">
        <v>871</v>
      </c>
      <c r="K1317" t="s">
        <v>3</v>
      </c>
      <c r="L1317"/>
      <c r="M1317" t="s">
        <v>862</v>
      </c>
      <c r="N1317">
        <v>1.29</v>
      </c>
      <c r="O1317"/>
      <c r="P1317" t="s">
        <v>863</v>
      </c>
      <c r="Q1317" t="s">
        <v>864</v>
      </c>
      <c r="R1317">
        <v>141</v>
      </c>
      <c r="S1317"/>
      <c r="T1317"/>
      <c r="U1317"/>
      <c r="V1317"/>
      <c r="W1317"/>
      <c r="X1317"/>
      <c r="Y1317"/>
      <c r="Z1317"/>
      <c r="AA1317"/>
      <c r="AB1317"/>
      <c r="AC1317" t="s">
        <v>865</v>
      </c>
      <c r="AD1317">
        <v>12</v>
      </c>
      <c r="AE1317" s="73">
        <v>43769</v>
      </c>
      <c r="AF1317" t="s">
        <v>863</v>
      </c>
      <c r="AG1317" t="s">
        <v>1450</v>
      </c>
      <c r="AH1317" t="s">
        <v>36</v>
      </c>
      <c r="AI1317" t="s">
        <v>1573</v>
      </c>
      <c r="AJ1317" t="s">
        <v>1451</v>
      </c>
      <c r="AK1317" t="s">
        <v>865</v>
      </c>
      <c r="AL1317">
        <v>12</v>
      </c>
      <c r="AM1317" s="73">
        <v>43769</v>
      </c>
      <c r="AN1317" t="s">
        <v>865</v>
      </c>
      <c r="AO1317" t="s">
        <v>11</v>
      </c>
      <c r="AP1317"/>
      <c r="AQ1317"/>
      <c r="AR1317" t="s">
        <v>866</v>
      </c>
      <c r="AS1317" t="s">
        <v>1797</v>
      </c>
      <c r="AT1317" t="s">
        <v>1408</v>
      </c>
      <c r="AU1317" t="s">
        <v>36</v>
      </c>
      <c r="AV1317" t="s">
        <v>1354</v>
      </c>
      <c r="AW1317" t="s">
        <v>1798</v>
      </c>
      <c r="AX1317" t="s">
        <v>1353</v>
      </c>
      <c r="AY1317" t="s">
        <v>1371</v>
      </c>
      <c r="AZ1317" t="s">
        <v>1987</v>
      </c>
      <c r="BA1317" t="s">
        <v>1990</v>
      </c>
      <c r="BB1317" t="s">
        <v>1800</v>
      </c>
      <c r="BC1317" t="s">
        <v>1987</v>
      </c>
      <c r="BD1317"/>
      <c r="BE1317"/>
    </row>
    <row r="1318" spans="1:57" x14ac:dyDescent="0.25">
      <c r="A1318" t="s">
        <v>1360</v>
      </c>
      <c r="B1318" t="s">
        <v>0</v>
      </c>
      <c r="C1318">
        <v>2020</v>
      </c>
      <c r="D1318">
        <v>5</v>
      </c>
      <c r="E1318" s="73">
        <v>43774</v>
      </c>
      <c r="F1318"/>
      <c r="G1318"/>
      <c r="H1318" t="s">
        <v>12</v>
      </c>
      <c r="I1318" t="s">
        <v>552</v>
      </c>
      <c r="J1318" t="s">
        <v>870</v>
      </c>
      <c r="K1318" t="s">
        <v>3</v>
      </c>
      <c r="L1318"/>
      <c r="M1318" t="s">
        <v>862</v>
      </c>
      <c r="N1318">
        <v>3.27</v>
      </c>
      <c r="O1318"/>
      <c r="P1318" t="s">
        <v>863</v>
      </c>
      <c r="Q1318" t="s">
        <v>864</v>
      </c>
      <c r="R1318">
        <v>181</v>
      </c>
      <c r="S1318"/>
      <c r="T1318"/>
      <c r="U1318"/>
      <c r="V1318"/>
      <c r="W1318"/>
      <c r="X1318"/>
      <c r="Y1318"/>
      <c r="Z1318"/>
      <c r="AA1318"/>
      <c r="AB1318"/>
      <c r="AC1318" t="s">
        <v>865</v>
      </c>
      <c r="AD1318">
        <v>18</v>
      </c>
      <c r="AE1318" s="73">
        <v>43769</v>
      </c>
      <c r="AF1318" t="s">
        <v>863</v>
      </c>
      <c r="AG1318" t="s">
        <v>1450</v>
      </c>
      <c r="AH1318" t="s">
        <v>36</v>
      </c>
      <c r="AI1318" t="s">
        <v>1573</v>
      </c>
      <c r="AJ1318" t="s">
        <v>1453</v>
      </c>
      <c r="AK1318" t="s">
        <v>865</v>
      </c>
      <c r="AL1318">
        <v>18</v>
      </c>
      <c r="AM1318" s="73">
        <v>43769</v>
      </c>
      <c r="AN1318" t="s">
        <v>865</v>
      </c>
      <c r="AO1318" t="s">
        <v>11</v>
      </c>
      <c r="AP1318"/>
      <c r="AQ1318"/>
      <c r="AR1318" t="s">
        <v>866</v>
      </c>
      <c r="AS1318" t="s">
        <v>1797</v>
      </c>
      <c r="AT1318" t="s">
        <v>1408</v>
      </c>
      <c r="AU1318" t="s">
        <v>36</v>
      </c>
      <c r="AV1318" t="s">
        <v>1354</v>
      </c>
      <c r="AW1318" t="s">
        <v>1798</v>
      </c>
      <c r="AX1318" t="s">
        <v>1353</v>
      </c>
      <c r="AY1318" t="s">
        <v>1371</v>
      </c>
      <c r="AZ1318" t="s">
        <v>1987</v>
      </c>
      <c r="BA1318" t="s">
        <v>1988</v>
      </c>
      <c r="BB1318" t="s">
        <v>1800</v>
      </c>
      <c r="BC1318" t="s">
        <v>1987</v>
      </c>
      <c r="BD1318"/>
      <c r="BE1318"/>
    </row>
    <row r="1319" spans="1:57" x14ac:dyDescent="0.25">
      <c r="A1319" t="s">
        <v>1360</v>
      </c>
      <c r="B1319" t="s">
        <v>0</v>
      </c>
      <c r="C1319">
        <v>2020</v>
      </c>
      <c r="D1319">
        <v>5</v>
      </c>
      <c r="E1319" s="73">
        <v>43774</v>
      </c>
      <c r="F1319"/>
      <c r="G1319"/>
      <c r="H1319" t="s">
        <v>12</v>
      </c>
      <c r="I1319"/>
      <c r="J1319" t="s">
        <v>25</v>
      </c>
      <c r="K1319" t="s">
        <v>3</v>
      </c>
      <c r="L1319"/>
      <c r="M1319" t="s">
        <v>862</v>
      </c>
      <c r="N1319">
        <v>-3.81</v>
      </c>
      <c r="O1319"/>
      <c r="P1319" t="s">
        <v>863</v>
      </c>
      <c r="Q1319" t="s">
        <v>864</v>
      </c>
      <c r="R1319">
        <v>222</v>
      </c>
      <c r="S1319"/>
      <c r="T1319"/>
      <c r="U1319"/>
      <c r="V1319"/>
      <c r="W1319"/>
      <c r="X1319"/>
      <c r="Y1319"/>
      <c r="Z1319"/>
      <c r="AA1319"/>
      <c r="AB1319"/>
      <c r="AC1319"/>
      <c r="AD1319"/>
      <c r="AE1319"/>
      <c r="AF1319"/>
      <c r="AG1319"/>
      <c r="AH1319"/>
      <c r="AI1319"/>
      <c r="AJ1319"/>
      <c r="AK1319" t="s">
        <v>864</v>
      </c>
      <c r="AL1319">
        <v>222</v>
      </c>
      <c r="AM1319" s="73">
        <v>43774</v>
      </c>
      <c r="AN1319" t="s">
        <v>865</v>
      </c>
      <c r="AO1319" t="s">
        <v>8</v>
      </c>
      <c r="AP1319"/>
      <c r="AQ1319"/>
      <c r="AR1319" t="s">
        <v>866</v>
      </c>
      <c r="AS1319" t="s">
        <v>1797</v>
      </c>
      <c r="AT1319" t="s">
        <v>1366</v>
      </c>
      <c r="AU1319" t="s">
        <v>36</v>
      </c>
      <c r="AV1319" t="s">
        <v>1365</v>
      </c>
      <c r="AW1319"/>
      <c r="AX1319"/>
      <c r="AY1319"/>
      <c r="AZ1319"/>
      <c r="BA1319" t="s">
        <v>1833</v>
      </c>
      <c r="BB1319" t="s">
        <v>1802</v>
      </c>
      <c r="BC1319" t="s">
        <v>862</v>
      </c>
      <c r="BD1319"/>
      <c r="BE1319"/>
    </row>
    <row r="1320" spans="1:57" x14ac:dyDescent="0.25">
      <c r="A1320" t="s">
        <v>1360</v>
      </c>
      <c r="B1320" t="s">
        <v>0</v>
      </c>
      <c r="C1320">
        <v>2020</v>
      </c>
      <c r="D1320">
        <v>5</v>
      </c>
      <c r="E1320" s="73">
        <v>43776</v>
      </c>
      <c r="F1320"/>
      <c r="G1320"/>
      <c r="H1320" t="s">
        <v>12</v>
      </c>
      <c r="I1320"/>
      <c r="J1320" t="s">
        <v>2</v>
      </c>
      <c r="K1320" t="s">
        <v>3</v>
      </c>
      <c r="L1320"/>
      <c r="M1320" t="s">
        <v>782</v>
      </c>
      <c r="N1320">
        <v>-25467.97</v>
      </c>
      <c r="O1320"/>
      <c r="P1320" t="s">
        <v>14</v>
      </c>
      <c r="Q1320" t="s">
        <v>874</v>
      </c>
      <c r="R1320">
        <v>7</v>
      </c>
      <c r="S1320"/>
      <c r="T1320"/>
      <c r="U1320"/>
      <c r="V1320"/>
      <c r="W1320"/>
      <c r="X1320"/>
      <c r="Y1320"/>
      <c r="Z1320"/>
      <c r="AA1320"/>
      <c r="AB1320"/>
      <c r="AC1320"/>
      <c r="AD1320"/>
      <c r="AE1320"/>
      <c r="AF1320"/>
      <c r="AG1320"/>
      <c r="AH1320"/>
      <c r="AI1320"/>
      <c r="AJ1320"/>
      <c r="AK1320" t="s">
        <v>874</v>
      </c>
      <c r="AL1320">
        <v>7</v>
      </c>
      <c r="AM1320" s="73">
        <v>43776</v>
      </c>
      <c r="AN1320"/>
      <c r="AO1320" t="s">
        <v>8</v>
      </c>
      <c r="AP1320"/>
      <c r="AQ1320"/>
      <c r="AR1320" t="s">
        <v>784</v>
      </c>
      <c r="AS1320" t="s">
        <v>1797</v>
      </c>
      <c r="AT1320" t="s">
        <v>1385</v>
      </c>
      <c r="AU1320" t="s">
        <v>36</v>
      </c>
      <c r="AV1320" t="s">
        <v>1355</v>
      </c>
      <c r="AW1320"/>
      <c r="AX1320"/>
      <c r="AY1320"/>
      <c r="AZ1320"/>
      <c r="BA1320" t="s">
        <v>1801</v>
      </c>
      <c r="BB1320" t="s">
        <v>1802</v>
      </c>
      <c r="BC1320" t="s">
        <v>782</v>
      </c>
      <c r="BD1320"/>
      <c r="BE1320"/>
    </row>
    <row r="1321" spans="1:57" x14ac:dyDescent="0.25">
      <c r="A1321" t="s">
        <v>1360</v>
      </c>
      <c r="B1321" t="s">
        <v>0</v>
      </c>
      <c r="C1321">
        <v>2020</v>
      </c>
      <c r="D1321">
        <v>5</v>
      </c>
      <c r="E1321" s="73">
        <v>43777</v>
      </c>
      <c r="F1321" t="s">
        <v>574</v>
      </c>
      <c r="G1321"/>
      <c r="H1321" t="s">
        <v>12</v>
      </c>
      <c r="I1321" t="s">
        <v>575</v>
      </c>
      <c r="J1321" t="s">
        <v>589</v>
      </c>
      <c r="K1321" t="s">
        <v>3</v>
      </c>
      <c r="L1321"/>
      <c r="M1321" t="s">
        <v>579</v>
      </c>
      <c r="N1321">
        <v>3349</v>
      </c>
      <c r="O1321"/>
      <c r="P1321" t="s">
        <v>877</v>
      </c>
      <c r="Q1321" t="s">
        <v>876</v>
      </c>
      <c r="R1321">
        <v>282</v>
      </c>
      <c r="S1321"/>
      <c r="T1321"/>
      <c r="U1321"/>
      <c r="V1321"/>
      <c r="W1321"/>
      <c r="X1321"/>
      <c r="Y1321"/>
      <c r="Z1321"/>
      <c r="AA1321"/>
      <c r="AB1321"/>
      <c r="AC1321"/>
      <c r="AD1321"/>
      <c r="AE1321"/>
      <c r="AF1321"/>
      <c r="AG1321"/>
      <c r="AH1321"/>
      <c r="AI1321"/>
      <c r="AJ1321"/>
      <c r="AK1321" t="s">
        <v>876</v>
      </c>
      <c r="AL1321">
        <v>282</v>
      </c>
      <c r="AM1321" s="73">
        <v>43777</v>
      </c>
      <c r="AN1321" t="s">
        <v>584</v>
      </c>
      <c r="AO1321" t="s">
        <v>847</v>
      </c>
      <c r="AP1321"/>
      <c r="AQ1321"/>
      <c r="AR1321" t="s">
        <v>581</v>
      </c>
      <c r="AS1321" t="s">
        <v>1797</v>
      </c>
      <c r="AT1321" t="s">
        <v>1361</v>
      </c>
      <c r="AU1321" t="s">
        <v>36</v>
      </c>
      <c r="AV1321" t="s">
        <v>1354</v>
      </c>
      <c r="AW1321" t="s">
        <v>1924</v>
      </c>
      <c r="AX1321" t="s">
        <v>1353</v>
      </c>
      <c r="AY1321" t="s">
        <v>1352</v>
      </c>
      <c r="AZ1321"/>
      <c r="BA1321" t="s">
        <v>1934</v>
      </c>
      <c r="BB1321" t="s">
        <v>1926</v>
      </c>
      <c r="BC1321" t="s">
        <v>579</v>
      </c>
      <c r="BD1321"/>
      <c r="BE1321"/>
    </row>
    <row r="1322" spans="1:57" x14ac:dyDescent="0.25">
      <c r="A1322" t="s">
        <v>1360</v>
      </c>
      <c r="B1322" t="s">
        <v>0</v>
      </c>
      <c r="C1322">
        <v>2020</v>
      </c>
      <c r="D1322">
        <v>5</v>
      </c>
      <c r="E1322" s="73">
        <v>43777</v>
      </c>
      <c r="F1322" t="s">
        <v>574</v>
      </c>
      <c r="G1322"/>
      <c r="H1322" t="s">
        <v>12</v>
      </c>
      <c r="I1322" t="s">
        <v>575</v>
      </c>
      <c r="J1322" t="s">
        <v>582</v>
      </c>
      <c r="K1322" t="s">
        <v>3</v>
      </c>
      <c r="L1322"/>
      <c r="M1322" t="s">
        <v>579</v>
      </c>
      <c r="N1322">
        <v>452.78</v>
      </c>
      <c r="O1322"/>
      <c r="P1322" t="s">
        <v>877</v>
      </c>
      <c r="Q1322" t="s">
        <v>876</v>
      </c>
      <c r="R1322">
        <v>284</v>
      </c>
      <c r="S1322"/>
      <c r="T1322"/>
      <c r="U1322"/>
      <c r="V1322"/>
      <c r="W1322"/>
      <c r="X1322"/>
      <c r="Y1322"/>
      <c r="Z1322"/>
      <c r="AA1322"/>
      <c r="AB1322"/>
      <c r="AC1322"/>
      <c r="AD1322"/>
      <c r="AE1322"/>
      <c r="AF1322"/>
      <c r="AG1322"/>
      <c r="AH1322"/>
      <c r="AI1322"/>
      <c r="AJ1322"/>
      <c r="AK1322" t="s">
        <v>876</v>
      </c>
      <c r="AL1322">
        <v>284</v>
      </c>
      <c r="AM1322" s="73">
        <v>43777</v>
      </c>
      <c r="AN1322" t="s">
        <v>584</v>
      </c>
      <c r="AO1322" t="s">
        <v>847</v>
      </c>
      <c r="AP1322"/>
      <c r="AQ1322"/>
      <c r="AR1322" t="s">
        <v>581</v>
      </c>
      <c r="AS1322" t="s">
        <v>1797</v>
      </c>
      <c r="AT1322" t="s">
        <v>1361</v>
      </c>
      <c r="AU1322" t="s">
        <v>36</v>
      </c>
      <c r="AV1322" t="s">
        <v>1354</v>
      </c>
      <c r="AW1322" t="s">
        <v>1924</v>
      </c>
      <c r="AX1322" t="s">
        <v>1353</v>
      </c>
      <c r="AY1322" t="s">
        <v>1352</v>
      </c>
      <c r="AZ1322"/>
      <c r="BA1322" t="s">
        <v>1950</v>
      </c>
      <c r="BB1322" t="s">
        <v>1926</v>
      </c>
      <c r="BC1322" t="s">
        <v>579</v>
      </c>
      <c r="BD1322"/>
      <c r="BE1322"/>
    </row>
    <row r="1323" spans="1:57" x14ac:dyDescent="0.25">
      <c r="A1323" t="s">
        <v>1360</v>
      </c>
      <c r="B1323" t="s">
        <v>0</v>
      </c>
      <c r="C1323">
        <v>2020</v>
      </c>
      <c r="D1323">
        <v>5</v>
      </c>
      <c r="E1323" s="73">
        <v>43778</v>
      </c>
      <c r="F1323"/>
      <c r="G1323"/>
      <c r="H1323" t="s">
        <v>12</v>
      </c>
      <c r="I1323"/>
      <c r="J1323" t="s">
        <v>2</v>
      </c>
      <c r="K1323" t="s">
        <v>3</v>
      </c>
      <c r="L1323"/>
      <c r="M1323" t="s">
        <v>878</v>
      </c>
      <c r="N1323">
        <v>-0.15</v>
      </c>
      <c r="O1323"/>
      <c r="P1323" t="s">
        <v>863</v>
      </c>
      <c r="Q1323" t="s">
        <v>879</v>
      </c>
      <c r="R1323">
        <v>182</v>
      </c>
      <c r="S1323"/>
      <c r="T1323"/>
      <c r="U1323"/>
      <c r="V1323"/>
      <c r="W1323"/>
      <c r="X1323"/>
      <c r="Y1323"/>
      <c r="Z1323"/>
      <c r="AA1323"/>
      <c r="AB1323"/>
      <c r="AC1323"/>
      <c r="AD1323"/>
      <c r="AE1323"/>
      <c r="AF1323"/>
      <c r="AG1323"/>
      <c r="AH1323"/>
      <c r="AI1323"/>
      <c r="AJ1323"/>
      <c r="AK1323" t="s">
        <v>879</v>
      </c>
      <c r="AL1323">
        <v>182</v>
      </c>
      <c r="AM1323" s="73">
        <v>43778</v>
      </c>
      <c r="AN1323" t="s">
        <v>865</v>
      </c>
      <c r="AO1323" t="s">
        <v>8</v>
      </c>
      <c r="AP1323"/>
      <c r="AQ1323"/>
      <c r="AR1323" t="s">
        <v>866</v>
      </c>
      <c r="AS1323" t="s">
        <v>1797</v>
      </c>
      <c r="AT1323" t="s">
        <v>1385</v>
      </c>
      <c r="AU1323" t="s">
        <v>36</v>
      </c>
      <c r="AV1323" t="s">
        <v>1355</v>
      </c>
      <c r="AW1323"/>
      <c r="AX1323"/>
      <c r="AY1323"/>
      <c r="AZ1323"/>
      <c r="BA1323" t="s">
        <v>1801</v>
      </c>
      <c r="BB1323" t="s">
        <v>1802</v>
      </c>
      <c r="BC1323" t="s">
        <v>878</v>
      </c>
      <c r="BD1323"/>
      <c r="BE1323"/>
    </row>
    <row r="1324" spans="1:57" x14ac:dyDescent="0.25">
      <c r="A1324" t="s">
        <v>1360</v>
      </c>
      <c r="B1324" t="s">
        <v>0</v>
      </c>
      <c r="C1324">
        <v>2020</v>
      </c>
      <c r="D1324">
        <v>5</v>
      </c>
      <c r="E1324" s="73">
        <v>43778</v>
      </c>
      <c r="F1324"/>
      <c r="G1324"/>
      <c r="H1324" t="s">
        <v>12</v>
      </c>
      <c r="I1324"/>
      <c r="J1324" t="s">
        <v>25</v>
      </c>
      <c r="K1324" t="s">
        <v>3</v>
      </c>
      <c r="L1324"/>
      <c r="M1324" t="s">
        <v>878</v>
      </c>
      <c r="N1324">
        <v>0.17</v>
      </c>
      <c r="O1324"/>
      <c r="P1324" t="s">
        <v>863</v>
      </c>
      <c r="Q1324" t="s">
        <v>879</v>
      </c>
      <c r="R1324">
        <v>231</v>
      </c>
      <c r="S1324"/>
      <c r="T1324"/>
      <c r="U1324"/>
      <c r="V1324"/>
      <c r="W1324"/>
      <c r="X1324"/>
      <c r="Y1324"/>
      <c r="Z1324"/>
      <c r="AA1324"/>
      <c r="AB1324"/>
      <c r="AC1324"/>
      <c r="AD1324"/>
      <c r="AE1324"/>
      <c r="AF1324"/>
      <c r="AG1324"/>
      <c r="AH1324"/>
      <c r="AI1324"/>
      <c r="AJ1324"/>
      <c r="AK1324" t="s">
        <v>879</v>
      </c>
      <c r="AL1324">
        <v>231</v>
      </c>
      <c r="AM1324" s="73">
        <v>43778</v>
      </c>
      <c r="AN1324" t="s">
        <v>865</v>
      </c>
      <c r="AO1324" t="s">
        <v>8</v>
      </c>
      <c r="AP1324"/>
      <c r="AQ1324"/>
      <c r="AR1324" t="s">
        <v>866</v>
      </c>
      <c r="AS1324" t="s">
        <v>1797</v>
      </c>
      <c r="AT1324" t="s">
        <v>1366</v>
      </c>
      <c r="AU1324" t="s">
        <v>36</v>
      </c>
      <c r="AV1324" t="s">
        <v>1365</v>
      </c>
      <c r="AW1324"/>
      <c r="AX1324"/>
      <c r="AY1324"/>
      <c r="AZ1324"/>
      <c r="BA1324" t="s">
        <v>1833</v>
      </c>
      <c r="BB1324" t="s">
        <v>1802</v>
      </c>
      <c r="BC1324" t="s">
        <v>878</v>
      </c>
      <c r="BD1324"/>
      <c r="BE1324"/>
    </row>
    <row r="1325" spans="1:57" x14ac:dyDescent="0.25">
      <c r="A1325" t="s">
        <v>1360</v>
      </c>
      <c r="B1325" t="s">
        <v>0</v>
      </c>
      <c r="C1325">
        <v>2020</v>
      </c>
      <c r="D1325">
        <v>5</v>
      </c>
      <c r="E1325" s="73">
        <v>43778</v>
      </c>
      <c r="F1325"/>
      <c r="G1325"/>
      <c r="H1325" t="s">
        <v>12</v>
      </c>
      <c r="I1325"/>
      <c r="J1325" t="s">
        <v>2</v>
      </c>
      <c r="K1325" t="s">
        <v>3</v>
      </c>
      <c r="L1325"/>
      <c r="M1325" t="s">
        <v>878</v>
      </c>
      <c r="N1325">
        <v>-0.5</v>
      </c>
      <c r="O1325"/>
      <c r="P1325" t="s">
        <v>863</v>
      </c>
      <c r="Q1325" t="s">
        <v>879</v>
      </c>
      <c r="R1325">
        <v>242</v>
      </c>
      <c r="S1325"/>
      <c r="T1325"/>
      <c r="U1325"/>
      <c r="V1325"/>
      <c r="W1325"/>
      <c r="X1325"/>
      <c r="Y1325"/>
      <c r="Z1325"/>
      <c r="AA1325"/>
      <c r="AB1325"/>
      <c r="AC1325"/>
      <c r="AD1325"/>
      <c r="AE1325"/>
      <c r="AF1325"/>
      <c r="AG1325"/>
      <c r="AH1325"/>
      <c r="AI1325"/>
      <c r="AJ1325"/>
      <c r="AK1325" t="s">
        <v>879</v>
      </c>
      <c r="AL1325">
        <v>242</v>
      </c>
      <c r="AM1325" s="73">
        <v>43778</v>
      </c>
      <c r="AN1325" t="s">
        <v>865</v>
      </c>
      <c r="AO1325" t="s">
        <v>8</v>
      </c>
      <c r="AP1325"/>
      <c r="AQ1325"/>
      <c r="AR1325" t="s">
        <v>866</v>
      </c>
      <c r="AS1325" t="s">
        <v>1797</v>
      </c>
      <c r="AT1325" t="s">
        <v>1385</v>
      </c>
      <c r="AU1325" t="s">
        <v>36</v>
      </c>
      <c r="AV1325" t="s">
        <v>1355</v>
      </c>
      <c r="AW1325"/>
      <c r="AX1325"/>
      <c r="AY1325"/>
      <c r="AZ1325"/>
      <c r="BA1325" t="s">
        <v>1801</v>
      </c>
      <c r="BB1325" t="s">
        <v>1802</v>
      </c>
      <c r="BC1325" t="s">
        <v>878</v>
      </c>
      <c r="BD1325"/>
      <c r="BE1325"/>
    </row>
    <row r="1326" spans="1:57" x14ac:dyDescent="0.25">
      <c r="A1326" t="s">
        <v>1360</v>
      </c>
      <c r="B1326" t="s">
        <v>0</v>
      </c>
      <c r="C1326">
        <v>2020</v>
      </c>
      <c r="D1326">
        <v>5</v>
      </c>
      <c r="E1326" s="73">
        <v>43778</v>
      </c>
      <c r="F1326"/>
      <c r="G1326"/>
      <c r="H1326" t="s">
        <v>12</v>
      </c>
      <c r="I1326"/>
      <c r="J1326" t="s">
        <v>25</v>
      </c>
      <c r="K1326" t="s">
        <v>3</v>
      </c>
      <c r="L1326"/>
      <c r="M1326" t="s">
        <v>878</v>
      </c>
      <c r="N1326">
        <v>3.27</v>
      </c>
      <c r="O1326"/>
      <c r="P1326" t="s">
        <v>863</v>
      </c>
      <c r="Q1326" t="s">
        <v>879</v>
      </c>
      <c r="R1326">
        <v>251</v>
      </c>
      <c r="S1326"/>
      <c r="T1326"/>
      <c r="U1326"/>
      <c r="V1326"/>
      <c r="W1326"/>
      <c r="X1326"/>
      <c r="Y1326"/>
      <c r="Z1326"/>
      <c r="AA1326"/>
      <c r="AB1326"/>
      <c r="AC1326"/>
      <c r="AD1326"/>
      <c r="AE1326"/>
      <c r="AF1326"/>
      <c r="AG1326"/>
      <c r="AH1326"/>
      <c r="AI1326"/>
      <c r="AJ1326"/>
      <c r="AK1326" t="s">
        <v>879</v>
      </c>
      <c r="AL1326">
        <v>251</v>
      </c>
      <c r="AM1326" s="73">
        <v>43778</v>
      </c>
      <c r="AN1326" t="s">
        <v>865</v>
      </c>
      <c r="AO1326" t="s">
        <v>8</v>
      </c>
      <c r="AP1326"/>
      <c r="AQ1326"/>
      <c r="AR1326" t="s">
        <v>866</v>
      </c>
      <c r="AS1326" t="s">
        <v>1797</v>
      </c>
      <c r="AT1326" t="s">
        <v>1366</v>
      </c>
      <c r="AU1326" t="s">
        <v>36</v>
      </c>
      <c r="AV1326" t="s">
        <v>1365</v>
      </c>
      <c r="AW1326"/>
      <c r="AX1326"/>
      <c r="AY1326"/>
      <c r="AZ1326"/>
      <c r="BA1326" t="s">
        <v>1833</v>
      </c>
      <c r="BB1326" t="s">
        <v>1802</v>
      </c>
      <c r="BC1326" t="s">
        <v>878</v>
      </c>
      <c r="BD1326"/>
      <c r="BE1326"/>
    </row>
    <row r="1327" spans="1:57" x14ac:dyDescent="0.25">
      <c r="A1327" t="s">
        <v>1360</v>
      </c>
      <c r="B1327" t="s">
        <v>0</v>
      </c>
      <c r="C1327">
        <v>2020</v>
      </c>
      <c r="D1327">
        <v>5</v>
      </c>
      <c r="E1327" s="73">
        <v>43774</v>
      </c>
      <c r="F1327"/>
      <c r="G1327"/>
      <c r="H1327" t="s">
        <v>12</v>
      </c>
      <c r="I1327"/>
      <c r="J1327" t="s">
        <v>25</v>
      </c>
      <c r="K1327" t="s">
        <v>3</v>
      </c>
      <c r="L1327"/>
      <c r="M1327" t="s">
        <v>862</v>
      </c>
      <c r="N1327">
        <v>-0.9</v>
      </c>
      <c r="O1327"/>
      <c r="P1327" t="s">
        <v>863</v>
      </c>
      <c r="Q1327" t="s">
        <v>864</v>
      </c>
      <c r="R1327">
        <v>252</v>
      </c>
      <c r="S1327"/>
      <c r="T1327"/>
      <c r="U1327"/>
      <c r="V1327"/>
      <c r="W1327"/>
      <c r="X1327"/>
      <c r="Y1327"/>
      <c r="Z1327"/>
      <c r="AA1327"/>
      <c r="AB1327"/>
      <c r="AC1327"/>
      <c r="AD1327"/>
      <c r="AE1327"/>
      <c r="AF1327"/>
      <c r="AG1327"/>
      <c r="AH1327"/>
      <c r="AI1327"/>
      <c r="AJ1327"/>
      <c r="AK1327" t="s">
        <v>864</v>
      </c>
      <c r="AL1327">
        <v>252</v>
      </c>
      <c r="AM1327" s="73">
        <v>43774</v>
      </c>
      <c r="AN1327" t="s">
        <v>865</v>
      </c>
      <c r="AO1327" t="s">
        <v>8</v>
      </c>
      <c r="AP1327"/>
      <c r="AQ1327"/>
      <c r="AR1327" t="s">
        <v>866</v>
      </c>
      <c r="AS1327" t="s">
        <v>1797</v>
      </c>
      <c r="AT1327" t="s">
        <v>1366</v>
      </c>
      <c r="AU1327" t="s">
        <v>36</v>
      </c>
      <c r="AV1327" t="s">
        <v>1365</v>
      </c>
      <c r="AW1327"/>
      <c r="AX1327"/>
      <c r="AY1327"/>
      <c r="AZ1327"/>
      <c r="BA1327" t="s">
        <v>1833</v>
      </c>
      <c r="BB1327" t="s">
        <v>1802</v>
      </c>
      <c r="BC1327" t="s">
        <v>862</v>
      </c>
      <c r="BD1327"/>
      <c r="BE1327"/>
    </row>
    <row r="1328" spans="1:57" x14ac:dyDescent="0.25">
      <c r="A1328" t="s">
        <v>1360</v>
      </c>
      <c r="B1328" t="s">
        <v>0</v>
      </c>
      <c r="C1328">
        <v>2020</v>
      </c>
      <c r="D1328">
        <v>5</v>
      </c>
      <c r="E1328" s="73">
        <v>43774</v>
      </c>
      <c r="F1328"/>
      <c r="G1328"/>
      <c r="H1328" t="s">
        <v>12</v>
      </c>
      <c r="I1328"/>
      <c r="J1328" t="s">
        <v>25</v>
      </c>
      <c r="K1328" t="s">
        <v>3</v>
      </c>
      <c r="L1328"/>
      <c r="M1328" t="s">
        <v>862</v>
      </c>
      <c r="N1328">
        <v>-0.97</v>
      </c>
      <c r="O1328"/>
      <c r="P1328" t="s">
        <v>863</v>
      </c>
      <c r="Q1328" t="s">
        <v>864</v>
      </c>
      <c r="R1328">
        <v>282</v>
      </c>
      <c r="S1328"/>
      <c r="T1328"/>
      <c r="U1328"/>
      <c r="V1328"/>
      <c r="W1328"/>
      <c r="X1328"/>
      <c r="Y1328"/>
      <c r="Z1328"/>
      <c r="AA1328"/>
      <c r="AB1328"/>
      <c r="AC1328"/>
      <c r="AD1328"/>
      <c r="AE1328"/>
      <c r="AF1328"/>
      <c r="AG1328"/>
      <c r="AH1328"/>
      <c r="AI1328"/>
      <c r="AJ1328"/>
      <c r="AK1328" t="s">
        <v>864</v>
      </c>
      <c r="AL1328">
        <v>282</v>
      </c>
      <c r="AM1328" s="73">
        <v>43774</v>
      </c>
      <c r="AN1328" t="s">
        <v>865</v>
      </c>
      <c r="AO1328" t="s">
        <v>8</v>
      </c>
      <c r="AP1328"/>
      <c r="AQ1328"/>
      <c r="AR1328" t="s">
        <v>866</v>
      </c>
      <c r="AS1328" t="s">
        <v>1797</v>
      </c>
      <c r="AT1328" t="s">
        <v>1366</v>
      </c>
      <c r="AU1328" t="s">
        <v>36</v>
      </c>
      <c r="AV1328" t="s">
        <v>1365</v>
      </c>
      <c r="AW1328"/>
      <c r="AX1328"/>
      <c r="AY1328"/>
      <c r="AZ1328"/>
      <c r="BA1328" t="s">
        <v>1833</v>
      </c>
      <c r="BB1328" t="s">
        <v>1802</v>
      </c>
      <c r="BC1328" t="s">
        <v>862</v>
      </c>
      <c r="BD1328"/>
      <c r="BE1328"/>
    </row>
    <row r="1329" spans="1:57" x14ac:dyDescent="0.25">
      <c r="A1329" t="s">
        <v>1360</v>
      </c>
      <c r="B1329" t="s">
        <v>0</v>
      </c>
      <c r="C1329">
        <v>2020</v>
      </c>
      <c r="D1329">
        <v>5</v>
      </c>
      <c r="E1329" s="73">
        <v>43774</v>
      </c>
      <c r="F1329"/>
      <c r="G1329"/>
      <c r="H1329" t="s">
        <v>12</v>
      </c>
      <c r="I1329" t="s">
        <v>552</v>
      </c>
      <c r="J1329" t="s">
        <v>871</v>
      </c>
      <c r="K1329" t="s">
        <v>3</v>
      </c>
      <c r="L1329"/>
      <c r="M1329" t="s">
        <v>862</v>
      </c>
      <c r="N1329">
        <v>0.11</v>
      </c>
      <c r="O1329"/>
      <c r="P1329" t="s">
        <v>863</v>
      </c>
      <c r="Q1329" t="s">
        <v>864</v>
      </c>
      <c r="R1329">
        <v>291</v>
      </c>
      <c r="S1329"/>
      <c r="T1329"/>
      <c r="U1329"/>
      <c r="V1329"/>
      <c r="W1329"/>
      <c r="X1329"/>
      <c r="Y1329"/>
      <c r="Z1329"/>
      <c r="AA1329"/>
      <c r="AB1329"/>
      <c r="AC1329" t="s">
        <v>865</v>
      </c>
      <c r="AD1329">
        <v>29</v>
      </c>
      <c r="AE1329" s="73">
        <v>43769</v>
      </c>
      <c r="AF1329" t="s">
        <v>863</v>
      </c>
      <c r="AG1329" t="s">
        <v>1450</v>
      </c>
      <c r="AH1329" t="s">
        <v>36</v>
      </c>
      <c r="AI1329" t="s">
        <v>1573</v>
      </c>
      <c r="AJ1329" t="s">
        <v>1451</v>
      </c>
      <c r="AK1329" t="s">
        <v>865</v>
      </c>
      <c r="AL1329">
        <v>29</v>
      </c>
      <c r="AM1329" s="73">
        <v>43769</v>
      </c>
      <c r="AN1329" t="s">
        <v>865</v>
      </c>
      <c r="AO1329" t="s">
        <v>11</v>
      </c>
      <c r="AP1329"/>
      <c r="AQ1329"/>
      <c r="AR1329" t="s">
        <v>866</v>
      </c>
      <c r="AS1329" t="s">
        <v>1797</v>
      </c>
      <c r="AT1329" t="s">
        <v>1408</v>
      </c>
      <c r="AU1329" t="s">
        <v>36</v>
      </c>
      <c r="AV1329" t="s">
        <v>1354</v>
      </c>
      <c r="AW1329" t="s">
        <v>1798</v>
      </c>
      <c r="AX1329" t="s">
        <v>1353</v>
      </c>
      <c r="AY1329" t="s">
        <v>1371</v>
      </c>
      <c r="AZ1329" t="s">
        <v>1987</v>
      </c>
      <c r="BA1329" t="s">
        <v>1990</v>
      </c>
      <c r="BB1329" t="s">
        <v>1800</v>
      </c>
      <c r="BC1329" t="s">
        <v>1987</v>
      </c>
      <c r="BD1329"/>
      <c r="BE1329"/>
    </row>
    <row r="1330" spans="1:57" x14ac:dyDescent="0.25">
      <c r="A1330" t="s">
        <v>1360</v>
      </c>
      <c r="B1330" t="s">
        <v>0</v>
      </c>
      <c r="C1330">
        <v>2020</v>
      </c>
      <c r="D1330">
        <v>5</v>
      </c>
      <c r="E1330" s="73">
        <v>43774</v>
      </c>
      <c r="F1330"/>
      <c r="G1330"/>
      <c r="H1330" t="s">
        <v>12</v>
      </c>
      <c r="I1330"/>
      <c r="J1330" t="s">
        <v>25</v>
      </c>
      <c r="K1330" t="s">
        <v>3</v>
      </c>
      <c r="L1330"/>
      <c r="M1330" t="s">
        <v>862</v>
      </c>
      <c r="N1330">
        <v>-3.27</v>
      </c>
      <c r="O1330"/>
      <c r="P1330" t="s">
        <v>867</v>
      </c>
      <c r="Q1330" t="s">
        <v>864</v>
      </c>
      <c r="R1330">
        <v>454</v>
      </c>
      <c r="S1330"/>
      <c r="T1330"/>
      <c r="U1330"/>
      <c r="V1330"/>
      <c r="W1330"/>
      <c r="X1330"/>
      <c r="Y1330"/>
      <c r="Z1330"/>
      <c r="AA1330"/>
      <c r="AB1330"/>
      <c r="AC1330"/>
      <c r="AD1330"/>
      <c r="AE1330"/>
      <c r="AF1330"/>
      <c r="AG1330"/>
      <c r="AH1330"/>
      <c r="AI1330"/>
      <c r="AJ1330"/>
      <c r="AK1330" t="s">
        <v>864</v>
      </c>
      <c r="AL1330">
        <v>454</v>
      </c>
      <c r="AM1330" s="73">
        <v>43774</v>
      </c>
      <c r="AN1330" t="s">
        <v>868</v>
      </c>
      <c r="AO1330" t="s">
        <v>8</v>
      </c>
      <c r="AP1330"/>
      <c r="AQ1330"/>
      <c r="AR1330" t="s">
        <v>866</v>
      </c>
      <c r="AS1330" t="s">
        <v>1797</v>
      </c>
      <c r="AT1330" t="s">
        <v>1366</v>
      </c>
      <c r="AU1330" t="s">
        <v>36</v>
      </c>
      <c r="AV1330" t="s">
        <v>1365</v>
      </c>
      <c r="AW1330"/>
      <c r="AX1330"/>
      <c r="AY1330"/>
      <c r="AZ1330"/>
      <c r="BA1330" t="s">
        <v>1833</v>
      </c>
      <c r="BB1330" t="s">
        <v>1802</v>
      </c>
      <c r="BC1330" t="s">
        <v>862</v>
      </c>
      <c r="BD1330"/>
      <c r="BE1330"/>
    </row>
    <row r="1331" spans="1:57" x14ac:dyDescent="0.25">
      <c r="A1331" t="s">
        <v>1360</v>
      </c>
      <c r="B1331" t="s">
        <v>0</v>
      </c>
      <c r="C1331">
        <v>2020</v>
      </c>
      <c r="D1331">
        <v>5</v>
      </c>
      <c r="E1331" s="73">
        <v>43774</v>
      </c>
      <c r="F1331"/>
      <c r="G1331"/>
      <c r="H1331" t="s">
        <v>12</v>
      </c>
      <c r="I1331" t="s">
        <v>552</v>
      </c>
      <c r="J1331" t="s">
        <v>870</v>
      </c>
      <c r="K1331" t="s">
        <v>3</v>
      </c>
      <c r="L1331"/>
      <c r="M1331" t="s">
        <v>862</v>
      </c>
      <c r="N1331">
        <v>0.52</v>
      </c>
      <c r="O1331"/>
      <c r="P1331" t="s">
        <v>867</v>
      </c>
      <c r="Q1331" t="s">
        <v>864</v>
      </c>
      <c r="R1331">
        <v>493</v>
      </c>
      <c r="S1331"/>
      <c r="T1331"/>
      <c r="U1331"/>
      <c r="V1331"/>
      <c r="W1331"/>
      <c r="X1331"/>
      <c r="Y1331"/>
      <c r="Z1331"/>
      <c r="AA1331"/>
      <c r="AB1331"/>
      <c r="AC1331" t="s">
        <v>868</v>
      </c>
      <c r="AD1331">
        <v>17</v>
      </c>
      <c r="AE1331" s="73">
        <v>43773</v>
      </c>
      <c r="AF1331" t="s">
        <v>867</v>
      </c>
      <c r="AG1331" t="s">
        <v>1460</v>
      </c>
      <c r="AH1331" t="s">
        <v>36</v>
      </c>
      <c r="AI1331" t="s">
        <v>1459</v>
      </c>
      <c r="AJ1331" t="s">
        <v>1453</v>
      </c>
      <c r="AK1331" t="s">
        <v>868</v>
      </c>
      <c r="AL1331">
        <v>17</v>
      </c>
      <c r="AM1331" s="73">
        <v>43773</v>
      </c>
      <c r="AN1331" t="s">
        <v>868</v>
      </c>
      <c r="AO1331" t="s">
        <v>24</v>
      </c>
      <c r="AP1331"/>
      <c r="AQ1331"/>
      <c r="AR1331" t="s">
        <v>866</v>
      </c>
      <c r="AS1331" t="s">
        <v>1797</v>
      </c>
      <c r="AT1331" t="s">
        <v>1408</v>
      </c>
      <c r="AU1331" t="s">
        <v>36</v>
      </c>
      <c r="AV1331" t="s">
        <v>1354</v>
      </c>
      <c r="AW1331" t="s">
        <v>1798</v>
      </c>
      <c r="AX1331" t="s">
        <v>1353</v>
      </c>
      <c r="AY1331" t="s">
        <v>1371</v>
      </c>
      <c r="AZ1331" t="s">
        <v>1989</v>
      </c>
      <c r="BA1331" t="s">
        <v>1988</v>
      </c>
      <c r="BB1331" t="s">
        <v>1800</v>
      </c>
      <c r="BC1331" t="s">
        <v>1989</v>
      </c>
      <c r="BD1331"/>
      <c r="BE1331"/>
    </row>
    <row r="1332" spans="1:57" x14ac:dyDescent="0.25">
      <c r="A1332" t="s">
        <v>1360</v>
      </c>
      <c r="B1332" t="s">
        <v>0</v>
      </c>
      <c r="C1332">
        <v>2020</v>
      </c>
      <c r="D1332">
        <v>5</v>
      </c>
      <c r="E1332" s="73">
        <v>43774</v>
      </c>
      <c r="F1332"/>
      <c r="G1332"/>
      <c r="H1332" t="s">
        <v>12</v>
      </c>
      <c r="I1332"/>
      <c r="J1332" t="s">
        <v>25</v>
      </c>
      <c r="K1332" t="s">
        <v>3</v>
      </c>
      <c r="L1332"/>
      <c r="M1332" t="s">
        <v>862</v>
      </c>
      <c r="N1332">
        <v>-0.52</v>
      </c>
      <c r="O1332"/>
      <c r="P1332" t="s">
        <v>867</v>
      </c>
      <c r="Q1332" t="s">
        <v>864</v>
      </c>
      <c r="R1332">
        <v>494</v>
      </c>
      <c r="S1332"/>
      <c r="T1332"/>
      <c r="U1332"/>
      <c r="V1332"/>
      <c r="W1332"/>
      <c r="X1332"/>
      <c r="Y1332"/>
      <c r="Z1332"/>
      <c r="AA1332"/>
      <c r="AB1332"/>
      <c r="AC1332"/>
      <c r="AD1332"/>
      <c r="AE1332"/>
      <c r="AF1332"/>
      <c r="AG1332"/>
      <c r="AH1332"/>
      <c r="AI1332"/>
      <c r="AJ1332"/>
      <c r="AK1332" t="s">
        <v>864</v>
      </c>
      <c r="AL1332">
        <v>494</v>
      </c>
      <c r="AM1332" s="73">
        <v>43774</v>
      </c>
      <c r="AN1332" t="s">
        <v>868</v>
      </c>
      <c r="AO1332" t="s">
        <v>8</v>
      </c>
      <c r="AP1332"/>
      <c r="AQ1332"/>
      <c r="AR1332" t="s">
        <v>866</v>
      </c>
      <c r="AS1332" t="s">
        <v>1797</v>
      </c>
      <c r="AT1332" t="s">
        <v>1366</v>
      </c>
      <c r="AU1332" t="s">
        <v>36</v>
      </c>
      <c r="AV1332" t="s">
        <v>1365</v>
      </c>
      <c r="AW1332"/>
      <c r="AX1332"/>
      <c r="AY1332"/>
      <c r="AZ1332"/>
      <c r="BA1332" t="s">
        <v>1833</v>
      </c>
      <c r="BB1332" t="s">
        <v>1802</v>
      </c>
      <c r="BC1332" t="s">
        <v>862</v>
      </c>
      <c r="BD1332"/>
      <c r="BE1332"/>
    </row>
    <row r="1333" spans="1:57" x14ac:dyDescent="0.25">
      <c r="A1333" t="s">
        <v>1360</v>
      </c>
      <c r="B1333" t="s">
        <v>0</v>
      </c>
      <c r="C1333">
        <v>2020</v>
      </c>
      <c r="D1333">
        <v>5</v>
      </c>
      <c r="E1333" s="73">
        <v>43774</v>
      </c>
      <c r="F1333"/>
      <c r="G1333"/>
      <c r="H1333" t="s">
        <v>12</v>
      </c>
      <c r="I1333"/>
      <c r="J1333" t="s">
        <v>25</v>
      </c>
      <c r="K1333" t="s">
        <v>3</v>
      </c>
      <c r="L1333"/>
      <c r="M1333" t="s">
        <v>862</v>
      </c>
      <c r="N1333">
        <v>-0.9</v>
      </c>
      <c r="O1333"/>
      <c r="P1333" t="s">
        <v>867</v>
      </c>
      <c r="Q1333" t="s">
        <v>864</v>
      </c>
      <c r="R1333">
        <v>534</v>
      </c>
      <c r="S1333"/>
      <c r="T1333"/>
      <c r="U1333"/>
      <c r="V1333"/>
      <c r="W1333"/>
      <c r="X1333"/>
      <c r="Y1333"/>
      <c r="Z1333"/>
      <c r="AA1333"/>
      <c r="AB1333"/>
      <c r="AC1333"/>
      <c r="AD1333"/>
      <c r="AE1333"/>
      <c r="AF1333"/>
      <c r="AG1333"/>
      <c r="AH1333"/>
      <c r="AI1333"/>
      <c r="AJ1333"/>
      <c r="AK1333" t="s">
        <v>864</v>
      </c>
      <c r="AL1333">
        <v>534</v>
      </c>
      <c r="AM1333" s="73">
        <v>43774</v>
      </c>
      <c r="AN1333" t="s">
        <v>868</v>
      </c>
      <c r="AO1333" t="s">
        <v>8</v>
      </c>
      <c r="AP1333"/>
      <c r="AQ1333"/>
      <c r="AR1333" t="s">
        <v>866</v>
      </c>
      <c r="AS1333" t="s">
        <v>1797</v>
      </c>
      <c r="AT1333" t="s">
        <v>1366</v>
      </c>
      <c r="AU1333" t="s">
        <v>36</v>
      </c>
      <c r="AV1333" t="s">
        <v>1365</v>
      </c>
      <c r="AW1333"/>
      <c r="AX1333"/>
      <c r="AY1333"/>
      <c r="AZ1333"/>
      <c r="BA1333" t="s">
        <v>1833</v>
      </c>
      <c r="BB1333" t="s">
        <v>1802</v>
      </c>
      <c r="BC1333" t="s">
        <v>862</v>
      </c>
      <c r="BD1333"/>
      <c r="BE1333"/>
    </row>
    <row r="1334" spans="1:57" x14ac:dyDescent="0.25">
      <c r="A1334" t="s">
        <v>1360</v>
      </c>
      <c r="B1334" t="s">
        <v>0</v>
      </c>
      <c r="C1334">
        <v>2020</v>
      </c>
      <c r="D1334">
        <v>5</v>
      </c>
      <c r="E1334" s="73">
        <v>43778</v>
      </c>
      <c r="F1334"/>
      <c r="G1334"/>
      <c r="H1334" t="s">
        <v>12</v>
      </c>
      <c r="I1334"/>
      <c r="J1334" t="s">
        <v>25</v>
      </c>
      <c r="K1334" t="s">
        <v>3</v>
      </c>
      <c r="L1334"/>
      <c r="M1334" t="s">
        <v>878</v>
      </c>
      <c r="N1334">
        <v>0.97</v>
      </c>
      <c r="O1334"/>
      <c r="P1334" t="s">
        <v>863</v>
      </c>
      <c r="Q1334" t="s">
        <v>879</v>
      </c>
      <c r="R1334">
        <v>351</v>
      </c>
      <c r="S1334"/>
      <c r="T1334"/>
      <c r="U1334"/>
      <c r="V1334"/>
      <c r="W1334"/>
      <c r="X1334"/>
      <c r="Y1334"/>
      <c r="Z1334"/>
      <c r="AA1334"/>
      <c r="AB1334"/>
      <c r="AC1334"/>
      <c r="AD1334"/>
      <c r="AE1334"/>
      <c r="AF1334"/>
      <c r="AG1334"/>
      <c r="AH1334"/>
      <c r="AI1334"/>
      <c r="AJ1334"/>
      <c r="AK1334" t="s">
        <v>879</v>
      </c>
      <c r="AL1334">
        <v>351</v>
      </c>
      <c r="AM1334" s="73">
        <v>43778</v>
      </c>
      <c r="AN1334" t="s">
        <v>865</v>
      </c>
      <c r="AO1334" t="s">
        <v>8</v>
      </c>
      <c r="AP1334"/>
      <c r="AQ1334"/>
      <c r="AR1334" t="s">
        <v>866</v>
      </c>
      <c r="AS1334" t="s">
        <v>1797</v>
      </c>
      <c r="AT1334" t="s">
        <v>1366</v>
      </c>
      <c r="AU1334" t="s">
        <v>36</v>
      </c>
      <c r="AV1334" t="s">
        <v>1365</v>
      </c>
      <c r="AW1334"/>
      <c r="AX1334"/>
      <c r="AY1334"/>
      <c r="AZ1334"/>
      <c r="BA1334" t="s">
        <v>1833</v>
      </c>
      <c r="BB1334" t="s">
        <v>1802</v>
      </c>
      <c r="BC1334" t="s">
        <v>878</v>
      </c>
      <c r="BD1334"/>
      <c r="BE1334"/>
    </row>
    <row r="1335" spans="1:57" x14ac:dyDescent="0.25">
      <c r="A1335" t="s">
        <v>1360</v>
      </c>
      <c r="B1335" t="s">
        <v>0</v>
      </c>
      <c r="C1335">
        <v>2020</v>
      </c>
      <c r="D1335">
        <v>5</v>
      </c>
      <c r="E1335" s="73">
        <v>43778</v>
      </c>
      <c r="F1335"/>
      <c r="G1335"/>
      <c r="H1335" t="s">
        <v>12</v>
      </c>
      <c r="I1335"/>
      <c r="J1335" t="s">
        <v>25</v>
      </c>
      <c r="K1335" t="s">
        <v>3</v>
      </c>
      <c r="L1335"/>
      <c r="M1335" t="s">
        <v>878</v>
      </c>
      <c r="N1335">
        <v>1.29</v>
      </c>
      <c r="O1335"/>
      <c r="P1335" t="s">
        <v>867</v>
      </c>
      <c r="Q1335" t="s">
        <v>879</v>
      </c>
      <c r="R1335">
        <v>493</v>
      </c>
      <c r="S1335"/>
      <c r="T1335"/>
      <c r="U1335"/>
      <c r="V1335"/>
      <c r="W1335"/>
      <c r="X1335"/>
      <c r="Y1335"/>
      <c r="Z1335"/>
      <c r="AA1335"/>
      <c r="AB1335"/>
      <c r="AC1335"/>
      <c r="AD1335"/>
      <c r="AE1335"/>
      <c r="AF1335"/>
      <c r="AG1335"/>
      <c r="AH1335"/>
      <c r="AI1335"/>
      <c r="AJ1335"/>
      <c r="AK1335" t="s">
        <v>879</v>
      </c>
      <c r="AL1335">
        <v>493</v>
      </c>
      <c r="AM1335" s="73">
        <v>43778</v>
      </c>
      <c r="AN1335" t="s">
        <v>868</v>
      </c>
      <c r="AO1335" t="s">
        <v>8</v>
      </c>
      <c r="AP1335"/>
      <c r="AQ1335"/>
      <c r="AR1335" t="s">
        <v>866</v>
      </c>
      <c r="AS1335" t="s">
        <v>1797</v>
      </c>
      <c r="AT1335" t="s">
        <v>1366</v>
      </c>
      <c r="AU1335" t="s">
        <v>36</v>
      </c>
      <c r="AV1335" t="s">
        <v>1365</v>
      </c>
      <c r="AW1335"/>
      <c r="AX1335"/>
      <c r="AY1335"/>
      <c r="AZ1335"/>
      <c r="BA1335" t="s">
        <v>1833</v>
      </c>
      <c r="BB1335" t="s">
        <v>1802</v>
      </c>
      <c r="BC1335" t="s">
        <v>878</v>
      </c>
      <c r="BD1335"/>
      <c r="BE1335"/>
    </row>
    <row r="1336" spans="1:57" x14ac:dyDescent="0.25">
      <c r="A1336" t="s">
        <v>1360</v>
      </c>
      <c r="B1336" t="s">
        <v>0</v>
      </c>
      <c r="C1336">
        <v>2020</v>
      </c>
      <c r="D1336">
        <v>5</v>
      </c>
      <c r="E1336" s="73">
        <v>43778</v>
      </c>
      <c r="F1336"/>
      <c r="G1336"/>
      <c r="H1336" t="s">
        <v>12</v>
      </c>
      <c r="I1336"/>
      <c r="J1336" t="s">
        <v>25</v>
      </c>
      <c r="K1336" t="s">
        <v>3</v>
      </c>
      <c r="L1336"/>
      <c r="M1336" t="s">
        <v>878</v>
      </c>
      <c r="N1336">
        <v>1.49</v>
      </c>
      <c r="O1336"/>
      <c r="P1336" t="s">
        <v>867</v>
      </c>
      <c r="Q1336" t="s">
        <v>879</v>
      </c>
      <c r="R1336">
        <v>503</v>
      </c>
      <c r="S1336"/>
      <c r="T1336"/>
      <c r="U1336"/>
      <c r="V1336"/>
      <c r="W1336"/>
      <c r="X1336"/>
      <c r="Y1336"/>
      <c r="Z1336"/>
      <c r="AA1336"/>
      <c r="AB1336"/>
      <c r="AC1336"/>
      <c r="AD1336"/>
      <c r="AE1336"/>
      <c r="AF1336"/>
      <c r="AG1336"/>
      <c r="AH1336"/>
      <c r="AI1336"/>
      <c r="AJ1336"/>
      <c r="AK1336" t="s">
        <v>879</v>
      </c>
      <c r="AL1336">
        <v>503</v>
      </c>
      <c r="AM1336" s="73">
        <v>43778</v>
      </c>
      <c r="AN1336" t="s">
        <v>868</v>
      </c>
      <c r="AO1336" t="s">
        <v>8</v>
      </c>
      <c r="AP1336"/>
      <c r="AQ1336"/>
      <c r="AR1336" t="s">
        <v>866</v>
      </c>
      <c r="AS1336" t="s">
        <v>1797</v>
      </c>
      <c r="AT1336" t="s">
        <v>1366</v>
      </c>
      <c r="AU1336" t="s">
        <v>36</v>
      </c>
      <c r="AV1336" t="s">
        <v>1365</v>
      </c>
      <c r="AW1336"/>
      <c r="AX1336"/>
      <c r="AY1336"/>
      <c r="AZ1336"/>
      <c r="BA1336" t="s">
        <v>1833</v>
      </c>
      <c r="BB1336" t="s">
        <v>1802</v>
      </c>
      <c r="BC1336" t="s">
        <v>878</v>
      </c>
      <c r="BD1336"/>
      <c r="BE1336"/>
    </row>
    <row r="1337" spans="1:57" x14ac:dyDescent="0.25">
      <c r="A1337" t="s">
        <v>1360</v>
      </c>
      <c r="B1337" t="s">
        <v>0</v>
      </c>
      <c r="C1337">
        <v>2020</v>
      </c>
      <c r="D1337">
        <v>5</v>
      </c>
      <c r="E1337" s="73">
        <v>43778</v>
      </c>
      <c r="F1337"/>
      <c r="G1337"/>
      <c r="H1337" t="s">
        <v>12</v>
      </c>
      <c r="I1337"/>
      <c r="J1337" t="s">
        <v>2</v>
      </c>
      <c r="K1337" t="s">
        <v>3</v>
      </c>
      <c r="L1337"/>
      <c r="M1337" t="s">
        <v>878</v>
      </c>
      <c r="N1337">
        <v>-0.15</v>
      </c>
      <c r="O1337"/>
      <c r="P1337" t="s">
        <v>867</v>
      </c>
      <c r="Q1337" t="s">
        <v>879</v>
      </c>
      <c r="R1337">
        <v>514</v>
      </c>
      <c r="S1337"/>
      <c r="T1337"/>
      <c r="U1337"/>
      <c r="V1337"/>
      <c r="W1337"/>
      <c r="X1337"/>
      <c r="Y1337"/>
      <c r="Z1337"/>
      <c r="AA1337"/>
      <c r="AB1337"/>
      <c r="AC1337"/>
      <c r="AD1337"/>
      <c r="AE1337"/>
      <c r="AF1337"/>
      <c r="AG1337"/>
      <c r="AH1337"/>
      <c r="AI1337"/>
      <c r="AJ1337"/>
      <c r="AK1337" t="s">
        <v>879</v>
      </c>
      <c r="AL1337">
        <v>514</v>
      </c>
      <c r="AM1337" s="73">
        <v>43778</v>
      </c>
      <c r="AN1337" t="s">
        <v>868</v>
      </c>
      <c r="AO1337" t="s">
        <v>8</v>
      </c>
      <c r="AP1337"/>
      <c r="AQ1337"/>
      <c r="AR1337" t="s">
        <v>866</v>
      </c>
      <c r="AS1337" t="s">
        <v>1797</v>
      </c>
      <c r="AT1337" t="s">
        <v>1385</v>
      </c>
      <c r="AU1337" t="s">
        <v>36</v>
      </c>
      <c r="AV1337" t="s">
        <v>1355</v>
      </c>
      <c r="AW1337"/>
      <c r="AX1337"/>
      <c r="AY1337"/>
      <c r="AZ1337"/>
      <c r="BA1337" t="s">
        <v>1801</v>
      </c>
      <c r="BB1337" t="s">
        <v>1802</v>
      </c>
      <c r="BC1337" t="s">
        <v>878</v>
      </c>
      <c r="BD1337"/>
      <c r="BE1337"/>
    </row>
    <row r="1338" spans="1:57" x14ac:dyDescent="0.25">
      <c r="A1338" t="s">
        <v>1360</v>
      </c>
      <c r="B1338" t="s">
        <v>0</v>
      </c>
      <c r="C1338">
        <v>2020</v>
      </c>
      <c r="D1338">
        <v>5</v>
      </c>
      <c r="E1338" s="73">
        <v>43778</v>
      </c>
      <c r="F1338"/>
      <c r="G1338"/>
      <c r="H1338" t="s">
        <v>12</v>
      </c>
      <c r="I1338"/>
      <c r="J1338" t="s">
        <v>2</v>
      </c>
      <c r="K1338" t="s">
        <v>3</v>
      </c>
      <c r="L1338"/>
      <c r="M1338" t="s">
        <v>878</v>
      </c>
      <c r="N1338">
        <v>-0.52</v>
      </c>
      <c r="O1338"/>
      <c r="P1338" t="s">
        <v>867</v>
      </c>
      <c r="Q1338" t="s">
        <v>879</v>
      </c>
      <c r="R1338">
        <v>574</v>
      </c>
      <c r="S1338"/>
      <c r="T1338"/>
      <c r="U1338"/>
      <c r="V1338"/>
      <c r="W1338"/>
      <c r="X1338"/>
      <c r="Y1338"/>
      <c r="Z1338"/>
      <c r="AA1338"/>
      <c r="AB1338"/>
      <c r="AC1338"/>
      <c r="AD1338"/>
      <c r="AE1338"/>
      <c r="AF1338"/>
      <c r="AG1338"/>
      <c r="AH1338"/>
      <c r="AI1338"/>
      <c r="AJ1338"/>
      <c r="AK1338" t="s">
        <v>879</v>
      </c>
      <c r="AL1338">
        <v>574</v>
      </c>
      <c r="AM1338" s="73">
        <v>43778</v>
      </c>
      <c r="AN1338" t="s">
        <v>868</v>
      </c>
      <c r="AO1338" t="s">
        <v>8</v>
      </c>
      <c r="AP1338"/>
      <c r="AQ1338"/>
      <c r="AR1338" t="s">
        <v>866</v>
      </c>
      <c r="AS1338" t="s">
        <v>1797</v>
      </c>
      <c r="AT1338" t="s">
        <v>1385</v>
      </c>
      <c r="AU1338" t="s">
        <v>36</v>
      </c>
      <c r="AV1338" t="s">
        <v>1355</v>
      </c>
      <c r="AW1338"/>
      <c r="AX1338"/>
      <c r="AY1338"/>
      <c r="AZ1338"/>
      <c r="BA1338" t="s">
        <v>1801</v>
      </c>
      <c r="BB1338" t="s">
        <v>1802</v>
      </c>
      <c r="BC1338" t="s">
        <v>878</v>
      </c>
      <c r="BD1338"/>
      <c r="BE1338"/>
    </row>
    <row r="1339" spans="1:57" x14ac:dyDescent="0.25">
      <c r="A1339" t="s">
        <v>1360</v>
      </c>
      <c r="B1339" t="s">
        <v>0</v>
      </c>
      <c r="C1339">
        <v>2020</v>
      </c>
      <c r="D1339">
        <v>5</v>
      </c>
      <c r="E1339" s="73">
        <v>43778</v>
      </c>
      <c r="F1339"/>
      <c r="G1339"/>
      <c r="H1339" t="s">
        <v>12</v>
      </c>
      <c r="I1339"/>
      <c r="J1339" t="s">
        <v>25</v>
      </c>
      <c r="K1339" t="s">
        <v>3</v>
      </c>
      <c r="L1339"/>
      <c r="M1339" t="s">
        <v>878</v>
      </c>
      <c r="N1339">
        <v>3.81</v>
      </c>
      <c r="O1339"/>
      <c r="P1339" t="s">
        <v>867</v>
      </c>
      <c r="Q1339" t="s">
        <v>879</v>
      </c>
      <c r="R1339">
        <v>583</v>
      </c>
      <c r="S1339"/>
      <c r="T1339"/>
      <c r="U1339"/>
      <c r="V1339"/>
      <c r="W1339"/>
      <c r="X1339"/>
      <c r="Y1339"/>
      <c r="Z1339"/>
      <c r="AA1339"/>
      <c r="AB1339"/>
      <c r="AC1339"/>
      <c r="AD1339"/>
      <c r="AE1339"/>
      <c r="AF1339"/>
      <c r="AG1339"/>
      <c r="AH1339"/>
      <c r="AI1339"/>
      <c r="AJ1339"/>
      <c r="AK1339" t="s">
        <v>879</v>
      </c>
      <c r="AL1339">
        <v>583</v>
      </c>
      <c r="AM1339" s="73">
        <v>43778</v>
      </c>
      <c r="AN1339" t="s">
        <v>868</v>
      </c>
      <c r="AO1339" t="s">
        <v>8</v>
      </c>
      <c r="AP1339"/>
      <c r="AQ1339"/>
      <c r="AR1339" t="s">
        <v>866</v>
      </c>
      <c r="AS1339" t="s">
        <v>1797</v>
      </c>
      <c r="AT1339" t="s">
        <v>1366</v>
      </c>
      <c r="AU1339" t="s">
        <v>36</v>
      </c>
      <c r="AV1339" t="s">
        <v>1365</v>
      </c>
      <c r="AW1339"/>
      <c r="AX1339"/>
      <c r="AY1339"/>
      <c r="AZ1339"/>
      <c r="BA1339" t="s">
        <v>1833</v>
      </c>
      <c r="BB1339" t="s">
        <v>1802</v>
      </c>
      <c r="BC1339" t="s">
        <v>878</v>
      </c>
      <c r="BD1339"/>
      <c r="BE1339"/>
    </row>
    <row r="1340" spans="1:57" x14ac:dyDescent="0.25">
      <c r="A1340" t="s">
        <v>1360</v>
      </c>
      <c r="B1340" t="s">
        <v>0</v>
      </c>
      <c r="C1340">
        <v>2020</v>
      </c>
      <c r="D1340">
        <v>5</v>
      </c>
      <c r="E1340" s="73">
        <v>43778</v>
      </c>
      <c r="F1340"/>
      <c r="G1340"/>
      <c r="H1340" t="s">
        <v>12</v>
      </c>
      <c r="I1340"/>
      <c r="J1340" t="s">
        <v>2</v>
      </c>
      <c r="K1340" t="s">
        <v>3</v>
      </c>
      <c r="L1340"/>
      <c r="M1340" t="s">
        <v>878</v>
      </c>
      <c r="N1340">
        <v>-0.9</v>
      </c>
      <c r="O1340"/>
      <c r="P1340" t="s">
        <v>867</v>
      </c>
      <c r="Q1340" t="s">
        <v>879</v>
      </c>
      <c r="R1340">
        <v>604</v>
      </c>
      <c r="S1340"/>
      <c r="T1340"/>
      <c r="U1340"/>
      <c r="V1340"/>
      <c r="W1340"/>
      <c r="X1340"/>
      <c r="Y1340"/>
      <c r="Z1340"/>
      <c r="AA1340"/>
      <c r="AB1340"/>
      <c r="AC1340"/>
      <c r="AD1340"/>
      <c r="AE1340"/>
      <c r="AF1340"/>
      <c r="AG1340"/>
      <c r="AH1340"/>
      <c r="AI1340"/>
      <c r="AJ1340"/>
      <c r="AK1340" t="s">
        <v>879</v>
      </c>
      <c r="AL1340">
        <v>604</v>
      </c>
      <c r="AM1340" s="73">
        <v>43778</v>
      </c>
      <c r="AN1340" t="s">
        <v>868</v>
      </c>
      <c r="AO1340" t="s">
        <v>8</v>
      </c>
      <c r="AP1340"/>
      <c r="AQ1340"/>
      <c r="AR1340" t="s">
        <v>866</v>
      </c>
      <c r="AS1340" t="s">
        <v>1797</v>
      </c>
      <c r="AT1340" t="s">
        <v>1385</v>
      </c>
      <c r="AU1340" t="s">
        <v>36</v>
      </c>
      <c r="AV1340" t="s">
        <v>1355</v>
      </c>
      <c r="AW1340"/>
      <c r="AX1340"/>
      <c r="AY1340"/>
      <c r="AZ1340"/>
      <c r="BA1340" t="s">
        <v>1801</v>
      </c>
      <c r="BB1340" t="s">
        <v>1802</v>
      </c>
      <c r="BC1340" t="s">
        <v>878</v>
      </c>
      <c r="BD1340"/>
      <c r="BE1340"/>
    </row>
    <row r="1341" spans="1:57" x14ac:dyDescent="0.25">
      <c r="A1341" t="s">
        <v>1360</v>
      </c>
      <c r="B1341" t="s">
        <v>0</v>
      </c>
      <c r="C1341">
        <v>2020</v>
      </c>
      <c r="D1341">
        <v>5</v>
      </c>
      <c r="E1341" s="73">
        <v>43775</v>
      </c>
      <c r="F1341"/>
      <c r="G1341"/>
      <c r="H1341" t="s">
        <v>12</v>
      </c>
      <c r="I1341"/>
      <c r="J1341" t="s">
        <v>25</v>
      </c>
      <c r="K1341" t="s">
        <v>3</v>
      </c>
      <c r="L1341"/>
      <c r="M1341" t="s">
        <v>43</v>
      </c>
      <c r="N1341">
        <v>157.68</v>
      </c>
      <c r="O1341"/>
      <c r="P1341" t="s">
        <v>27</v>
      </c>
      <c r="Q1341" t="s">
        <v>873</v>
      </c>
      <c r="R1341">
        <v>68</v>
      </c>
      <c r="S1341"/>
      <c r="T1341"/>
      <c r="U1341"/>
      <c r="V1341"/>
      <c r="W1341"/>
      <c r="X1341"/>
      <c r="Y1341"/>
      <c r="Z1341"/>
      <c r="AA1341"/>
      <c r="AB1341"/>
      <c r="AC1341"/>
      <c r="AD1341"/>
      <c r="AE1341"/>
      <c r="AF1341"/>
      <c r="AG1341"/>
      <c r="AH1341"/>
      <c r="AI1341"/>
      <c r="AJ1341"/>
      <c r="AK1341" t="s">
        <v>873</v>
      </c>
      <c r="AL1341">
        <v>68</v>
      </c>
      <c r="AM1341" s="73">
        <v>43775</v>
      </c>
      <c r="AN1341" t="s">
        <v>861</v>
      </c>
      <c r="AO1341" t="s">
        <v>8</v>
      </c>
      <c r="AP1341"/>
      <c r="AQ1341"/>
      <c r="AR1341" t="s">
        <v>30</v>
      </c>
      <c r="AS1341" t="s">
        <v>1797</v>
      </c>
      <c r="AT1341" t="s">
        <v>1366</v>
      </c>
      <c r="AU1341" t="s">
        <v>36</v>
      </c>
      <c r="AV1341" t="s">
        <v>1365</v>
      </c>
      <c r="AW1341"/>
      <c r="AX1341"/>
      <c r="AY1341"/>
      <c r="AZ1341"/>
      <c r="BA1341" t="s">
        <v>1833</v>
      </c>
      <c r="BB1341" t="s">
        <v>1802</v>
      </c>
      <c r="BC1341" t="s">
        <v>43</v>
      </c>
      <c r="BD1341"/>
      <c r="BE1341"/>
    </row>
    <row r="1342" spans="1:57" x14ac:dyDescent="0.25">
      <c r="A1342" t="s">
        <v>1360</v>
      </c>
      <c r="B1342" t="s">
        <v>0</v>
      </c>
      <c r="C1342">
        <v>2020</v>
      </c>
      <c r="D1342">
        <v>5</v>
      </c>
      <c r="E1342" s="73">
        <v>43776</v>
      </c>
      <c r="F1342"/>
      <c r="G1342"/>
      <c r="H1342" t="s">
        <v>12</v>
      </c>
      <c r="I1342"/>
      <c r="J1342" t="s">
        <v>785</v>
      </c>
      <c r="K1342" t="s">
        <v>3</v>
      </c>
      <c r="L1342"/>
      <c r="M1342" t="s">
        <v>782</v>
      </c>
      <c r="N1342">
        <v>25467.97</v>
      </c>
      <c r="O1342"/>
      <c r="P1342" t="s">
        <v>786</v>
      </c>
      <c r="Q1342" t="s">
        <v>874</v>
      </c>
      <c r="R1342">
        <v>5</v>
      </c>
      <c r="S1342"/>
      <c r="T1342"/>
      <c r="U1342"/>
      <c r="V1342"/>
      <c r="W1342"/>
      <c r="X1342"/>
      <c r="Y1342"/>
      <c r="Z1342"/>
      <c r="AA1342"/>
      <c r="AB1342"/>
      <c r="AC1342"/>
      <c r="AD1342"/>
      <c r="AE1342"/>
      <c r="AF1342"/>
      <c r="AG1342"/>
      <c r="AH1342"/>
      <c r="AI1342"/>
      <c r="AJ1342"/>
      <c r="AK1342" t="s">
        <v>874</v>
      </c>
      <c r="AL1342">
        <v>5</v>
      </c>
      <c r="AM1342" s="73">
        <v>43776</v>
      </c>
      <c r="AN1342" t="s">
        <v>787</v>
      </c>
      <c r="AO1342" t="s">
        <v>554</v>
      </c>
      <c r="AP1342"/>
      <c r="AQ1342"/>
      <c r="AR1342" t="s">
        <v>784</v>
      </c>
      <c r="AS1342" t="s">
        <v>1797</v>
      </c>
      <c r="AT1342" t="s">
        <v>1528</v>
      </c>
      <c r="AU1342" t="s">
        <v>36</v>
      </c>
      <c r="AV1342" t="s">
        <v>1405</v>
      </c>
      <c r="AW1342"/>
      <c r="AX1342"/>
      <c r="AY1342"/>
      <c r="AZ1342"/>
      <c r="BA1342" t="s">
        <v>2009</v>
      </c>
      <c r="BB1342" t="s">
        <v>1802</v>
      </c>
      <c r="BC1342" t="s">
        <v>782</v>
      </c>
      <c r="BD1342"/>
      <c r="BE1342"/>
    </row>
    <row r="1343" spans="1:57" x14ac:dyDescent="0.25">
      <c r="A1343" t="s">
        <v>1360</v>
      </c>
      <c r="B1343" t="s">
        <v>0</v>
      </c>
      <c r="C1343">
        <v>2020</v>
      </c>
      <c r="D1343">
        <v>5</v>
      </c>
      <c r="E1343" s="73">
        <v>43777</v>
      </c>
      <c r="F1343" t="s">
        <v>574</v>
      </c>
      <c r="G1343"/>
      <c r="H1343" t="s">
        <v>12</v>
      </c>
      <c r="I1343" t="s">
        <v>575</v>
      </c>
      <c r="J1343" t="s">
        <v>587</v>
      </c>
      <c r="K1343" t="s">
        <v>3</v>
      </c>
      <c r="L1343"/>
      <c r="M1343" t="s">
        <v>579</v>
      </c>
      <c r="N1343">
        <v>39.25</v>
      </c>
      <c r="O1343"/>
      <c r="P1343" t="s">
        <v>877</v>
      </c>
      <c r="Q1343" t="s">
        <v>876</v>
      </c>
      <c r="R1343">
        <v>291</v>
      </c>
      <c r="S1343"/>
      <c r="T1343"/>
      <c r="U1343"/>
      <c r="V1343"/>
      <c r="W1343"/>
      <c r="X1343"/>
      <c r="Y1343"/>
      <c r="Z1343"/>
      <c r="AA1343"/>
      <c r="AB1343"/>
      <c r="AC1343"/>
      <c r="AD1343"/>
      <c r="AE1343"/>
      <c r="AF1343"/>
      <c r="AG1343"/>
      <c r="AH1343"/>
      <c r="AI1343"/>
      <c r="AJ1343"/>
      <c r="AK1343" t="s">
        <v>876</v>
      </c>
      <c r="AL1343">
        <v>291</v>
      </c>
      <c r="AM1343" s="73">
        <v>43777</v>
      </c>
      <c r="AN1343" t="s">
        <v>584</v>
      </c>
      <c r="AO1343" t="s">
        <v>847</v>
      </c>
      <c r="AP1343"/>
      <c r="AQ1343"/>
      <c r="AR1343" t="s">
        <v>581</v>
      </c>
      <c r="AS1343" t="s">
        <v>1797</v>
      </c>
      <c r="AT1343" t="s">
        <v>1361</v>
      </c>
      <c r="AU1343" t="s">
        <v>36</v>
      </c>
      <c r="AV1343" t="s">
        <v>1354</v>
      </c>
      <c r="AW1343" t="s">
        <v>1924</v>
      </c>
      <c r="AX1343" t="s">
        <v>1353</v>
      </c>
      <c r="AY1343" t="s">
        <v>1352</v>
      </c>
      <c r="AZ1343"/>
      <c r="BA1343" t="s">
        <v>1932</v>
      </c>
      <c r="BB1343" t="s">
        <v>1926</v>
      </c>
      <c r="BC1343" t="s">
        <v>579</v>
      </c>
      <c r="BD1343"/>
      <c r="BE1343"/>
    </row>
    <row r="1344" spans="1:57" x14ac:dyDescent="0.25">
      <c r="A1344" t="s">
        <v>1360</v>
      </c>
      <c r="B1344" t="s">
        <v>0</v>
      </c>
      <c r="C1344">
        <v>2020</v>
      </c>
      <c r="D1344">
        <v>5</v>
      </c>
      <c r="E1344" s="73">
        <v>43777</v>
      </c>
      <c r="F1344" t="s">
        <v>574</v>
      </c>
      <c r="G1344"/>
      <c r="H1344" t="s">
        <v>12</v>
      </c>
      <c r="I1344" t="s">
        <v>575</v>
      </c>
      <c r="J1344" t="s">
        <v>587</v>
      </c>
      <c r="K1344" t="s">
        <v>3</v>
      </c>
      <c r="L1344"/>
      <c r="M1344" t="s">
        <v>579</v>
      </c>
      <c r="N1344">
        <v>39.18</v>
      </c>
      <c r="O1344"/>
      <c r="P1344" t="s">
        <v>877</v>
      </c>
      <c r="Q1344" t="s">
        <v>876</v>
      </c>
      <c r="R1344">
        <v>292</v>
      </c>
      <c r="S1344"/>
      <c r="T1344"/>
      <c r="U1344"/>
      <c r="V1344"/>
      <c r="W1344"/>
      <c r="X1344"/>
      <c r="Y1344"/>
      <c r="Z1344"/>
      <c r="AA1344"/>
      <c r="AB1344"/>
      <c r="AC1344"/>
      <c r="AD1344"/>
      <c r="AE1344"/>
      <c r="AF1344"/>
      <c r="AG1344"/>
      <c r="AH1344"/>
      <c r="AI1344"/>
      <c r="AJ1344"/>
      <c r="AK1344" t="s">
        <v>876</v>
      </c>
      <c r="AL1344">
        <v>292</v>
      </c>
      <c r="AM1344" s="73">
        <v>43777</v>
      </c>
      <c r="AN1344" t="s">
        <v>584</v>
      </c>
      <c r="AO1344" t="s">
        <v>847</v>
      </c>
      <c r="AP1344"/>
      <c r="AQ1344"/>
      <c r="AR1344" t="s">
        <v>581</v>
      </c>
      <c r="AS1344" t="s">
        <v>1797</v>
      </c>
      <c r="AT1344" t="s">
        <v>1361</v>
      </c>
      <c r="AU1344" t="s">
        <v>36</v>
      </c>
      <c r="AV1344" t="s">
        <v>1354</v>
      </c>
      <c r="AW1344" t="s">
        <v>1924</v>
      </c>
      <c r="AX1344" t="s">
        <v>1353</v>
      </c>
      <c r="AY1344" t="s">
        <v>1352</v>
      </c>
      <c r="AZ1344"/>
      <c r="BA1344" t="s">
        <v>1932</v>
      </c>
      <c r="BB1344" t="s">
        <v>1926</v>
      </c>
      <c r="BC1344" t="s">
        <v>579</v>
      </c>
      <c r="BD1344"/>
      <c r="BE1344"/>
    </row>
    <row r="1345" spans="1:57" x14ac:dyDescent="0.25">
      <c r="A1345" t="s">
        <v>1360</v>
      </c>
      <c r="B1345" t="s">
        <v>0</v>
      </c>
      <c r="C1345">
        <v>2020</v>
      </c>
      <c r="D1345">
        <v>5</v>
      </c>
      <c r="E1345" s="73">
        <v>43778</v>
      </c>
      <c r="F1345"/>
      <c r="G1345"/>
      <c r="H1345" t="s">
        <v>12</v>
      </c>
      <c r="I1345"/>
      <c r="J1345" t="s">
        <v>25</v>
      </c>
      <c r="K1345" t="s">
        <v>3</v>
      </c>
      <c r="L1345"/>
      <c r="M1345" t="s">
        <v>878</v>
      </c>
      <c r="N1345">
        <v>1.53</v>
      </c>
      <c r="O1345"/>
      <c r="P1345" t="s">
        <v>863</v>
      </c>
      <c r="Q1345" t="s">
        <v>879</v>
      </c>
      <c r="R1345">
        <v>171</v>
      </c>
      <c r="S1345"/>
      <c r="T1345"/>
      <c r="U1345"/>
      <c r="V1345"/>
      <c r="W1345"/>
      <c r="X1345"/>
      <c r="Y1345"/>
      <c r="Z1345"/>
      <c r="AA1345"/>
      <c r="AB1345"/>
      <c r="AC1345"/>
      <c r="AD1345"/>
      <c r="AE1345"/>
      <c r="AF1345"/>
      <c r="AG1345"/>
      <c r="AH1345"/>
      <c r="AI1345"/>
      <c r="AJ1345"/>
      <c r="AK1345" t="s">
        <v>879</v>
      </c>
      <c r="AL1345">
        <v>171</v>
      </c>
      <c r="AM1345" s="73">
        <v>43778</v>
      </c>
      <c r="AN1345" t="s">
        <v>865</v>
      </c>
      <c r="AO1345" t="s">
        <v>8</v>
      </c>
      <c r="AP1345"/>
      <c r="AQ1345"/>
      <c r="AR1345" t="s">
        <v>866</v>
      </c>
      <c r="AS1345" t="s">
        <v>1797</v>
      </c>
      <c r="AT1345" t="s">
        <v>1366</v>
      </c>
      <c r="AU1345" t="s">
        <v>36</v>
      </c>
      <c r="AV1345" t="s">
        <v>1365</v>
      </c>
      <c r="AW1345"/>
      <c r="AX1345"/>
      <c r="AY1345"/>
      <c r="AZ1345"/>
      <c r="BA1345" t="s">
        <v>1833</v>
      </c>
      <c r="BB1345" t="s">
        <v>1802</v>
      </c>
      <c r="BC1345" t="s">
        <v>878</v>
      </c>
      <c r="BD1345"/>
      <c r="BE1345"/>
    </row>
    <row r="1346" spans="1:57" x14ac:dyDescent="0.25">
      <c r="A1346" t="s">
        <v>1360</v>
      </c>
      <c r="B1346" t="s">
        <v>0</v>
      </c>
      <c r="C1346">
        <v>2020</v>
      </c>
      <c r="D1346">
        <v>5</v>
      </c>
      <c r="E1346" s="73">
        <v>43778</v>
      </c>
      <c r="F1346"/>
      <c r="G1346"/>
      <c r="H1346" t="s">
        <v>12</v>
      </c>
      <c r="I1346"/>
      <c r="J1346" t="s">
        <v>25</v>
      </c>
      <c r="K1346" t="s">
        <v>3</v>
      </c>
      <c r="L1346"/>
      <c r="M1346" t="s">
        <v>878</v>
      </c>
      <c r="N1346">
        <v>0.15</v>
      </c>
      <c r="O1346"/>
      <c r="P1346" t="s">
        <v>863</v>
      </c>
      <c r="Q1346" t="s">
        <v>879</v>
      </c>
      <c r="R1346">
        <v>181</v>
      </c>
      <c r="S1346"/>
      <c r="T1346"/>
      <c r="U1346"/>
      <c r="V1346"/>
      <c r="W1346"/>
      <c r="X1346"/>
      <c r="Y1346"/>
      <c r="Z1346"/>
      <c r="AA1346"/>
      <c r="AB1346"/>
      <c r="AC1346"/>
      <c r="AD1346"/>
      <c r="AE1346"/>
      <c r="AF1346"/>
      <c r="AG1346"/>
      <c r="AH1346"/>
      <c r="AI1346"/>
      <c r="AJ1346"/>
      <c r="AK1346" t="s">
        <v>879</v>
      </c>
      <c r="AL1346">
        <v>181</v>
      </c>
      <c r="AM1346" s="73">
        <v>43778</v>
      </c>
      <c r="AN1346" t="s">
        <v>865</v>
      </c>
      <c r="AO1346" t="s">
        <v>8</v>
      </c>
      <c r="AP1346"/>
      <c r="AQ1346"/>
      <c r="AR1346" t="s">
        <v>866</v>
      </c>
      <c r="AS1346" t="s">
        <v>1797</v>
      </c>
      <c r="AT1346" t="s">
        <v>1366</v>
      </c>
      <c r="AU1346" t="s">
        <v>36</v>
      </c>
      <c r="AV1346" t="s">
        <v>1365</v>
      </c>
      <c r="AW1346"/>
      <c r="AX1346"/>
      <c r="AY1346"/>
      <c r="AZ1346"/>
      <c r="BA1346" t="s">
        <v>1833</v>
      </c>
      <c r="BB1346" t="s">
        <v>1802</v>
      </c>
      <c r="BC1346" t="s">
        <v>878</v>
      </c>
      <c r="BD1346"/>
      <c r="BE1346"/>
    </row>
    <row r="1347" spans="1:57" x14ac:dyDescent="0.25">
      <c r="A1347" t="s">
        <v>1360</v>
      </c>
      <c r="B1347" t="s">
        <v>0</v>
      </c>
      <c r="C1347">
        <v>2020</v>
      </c>
      <c r="D1347">
        <v>5</v>
      </c>
      <c r="E1347" s="73">
        <v>43778</v>
      </c>
      <c r="F1347"/>
      <c r="G1347"/>
      <c r="H1347" t="s">
        <v>12</v>
      </c>
      <c r="I1347"/>
      <c r="J1347" t="s">
        <v>2</v>
      </c>
      <c r="K1347" t="s">
        <v>3</v>
      </c>
      <c r="L1347"/>
      <c r="M1347" t="s">
        <v>878</v>
      </c>
      <c r="N1347">
        <v>-1.37</v>
      </c>
      <c r="O1347"/>
      <c r="P1347" t="s">
        <v>863</v>
      </c>
      <c r="Q1347" t="s">
        <v>879</v>
      </c>
      <c r="R1347">
        <v>222</v>
      </c>
      <c r="S1347"/>
      <c r="T1347"/>
      <c r="U1347"/>
      <c r="V1347"/>
      <c r="W1347"/>
      <c r="X1347"/>
      <c r="Y1347"/>
      <c r="Z1347"/>
      <c r="AA1347"/>
      <c r="AB1347"/>
      <c r="AC1347"/>
      <c r="AD1347"/>
      <c r="AE1347"/>
      <c r="AF1347"/>
      <c r="AG1347"/>
      <c r="AH1347"/>
      <c r="AI1347"/>
      <c r="AJ1347"/>
      <c r="AK1347" t="s">
        <v>879</v>
      </c>
      <c r="AL1347">
        <v>222</v>
      </c>
      <c r="AM1347" s="73">
        <v>43778</v>
      </c>
      <c r="AN1347" t="s">
        <v>865</v>
      </c>
      <c r="AO1347" t="s">
        <v>8</v>
      </c>
      <c r="AP1347"/>
      <c r="AQ1347"/>
      <c r="AR1347" t="s">
        <v>866</v>
      </c>
      <c r="AS1347" t="s">
        <v>1797</v>
      </c>
      <c r="AT1347" t="s">
        <v>1385</v>
      </c>
      <c r="AU1347" t="s">
        <v>36</v>
      </c>
      <c r="AV1347" t="s">
        <v>1355</v>
      </c>
      <c r="AW1347"/>
      <c r="AX1347"/>
      <c r="AY1347"/>
      <c r="AZ1347"/>
      <c r="BA1347" t="s">
        <v>1801</v>
      </c>
      <c r="BB1347" t="s">
        <v>1802</v>
      </c>
      <c r="BC1347" t="s">
        <v>878</v>
      </c>
      <c r="BD1347"/>
      <c r="BE1347"/>
    </row>
    <row r="1348" spans="1:57" x14ac:dyDescent="0.25">
      <c r="A1348" t="s">
        <v>1360</v>
      </c>
      <c r="B1348" t="s">
        <v>0</v>
      </c>
      <c r="C1348">
        <v>2020</v>
      </c>
      <c r="D1348">
        <v>5</v>
      </c>
      <c r="E1348" s="73">
        <v>43781</v>
      </c>
      <c r="F1348" t="s">
        <v>574</v>
      </c>
      <c r="G1348"/>
      <c r="H1348" t="s">
        <v>12</v>
      </c>
      <c r="I1348" t="s">
        <v>552</v>
      </c>
      <c r="J1348" t="s">
        <v>869</v>
      </c>
      <c r="K1348" t="s">
        <v>3</v>
      </c>
      <c r="L1348"/>
      <c r="M1348" t="s">
        <v>862</v>
      </c>
      <c r="N1348">
        <v>0.44</v>
      </c>
      <c r="O1348"/>
      <c r="P1348" t="s">
        <v>867</v>
      </c>
      <c r="Q1348" t="s">
        <v>881</v>
      </c>
      <c r="R1348">
        <v>17</v>
      </c>
      <c r="S1348"/>
      <c r="T1348"/>
      <c r="U1348"/>
      <c r="V1348"/>
      <c r="W1348"/>
      <c r="X1348"/>
      <c r="Y1348"/>
      <c r="Z1348"/>
      <c r="AA1348"/>
      <c r="AB1348"/>
      <c r="AC1348" t="s">
        <v>882</v>
      </c>
      <c r="AD1348">
        <v>1</v>
      </c>
      <c r="AE1348" s="73">
        <v>43781</v>
      </c>
      <c r="AF1348" t="s">
        <v>867</v>
      </c>
      <c r="AG1348" t="s">
        <v>1450</v>
      </c>
      <c r="AH1348" t="s">
        <v>36</v>
      </c>
      <c r="AI1348" t="s">
        <v>1457</v>
      </c>
      <c r="AJ1348" t="s">
        <v>1603</v>
      </c>
      <c r="AK1348" t="s">
        <v>882</v>
      </c>
      <c r="AL1348">
        <v>1</v>
      </c>
      <c r="AM1348" s="73">
        <v>43781</v>
      </c>
      <c r="AN1348" t="s">
        <v>882</v>
      </c>
      <c r="AO1348" t="s">
        <v>885</v>
      </c>
      <c r="AP1348"/>
      <c r="AQ1348"/>
      <c r="AR1348" t="s">
        <v>866</v>
      </c>
      <c r="AS1348" t="s">
        <v>1797</v>
      </c>
      <c r="AT1348" t="s">
        <v>1408</v>
      </c>
      <c r="AU1348" t="s">
        <v>36</v>
      </c>
      <c r="AV1348" t="s">
        <v>1354</v>
      </c>
      <c r="AW1348" t="s">
        <v>1798</v>
      </c>
      <c r="AX1348" t="s">
        <v>1353</v>
      </c>
      <c r="AY1348" t="s">
        <v>1371</v>
      </c>
      <c r="AZ1348" t="s">
        <v>1994</v>
      </c>
      <c r="BA1348" t="s">
        <v>2010</v>
      </c>
      <c r="BB1348" t="s">
        <v>1800</v>
      </c>
      <c r="BC1348" t="s">
        <v>1994</v>
      </c>
      <c r="BD1348"/>
      <c r="BE1348"/>
    </row>
    <row r="1349" spans="1:57" x14ac:dyDescent="0.25">
      <c r="A1349" t="s">
        <v>1360</v>
      </c>
      <c r="B1349" t="s">
        <v>0</v>
      </c>
      <c r="C1349">
        <v>2020</v>
      </c>
      <c r="D1349">
        <v>5</v>
      </c>
      <c r="E1349" s="73">
        <v>43781</v>
      </c>
      <c r="F1349"/>
      <c r="G1349"/>
      <c r="H1349" t="s">
        <v>12</v>
      </c>
      <c r="I1349"/>
      <c r="J1349" t="s">
        <v>25</v>
      </c>
      <c r="K1349" t="s">
        <v>3</v>
      </c>
      <c r="L1349"/>
      <c r="M1349" t="s">
        <v>862</v>
      </c>
      <c r="N1349">
        <v>-0.44</v>
      </c>
      <c r="O1349"/>
      <c r="P1349" t="s">
        <v>867</v>
      </c>
      <c r="Q1349" t="s">
        <v>881</v>
      </c>
      <c r="R1349">
        <v>18</v>
      </c>
      <c r="S1349"/>
      <c r="T1349"/>
      <c r="U1349"/>
      <c r="V1349"/>
      <c r="W1349"/>
      <c r="X1349"/>
      <c r="Y1349"/>
      <c r="Z1349"/>
      <c r="AA1349"/>
      <c r="AB1349"/>
      <c r="AC1349"/>
      <c r="AD1349"/>
      <c r="AE1349"/>
      <c r="AF1349"/>
      <c r="AG1349"/>
      <c r="AH1349"/>
      <c r="AI1349"/>
      <c r="AJ1349"/>
      <c r="AK1349" t="s">
        <v>881</v>
      </c>
      <c r="AL1349">
        <v>18</v>
      </c>
      <c r="AM1349" s="73">
        <v>43781</v>
      </c>
      <c r="AN1349" t="s">
        <v>882</v>
      </c>
      <c r="AO1349" t="s">
        <v>8</v>
      </c>
      <c r="AP1349"/>
      <c r="AQ1349"/>
      <c r="AR1349" t="s">
        <v>866</v>
      </c>
      <c r="AS1349" t="s">
        <v>1797</v>
      </c>
      <c r="AT1349" t="s">
        <v>1366</v>
      </c>
      <c r="AU1349" t="s">
        <v>36</v>
      </c>
      <c r="AV1349" t="s">
        <v>1365</v>
      </c>
      <c r="AW1349"/>
      <c r="AX1349"/>
      <c r="AY1349"/>
      <c r="AZ1349"/>
      <c r="BA1349" t="s">
        <v>1833</v>
      </c>
      <c r="BB1349" t="s">
        <v>1802</v>
      </c>
      <c r="BC1349" t="s">
        <v>862</v>
      </c>
      <c r="BD1349"/>
      <c r="BE1349"/>
    </row>
    <row r="1350" spans="1:57" x14ac:dyDescent="0.25">
      <c r="A1350" t="s">
        <v>1360</v>
      </c>
      <c r="B1350" t="s">
        <v>0</v>
      </c>
      <c r="C1350">
        <v>2020</v>
      </c>
      <c r="D1350">
        <v>5</v>
      </c>
      <c r="E1350" s="73">
        <v>43781</v>
      </c>
      <c r="F1350"/>
      <c r="G1350"/>
      <c r="H1350" t="s">
        <v>12</v>
      </c>
      <c r="I1350"/>
      <c r="J1350" t="s">
        <v>25</v>
      </c>
      <c r="K1350" t="s">
        <v>3</v>
      </c>
      <c r="L1350"/>
      <c r="M1350" t="s">
        <v>862</v>
      </c>
      <c r="N1350">
        <v>-1.53</v>
      </c>
      <c r="O1350"/>
      <c r="P1350" t="s">
        <v>867</v>
      </c>
      <c r="Q1350" t="s">
        <v>881</v>
      </c>
      <c r="R1350">
        <v>118</v>
      </c>
      <c r="S1350"/>
      <c r="T1350"/>
      <c r="U1350"/>
      <c r="V1350"/>
      <c r="W1350"/>
      <c r="X1350"/>
      <c r="Y1350"/>
      <c r="Z1350"/>
      <c r="AA1350"/>
      <c r="AB1350"/>
      <c r="AC1350"/>
      <c r="AD1350"/>
      <c r="AE1350"/>
      <c r="AF1350"/>
      <c r="AG1350"/>
      <c r="AH1350"/>
      <c r="AI1350"/>
      <c r="AJ1350"/>
      <c r="AK1350" t="s">
        <v>881</v>
      </c>
      <c r="AL1350">
        <v>118</v>
      </c>
      <c r="AM1350" s="73">
        <v>43781</v>
      </c>
      <c r="AN1350" t="s">
        <v>882</v>
      </c>
      <c r="AO1350" t="s">
        <v>8</v>
      </c>
      <c r="AP1350"/>
      <c r="AQ1350"/>
      <c r="AR1350" t="s">
        <v>866</v>
      </c>
      <c r="AS1350" t="s">
        <v>1797</v>
      </c>
      <c r="AT1350" t="s">
        <v>1366</v>
      </c>
      <c r="AU1350" t="s">
        <v>36</v>
      </c>
      <c r="AV1350" t="s">
        <v>1365</v>
      </c>
      <c r="AW1350"/>
      <c r="AX1350"/>
      <c r="AY1350"/>
      <c r="AZ1350"/>
      <c r="BA1350" t="s">
        <v>1833</v>
      </c>
      <c r="BB1350" t="s">
        <v>1802</v>
      </c>
      <c r="BC1350" t="s">
        <v>862</v>
      </c>
      <c r="BD1350"/>
      <c r="BE1350"/>
    </row>
    <row r="1351" spans="1:57" x14ac:dyDescent="0.25">
      <c r="A1351" t="s">
        <v>1360</v>
      </c>
      <c r="B1351" t="s">
        <v>0</v>
      </c>
      <c r="C1351">
        <v>2020</v>
      </c>
      <c r="D1351">
        <v>5</v>
      </c>
      <c r="E1351" s="73">
        <v>43781</v>
      </c>
      <c r="F1351"/>
      <c r="G1351"/>
      <c r="H1351" t="s">
        <v>12</v>
      </c>
      <c r="I1351"/>
      <c r="J1351" t="s">
        <v>25</v>
      </c>
      <c r="K1351" t="s">
        <v>3</v>
      </c>
      <c r="L1351"/>
      <c r="M1351" t="s">
        <v>862</v>
      </c>
      <c r="N1351">
        <v>-0.9</v>
      </c>
      <c r="O1351"/>
      <c r="P1351" t="s">
        <v>867</v>
      </c>
      <c r="Q1351" t="s">
        <v>881</v>
      </c>
      <c r="R1351">
        <v>198</v>
      </c>
      <c r="S1351"/>
      <c r="T1351"/>
      <c r="U1351"/>
      <c r="V1351"/>
      <c r="W1351"/>
      <c r="X1351"/>
      <c r="Y1351"/>
      <c r="Z1351"/>
      <c r="AA1351"/>
      <c r="AB1351"/>
      <c r="AC1351"/>
      <c r="AD1351"/>
      <c r="AE1351"/>
      <c r="AF1351"/>
      <c r="AG1351"/>
      <c r="AH1351"/>
      <c r="AI1351"/>
      <c r="AJ1351"/>
      <c r="AK1351" t="s">
        <v>881</v>
      </c>
      <c r="AL1351">
        <v>198</v>
      </c>
      <c r="AM1351" s="73">
        <v>43781</v>
      </c>
      <c r="AN1351" t="s">
        <v>882</v>
      </c>
      <c r="AO1351" t="s">
        <v>8</v>
      </c>
      <c r="AP1351"/>
      <c r="AQ1351"/>
      <c r="AR1351" t="s">
        <v>866</v>
      </c>
      <c r="AS1351" t="s">
        <v>1797</v>
      </c>
      <c r="AT1351" t="s">
        <v>1366</v>
      </c>
      <c r="AU1351" t="s">
        <v>36</v>
      </c>
      <c r="AV1351" t="s">
        <v>1365</v>
      </c>
      <c r="AW1351"/>
      <c r="AX1351"/>
      <c r="AY1351"/>
      <c r="AZ1351"/>
      <c r="BA1351" t="s">
        <v>1833</v>
      </c>
      <c r="BB1351" t="s">
        <v>1802</v>
      </c>
      <c r="BC1351" t="s">
        <v>862</v>
      </c>
      <c r="BD1351"/>
      <c r="BE1351"/>
    </row>
    <row r="1352" spans="1:57" x14ac:dyDescent="0.25">
      <c r="A1352" t="s">
        <v>1360</v>
      </c>
      <c r="B1352" t="s">
        <v>0</v>
      </c>
      <c r="C1352">
        <v>2020</v>
      </c>
      <c r="D1352">
        <v>5</v>
      </c>
      <c r="E1352" s="73">
        <v>43782</v>
      </c>
      <c r="F1352"/>
      <c r="G1352"/>
      <c r="H1352" t="s">
        <v>12</v>
      </c>
      <c r="I1352"/>
      <c r="J1352" t="s">
        <v>25</v>
      </c>
      <c r="K1352" t="s">
        <v>3</v>
      </c>
      <c r="L1352"/>
      <c r="M1352" t="s">
        <v>878</v>
      </c>
      <c r="N1352">
        <v>1.58</v>
      </c>
      <c r="O1352"/>
      <c r="P1352" t="s">
        <v>867</v>
      </c>
      <c r="Q1352" t="s">
        <v>886</v>
      </c>
      <c r="R1352">
        <v>187</v>
      </c>
      <c r="S1352"/>
      <c r="T1352"/>
      <c r="U1352"/>
      <c r="V1352"/>
      <c r="W1352"/>
      <c r="X1352"/>
      <c r="Y1352"/>
      <c r="Z1352"/>
      <c r="AA1352"/>
      <c r="AB1352"/>
      <c r="AC1352"/>
      <c r="AD1352"/>
      <c r="AE1352"/>
      <c r="AF1352"/>
      <c r="AG1352"/>
      <c r="AH1352"/>
      <c r="AI1352"/>
      <c r="AJ1352"/>
      <c r="AK1352" t="s">
        <v>886</v>
      </c>
      <c r="AL1352">
        <v>187</v>
      </c>
      <c r="AM1352" s="73">
        <v>43782</v>
      </c>
      <c r="AN1352" t="s">
        <v>882</v>
      </c>
      <c r="AO1352" t="s">
        <v>8</v>
      </c>
      <c r="AP1352"/>
      <c r="AQ1352"/>
      <c r="AR1352" t="s">
        <v>866</v>
      </c>
      <c r="AS1352" t="s">
        <v>1797</v>
      </c>
      <c r="AT1352" t="s">
        <v>1366</v>
      </c>
      <c r="AU1352" t="s">
        <v>36</v>
      </c>
      <c r="AV1352" t="s">
        <v>1365</v>
      </c>
      <c r="AW1352"/>
      <c r="AX1352"/>
      <c r="AY1352"/>
      <c r="AZ1352"/>
      <c r="BA1352" t="s">
        <v>1833</v>
      </c>
      <c r="BB1352" t="s">
        <v>1802</v>
      </c>
      <c r="BC1352" t="s">
        <v>878</v>
      </c>
      <c r="BD1352"/>
      <c r="BE1352"/>
    </row>
    <row r="1353" spans="1:57" x14ac:dyDescent="0.25">
      <c r="A1353" t="s">
        <v>1360</v>
      </c>
      <c r="B1353" t="s">
        <v>0</v>
      </c>
      <c r="C1353">
        <v>2020</v>
      </c>
      <c r="D1353">
        <v>5</v>
      </c>
      <c r="E1353" s="73">
        <v>43782</v>
      </c>
      <c r="F1353"/>
      <c r="G1353"/>
      <c r="H1353" t="s">
        <v>12</v>
      </c>
      <c r="I1353"/>
      <c r="J1353" t="s">
        <v>2</v>
      </c>
      <c r="K1353" t="s">
        <v>3</v>
      </c>
      <c r="L1353"/>
      <c r="M1353" t="s">
        <v>878</v>
      </c>
      <c r="N1353">
        <v>-1.58</v>
      </c>
      <c r="O1353"/>
      <c r="P1353" t="s">
        <v>867</v>
      </c>
      <c r="Q1353" t="s">
        <v>886</v>
      </c>
      <c r="R1353">
        <v>188</v>
      </c>
      <c r="S1353"/>
      <c r="T1353"/>
      <c r="U1353"/>
      <c r="V1353"/>
      <c r="W1353"/>
      <c r="X1353"/>
      <c r="Y1353"/>
      <c r="Z1353"/>
      <c r="AA1353"/>
      <c r="AB1353"/>
      <c r="AC1353"/>
      <c r="AD1353"/>
      <c r="AE1353"/>
      <c r="AF1353"/>
      <c r="AG1353"/>
      <c r="AH1353"/>
      <c r="AI1353"/>
      <c r="AJ1353"/>
      <c r="AK1353" t="s">
        <v>886</v>
      </c>
      <c r="AL1353">
        <v>188</v>
      </c>
      <c r="AM1353" s="73">
        <v>43782</v>
      </c>
      <c r="AN1353" t="s">
        <v>882</v>
      </c>
      <c r="AO1353" t="s">
        <v>8</v>
      </c>
      <c r="AP1353"/>
      <c r="AQ1353"/>
      <c r="AR1353" t="s">
        <v>866</v>
      </c>
      <c r="AS1353" t="s">
        <v>1797</v>
      </c>
      <c r="AT1353" t="s">
        <v>1385</v>
      </c>
      <c r="AU1353" t="s">
        <v>36</v>
      </c>
      <c r="AV1353" t="s">
        <v>1355</v>
      </c>
      <c r="AW1353"/>
      <c r="AX1353"/>
      <c r="AY1353"/>
      <c r="AZ1353"/>
      <c r="BA1353" t="s">
        <v>1801</v>
      </c>
      <c r="BB1353" t="s">
        <v>1802</v>
      </c>
      <c r="BC1353" t="s">
        <v>878</v>
      </c>
      <c r="BD1353"/>
      <c r="BE1353"/>
    </row>
    <row r="1354" spans="1:57" x14ac:dyDescent="0.25">
      <c r="A1354" t="s">
        <v>1360</v>
      </c>
      <c r="B1354" t="s">
        <v>0</v>
      </c>
      <c r="C1354">
        <v>2020</v>
      </c>
      <c r="D1354">
        <v>5</v>
      </c>
      <c r="E1354" s="73">
        <v>43782</v>
      </c>
      <c r="F1354"/>
      <c r="G1354"/>
      <c r="H1354" t="s">
        <v>12</v>
      </c>
      <c r="I1354"/>
      <c r="J1354" t="s">
        <v>25</v>
      </c>
      <c r="K1354" t="s">
        <v>3</v>
      </c>
      <c r="L1354"/>
      <c r="M1354" t="s">
        <v>878</v>
      </c>
      <c r="N1354">
        <v>0.9</v>
      </c>
      <c r="O1354"/>
      <c r="P1354" t="s">
        <v>867</v>
      </c>
      <c r="Q1354" t="s">
        <v>886</v>
      </c>
      <c r="R1354">
        <v>197</v>
      </c>
      <c r="S1354"/>
      <c r="T1354"/>
      <c r="U1354"/>
      <c r="V1354"/>
      <c r="W1354"/>
      <c r="X1354"/>
      <c r="Y1354"/>
      <c r="Z1354"/>
      <c r="AA1354"/>
      <c r="AB1354"/>
      <c r="AC1354"/>
      <c r="AD1354"/>
      <c r="AE1354"/>
      <c r="AF1354"/>
      <c r="AG1354"/>
      <c r="AH1354"/>
      <c r="AI1354"/>
      <c r="AJ1354"/>
      <c r="AK1354" t="s">
        <v>886</v>
      </c>
      <c r="AL1354">
        <v>197</v>
      </c>
      <c r="AM1354" s="73">
        <v>43782</v>
      </c>
      <c r="AN1354" t="s">
        <v>882</v>
      </c>
      <c r="AO1354" t="s">
        <v>8</v>
      </c>
      <c r="AP1354"/>
      <c r="AQ1354"/>
      <c r="AR1354" t="s">
        <v>866</v>
      </c>
      <c r="AS1354" t="s">
        <v>1797</v>
      </c>
      <c r="AT1354" t="s">
        <v>1366</v>
      </c>
      <c r="AU1354" t="s">
        <v>36</v>
      </c>
      <c r="AV1354" t="s">
        <v>1365</v>
      </c>
      <c r="AW1354"/>
      <c r="AX1354"/>
      <c r="AY1354"/>
      <c r="AZ1354"/>
      <c r="BA1354" t="s">
        <v>1833</v>
      </c>
      <c r="BB1354" t="s">
        <v>1802</v>
      </c>
      <c r="BC1354" t="s">
        <v>878</v>
      </c>
      <c r="BD1354"/>
      <c r="BE1354"/>
    </row>
    <row r="1355" spans="1:57" x14ac:dyDescent="0.25">
      <c r="A1355" t="s">
        <v>1360</v>
      </c>
      <c r="B1355" t="s">
        <v>0</v>
      </c>
      <c r="C1355">
        <v>2020</v>
      </c>
      <c r="D1355">
        <v>5</v>
      </c>
      <c r="E1355" s="73">
        <v>43778</v>
      </c>
      <c r="F1355"/>
      <c r="G1355"/>
      <c r="H1355" t="s">
        <v>12</v>
      </c>
      <c r="I1355"/>
      <c r="J1355" t="s">
        <v>25</v>
      </c>
      <c r="K1355" t="s">
        <v>3</v>
      </c>
      <c r="L1355"/>
      <c r="M1355" t="s">
        <v>878</v>
      </c>
      <c r="N1355">
        <v>0.39</v>
      </c>
      <c r="O1355"/>
      <c r="P1355" t="s">
        <v>863</v>
      </c>
      <c r="Q1355" t="s">
        <v>879</v>
      </c>
      <c r="R1355">
        <v>261</v>
      </c>
      <c r="S1355"/>
      <c r="T1355"/>
      <c r="U1355"/>
      <c r="V1355"/>
      <c r="W1355"/>
      <c r="X1355"/>
      <c r="Y1355"/>
      <c r="Z1355"/>
      <c r="AA1355"/>
      <c r="AB1355"/>
      <c r="AC1355"/>
      <c r="AD1355"/>
      <c r="AE1355"/>
      <c r="AF1355"/>
      <c r="AG1355"/>
      <c r="AH1355"/>
      <c r="AI1355"/>
      <c r="AJ1355"/>
      <c r="AK1355" t="s">
        <v>879</v>
      </c>
      <c r="AL1355">
        <v>261</v>
      </c>
      <c r="AM1355" s="73">
        <v>43778</v>
      </c>
      <c r="AN1355" t="s">
        <v>865</v>
      </c>
      <c r="AO1355" t="s">
        <v>8</v>
      </c>
      <c r="AP1355"/>
      <c r="AQ1355"/>
      <c r="AR1355" t="s">
        <v>866</v>
      </c>
      <c r="AS1355" t="s">
        <v>1797</v>
      </c>
      <c r="AT1355" t="s">
        <v>1366</v>
      </c>
      <c r="AU1355" t="s">
        <v>36</v>
      </c>
      <c r="AV1355" t="s">
        <v>1365</v>
      </c>
      <c r="AW1355"/>
      <c r="AX1355"/>
      <c r="AY1355"/>
      <c r="AZ1355"/>
      <c r="BA1355" t="s">
        <v>1833</v>
      </c>
      <c r="BB1355" t="s">
        <v>1802</v>
      </c>
      <c r="BC1355" t="s">
        <v>878</v>
      </c>
      <c r="BD1355"/>
      <c r="BE1355"/>
    </row>
    <row r="1356" spans="1:57" x14ac:dyDescent="0.25">
      <c r="A1356" t="s">
        <v>1360</v>
      </c>
      <c r="B1356" t="s">
        <v>0</v>
      </c>
      <c r="C1356">
        <v>2020</v>
      </c>
      <c r="D1356">
        <v>5</v>
      </c>
      <c r="E1356" s="73">
        <v>43778</v>
      </c>
      <c r="F1356"/>
      <c r="G1356"/>
      <c r="H1356" t="s">
        <v>12</v>
      </c>
      <c r="I1356"/>
      <c r="J1356" t="s">
        <v>2</v>
      </c>
      <c r="K1356" t="s">
        <v>3</v>
      </c>
      <c r="L1356"/>
      <c r="M1356" t="s">
        <v>878</v>
      </c>
      <c r="N1356">
        <v>-3.81</v>
      </c>
      <c r="O1356"/>
      <c r="P1356" t="s">
        <v>863</v>
      </c>
      <c r="Q1356" t="s">
        <v>879</v>
      </c>
      <c r="R1356">
        <v>292</v>
      </c>
      <c r="S1356"/>
      <c r="T1356"/>
      <c r="U1356"/>
      <c r="V1356"/>
      <c r="W1356"/>
      <c r="X1356"/>
      <c r="Y1356"/>
      <c r="Z1356"/>
      <c r="AA1356"/>
      <c r="AB1356"/>
      <c r="AC1356"/>
      <c r="AD1356"/>
      <c r="AE1356"/>
      <c r="AF1356"/>
      <c r="AG1356"/>
      <c r="AH1356"/>
      <c r="AI1356"/>
      <c r="AJ1356"/>
      <c r="AK1356" t="s">
        <v>879</v>
      </c>
      <c r="AL1356">
        <v>292</v>
      </c>
      <c r="AM1356" s="73">
        <v>43778</v>
      </c>
      <c r="AN1356" t="s">
        <v>865</v>
      </c>
      <c r="AO1356" t="s">
        <v>8</v>
      </c>
      <c r="AP1356"/>
      <c r="AQ1356"/>
      <c r="AR1356" t="s">
        <v>866</v>
      </c>
      <c r="AS1356" t="s">
        <v>1797</v>
      </c>
      <c r="AT1356" t="s">
        <v>1385</v>
      </c>
      <c r="AU1356" t="s">
        <v>36</v>
      </c>
      <c r="AV1356" t="s">
        <v>1355</v>
      </c>
      <c r="AW1356"/>
      <c r="AX1356"/>
      <c r="AY1356"/>
      <c r="AZ1356"/>
      <c r="BA1356" t="s">
        <v>1801</v>
      </c>
      <c r="BB1356" t="s">
        <v>1802</v>
      </c>
      <c r="BC1356" t="s">
        <v>878</v>
      </c>
      <c r="BD1356"/>
      <c r="BE1356"/>
    </row>
    <row r="1357" spans="1:57" x14ac:dyDescent="0.25">
      <c r="A1357" t="s">
        <v>1360</v>
      </c>
      <c r="B1357" t="s">
        <v>0</v>
      </c>
      <c r="C1357">
        <v>2020</v>
      </c>
      <c r="D1357">
        <v>5</v>
      </c>
      <c r="E1357" s="73">
        <v>43778</v>
      </c>
      <c r="F1357"/>
      <c r="G1357"/>
      <c r="H1357" t="s">
        <v>12</v>
      </c>
      <c r="I1357"/>
      <c r="J1357" t="s">
        <v>2</v>
      </c>
      <c r="K1357" t="s">
        <v>3</v>
      </c>
      <c r="L1357"/>
      <c r="M1357" t="s">
        <v>878</v>
      </c>
      <c r="N1357">
        <v>-0.97</v>
      </c>
      <c r="O1357"/>
      <c r="P1357" t="s">
        <v>863</v>
      </c>
      <c r="Q1357" t="s">
        <v>879</v>
      </c>
      <c r="R1357">
        <v>352</v>
      </c>
      <c r="S1357"/>
      <c r="T1357"/>
      <c r="U1357"/>
      <c r="V1357"/>
      <c r="W1357"/>
      <c r="X1357"/>
      <c r="Y1357"/>
      <c r="Z1357"/>
      <c r="AA1357"/>
      <c r="AB1357"/>
      <c r="AC1357"/>
      <c r="AD1357"/>
      <c r="AE1357"/>
      <c r="AF1357"/>
      <c r="AG1357"/>
      <c r="AH1357"/>
      <c r="AI1357"/>
      <c r="AJ1357"/>
      <c r="AK1357" t="s">
        <v>879</v>
      </c>
      <c r="AL1357">
        <v>352</v>
      </c>
      <c r="AM1357" s="73">
        <v>43778</v>
      </c>
      <c r="AN1357" t="s">
        <v>865</v>
      </c>
      <c r="AO1357" t="s">
        <v>8</v>
      </c>
      <c r="AP1357"/>
      <c r="AQ1357"/>
      <c r="AR1357" t="s">
        <v>866</v>
      </c>
      <c r="AS1357" t="s">
        <v>1797</v>
      </c>
      <c r="AT1357" t="s">
        <v>1385</v>
      </c>
      <c r="AU1357" t="s">
        <v>36</v>
      </c>
      <c r="AV1357" t="s">
        <v>1355</v>
      </c>
      <c r="AW1357"/>
      <c r="AX1357"/>
      <c r="AY1357"/>
      <c r="AZ1357"/>
      <c r="BA1357" t="s">
        <v>1801</v>
      </c>
      <c r="BB1357" t="s">
        <v>1802</v>
      </c>
      <c r="BC1357" t="s">
        <v>878</v>
      </c>
      <c r="BD1357"/>
      <c r="BE1357"/>
    </row>
    <row r="1358" spans="1:57" x14ac:dyDescent="0.25">
      <c r="A1358" t="s">
        <v>1360</v>
      </c>
      <c r="B1358" t="s">
        <v>0</v>
      </c>
      <c r="C1358">
        <v>2020</v>
      </c>
      <c r="D1358">
        <v>5</v>
      </c>
      <c r="E1358" s="73">
        <v>43778</v>
      </c>
      <c r="F1358"/>
      <c r="G1358"/>
      <c r="H1358" t="s">
        <v>12</v>
      </c>
      <c r="I1358"/>
      <c r="J1358" t="s">
        <v>2</v>
      </c>
      <c r="K1358" t="s">
        <v>3</v>
      </c>
      <c r="L1358"/>
      <c r="M1358" t="s">
        <v>878</v>
      </c>
      <c r="N1358">
        <v>-0.11</v>
      </c>
      <c r="O1358"/>
      <c r="P1358" t="s">
        <v>863</v>
      </c>
      <c r="Q1358" t="s">
        <v>879</v>
      </c>
      <c r="R1358">
        <v>362</v>
      </c>
      <c r="S1358"/>
      <c r="T1358"/>
      <c r="U1358"/>
      <c r="V1358"/>
      <c r="W1358"/>
      <c r="X1358"/>
      <c r="Y1358"/>
      <c r="Z1358"/>
      <c r="AA1358"/>
      <c r="AB1358"/>
      <c r="AC1358"/>
      <c r="AD1358"/>
      <c r="AE1358"/>
      <c r="AF1358"/>
      <c r="AG1358"/>
      <c r="AH1358"/>
      <c r="AI1358"/>
      <c r="AJ1358"/>
      <c r="AK1358" t="s">
        <v>879</v>
      </c>
      <c r="AL1358">
        <v>362</v>
      </c>
      <c r="AM1358" s="73">
        <v>43778</v>
      </c>
      <c r="AN1358" t="s">
        <v>865</v>
      </c>
      <c r="AO1358" t="s">
        <v>8</v>
      </c>
      <c r="AP1358"/>
      <c r="AQ1358"/>
      <c r="AR1358" t="s">
        <v>866</v>
      </c>
      <c r="AS1358" t="s">
        <v>1797</v>
      </c>
      <c r="AT1358" t="s">
        <v>1385</v>
      </c>
      <c r="AU1358" t="s">
        <v>36</v>
      </c>
      <c r="AV1358" t="s">
        <v>1355</v>
      </c>
      <c r="AW1358"/>
      <c r="AX1358"/>
      <c r="AY1358"/>
      <c r="AZ1358"/>
      <c r="BA1358" t="s">
        <v>1801</v>
      </c>
      <c r="BB1358" t="s">
        <v>1802</v>
      </c>
      <c r="BC1358" t="s">
        <v>878</v>
      </c>
      <c r="BD1358"/>
      <c r="BE1358"/>
    </row>
    <row r="1359" spans="1:57" x14ac:dyDescent="0.25">
      <c r="A1359" t="s">
        <v>1360</v>
      </c>
      <c r="B1359" t="s">
        <v>0</v>
      </c>
      <c r="C1359">
        <v>2020</v>
      </c>
      <c r="D1359">
        <v>5</v>
      </c>
      <c r="E1359" s="73">
        <v>43778</v>
      </c>
      <c r="F1359"/>
      <c r="G1359"/>
      <c r="H1359" t="s">
        <v>12</v>
      </c>
      <c r="I1359"/>
      <c r="J1359" t="s">
        <v>2</v>
      </c>
      <c r="K1359" t="s">
        <v>3</v>
      </c>
      <c r="L1359"/>
      <c r="M1359" t="s">
        <v>878</v>
      </c>
      <c r="N1359">
        <v>-0.97</v>
      </c>
      <c r="O1359"/>
      <c r="P1359" t="s">
        <v>867</v>
      </c>
      <c r="Q1359" t="s">
        <v>879</v>
      </c>
      <c r="R1359">
        <v>454</v>
      </c>
      <c r="S1359"/>
      <c r="T1359"/>
      <c r="U1359"/>
      <c r="V1359"/>
      <c r="W1359"/>
      <c r="X1359"/>
      <c r="Y1359"/>
      <c r="Z1359"/>
      <c r="AA1359"/>
      <c r="AB1359"/>
      <c r="AC1359"/>
      <c r="AD1359"/>
      <c r="AE1359"/>
      <c r="AF1359"/>
      <c r="AG1359"/>
      <c r="AH1359"/>
      <c r="AI1359"/>
      <c r="AJ1359"/>
      <c r="AK1359" t="s">
        <v>879</v>
      </c>
      <c r="AL1359">
        <v>454</v>
      </c>
      <c r="AM1359" s="73">
        <v>43778</v>
      </c>
      <c r="AN1359" t="s">
        <v>868</v>
      </c>
      <c r="AO1359" t="s">
        <v>8</v>
      </c>
      <c r="AP1359"/>
      <c r="AQ1359"/>
      <c r="AR1359" t="s">
        <v>866</v>
      </c>
      <c r="AS1359" t="s">
        <v>1797</v>
      </c>
      <c r="AT1359" t="s">
        <v>1385</v>
      </c>
      <c r="AU1359" t="s">
        <v>36</v>
      </c>
      <c r="AV1359" t="s">
        <v>1355</v>
      </c>
      <c r="AW1359"/>
      <c r="AX1359"/>
      <c r="AY1359"/>
      <c r="AZ1359"/>
      <c r="BA1359" t="s">
        <v>1801</v>
      </c>
      <c r="BB1359" t="s">
        <v>1802</v>
      </c>
      <c r="BC1359" t="s">
        <v>878</v>
      </c>
      <c r="BD1359"/>
      <c r="BE1359"/>
    </row>
    <row r="1360" spans="1:57" x14ac:dyDescent="0.25">
      <c r="A1360" t="s">
        <v>1360</v>
      </c>
      <c r="B1360" t="s">
        <v>0</v>
      </c>
      <c r="C1360">
        <v>2020</v>
      </c>
      <c r="D1360">
        <v>5</v>
      </c>
      <c r="E1360" s="73">
        <v>43778</v>
      </c>
      <c r="F1360"/>
      <c r="G1360"/>
      <c r="H1360" t="s">
        <v>12</v>
      </c>
      <c r="I1360"/>
      <c r="J1360" t="s">
        <v>2</v>
      </c>
      <c r="K1360" t="s">
        <v>3</v>
      </c>
      <c r="L1360"/>
      <c r="M1360" t="s">
        <v>878</v>
      </c>
      <c r="N1360">
        <v>-1.53</v>
      </c>
      <c r="O1360"/>
      <c r="P1360" t="s">
        <v>867</v>
      </c>
      <c r="Q1360" t="s">
        <v>879</v>
      </c>
      <c r="R1360">
        <v>464</v>
      </c>
      <c r="S1360"/>
      <c r="T1360"/>
      <c r="U1360"/>
      <c r="V1360"/>
      <c r="W1360"/>
      <c r="X1360"/>
      <c r="Y1360"/>
      <c r="Z1360"/>
      <c r="AA1360"/>
      <c r="AB1360"/>
      <c r="AC1360"/>
      <c r="AD1360"/>
      <c r="AE1360"/>
      <c r="AF1360"/>
      <c r="AG1360"/>
      <c r="AH1360"/>
      <c r="AI1360"/>
      <c r="AJ1360"/>
      <c r="AK1360" t="s">
        <v>879</v>
      </c>
      <c r="AL1360">
        <v>464</v>
      </c>
      <c r="AM1360" s="73">
        <v>43778</v>
      </c>
      <c r="AN1360" t="s">
        <v>868</v>
      </c>
      <c r="AO1360" t="s">
        <v>8</v>
      </c>
      <c r="AP1360"/>
      <c r="AQ1360"/>
      <c r="AR1360" t="s">
        <v>866</v>
      </c>
      <c r="AS1360" t="s">
        <v>1797</v>
      </c>
      <c r="AT1360" t="s">
        <v>1385</v>
      </c>
      <c r="AU1360" t="s">
        <v>36</v>
      </c>
      <c r="AV1360" t="s">
        <v>1355</v>
      </c>
      <c r="AW1360"/>
      <c r="AX1360"/>
      <c r="AY1360"/>
      <c r="AZ1360"/>
      <c r="BA1360" t="s">
        <v>1801</v>
      </c>
      <c r="BB1360" t="s">
        <v>1802</v>
      </c>
      <c r="BC1360" t="s">
        <v>878</v>
      </c>
      <c r="BD1360"/>
      <c r="BE1360"/>
    </row>
    <row r="1361" spans="1:57" x14ac:dyDescent="0.25">
      <c r="A1361" t="s">
        <v>1360</v>
      </c>
      <c r="B1361" t="s">
        <v>0</v>
      </c>
      <c r="C1361">
        <v>2020</v>
      </c>
      <c r="D1361">
        <v>5</v>
      </c>
      <c r="E1361" s="73">
        <v>43778</v>
      </c>
      <c r="F1361"/>
      <c r="G1361"/>
      <c r="H1361" t="s">
        <v>12</v>
      </c>
      <c r="I1361"/>
      <c r="J1361" t="s">
        <v>2</v>
      </c>
      <c r="K1361" t="s">
        <v>3</v>
      </c>
      <c r="L1361"/>
      <c r="M1361" t="s">
        <v>878</v>
      </c>
      <c r="N1361">
        <v>-1.29</v>
      </c>
      <c r="O1361"/>
      <c r="P1361" t="s">
        <v>867</v>
      </c>
      <c r="Q1361" t="s">
        <v>879</v>
      </c>
      <c r="R1361">
        <v>494</v>
      </c>
      <c r="S1361"/>
      <c r="T1361"/>
      <c r="U1361"/>
      <c r="V1361"/>
      <c r="W1361"/>
      <c r="X1361"/>
      <c r="Y1361"/>
      <c r="Z1361"/>
      <c r="AA1361"/>
      <c r="AB1361"/>
      <c r="AC1361"/>
      <c r="AD1361"/>
      <c r="AE1361"/>
      <c r="AF1361"/>
      <c r="AG1361"/>
      <c r="AH1361"/>
      <c r="AI1361"/>
      <c r="AJ1361"/>
      <c r="AK1361" t="s">
        <v>879</v>
      </c>
      <c r="AL1361">
        <v>494</v>
      </c>
      <c r="AM1361" s="73">
        <v>43778</v>
      </c>
      <c r="AN1361" t="s">
        <v>868</v>
      </c>
      <c r="AO1361" t="s">
        <v>8</v>
      </c>
      <c r="AP1361"/>
      <c r="AQ1361"/>
      <c r="AR1361" t="s">
        <v>866</v>
      </c>
      <c r="AS1361" t="s">
        <v>1797</v>
      </c>
      <c r="AT1361" t="s">
        <v>1385</v>
      </c>
      <c r="AU1361" t="s">
        <v>36</v>
      </c>
      <c r="AV1361" t="s">
        <v>1355</v>
      </c>
      <c r="AW1361"/>
      <c r="AX1361"/>
      <c r="AY1361"/>
      <c r="AZ1361"/>
      <c r="BA1361" t="s">
        <v>1801</v>
      </c>
      <c r="BB1361" t="s">
        <v>1802</v>
      </c>
      <c r="BC1361" t="s">
        <v>878</v>
      </c>
      <c r="BD1361"/>
      <c r="BE1361"/>
    </row>
    <row r="1362" spans="1:57" x14ac:dyDescent="0.25">
      <c r="A1362" t="s">
        <v>1360</v>
      </c>
      <c r="B1362" t="s">
        <v>0</v>
      </c>
      <c r="C1362">
        <v>2020</v>
      </c>
      <c r="D1362">
        <v>5</v>
      </c>
      <c r="E1362" s="73">
        <v>43778</v>
      </c>
      <c r="F1362"/>
      <c r="G1362"/>
      <c r="H1362" t="s">
        <v>12</v>
      </c>
      <c r="I1362"/>
      <c r="J1362" t="s">
        <v>2</v>
      </c>
      <c r="K1362" t="s">
        <v>3</v>
      </c>
      <c r="L1362"/>
      <c r="M1362" t="s">
        <v>878</v>
      </c>
      <c r="N1362">
        <v>-0.52</v>
      </c>
      <c r="O1362"/>
      <c r="P1362" t="s">
        <v>867</v>
      </c>
      <c r="Q1362" t="s">
        <v>879</v>
      </c>
      <c r="R1362">
        <v>564</v>
      </c>
      <c r="S1362"/>
      <c r="T1362"/>
      <c r="U1362"/>
      <c r="V1362"/>
      <c r="W1362"/>
      <c r="X1362"/>
      <c r="Y1362"/>
      <c r="Z1362"/>
      <c r="AA1362"/>
      <c r="AB1362"/>
      <c r="AC1362"/>
      <c r="AD1362"/>
      <c r="AE1362"/>
      <c r="AF1362"/>
      <c r="AG1362"/>
      <c r="AH1362"/>
      <c r="AI1362"/>
      <c r="AJ1362"/>
      <c r="AK1362" t="s">
        <v>879</v>
      </c>
      <c r="AL1362">
        <v>564</v>
      </c>
      <c r="AM1362" s="73">
        <v>43778</v>
      </c>
      <c r="AN1362" t="s">
        <v>868</v>
      </c>
      <c r="AO1362" t="s">
        <v>8</v>
      </c>
      <c r="AP1362"/>
      <c r="AQ1362"/>
      <c r="AR1362" t="s">
        <v>866</v>
      </c>
      <c r="AS1362" t="s">
        <v>1797</v>
      </c>
      <c r="AT1362" t="s">
        <v>1385</v>
      </c>
      <c r="AU1362" t="s">
        <v>36</v>
      </c>
      <c r="AV1362" t="s">
        <v>1355</v>
      </c>
      <c r="AW1362"/>
      <c r="AX1362"/>
      <c r="AY1362"/>
      <c r="AZ1362"/>
      <c r="BA1362" t="s">
        <v>1801</v>
      </c>
      <c r="BB1362" t="s">
        <v>1802</v>
      </c>
      <c r="BC1362" t="s">
        <v>878</v>
      </c>
      <c r="BD1362"/>
      <c r="BE1362"/>
    </row>
    <row r="1363" spans="1:57" x14ac:dyDescent="0.25">
      <c r="A1363" t="s">
        <v>1360</v>
      </c>
      <c r="B1363" t="s">
        <v>0</v>
      </c>
      <c r="C1363">
        <v>2020</v>
      </c>
      <c r="D1363">
        <v>5</v>
      </c>
      <c r="E1363" s="73">
        <v>43781</v>
      </c>
      <c r="F1363"/>
      <c r="G1363"/>
      <c r="H1363" t="s">
        <v>12</v>
      </c>
      <c r="I1363" t="s">
        <v>552</v>
      </c>
      <c r="J1363" t="s">
        <v>848</v>
      </c>
      <c r="K1363" t="s">
        <v>679</v>
      </c>
      <c r="L1363"/>
      <c r="M1363" t="s">
        <v>1458</v>
      </c>
      <c r="N1363">
        <v>5</v>
      </c>
      <c r="O1363"/>
      <c r="P1363" t="s">
        <v>883</v>
      </c>
      <c r="Q1363" t="s">
        <v>880</v>
      </c>
      <c r="R1363">
        <v>21</v>
      </c>
      <c r="S1363"/>
      <c r="T1363"/>
      <c r="U1363"/>
      <c r="V1363"/>
      <c r="W1363"/>
      <c r="X1363"/>
      <c r="Y1363"/>
      <c r="Z1363"/>
      <c r="AA1363"/>
      <c r="AB1363"/>
      <c r="AC1363"/>
      <c r="AD1363"/>
      <c r="AE1363"/>
      <c r="AF1363"/>
      <c r="AG1363"/>
      <c r="AH1363"/>
      <c r="AI1363"/>
      <c r="AJ1363"/>
      <c r="AK1363" t="s">
        <v>880</v>
      </c>
      <c r="AL1363">
        <v>21</v>
      </c>
      <c r="AM1363" s="73">
        <v>43781</v>
      </c>
      <c r="AN1363"/>
      <c r="AO1363" t="s">
        <v>884</v>
      </c>
      <c r="AP1363"/>
      <c r="AQ1363"/>
      <c r="AR1363" t="s">
        <v>603</v>
      </c>
      <c r="AS1363" t="s">
        <v>1797</v>
      </c>
      <c r="AT1363" t="s">
        <v>1361</v>
      </c>
      <c r="AU1363" t="s">
        <v>36</v>
      </c>
      <c r="AV1363" t="s">
        <v>1354</v>
      </c>
      <c r="AW1363" t="s">
        <v>1798</v>
      </c>
      <c r="AX1363" t="s">
        <v>1353</v>
      </c>
      <c r="AY1363" t="s">
        <v>1371</v>
      </c>
      <c r="AZ1363"/>
      <c r="BA1363" t="s">
        <v>1983</v>
      </c>
      <c r="BB1363" t="s">
        <v>1991</v>
      </c>
      <c r="BC1363" t="s">
        <v>1458</v>
      </c>
      <c r="BD1363"/>
      <c r="BE1363"/>
    </row>
    <row r="1364" spans="1:57" x14ac:dyDescent="0.25">
      <c r="A1364" t="s">
        <v>1360</v>
      </c>
      <c r="B1364" t="s">
        <v>0</v>
      </c>
      <c r="C1364">
        <v>2020</v>
      </c>
      <c r="D1364">
        <v>5</v>
      </c>
      <c r="E1364" s="73">
        <v>43781</v>
      </c>
      <c r="F1364"/>
      <c r="G1364"/>
      <c r="H1364" t="s">
        <v>12</v>
      </c>
      <c r="I1364" t="s">
        <v>552</v>
      </c>
      <c r="J1364" t="s">
        <v>589</v>
      </c>
      <c r="K1364" t="s">
        <v>679</v>
      </c>
      <c r="L1364"/>
      <c r="M1364" t="s">
        <v>1458</v>
      </c>
      <c r="N1364">
        <v>837.25</v>
      </c>
      <c r="O1364"/>
      <c r="P1364" t="s">
        <v>883</v>
      </c>
      <c r="Q1364" t="s">
        <v>880</v>
      </c>
      <c r="R1364">
        <v>22</v>
      </c>
      <c r="S1364"/>
      <c r="T1364"/>
      <c r="U1364"/>
      <c r="V1364"/>
      <c r="W1364"/>
      <c r="X1364"/>
      <c r="Y1364"/>
      <c r="Z1364"/>
      <c r="AA1364"/>
      <c r="AB1364"/>
      <c r="AC1364"/>
      <c r="AD1364"/>
      <c r="AE1364"/>
      <c r="AF1364"/>
      <c r="AG1364"/>
      <c r="AH1364"/>
      <c r="AI1364"/>
      <c r="AJ1364"/>
      <c r="AK1364" t="s">
        <v>880</v>
      </c>
      <c r="AL1364">
        <v>22</v>
      </c>
      <c r="AM1364" s="73">
        <v>43781</v>
      </c>
      <c r="AN1364"/>
      <c r="AO1364" t="s">
        <v>884</v>
      </c>
      <c r="AP1364"/>
      <c r="AQ1364"/>
      <c r="AR1364" t="s">
        <v>603</v>
      </c>
      <c r="AS1364" t="s">
        <v>1797</v>
      </c>
      <c r="AT1364" t="s">
        <v>1361</v>
      </c>
      <c r="AU1364" t="s">
        <v>36</v>
      </c>
      <c r="AV1364" t="s">
        <v>1354</v>
      </c>
      <c r="AW1364" t="s">
        <v>1798</v>
      </c>
      <c r="AX1364" t="s">
        <v>1353</v>
      </c>
      <c r="AY1364" t="s">
        <v>1371</v>
      </c>
      <c r="AZ1364"/>
      <c r="BA1364" t="s">
        <v>1934</v>
      </c>
      <c r="BB1364" t="s">
        <v>1991</v>
      </c>
      <c r="BC1364" t="s">
        <v>1458</v>
      </c>
      <c r="BD1364"/>
      <c r="BE1364"/>
    </row>
    <row r="1365" spans="1:57" x14ac:dyDescent="0.25">
      <c r="A1365" t="s">
        <v>1360</v>
      </c>
      <c r="B1365" t="s">
        <v>0</v>
      </c>
      <c r="C1365">
        <v>2020</v>
      </c>
      <c r="D1365">
        <v>5</v>
      </c>
      <c r="E1365" s="73">
        <v>43781</v>
      </c>
      <c r="F1365" t="s">
        <v>574</v>
      </c>
      <c r="G1365"/>
      <c r="H1365" t="s">
        <v>12</v>
      </c>
      <c r="I1365" t="s">
        <v>552</v>
      </c>
      <c r="J1365" t="s">
        <v>871</v>
      </c>
      <c r="K1365" t="s">
        <v>3</v>
      </c>
      <c r="L1365"/>
      <c r="M1365" t="s">
        <v>862</v>
      </c>
      <c r="N1365">
        <v>1.38</v>
      </c>
      <c r="O1365"/>
      <c r="P1365" t="s">
        <v>867</v>
      </c>
      <c r="Q1365" t="s">
        <v>881</v>
      </c>
      <c r="R1365">
        <v>77</v>
      </c>
      <c r="S1365"/>
      <c r="T1365"/>
      <c r="U1365"/>
      <c r="V1365"/>
      <c r="W1365"/>
      <c r="X1365"/>
      <c r="Y1365"/>
      <c r="Z1365"/>
      <c r="AA1365"/>
      <c r="AB1365"/>
      <c r="AC1365" t="s">
        <v>882</v>
      </c>
      <c r="AD1365">
        <v>9</v>
      </c>
      <c r="AE1365" s="73">
        <v>43781</v>
      </c>
      <c r="AF1365" t="s">
        <v>867</v>
      </c>
      <c r="AG1365" t="s">
        <v>1450</v>
      </c>
      <c r="AH1365" t="s">
        <v>36</v>
      </c>
      <c r="AI1365" t="s">
        <v>1457</v>
      </c>
      <c r="AJ1365" t="s">
        <v>1451</v>
      </c>
      <c r="AK1365" t="s">
        <v>882</v>
      </c>
      <c r="AL1365">
        <v>9</v>
      </c>
      <c r="AM1365" s="73">
        <v>43781</v>
      </c>
      <c r="AN1365" t="s">
        <v>882</v>
      </c>
      <c r="AO1365" t="s">
        <v>885</v>
      </c>
      <c r="AP1365"/>
      <c r="AQ1365"/>
      <c r="AR1365" t="s">
        <v>866</v>
      </c>
      <c r="AS1365" t="s">
        <v>1797</v>
      </c>
      <c r="AT1365" t="s">
        <v>1408</v>
      </c>
      <c r="AU1365" t="s">
        <v>36</v>
      </c>
      <c r="AV1365" t="s">
        <v>1354</v>
      </c>
      <c r="AW1365" t="s">
        <v>1798</v>
      </c>
      <c r="AX1365" t="s">
        <v>1353</v>
      </c>
      <c r="AY1365" t="s">
        <v>1371</v>
      </c>
      <c r="AZ1365" t="s">
        <v>1994</v>
      </c>
      <c r="BA1365" t="s">
        <v>1990</v>
      </c>
      <c r="BB1365" t="s">
        <v>1800</v>
      </c>
      <c r="BC1365" t="s">
        <v>1994</v>
      </c>
      <c r="BD1365"/>
      <c r="BE1365"/>
    </row>
    <row r="1366" spans="1:57" x14ac:dyDescent="0.25">
      <c r="A1366" t="s">
        <v>1360</v>
      </c>
      <c r="B1366" t="s">
        <v>0</v>
      </c>
      <c r="C1366">
        <v>2020</v>
      </c>
      <c r="D1366">
        <v>5</v>
      </c>
      <c r="E1366" s="73">
        <v>43781</v>
      </c>
      <c r="F1366" t="s">
        <v>574</v>
      </c>
      <c r="G1366"/>
      <c r="H1366" t="s">
        <v>12</v>
      </c>
      <c r="I1366" t="s">
        <v>552</v>
      </c>
      <c r="J1366" t="s">
        <v>870</v>
      </c>
      <c r="K1366" t="s">
        <v>3</v>
      </c>
      <c r="L1366"/>
      <c r="M1366" t="s">
        <v>862</v>
      </c>
      <c r="N1366">
        <v>1.58</v>
      </c>
      <c r="O1366"/>
      <c r="P1366" t="s">
        <v>867</v>
      </c>
      <c r="Q1366" t="s">
        <v>881</v>
      </c>
      <c r="R1366">
        <v>187</v>
      </c>
      <c r="S1366"/>
      <c r="T1366"/>
      <c r="U1366"/>
      <c r="V1366"/>
      <c r="W1366"/>
      <c r="X1366"/>
      <c r="Y1366"/>
      <c r="Z1366"/>
      <c r="AA1366"/>
      <c r="AB1366"/>
      <c r="AC1366" t="s">
        <v>882</v>
      </c>
      <c r="AD1366">
        <v>22</v>
      </c>
      <c r="AE1366" s="73">
        <v>43781</v>
      </c>
      <c r="AF1366" t="s">
        <v>867</v>
      </c>
      <c r="AG1366" t="s">
        <v>1450</v>
      </c>
      <c r="AH1366" t="s">
        <v>36</v>
      </c>
      <c r="AI1366" t="s">
        <v>1457</v>
      </c>
      <c r="AJ1366" t="s">
        <v>1453</v>
      </c>
      <c r="AK1366" t="s">
        <v>882</v>
      </c>
      <c r="AL1366">
        <v>22</v>
      </c>
      <c r="AM1366" s="73">
        <v>43781</v>
      </c>
      <c r="AN1366" t="s">
        <v>882</v>
      </c>
      <c r="AO1366" t="s">
        <v>885</v>
      </c>
      <c r="AP1366"/>
      <c r="AQ1366"/>
      <c r="AR1366" t="s">
        <v>866</v>
      </c>
      <c r="AS1366" t="s">
        <v>1797</v>
      </c>
      <c r="AT1366" t="s">
        <v>1408</v>
      </c>
      <c r="AU1366" t="s">
        <v>36</v>
      </c>
      <c r="AV1366" t="s">
        <v>1354</v>
      </c>
      <c r="AW1366" t="s">
        <v>1798</v>
      </c>
      <c r="AX1366" t="s">
        <v>1353</v>
      </c>
      <c r="AY1366" t="s">
        <v>1371</v>
      </c>
      <c r="AZ1366" t="s">
        <v>1994</v>
      </c>
      <c r="BA1366" t="s">
        <v>1988</v>
      </c>
      <c r="BB1366" t="s">
        <v>1800</v>
      </c>
      <c r="BC1366" t="s">
        <v>1994</v>
      </c>
      <c r="BD1366"/>
      <c r="BE1366"/>
    </row>
    <row r="1367" spans="1:57" x14ac:dyDescent="0.25">
      <c r="A1367" t="s">
        <v>1360</v>
      </c>
      <c r="B1367" t="s">
        <v>0</v>
      </c>
      <c r="C1367">
        <v>2020</v>
      </c>
      <c r="D1367">
        <v>5</v>
      </c>
      <c r="E1367" s="73">
        <v>43782</v>
      </c>
      <c r="F1367"/>
      <c r="G1367"/>
      <c r="H1367" t="s">
        <v>12</v>
      </c>
      <c r="I1367"/>
      <c r="J1367" t="s">
        <v>2</v>
      </c>
      <c r="K1367" t="s">
        <v>3</v>
      </c>
      <c r="L1367"/>
      <c r="M1367" t="s">
        <v>878</v>
      </c>
      <c r="N1367">
        <v>-0.44</v>
      </c>
      <c r="O1367"/>
      <c r="P1367" t="s">
        <v>867</v>
      </c>
      <c r="Q1367" t="s">
        <v>886</v>
      </c>
      <c r="R1367">
        <v>18</v>
      </c>
      <c r="S1367"/>
      <c r="T1367"/>
      <c r="U1367"/>
      <c r="V1367"/>
      <c r="W1367"/>
      <c r="X1367"/>
      <c r="Y1367"/>
      <c r="Z1367"/>
      <c r="AA1367"/>
      <c r="AB1367"/>
      <c r="AC1367"/>
      <c r="AD1367"/>
      <c r="AE1367"/>
      <c r="AF1367"/>
      <c r="AG1367"/>
      <c r="AH1367"/>
      <c r="AI1367"/>
      <c r="AJ1367"/>
      <c r="AK1367" t="s">
        <v>886</v>
      </c>
      <c r="AL1367">
        <v>18</v>
      </c>
      <c r="AM1367" s="73">
        <v>43782</v>
      </c>
      <c r="AN1367" t="s">
        <v>882</v>
      </c>
      <c r="AO1367" t="s">
        <v>8</v>
      </c>
      <c r="AP1367"/>
      <c r="AQ1367"/>
      <c r="AR1367" t="s">
        <v>866</v>
      </c>
      <c r="AS1367" t="s">
        <v>1797</v>
      </c>
      <c r="AT1367" t="s">
        <v>1385</v>
      </c>
      <c r="AU1367" t="s">
        <v>36</v>
      </c>
      <c r="AV1367" t="s">
        <v>1355</v>
      </c>
      <c r="AW1367"/>
      <c r="AX1367"/>
      <c r="AY1367"/>
      <c r="AZ1367"/>
      <c r="BA1367" t="s">
        <v>1801</v>
      </c>
      <c r="BB1367" t="s">
        <v>1802</v>
      </c>
      <c r="BC1367" t="s">
        <v>878</v>
      </c>
      <c r="BD1367"/>
      <c r="BE1367"/>
    </row>
    <row r="1368" spans="1:57" x14ac:dyDescent="0.25">
      <c r="A1368" t="s">
        <v>1360</v>
      </c>
      <c r="B1368" t="s">
        <v>0</v>
      </c>
      <c r="C1368">
        <v>2020</v>
      </c>
      <c r="D1368">
        <v>5</v>
      </c>
      <c r="E1368" s="73">
        <v>43782</v>
      </c>
      <c r="F1368"/>
      <c r="G1368"/>
      <c r="H1368" t="s">
        <v>12</v>
      </c>
      <c r="I1368"/>
      <c r="J1368" t="s">
        <v>2</v>
      </c>
      <c r="K1368" t="s">
        <v>3</v>
      </c>
      <c r="L1368"/>
      <c r="M1368" t="s">
        <v>878</v>
      </c>
      <c r="N1368">
        <v>-0.44</v>
      </c>
      <c r="O1368"/>
      <c r="P1368" t="s">
        <v>867</v>
      </c>
      <c r="Q1368" t="s">
        <v>886</v>
      </c>
      <c r="R1368">
        <v>28</v>
      </c>
      <c r="S1368"/>
      <c r="T1368"/>
      <c r="U1368"/>
      <c r="V1368"/>
      <c r="W1368"/>
      <c r="X1368"/>
      <c r="Y1368"/>
      <c r="Z1368"/>
      <c r="AA1368"/>
      <c r="AB1368"/>
      <c r="AC1368"/>
      <c r="AD1368"/>
      <c r="AE1368"/>
      <c r="AF1368"/>
      <c r="AG1368"/>
      <c r="AH1368"/>
      <c r="AI1368"/>
      <c r="AJ1368"/>
      <c r="AK1368" t="s">
        <v>886</v>
      </c>
      <c r="AL1368">
        <v>28</v>
      </c>
      <c r="AM1368" s="73">
        <v>43782</v>
      </c>
      <c r="AN1368" t="s">
        <v>882</v>
      </c>
      <c r="AO1368" t="s">
        <v>8</v>
      </c>
      <c r="AP1368"/>
      <c r="AQ1368"/>
      <c r="AR1368" t="s">
        <v>866</v>
      </c>
      <c r="AS1368" t="s">
        <v>1797</v>
      </c>
      <c r="AT1368" t="s">
        <v>1385</v>
      </c>
      <c r="AU1368" t="s">
        <v>36</v>
      </c>
      <c r="AV1368" t="s">
        <v>1355</v>
      </c>
      <c r="AW1368"/>
      <c r="AX1368"/>
      <c r="AY1368"/>
      <c r="AZ1368"/>
      <c r="BA1368" t="s">
        <v>1801</v>
      </c>
      <c r="BB1368" t="s">
        <v>1802</v>
      </c>
      <c r="BC1368" t="s">
        <v>878</v>
      </c>
      <c r="BD1368"/>
      <c r="BE1368"/>
    </row>
    <row r="1369" spans="1:57" x14ac:dyDescent="0.25">
      <c r="A1369" t="s">
        <v>1360</v>
      </c>
      <c r="B1369" t="s">
        <v>0</v>
      </c>
      <c r="C1369">
        <v>2020</v>
      </c>
      <c r="D1369">
        <v>5</v>
      </c>
      <c r="E1369" s="73">
        <v>43782</v>
      </c>
      <c r="F1369"/>
      <c r="G1369"/>
      <c r="H1369" t="s">
        <v>12</v>
      </c>
      <c r="I1369"/>
      <c r="J1369" t="s">
        <v>2</v>
      </c>
      <c r="K1369" t="s">
        <v>3</v>
      </c>
      <c r="L1369"/>
      <c r="M1369" t="s">
        <v>878</v>
      </c>
      <c r="N1369">
        <v>-1.8</v>
      </c>
      <c r="O1369"/>
      <c r="P1369" t="s">
        <v>867</v>
      </c>
      <c r="Q1369" t="s">
        <v>886</v>
      </c>
      <c r="R1369">
        <v>208</v>
      </c>
      <c r="S1369"/>
      <c r="T1369"/>
      <c r="U1369"/>
      <c r="V1369"/>
      <c r="W1369"/>
      <c r="X1369"/>
      <c r="Y1369"/>
      <c r="Z1369"/>
      <c r="AA1369"/>
      <c r="AB1369"/>
      <c r="AC1369"/>
      <c r="AD1369"/>
      <c r="AE1369"/>
      <c r="AF1369"/>
      <c r="AG1369"/>
      <c r="AH1369"/>
      <c r="AI1369"/>
      <c r="AJ1369"/>
      <c r="AK1369" t="s">
        <v>886</v>
      </c>
      <c r="AL1369">
        <v>208</v>
      </c>
      <c r="AM1369" s="73">
        <v>43782</v>
      </c>
      <c r="AN1369" t="s">
        <v>882</v>
      </c>
      <c r="AO1369" t="s">
        <v>8</v>
      </c>
      <c r="AP1369"/>
      <c r="AQ1369"/>
      <c r="AR1369" t="s">
        <v>866</v>
      </c>
      <c r="AS1369" t="s">
        <v>1797</v>
      </c>
      <c r="AT1369" t="s">
        <v>1385</v>
      </c>
      <c r="AU1369" t="s">
        <v>36</v>
      </c>
      <c r="AV1369" t="s">
        <v>1355</v>
      </c>
      <c r="AW1369"/>
      <c r="AX1369"/>
      <c r="AY1369"/>
      <c r="AZ1369"/>
      <c r="BA1369" t="s">
        <v>1801</v>
      </c>
      <c r="BB1369" t="s">
        <v>1802</v>
      </c>
      <c r="BC1369" t="s">
        <v>878</v>
      </c>
      <c r="BD1369"/>
      <c r="BE1369"/>
    </row>
    <row r="1370" spans="1:57" x14ac:dyDescent="0.25">
      <c r="A1370" t="s">
        <v>1360</v>
      </c>
      <c r="B1370" t="s">
        <v>0</v>
      </c>
      <c r="C1370">
        <v>2020</v>
      </c>
      <c r="D1370">
        <v>5</v>
      </c>
      <c r="E1370" s="73">
        <v>43784</v>
      </c>
      <c r="F1370"/>
      <c r="G1370"/>
      <c r="H1370" t="s">
        <v>12</v>
      </c>
      <c r="I1370"/>
      <c r="J1370" t="s">
        <v>2</v>
      </c>
      <c r="K1370" t="s">
        <v>3</v>
      </c>
      <c r="L1370"/>
      <c r="M1370" t="s">
        <v>1456</v>
      </c>
      <c r="N1370">
        <v>-87.16</v>
      </c>
      <c r="O1370"/>
      <c r="P1370" t="s">
        <v>14</v>
      </c>
      <c r="Q1370" t="s">
        <v>887</v>
      </c>
      <c r="R1370">
        <v>63</v>
      </c>
      <c r="S1370"/>
      <c r="T1370"/>
      <c r="U1370"/>
      <c r="V1370"/>
      <c r="W1370"/>
      <c r="X1370"/>
      <c r="Y1370"/>
      <c r="Z1370"/>
      <c r="AA1370"/>
      <c r="AB1370"/>
      <c r="AC1370"/>
      <c r="AD1370"/>
      <c r="AE1370"/>
      <c r="AF1370"/>
      <c r="AG1370"/>
      <c r="AH1370"/>
      <c r="AI1370"/>
      <c r="AJ1370"/>
      <c r="AK1370" t="s">
        <v>887</v>
      </c>
      <c r="AL1370">
        <v>63</v>
      </c>
      <c r="AM1370" s="73">
        <v>43784</v>
      </c>
      <c r="AN1370"/>
      <c r="AO1370" t="s">
        <v>8</v>
      </c>
      <c r="AP1370"/>
      <c r="AQ1370"/>
      <c r="AR1370" t="s">
        <v>603</v>
      </c>
      <c r="AS1370" t="s">
        <v>1797</v>
      </c>
      <c r="AT1370" t="s">
        <v>1385</v>
      </c>
      <c r="AU1370" t="s">
        <v>36</v>
      </c>
      <c r="AV1370" t="s">
        <v>1355</v>
      </c>
      <c r="AW1370"/>
      <c r="AX1370"/>
      <c r="AY1370"/>
      <c r="AZ1370"/>
      <c r="BA1370" t="s">
        <v>1801</v>
      </c>
      <c r="BB1370" t="s">
        <v>1802</v>
      </c>
      <c r="BC1370" t="s">
        <v>1456</v>
      </c>
      <c r="BD1370"/>
      <c r="BE1370"/>
    </row>
    <row r="1371" spans="1:57" x14ac:dyDescent="0.25">
      <c r="A1371" t="s">
        <v>1360</v>
      </c>
      <c r="B1371" t="s">
        <v>0</v>
      </c>
      <c r="C1371">
        <v>2020</v>
      </c>
      <c r="D1371">
        <v>5</v>
      </c>
      <c r="E1371" s="73">
        <v>43791</v>
      </c>
      <c r="F1371" t="s">
        <v>574</v>
      </c>
      <c r="G1371"/>
      <c r="H1371" t="s">
        <v>12</v>
      </c>
      <c r="I1371" t="s">
        <v>575</v>
      </c>
      <c r="J1371" t="s">
        <v>582</v>
      </c>
      <c r="K1371" t="s">
        <v>3</v>
      </c>
      <c r="L1371"/>
      <c r="M1371" t="s">
        <v>579</v>
      </c>
      <c r="N1371">
        <v>453.59</v>
      </c>
      <c r="O1371"/>
      <c r="P1371" t="s">
        <v>891</v>
      </c>
      <c r="Q1371" t="s">
        <v>890</v>
      </c>
      <c r="R1371">
        <v>275</v>
      </c>
      <c r="S1371"/>
      <c r="T1371"/>
      <c r="U1371"/>
      <c r="V1371"/>
      <c r="W1371"/>
      <c r="X1371"/>
      <c r="Y1371"/>
      <c r="Z1371"/>
      <c r="AA1371"/>
      <c r="AB1371"/>
      <c r="AC1371"/>
      <c r="AD1371"/>
      <c r="AE1371"/>
      <c r="AF1371"/>
      <c r="AG1371"/>
      <c r="AH1371"/>
      <c r="AI1371"/>
      <c r="AJ1371"/>
      <c r="AK1371" t="s">
        <v>890</v>
      </c>
      <c r="AL1371">
        <v>275</v>
      </c>
      <c r="AM1371" s="73">
        <v>43791</v>
      </c>
      <c r="AN1371" t="s">
        <v>584</v>
      </c>
      <c r="AO1371" t="s">
        <v>847</v>
      </c>
      <c r="AP1371"/>
      <c r="AQ1371"/>
      <c r="AR1371" t="s">
        <v>581</v>
      </c>
      <c r="AS1371" t="s">
        <v>1797</v>
      </c>
      <c r="AT1371" t="s">
        <v>1361</v>
      </c>
      <c r="AU1371" t="s">
        <v>36</v>
      </c>
      <c r="AV1371" t="s">
        <v>1354</v>
      </c>
      <c r="AW1371" t="s">
        <v>1924</v>
      </c>
      <c r="AX1371" t="s">
        <v>1353</v>
      </c>
      <c r="AY1371" t="s">
        <v>1352</v>
      </c>
      <c r="AZ1371"/>
      <c r="BA1371" t="s">
        <v>1950</v>
      </c>
      <c r="BB1371" t="s">
        <v>1926</v>
      </c>
      <c r="BC1371" t="s">
        <v>579</v>
      </c>
      <c r="BD1371"/>
      <c r="BE1371"/>
    </row>
    <row r="1372" spans="1:57" x14ac:dyDescent="0.25">
      <c r="A1372" t="s">
        <v>1360</v>
      </c>
      <c r="B1372" t="s">
        <v>0</v>
      </c>
      <c r="C1372">
        <v>2020</v>
      </c>
      <c r="D1372">
        <v>5</v>
      </c>
      <c r="E1372" s="73">
        <v>43791</v>
      </c>
      <c r="F1372" t="s">
        <v>574</v>
      </c>
      <c r="G1372"/>
      <c r="H1372" t="s">
        <v>12</v>
      </c>
      <c r="I1372" t="s">
        <v>575</v>
      </c>
      <c r="J1372" t="s">
        <v>848</v>
      </c>
      <c r="K1372" t="s">
        <v>3</v>
      </c>
      <c r="L1372"/>
      <c r="M1372" t="s">
        <v>579</v>
      </c>
      <c r="N1372">
        <v>10</v>
      </c>
      <c r="O1372"/>
      <c r="P1372" t="s">
        <v>891</v>
      </c>
      <c r="Q1372" t="s">
        <v>890</v>
      </c>
      <c r="R1372">
        <v>288</v>
      </c>
      <c r="S1372"/>
      <c r="T1372"/>
      <c r="U1372"/>
      <c r="V1372"/>
      <c r="W1372"/>
      <c r="X1372"/>
      <c r="Y1372"/>
      <c r="Z1372"/>
      <c r="AA1372"/>
      <c r="AB1372"/>
      <c r="AC1372"/>
      <c r="AD1372"/>
      <c r="AE1372"/>
      <c r="AF1372"/>
      <c r="AG1372"/>
      <c r="AH1372"/>
      <c r="AI1372"/>
      <c r="AJ1372"/>
      <c r="AK1372" t="s">
        <v>890</v>
      </c>
      <c r="AL1372">
        <v>288</v>
      </c>
      <c r="AM1372" s="73">
        <v>43791</v>
      </c>
      <c r="AN1372" t="s">
        <v>584</v>
      </c>
      <c r="AO1372" t="s">
        <v>847</v>
      </c>
      <c r="AP1372"/>
      <c r="AQ1372"/>
      <c r="AR1372" t="s">
        <v>581</v>
      </c>
      <c r="AS1372" t="s">
        <v>1797</v>
      </c>
      <c r="AT1372" t="s">
        <v>1361</v>
      </c>
      <c r="AU1372" t="s">
        <v>36</v>
      </c>
      <c r="AV1372" t="s">
        <v>1354</v>
      </c>
      <c r="AW1372" t="s">
        <v>1924</v>
      </c>
      <c r="AX1372" t="s">
        <v>1353</v>
      </c>
      <c r="AY1372" t="s">
        <v>1352</v>
      </c>
      <c r="AZ1372"/>
      <c r="BA1372" t="s">
        <v>1983</v>
      </c>
      <c r="BB1372" t="s">
        <v>1926</v>
      </c>
      <c r="BC1372" t="s">
        <v>579</v>
      </c>
      <c r="BD1372"/>
      <c r="BE1372"/>
    </row>
    <row r="1373" spans="1:57" x14ac:dyDescent="0.25">
      <c r="A1373" t="s">
        <v>1360</v>
      </c>
      <c r="B1373" t="s">
        <v>0</v>
      </c>
      <c r="C1373">
        <v>2020</v>
      </c>
      <c r="D1373">
        <v>5</v>
      </c>
      <c r="E1373" s="73">
        <v>43799</v>
      </c>
      <c r="F1373" t="s">
        <v>574</v>
      </c>
      <c r="G1373"/>
      <c r="H1373" t="s">
        <v>12</v>
      </c>
      <c r="I1373" t="s">
        <v>552</v>
      </c>
      <c r="J1373" t="s">
        <v>587</v>
      </c>
      <c r="K1373" t="s">
        <v>3</v>
      </c>
      <c r="L1373"/>
      <c r="M1373" t="s">
        <v>1455</v>
      </c>
      <c r="N1373">
        <v>6.24</v>
      </c>
      <c r="O1373"/>
      <c r="P1373" t="s">
        <v>897</v>
      </c>
      <c r="Q1373" t="s">
        <v>893</v>
      </c>
      <c r="R1373">
        <v>19</v>
      </c>
      <c r="S1373"/>
      <c r="T1373"/>
      <c r="U1373"/>
      <c r="V1373"/>
      <c r="W1373"/>
      <c r="X1373"/>
      <c r="Y1373"/>
      <c r="Z1373"/>
      <c r="AA1373"/>
      <c r="AB1373"/>
      <c r="AC1373"/>
      <c r="AD1373"/>
      <c r="AE1373"/>
      <c r="AF1373"/>
      <c r="AG1373"/>
      <c r="AH1373"/>
      <c r="AI1373"/>
      <c r="AJ1373"/>
      <c r="AK1373" t="s">
        <v>893</v>
      </c>
      <c r="AL1373">
        <v>19</v>
      </c>
      <c r="AM1373" s="73">
        <v>43799</v>
      </c>
      <c r="AN1373"/>
      <c r="AO1373" t="s">
        <v>884</v>
      </c>
      <c r="AP1373"/>
      <c r="AQ1373"/>
      <c r="AR1373" t="s">
        <v>603</v>
      </c>
      <c r="AS1373" t="s">
        <v>1797</v>
      </c>
      <c r="AT1373" t="s">
        <v>1361</v>
      </c>
      <c r="AU1373" t="s">
        <v>36</v>
      </c>
      <c r="AV1373" t="s">
        <v>1354</v>
      </c>
      <c r="AW1373" t="s">
        <v>1798</v>
      </c>
      <c r="AX1373" t="s">
        <v>1353</v>
      </c>
      <c r="AY1373" t="s">
        <v>1371</v>
      </c>
      <c r="AZ1373"/>
      <c r="BA1373" t="s">
        <v>1932</v>
      </c>
      <c r="BB1373" t="s">
        <v>1800</v>
      </c>
      <c r="BC1373" t="s">
        <v>1455</v>
      </c>
      <c r="BD1373"/>
      <c r="BE1373"/>
    </row>
    <row r="1374" spans="1:57" x14ac:dyDescent="0.25">
      <c r="A1374" t="s">
        <v>1360</v>
      </c>
      <c r="B1374" t="s">
        <v>0</v>
      </c>
      <c r="C1374">
        <v>2020</v>
      </c>
      <c r="D1374">
        <v>5</v>
      </c>
      <c r="E1374" s="73">
        <v>43799</v>
      </c>
      <c r="F1374" t="s">
        <v>574</v>
      </c>
      <c r="G1374"/>
      <c r="H1374" t="s">
        <v>12</v>
      </c>
      <c r="I1374" t="s">
        <v>552</v>
      </c>
      <c r="J1374" t="s">
        <v>586</v>
      </c>
      <c r="K1374" t="s">
        <v>3</v>
      </c>
      <c r="L1374"/>
      <c r="M1374" t="s">
        <v>1455</v>
      </c>
      <c r="N1374">
        <v>20.97</v>
      </c>
      <c r="O1374"/>
      <c r="P1374" t="s">
        <v>897</v>
      </c>
      <c r="Q1374" t="s">
        <v>893</v>
      </c>
      <c r="R1374">
        <v>25</v>
      </c>
      <c r="S1374"/>
      <c r="T1374"/>
      <c r="U1374"/>
      <c r="V1374"/>
      <c r="W1374"/>
      <c r="X1374"/>
      <c r="Y1374"/>
      <c r="Z1374"/>
      <c r="AA1374"/>
      <c r="AB1374"/>
      <c r="AC1374"/>
      <c r="AD1374"/>
      <c r="AE1374"/>
      <c r="AF1374"/>
      <c r="AG1374"/>
      <c r="AH1374"/>
      <c r="AI1374"/>
      <c r="AJ1374"/>
      <c r="AK1374" t="s">
        <v>893</v>
      </c>
      <c r="AL1374">
        <v>25</v>
      </c>
      <c r="AM1374" s="73">
        <v>43799</v>
      </c>
      <c r="AN1374"/>
      <c r="AO1374" t="s">
        <v>884</v>
      </c>
      <c r="AP1374"/>
      <c r="AQ1374"/>
      <c r="AR1374" t="s">
        <v>603</v>
      </c>
      <c r="AS1374" t="s">
        <v>1797</v>
      </c>
      <c r="AT1374" t="s">
        <v>1361</v>
      </c>
      <c r="AU1374" t="s">
        <v>36</v>
      </c>
      <c r="AV1374" t="s">
        <v>1354</v>
      </c>
      <c r="AW1374" t="s">
        <v>1798</v>
      </c>
      <c r="AX1374" t="s">
        <v>1353</v>
      </c>
      <c r="AY1374" t="s">
        <v>1371</v>
      </c>
      <c r="AZ1374"/>
      <c r="BA1374" t="s">
        <v>1954</v>
      </c>
      <c r="BB1374" t="s">
        <v>1800</v>
      </c>
      <c r="BC1374" t="s">
        <v>1455</v>
      </c>
      <c r="BD1374"/>
      <c r="BE1374"/>
    </row>
    <row r="1375" spans="1:57" x14ac:dyDescent="0.25">
      <c r="A1375" t="s">
        <v>1360</v>
      </c>
      <c r="B1375" t="s">
        <v>0</v>
      </c>
      <c r="C1375">
        <v>2020</v>
      </c>
      <c r="D1375">
        <v>5</v>
      </c>
      <c r="E1375" s="73">
        <v>43791</v>
      </c>
      <c r="F1375" t="s">
        <v>574</v>
      </c>
      <c r="G1375"/>
      <c r="H1375" t="s">
        <v>12</v>
      </c>
      <c r="I1375" t="s">
        <v>575</v>
      </c>
      <c r="J1375" t="s">
        <v>587</v>
      </c>
      <c r="K1375" t="s">
        <v>3</v>
      </c>
      <c r="L1375"/>
      <c r="M1375" t="s">
        <v>579</v>
      </c>
      <c r="N1375">
        <v>39.25</v>
      </c>
      <c r="O1375"/>
      <c r="P1375" t="s">
        <v>891</v>
      </c>
      <c r="Q1375" t="s">
        <v>890</v>
      </c>
      <c r="R1375">
        <v>283</v>
      </c>
      <c r="S1375"/>
      <c r="T1375"/>
      <c r="U1375"/>
      <c r="V1375"/>
      <c r="W1375"/>
      <c r="X1375"/>
      <c r="Y1375"/>
      <c r="Z1375"/>
      <c r="AA1375"/>
      <c r="AB1375"/>
      <c r="AC1375"/>
      <c r="AD1375"/>
      <c r="AE1375"/>
      <c r="AF1375"/>
      <c r="AG1375"/>
      <c r="AH1375"/>
      <c r="AI1375"/>
      <c r="AJ1375"/>
      <c r="AK1375" t="s">
        <v>890</v>
      </c>
      <c r="AL1375">
        <v>283</v>
      </c>
      <c r="AM1375" s="73">
        <v>43791</v>
      </c>
      <c r="AN1375" t="s">
        <v>584</v>
      </c>
      <c r="AO1375" t="s">
        <v>847</v>
      </c>
      <c r="AP1375"/>
      <c r="AQ1375"/>
      <c r="AR1375" t="s">
        <v>581</v>
      </c>
      <c r="AS1375" t="s">
        <v>1797</v>
      </c>
      <c r="AT1375" t="s">
        <v>1361</v>
      </c>
      <c r="AU1375" t="s">
        <v>36</v>
      </c>
      <c r="AV1375" t="s">
        <v>1354</v>
      </c>
      <c r="AW1375" t="s">
        <v>1924</v>
      </c>
      <c r="AX1375" t="s">
        <v>1353</v>
      </c>
      <c r="AY1375" t="s">
        <v>1352</v>
      </c>
      <c r="AZ1375"/>
      <c r="BA1375" t="s">
        <v>1932</v>
      </c>
      <c r="BB1375" t="s">
        <v>1926</v>
      </c>
      <c r="BC1375" t="s">
        <v>579</v>
      </c>
      <c r="BD1375"/>
      <c r="BE1375"/>
    </row>
    <row r="1376" spans="1:57" x14ac:dyDescent="0.25">
      <c r="A1376" t="s">
        <v>1360</v>
      </c>
      <c r="B1376" t="s">
        <v>0</v>
      </c>
      <c r="C1376">
        <v>2020</v>
      </c>
      <c r="D1376">
        <v>5</v>
      </c>
      <c r="E1376" s="73">
        <v>43791</v>
      </c>
      <c r="F1376"/>
      <c r="G1376"/>
      <c r="H1376" t="s">
        <v>12</v>
      </c>
      <c r="I1376"/>
      <c r="J1376" t="s">
        <v>2</v>
      </c>
      <c r="K1376" t="s">
        <v>3</v>
      </c>
      <c r="L1376"/>
      <c r="M1376" t="s">
        <v>579</v>
      </c>
      <c r="N1376">
        <v>-9837.32</v>
      </c>
      <c r="O1376"/>
      <c r="P1376" t="s">
        <v>14</v>
      </c>
      <c r="Q1376" t="s">
        <v>890</v>
      </c>
      <c r="R1376">
        <v>353</v>
      </c>
      <c r="S1376"/>
      <c r="T1376"/>
      <c r="U1376"/>
      <c r="V1376"/>
      <c r="W1376"/>
      <c r="X1376"/>
      <c r="Y1376"/>
      <c r="Z1376"/>
      <c r="AA1376"/>
      <c r="AB1376"/>
      <c r="AC1376"/>
      <c r="AD1376"/>
      <c r="AE1376"/>
      <c r="AF1376"/>
      <c r="AG1376"/>
      <c r="AH1376"/>
      <c r="AI1376"/>
      <c r="AJ1376"/>
      <c r="AK1376" t="s">
        <v>890</v>
      </c>
      <c r="AL1376">
        <v>353</v>
      </c>
      <c r="AM1376" s="73">
        <v>43791</v>
      </c>
      <c r="AN1376"/>
      <c r="AO1376" t="s">
        <v>8</v>
      </c>
      <c r="AP1376"/>
      <c r="AQ1376"/>
      <c r="AR1376" t="s">
        <v>581</v>
      </c>
      <c r="AS1376" t="s">
        <v>1797</v>
      </c>
      <c r="AT1376" t="s">
        <v>1385</v>
      </c>
      <c r="AU1376" t="s">
        <v>36</v>
      </c>
      <c r="AV1376" t="s">
        <v>1355</v>
      </c>
      <c r="AW1376"/>
      <c r="AX1376"/>
      <c r="AY1376"/>
      <c r="AZ1376"/>
      <c r="BA1376" t="s">
        <v>1801</v>
      </c>
      <c r="BB1376" t="s">
        <v>1802</v>
      </c>
      <c r="BC1376" t="s">
        <v>579</v>
      </c>
      <c r="BD1376"/>
      <c r="BE1376"/>
    </row>
    <row r="1377" spans="1:57" x14ac:dyDescent="0.25">
      <c r="A1377" t="s">
        <v>1360</v>
      </c>
      <c r="B1377" t="s">
        <v>0</v>
      </c>
      <c r="C1377">
        <v>2020</v>
      </c>
      <c r="D1377">
        <v>5</v>
      </c>
      <c r="E1377" s="73">
        <v>43799</v>
      </c>
      <c r="F1377" t="s">
        <v>574</v>
      </c>
      <c r="G1377"/>
      <c r="H1377" t="s">
        <v>12</v>
      </c>
      <c r="I1377" t="s">
        <v>552</v>
      </c>
      <c r="J1377" t="s">
        <v>585</v>
      </c>
      <c r="K1377" t="s">
        <v>3</v>
      </c>
      <c r="L1377"/>
      <c r="M1377" t="s">
        <v>1455</v>
      </c>
      <c r="N1377">
        <v>39.450000000000003</v>
      </c>
      <c r="O1377"/>
      <c r="P1377" t="s">
        <v>897</v>
      </c>
      <c r="Q1377" t="s">
        <v>893</v>
      </c>
      <c r="R1377">
        <v>17</v>
      </c>
      <c r="S1377"/>
      <c r="T1377"/>
      <c r="U1377"/>
      <c r="V1377"/>
      <c r="W1377"/>
      <c r="X1377"/>
      <c r="Y1377"/>
      <c r="Z1377"/>
      <c r="AA1377"/>
      <c r="AB1377"/>
      <c r="AC1377"/>
      <c r="AD1377"/>
      <c r="AE1377"/>
      <c r="AF1377"/>
      <c r="AG1377"/>
      <c r="AH1377"/>
      <c r="AI1377"/>
      <c r="AJ1377"/>
      <c r="AK1377" t="s">
        <v>893</v>
      </c>
      <c r="AL1377">
        <v>17</v>
      </c>
      <c r="AM1377" s="73">
        <v>43799</v>
      </c>
      <c r="AN1377"/>
      <c r="AO1377" t="s">
        <v>884</v>
      </c>
      <c r="AP1377"/>
      <c r="AQ1377"/>
      <c r="AR1377" t="s">
        <v>603</v>
      </c>
      <c r="AS1377" t="s">
        <v>1797</v>
      </c>
      <c r="AT1377" t="s">
        <v>1361</v>
      </c>
      <c r="AU1377" t="s">
        <v>36</v>
      </c>
      <c r="AV1377" t="s">
        <v>1354</v>
      </c>
      <c r="AW1377" t="s">
        <v>1798</v>
      </c>
      <c r="AX1377" t="s">
        <v>1353</v>
      </c>
      <c r="AY1377" t="s">
        <v>1371</v>
      </c>
      <c r="AZ1377"/>
      <c r="BA1377" t="s">
        <v>1925</v>
      </c>
      <c r="BB1377" t="s">
        <v>1800</v>
      </c>
      <c r="BC1377" t="s">
        <v>1455</v>
      </c>
      <c r="BD1377"/>
      <c r="BE1377"/>
    </row>
    <row r="1378" spans="1:57" x14ac:dyDescent="0.25">
      <c r="A1378" t="s">
        <v>1360</v>
      </c>
      <c r="B1378" t="s">
        <v>0</v>
      </c>
      <c r="C1378">
        <v>2020</v>
      </c>
      <c r="D1378">
        <v>5</v>
      </c>
      <c r="E1378" s="73">
        <v>43799</v>
      </c>
      <c r="F1378" t="s">
        <v>574</v>
      </c>
      <c r="G1378"/>
      <c r="H1378" t="s">
        <v>12</v>
      </c>
      <c r="I1378" t="s">
        <v>552</v>
      </c>
      <c r="J1378" t="s">
        <v>586</v>
      </c>
      <c r="K1378" t="s">
        <v>3</v>
      </c>
      <c r="L1378"/>
      <c r="M1378" t="s">
        <v>1455</v>
      </c>
      <c r="N1378">
        <v>6.99</v>
      </c>
      <c r="O1378"/>
      <c r="P1378" t="s">
        <v>897</v>
      </c>
      <c r="Q1378" t="s">
        <v>893</v>
      </c>
      <c r="R1378">
        <v>18</v>
      </c>
      <c r="S1378"/>
      <c r="T1378"/>
      <c r="U1378"/>
      <c r="V1378"/>
      <c r="W1378"/>
      <c r="X1378"/>
      <c r="Y1378"/>
      <c r="Z1378"/>
      <c r="AA1378"/>
      <c r="AB1378"/>
      <c r="AC1378"/>
      <c r="AD1378"/>
      <c r="AE1378"/>
      <c r="AF1378"/>
      <c r="AG1378"/>
      <c r="AH1378"/>
      <c r="AI1378"/>
      <c r="AJ1378"/>
      <c r="AK1378" t="s">
        <v>893</v>
      </c>
      <c r="AL1378">
        <v>18</v>
      </c>
      <c r="AM1378" s="73">
        <v>43799</v>
      </c>
      <c r="AN1378"/>
      <c r="AO1378" t="s">
        <v>884</v>
      </c>
      <c r="AP1378"/>
      <c r="AQ1378"/>
      <c r="AR1378" t="s">
        <v>603</v>
      </c>
      <c r="AS1378" t="s">
        <v>1797</v>
      </c>
      <c r="AT1378" t="s">
        <v>1361</v>
      </c>
      <c r="AU1378" t="s">
        <v>36</v>
      </c>
      <c r="AV1378" t="s">
        <v>1354</v>
      </c>
      <c r="AW1378" t="s">
        <v>1798</v>
      </c>
      <c r="AX1378" t="s">
        <v>1353</v>
      </c>
      <c r="AY1378" t="s">
        <v>1371</v>
      </c>
      <c r="AZ1378"/>
      <c r="BA1378" t="s">
        <v>1954</v>
      </c>
      <c r="BB1378" t="s">
        <v>1800</v>
      </c>
      <c r="BC1378" t="s">
        <v>1455</v>
      </c>
      <c r="BD1378"/>
      <c r="BE1378"/>
    </row>
    <row r="1379" spans="1:57" x14ac:dyDescent="0.25">
      <c r="A1379" t="s">
        <v>1360</v>
      </c>
      <c r="B1379" t="s">
        <v>0</v>
      </c>
      <c r="C1379">
        <v>2020</v>
      </c>
      <c r="D1379">
        <v>5</v>
      </c>
      <c r="E1379" s="73">
        <v>43799</v>
      </c>
      <c r="F1379" t="s">
        <v>574</v>
      </c>
      <c r="G1379"/>
      <c r="H1379" t="s">
        <v>12</v>
      </c>
      <c r="I1379" t="s">
        <v>552</v>
      </c>
      <c r="J1379" t="s">
        <v>589</v>
      </c>
      <c r="K1379" t="s">
        <v>3</v>
      </c>
      <c r="L1379"/>
      <c r="M1379" t="s">
        <v>1455</v>
      </c>
      <c r="N1379">
        <v>1598.39</v>
      </c>
      <c r="O1379"/>
      <c r="P1379" t="s">
        <v>896</v>
      </c>
      <c r="Q1379" t="s">
        <v>893</v>
      </c>
      <c r="R1379">
        <v>50</v>
      </c>
      <c r="S1379"/>
      <c r="T1379"/>
      <c r="U1379"/>
      <c r="V1379"/>
      <c r="W1379"/>
      <c r="X1379"/>
      <c r="Y1379"/>
      <c r="Z1379"/>
      <c r="AA1379"/>
      <c r="AB1379"/>
      <c r="AC1379"/>
      <c r="AD1379"/>
      <c r="AE1379"/>
      <c r="AF1379"/>
      <c r="AG1379"/>
      <c r="AH1379"/>
      <c r="AI1379"/>
      <c r="AJ1379"/>
      <c r="AK1379" t="s">
        <v>893</v>
      </c>
      <c r="AL1379">
        <v>50</v>
      </c>
      <c r="AM1379" s="73">
        <v>43799</v>
      </c>
      <c r="AN1379"/>
      <c r="AO1379" t="s">
        <v>884</v>
      </c>
      <c r="AP1379"/>
      <c r="AQ1379"/>
      <c r="AR1379" t="s">
        <v>603</v>
      </c>
      <c r="AS1379" t="s">
        <v>1797</v>
      </c>
      <c r="AT1379" t="s">
        <v>1361</v>
      </c>
      <c r="AU1379" t="s">
        <v>36</v>
      </c>
      <c r="AV1379" t="s">
        <v>1354</v>
      </c>
      <c r="AW1379" t="s">
        <v>1798</v>
      </c>
      <c r="AX1379" t="s">
        <v>1353</v>
      </c>
      <c r="AY1379" t="s">
        <v>1371</v>
      </c>
      <c r="AZ1379"/>
      <c r="BA1379" t="s">
        <v>1934</v>
      </c>
      <c r="BB1379" t="s">
        <v>1800</v>
      </c>
      <c r="BC1379" t="s">
        <v>1455</v>
      </c>
      <c r="BD1379"/>
      <c r="BE1379"/>
    </row>
    <row r="1380" spans="1:57" x14ac:dyDescent="0.25">
      <c r="A1380" t="s">
        <v>1360</v>
      </c>
      <c r="B1380" t="s">
        <v>0</v>
      </c>
      <c r="C1380">
        <v>2020</v>
      </c>
      <c r="D1380">
        <v>5</v>
      </c>
      <c r="E1380" s="73">
        <v>43782</v>
      </c>
      <c r="F1380"/>
      <c r="G1380"/>
      <c r="H1380" t="s">
        <v>12</v>
      </c>
      <c r="I1380"/>
      <c r="J1380" t="s">
        <v>2</v>
      </c>
      <c r="K1380" t="s">
        <v>3</v>
      </c>
      <c r="L1380"/>
      <c r="M1380" t="s">
        <v>878</v>
      </c>
      <c r="N1380">
        <v>-0.97</v>
      </c>
      <c r="O1380"/>
      <c r="P1380" t="s">
        <v>867</v>
      </c>
      <c r="Q1380" t="s">
        <v>886</v>
      </c>
      <c r="R1380">
        <v>58</v>
      </c>
      <c r="S1380"/>
      <c r="T1380"/>
      <c r="U1380"/>
      <c r="V1380"/>
      <c r="W1380"/>
      <c r="X1380"/>
      <c r="Y1380"/>
      <c r="Z1380"/>
      <c r="AA1380"/>
      <c r="AB1380"/>
      <c r="AC1380"/>
      <c r="AD1380"/>
      <c r="AE1380"/>
      <c r="AF1380"/>
      <c r="AG1380"/>
      <c r="AH1380"/>
      <c r="AI1380"/>
      <c r="AJ1380"/>
      <c r="AK1380" t="s">
        <v>886</v>
      </c>
      <c r="AL1380">
        <v>58</v>
      </c>
      <c r="AM1380" s="73">
        <v>43782</v>
      </c>
      <c r="AN1380" t="s">
        <v>882</v>
      </c>
      <c r="AO1380" t="s">
        <v>8</v>
      </c>
      <c r="AP1380"/>
      <c r="AQ1380"/>
      <c r="AR1380" t="s">
        <v>866</v>
      </c>
      <c r="AS1380" t="s">
        <v>1797</v>
      </c>
      <c r="AT1380" t="s">
        <v>1385</v>
      </c>
      <c r="AU1380" t="s">
        <v>36</v>
      </c>
      <c r="AV1380" t="s">
        <v>1355</v>
      </c>
      <c r="AW1380"/>
      <c r="AX1380"/>
      <c r="AY1380"/>
      <c r="AZ1380"/>
      <c r="BA1380" t="s">
        <v>1801</v>
      </c>
      <c r="BB1380" t="s">
        <v>1802</v>
      </c>
      <c r="BC1380" t="s">
        <v>878</v>
      </c>
      <c r="BD1380"/>
      <c r="BE1380"/>
    </row>
    <row r="1381" spans="1:57" x14ac:dyDescent="0.25">
      <c r="A1381" t="s">
        <v>1360</v>
      </c>
      <c r="B1381" t="s">
        <v>0</v>
      </c>
      <c r="C1381">
        <v>2020</v>
      </c>
      <c r="D1381">
        <v>5</v>
      </c>
      <c r="E1381" s="73">
        <v>43782</v>
      </c>
      <c r="F1381"/>
      <c r="G1381"/>
      <c r="H1381" t="s">
        <v>12</v>
      </c>
      <c r="I1381"/>
      <c r="J1381" t="s">
        <v>2</v>
      </c>
      <c r="K1381" t="s">
        <v>3</v>
      </c>
      <c r="L1381"/>
      <c r="M1381" t="s">
        <v>878</v>
      </c>
      <c r="N1381">
        <v>-1.29</v>
      </c>
      <c r="O1381"/>
      <c r="P1381" t="s">
        <v>867</v>
      </c>
      <c r="Q1381" t="s">
        <v>886</v>
      </c>
      <c r="R1381">
        <v>68</v>
      </c>
      <c r="S1381"/>
      <c r="T1381"/>
      <c r="U1381"/>
      <c r="V1381"/>
      <c r="W1381"/>
      <c r="X1381"/>
      <c r="Y1381"/>
      <c r="Z1381"/>
      <c r="AA1381"/>
      <c r="AB1381"/>
      <c r="AC1381"/>
      <c r="AD1381"/>
      <c r="AE1381"/>
      <c r="AF1381"/>
      <c r="AG1381"/>
      <c r="AH1381"/>
      <c r="AI1381"/>
      <c r="AJ1381"/>
      <c r="AK1381" t="s">
        <v>886</v>
      </c>
      <c r="AL1381">
        <v>68</v>
      </c>
      <c r="AM1381" s="73">
        <v>43782</v>
      </c>
      <c r="AN1381" t="s">
        <v>882</v>
      </c>
      <c r="AO1381" t="s">
        <v>8</v>
      </c>
      <c r="AP1381"/>
      <c r="AQ1381"/>
      <c r="AR1381" t="s">
        <v>866</v>
      </c>
      <c r="AS1381" t="s">
        <v>1797</v>
      </c>
      <c r="AT1381" t="s">
        <v>1385</v>
      </c>
      <c r="AU1381" t="s">
        <v>36</v>
      </c>
      <c r="AV1381" t="s">
        <v>1355</v>
      </c>
      <c r="AW1381"/>
      <c r="AX1381"/>
      <c r="AY1381"/>
      <c r="AZ1381"/>
      <c r="BA1381" t="s">
        <v>1801</v>
      </c>
      <c r="BB1381" t="s">
        <v>1802</v>
      </c>
      <c r="BC1381" t="s">
        <v>878</v>
      </c>
      <c r="BD1381"/>
      <c r="BE1381"/>
    </row>
    <row r="1382" spans="1:57" x14ac:dyDescent="0.25">
      <c r="A1382" t="s">
        <v>1360</v>
      </c>
      <c r="B1382" t="s">
        <v>0</v>
      </c>
      <c r="C1382">
        <v>2020</v>
      </c>
      <c r="D1382">
        <v>5</v>
      </c>
      <c r="E1382" s="73">
        <v>43782</v>
      </c>
      <c r="F1382"/>
      <c r="G1382"/>
      <c r="H1382" t="s">
        <v>12</v>
      </c>
      <c r="I1382"/>
      <c r="J1382" t="s">
        <v>2</v>
      </c>
      <c r="K1382" t="s">
        <v>3</v>
      </c>
      <c r="L1382"/>
      <c r="M1382" t="s">
        <v>878</v>
      </c>
      <c r="N1382">
        <v>-1.53</v>
      </c>
      <c r="O1382"/>
      <c r="P1382" t="s">
        <v>867</v>
      </c>
      <c r="Q1382" t="s">
        <v>886</v>
      </c>
      <c r="R1382">
        <v>118</v>
      </c>
      <c r="S1382"/>
      <c r="T1382"/>
      <c r="U1382"/>
      <c r="V1382"/>
      <c r="W1382"/>
      <c r="X1382"/>
      <c r="Y1382"/>
      <c r="Z1382"/>
      <c r="AA1382"/>
      <c r="AB1382"/>
      <c r="AC1382"/>
      <c r="AD1382"/>
      <c r="AE1382"/>
      <c r="AF1382"/>
      <c r="AG1382"/>
      <c r="AH1382"/>
      <c r="AI1382"/>
      <c r="AJ1382"/>
      <c r="AK1382" t="s">
        <v>886</v>
      </c>
      <c r="AL1382">
        <v>118</v>
      </c>
      <c r="AM1382" s="73">
        <v>43782</v>
      </c>
      <c r="AN1382" t="s">
        <v>882</v>
      </c>
      <c r="AO1382" t="s">
        <v>8</v>
      </c>
      <c r="AP1382"/>
      <c r="AQ1382"/>
      <c r="AR1382" t="s">
        <v>866</v>
      </c>
      <c r="AS1382" t="s">
        <v>1797</v>
      </c>
      <c r="AT1382" t="s">
        <v>1385</v>
      </c>
      <c r="AU1382" t="s">
        <v>36</v>
      </c>
      <c r="AV1382" t="s">
        <v>1355</v>
      </c>
      <c r="AW1382"/>
      <c r="AX1382"/>
      <c r="AY1382"/>
      <c r="AZ1382"/>
      <c r="BA1382" t="s">
        <v>1801</v>
      </c>
      <c r="BB1382" t="s">
        <v>1802</v>
      </c>
      <c r="BC1382" t="s">
        <v>878</v>
      </c>
      <c r="BD1382"/>
      <c r="BE1382"/>
    </row>
    <row r="1383" spans="1:57" x14ac:dyDescent="0.25">
      <c r="A1383" t="s">
        <v>1360</v>
      </c>
      <c r="B1383" t="s">
        <v>0</v>
      </c>
      <c r="C1383">
        <v>2020</v>
      </c>
      <c r="D1383">
        <v>5</v>
      </c>
      <c r="E1383" s="73">
        <v>43782</v>
      </c>
      <c r="F1383"/>
      <c r="G1383"/>
      <c r="H1383" t="s">
        <v>12</v>
      </c>
      <c r="I1383"/>
      <c r="J1383" t="s">
        <v>25</v>
      </c>
      <c r="K1383" t="s">
        <v>3</v>
      </c>
      <c r="L1383"/>
      <c r="M1383" t="s">
        <v>878</v>
      </c>
      <c r="N1383">
        <v>1.53</v>
      </c>
      <c r="O1383"/>
      <c r="P1383" t="s">
        <v>867</v>
      </c>
      <c r="Q1383" t="s">
        <v>886</v>
      </c>
      <c r="R1383">
        <v>127</v>
      </c>
      <c r="S1383"/>
      <c r="T1383"/>
      <c r="U1383"/>
      <c r="V1383"/>
      <c r="W1383"/>
      <c r="X1383"/>
      <c r="Y1383"/>
      <c r="Z1383"/>
      <c r="AA1383"/>
      <c r="AB1383"/>
      <c r="AC1383"/>
      <c r="AD1383"/>
      <c r="AE1383"/>
      <c r="AF1383"/>
      <c r="AG1383"/>
      <c r="AH1383"/>
      <c r="AI1383"/>
      <c r="AJ1383"/>
      <c r="AK1383" t="s">
        <v>886</v>
      </c>
      <c r="AL1383">
        <v>127</v>
      </c>
      <c r="AM1383" s="73">
        <v>43782</v>
      </c>
      <c r="AN1383" t="s">
        <v>882</v>
      </c>
      <c r="AO1383" t="s">
        <v>8</v>
      </c>
      <c r="AP1383"/>
      <c r="AQ1383"/>
      <c r="AR1383" t="s">
        <v>866</v>
      </c>
      <c r="AS1383" t="s">
        <v>1797</v>
      </c>
      <c r="AT1383" t="s">
        <v>1366</v>
      </c>
      <c r="AU1383" t="s">
        <v>36</v>
      </c>
      <c r="AV1383" t="s">
        <v>1365</v>
      </c>
      <c r="AW1383"/>
      <c r="AX1383"/>
      <c r="AY1383"/>
      <c r="AZ1383"/>
      <c r="BA1383" t="s">
        <v>1833</v>
      </c>
      <c r="BB1383" t="s">
        <v>1802</v>
      </c>
      <c r="BC1383" t="s">
        <v>878</v>
      </c>
      <c r="BD1383"/>
      <c r="BE1383"/>
    </row>
    <row r="1384" spans="1:57" x14ac:dyDescent="0.25">
      <c r="A1384" t="s">
        <v>1360</v>
      </c>
      <c r="B1384" t="s">
        <v>0</v>
      </c>
      <c r="C1384">
        <v>2020</v>
      </c>
      <c r="D1384">
        <v>5</v>
      </c>
      <c r="E1384" s="73">
        <v>43782</v>
      </c>
      <c r="F1384"/>
      <c r="G1384"/>
      <c r="H1384" t="s">
        <v>12</v>
      </c>
      <c r="I1384"/>
      <c r="J1384" t="s">
        <v>25</v>
      </c>
      <c r="K1384" t="s">
        <v>3</v>
      </c>
      <c r="L1384"/>
      <c r="M1384" t="s">
        <v>878</v>
      </c>
      <c r="N1384">
        <v>3.27</v>
      </c>
      <c r="O1384"/>
      <c r="P1384" t="s">
        <v>867</v>
      </c>
      <c r="Q1384" t="s">
        <v>886</v>
      </c>
      <c r="R1384">
        <v>137</v>
      </c>
      <c r="S1384"/>
      <c r="T1384"/>
      <c r="U1384"/>
      <c r="V1384"/>
      <c r="W1384"/>
      <c r="X1384"/>
      <c r="Y1384"/>
      <c r="Z1384"/>
      <c r="AA1384"/>
      <c r="AB1384"/>
      <c r="AC1384"/>
      <c r="AD1384"/>
      <c r="AE1384"/>
      <c r="AF1384"/>
      <c r="AG1384"/>
      <c r="AH1384"/>
      <c r="AI1384"/>
      <c r="AJ1384"/>
      <c r="AK1384" t="s">
        <v>886</v>
      </c>
      <c r="AL1384">
        <v>137</v>
      </c>
      <c r="AM1384" s="73">
        <v>43782</v>
      </c>
      <c r="AN1384" t="s">
        <v>882</v>
      </c>
      <c r="AO1384" t="s">
        <v>8</v>
      </c>
      <c r="AP1384"/>
      <c r="AQ1384"/>
      <c r="AR1384" t="s">
        <v>866</v>
      </c>
      <c r="AS1384" t="s">
        <v>1797</v>
      </c>
      <c r="AT1384" t="s">
        <v>1366</v>
      </c>
      <c r="AU1384" t="s">
        <v>36</v>
      </c>
      <c r="AV1384" t="s">
        <v>1365</v>
      </c>
      <c r="AW1384"/>
      <c r="AX1384"/>
      <c r="AY1384"/>
      <c r="AZ1384"/>
      <c r="BA1384" t="s">
        <v>1833</v>
      </c>
      <c r="BB1384" t="s">
        <v>1802</v>
      </c>
      <c r="BC1384" t="s">
        <v>878</v>
      </c>
      <c r="BD1384"/>
      <c r="BE1384"/>
    </row>
    <row r="1385" spans="1:57" x14ac:dyDescent="0.25">
      <c r="A1385" t="s">
        <v>1360</v>
      </c>
      <c r="B1385" t="s">
        <v>0</v>
      </c>
      <c r="C1385">
        <v>2020</v>
      </c>
      <c r="D1385">
        <v>5</v>
      </c>
      <c r="E1385" s="73">
        <v>43782</v>
      </c>
      <c r="F1385"/>
      <c r="G1385"/>
      <c r="H1385" t="s">
        <v>12</v>
      </c>
      <c r="I1385"/>
      <c r="J1385" t="s">
        <v>25</v>
      </c>
      <c r="K1385" t="s">
        <v>3</v>
      </c>
      <c r="L1385"/>
      <c r="M1385" t="s">
        <v>878</v>
      </c>
      <c r="N1385">
        <v>0.39</v>
      </c>
      <c r="O1385"/>
      <c r="P1385" t="s">
        <v>867</v>
      </c>
      <c r="Q1385" t="s">
        <v>886</v>
      </c>
      <c r="R1385">
        <v>147</v>
      </c>
      <c r="S1385"/>
      <c r="T1385"/>
      <c r="U1385"/>
      <c r="V1385"/>
      <c r="W1385"/>
      <c r="X1385"/>
      <c r="Y1385"/>
      <c r="Z1385"/>
      <c r="AA1385"/>
      <c r="AB1385"/>
      <c r="AC1385"/>
      <c r="AD1385"/>
      <c r="AE1385"/>
      <c r="AF1385"/>
      <c r="AG1385"/>
      <c r="AH1385"/>
      <c r="AI1385"/>
      <c r="AJ1385"/>
      <c r="AK1385" t="s">
        <v>886</v>
      </c>
      <c r="AL1385">
        <v>147</v>
      </c>
      <c r="AM1385" s="73">
        <v>43782</v>
      </c>
      <c r="AN1385" t="s">
        <v>882</v>
      </c>
      <c r="AO1385" t="s">
        <v>8</v>
      </c>
      <c r="AP1385"/>
      <c r="AQ1385"/>
      <c r="AR1385" t="s">
        <v>866</v>
      </c>
      <c r="AS1385" t="s">
        <v>1797</v>
      </c>
      <c r="AT1385" t="s">
        <v>1366</v>
      </c>
      <c r="AU1385" t="s">
        <v>36</v>
      </c>
      <c r="AV1385" t="s">
        <v>1365</v>
      </c>
      <c r="AW1385"/>
      <c r="AX1385"/>
      <c r="AY1385"/>
      <c r="AZ1385"/>
      <c r="BA1385" t="s">
        <v>1833</v>
      </c>
      <c r="BB1385" t="s">
        <v>1802</v>
      </c>
      <c r="BC1385" t="s">
        <v>878</v>
      </c>
      <c r="BD1385"/>
      <c r="BE1385"/>
    </row>
    <row r="1386" spans="1:57" x14ac:dyDescent="0.25">
      <c r="A1386" t="s">
        <v>1360</v>
      </c>
      <c r="B1386" t="s">
        <v>0</v>
      </c>
      <c r="C1386">
        <v>2020</v>
      </c>
      <c r="D1386">
        <v>5</v>
      </c>
      <c r="E1386" s="73">
        <v>43784</v>
      </c>
      <c r="F1386"/>
      <c r="G1386"/>
      <c r="H1386" t="s">
        <v>12</v>
      </c>
      <c r="I1386"/>
      <c r="J1386" t="s">
        <v>2</v>
      </c>
      <c r="K1386" t="s">
        <v>3</v>
      </c>
      <c r="L1386"/>
      <c r="M1386" t="s">
        <v>1456</v>
      </c>
      <c r="N1386">
        <v>765.66</v>
      </c>
      <c r="O1386"/>
      <c r="P1386" t="s">
        <v>14</v>
      </c>
      <c r="Q1386" t="s">
        <v>887</v>
      </c>
      <c r="R1386">
        <v>49</v>
      </c>
      <c r="S1386"/>
      <c r="T1386"/>
      <c r="U1386"/>
      <c r="V1386"/>
      <c r="W1386"/>
      <c r="X1386"/>
      <c r="Y1386"/>
      <c r="Z1386"/>
      <c r="AA1386"/>
      <c r="AB1386"/>
      <c r="AC1386"/>
      <c r="AD1386"/>
      <c r="AE1386"/>
      <c r="AF1386"/>
      <c r="AG1386"/>
      <c r="AH1386"/>
      <c r="AI1386"/>
      <c r="AJ1386"/>
      <c r="AK1386" t="s">
        <v>887</v>
      </c>
      <c r="AL1386">
        <v>49</v>
      </c>
      <c r="AM1386" s="73">
        <v>43784</v>
      </c>
      <c r="AN1386"/>
      <c r="AO1386" t="s">
        <v>8</v>
      </c>
      <c r="AP1386"/>
      <c r="AQ1386"/>
      <c r="AR1386" t="s">
        <v>603</v>
      </c>
      <c r="AS1386" t="s">
        <v>1797</v>
      </c>
      <c r="AT1386" t="s">
        <v>1385</v>
      </c>
      <c r="AU1386" t="s">
        <v>36</v>
      </c>
      <c r="AV1386" t="s">
        <v>1355</v>
      </c>
      <c r="AW1386"/>
      <c r="AX1386"/>
      <c r="AY1386"/>
      <c r="AZ1386"/>
      <c r="BA1386" t="s">
        <v>1801</v>
      </c>
      <c r="BB1386" t="s">
        <v>1802</v>
      </c>
      <c r="BC1386" t="s">
        <v>1456</v>
      </c>
      <c r="BD1386"/>
      <c r="BE1386"/>
    </row>
    <row r="1387" spans="1:57" x14ac:dyDescent="0.25">
      <c r="A1387" t="s">
        <v>1360</v>
      </c>
      <c r="B1387" t="s">
        <v>0</v>
      </c>
      <c r="C1387">
        <v>2020</v>
      </c>
      <c r="D1387">
        <v>5</v>
      </c>
      <c r="E1387" s="73">
        <v>43784</v>
      </c>
      <c r="F1387"/>
      <c r="G1387"/>
      <c r="H1387" t="s">
        <v>12</v>
      </c>
      <c r="I1387"/>
      <c r="J1387" t="s">
        <v>633</v>
      </c>
      <c r="K1387" t="s">
        <v>3</v>
      </c>
      <c r="L1387"/>
      <c r="M1387" t="s">
        <v>1602</v>
      </c>
      <c r="N1387">
        <v>-1290.47</v>
      </c>
      <c r="O1387"/>
      <c r="P1387" t="s">
        <v>799</v>
      </c>
      <c r="Q1387" t="s">
        <v>889</v>
      </c>
      <c r="R1387">
        <v>2</v>
      </c>
      <c r="S1387"/>
      <c r="T1387"/>
      <c r="U1387"/>
      <c r="V1387"/>
      <c r="W1387"/>
      <c r="X1387"/>
      <c r="Y1387"/>
      <c r="Z1387"/>
      <c r="AA1387"/>
      <c r="AB1387"/>
      <c r="AC1387"/>
      <c r="AD1387"/>
      <c r="AE1387"/>
      <c r="AF1387"/>
      <c r="AG1387"/>
      <c r="AH1387"/>
      <c r="AI1387"/>
      <c r="AJ1387"/>
      <c r="AK1387" t="s">
        <v>889</v>
      </c>
      <c r="AL1387">
        <v>2</v>
      </c>
      <c r="AM1387" s="73">
        <v>43784</v>
      </c>
      <c r="AN1387"/>
      <c r="AO1387" t="s">
        <v>554</v>
      </c>
      <c r="AP1387"/>
      <c r="AQ1387"/>
      <c r="AR1387" t="s">
        <v>16</v>
      </c>
      <c r="AS1387" t="s">
        <v>1797</v>
      </c>
      <c r="AT1387" t="s">
        <v>1430</v>
      </c>
      <c r="AU1387" t="s">
        <v>36</v>
      </c>
      <c r="AV1387" t="s">
        <v>1421</v>
      </c>
      <c r="AW1387"/>
      <c r="AX1387"/>
      <c r="AY1387"/>
      <c r="AZ1387"/>
      <c r="BA1387" t="s">
        <v>1971</v>
      </c>
      <c r="BB1387" t="s">
        <v>1802</v>
      </c>
      <c r="BC1387" t="s">
        <v>1602</v>
      </c>
      <c r="BD1387"/>
      <c r="BE1387"/>
    </row>
    <row r="1388" spans="1:57" x14ac:dyDescent="0.25">
      <c r="A1388" t="s">
        <v>1360</v>
      </c>
      <c r="B1388" t="s">
        <v>0</v>
      </c>
      <c r="C1388">
        <v>2020</v>
      </c>
      <c r="D1388">
        <v>5</v>
      </c>
      <c r="E1388" s="73">
        <v>43791</v>
      </c>
      <c r="F1388" t="s">
        <v>574</v>
      </c>
      <c r="G1388"/>
      <c r="H1388" t="s">
        <v>12</v>
      </c>
      <c r="I1388" t="s">
        <v>575</v>
      </c>
      <c r="J1388" t="s">
        <v>585</v>
      </c>
      <c r="K1388" t="s">
        <v>3</v>
      </c>
      <c r="L1388"/>
      <c r="M1388" t="s">
        <v>579</v>
      </c>
      <c r="N1388">
        <v>242.58</v>
      </c>
      <c r="O1388"/>
      <c r="P1388" t="s">
        <v>891</v>
      </c>
      <c r="Q1388" t="s">
        <v>890</v>
      </c>
      <c r="R1388">
        <v>278</v>
      </c>
      <c r="S1388"/>
      <c r="T1388"/>
      <c r="U1388"/>
      <c r="V1388"/>
      <c r="W1388"/>
      <c r="X1388"/>
      <c r="Y1388"/>
      <c r="Z1388"/>
      <c r="AA1388"/>
      <c r="AB1388"/>
      <c r="AC1388"/>
      <c r="AD1388"/>
      <c r="AE1388"/>
      <c r="AF1388"/>
      <c r="AG1388"/>
      <c r="AH1388"/>
      <c r="AI1388"/>
      <c r="AJ1388"/>
      <c r="AK1388" t="s">
        <v>890</v>
      </c>
      <c r="AL1388">
        <v>278</v>
      </c>
      <c r="AM1388" s="73">
        <v>43791</v>
      </c>
      <c r="AN1388" t="s">
        <v>584</v>
      </c>
      <c r="AO1388" t="s">
        <v>847</v>
      </c>
      <c r="AP1388"/>
      <c r="AQ1388"/>
      <c r="AR1388" t="s">
        <v>581</v>
      </c>
      <c r="AS1388" t="s">
        <v>1797</v>
      </c>
      <c r="AT1388" t="s">
        <v>1361</v>
      </c>
      <c r="AU1388" t="s">
        <v>36</v>
      </c>
      <c r="AV1388" t="s">
        <v>1354</v>
      </c>
      <c r="AW1388" t="s">
        <v>1924</v>
      </c>
      <c r="AX1388" t="s">
        <v>1353</v>
      </c>
      <c r="AY1388" t="s">
        <v>1352</v>
      </c>
      <c r="AZ1388"/>
      <c r="BA1388" t="s">
        <v>1925</v>
      </c>
      <c r="BB1388" t="s">
        <v>1926</v>
      </c>
      <c r="BC1388" t="s">
        <v>579</v>
      </c>
      <c r="BD1388"/>
      <c r="BE1388"/>
    </row>
    <row r="1389" spans="1:57" x14ac:dyDescent="0.25">
      <c r="A1389" t="s">
        <v>1360</v>
      </c>
      <c r="B1389" t="s">
        <v>0</v>
      </c>
      <c r="C1389">
        <v>2020</v>
      </c>
      <c r="D1389">
        <v>5</v>
      </c>
      <c r="E1389" s="73">
        <v>43791</v>
      </c>
      <c r="F1389" t="s">
        <v>574</v>
      </c>
      <c r="G1389"/>
      <c r="H1389" t="s">
        <v>12</v>
      </c>
      <c r="I1389" t="s">
        <v>575</v>
      </c>
      <c r="J1389" t="s">
        <v>586</v>
      </c>
      <c r="K1389" t="s">
        <v>3</v>
      </c>
      <c r="L1389"/>
      <c r="M1389" t="s">
        <v>579</v>
      </c>
      <c r="N1389">
        <v>43.95</v>
      </c>
      <c r="O1389"/>
      <c r="P1389" t="s">
        <v>891</v>
      </c>
      <c r="Q1389" t="s">
        <v>890</v>
      </c>
      <c r="R1389">
        <v>279</v>
      </c>
      <c r="S1389"/>
      <c r="T1389"/>
      <c r="U1389"/>
      <c r="V1389"/>
      <c r="W1389"/>
      <c r="X1389"/>
      <c r="Y1389"/>
      <c r="Z1389"/>
      <c r="AA1389"/>
      <c r="AB1389"/>
      <c r="AC1389"/>
      <c r="AD1389"/>
      <c r="AE1389"/>
      <c r="AF1389"/>
      <c r="AG1389"/>
      <c r="AH1389"/>
      <c r="AI1389"/>
      <c r="AJ1389"/>
      <c r="AK1389" t="s">
        <v>890</v>
      </c>
      <c r="AL1389">
        <v>279</v>
      </c>
      <c r="AM1389" s="73">
        <v>43791</v>
      </c>
      <c r="AN1389" t="s">
        <v>584</v>
      </c>
      <c r="AO1389" t="s">
        <v>847</v>
      </c>
      <c r="AP1389"/>
      <c r="AQ1389"/>
      <c r="AR1389" t="s">
        <v>581</v>
      </c>
      <c r="AS1389" t="s">
        <v>1797</v>
      </c>
      <c r="AT1389" t="s">
        <v>1361</v>
      </c>
      <c r="AU1389" t="s">
        <v>36</v>
      </c>
      <c r="AV1389" t="s">
        <v>1354</v>
      </c>
      <c r="AW1389" t="s">
        <v>1924</v>
      </c>
      <c r="AX1389" t="s">
        <v>1353</v>
      </c>
      <c r="AY1389" t="s">
        <v>1352</v>
      </c>
      <c r="AZ1389"/>
      <c r="BA1389" t="s">
        <v>1954</v>
      </c>
      <c r="BB1389" t="s">
        <v>1926</v>
      </c>
      <c r="BC1389" t="s">
        <v>579</v>
      </c>
      <c r="BD1389"/>
      <c r="BE1389"/>
    </row>
    <row r="1390" spans="1:57" x14ac:dyDescent="0.25">
      <c r="A1390" t="s">
        <v>1360</v>
      </c>
      <c r="B1390" t="s">
        <v>0</v>
      </c>
      <c r="C1390">
        <v>2020</v>
      </c>
      <c r="D1390">
        <v>5</v>
      </c>
      <c r="E1390" s="73">
        <v>43791</v>
      </c>
      <c r="F1390" t="s">
        <v>574</v>
      </c>
      <c r="G1390"/>
      <c r="H1390" t="s">
        <v>12</v>
      </c>
      <c r="I1390" t="s">
        <v>575</v>
      </c>
      <c r="J1390" t="s">
        <v>586</v>
      </c>
      <c r="K1390" t="s">
        <v>3</v>
      </c>
      <c r="L1390"/>
      <c r="M1390" t="s">
        <v>579</v>
      </c>
      <c r="N1390">
        <v>43.87</v>
      </c>
      <c r="O1390"/>
      <c r="P1390" t="s">
        <v>891</v>
      </c>
      <c r="Q1390" t="s">
        <v>890</v>
      </c>
      <c r="R1390">
        <v>280</v>
      </c>
      <c r="S1390"/>
      <c r="T1390"/>
      <c r="U1390"/>
      <c r="V1390"/>
      <c r="W1390"/>
      <c r="X1390"/>
      <c r="Y1390"/>
      <c r="Z1390"/>
      <c r="AA1390"/>
      <c r="AB1390"/>
      <c r="AC1390"/>
      <c r="AD1390"/>
      <c r="AE1390"/>
      <c r="AF1390"/>
      <c r="AG1390"/>
      <c r="AH1390"/>
      <c r="AI1390"/>
      <c r="AJ1390"/>
      <c r="AK1390" t="s">
        <v>890</v>
      </c>
      <c r="AL1390">
        <v>280</v>
      </c>
      <c r="AM1390" s="73">
        <v>43791</v>
      </c>
      <c r="AN1390" t="s">
        <v>584</v>
      </c>
      <c r="AO1390" t="s">
        <v>847</v>
      </c>
      <c r="AP1390"/>
      <c r="AQ1390"/>
      <c r="AR1390" t="s">
        <v>581</v>
      </c>
      <c r="AS1390" t="s">
        <v>1797</v>
      </c>
      <c r="AT1390" t="s">
        <v>1361</v>
      </c>
      <c r="AU1390" t="s">
        <v>36</v>
      </c>
      <c r="AV1390" t="s">
        <v>1354</v>
      </c>
      <c r="AW1390" t="s">
        <v>1924</v>
      </c>
      <c r="AX1390" t="s">
        <v>1353</v>
      </c>
      <c r="AY1390" t="s">
        <v>1352</v>
      </c>
      <c r="AZ1390"/>
      <c r="BA1390" t="s">
        <v>1954</v>
      </c>
      <c r="BB1390" t="s">
        <v>1926</v>
      </c>
      <c r="BC1390" t="s">
        <v>579</v>
      </c>
      <c r="BD1390"/>
      <c r="BE1390"/>
    </row>
    <row r="1391" spans="1:57" x14ac:dyDescent="0.25">
      <c r="A1391" t="s">
        <v>1360</v>
      </c>
      <c r="B1391" t="s">
        <v>0</v>
      </c>
      <c r="C1391">
        <v>2020</v>
      </c>
      <c r="D1391">
        <v>5</v>
      </c>
      <c r="E1391" s="73">
        <v>43799</v>
      </c>
      <c r="F1391" t="s">
        <v>574</v>
      </c>
      <c r="G1391"/>
      <c r="H1391" t="s">
        <v>12</v>
      </c>
      <c r="I1391" t="s">
        <v>552</v>
      </c>
      <c r="J1391" t="s">
        <v>588</v>
      </c>
      <c r="K1391" t="s">
        <v>3</v>
      </c>
      <c r="L1391"/>
      <c r="M1391" t="s">
        <v>1455</v>
      </c>
      <c r="N1391">
        <v>3.31</v>
      </c>
      <c r="O1391"/>
      <c r="P1391" t="s">
        <v>897</v>
      </c>
      <c r="Q1391" t="s">
        <v>893</v>
      </c>
      <c r="R1391">
        <v>20</v>
      </c>
      <c r="S1391"/>
      <c r="T1391"/>
      <c r="U1391"/>
      <c r="V1391"/>
      <c r="W1391"/>
      <c r="X1391"/>
      <c r="Y1391"/>
      <c r="Z1391"/>
      <c r="AA1391"/>
      <c r="AB1391"/>
      <c r="AC1391"/>
      <c r="AD1391"/>
      <c r="AE1391"/>
      <c r="AF1391"/>
      <c r="AG1391"/>
      <c r="AH1391"/>
      <c r="AI1391"/>
      <c r="AJ1391"/>
      <c r="AK1391" t="s">
        <v>893</v>
      </c>
      <c r="AL1391">
        <v>20</v>
      </c>
      <c r="AM1391" s="73">
        <v>43799</v>
      </c>
      <c r="AN1391"/>
      <c r="AO1391" t="s">
        <v>884</v>
      </c>
      <c r="AP1391"/>
      <c r="AQ1391"/>
      <c r="AR1391" t="s">
        <v>603</v>
      </c>
      <c r="AS1391" t="s">
        <v>1797</v>
      </c>
      <c r="AT1391" t="s">
        <v>1361</v>
      </c>
      <c r="AU1391" t="s">
        <v>36</v>
      </c>
      <c r="AV1391" t="s">
        <v>1354</v>
      </c>
      <c r="AW1391" t="s">
        <v>1798</v>
      </c>
      <c r="AX1391" t="s">
        <v>1353</v>
      </c>
      <c r="AY1391" t="s">
        <v>1371</v>
      </c>
      <c r="AZ1391"/>
      <c r="BA1391" t="s">
        <v>1927</v>
      </c>
      <c r="BB1391" t="s">
        <v>1800</v>
      </c>
      <c r="BC1391" t="s">
        <v>1455</v>
      </c>
      <c r="BD1391"/>
      <c r="BE1391"/>
    </row>
    <row r="1392" spans="1:57" x14ac:dyDescent="0.25">
      <c r="A1392" t="s">
        <v>1360</v>
      </c>
      <c r="B1392" t="s">
        <v>0</v>
      </c>
      <c r="C1392">
        <v>2020</v>
      </c>
      <c r="D1392">
        <v>5</v>
      </c>
      <c r="E1392" s="73">
        <v>43799</v>
      </c>
      <c r="F1392" t="s">
        <v>574</v>
      </c>
      <c r="G1392"/>
      <c r="H1392" t="s">
        <v>12</v>
      </c>
      <c r="I1392" t="s">
        <v>552</v>
      </c>
      <c r="J1392" t="s">
        <v>582</v>
      </c>
      <c r="K1392" t="s">
        <v>3</v>
      </c>
      <c r="L1392"/>
      <c r="M1392" t="s">
        <v>1455</v>
      </c>
      <c r="N1392">
        <v>72.040000000000006</v>
      </c>
      <c r="O1392"/>
      <c r="P1392" t="s">
        <v>896</v>
      </c>
      <c r="Q1392" t="s">
        <v>893</v>
      </c>
      <c r="R1392">
        <v>44</v>
      </c>
      <c r="S1392"/>
      <c r="T1392"/>
      <c r="U1392"/>
      <c r="V1392"/>
      <c r="W1392"/>
      <c r="X1392"/>
      <c r="Y1392"/>
      <c r="Z1392"/>
      <c r="AA1392"/>
      <c r="AB1392"/>
      <c r="AC1392"/>
      <c r="AD1392"/>
      <c r="AE1392"/>
      <c r="AF1392"/>
      <c r="AG1392"/>
      <c r="AH1392"/>
      <c r="AI1392"/>
      <c r="AJ1392"/>
      <c r="AK1392" t="s">
        <v>893</v>
      </c>
      <c r="AL1392">
        <v>44</v>
      </c>
      <c r="AM1392" s="73">
        <v>43799</v>
      </c>
      <c r="AN1392"/>
      <c r="AO1392" t="s">
        <v>884</v>
      </c>
      <c r="AP1392"/>
      <c r="AQ1392"/>
      <c r="AR1392" t="s">
        <v>603</v>
      </c>
      <c r="AS1392" t="s">
        <v>1797</v>
      </c>
      <c r="AT1392" t="s">
        <v>1361</v>
      </c>
      <c r="AU1392" t="s">
        <v>36</v>
      </c>
      <c r="AV1392" t="s">
        <v>1354</v>
      </c>
      <c r="AW1392" t="s">
        <v>1798</v>
      </c>
      <c r="AX1392" t="s">
        <v>1353</v>
      </c>
      <c r="AY1392" t="s">
        <v>1371</v>
      </c>
      <c r="AZ1392"/>
      <c r="BA1392" t="s">
        <v>1950</v>
      </c>
      <c r="BB1392" t="s">
        <v>1800</v>
      </c>
      <c r="BC1392" t="s">
        <v>1455</v>
      </c>
      <c r="BD1392"/>
      <c r="BE1392"/>
    </row>
    <row r="1393" spans="1:57" x14ac:dyDescent="0.25">
      <c r="A1393" t="s">
        <v>1360</v>
      </c>
      <c r="B1393" t="s">
        <v>0</v>
      </c>
      <c r="C1393">
        <v>2020</v>
      </c>
      <c r="D1393">
        <v>5</v>
      </c>
      <c r="E1393" s="73">
        <v>43799</v>
      </c>
      <c r="F1393" t="s">
        <v>574</v>
      </c>
      <c r="G1393"/>
      <c r="H1393" t="s">
        <v>12</v>
      </c>
      <c r="I1393" t="s">
        <v>552</v>
      </c>
      <c r="J1393" t="s">
        <v>587</v>
      </c>
      <c r="K1393" t="s">
        <v>3</v>
      </c>
      <c r="L1393"/>
      <c r="M1393" t="s">
        <v>1455</v>
      </c>
      <c r="N1393">
        <v>6.24</v>
      </c>
      <c r="O1393"/>
      <c r="P1393" t="s">
        <v>896</v>
      </c>
      <c r="Q1393" t="s">
        <v>893</v>
      </c>
      <c r="R1393">
        <v>47</v>
      </c>
      <c r="S1393"/>
      <c r="T1393"/>
      <c r="U1393"/>
      <c r="V1393"/>
      <c r="W1393"/>
      <c r="X1393"/>
      <c r="Y1393"/>
      <c r="Z1393"/>
      <c r="AA1393"/>
      <c r="AB1393"/>
      <c r="AC1393"/>
      <c r="AD1393"/>
      <c r="AE1393"/>
      <c r="AF1393"/>
      <c r="AG1393"/>
      <c r="AH1393"/>
      <c r="AI1393"/>
      <c r="AJ1393"/>
      <c r="AK1393" t="s">
        <v>893</v>
      </c>
      <c r="AL1393">
        <v>47</v>
      </c>
      <c r="AM1393" s="73">
        <v>43799</v>
      </c>
      <c r="AN1393"/>
      <c r="AO1393" t="s">
        <v>884</v>
      </c>
      <c r="AP1393"/>
      <c r="AQ1393"/>
      <c r="AR1393" t="s">
        <v>603</v>
      </c>
      <c r="AS1393" t="s">
        <v>1797</v>
      </c>
      <c r="AT1393" t="s">
        <v>1361</v>
      </c>
      <c r="AU1393" t="s">
        <v>36</v>
      </c>
      <c r="AV1393" t="s">
        <v>1354</v>
      </c>
      <c r="AW1393" t="s">
        <v>1798</v>
      </c>
      <c r="AX1393" t="s">
        <v>1353</v>
      </c>
      <c r="AY1393" t="s">
        <v>1371</v>
      </c>
      <c r="AZ1393"/>
      <c r="BA1393" t="s">
        <v>1932</v>
      </c>
      <c r="BB1393" t="s">
        <v>1800</v>
      </c>
      <c r="BC1393" t="s">
        <v>1455</v>
      </c>
      <c r="BD1393"/>
      <c r="BE1393"/>
    </row>
    <row r="1394" spans="1:57" x14ac:dyDescent="0.25">
      <c r="A1394" t="s">
        <v>1360</v>
      </c>
      <c r="B1394" t="s">
        <v>0</v>
      </c>
      <c r="C1394">
        <v>2020</v>
      </c>
      <c r="D1394">
        <v>5</v>
      </c>
      <c r="E1394" s="73">
        <v>43799</v>
      </c>
      <c r="F1394" t="s">
        <v>574</v>
      </c>
      <c r="G1394"/>
      <c r="H1394" t="s">
        <v>12</v>
      </c>
      <c r="I1394" t="s">
        <v>552</v>
      </c>
      <c r="J1394" t="s">
        <v>588</v>
      </c>
      <c r="K1394" t="s">
        <v>3</v>
      </c>
      <c r="L1394"/>
      <c r="M1394" t="s">
        <v>1455</v>
      </c>
      <c r="N1394">
        <v>3.3</v>
      </c>
      <c r="O1394"/>
      <c r="P1394" t="s">
        <v>896</v>
      </c>
      <c r="Q1394" t="s">
        <v>893</v>
      </c>
      <c r="R1394">
        <v>48</v>
      </c>
      <c r="S1394"/>
      <c r="T1394"/>
      <c r="U1394"/>
      <c r="V1394"/>
      <c r="W1394"/>
      <c r="X1394"/>
      <c r="Y1394"/>
      <c r="Z1394"/>
      <c r="AA1394"/>
      <c r="AB1394"/>
      <c r="AC1394"/>
      <c r="AD1394"/>
      <c r="AE1394"/>
      <c r="AF1394"/>
      <c r="AG1394"/>
      <c r="AH1394"/>
      <c r="AI1394"/>
      <c r="AJ1394"/>
      <c r="AK1394" t="s">
        <v>893</v>
      </c>
      <c r="AL1394">
        <v>48</v>
      </c>
      <c r="AM1394" s="73">
        <v>43799</v>
      </c>
      <c r="AN1394"/>
      <c r="AO1394" t="s">
        <v>884</v>
      </c>
      <c r="AP1394"/>
      <c r="AQ1394"/>
      <c r="AR1394" t="s">
        <v>603</v>
      </c>
      <c r="AS1394" t="s">
        <v>1797</v>
      </c>
      <c r="AT1394" t="s">
        <v>1361</v>
      </c>
      <c r="AU1394" t="s">
        <v>36</v>
      </c>
      <c r="AV1394" t="s">
        <v>1354</v>
      </c>
      <c r="AW1394" t="s">
        <v>1798</v>
      </c>
      <c r="AX1394" t="s">
        <v>1353</v>
      </c>
      <c r="AY1394" t="s">
        <v>1371</v>
      </c>
      <c r="AZ1394"/>
      <c r="BA1394" t="s">
        <v>1927</v>
      </c>
      <c r="BB1394" t="s">
        <v>1800</v>
      </c>
      <c r="BC1394" t="s">
        <v>1455</v>
      </c>
      <c r="BD1394"/>
      <c r="BE1394"/>
    </row>
    <row r="1395" spans="1:57" x14ac:dyDescent="0.25">
      <c r="A1395" t="s">
        <v>1360</v>
      </c>
      <c r="B1395" t="s">
        <v>0</v>
      </c>
      <c r="C1395">
        <v>2020</v>
      </c>
      <c r="D1395">
        <v>5</v>
      </c>
      <c r="E1395" s="73">
        <v>43799</v>
      </c>
      <c r="F1395" t="s">
        <v>574</v>
      </c>
      <c r="G1395"/>
      <c r="H1395" t="s">
        <v>12</v>
      </c>
      <c r="I1395" t="s">
        <v>552</v>
      </c>
      <c r="J1395" t="s">
        <v>848</v>
      </c>
      <c r="K1395" t="s">
        <v>3</v>
      </c>
      <c r="L1395"/>
      <c r="M1395" t="s">
        <v>1455</v>
      </c>
      <c r="N1395">
        <v>1.59</v>
      </c>
      <c r="O1395"/>
      <c r="P1395" t="s">
        <v>896</v>
      </c>
      <c r="Q1395" t="s">
        <v>893</v>
      </c>
      <c r="R1395">
        <v>49</v>
      </c>
      <c r="S1395"/>
      <c r="T1395"/>
      <c r="U1395"/>
      <c r="V1395"/>
      <c r="W1395"/>
      <c r="X1395"/>
      <c r="Y1395"/>
      <c r="Z1395"/>
      <c r="AA1395"/>
      <c r="AB1395"/>
      <c r="AC1395"/>
      <c r="AD1395"/>
      <c r="AE1395"/>
      <c r="AF1395"/>
      <c r="AG1395"/>
      <c r="AH1395"/>
      <c r="AI1395"/>
      <c r="AJ1395"/>
      <c r="AK1395" t="s">
        <v>893</v>
      </c>
      <c r="AL1395">
        <v>49</v>
      </c>
      <c r="AM1395" s="73">
        <v>43799</v>
      </c>
      <c r="AN1395"/>
      <c r="AO1395" t="s">
        <v>884</v>
      </c>
      <c r="AP1395"/>
      <c r="AQ1395"/>
      <c r="AR1395" t="s">
        <v>603</v>
      </c>
      <c r="AS1395" t="s">
        <v>1797</v>
      </c>
      <c r="AT1395" t="s">
        <v>1361</v>
      </c>
      <c r="AU1395" t="s">
        <v>36</v>
      </c>
      <c r="AV1395" t="s">
        <v>1354</v>
      </c>
      <c r="AW1395" t="s">
        <v>1798</v>
      </c>
      <c r="AX1395" t="s">
        <v>1353</v>
      </c>
      <c r="AY1395" t="s">
        <v>1371</v>
      </c>
      <c r="AZ1395"/>
      <c r="BA1395" t="s">
        <v>1983</v>
      </c>
      <c r="BB1395" t="s">
        <v>1800</v>
      </c>
      <c r="BC1395" t="s">
        <v>1455</v>
      </c>
      <c r="BD1395"/>
      <c r="BE1395"/>
    </row>
    <row r="1396" spans="1:57" x14ac:dyDescent="0.25">
      <c r="A1396" t="s">
        <v>1360</v>
      </c>
      <c r="B1396" t="s">
        <v>0</v>
      </c>
      <c r="C1396">
        <v>2020</v>
      </c>
      <c r="D1396">
        <v>5</v>
      </c>
      <c r="E1396" s="73">
        <v>43799</v>
      </c>
      <c r="F1396"/>
      <c r="G1396"/>
      <c r="H1396" t="s">
        <v>12</v>
      </c>
      <c r="I1396" t="s">
        <v>552</v>
      </c>
      <c r="J1396" t="s">
        <v>34</v>
      </c>
      <c r="K1396" t="s">
        <v>3</v>
      </c>
      <c r="L1396"/>
      <c r="M1396" t="s">
        <v>1565</v>
      </c>
      <c r="N1396">
        <v>43845.13</v>
      </c>
      <c r="O1396"/>
      <c r="P1396" t="s">
        <v>894</v>
      </c>
      <c r="Q1396" t="s">
        <v>892</v>
      </c>
      <c r="R1396">
        <v>8</v>
      </c>
      <c r="S1396"/>
      <c r="T1396"/>
      <c r="U1396"/>
      <c r="V1396"/>
      <c r="W1396"/>
      <c r="X1396"/>
      <c r="Y1396"/>
      <c r="Z1396"/>
      <c r="AA1396"/>
      <c r="AB1396"/>
      <c r="AC1396"/>
      <c r="AD1396"/>
      <c r="AE1396"/>
      <c r="AF1396"/>
      <c r="AG1396"/>
      <c r="AH1396"/>
      <c r="AI1396"/>
      <c r="AJ1396"/>
      <c r="AK1396" t="s">
        <v>892</v>
      </c>
      <c r="AL1396">
        <v>8</v>
      </c>
      <c r="AM1396" s="73">
        <v>43799</v>
      </c>
      <c r="AN1396"/>
      <c r="AO1396" t="s">
        <v>554</v>
      </c>
      <c r="AP1396" t="s">
        <v>757</v>
      </c>
      <c r="AQ1396"/>
      <c r="AR1396" t="s">
        <v>16</v>
      </c>
      <c r="AS1396" t="s">
        <v>1797</v>
      </c>
      <c r="AT1396" t="s">
        <v>1372</v>
      </c>
      <c r="AU1396" t="s">
        <v>36</v>
      </c>
      <c r="AV1396" t="s">
        <v>1354</v>
      </c>
      <c r="AW1396" t="s">
        <v>1798</v>
      </c>
      <c r="AX1396" t="s">
        <v>1353</v>
      </c>
      <c r="AY1396" t="s">
        <v>1371</v>
      </c>
      <c r="AZ1396"/>
      <c r="BA1396" t="s">
        <v>1836</v>
      </c>
      <c r="BB1396" t="s">
        <v>1800</v>
      </c>
      <c r="BC1396" t="s">
        <v>1565</v>
      </c>
      <c r="BD1396"/>
      <c r="BE1396"/>
    </row>
    <row r="1397" spans="1:57" x14ac:dyDescent="0.25">
      <c r="A1397" t="s">
        <v>1360</v>
      </c>
      <c r="B1397" t="s">
        <v>0</v>
      </c>
      <c r="C1397">
        <v>2020</v>
      </c>
      <c r="D1397">
        <v>5</v>
      </c>
      <c r="E1397" s="73">
        <v>43799</v>
      </c>
      <c r="F1397"/>
      <c r="G1397"/>
      <c r="H1397" t="s">
        <v>12</v>
      </c>
      <c r="I1397" t="s">
        <v>552</v>
      </c>
      <c r="J1397" t="s">
        <v>34</v>
      </c>
      <c r="K1397" t="s">
        <v>3</v>
      </c>
      <c r="L1397"/>
      <c r="M1397" t="s">
        <v>1565</v>
      </c>
      <c r="N1397">
        <v>47590.95</v>
      </c>
      <c r="O1397"/>
      <c r="P1397" t="s">
        <v>894</v>
      </c>
      <c r="Q1397" t="s">
        <v>892</v>
      </c>
      <c r="R1397">
        <v>10</v>
      </c>
      <c r="S1397"/>
      <c r="T1397"/>
      <c r="U1397"/>
      <c r="V1397"/>
      <c r="W1397"/>
      <c r="X1397"/>
      <c r="Y1397"/>
      <c r="Z1397"/>
      <c r="AA1397"/>
      <c r="AB1397"/>
      <c r="AC1397"/>
      <c r="AD1397"/>
      <c r="AE1397"/>
      <c r="AF1397"/>
      <c r="AG1397"/>
      <c r="AH1397"/>
      <c r="AI1397"/>
      <c r="AJ1397"/>
      <c r="AK1397" t="s">
        <v>892</v>
      </c>
      <c r="AL1397">
        <v>10</v>
      </c>
      <c r="AM1397" s="73">
        <v>43799</v>
      </c>
      <c r="AN1397"/>
      <c r="AO1397" t="s">
        <v>554</v>
      </c>
      <c r="AP1397" t="s">
        <v>596</v>
      </c>
      <c r="AQ1397"/>
      <c r="AR1397" t="s">
        <v>16</v>
      </c>
      <c r="AS1397" t="s">
        <v>1797</v>
      </c>
      <c r="AT1397" t="s">
        <v>1372</v>
      </c>
      <c r="AU1397" t="s">
        <v>36</v>
      </c>
      <c r="AV1397" t="s">
        <v>1354</v>
      </c>
      <c r="AW1397" t="s">
        <v>1798</v>
      </c>
      <c r="AX1397" t="s">
        <v>1353</v>
      </c>
      <c r="AY1397" t="s">
        <v>1371</v>
      </c>
      <c r="AZ1397"/>
      <c r="BA1397" t="s">
        <v>1836</v>
      </c>
      <c r="BB1397" t="s">
        <v>1800</v>
      </c>
      <c r="BC1397" t="s">
        <v>1565</v>
      </c>
      <c r="BD1397"/>
      <c r="BE1397"/>
    </row>
    <row r="1398" spans="1:57" x14ac:dyDescent="0.25">
      <c r="A1398" t="s">
        <v>1360</v>
      </c>
      <c r="B1398" t="s">
        <v>0</v>
      </c>
      <c r="C1398">
        <v>2020</v>
      </c>
      <c r="D1398">
        <v>5</v>
      </c>
      <c r="E1398" s="73">
        <v>43799</v>
      </c>
      <c r="F1398"/>
      <c r="G1398"/>
      <c r="H1398" t="s">
        <v>12</v>
      </c>
      <c r="I1398"/>
      <c r="J1398" t="s">
        <v>2</v>
      </c>
      <c r="K1398" t="s">
        <v>3</v>
      </c>
      <c r="L1398"/>
      <c r="M1398" t="s">
        <v>1565</v>
      </c>
      <c r="N1398">
        <v>-241974.21</v>
      </c>
      <c r="O1398"/>
      <c r="P1398" t="s">
        <v>14</v>
      </c>
      <c r="Q1398" t="s">
        <v>892</v>
      </c>
      <c r="R1398">
        <v>14</v>
      </c>
      <c r="S1398"/>
      <c r="T1398"/>
      <c r="U1398"/>
      <c r="V1398"/>
      <c r="W1398"/>
      <c r="X1398"/>
      <c r="Y1398"/>
      <c r="Z1398"/>
      <c r="AA1398"/>
      <c r="AB1398"/>
      <c r="AC1398"/>
      <c r="AD1398"/>
      <c r="AE1398"/>
      <c r="AF1398"/>
      <c r="AG1398"/>
      <c r="AH1398"/>
      <c r="AI1398"/>
      <c r="AJ1398"/>
      <c r="AK1398" t="s">
        <v>892</v>
      </c>
      <c r="AL1398">
        <v>14</v>
      </c>
      <c r="AM1398" s="73">
        <v>43799</v>
      </c>
      <c r="AN1398"/>
      <c r="AO1398" t="s">
        <v>8</v>
      </c>
      <c r="AP1398"/>
      <c r="AQ1398"/>
      <c r="AR1398" t="s">
        <v>16</v>
      </c>
      <c r="AS1398" t="s">
        <v>1797</v>
      </c>
      <c r="AT1398" t="s">
        <v>1385</v>
      </c>
      <c r="AU1398" t="s">
        <v>36</v>
      </c>
      <c r="AV1398" t="s">
        <v>1355</v>
      </c>
      <c r="AW1398"/>
      <c r="AX1398"/>
      <c r="AY1398"/>
      <c r="AZ1398"/>
      <c r="BA1398" t="s">
        <v>1801</v>
      </c>
      <c r="BB1398" t="s">
        <v>1802</v>
      </c>
      <c r="BC1398" t="s">
        <v>1565</v>
      </c>
      <c r="BD1398"/>
      <c r="BE1398"/>
    </row>
    <row r="1399" spans="1:57" x14ac:dyDescent="0.25">
      <c r="A1399" t="s">
        <v>1360</v>
      </c>
      <c r="B1399" t="s">
        <v>0</v>
      </c>
      <c r="C1399">
        <v>2020</v>
      </c>
      <c r="D1399">
        <v>5</v>
      </c>
      <c r="E1399" s="73">
        <v>43774</v>
      </c>
      <c r="F1399"/>
      <c r="G1399"/>
      <c r="H1399" t="s">
        <v>12</v>
      </c>
      <c r="I1399" t="s">
        <v>552</v>
      </c>
      <c r="J1399" t="s">
        <v>871</v>
      </c>
      <c r="K1399" t="s">
        <v>3</v>
      </c>
      <c r="L1399"/>
      <c r="M1399" t="s">
        <v>862</v>
      </c>
      <c r="N1399">
        <v>1.53</v>
      </c>
      <c r="O1399"/>
      <c r="P1399" t="s">
        <v>863</v>
      </c>
      <c r="Q1399" t="s">
        <v>864</v>
      </c>
      <c r="R1399">
        <v>121</v>
      </c>
      <c r="S1399"/>
      <c r="T1399"/>
      <c r="U1399"/>
      <c r="V1399"/>
      <c r="W1399"/>
      <c r="X1399"/>
      <c r="Y1399"/>
      <c r="Z1399"/>
      <c r="AA1399"/>
      <c r="AB1399"/>
      <c r="AC1399" t="s">
        <v>865</v>
      </c>
      <c r="AD1399">
        <v>10</v>
      </c>
      <c r="AE1399" s="73">
        <v>43769</v>
      </c>
      <c r="AF1399" t="s">
        <v>863</v>
      </c>
      <c r="AG1399" t="s">
        <v>1450</v>
      </c>
      <c r="AH1399" t="s">
        <v>36</v>
      </c>
      <c r="AI1399" t="s">
        <v>1573</v>
      </c>
      <c r="AJ1399" t="s">
        <v>1451</v>
      </c>
      <c r="AK1399" t="s">
        <v>865</v>
      </c>
      <c r="AL1399">
        <v>10</v>
      </c>
      <c r="AM1399" s="73">
        <v>43769</v>
      </c>
      <c r="AN1399" t="s">
        <v>865</v>
      </c>
      <c r="AO1399" t="s">
        <v>11</v>
      </c>
      <c r="AP1399"/>
      <c r="AQ1399"/>
      <c r="AR1399" t="s">
        <v>866</v>
      </c>
      <c r="AS1399" t="s">
        <v>1797</v>
      </c>
      <c r="AT1399" t="s">
        <v>1408</v>
      </c>
      <c r="AU1399" t="s">
        <v>36</v>
      </c>
      <c r="AV1399" t="s">
        <v>1354</v>
      </c>
      <c r="AW1399" t="s">
        <v>1798</v>
      </c>
      <c r="AX1399" t="s">
        <v>1353</v>
      </c>
      <c r="AY1399" t="s">
        <v>1371</v>
      </c>
      <c r="AZ1399" t="s">
        <v>1987</v>
      </c>
      <c r="BA1399" t="s">
        <v>1990</v>
      </c>
      <c r="BB1399" t="s">
        <v>1800</v>
      </c>
      <c r="BC1399" t="s">
        <v>1987</v>
      </c>
      <c r="BD1399"/>
      <c r="BE1399"/>
    </row>
    <row r="1400" spans="1:57" x14ac:dyDescent="0.25">
      <c r="A1400" t="s">
        <v>1360</v>
      </c>
      <c r="B1400" t="s">
        <v>0</v>
      </c>
      <c r="C1400">
        <v>2020</v>
      </c>
      <c r="D1400">
        <v>5</v>
      </c>
      <c r="E1400" s="73">
        <v>43774</v>
      </c>
      <c r="F1400"/>
      <c r="G1400"/>
      <c r="H1400" t="s">
        <v>12</v>
      </c>
      <c r="I1400" t="s">
        <v>552</v>
      </c>
      <c r="J1400" t="s">
        <v>871</v>
      </c>
      <c r="K1400" t="s">
        <v>3</v>
      </c>
      <c r="L1400"/>
      <c r="M1400" t="s">
        <v>862</v>
      </c>
      <c r="N1400">
        <v>1.37</v>
      </c>
      <c r="O1400"/>
      <c r="P1400" t="s">
        <v>863</v>
      </c>
      <c r="Q1400" t="s">
        <v>864</v>
      </c>
      <c r="R1400">
        <v>151</v>
      </c>
      <c r="S1400"/>
      <c r="T1400"/>
      <c r="U1400"/>
      <c r="V1400"/>
      <c r="W1400"/>
      <c r="X1400"/>
      <c r="Y1400"/>
      <c r="Z1400"/>
      <c r="AA1400"/>
      <c r="AB1400"/>
      <c r="AC1400" t="s">
        <v>865</v>
      </c>
      <c r="AD1400">
        <v>14</v>
      </c>
      <c r="AE1400" s="73">
        <v>43769</v>
      </c>
      <c r="AF1400" t="s">
        <v>863</v>
      </c>
      <c r="AG1400" t="s">
        <v>1450</v>
      </c>
      <c r="AH1400" t="s">
        <v>36</v>
      </c>
      <c r="AI1400" t="s">
        <v>1573</v>
      </c>
      <c r="AJ1400" t="s">
        <v>1451</v>
      </c>
      <c r="AK1400" t="s">
        <v>865</v>
      </c>
      <c r="AL1400">
        <v>14</v>
      </c>
      <c r="AM1400" s="73">
        <v>43769</v>
      </c>
      <c r="AN1400" t="s">
        <v>865</v>
      </c>
      <c r="AO1400" t="s">
        <v>11</v>
      </c>
      <c r="AP1400"/>
      <c r="AQ1400"/>
      <c r="AR1400" t="s">
        <v>866</v>
      </c>
      <c r="AS1400" t="s">
        <v>1797</v>
      </c>
      <c r="AT1400" t="s">
        <v>1408</v>
      </c>
      <c r="AU1400" t="s">
        <v>36</v>
      </c>
      <c r="AV1400" t="s">
        <v>1354</v>
      </c>
      <c r="AW1400" t="s">
        <v>1798</v>
      </c>
      <c r="AX1400" t="s">
        <v>1353</v>
      </c>
      <c r="AY1400" t="s">
        <v>1371</v>
      </c>
      <c r="AZ1400" t="s">
        <v>1987</v>
      </c>
      <c r="BA1400" t="s">
        <v>1990</v>
      </c>
      <c r="BB1400" t="s">
        <v>1800</v>
      </c>
      <c r="BC1400" t="s">
        <v>1987</v>
      </c>
      <c r="BD1400"/>
      <c r="BE1400"/>
    </row>
    <row r="1401" spans="1:57" x14ac:dyDescent="0.25">
      <c r="A1401" t="s">
        <v>1360</v>
      </c>
      <c r="B1401" t="s">
        <v>0</v>
      </c>
      <c r="C1401">
        <v>2020</v>
      </c>
      <c r="D1401">
        <v>5</v>
      </c>
      <c r="E1401" s="73">
        <v>43774</v>
      </c>
      <c r="F1401"/>
      <c r="G1401"/>
      <c r="H1401" t="s">
        <v>12</v>
      </c>
      <c r="I1401" t="s">
        <v>552</v>
      </c>
      <c r="J1401" t="s">
        <v>869</v>
      </c>
      <c r="K1401" t="s">
        <v>3</v>
      </c>
      <c r="L1401"/>
      <c r="M1401" t="s">
        <v>862</v>
      </c>
      <c r="N1401">
        <v>0.5</v>
      </c>
      <c r="O1401"/>
      <c r="P1401" t="s">
        <v>863</v>
      </c>
      <c r="Q1401" t="s">
        <v>864</v>
      </c>
      <c r="R1401">
        <v>171</v>
      </c>
      <c r="S1401"/>
      <c r="T1401"/>
      <c r="U1401"/>
      <c r="V1401"/>
      <c r="W1401"/>
      <c r="X1401"/>
      <c r="Y1401"/>
      <c r="Z1401"/>
      <c r="AA1401"/>
      <c r="AB1401"/>
      <c r="AC1401" t="s">
        <v>865</v>
      </c>
      <c r="AD1401">
        <v>17</v>
      </c>
      <c r="AE1401" s="73">
        <v>43769</v>
      </c>
      <c r="AF1401" t="s">
        <v>863</v>
      </c>
      <c r="AG1401" t="s">
        <v>1450</v>
      </c>
      <c r="AH1401" t="s">
        <v>36</v>
      </c>
      <c r="AI1401" t="s">
        <v>1573</v>
      </c>
      <c r="AJ1401" t="s">
        <v>1603</v>
      </c>
      <c r="AK1401" t="s">
        <v>865</v>
      </c>
      <c r="AL1401">
        <v>17</v>
      </c>
      <c r="AM1401" s="73">
        <v>43769</v>
      </c>
      <c r="AN1401" t="s">
        <v>865</v>
      </c>
      <c r="AO1401" t="s">
        <v>11</v>
      </c>
      <c r="AP1401"/>
      <c r="AQ1401"/>
      <c r="AR1401" t="s">
        <v>866</v>
      </c>
      <c r="AS1401" t="s">
        <v>1797</v>
      </c>
      <c r="AT1401" t="s">
        <v>1408</v>
      </c>
      <c r="AU1401" t="s">
        <v>36</v>
      </c>
      <c r="AV1401" t="s">
        <v>1354</v>
      </c>
      <c r="AW1401" t="s">
        <v>1798</v>
      </c>
      <c r="AX1401" t="s">
        <v>1353</v>
      </c>
      <c r="AY1401" t="s">
        <v>1371</v>
      </c>
      <c r="AZ1401" t="s">
        <v>1987</v>
      </c>
      <c r="BA1401" t="s">
        <v>2010</v>
      </c>
      <c r="BB1401" t="s">
        <v>1800</v>
      </c>
      <c r="BC1401" t="s">
        <v>1987</v>
      </c>
      <c r="BD1401"/>
      <c r="BE1401"/>
    </row>
    <row r="1402" spans="1:57" x14ac:dyDescent="0.25">
      <c r="A1402" t="s">
        <v>1360</v>
      </c>
      <c r="B1402" t="s">
        <v>0</v>
      </c>
      <c r="C1402">
        <v>2020</v>
      </c>
      <c r="D1402">
        <v>5</v>
      </c>
      <c r="E1402" s="73">
        <v>43774</v>
      </c>
      <c r="F1402"/>
      <c r="G1402"/>
      <c r="H1402" t="s">
        <v>12</v>
      </c>
      <c r="I1402"/>
      <c r="J1402" t="s">
        <v>25</v>
      </c>
      <c r="K1402" t="s">
        <v>3</v>
      </c>
      <c r="L1402"/>
      <c r="M1402" t="s">
        <v>862</v>
      </c>
      <c r="N1402">
        <v>-0.96</v>
      </c>
      <c r="O1402"/>
      <c r="P1402" t="s">
        <v>863</v>
      </c>
      <c r="Q1402" t="s">
        <v>864</v>
      </c>
      <c r="R1402">
        <v>242</v>
      </c>
      <c r="S1402"/>
      <c r="T1402"/>
      <c r="U1402"/>
      <c r="V1402"/>
      <c r="W1402"/>
      <c r="X1402"/>
      <c r="Y1402"/>
      <c r="Z1402"/>
      <c r="AA1402"/>
      <c r="AB1402"/>
      <c r="AC1402"/>
      <c r="AD1402"/>
      <c r="AE1402"/>
      <c r="AF1402"/>
      <c r="AG1402"/>
      <c r="AH1402"/>
      <c r="AI1402"/>
      <c r="AJ1402"/>
      <c r="AK1402" t="s">
        <v>864</v>
      </c>
      <c r="AL1402">
        <v>242</v>
      </c>
      <c r="AM1402" s="73">
        <v>43774</v>
      </c>
      <c r="AN1402" t="s">
        <v>865</v>
      </c>
      <c r="AO1402" t="s">
        <v>8</v>
      </c>
      <c r="AP1402"/>
      <c r="AQ1402"/>
      <c r="AR1402" t="s">
        <v>866</v>
      </c>
      <c r="AS1402" t="s">
        <v>1797</v>
      </c>
      <c r="AT1402" t="s">
        <v>1366</v>
      </c>
      <c r="AU1402" t="s">
        <v>36</v>
      </c>
      <c r="AV1402" t="s">
        <v>1365</v>
      </c>
      <c r="AW1402"/>
      <c r="AX1402"/>
      <c r="AY1402"/>
      <c r="AZ1402"/>
      <c r="BA1402" t="s">
        <v>1833</v>
      </c>
      <c r="BB1402" t="s">
        <v>1802</v>
      </c>
      <c r="BC1402" t="s">
        <v>862</v>
      </c>
      <c r="BD1402"/>
      <c r="BE1402"/>
    </row>
    <row r="1403" spans="1:57" x14ac:dyDescent="0.25">
      <c r="A1403" t="s">
        <v>1360</v>
      </c>
      <c r="B1403" t="s">
        <v>0</v>
      </c>
      <c r="C1403">
        <v>2020</v>
      </c>
      <c r="D1403">
        <v>5</v>
      </c>
      <c r="E1403" s="73">
        <v>43774</v>
      </c>
      <c r="F1403"/>
      <c r="G1403"/>
      <c r="H1403" t="s">
        <v>12</v>
      </c>
      <c r="I1403"/>
      <c r="J1403" t="s">
        <v>25</v>
      </c>
      <c r="K1403" t="s">
        <v>3</v>
      </c>
      <c r="L1403"/>
      <c r="M1403" t="s">
        <v>862</v>
      </c>
      <c r="N1403">
        <v>-1.29</v>
      </c>
      <c r="O1403"/>
      <c r="P1403" t="s">
        <v>867</v>
      </c>
      <c r="Q1403" t="s">
        <v>864</v>
      </c>
      <c r="R1403">
        <v>424</v>
      </c>
      <c r="S1403"/>
      <c r="T1403"/>
      <c r="U1403"/>
      <c r="V1403"/>
      <c r="W1403"/>
      <c r="X1403"/>
      <c r="Y1403"/>
      <c r="Z1403"/>
      <c r="AA1403"/>
      <c r="AB1403"/>
      <c r="AC1403"/>
      <c r="AD1403"/>
      <c r="AE1403"/>
      <c r="AF1403"/>
      <c r="AG1403"/>
      <c r="AH1403"/>
      <c r="AI1403"/>
      <c r="AJ1403"/>
      <c r="AK1403" t="s">
        <v>864</v>
      </c>
      <c r="AL1403">
        <v>424</v>
      </c>
      <c r="AM1403" s="73">
        <v>43774</v>
      </c>
      <c r="AN1403" t="s">
        <v>868</v>
      </c>
      <c r="AO1403" t="s">
        <v>8</v>
      </c>
      <c r="AP1403"/>
      <c r="AQ1403"/>
      <c r="AR1403" t="s">
        <v>866</v>
      </c>
      <c r="AS1403" t="s">
        <v>1797</v>
      </c>
      <c r="AT1403" t="s">
        <v>1366</v>
      </c>
      <c r="AU1403" t="s">
        <v>36</v>
      </c>
      <c r="AV1403" t="s">
        <v>1365</v>
      </c>
      <c r="AW1403"/>
      <c r="AX1403"/>
      <c r="AY1403"/>
      <c r="AZ1403"/>
      <c r="BA1403" t="s">
        <v>1833</v>
      </c>
      <c r="BB1403" t="s">
        <v>1802</v>
      </c>
      <c r="BC1403" t="s">
        <v>862</v>
      </c>
      <c r="BD1403"/>
      <c r="BE1403"/>
    </row>
    <row r="1404" spans="1:57" x14ac:dyDescent="0.25">
      <c r="A1404" t="s">
        <v>1360</v>
      </c>
      <c r="B1404" t="s">
        <v>0</v>
      </c>
      <c r="C1404">
        <v>2020</v>
      </c>
      <c r="D1404">
        <v>5</v>
      </c>
      <c r="E1404" s="73">
        <v>43774</v>
      </c>
      <c r="F1404"/>
      <c r="G1404"/>
      <c r="H1404" t="s">
        <v>12</v>
      </c>
      <c r="I1404" t="s">
        <v>552</v>
      </c>
      <c r="J1404" t="s">
        <v>870</v>
      </c>
      <c r="K1404" t="s">
        <v>3</v>
      </c>
      <c r="L1404"/>
      <c r="M1404" t="s">
        <v>862</v>
      </c>
      <c r="N1404">
        <v>3.27</v>
      </c>
      <c r="O1404"/>
      <c r="P1404" t="s">
        <v>867</v>
      </c>
      <c r="Q1404" t="s">
        <v>864</v>
      </c>
      <c r="R1404">
        <v>453</v>
      </c>
      <c r="S1404"/>
      <c r="T1404"/>
      <c r="U1404"/>
      <c r="V1404"/>
      <c r="W1404"/>
      <c r="X1404"/>
      <c r="Y1404"/>
      <c r="Z1404"/>
      <c r="AA1404"/>
      <c r="AB1404"/>
      <c r="AC1404" t="s">
        <v>868</v>
      </c>
      <c r="AD1404">
        <v>13</v>
      </c>
      <c r="AE1404" s="73">
        <v>43773</v>
      </c>
      <c r="AF1404" t="s">
        <v>867</v>
      </c>
      <c r="AG1404" t="s">
        <v>1460</v>
      </c>
      <c r="AH1404" t="s">
        <v>36</v>
      </c>
      <c r="AI1404" t="s">
        <v>1459</v>
      </c>
      <c r="AJ1404" t="s">
        <v>1453</v>
      </c>
      <c r="AK1404" t="s">
        <v>868</v>
      </c>
      <c r="AL1404">
        <v>13</v>
      </c>
      <c r="AM1404" s="73">
        <v>43773</v>
      </c>
      <c r="AN1404" t="s">
        <v>868</v>
      </c>
      <c r="AO1404" t="s">
        <v>24</v>
      </c>
      <c r="AP1404"/>
      <c r="AQ1404"/>
      <c r="AR1404" t="s">
        <v>866</v>
      </c>
      <c r="AS1404" t="s">
        <v>1797</v>
      </c>
      <c r="AT1404" t="s">
        <v>1408</v>
      </c>
      <c r="AU1404" t="s">
        <v>36</v>
      </c>
      <c r="AV1404" t="s">
        <v>1354</v>
      </c>
      <c r="AW1404" t="s">
        <v>1798</v>
      </c>
      <c r="AX1404" t="s">
        <v>1353</v>
      </c>
      <c r="AY1404" t="s">
        <v>1371</v>
      </c>
      <c r="AZ1404" t="s">
        <v>1989</v>
      </c>
      <c r="BA1404" t="s">
        <v>1988</v>
      </c>
      <c r="BB1404" t="s">
        <v>1800</v>
      </c>
      <c r="BC1404" t="s">
        <v>1989</v>
      </c>
      <c r="BD1404"/>
      <c r="BE1404"/>
    </row>
    <row r="1405" spans="1:57" x14ac:dyDescent="0.25">
      <c r="A1405" t="s">
        <v>1360</v>
      </c>
      <c r="B1405" t="s">
        <v>0</v>
      </c>
      <c r="C1405">
        <v>2020</v>
      </c>
      <c r="D1405">
        <v>5</v>
      </c>
      <c r="E1405" s="73">
        <v>43774</v>
      </c>
      <c r="F1405"/>
      <c r="G1405"/>
      <c r="H1405" t="s">
        <v>12</v>
      </c>
      <c r="I1405"/>
      <c r="J1405" t="s">
        <v>25</v>
      </c>
      <c r="K1405" t="s">
        <v>3</v>
      </c>
      <c r="L1405"/>
      <c r="M1405" t="s">
        <v>862</v>
      </c>
      <c r="N1405">
        <v>-3.81</v>
      </c>
      <c r="O1405"/>
      <c r="P1405" t="s">
        <v>867</v>
      </c>
      <c r="Q1405" t="s">
        <v>864</v>
      </c>
      <c r="R1405">
        <v>484</v>
      </c>
      <c r="S1405"/>
      <c r="T1405"/>
      <c r="U1405"/>
      <c r="V1405"/>
      <c r="W1405"/>
      <c r="X1405"/>
      <c r="Y1405"/>
      <c r="Z1405"/>
      <c r="AA1405"/>
      <c r="AB1405"/>
      <c r="AC1405"/>
      <c r="AD1405"/>
      <c r="AE1405"/>
      <c r="AF1405"/>
      <c r="AG1405"/>
      <c r="AH1405"/>
      <c r="AI1405"/>
      <c r="AJ1405"/>
      <c r="AK1405" t="s">
        <v>864</v>
      </c>
      <c r="AL1405">
        <v>484</v>
      </c>
      <c r="AM1405" s="73">
        <v>43774</v>
      </c>
      <c r="AN1405" t="s">
        <v>868</v>
      </c>
      <c r="AO1405" t="s">
        <v>8</v>
      </c>
      <c r="AP1405"/>
      <c r="AQ1405"/>
      <c r="AR1405" t="s">
        <v>866</v>
      </c>
      <c r="AS1405" t="s">
        <v>1797</v>
      </c>
      <c r="AT1405" t="s">
        <v>1366</v>
      </c>
      <c r="AU1405" t="s">
        <v>36</v>
      </c>
      <c r="AV1405" t="s">
        <v>1365</v>
      </c>
      <c r="AW1405"/>
      <c r="AX1405"/>
      <c r="AY1405"/>
      <c r="AZ1405"/>
      <c r="BA1405" t="s">
        <v>1833</v>
      </c>
      <c r="BB1405" t="s">
        <v>1802</v>
      </c>
      <c r="BC1405" t="s">
        <v>862</v>
      </c>
      <c r="BD1405"/>
      <c r="BE1405"/>
    </row>
    <row r="1406" spans="1:57" x14ac:dyDescent="0.25">
      <c r="A1406" t="s">
        <v>1360</v>
      </c>
      <c r="B1406" t="s">
        <v>0</v>
      </c>
      <c r="C1406">
        <v>2020</v>
      </c>
      <c r="D1406">
        <v>5</v>
      </c>
      <c r="E1406" s="73">
        <v>43774</v>
      </c>
      <c r="F1406"/>
      <c r="G1406"/>
      <c r="H1406" t="s">
        <v>12</v>
      </c>
      <c r="I1406" t="s">
        <v>552</v>
      </c>
      <c r="J1406" t="s">
        <v>870</v>
      </c>
      <c r="K1406" t="s">
        <v>3</v>
      </c>
      <c r="L1406"/>
      <c r="M1406" t="s">
        <v>862</v>
      </c>
      <c r="N1406">
        <v>3.81</v>
      </c>
      <c r="O1406"/>
      <c r="P1406" t="s">
        <v>867</v>
      </c>
      <c r="Q1406" t="s">
        <v>864</v>
      </c>
      <c r="R1406">
        <v>513</v>
      </c>
      <c r="S1406"/>
      <c r="T1406"/>
      <c r="U1406"/>
      <c r="V1406"/>
      <c r="W1406"/>
      <c r="X1406"/>
      <c r="Y1406"/>
      <c r="Z1406"/>
      <c r="AA1406"/>
      <c r="AB1406"/>
      <c r="AC1406" t="s">
        <v>868</v>
      </c>
      <c r="AD1406">
        <v>19</v>
      </c>
      <c r="AE1406" s="73">
        <v>43773</v>
      </c>
      <c r="AF1406" t="s">
        <v>867</v>
      </c>
      <c r="AG1406" t="s">
        <v>1460</v>
      </c>
      <c r="AH1406" t="s">
        <v>36</v>
      </c>
      <c r="AI1406" t="s">
        <v>1459</v>
      </c>
      <c r="AJ1406" t="s">
        <v>1453</v>
      </c>
      <c r="AK1406" t="s">
        <v>868</v>
      </c>
      <c r="AL1406">
        <v>19</v>
      </c>
      <c r="AM1406" s="73">
        <v>43773</v>
      </c>
      <c r="AN1406" t="s">
        <v>868</v>
      </c>
      <c r="AO1406" t="s">
        <v>24</v>
      </c>
      <c r="AP1406"/>
      <c r="AQ1406"/>
      <c r="AR1406" t="s">
        <v>866</v>
      </c>
      <c r="AS1406" t="s">
        <v>1797</v>
      </c>
      <c r="AT1406" t="s">
        <v>1408</v>
      </c>
      <c r="AU1406" t="s">
        <v>36</v>
      </c>
      <c r="AV1406" t="s">
        <v>1354</v>
      </c>
      <c r="AW1406" t="s">
        <v>1798</v>
      </c>
      <c r="AX1406" t="s">
        <v>1353</v>
      </c>
      <c r="AY1406" t="s">
        <v>1371</v>
      </c>
      <c r="AZ1406" t="s">
        <v>1989</v>
      </c>
      <c r="BA1406" t="s">
        <v>1988</v>
      </c>
      <c r="BB1406" t="s">
        <v>1800</v>
      </c>
      <c r="BC1406" t="s">
        <v>1989</v>
      </c>
      <c r="BD1406"/>
      <c r="BE1406"/>
    </row>
    <row r="1407" spans="1:57" x14ac:dyDescent="0.25">
      <c r="A1407" t="s">
        <v>1360</v>
      </c>
      <c r="B1407" t="s">
        <v>0</v>
      </c>
      <c r="C1407">
        <v>2020</v>
      </c>
      <c r="D1407">
        <v>5</v>
      </c>
      <c r="E1407" s="73">
        <v>43777</v>
      </c>
      <c r="F1407" t="s">
        <v>574</v>
      </c>
      <c r="G1407"/>
      <c r="H1407" t="s">
        <v>12</v>
      </c>
      <c r="I1407" t="s">
        <v>575</v>
      </c>
      <c r="J1407" t="s">
        <v>589</v>
      </c>
      <c r="K1407" t="s">
        <v>3</v>
      </c>
      <c r="L1407"/>
      <c r="M1407" t="s">
        <v>579</v>
      </c>
      <c r="N1407">
        <v>3354.92</v>
      </c>
      <c r="O1407"/>
      <c r="P1407" t="s">
        <v>877</v>
      </c>
      <c r="Q1407" t="s">
        <v>876</v>
      </c>
      <c r="R1407">
        <v>281</v>
      </c>
      <c r="S1407"/>
      <c r="T1407"/>
      <c r="U1407"/>
      <c r="V1407"/>
      <c r="W1407"/>
      <c r="X1407"/>
      <c r="Y1407"/>
      <c r="Z1407"/>
      <c r="AA1407"/>
      <c r="AB1407"/>
      <c r="AC1407"/>
      <c r="AD1407"/>
      <c r="AE1407"/>
      <c r="AF1407"/>
      <c r="AG1407"/>
      <c r="AH1407"/>
      <c r="AI1407"/>
      <c r="AJ1407"/>
      <c r="AK1407" t="s">
        <v>876</v>
      </c>
      <c r="AL1407">
        <v>281</v>
      </c>
      <c r="AM1407" s="73">
        <v>43777</v>
      </c>
      <c r="AN1407" t="s">
        <v>584</v>
      </c>
      <c r="AO1407" t="s">
        <v>847</v>
      </c>
      <c r="AP1407"/>
      <c r="AQ1407"/>
      <c r="AR1407" t="s">
        <v>581</v>
      </c>
      <c r="AS1407" t="s">
        <v>1797</v>
      </c>
      <c r="AT1407" t="s">
        <v>1361</v>
      </c>
      <c r="AU1407" t="s">
        <v>36</v>
      </c>
      <c r="AV1407" t="s">
        <v>1354</v>
      </c>
      <c r="AW1407" t="s">
        <v>1924</v>
      </c>
      <c r="AX1407" t="s">
        <v>1353</v>
      </c>
      <c r="AY1407" t="s">
        <v>1352</v>
      </c>
      <c r="AZ1407"/>
      <c r="BA1407" t="s">
        <v>1934</v>
      </c>
      <c r="BB1407" t="s">
        <v>1926</v>
      </c>
      <c r="BC1407" t="s">
        <v>579</v>
      </c>
      <c r="BD1407"/>
      <c r="BE1407"/>
    </row>
    <row r="1408" spans="1:57" x14ac:dyDescent="0.25">
      <c r="A1408" t="s">
        <v>1360</v>
      </c>
      <c r="B1408" t="s">
        <v>0</v>
      </c>
      <c r="C1408">
        <v>2020</v>
      </c>
      <c r="D1408">
        <v>5</v>
      </c>
      <c r="E1408" s="73">
        <v>43777</v>
      </c>
      <c r="F1408" t="s">
        <v>574</v>
      </c>
      <c r="G1408"/>
      <c r="H1408" t="s">
        <v>12</v>
      </c>
      <c r="I1408" t="s">
        <v>575</v>
      </c>
      <c r="J1408" t="s">
        <v>586</v>
      </c>
      <c r="K1408" t="s">
        <v>3</v>
      </c>
      <c r="L1408"/>
      <c r="M1408" t="s">
        <v>579</v>
      </c>
      <c r="N1408">
        <v>43.87</v>
      </c>
      <c r="O1408"/>
      <c r="P1408" t="s">
        <v>877</v>
      </c>
      <c r="Q1408" t="s">
        <v>876</v>
      </c>
      <c r="R1408">
        <v>288</v>
      </c>
      <c r="S1408"/>
      <c r="T1408"/>
      <c r="U1408"/>
      <c r="V1408"/>
      <c r="W1408"/>
      <c r="X1408"/>
      <c r="Y1408"/>
      <c r="Z1408"/>
      <c r="AA1408"/>
      <c r="AB1408"/>
      <c r="AC1408"/>
      <c r="AD1408"/>
      <c r="AE1408"/>
      <c r="AF1408"/>
      <c r="AG1408"/>
      <c r="AH1408"/>
      <c r="AI1408"/>
      <c r="AJ1408"/>
      <c r="AK1408" t="s">
        <v>876</v>
      </c>
      <c r="AL1408">
        <v>288</v>
      </c>
      <c r="AM1408" s="73">
        <v>43777</v>
      </c>
      <c r="AN1408" t="s">
        <v>584</v>
      </c>
      <c r="AO1408" t="s">
        <v>847</v>
      </c>
      <c r="AP1408"/>
      <c r="AQ1408"/>
      <c r="AR1408" t="s">
        <v>581</v>
      </c>
      <c r="AS1408" t="s">
        <v>1797</v>
      </c>
      <c r="AT1408" t="s">
        <v>1361</v>
      </c>
      <c r="AU1408" t="s">
        <v>36</v>
      </c>
      <c r="AV1408" t="s">
        <v>1354</v>
      </c>
      <c r="AW1408" t="s">
        <v>1924</v>
      </c>
      <c r="AX1408" t="s">
        <v>1353</v>
      </c>
      <c r="AY1408" t="s">
        <v>1352</v>
      </c>
      <c r="AZ1408"/>
      <c r="BA1408" t="s">
        <v>1954</v>
      </c>
      <c r="BB1408" t="s">
        <v>1926</v>
      </c>
      <c r="BC1408" t="s">
        <v>579</v>
      </c>
      <c r="BD1408"/>
      <c r="BE1408"/>
    </row>
    <row r="1409" spans="1:57" x14ac:dyDescent="0.25">
      <c r="A1409" t="s">
        <v>1360</v>
      </c>
      <c r="B1409" t="s">
        <v>0</v>
      </c>
      <c r="C1409">
        <v>2020</v>
      </c>
      <c r="D1409">
        <v>5</v>
      </c>
      <c r="E1409" s="73">
        <v>43777</v>
      </c>
      <c r="F1409" t="s">
        <v>574</v>
      </c>
      <c r="G1409"/>
      <c r="H1409" t="s">
        <v>12</v>
      </c>
      <c r="I1409" t="s">
        <v>575</v>
      </c>
      <c r="J1409" t="s">
        <v>624</v>
      </c>
      <c r="K1409" t="s">
        <v>3</v>
      </c>
      <c r="L1409"/>
      <c r="M1409" t="s">
        <v>579</v>
      </c>
      <c r="N1409">
        <v>901</v>
      </c>
      <c r="O1409"/>
      <c r="P1409" t="s">
        <v>877</v>
      </c>
      <c r="Q1409" t="s">
        <v>876</v>
      </c>
      <c r="R1409">
        <v>289</v>
      </c>
      <c r="S1409"/>
      <c r="T1409"/>
      <c r="U1409"/>
      <c r="V1409"/>
      <c r="W1409"/>
      <c r="X1409"/>
      <c r="Y1409"/>
      <c r="Z1409"/>
      <c r="AA1409"/>
      <c r="AB1409"/>
      <c r="AC1409"/>
      <c r="AD1409"/>
      <c r="AE1409"/>
      <c r="AF1409"/>
      <c r="AG1409"/>
      <c r="AH1409"/>
      <c r="AI1409"/>
      <c r="AJ1409"/>
      <c r="AK1409" t="s">
        <v>876</v>
      </c>
      <c r="AL1409">
        <v>289</v>
      </c>
      <c r="AM1409" s="73">
        <v>43777</v>
      </c>
      <c r="AN1409" t="s">
        <v>584</v>
      </c>
      <c r="AO1409" t="s">
        <v>847</v>
      </c>
      <c r="AP1409"/>
      <c r="AQ1409"/>
      <c r="AR1409" t="s">
        <v>581</v>
      </c>
      <c r="AS1409" t="s">
        <v>1797</v>
      </c>
      <c r="AT1409" t="s">
        <v>1361</v>
      </c>
      <c r="AU1409" t="s">
        <v>36</v>
      </c>
      <c r="AV1409" t="s">
        <v>1354</v>
      </c>
      <c r="AW1409" t="s">
        <v>1924</v>
      </c>
      <c r="AX1409" t="s">
        <v>1353</v>
      </c>
      <c r="AY1409" t="s">
        <v>1352</v>
      </c>
      <c r="AZ1409"/>
      <c r="BA1409" t="s">
        <v>1982</v>
      </c>
      <c r="BB1409" t="s">
        <v>1926</v>
      </c>
      <c r="BC1409" t="s">
        <v>579</v>
      </c>
      <c r="BD1409"/>
      <c r="BE1409"/>
    </row>
    <row r="1410" spans="1:57" x14ac:dyDescent="0.25">
      <c r="A1410" t="s">
        <v>1360</v>
      </c>
      <c r="B1410" t="s">
        <v>0</v>
      </c>
      <c r="C1410">
        <v>2020</v>
      </c>
      <c r="D1410">
        <v>5</v>
      </c>
      <c r="E1410" s="73">
        <v>43777</v>
      </c>
      <c r="F1410" t="s">
        <v>574</v>
      </c>
      <c r="G1410"/>
      <c r="H1410" t="s">
        <v>12</v>
      </c>
      <c r="I1410" t="s">
        <v>575</v>
      </c>
      <c r="J1410" t="s">
        <v>624</v>
      </c>
      <c r="K1410" t="s">
        <v>3</v>
      </c>
      <c r="L1410"/>
      <c r="M1410" t="s">
        <v>579</v>
      </c>
      <c r="N1410">
        <v>614.5</v>
      </c>
      <c r="O1410"/>
      <c r="P1410" t="s">
        <v>877</v>
      </c>
      <c r="Q1410" t="s">
        <v>876</v>
      </c>
      <c r="R1410">
        <v>290</v>
      </c>
      <c r="S1410"/>
      <c r="T1410"/>
      <c r="U1410"/>
      <c r="V1410"/>
      <c r="W1410"/>
      <c r="X1410"/>
      <c r="Y1410"/>
      <c r="Z1410"/>
      <c r="AA1410"/>
      <c r="AB1410"/>
      <c r="AC1410"/>
      <c r="AD1410"/>
      <c r="AE1410"/>
      <c r="AF1410"/>
      <c r="AG1410"/>
      <c r="AH1410"/>
      <c r="AI1410"/>
      <c r="AJ1410"/>
      <c r="AK1410" t="s">
        <v>876</v>
      </c>
      <c r="AL1410">
        <v>290</v>
      </c>
      <c r="AM1410" s="73">
        <v>43777</v>
      </c>
      <c r="AN1410" t="s">
        <v>584</v>
      </c>
      <c r="AO1410" t="s">
        <v>847</v>
      </c>
      <c r="AP1410"/>
      <c r="AQ1410"/>
      <c r="AR1410" t="s">
        <v>581</v>
      </c>
      <c r="AS1410" t="s">
        <v>1797</v>
      </c>
      <c r="AT1410" t="s">
        <v>1361</v>
      </c>
      <c r="AU1410" t="s">
        <v>36</v>
      </c>
      <c r="AV1410" t="s">
        <v>1354</v>
      </c>
      <c r="AW1410" t="s">
        <v>1924</v>
      </c>
      <c r="AX1410" t="s">
        <v>1353</v>
      </c>
      <c r="AY1410" t="s">
        <v>1352</v>
      </c>
      <c r="AZ1410"/>
      <c r="BA1410" t="s">
        <v>1982</v>
      </c>
      <c r="BB1410" t="s">
        <v>1926</v>
      </c>
      <c r="BC1410" t="s">
        <v>579</v>
      </c>
      <c r="BD1410"/>
      <c r="BE1410"/>
    </row>
    <row r="1411" spans="1:57" x14ac:dyDescent="0.25">
      <c r="A1411" t="s">
        <v>1360</v>
      </c>
      <c r="B1411" t="s">
        <v>0</v>
      </c>
      <c r="C1411">
        <v>2020</v>
      </c>
      <c r="D1411">
        <v>5</v>
      </c>
      <c r="E1411" s="73">
        <v>43777</v>
      </c>
      <c r="F1411" t="s">
        <v>574</v>
      </c>
      <c r="G1411"/>
      <c r="H1411" t="s">
        <v>12</v>
      </c>
      <c r="I1411" t="s">
        <v>575</v>
      </c>
      <c r="J1411" t="s">
        <v>848</v>
      </c>
      <c r="K1411" t="s">
        <v>3</v>
      </c>
      <c r="L1411"/>
      <c r="M1411" t="s">
        <v>579</v>
      </c>
      <c r="N1411">
        <v>20</v>
      </c>
      <c r="O1411"/>
      <c r="P1411" t="s">
        <v>877</v>
      </c>
      <c r="Q1411" t="s">
        <v>876</v>
      </c>
      <c r="R1411">
        <v>295</v>
      </c>
      <c r="S1411"/>
      <c r="T1411"/>
      <c r="U1411"/>
      <c r="V1411"/>
      <c r="W1411"/>
      <c r="X1411"/>
      <c r="Y1411"/>
      <c r="Z1411"/>
      <c r="AA1411"/>
      <c r="AB1411"/>
      <c r="AC1411"/>
      <c r="AD1411"/>
      <c r="AE1411"/>
      <c r="AF1411"/>
      <c r="AG1411"/>
      <c r="AH1411"/>
      <c r="AI1411"/>
      <c r="AJ1411"/>
      <c r="AK1411" t="s">
        <v>876</v>
      </c>
      <c r="AL1411">
        <v>295</v>
      </c>
      <c r="AM1411" s="73">
        <v>43777</v>
      </c>
      <c r="AN1411" t="s">
        <v>584</v>
      </c>
      <c r="AO1411" t="s">
        <v>847</v>
      </c>
      <c r="AP1411"/>
      <c r="AQ1411"/>
      <c r="AR1411" t="s">
        <v>581</v>
      </c>
      <c r="AS1411" t="s">
        <v>1797</v>
      </c>
      <c r="AT1411" t="s">
        <v>1361</v>
      </c>
      <c r="AU1411" t="s">
        <v>36</v>
      </c>
      <c r="AV1411" t="s">
        <v>1354</v>
      </c>
      <c r="AW1411" t="s">
        <v>1924</v>
      </c>
      <c r="AX1411" t="s">
        <v>1353</v>
      </c>
      <c r="AY1411" t="s">
        <v>1352</v>
      </c>
      <c r="AZ1411"/>
      <c r="BA1411" t="s">
        <v>1983</v>
      </c>
      <c r="BB1411" t="s">
        <v>1926</v>
      </c>
      <c r="BC1411" t="s">
        <v>579</v>
      </c>
      <c r="BD1411"/>
      <c r="BE1411"/>
    </row>
    <row r="1412" spans="1:57" x14ac:dyDescent="0.25">
      <c r="A1412" t="s">
        <v>1360</v>
      </c>
      <c r="B1412" t="s">
        <v>0</v>
      </c>
      <c r="C1412">
        <v>2020</v>
      </c>
      <c r="D1412">
        <v>5</v>
      </c>
      <c r="E1412" s="73">
        <v>43778</v>
      </c>
      <c r="F1412"/>
      <c r="G1412"/>
      <c r="H1412" t="s">
        <v>12</v>
      </c>
      <c r="I1412"/>
      <c r="J1412" t="s">
        <v>2</v>
      </c>
      <c r="K1412" t="s">
        <v>3</v>
      </c>
      <c r="L1412"/>
      <c r="M1412" t="s">
        <v>878</v>
      </c>
      <c r="N1412">
        <v>-1.53</v>
      </c>
      <c r="O1412"/>
      <c r="P1412" t="s">
        <v>863</v>
      </c>
      <c r="Q1412" t="s">
        <v>879</v>
      </c>
      <c r="R1412">
        <v>192</v>
      </c>
      <c r="S1412"/>
      <c r="T1412"/>
      <c r="U1412"/>
      <c r="V1412"/>
      <c r="W1412"/>
      <c r="X1412"/>
      <c r="Y1412"/>
      <c r="Z1412"/>
      <c r="AA1412"/>
      <c r="AB1412"/>
      <c r="AC1412"/>
      <c r="AD1412"/>
      <c r="AE1412"/>
      <c r="AF1412"/>
      <c r="AG1412"/>
      <c r="AH1412"/>
      <c r="AI1412"/>
      <c r="AJ1412"/>
      <c r="AK1412" t="s">
        <v>879</v>
      </c>
      <c r="AL1412">
        <v>192</v>
      </c>
      <c r="AM1412" s="73">
        <v>43778</v>
      </c>
      <c r="AN1412" t="s">
        <v>865</v>
      </c>
      <c r="AO1412" t="s">
        <v>8</v>
      </c>
      <c r="AP1412"/>
      <c r="AQ1412"/>
      <c r="AR1412" t="s">
        <v>866</v>
      </c>
      <c r="AS1412" t="s">
        <v>1797</v>
      </c>
      <c r="AT1412" t="s">
        <v>1385</v>
      </c>
      <c r="AU1412" t="s">
        <v>36</v>
      </c>
      <c r="AV1412" t="s">
        <v>1355</v>
      </c>
      <c r="AW1412"/>
      <c r="AX1412"/>
      <c r="AY1412"/>
      <c r="AZ1412"/>
      <c r="BA1412" t="s">
        <v>1801</v>
      </c>
      <c r="BB1412" t="s">
        <v>1802</v>
      </c>
      <c r="BC1412" t="s">
        <v>878</v>
      </c>
      <c r="BD1412"/>
      <c r="BE1412"/>
    </row>
    <row r="1413" spans="1:57" x14ac:dyDescent="0.25">
      <c r="A1413" t="s">
        <v>1360</v>
      </c>
      <c r="B1413" t="s">
        <v>0</v>
      </c>
      <c r="C1413">
        <v>2020</v>
      </c>
      <c r="D1413">
        <v>5</v>
      </c>
      <c r="E1413" s="73">
        <v>43778</v>
      </c>
      <c r="F1413"/>
      <c r="G1413"/>
      <c r="H1413" t="s">
        <v>12</v>
      </c>
      <c r="I1413"/>
      <c r="J1413" t="s">
        <v>2</v>
      </c>
      <c r="K1413" t="s">
        <v>3</v>
      </c>
      <c r="L1413"/>
      <c r="M1413" t="s">
        <v>878</v>
      </c>
      <c r="N1413">
        <v>-1.29</v>
      </c>
      <c r="O1413"/>
      <c r="P1413" t="s">
        <v>863</v>
      </c>
      <c r="Q1413" t="s">
        <v>879</v>
      </c>
      <c r="R1413">
        <v>212</v>
      </c>
      <c r="S1413"/>
      <c r="T1413"/>
      <c r="U1413"/>
      <c r="V1413"/>
      <c r="W1413"/>
      <c r="X1413"/>
      <c r="Y1413"/>
      <c r="Z1413"/>
      <c r="AA1413"/>
      <c r="AB1413"/>
      <c r="AC1413"/>
      <c r="AD1413"/>
      <c r="AE1413"/>
      <c r="AF1413"/>
      <c r="AG1413"/>
      <c r="AH1413"/>
      <c r="AI1413"/>
      <c r="AJ1413"/>
      <c r="AK1413" t="s">
        <v>879</v>
      </c>
      <c r="AL1413">
        <v>212</v>
      </c>
      <c r="AM1413" s="73">
        <v>43778</v>
      </c>
      <c r="AN1413" t="s">
        <v>865</v>
      </c>
      <c r="AO1413" t="s">
        <v>8</v>
      </c>
      <c r="AP1413"/>
      <c r="AQ1413"/>
      <c r="AR1413" t="s">
        <v>866</v>
      </c>
      <c r="AS1413" t="s">
        <v>1797</v>
      </c>
      <c r="AT1413" t="s">
        <v>1385</v>
      </c>
      <c r="AU1413" t="s">
        <v>36</v>
      </c>
      <c r="AV1413" t="s">
        <v>1355</v>
      </c>
      <c r="AW1413"/>
      <c r="AX1413"/>
      <c r="AY1413"/>
      <c r="AZ1413"/>
      <c r="BA1413" t="s">
        <v>1801</v>
      </c>
      <c r="BB1413" t="s">
        <v>1802</v>
      </c>
      <c r="BC1413" t="s">
        <v>878</v>
      </c>
      <c r="BD1413"/>
      <c r="BE1413"/>
    </row>
    <row r="1414" spans="1:57" x14ac:dyDescent="0.25">
      <c r="A1414" t="s">
        <v>1360</v>
      </c>
      <c r="B1414" t="s">
        <v>0</v>
      </c>
      <c r="C1414">
        <v>2020</v>
      </c>
      <c r="D1414">
        <v>5</v>
      </c>
      <c r="E1414" s="73">
        <v>43778</v>
      </c>
      <c r="F1414"/>
      <c r="G1414"/>
      <c r="H1414" t="s">
        <v>12</v>
      </c>
      <c r="I1414"/>
      <c r="J1414" t="s">
        <v>2</v>
      </c>
      <c r="K1414" t="s">
        <v>3</v>
      </c>
      <c r="L1414"/>
      <c r="M1414" t="s">
        <v>878</v>
      </c>
      <c r="N1414">
        <v>-0.17</v>
      </c>
      <c r="O1414"/>
      <c r="P1414" t="s">
        <v>863</v>
      </c>
      <c r="Q1414" t="s">
        <v>879</v>
      </c>
      <c r="R1414">
        <v>232</v>
      </c>
      <c r="S1414"/>
      <c r="T1414"/>
      <c r="U1414"/>
      <c r="V1414"/>
      <c r="W1414"/>
      <c r="X1414"/>
      <c r="Y1414"/>
      <c r="Z1414"/>
      <c r="AA1414"/>
      <c r="AB1414"/>
      <c r="AC1414"/>
      <c r="AD1414"/>
      <c r="AE1414"/>
      <c r="AF1414"/>
      <c r="AG1414"/>
      <c r="AH1414"/>
      <c r="AI1414"/>
      <c r="AJ1414"/>
      <c r="AK1414" t="s">
        <v>879</v>
      </c>
      <c r="AL1414">
        <v>232</v>
      </c>
      <c r="AM1414" s="73">
        <v>43778</v>
      </c>
      <c r="AN1414" t="s">
        <v>865</v>
      </c>
      <c r="AO1414" t="s">
        <v>8</v>
      </c>
      <c r="AP1414"/>
      <c r="AQ1414"/>
      <c r="AR1414" t="s">
        <v>866</v>
      </c>
      <c r="AS1414" t="s">
        <v>1797</v>
      </c>
      <c r="AT1414" t="s">
        <v>1385</v>
      </c>
      <c r="AU1414" t="s">
        <v>36</v>
      </c>
      <c r="AV1414" t="s">
        <v>1355</v>
      </c>
      <c r="AW1414"/>
      <c r="AX1414"/>
      <c r="AY1414"/>
      <c r="AZ1414"/>
      <c r="BA1414" t="s">
        <v>1801</v>
      </c>
      <c r="BB1414" t="s">
        <v>1802</v>
      </c>
      <c r="BC1414" t="s">
        <v>878</v>
      </c>
      <c r="BD1414"/>
      <c r="BE1414"/>
    </row>
    <row r="1415" spans="1:57" x14ac:dyDescent="0.25">
      <c r="A1415" t="s">
        <v>1360</v>
      </c>
      <c r="B1415" t="s">
        <v>0</v>
      </c>
      <c r="C1415">
        <v>2020</v>
      </c>
      <c r="D1415">
        <v>5</v>
      </c>
      <c r="E1415" s="73">
        <v>43778</v>
      </c>
      <c r="F1415"/>
      <c r="G1415"/>
      <c r="H1415" t="s">
        <v>12</v>
      </c>
      <c r="I1415"/>
      <c r="J1415" t="s">
        <v>25</v>
      </c>
      <c r="K1415" t="s">
        <v>3</v>
      </c>
      <c r="L1415"/>
      <c r="M1415" t="s">
        <v>878</v>
      </c>
      <c r="N1415">
        <v>3.81</v>
      </c>
      <c r="O1415"/>
      <c r="P1415" t="s">
        <v>863</v>
      </c>
      <c r="Q1415" t="s">
        <v>879</v>
      </c>
      <c r="R1415">
        <v>271</v>
      </c>
      <c r="S1415"/>
      <c r="T1415"/>
      <c r="U1415"/>
      <c r="V1415"/>
      <c r="W1415"/>
      <c r="X1415"/>
      <c r="Y1415"/>
      <c r="Z1415"/>
      <c r="AA1415"/>
      <c r="AB1415"/>
      <c r="AC1415"/>
      <c r="AD1415"/>
      <c r="AE1415"/>
      <c r="AF1415"/>
      <c r="AG1415"/>
      <c r="AH1415"/>
      <c r="AI1415"/>
      <c r="AJ1415"/>
      <c r="AK1415" t="s">
        <v>879</v>
      </c>
      <c r="AL1415">
        <v>271</v>
      </c>
      <c r="AM1415" s="73">
        <v>43778</v>
      </c>
      <c r="AN1415" t="s">
        <v>865</v>
      </c>
      <c r="AO1415" t="s">
        <v>8</v>
      </c>
      <c r="AP1415"/>
      <c r="AQ1415"/>
      <c r="AR1415" t="s">
        <v>866</v>
      </c>
      <c r="AS1415" t="s">
        <v>1797</v>
      </c>
      <c r="AT1415" t="s">
        <v>1366</v>
      </c>
      <c r="AU1415" t="s">
        <v>36</v>
      </c>
      <c r="AV1415" t="s">
        <v>1365</v>
      </c>
      <c r="AW1415"/>
      <c r="AX1415"/>
      <c r="AY1415"/>
      <c r="AZ1415"/>
      <c r="BA1415" t="s">
        <v>1833</v>
      </c>
      <c r="BB1415" t="s">
        <v>1802</v>
      </c>
      <c r="BC1415" t="s">
        <v>878</v>
      </c>
      <c r="BD1415"/>
      <c r="BE1415"/>
    </row>
    <row r="1416" spans="1:57" x14ac:dyDescent="0.25">
      <c r="A1416" t="s">
        <v>1360</v>
      </c>
      <c r="B1416" t="s">
        <v>0</v>
      </c>
      <c r="C1416">
        <v>2020</v>
      </c>
      <c r="D1416">
        <v>5</v>
      </c>
      <c r="E1416" s="73">
        <v>43778</v>
      </c>
      <c r="F1416"/>
      <c r="G1416"/>
      <c r="H1416" t="s">
        <v>12</v>
      </c>
      <c r="I1416"/>
      <c r="J1416" t="s">
        <v>2</v>
      </c>
      <c r="K1416" t="s">
        <v>3</v>
      </c>
      <c r="L1416"/>
      <c r="M1416" t="s">
        <v>878</v>
      </c>
      <c r="N1416">
        <v>-1.58</v>
      </c>
      <c r="O1416"/>
      <c r="P1416" t="s">
        <v>863</v>
      </c>
      <c r="Q1416" t="s">
        <v>879</v>
      </c>
      <c r="R1416">
        <v>302</v>
      </c>
      <c r="S1416"/>
      <c r="T1416"/>
      <c r="U1416"/>
      <c r="V1416"/>
      <c r="W1416"/>
      <c r="X1416"/>
      <c r="Y1416"/>
      <c r="Z1416"/>
      <c r="AA1416"/>
      <c r="AB1416"/>
      <c r="AC1416"/>
      <c r="AD1416"/>
      <c r="AE1416"/>
      <c r="AF1416"/>
      <c r="AG1416"/>
      <c r="AH1416"/>
      <c r="AI1416"/>
      <c r="AJ1416"/>
      <c r="AK1416" t="s">
        <v>879</v>
      </c>
      <c r="AL1416">
        <v>302</v>
      </c>
      <c r="AM1416" s="73">
        <v>43778</v>
      </c>
      <c r="AN1416" t="s">
        <v>865</v>
      </c>
      <c r="AO1416" t="s">
        <v>8</v>
      </c>
      <c r="AP1416"/>
      <c r="AQ1416"/>
      <c r="AR1416" t="s">
        <v>866</v>
      </c>
      <c r="AS1416" t="s">
        <v>1797</v>
      </c>
      <c r="AT1416" t="s">
        <v>1385</v>
      </c>
      <c r="AU1416" t="s">
        <v>36</v>
      </c>
      <c r="AV1416" t="s">
        <v>1355</v>
      </c>
      <c r="AW1416"/>
      <c r="AX1416"/>
      <c r="AY1416"/>
      <c r="AZ1416"/>
      <c r="BA1416" t="s">
        <v>1801</v>
      </c>
      <c r="BB1416" t="s">
        <v>1802</v>
      </c>
      <c r="BC1416" t="s">
        <v>878</v>
      </c>
      <c r="BD1416"/>
      <c r="BE1416"/>
    </row>
    <row r="1417" spans="1:57" x14ac:dyDescent="0.25">
      <c r="A1417" t="s">
        <v>1360</v>
      </c>
      <c r="B1417" t="s">
        <v>0</v>
      </c>
      <c r="C1417">
        <v>2020</v>
      </c>
      <c r="D1417">
        <v>5</v>
      </c>
      <c r="E1417" s="73">
        <v>43778</v>
      </c>
      <c r="F1417"/>
      <c r="G1417"/>
      <c r="H1417" t="s">
        <v>12</v>
      </c>
      <c r="I1417"/>
      <c r="J1417" t="s">
        <v>2</v>
      </c>
      <c r="K1417" t="s">
        <v>3</v>
      </c>
      <c r="L1417"/>
      <c r="M1417" t="s">
        <v>878</v>
      </c>
      <c r="N1417">
        <v>-1.26</v>
      </c>
      <c r="O1417"/>
      <c r="P1417" t="s">
        <v>867</v>
      </c>
      <c r="Q1417" t="s">
        <v>879</v>
      </c>
      <c r="R1417">
        <v>434</v>
      </c>
      <c r="S1417"/>
      <c r="T1417"/>
      <c r="U1417"/>
      <c r="V1417"/>
      <c r="W1417"/>
      <c r="X1417"/>
      <c r="Y1417"/>
      <c r="Z1417"/>
      <c r="AA1417"/>
      <c r="AB1417"/>
      <c r="AC1417"/>
      <c r="AD1417"/>
      <c r="AE1417"/>
      <c r="AF1417"/>
      <c r="AG1417"/>
      <c r="AH1417"/>
      <c r="AI1417"/>
      <c r="AJ1417"/>
      <c r="AK1417" t="s">
        <v>879</v>
      </c>
      <c r="AL1417">
        <v>434</v>
      </c>
      <c r="AM1417" s="73">
        <v>43778</v>
      </c>
      <c r="AN1417" t="s">
        <v>868</v>
      </c>
      <c r="AO1417" t="s">
        <v>8</v>
      </c>
      <c r="AP1417"/>
      <c r="AQ1417"/>
      <c r="AR1417" t="s">
        <v>866</v>
      </c>
      <c r="AS1417" t="s">
        <v>1797</v>
      </c>
      <c r="AT1417" t="s">
        <v>1385</v>
      </c>
      <c r="AU1417" t="s">
        <v>36</v>
      </c>
      <c r="AV1417" t="s">
        <v>1355</v>
      </c>
      <c r="AW1417"/>
      <c r="AX1417"/>
      <c r="AY1417"/>
      <c r="AZ1417"/>
      <c r="BA1417" t="s">
        <v>1801</v>
      </c>
      <c r="BB1417" t="s">
        <v>1802</v>
      </c>
      <c r="BC1417" t="s">
        <v>878</v>
      </c>
      <c r="BD1417"/>
      <c r="BE1417"/>
    </row>
    <row r="1418" spans="1:57" x14ac:dyDescent="0.25">
      <c r="A1418" t="s">
        <v>1360</v>
      </c>
      <c r="B1418" t="s">
        <v>0</v>
      </c>
      <c r="C1418">
        <v>2020</v>
      </c>
      <c r="D1418">
        <v>5</v>
      </c>
      <c r="E1418" s="73">
        <v>43778</v>
      </c>
      <c r="F1418"/>
      <c r="G1418"/>
      <c r="H1418" t="s">
        <v>12</v>
      </c>
      <c r="I1418"/>
      <c r="J1418" t="s">
        <v>25</v>
      </c>
      <c r="K1418" t="s">
        <v>3</v>
      </c>
      <c r="L1418"/>
      <c r="M1418" t="s">
        <v>878</v>
      </c>
      <c r="N1418">
        <v>0.15</v>
      </c>
      <c r="O1418"/>
      <c r="P1418" t="s">
        <v>867</v>
      </c>
      <c r="Q1418" t="s">
        <v>879</v>
      </c>
      <c r="R1418">
        <v>483</v>
      </c>
      <c r="S1418"/>
      <c r="T1418"/>
      <c r="U1418"/>
      <c r="V1418"/>
      <c r="W1418"/>
      <c r="X1418"/>
      <c r="Y1418"/>
      <c r="Z1418"/>
      <c r="AA1418"/>
      <c r="AB1418"/>
      <c r="AC1418"/>
      <c r="AD1418"/>
      <c r="AE1418"/>
      <c r="AF1418"/>
      <c r="AG1418"/>
      <c r="AH1418"/>
      <c r="AI1418"/>
      <c r="AJ1418"/>
      <c r="AK1418" t="s">
        <v>879</v>
      </c>
      <c r="AL1418">
        <v>483</v>
      </c>
      <c r="AM1418" s="73">
        <v>43778</v>
      </c>
      <c r="AN1418" t="s">
        <v>868</v>
      </c>
      <c r="AO1418" t="s">
        <v>8</v>
      </c>
      <c r="AP1418"/>
      <c r="AQ1418"/>
      <c r="AR1418" t="s">
        <v>866</v>
      </c>
      <c r="AS1418" t="s">
        <v>1797</v>
      </c>
      <c r="AT1418" t="s">
        <v>1366</v>
      </c>
      <c r="AU1418" t="s">
        <v>36</v>
      </c>
      <c r="AV1418" t="s">
        <v>1365</v>
      </c>
      <c r="AW1418"/>
      <c r="AX1418"/>
      <c r="AY1418"/>
      <c r="AZ1418"/>
      <c r="BA1418" t="s">
        <v>1833</v>
      </c>
      <c r="BB1418" t="s">
        <v>1802</v>
      </c>
      <c r="BC1418" t="s">
        <v>878</v>
      </c>
      <c r="BD1418"/>
      <c r="BE1418"/>
    </row>
    <row r="1419" spans="1:57" x14ac:dyDescent="0.25">
      <c r="A1419" t="s">
        <v>1360</v>
      </c>
      <c r="B1419" t="s">
        <v>0</v>
      </c>
      <c r="C1419">
        <v>2020</v>
      </c>
      <c r="D1419">
        <v>5</v>
      </c>
      <c r="E1419" s="73">
        <v>43778</v>
      </c>
      <c r="F1419"/>
      <c r="G1419"/>
      <c r="H1419" t="s">
        <v>12</v>
      </c>
      <c r="I1419"/>
      <c r="J1419" t="s">
        <v>25</v>
      </c>
      <c r="K1419" t="s">
        <v>3</v>
      </c>
      <c r="L1419"/>
      <c r="M1419" t="s">
        <v>878</v>
      </c>
      <c r="N1419">
        <v>3.27</v>
      </c>
      <c r="O1419"/>
      <c r="P1419" t="s">
        <v>867</v>
      </c>
      <c r="Q1419" t="s">
        <v>879</v>
      </c>
      <c r="R1419">
        <v>523</v>
      </c>
      <c r="S1419"/>
      <c r="T1419"/>
      <c r="U1419"/>
      <c r="V1419"/>
      <c r="W1419"/>
      <c r="X1419"/>
      <c r="Y1419"/>
      <c r="Z1419"/>
      <c r="AA1419"/>
      <c r="AB1419"/>
      <c r="AC1419"/>
      <c r="AD1419"/>
      <c r="AE1419"/>
      <c r="AF1419"/>
      <c r="AG1419"/>
      <c r="AH1419"/>
      <c r="AI1419"/>
      <c r="AJ1419"/>
      <c r="AK1419" t="s">
        <v>879</v>
      </c>
      <c r="AL1419">
        <v>523</v>
      </c>
      <c r="AM1419" s="73">
        <v>43778</v>
      </c>
      <c r="AN1419" t="s">
        <v>868</v>
      </c>
      <c r="AO1419" t="s">
        <v>8</v>
      </c>
      <c r="AP1419"/>
      <c r="AQ1419"/>
      <c r="AR1419" t="s">
        <v>866</v>
      </c>
      <c r="AS1419" t="s">
        <v>1797</v>
      </c>
      <c r="AT1419" t="s">
        <v>1366</v>
      </c>
      <c r="AU1419" t="s">
        <v>36</v>
      </c>
      <c r="AV1419" t="s">
        <v>1365</v>
      </c>
      <c r="AW1419"/>
      <c r="AX1419"/>
      <c r="AY1419"/>
      <c r="AZ1419"/>
      <c r="BA1419" t="s">
        <v>1833</v>
      </c>
      <c r="BB1419" t="s">
        <v>1802</v>
      </c>
      <c r="BC1419" t="s">
        <v>878</v>
      </c>
      <c r="BD1419"/>
      <c r="BE1419"/>
    </row>
    <row r="1420" spans="1:57" x14ac:dyDescent="0.25">
      <c r="A1420" t="s">
        <v>1360</v>
      </c>
      <c r="B1420" t="s">
        <v>0</v>
      </c>
      <c r="C1420">
        <v>2020</v>
      </c>
      <c r="D1420">
        <v>5</v>
      </c>
      <c r="E1420" s="73">
        <v>43778</v>
      </c>
      <c r="F1420"/>
      <c r="G1420"/>
      <c r="H1420" t="s">
        <v>12</v>
      </c>
      <c r="I1420"/>
      <c r="J1420" t="s">
        <v>2</v>
      </c>
      <c r="K1420" t="s">
        <v>3</v>
      </c>
      <c r="L1420"/>
      <c r="M1420" t="s">
        <v>878</v>
      </c>
      <c r="N1420">
        <v>-3.81</v>
      </c>
      <c r="O1420"/>
      <c r="P1420" t="s">
        <v>867</v>
      </c>
      <c r="Q1420" t="s">
        <v>879</v>
      </c>
      <c r="R1420">
        <v>544</v>
      </c>
      <c r="S1420"/>
      <c r="T1420"/>
      <c r="U1420"/>
      <c r="V1420"/>
      <c r="W1420"/>
      <c r="X1420"/>
      <c r="Y1420"/>
      <c r="Z1420"/>
      <c r="AA1420"/>
      <c r="AB1420"/>
      <c r="AC1420"/>
      <c r="AD1420"/>
      <c r="AE1420"/>
      <c r="AF1420"/>
      <c r="AG1420"/>
      <c r="AH1420"/>
      <c r="AI1420"/>
      <c r="AJ1420"/>
      <c r="AK1420" t="s">
        <v>879</v>
      </c>
      <c r="AL1420">
        <v>544</v>
      </c>
      <c r="AM1420" s="73">
        <v>43778</v>
      </c>
      <c r="AN1420" t="s">
        <v>868</v>
      </c>
      <c r="AO1420" t="s">
        <v>8</v>
      </c>
      <c r="AP1420"/>
      <c r="AQ1420"/>
      <c r="AR1420" t="s">
        <v>866</v>
      </c>
      <c r="AS1420" t="s">
        <v>1797</v>
      </c>
      <c r="AT1420" t="s">
        <v>1385</v>
      </c>
      <c r="AU1420" t="s">
        <v>36</v>
      </c>
      <c r="AV1420" t="s">
        <v>1355</v>
      </c>
      <c r="AW1420"/>
      <c r="AX1420"/>
      <c r="AY1420"/>
      <c r="AZ1420"/>
      <c r="BA1420" t="s">
        <v>1801</v>
      </c>
      <c r="BB1420" t="s">
        <v>1802</v>
      </c>
      <c r="BC1420" t="s">
        <v>878</v>
      </c>
      <c r="BD1420"/>
      <c r="BE1420"/>
    </row>
    <row r="1421" spans="1:57" x14ac:dyDescent="0.25">
      <c r="A1421" t="s">
        <v>1360</v>
      </c>
      <c r="B1421" t="s">
        <v>0</v>
      </c>
      <c r="C1421">
        <v>2020</v>
      </c>
      <c r="D1421">
        <v>5</v>
      </c>
      <c r="E1421" s="73">
        <v>43778</v>
      </c>
      <c r="F1421"/>
      <c r="G1421"/>
      <c r="H1421" t="s">
        <v>12</v>
      </c>
      <c r="I1421"/>
      <c r="J1421" t="s">
        <v>25</v>
      </c>
      <c r="K1421" t="s">
        <v>3</v>
      </c>
      <c r="L1421"/>
      <c r="M1421" t="s">
        <v>878</v>
      </c>
      <c r="N1421">
        <v>0.52</v>
      </c>
      <c r="O1421"/>
      <c r="P1421" t="s">
        <v>867</v>
      </c>
      <c r="Q1421" t="s">
        <v>879</v>
      </c>
      <c r="R1421">
        <v>563</v>
      </c>
      <c r="S1421"/>
      <c r="T1421"/>
      <c r="U1421"/>
      <c r="V1421"/>
      <c r="W1421"/>
      <c r="X1421"/>
      <c r="Y1421"/>
      <c r="Z1421"/>
      <c r="AA1421"/>
      <c r="AB1421"/>
      <c r="AC1421"/>
      <c r="AD1421"/>
      <c r="AE1421"/>
      <c r="AF1421"/>
      <c r="AG1421"/>
      <c r="AH1421"/>
      <c r="AI1421"/>
      <c r="AJ1421"/>
      <c r="AK1421" t="s">
        <v>879</v>
      </c>
      <c r="AL1421">
        <v>563</v>
      </c>
      <c r="AM1421" s="73">
        <v>43778</v>
      </c>
      <c r="AN1421" t="s">
        <v>868</v>
      </c>
      <c r="AO1421" t="s">
        <v>8</v>
      </c>
      <c r="AP1421"/>
      <c r="AQ1421"/>
      <c r="AR1421" t="s">
        <v>866</v>
      </c>
      <c r="AS1421" t="s">
        <v>1797</v>
      </c>
      <c r="AT1421" t="s">
        <v>1366</v>
      </c>
      <c r="AU1421" t="s">
        <v>36</v>
      </c>
      <c r="AV1421" t="s">
        <v>1365</v>
      </c>
      <c r="AW1421"/>
      <c r="AX1421"/>
      <c r="AY1421"/>
      <c r="AZ1421"/>
      <c r="BA1421" t="s">
        <v>1833</v>
      </c>
      <c r="BB1421" t="s">
        <v>1802</v>
      </c>
      <c r="BC1421" t="s">
        <v>878</v>
      </c>
      <c r="BD1421"/>
      <c r="BE1421"/>
    </row>
    <row r="1422" spans="1:57" x14ac:dyDescent="0.25">
      <c r="A1422" t="s">
        <v>1360</v>
      </c>
      <c r="B1422" t="s">
        <v>0</v>
      </c>
      <c r="C1422">
        <v>2020</v>
      </c>
      <c r="D1422">
        <v>5</v>
      </c>
      <c r="E1422" s="73">
        <v>43778</v>
      </c>
      <c r="F1422"/>
      <c r="G1422"/>
      <c r="H1422" t="s">
        <v>12</v>
      </c>
      <c r="I1422"/>
      <c r="J1422" t="s">
        <v>25</v>
      </c>
      <c r="K1422" t="s">
        <v>3</v>
      </c>
      <c r="L1422"/>
      <c r="M1422" t="s">
        <v>878</v>
      </c>
      <c r="N1422">
        <v>0.52</v>
      </c>
      <c r="O1422"/>
      <c r="P1422" t="s">
        <v>867</v>
      </c>
      <c r="Q1422" t="s">
        <v>879</v>
      </c>
      <c r="R1422">
        <v>573</v>
      </c>
      <c r="S1422"/>
      <c r="T1422"/>
      <c r="U1422"/>
      <c r="V1422"/>
      <c r="W1422"/>
      <c r="X1422"/>
      <c r="Y1422"/>
      <c r="Z1422"/>
      <c r="AA1422"/>
      <c r="AB1422"/>
      <c r="AC1422"/>
      <c r="AD1422"/>
      <c r="AE1422"/>
      <c r="AF1422"/>
      <c r="AG1422"/>
      <c r="AH1422"/>
      <c r="AI1422"/>
      <c r="AJ1422"/>
      <c r="AK1422" t="s">
        <v>879</v>
      </c>
      <c r="AL1422">
        <v>573</v>
      </c>
      <c r="AM1422" s="73">
        <v>43778</v>
      </c>
      <c r="AN1422" t="s">
        <v>868</v>
      </c>
      <c r="AO1422" t="s">
        <v>8</v>
      </c>
      <c r="AP1422"/>
      <c r="AQ1422"/>
      <c r="AR1422" t="s">
        <v>866</v>
      </c>
      <c r="AS1422" t="s">
        <v>1797</v>
      </c>
      <c r="AT1422" t="s">
        <v>1366</v>
      </c>
      <c r="AU1422" t="s">
        <v>36</v>
      </c>
      <c r="AV1422" t="s">
        <v>1365</v>
      </c>
      <c r="AW1422"/>
      <c r="AX1422"/>
      <c r="AY1422"/>
      <c r="AZ1422"/>
      <c r="BA1422" t="s">
        <v>1833</v>
      </c>
      <c r="BB1422" t="s">
        <v>1802</v>
      </c>
      <c r="BC1422" t="s">
        <v>878</v>
      </c>
      <c r="BD1422"/>
      <c r="BE1422"/>
    </row>
    <row r="1423" spans="1:57" x14ac:dyDescent="0.25">
      <c r="A1423" t="s">
        <v>1360</v>
      </c>
      <c r="B1423" t="s">
        <v>0</v>
      </c>
      <c r="C1423">
        <v>2020</v>
      </c>
      <c r="D1423">
        <v>5</v>
      </c>
      <c r="E1423" s="73">
        <v>43781</v>
      </c>
      <c r="F1423"/>
      <c r="G1423"/>
      <c r="H1423" t="s">
        <v>12</v>
      </c>
      <c r="I1423" t="s">
        <v>552</v>
      </c>
      <c r="J1423" t="s">
        <v>582</v>
      </c>
      <c r="K1423" t="s">
        <v>679</v>
      </c>
      <c r="L1423"/>
      <c r="M1423" t="s">
        <v>1458</v>
      </c>
      <c r="N1423">
        <v>113.4</v>
      </c>
      <c r="O1423"/>
      <c r="P1423" t="s">
        <v>883</v>
      </c>
      <c r="Q1423" t="s">
        <v>880</v>
      </c>
      <c r="R1423">
        <v>16</v>
      </c>
      <c r="S1423"/>
      <c r="T1423"/>
      <c r="U1423"/>
      <c r="V1423"/>
      <c r="W1423"/>
      <c r="X1423"/>
      <c r="Y1423"/>
      <c r="Z1423"/>
      <c r="AA1423"/>
      <c r="AB1423"/>
      <c r="AC1423"/>
      <c r="AD1423"/>
      <c r="AE1423"/>
      <c r="AF1423"/>
      <c r="AG1423"/>
      <c r="AH1423"/>
      <c r="AI1423"/>
      <c r="AJ1423"/>
      <c r="AK1423" t="s">
        <v>880</v>
      </c>
      <c r="AL1423">
        <v>16</v>
      </c>
      <c r="AM1423" s="73">
        <v>43781</v>
      </c>
      <c r="AN1423"/>
      <c r="AO1423" t="s">
        <v>884</v>
      </c>
      <c r="AP1423"/>
      <c r="AQ1423"/>
      <c r="AR1423" t="s">
        <v>603</v>
      </c>
      <c r="AS1423" t="s">
        <v>1797</v>
      </c>
      <c r="AT1423" t="s">
        <v>1361</v>
      </c>
      <c r="AU1423" t="s">
        <v>36</v>
      </c>
      <c r="AV1423" t="s">
        <v>1354</v>
      </c>
      <c r="AW1423" t="s">
        <v>1798</v>
      </c>
      <c r="AX1423" t="s">
        <v>1353</v>
      </c>
      <c r="AY1423" t="s">
        <v>1371</v>
      </c>
      <c r="AZ1423"/>
      <c r="BA1423" t="s">
        <v>1950</v>
      </c>
      <c r="BB1423" t="s">
        <v>1991</v>
      </c>
      <c r="BC1423" t="s">
        <v>1458</v>
      </c>
      <c r="BD1423"/>
      <c r="BE1423"/>
    </row>
    <row r="1424" spans="1:57" x14ac:dyDescent="0.25">
      <c r="A1424" t="s">
        <v>1360</v>
      </c>
      <c r="B1424" t="s">
        <v>0</v>
      </c>
      <c r="C1424">
        <v>2020</v>
      </c>
      <c r="D1424">
        <v>5</v>
      </c>
      <c r="E1424" s="73">
        <v>43781</v>
      </c>
      <c r="F1424"/>
      <c r="G1424"/>
      <c r="H1424" t="s">
        <v>12</v>
      </c>
      <c r="I1424" t="s">
        <v>552</v>
      </c>
      <c r="J1424" t="s">
        <v>587</v>
      </c>
      <c r="K1424" t="s">
        <v>679</v>
      </c>
      <c r="L1424"/>
      <c r="M1424" t="s">
        <v>1458</v>
      </c>
      <c r="N1424">
        <v>9.81</v>
      </c>
      <c r="O1424"/>
      <c r="P1424" t="s">
        <v>883</v>
      </c>
      <c r="Q1424" t="s">
        <v>880</v>
      </c>
      <c r="R1424">
        <v>19</v>
      </c>
      <c r="S1424"/>
      <c r="T1424"/>
      <c r="U1424"/>
      <c r="V1424"/>
      <c r="W1424"/>
      <c r="X1424"/>
      <c r="Y1424"/>
      <c r="Z1424"/>
      <c r="AA1424"/>
      <c r="AB1424"/>
      <c r="AC1424"/>
      <c r="AD1424"/>
      <c r="AE1424"/>
      <c r="AF1424"/>
      <c r="AG1424"/>
      <c r="AH1424"/>
      <c r="AI1424"/>
      <c r="AJ1424"/>
      <c r="AK1424" t="s">
        <v>880</v>
      </c>
      <c r="AL1424">
        <v>19</v>
      </c>
      <c r="AM1424" s="73">
        <v>43781</v>
      </c>
      <c r="AN1424"/>
      <c r="AO1424" t="s">
        <v>884</v>
      </c>
      <c r="AP1424"/>
      <c r="AQ1424"/>
      <c r="AR1424" t="s">
        <v>603</v>
      </c>
      <c r="AS1424" t="s">
        <v>1797</v>
      </c>
      <c r="AT1424" t="s">
        <v>1361</v>
      </c>
      <c r="AU1424" t="s">
        <v>36</v>
      </c>
      <c r="AV1424" t="s">
        <v>1354</v>
      </c>
      <c r="AW1424" t="s">
        <v>1798</v>
      </c>
      <c r="AX1424" t="s">
        <v>1353</v>
      </c>
      <c r="AY1424" t="s">
        <v>1371</v>
      </c>
      <c r="AZ1424"/>
      <c r="BA1424" t="s">
        <v>1932</v>
      </c>
      <c r="BB1424" t="s">
        <v>1991</v>
      </c>
      <c r="BC1424" t="s">
        <v>1458</v>
      </c>
      <c r="BD1424"/>
      <c r="BE1424"/>
    </row>
    <row r="1425" spans="1:57" x14ac:dyDescent="0.25">
      <c r="A1425" t="s">
        <v>1360</v>
      </c>
      <c r="B1425" t="s">
        <v>0</v>
      </c>
      <c r="C1425">
        <v>2020</v>
      </c>
      <c r="D1425">
        <v>5</v>
      </c>
      <c r="E1425" s="73">
        <v>43781</v>
      </c>
      <c r="F1425"/>
      <c r="G1425"/>
      <c r="H1425" t="s">
        <v>12</v>
      </c>
      <c r="I1425" t="s">
        <v>552</v>
      </c>
      <c r="J1425" t="s">
        <v>588</v>
      </c>
      <c r="K1425" t="s">
        <v>679</v>
      </c>
      <c r="L1425"/>
      <c r="M1425" t="s">
        <v>1458</v>
      </c>
      <c r="N1425">
        <v>5.2</v>
      </c>
      <c r="O1425"/>
      <c r="P1425" t="s">
        <v>883</v>
      </c>
      <c r="Q1425" t="s">
        <v>880</v>
      </c>
      <c r="R1425">
        <v>20</v>
      </c>
      <c r="S1425"/>
      <c r="T1425"/>
      <c r="U1425"/>
      <c r="V1425"/>
      <c r="W1425"/>
      <c r="X1425"/>
      <c r="Y1425"/>
      <c r="Z1425"/>
      <c r="AA1425"/>
      <c r="AB1425"/>
      <c r="AC1425"/>
      <c r="AD1425"/>
      <c r="AE1425"/>
      <c r="AF1425"/>
      <c r="AG1425"/>
      <c r="AH1425"/>
      <c r="AI1425"/>
      <c r="AJ1425"/>
      <c r="AK1425" t="s">
        <v>880</v>
      </c>
      <c r="AL1425">
        <v>20</v>
      </c>
      <c r="AM1425" s="73">
        <v>43781</v>
      </c>
      <c r="AN1425"/>
      <c r="AO1425" t="s">
        <v>884</v>
      </c>
      <c r="AP1425"/>
      <c r="AQ1425"/>
      <c r="AR1425" t="s">
        <v>603</v>
      </c>
      <c r="AS1425" t="s">
        <v>1797</v>
      </c>
      <c r="AT1425" t="s">
        <v>1361</v>
      </c>
      <c r="AU1425" t="s">
        <v>36</v>
      </c>
      <c r="AV1425" t="s">
        <v>1354</v>
      </c>
      <c r="AW1425" t="s">
        <v>1798</v>
      </c>
      <c r="AX1425" t="s">
        <v>1353</v>
      </c>
      <c r="AY1425" t="s">
        <v>1371</v>
      </c>
      <c r="AZ1425"/>
      <c r="BA1425" t="s">
        <v>1927</v>
      </c>
      <c r="BB1425" t="s">
        <v>1991</v>
      </c>
      <c r="BC1425" t="s">
        <v>1458</v>
      </c>
      <c r="BD1425"/>
      <c r="BE1425"/>
    </row>
    <row r="1426" spans="1:57" x14ac:dyDescent="0.25">
      <c r="A1426" t="s">
        <v>1360</v>
      </c>
      <c r="B1426" t="s">
        <v>0</v>
      </c>
      <c r="C1426">
        <v>2020</v>
      </c>
      <c r="D1426">
        <v>5</v>
      </c>
      <c r="E1426" s="73">
        <v>43781</v>
      </c>
      <c r="F1426"/>
      <c r="G1426"/>
      <c r="H1426" t="s">
        <v>12</v>
      </c>
      <c r="I1426" t="s">
        <v>552</v>
      </c>
      <c r="J1426" t="s">
        <v>588</v>
      </c>
      <c r="K1426" t="s">
        <v>679</v>
      </c>
      <c r="L1426"/>
      <c r="M1426" t="s">
        <v>1458</v>
      </c>
      <c r="N1426">
        <v>5.19</v>
      </c>
      <c r="O1426"/>
      <c r="P1426" t="s">
        <v>883</v>
      </c>
      <c r="Q1426" t="s">
        <v>880</v>
      </c>
      <c r="R1426">
        <v>27</v>
      </c>
      <c r="S1426"/>
      <c r="T1426"/>
      <c r="U1426"/>
      <c r="V1426"/>
      <c r="W1426"/>
      <c r="X1426"/>
      <c r="Y1426"/>
      <c r="Z1426"/>
      <c r="AA1426"/>
      <c r="AB1426"/>
      <c r="AC1426"/>
      <c r="AD1426"/>
      <c r="AE1426"/>
      <c r="AF1426"/>
      <c r="AG1426"/>
      <c r="AH1426"/>
      <c r="AI1426"/>
      <c r="AJ1426"/>
      <c r="AK1426" t="s">
        <v>880</v>
      </c>
      <c r="AL1426">
        <v>27</v>
      </c>
      <c r="AM1426" s="73">
        <v>43781</v>
      </c>
      <c r="AN1426"/>
      <c r="AO1426" t="s">
        <v>884</v>
      </c>
      <c r="AP1426"/>
      <c r="AQ1426"/>
      <c r="AR1426" t="s">
        <v>603</v>
      </c>
      <c r="AS1426" t="s">
        <v>1797</v>
      </c>
      <c r="AT1426" t="s">
        <v>1361</v>
      </c>
      <c r="AU1426" t="s">
        <v>36</v>
      </c>
      <c r="AV1426" t="s">
        <v>1354</v>
      </c>
      <c r="AW1426" t="s">
        <v>1798</v>
      </c>
      <c r="AX1426" t="s">
        <v>1353</v>
      </c>
      <c r="AY1426" t="s">
        <v>1371</v>
      </c>
      <c r="AZ1426"/>
      <c r="BA1426" t="s">
        <v>1927</v>
      </c>
      <c r="BB1426" t="s">
        <v>1991</v>
      </c>
      <c r="BC1426" t="s">
        <v>1458</v>
      </c>
      <c r="BD1426"/>
      <c r="BE1426"/>
    </row>
    <row r="1427" spans="1:57" x14ac:dyDescent="0.25">
      <c r="A1427" t="s">
        <v>1360</v>
      </c>
      <c r="B1427" t="s">
        <v>0</v>
      </c>
      <c r="C1427">
        <v>2020</v>
      </c>
      <c r="D1427">
        <v>5</v>
      </c>
      <c r="E1427" s="73">
        <v>43781</v>
      </c>
      <c r="F1427"/>
      <c r="G1427"/>
      <c r="H1427" t="s">
        <v>12</v>
      </c>
      <c r="I1427" t="s">
        <v>552</v>
      </c>
      <c r="J1427" t="s">
        <v>848</v>
      </c>
      <c r="K1427" t="s">
        <v>679</v>
      </c>
      <c r="L1427"/>
      <c r="M1427" t="s">
        <v>1458</v>
      </c>
      <c r="N1427">
        <v>2.5</v>
      </c>
      <c r="O1427"/>
      <c r="P1427" t="s">
        <v>883</v>
      </c>
      <c r="Q1427" t="s">
        <v>880</v>
      </c>
      <c r="R1427">
        <v>28</v>
      </c>
      <c r="S1427"/>
      <c r="T1427"/>
      <c r="U1427"/>
      <c r="V1427"/>
      <c r="W1427"/>
      <c r="X1427"/>
      <c r="Y1427"/>
      <c r="Z1427"/>
      <c r="AA1427"/>
      <c r="AB1427"/>
      <c r="AC1427"/>
      <c r="AD1427"/>
      <c r="AE1427"/>
      <c r="AF1427"/>
      <c r="AG1427"/>
      <c r="AH1427"/>
      <c r="AI1427"/>
      <c r="AJ1427"/>
      <c r="AK1427" t="s">
        <v>880</v>
      </c>
      <c r="AL1427">
        <v>28</v>
      </c>
      <c r="AM1427" s="73">
        <v>43781</v>
      </c>
      <c r="AN1427"/>
      <c r="AO1427" t="s">
        <v>884</v>
      </c>
      <c r="AP1427"/>
      <c r="AQ1427"/>
      <c r="AR1427" t="s">
        <v>603</v>
      </c>
      <c r="AS1427" t="s">
        <v>1797</v>
      </c>
      <c r="AT1427" t="s">
        <v>1361</v>
      </c>
      <c r="AU1427" t="s">
        <v>36</v>
      </c>
      <c r="AV1427" t="s">
        <v>1354</v>
      </c>
      <c r="AW1427" t="s">
        <v>1798</v>
      </c>
      <c r="AX1427" t="s">
        <v>1353</v>
      </c>
      <c r="AY1427" t="s">
        <v>1371</v>
      </c>
      <c r="AZ1427"/>
      <c r="BA1427" t="s">
        <v>1983</v>
      </c>
      <c r="BB1427" t="s">
        <v>1991</v>
      </c>
      <c r="BC1427" t="s">
        <v>1458</v>
      </c>
      <c r="BD1427"/>
      <c r="BE1427"/>
    </row>
    <row r="1428" spans="1:57" x14ac:dyDescent="0.25">
      <c r="A1428" t="s">
        <v>1360</v>
      </c>
      <c r="B1428" t="s">
        <v>0</v>
      </c>
      <c r="C1428">
        <v>2020</v>
      </c>
      <c r="D1428">
        <v>5</v>
      </c>
      <c r="E1428" s="73">
        <v>43781</v>
      </c>
      <c r="F1428" t="s">
        <v>574</v>
      </c>
      <c r="G1428"/>
      <c r="H1428" t="s">
        <v>12</v>
      </c>
      <c r="I1428" t="s">
        <v>552</v>
      </c>
      <c r="J1428" t="s">
        <v>869</v>
      </c>
      <c r="K1428" t="s">
        <v>3</v>
      </c>
      <c r="L1428"/>
      <c r="M1428" t="s">
        <v>862</v>
      </c>
      <c r="N1428">
        <v>0.44</v>
      </c>
      <c r="O1428"/>
      <c r="P1428" t="s">
        <v>867</v>
      </c>
      <c r="Q1428" t="s">
        <v>881</v>
      </c>
      <c r="R1428">
        <v>27</v>
      </c>
      <c r="S1428"/>
      <c r="T1428"/>
      <c r="U1428"/>
      <c r="V1428"/>
      <c r="W1428"/>
      <c r="X1428"/>
      <c r="Y1428"/>
      <c r="Z1428"/>
      <c r="AA1428"/>
      <c r="AB1428"/>
      <c r="AC1428" t="s">
        <v>882</v>
      </c>
      <c r="AD1428">
        <v>2</v>
      </c>
      <c r="AE1428" s="73">
        <v>43781</v>
      </c>
      <c r="AF1428" t="s">
        <v>867</v>
      </c>
      <c r="AG1428" t="s">
        <v>1450</v>
      </c>
      <c r="AH1428" t="s">
        <v>36</v>
      </c>
      <c r="AI1428" t="s">
        <v>1457</v>
      </c>
      <c r="AJ1428" t="s">
        <v>1603</v>
      </c>
      <c r="AK1428" t="s">
        <v>882</v>
      </c>
      <c r="AL1428">
        <v>2</v>
      </c>
      <c r="AM1428" s="73">
        <v>43781</v>
      </c>
      <c r="AN1428" t="s">
        <v>882</v>
      </c>
      <c r="AO1428" t="s">
        <v>885</v>
      </c>
      <c r="AP1428"/>
      <c r="AQ1428"/>
      <c r="AR1428" t="s">
        <v>866</v>
      </c>
      <c r="AS1428" t="s">
        <v>1797</v>
      </c>
      <c r="AT1428" t="s">
        <v>1408</v>
      </c>
      <c r="AU1428" t="s">
        <v>36</v>
      </c>
      <c r="AV1428" t="s">
        <v>1354</v>
      </c>
      <c r="AW1428" t="s">
        <v>1798</v>
      </c>
      <c r="AX1428" t="s">
        <v>1353</v>
      </c>
      <c r="AY1428" t="s">
        <v>1371</v>
      </c>
      <c r="AZ1428" t="s">
        <v>1994</v>
      </c>
      <c r="BA1428" t="s">
        <v>2010</v>
      </c>
      <c r="BB1428" t="s">
        <v>1800</v>
      </c>
      <c r="BC1428" t="s">
        <v>1994</v>
      </c>
      <c r="BD1428"/>
      <c r="BE1428"/>
    </row>
    <row r="1429" spans="1:57" x14ac:dyDescent="0.25">
      <c r="A1429" t="s">
        <v>1360</v>
      </c>
      <c r="B1429" t="s">
        <v>0</v>
      </c>
      <c r="C1429">
        <v>2020</v>
      </c>
      <c r="D1429">
        <v>5</v>
      </c>
      <c r="E1429" s="73">
        <v>43781</v>
      </c>
      <c r="F1429" t="s">
        <v>574</v>
      </c>
      <c r="G1429"/>
      <c r="H1429" t="s">
        <v>12</v>
      </c>
      <c r="I1429" t="s">
        <v>552</v>
      </c>
      <c r="J1429" t="s">
        <v>871</v>
      </c>
      <c r="K1429" t="s">
        <v>3</v>
      </c>
      <c r="L1429"/>
      <c r="M1429" t="s">
        <v>862</v>
      </c>
      <c r="N1429">
        <v>1.26</v>
      </c>
      <c r="O1429"/>
      <c r="P1429" t="s">
        <v>867</v>
      </c>
      <c r="Q1429" t="s">
        <v>881</v>
      </c>
      <c r="R1429">
        <v>37</v>
      </c>
      <c r="S1429"/>
      <c r="T1429"/>
      <c r="U1429"/>
      <c r="V1429"/>
      <c r="W1429"/>
      <c r="X1429"/>
      <c r="Y1429"/>
      <c r="Z1429"/>
      <c r="AA1429"/>
      <c r="AB1429"/>
      <c r="AC1429" t="s">
        <v>882</v>
      </c>
      <c r="AD1429">
        <v>3</v>
      </c>
      <c r="AE1429" s="73">
        <v>43781</v>
      </c>
      <c r="AF1429" t="s">
        <v>867</v>
      </c>
      <c r="AG1429" t="s">
        <v>1450</v>
      </c>
      <c r="AH1429" t="s">
        <v>36</v>
      </c>
      <c r="AI1429" t="s">
        <v>1457</v>
      </c>
      <c r="AJ1429" t="s">
        <v>1451</v>
      </c>
      <c r="AK1429" t="s">
        <v>882</v>
      </c>
      <c r="AL1429">
        <v>3</v>
      </c>
      <c r="AM1429" s="73">
        <v>43781</v>
      </c>
      <c r="AN1429" t="s">
        <v>882</v>
      </c>
      <c r="AO1429" t="s">
        <v>885</v>
      </c>
      <c r="AP1429"/>
      <c r="AQ1429"/>
      <c r="AR1429" t="s">
        <v>866</v>
      </c>
      <c r="AS1429" t="s">
        <v>1797</v>
      </c>
      <c r="AT1429" t="s">
        <v>1408</v>
      </c>
      <c r="AU1429" t="s">
        <v>36</v>
      </c>
      <c r="AV1429" t="s">
        <v>1354</v>
      </c>
      <c r="AW1429" t="s">
        <v>1798</v>
      </c>
      <c r="AX1429" t="s">
        <v>1353</v>
      </c>
      <c r="AY1429" t="s">
        <v>1371</v>
      </c>
      <c r="AZ1429" t="s">
        <v>1994</v>
      </c>
      <c r="BA1429" t="s">
        <v>1990</v>
      </c>
      <c r="BB1429" t="s">
        <v>1800</v>
      </c>
      <c r="BC1429" t="s">
        <v>1994</v>
      </c>
      <c r="BD1429"/>
      <c r="BE1429"/>
    </row>
    <row r="1430" spans="1:57" x14ac:dyDescent="0.25">
      <c r="A1430" t="s">
        <v>1360</v>
      </c>
      <c r="B1430" t="s">
        <v>0</v>
      </c>
      <c r="C1430">
        <v>2020</v>
      </c>
      <c r="D1430">
        <v>5</v>
      </c>
      <c r="E1430" s="73">
        <v>43781</v>
      </c>
      <c r="F1430"/>
      <c r="G1430"/>
      <c r="H1430" t="s">
        <v>12</v>
      </c>
      <c r="I1430"/>
      <c r="J1430" t="s">
        <v>25</v>
      </c>
      <c r="K1430" t="s">
        <v>3</v>
      </c>
      <c r="L1430"/>
      <c r="M1430" t="s">
        <v>862</v>
      </c>
      <c r="N1430">
        <v>-0.11</v>
      </c>
      <c r="O1430"/>
      <c r="P1430" t="s">
        <v>867</v>
      </c>
      <c r="Q1430" t="s">
        <v>881</v>
      </c>
      <c r="R1430">
        <v>48</v>
      </c>
      <c r="S1430"/>
      <c r="T1430"/>
      <c r="U1430"/>
      <c r="V1430"/>
      <c r="W1430"/>
      <c r="X1430"/>
      <c r="Y1430"/>
      <c r="Z1430"/>
      <c r="AA1430"/>
      <c r="AB1430"/>
      <c r="AC1430"/>
      <c r="AD1430"/>
      <c r="AE1430"/>
      <c r="AF1430"/>
      <c r="AG1430"/>
      <c r="AH1430"/>
      <c r="AI1430"/>
      <c r="AJ1430"/>
      <c r="AK1430" t="s">
        <v>881</v>
      </c>
      <c r="AL1430">
        <v>48</v>
      </c>
      <c r="AM1430" s="73">
        <v>43781</v>
      </c>
      <c r="AN1430" t="s">
        <v>882</v>
      </c>
      <c r="AO1430" t="s">
        <v>8</v>
      </c>
      <c r="AP1430"/>
      <c r="AQ1430"/>
      <c r="AR1430" t="s">
        <v>866</v>
      </c>
      <c r="AS1430" t="s">
        <v>1797</v>
      </c>
      <c r="AT1430" t="s">
        <v>1366</v>
      </c>
      <c r="AU1430" t="s">
        <v>36</v>
      </c>
      <c r="AV1430" t="s">
        <v>1365</v>
      </c>
      <c r="AW1430"/>
      <c r="AX1430"/>
      <c r="AY1430"/>
      <c r="AZ1430"/>
      <c r="BA1430" t="s">
        <v>1833</v>
      </c>
      <c r="BB1430" t="s">
        <v>1802</v>
      </c>
      <c r="BC1430" t="s">
        <v>862</v>
      </c>
      <c r="BD1430"/>
      <c r="BE1430"/>
    </row>
    <row r="1431" spans="1:57" x14ac:dyDescent="0.25">
      <c r="A1431" t="s">
        <v>1360</v>
      </c>
      <c r="B1431" t="s">
        <v>0</v>
      </c>
      <c r="C1431">
        <v>2020</v>
      </c>
      <c r="D1431">
        <v>5</v>
      </c>
      <c r="E1431" s="73">
        <v>43781</v>
      </c>
      <c r="F1431"/>
      <c r="G1431"/>
      <c r="H1431" t="s">
        <v>12</v>
      </c>
      <c r="I1431"/>
      <c r="J1431" t="s">
        <v>25</v>
      </c>
      <c r="K1431" t="s">
        <v>3</v>
      </c>
      <c r="L1431"/>
      <c r="M1431" t="s">
        <v>862</v>
      </c>
      <c r="N1431">
        <v>-1.38</v>
      </c>
      <c r="O1431"/>
      <c r="P1431" t="s">
        <v>867</v>
      </c>
      <c r="Q1431" t="s">
        <v>881</v>
      </c>
      <c r="R1431">
        <v>78</v>
      </c>
      <c r="S1431"/>
      <c r="T1431"/>
      <c r="U1431"/>
      <c r="V1431"/>
      <c r="W1431"/>
      <c r="X1431"/>
      <c r="Y1431"/>
      <c r="Z1431"/>
      <c r="AA1431"/>
      <c r="AB1431"/>
      <c r="AC1431"/>
      <c r="AD1431"/>
      <c r="AE1431"/>
      <c r="AF1431"/>
      <c r="AG1431"/>
      <c r="AH1431"/>
      <c r="AI1431"/>
      <c r="AJ1431"/>
      <c r="AK1431" t="s">
        <v>881</v>
      </c>
      <c r="AL1431">
        <v>78</v>
      </c>
      <c r="AM1431" s="73">
        <v>43781</v>
      </c>
      <c r="AN1431" t="s">
        <v>882</v>
      </c>
      <c r="AO1431" t="s">
        <v>8</v>
      </c>
      <c r="AP1431"/>
      <c r="AQ1431"/>
      <c r="AR1431" t="s">
        <v>866</v>
      </c>
      <c r="AS1431" t="s">
        <v>1797</v>
      </c>
      <c r="AT1431" t="s">
        <v>1366</v>
      </c>
      <c r="AU1431" t="s">
        <v>36</v>
      </c>
      <c r="AV1431" t="s">
        <v>1365</v>
      </c>
      <c r="AW1431"/>
      <c r="AX1431"/>
      <c r="AY1431"/>
      <c r="AZ1431"/>
      <c r="BA1431" t="s">
        <v>1833</v>
      </c>
      <c r="BB1431" t="s">
        <v>1802</v>
      </c>
      <c r="BC1431" t="s">
        <v>862</v>
      </c>
      <c r="BD1431"/>
      <c r="BE1431"/>
    </row>
    <row r="1432" spans="1:57" x14ac:dyDescent="0.25">
      <c r="A1432" t="s">
        <v>1360</v>
      </c>
      <c r="B1432" t="s">
        <v>0</v>
      </c>
      <c r="C1432">
        <v>2020</v>
      </c>
      <c r="D1432">
        <v>5</v>
      </c>
      <c r="E1432" s="73">
        <v>43781</v>
      </c>
      <c r="F1432" t="s">
        <v>574</v>
      </c>
      <c r="G1432"/>
      <c r="H1432" t="s">
        <v>12</v>
      </c>
      <c r="I1432" t="s">
        <v>552</v>
      </c>
      <c r="J1432" t="s">
        <v>870</v>
      </c>
      <c r="K1432" t="s">
        <v>3</v>
      </c>
      <c r="L1432"/>
      <c r="M1432" t="s">
        <v>862</v>
      </c>
      <c r="N1432">
        <v>3.81</v>
      </c>
      <c r="O1432"/>
      <c r="P1432" t="s">
        <v>867</v>
      </c>
      <c r="Q1432" t="s">
        <v>881</v>
      </c>
      <c r="R1432">
        <v>177</v>
      </c>
      <c r="S1432"/>
      <c r="T1432"/>
      <c r="U1432"/>
      <c r="V1432"/>
      <c r="W1432"/>
      <c r="X1432"/>
      <c r="Y1432"/>
      <c r="Z1432"/>
      <c r="AA1432"/>
      <c r="AB1432"/>
      <c r="AC1432" t="s">
        <v>882</v>
      </c>
      <c r="AD1432">
        <v>21</v>
      </c>
      <c r="AE1432" s="73">
        <v>43781</v>
      </c>
      <c r="AF1432" t="s">
        <v>867</v>
      </c>
      <c r="AG1432" t="s">
        <v>1450</v>
      </c>
      <c r="AH1432" t="s">
        <v>36</v>
      </c>
      <c r="AI1432" t="s">
        <v>1457</v>
      </c>
      <c r="AJ1432" t="s">
        <v>1453</v>
      </c>
      <c r="AK1432" t="s">
        <v>882</v>
      </c>
      <c r="AL1432">
        <v>21</v>
      </c>
      <c r="AM1432" s="73">
        <v>43781</v>
      </c>
      <c r="AN1432" t="s">
        <v>882</v>
      </c>
      <c r="AO1432" t="s">
        <v>885</v>
      </c>
      <c r="AP1432"/>
      <c r="AQ1432"/>
      <c r="AR1432" t="s">
        <v>866</v>
      </c>
      <c r="AS1432" t="s">
        <v>1797</v>
      </c>
      <c r="AT1432" t="s">
        <v>1408</v>
      </c>
      <c r="AU1432" t="s">
        <v>36</v>
      </c>
      <c r="AV1432" t="s">
        <v>1354</v>
      </c>
      <c r="AW1432" t="s">
        <v>1798</v>
      </c>
      <c r="AX1432" t="s">
        <v>1353</v>
      </c>
      <c r="AY1432" t="s">
        <v>1371</v>
      </c>
      <c r="AZ1432" t="s">
        <v>1994</v>
      </c>
      <c r="BA1432" t="s">
        <v>1988</v>
      </c>
      <c r="BB1432" t="s">
        <v>1800</v>
      </c>
      <c r="BC1432" t="s">
        <v>1994</v>
      </c>
      <c r="BD1432"/>
      <c r="BE1432"/>
    </row>
    <row r="1433" spans="1:57" x14ac:dyDescent="0.25">
      <c r="A1433" t="s">
        <v>1360</v>
      </c>
      <c r="B1433" t="s">
        <v>0</v>
      </c>
      <c r="C1433">
        <v>2020</v>
      </c>
      <c r="D1433">
        <v>5</v>
      </c>
      <c r="E1433" s="73">
        <v>43782</v>
      </c>
      <c r="F1433"/>
      <c r="G1433"/>
      <c r="H1433" t="s">
        <v>12</v>
      </c>
      <c r="I1433"/>
      <c r="J1433" t="s">
        <v>2</v>
      </c>
      <c r="K1433" t="s">
        <v>3</v>
      </c>
      <c r="L1433"/>
      <c r="M1433" t="s">
        <v>878</v>
      </c>
      <c r="N1433">
        <v>-0.39</v>
      </c>
      <c r="O1433"/>
      <c r="P1433" t="s">
        <v>867</v>
      </c>
      <c r="Q1433" t="s">
        <v>886</v>
      </c>
      <c r="R1433">
        <v>148</v>
      </c>
      <c r="S1433"/>
      <c r="T1433"/>
      <c r="U1433"/>
      <c r="V1433"/>
      <c r="W1433"/>
      <c r="X1433"/>
      <c r="Y1433"/>
      <c r="Z1433"/>
      <c r="AA1433"/>
      <c r="AB1433"/>
      <c r="AC1433"/>
      <c r="AD1433"/>
      <c r="AE1433"/>
      <c r="AF1433"/>
      <c r="AG1433"/>
      <c r="AH1433"/>
      <c r="AI1433"/>
      <c r="AJ1433"/>
      <c r="AK1433" t="s">
        <v>886</v>
      </c>
      <c r="AL1433">
        <v>148</v>
      </c>
      <c r="AM1433" s="73">
        <v>43782</v>
      </c>
      <c r="AN1433" t="s">
        <v>882</v>
      </c>
      <c r="AO1433" t="s">
        <v>8</v>
      </c>
      <c r="AP1433"/>
      <c r="AQ1433"/>
      <c r="AR1433" t="s">
        <v>866</v>
      </c>
      <c r="AS1433" t="s">
        <v>1797</v>
      </c>
      <c r="AT1433" t="s">
        <v>1385</v>
      </c>
      <c r="AU1433" t="s">
        <v>36</v>
      </c>
      <c r="AV1433" t="s">
        <v>1355</v>
      </c>
      <c r="AW1433"/>
      <c r="AX1433"/>
      <c r="AY1433"/>
      <c r="AZ1433"/>
      <c r="BA1433" t="s">
        <v>1801</v>
      </c>
      <c r="BB1433" t="s">
        <v>1802</v>
      </c>
      <c r="BC1433" t="s">
        <v>878</v>
      </c>
      <c r="BD1433"/>
      <c r="BE1433"/>
    </row>
    <row r="1434" spans="1:57" x14ac:dyDescent="0.25">
      <c r="A1434" t="s">
        <v>1360</v>
      </c>
      <c r="B1434" t="s">
        <v>0</v>
      </c>
      <c r="C1434">
        <v>2020</v>
      </c>
      <c r="D1434">
        <v>5</v>
      </c>
      <c r="E1434" s="73">
        <v>43782</v>
      </c>
      <c r="F1434"/>
      <c r="G1434"/>
      <c r="H1434" t="s">
        <v>12</v>
      </c>
      <c r="I1434"/>
      <c r="J1434" t="s">
        <v>2</v>
      </c>
      <c r="K1434" t="s">
        <v>3</v>
      </c>
      <c r="L1434"/>
      <c r="M1434" t="s">
        <v>878</v>
      </c>
      <c r="N1434">
        <v>-0.9</v>
      </c>
      <c r="O1434"/>
      <c r="P1434" t="s">
        <v>867</v>
      </c>
      <c r="Q1434" t="s">
        <v>886</v>
      </c>
      <c r="R1434">
        <v>198</v>
      </c>
      <c r="S1434"/>
      <c r="T1434"/>
      <c r="U1434"/>
      <c r="V1434"/>
      <c r="W1434"/>
      <c r="X1434"/>
      <c r="Y1434"/>
      <c r="Z1434"/>
      <c r="AA1434"/>
      <c r="AB1434"/>
      <c r="AC1434"/>
      <c r="AD1434"/>
      <c r="AE1434"/>
      <c r="AF1434"/>
      <c r="AG1434"/>
      <c r="AH1434"/>
      <c r="AI1434"/>
      <c r="AJ1434"/>
      <c r="AK1434" t="s">
        <v>886</v>
      </c>
      <c r="AL1434">
        <v>198</v>
      </c>
      <c r="AM1434" s="73">
        <v>43782</v>
      </c>
      <c r="AN1434" t="s">
        <v>882</v>
      </c>
      <c r="AO1434" t="s">
        <v>8</v>
      </c>
      <c r="AP1434"/>
      <c r="AQ1434"/>
      <c r="AR1434" t="s">
        <v>866</v>
      </c>
      <c r="AS1434" t="s">
        <v>1797</v>
      </c>
      <c r="AT1434" t="s">
        <v>1385</v>
      </c>
      <c r="AU1434" t="s">
        <v>36</v>
      </c>
      <c r="AV1434" t="s">
        <v>1355</v>
      </c>
      <c r="AW1434"/>
      <c r="AX1434"/>
      <c r="AY1434"/>
      <c r="AZ1434"/>
      <c r="BA1434" t="s">
        <v>1801</v>
      </c>
      <c r="BB1434" t="s">
        <v>1802</v>
      </c>
      <c r="BC1434" t="s">
        <v>878</v>
      </c>
      <c r="BD1434"/>
      <c r="BE1434"/>
    </row>
    <row r="1435" spans="1:57" x14ac:dyDescent="0.25">
      <c r="A1435" t="s">
        <v>1360</v>
      </c>
      <c r="B1435" t="s">
        <v>0</v>
      </c>
      <c r="C1435">
        <v>2020</v>
      </c>
      <c r="D1435">
        <v>5</v>
      </c>
      <c r="E1435" s="73">
        <v>43784</v>
      </c>
      <c r="F1435"/>
      <c r="G1435"/>
      <c r="H1435" t="s">
        <v>12</v>
      </c>
      <c r="I1435"/>
      <c r="J1435" t="s">
        <v>2</v>
      </c>
      <c r="K1435" t="s">
        <v>3</v>
      </c>
      <c r="L1435"/>
      <c r="M1435" t="s">
        <v>1456</v>
      </c>
      <c r="N1435">
        <v>-237.26</v>
      </c>
      <c r="O1435"/>
      <c r="P1435" t="s">
        <v>14</v>
      </c>
      <c r="Q1435" t="s">
        <v>887</v>
      </c>
      <c r="R1435">
        <v>35</v>
      </c>
      <c r="S1435"/>
      <c r="T1435"/>
      <c r="U1435"/>
      <c r="V1435"/>
      <c r="W1435"/>
      <c r="X1435"/>
      <c r="Y1435"/>
      <c r="Z1435"/>
      <c r="AA1435"/>
      <c r="AB1435"/>
      <c r="AC1435"/>
      <c r="AD1435"/>
      <c r="AE1435"/>
      <c r="AF1435"/>
      <c r="AG1435"/>
      <c r="AH1435"/>
      <c r="AI1435"/>
      <c r="AJ1435"/>
      <c r="AK1435" t="s">
        <v>887</v>
      </c>
      <c r="AL1435">
        <v>35</v>
      </c>
      <c r="AM1435" s="73">
        <v>43784</v>
      </c>
      <c r="AN1435"/>
      <c r="AO1435" t="s">
        <v>8</v>
      </c>
      <c r="AP1435"/>
      <c r="AQ1435"/>
      <c r="AR1435" t="s">
        <v>603</v>
      </c>
      <c r="AS1435" t="s">
        <v>1797</v>
      </c>
      <c r="AT1435" t="s">
        <v>1385</v>
      </c>
      <c r="AU1435" t="s">
        <v>36</v>
      </c>
      <c r="AV1435" t="s">
        <v>1355</v>
      </c>
      <c r="AW1435"/>
      <c r="AX1435"/>
      <c r="AY1435"/>
      <c r="AZ1435"/>
      <c r="BA1435" t="s">
        <v>1801</v>
      </c>
      <c r="BB1435" t="s">
        <v>1802</v>
      </c>
      <c r="BC1435" t="s">
        <v>1456</v>
      </c>
      <c r="BD1435"/>
      <c r="BE1435"/>
    </row>
    <row r="1436" spans="1:57" x14ac:dyDescent="0.25">
      <c r="A1436" t="s">
        <v>1360</v>
      </c>
      <c r="B1436" t="s">
        <v>0</v>
      </c>
      <c r="C1436">
        <v>2020</v>
      </c>
      <c r="D1436">
        <v>5</v>
      </c>
      <c r="E1436" s="73">
        <v>43774</v>
      </c>
      <c r="F1436"/>
      <c r="G1436"/>
      <c r="H1436" t="s">
        <v>12</v>
      </c>
      <c r="I1436" t="s">
        <v>552</v>
      </c>
      <c r="J1436" t="s">
        <v>34</v>
      </c>
      <c r="K1436" t="s">
        <v>3</v>
      </c>
      <c r="L1436"/>
      <c r="M1436" t="s">
        <v>27</v>
      </c>
      <c r="N1436">
        <v>157.68</v>
      </c>
      <c r="O1436"/>
      <c r="P1436" t="s">
        <v>872</v>
      </c>
      <c r="Q1436" t="s">
        <v>860</v>
      </c>
      <c r="R1436">
        <v>67</v>
      </c>
      <c r="S1436" t="s">
        <v>861</v>
      </c>
      <c r="T1436" s="73">
        <v>43769</v>
      </c>
      <c r="U1436" t="s">
        <v>1401</v>
      </c>
      <c r="V1436" t="s">
        <v>872</v>
      </c>
      <c r="W1436" t="s">
        <v>36</v>
      </c>
      <c r="X1436"/>
      <c r="Y1436"/>
      <c r="Z1436"/>
      <c r="AA1436"/>
      <c r="AB1436"/>
      <c r="AC1436"/>
      <c r="AD1436"/>
      <c r="AE1436"/>
      <c r="AF1436"/>
      <c r="AG1436"/>
      <c r="AH1436"/>
      <c r="AI1436"/>
      <c r="AJ1436"/>
      <c r="AK1436" t="s">
        <v>861</v>
      </c>
      <c r="AL1436">
        <v>1</v>
      </c>
      <c r="AM1436" s="73">
        <v>43769</v>
      </c>
      <c r="AN1436" t="s">
        <v>861</v>
      </c>
      <c r="AO1436" t="s">
        <v>554</v>
      </c>
      <c r="AP1436" t="s">
        <v>257</v>
      </c>
      <c r="AQ1436"/>
      <c r="AR1436" t="s">
        <v>30</v>
      </c>
      <c r="AS1436" t="s">
        <v>1797</v>
      </c>
      <c r="AT1436" t="s">
        <v>1372</v>
      </c>
      <c r="AU1436" t="s">
        <v>36</v>
      </c>
      <c r="AV1436" t="s">
        <v>1354</v>
      </c>
      <c r="AW1436" t="s">
        <v>1798</v>
      </c>
      <c r="AX1436" t="s">
        <v>1353</v>
      </c>
      <c r="AY1436" t="s">
        <v>1371</v>
      </c>
      <c r="AZ1436"/>
      <c r="BA1436" t="s">
        <v>1836</v>
      </c>
      <c r="BB1436" t="s">
        <v>1800</v>
      </c>
      <c r="BC1436" t="s">
        <v>1401</v>
      </c>
      <c r="BD1436">
        <v>1</v>
      </c>
      <c r="BE1436" t="s">
        <v>1871</v>
      </c>
    </row>
    <row r="1437" spans="1:57" x14ac:dyDescent="0.25">
      <c r="A1437" t="s">
        <v>1360</v>
      </c>
      <c r="B1437" t="s">
        <v>0</v>
      </c>
      <c r="C1437">
        <v>2020</v>
      </c>
      <c r="D1437">
        <v>5</v>
      </c>
      <c r="E1437" s="73">
        <v>43774</v>
      </c>
      <c r="F1437"/>
      <c r="G1437"/>
      <c r="H1437" t="s">
        <v>12</v>
      </c>
      <c r="I1437"/>
      <c r="J1437" t="s">
        <v>25</v>
      </c>
      <c r="K1437" t="s">
        <v>3</v>
      </c>
      <c r="L1437"/>
      <c r="M1437" t="s">
        <v>862</v>
      </c>
      <c r="N1437">
        <v>-1.26</v>
      </c>
      <c r="O1437"/>
      <c r="P1437" t="s">
        <v>863</v>
      </c>
      <c r="Q1437" t="s">
        <v>864</v>
      </c>
      <c r="R1437">
        <v>82</v>
      </c>
      <c r="S1437"/>
      <c r="T1437"/>
      <c r="U1437"/>
      <c r="V1437"/>
      <c r="W1437"/>
      <c r="X1437"/>
      <c r="Y1437"/>
      <c r="Z1437"/>
      <c r="AA1437"/>
      <c r="AB1437"/>
      <c r="AC1437"/>
      <c r="AD1437"/>
      <c r="AE1437"/>
      <c r="AF1437"/>
      <c r="AG1437"/>
      <c r="AH1437"/>
      <c r="AI1437"/>
      <c r="AJ1437"/>
      <c r="AK1437" t="s">
        <v>864</v>
      </c>
      <c r="AL1437">
        <v>82</v>
      </c>
      <c r="AM1437" s="73">
        <v>43774</v>
      </c>
      <c r="AN1437" t="s">
        <v>865</v>
      </c>
      <c r="AO1437" t="s">
        <v>8</v>
      </c>
      <c r="AP1437"/>
      <c r="AQ1437"/>
      <c r="AR1437" t="s">
        <v>866</v>
      </c>
      <c r="AS1437" t="s">
        <v>1797</v>
      </c>
      <c r="AT1437" t="s">
        <v>1366</v>
      </c>
      <c r="AU1437" t="s">
        <v>36</v>
      </c>
      <c r="AV1437" t="s">
        <v>1365</v>
      </c>
      <c r="AW1437"/>
      <c r="AX1437"/>
      <c r="AY1437"/>
      <c r="AZ1437"/>
      <c r="BA1437" t="s">
        <v>1833</v>
      </c>
      <c r="BB1437" t="s">
        <v>1802</v>
      </c>
      <c r="BC1437" t="s">
        <v>862</v>
      </c>
      <c r="BD1437"/>
      <c r="BE1437"/>
    </row>
    <row r="1438" spans="1:57" x14ac:dyDescent="0.25">
      <c r="A1438" t="s">
        <v>1360</v>
      </c>
      <c r="B1438" t="s">
        <v>0</v>
      </c>
      <c r="C1438">
        <v>2020</v>
      </c>
      <c r="D1438">
        <v>5</v>
      </c>
      <c r="E1438" s="73">
        <v>43774</v>
      </c>
      <c r="F1438"/>
      <c r="G1438"/>
      <c r="H1438" t="s">
        <v>12</v>
      </c>
      <c r="I1438" t="s">
        <v>552</v>
      </c>
      <c r="J1438" t="s">
        <v>871</v>
      </c>
      <c r="K1438" t="s">
        <v>3</v>
      </c>
      <c r="L1438"/>
      <c r="M1438" t="s">
        <v>862</v>
      </c>
      <c r="N1438">
        <v>0.15</v>
      </c>
      <c r="O1438"/>
      <c r="P1438" t="s">
        <v>863</v>
      </c>
      <c r="Q1438" t="s">
        <v>864</v>
      </c>
      <c r="R1438">
        <v>131</v>
      </c>
      <c r="S1438"/>
      <c r="T1438"/>
      <c r="U1438"/>
      <c r="V1438"/>
      <c r="W1438"/>
      <c r="X1438"/>
      <c r="Y1438"/>
      <c r="Z1438"/>
      <c r="AA1438"/>
      <c r="AB1438"/>
      <c r="AC1438" t="s">
        <v>865</v>
      </c>
      <c r="AD1438">
        <v>11</v>
      </c>
      <c r="AE1438" s="73">
        <v>43769</v>
      </c>
      <c r="AF1438" t="s">
        <v>863</v>
      </c>
      <c r="AG1438" t="s">
        <v>1450</v>
      </c>
      <c r="AH1438" t="s">
        <v>36</v>
      </c>
      <c r="AI1438" t="s">
        <v>1573</v>
      </c>
      <c r="AJ1438" t="s">
        <v>1451</v>
      </c>
      <c r="AK1438" t="s">
        <v>865</v>
      </c>
      <c r="AL1438">
        <v>11</v>
      </c>
      <c r="AM1438" s="73">
        <v>43769</v>
      </c>
      <c r="AN1438" t="s">
        <v>865</v>
      </c>
      <c r="AO1438" t="s">
        <v>11</v>
      </c>
      <c r="AP1438"/>
      <c r="AQ1438"/>
      <c r="AR1438" t="s">
        <v>866</v>
      </c>
      <c r="AS1438" t="s">
        <v>1797</v>
      </c>
      <c r="AT1438" t="s">
        <v>1408</v>
      </c>
      <c r="AU1438" t="s">
        <v>36</v>
      </c>
      <c r="AV1438" t="s">
        <v>1354</v>
      </c>
      <c r="AW1438" t="s">
        <v>1798</v>
      </c>
      <c r="AX1438" t="s">
        <v>1353</v>
      </c>
      <c r="AY1438" t="s">
        <v>1371</v>
      </c>
      <c r="AZ1438" t="s">
        <v>1987</v>
      </c>
      <c r="BA1438" t="s">
        <v>1990</v>
      </c>
      <c r="BB1438" t="s">
        <v>1800</v>
      </c>
      <c r="BC1438" t="s">
        <v>1987</v>
      </c>
      <c r="BD1438"/>
      <c r="BE1438"/>
    </row>
    <row r="1439" spans="1:57" x14ac:dyDescent="0.25">
      <c r="A1439" t="s">
        <v>1360</v>
      </c>
      <c r="B1439" t="s">
        <v>0</v>
      </c>
      <c r="C1439">
        <v>2020</v>
      </c>
      <c r="D1439">
        <v>5</v>
      </c>
      <c r="E1439" s="73">
        <v>43774</v>
      </c>
      <c r="F1439"/>
      <c r="G1439"/>
      <c r="H1439" t="s">
        <v>12</v>
      </c>
      <c r="I1439"/>
      <c r="J1439" t="s">
        <v>25</v>
      </c>
      <c r="K1439" t="s">
        <v>3</v>
      </c>
      <c r="L1439"/>
      <c r="M1439" t="s">
        <v>862</v>
      </c>
      <c r="N1439">
        <v>-0.15</v>
      </c>
      <c r="O1439"/>
      <c r="P1439" t="s">
        <v>863</v>
      </c>
      <c r="Q1439" t="s">
        <v>864</v>
      </c>
      <c r="R1439">
        <v>132</v>
      </c>
      <c r="S1439"/>
      <c r="T1439"/>
      <c r="U1439"/>
      <c r="V1439"/>
      <c r="W1439"/>
      <c r="X1439"/>
      <c r="Y1439"/>
      <c r="Z1439"/>
      <c r="AA1439"/>
      <c r="AB1439"/>
      <c r="AC1439"/>
      <c r="AD1439"/>
      <c r="AE1439"/>
      <c r="AF1439"/>
      <c r="AG1439"/>
      <c r="AH1439"/>
      <c r="AI1439"/>
      <c r="AJ1439"/>
      <c r="AK1439" t="s">
        <v>864</v>
      </c>
      <c r="AL1439">
        <v>132</v>
      </c>
      <c r="AM1439" s="73">
        <v>43774</v>
      </c>
      <c r="AN1439" t="s">
        <v>865</v>
      </c>
      <c r="AO1439" t="s">
        <v>8</v>
      </c>
      <c r="AP1439"/>
      <c r="AQ1439"/>
      <c r="AR1439" t="s">
        <v>866</v>
      </c>
      <c r="AS1439" t="s">
        <v>1797</v>
      </c>
      <c r="AT1439" t="s">
        <v>1366</v>
      </c>
      <c r="AU1439" t="s">
        <v>36</v>
      </c>
      <c r="AV1439" t="s">
        <v>1365</v>
      </c>
      <c r="AW1439"/>
      <c r="AX1439"/>
      <c r="AY1439"/>
      <c r="AZ1439"/>
      <c r="BA1439" t="s">
        <v>1833</v>
      </c>
      <c r="BB1439" t="s">
        <v>1802</v>
      </c>
      <c r="BC1439" t="s">
        <v>862</v>
      </c>
      <c r="BD1439"/>
      <c r="BE1439"/>
    </row>
    <row r="1440" spans="1:57" x14ac:dyDescent="0.25">
      <c r="A1440" t="s">
        <v>1360</v>
      </c>
      <c r="B1440" t="s">
        <v>0</v>
      </c>
      <c r="C1440">
        <v>2020</v>
      </c>
      <c r="D1440">
        <v>5</v>
      </c>
      <c r="E1440" s="73">
        <v>43774</v>
      </c>
      <c r="F1440"/>
      <c r="G1440"/>
      <c r="H1440" t="s">
        <v>12</v>
      </c>
      <c r="I1440" t="s">
        <v>552</v>
      </c>
      <c r="J1440" t="s">
        <v>870</v>
      </c>
      <c r="K1440" t="s">
        <v>3</v>
      </c>
      <c r="L1440"/>
      <c r="M1440" t="s">
        <v>862</v>
      </c>
      <c r="N1440">
        <v>3.81</v>
      </c>
      <c r="O1440"/>
      <c r="P1440" t="s">
        <v>863</v>
      </c>
      <c r="Q1440" t="s">
        <v>864</v>
      </c>
      <c r="R1440">
        <v>201</v>
      </c>
      <c r="S1440"/>
      <c r="T1440"/>
      <c r="U1440"/>
      <c r="V1440"/>
      <c r="W1440"/>
      <c r="X1440"/>
      <c r="Y1440"/>
      <c r="Z1440"/>
      <c r="AA1440"/>
      <c r="AB1440"/>
      <c r="AC1440" t="s">
        <v>865</v>
      </c>
      <c r="AD1440">
        <v>20</v>
      </c>
      <c r="AE1440" s="73">
        <v>43769</v>
      </c>
      <c r="AF1440" t="s">
        <v>863</v>
      </c>
      <c r="AG1440" t="s">
        <v>1450</v>
      </c>
      <c r="AH1440" t="s">
        <v>36</v>
      </c>
      <c r="AI1440" t="s">
        <v>1573</v>
      </c>
      <c r="AJ1440" t="s">
        <v>1453</v>
      </c>
      <c r="AK1440" t="s">
        <v>865</v>
      </c>
      <c r="AL1440">
        <v>20</v>
      </c>
      <c r="AM1440" s="73">
        <v>43769</v>
      </c>
      <c r="AN1440" t="s">
        <v>865</v>
      </c>
      <c r="AO1440" t="s">
        <v>11</v>
      </c>
      <c r="AP1440"/>
      <c r="AQ1440"/>
      <c r="AR1440" t="s">
        <v>866</v>
      </c>
      <c r="AS1440" t="s">
        <v>1797</v>
      </c>
      <c r="AT1440" t="s">
        <v>1408</v>
      </c>
      <c r="AU1440" t="s">
        <v>36</v>
      </c>
      <c r="AV1440" t="s">
        <v>1354</v>
      </c>
      <c r="AW1440" t="s">
        <v>1798</v>
      </c>
      <c r="AX1440" t="s">
        <v>1353</v>
      </c>
      <c r="AY1440" t="s">
        <v>1371</v>
      </c>
      <c r="AZ1440" t="s">
        <v>1987</v>
      </c>
      <c r="BA1440" t="s">
        <v>1988</v>
      </c>
      <c r="BB1440" t="s">
        <v>1800</v>
      </c>
      <c r="BC1440" t="s">
        <v>1987</v>
      </c>
      <c r="BD1440"/>
      <c r="BE1440"/>
    </row>
    <row r="1441" spans="1:57" x14ac:dyDescent="0.25">
      <c r="A1441" t="s">
        <v>1360</v>
      </c>
      <c r="B1441" t="s">
        <v>0</v>
      </c>
      <c r="C1441">
        <v>2020</v>
      </c>
      <c r="D1441">
        <v>5</v>
      </c>
      <c r="E1441" s="73">
        <v>43784</v>
      </c>
      <c r="F1441"/>
      <c r="G1441"/>
      <c r="H1441" t="s">
        <v>12</v>
      </c>
      <c r="I1441"/>
      <c r="J1441" t="s">
        <v>2</v>
      </c>
      <c r="K1441" t="s">
        <v>3</v>
      </c>
      <c r="L1441"/>
      <c r="M1441" t="s">
        <v>1456</v>
      </c>
      <c r="N1441">
        <v>-1.32</v>
      </c>
      <c r="O1441"/>
      <c r="P1441" t="s">
        <v>14</v>
      </c>
      <c r="Q1441" t="s">
        <v>887</v>
      </c>
      <c r="R1441">
        <v>71</v>
      </c>
      <c r="S1441"/>
      <c r="T1441"/>
      <c r="U1441"/>
      <c r="V1441"/>
      <c r="W1441"/>
      <c r="X1441"/>
      <c r="Y1441"/>
      <c r="Z1441"/>
      <c r="AA1441"/>
      <c r="AB1441"/>
      <c r="AC1441"/>
      <c r="AD1441"/>
      <c r="AE1441"/>
      <c r="AF1441"/>
      <c r="AG1441"/>
      <c r="AH1441"/>
      <c r="AI1441"/>
      <c r="AJ1441"/>
      <c r="AK1441" t="s">
        <v>887</v>
      </c>
      <c r="AL1441">
        <v>71</v>
      </c>
      <c r="AM1441" s="73">
        <v>43784</v>
      </c>
      <c r="AN1441"/>
      <c r="AO1441" t="s">
        <v>8</v>
      </c>
      <c r="AP1441"/>
      <c r="AQ1441"/>
      <c r="AR1441" t="s">
        <v>603</v>
      </c>
      <c r="AS1441" t="s">
        <v>1797</v>
      </c>
      <c r="AT1441" t="s">
        <v>1385</v>
      </c>
      <c r="AU1441" t="s">
        <v>36</v>
      </c>
      <c r="AV1441" t="s">
        <v>1355</v>
      </c>
      <c r="AW1441"/>
      <c r="AX1441"/>
      <c r="AY1441"/>
      <c r="AZ1441"/>
      <c r="BA1441" t="s">
        <v>1801</v>
      </c>
      <c r="BB1441" t="s">
        <v>1802</v>
      </c>
      <c r="BC1441" t="s">
        <v>1456</v>
      </c>
      <c r="BD1441"/>
      <c r="BE1441"/>
    </row>
    <row r="1442" spans="1:57" x14ac:dyDescent="0.25">
      <c r="A1442" t="s">
        <v>1360</v>
      </c>
      <c r="B1442" t="s">
        <v>0</v>
      </c>
      <c r="C1442">
        <v>2020</v>
      </c>
      <c r="D1442">
        <v>5</v>
      </c>
      <c r="E1442" s="73">
        <v>43784</v>
      </c>
      <c r="F1442"/>
      <c r="G1442"/>
      <c r="H1442" t="s">
        <v>12</v>
      </c>
      <c r="I1442"/>
      <c r="J1442" t="s">
        <v>630</v>
      </c>
      <c r="K1442" t="s">
        <v>3</v>
      </c>
      <c r="L1442"/>
      <c r="M1442" t="s">
        <v>1602</v>
      </c>
      <c r="N1442">
        <v>-237.26</v>
      </c>
      <c r="O1442"/>
      <c r="P1442" t="s">
        <v>799</v>
      </c>
      <c r="Q1442" t="s">
        <v>889</v>
      </c>
      <c r="R1442">
        <v>3</v>
      </c>
      <c r="S1442"/>
      <c r="T1442"/>
      <c r="U1442"/>
      <c r="V1442"/>
      <c r="W1442"/>
      <c r="X1442"/>
      <c r="Y1442"/>
      <c r="Z1442"/>
      <c r="AA1442"/>
      <c r="AB1442"/>
      <c r="AC1442"/>
      <c r="AD1442"/>
      <c r="AE1442"/>
      <c r="AF1442"/>
      <c r="AG1442"/>
      <c r="AH1442"/>
      <c r="AI1442"/>
      <c r="AJ1442"/>
      <c r="AK1442" t="s">
        <v>889</v>
      </c>
      <c r="AL1442">
        <v>3</v>
      </c>
      <c r="AM1442" s="73">
        <v>43784</v>
      </c>
      <c r="AN1442"/>
      <c r="AO1442" t="s">
        <v>554</v>
      </c>
      <c r="AP1442"/>
      <c r="AQ1442"/>
      <c r="AR1442" t="s">
        <v>16</v>
      </c>
      <c r="AS1442" t="s">
        <v>1797</v>
      </c>
      <c r="AT1442" t="s">
        <v>1430</v>
      </c>
      <c r="AU1442" t="s">
        <v>36</v>
      </c>
      <c r="AV1442" t="s">
        <v>1421</v>
      </c>
      <c r="AW1442"/>
      <c r="AX1442"/>
      <c r="AY1442"/>
      <c r="AZ1442"/>
      <c r="BA1442" t="s">
        <v>1935</v>
      </c>
      <c r="BB1442" t="s">
        <v>1802</v>
      </c>
      <c r="BC1442" t="s">
        <v>1602</v>
      </c>
      <c r="BD1442"/>
      <c r="BE1442"/>
    </row>
    <row r="1443" spans="1:57" x14ac:dyDescent="0.25">
      <c r="A1443" t="s">
        <v>1360</v>
      </c>
      <c r="B1443" t="s">
        <v>0</v>
      </c>
      <c r="C1443">
        <v>2020</v>
      </c>
      <c r="D1443">
        <v>5</v>
      </c>
      <c r="E1443" s="73">
        <v>43799</v>
      </c>
      <c r="F1443" t="s">
        <v>574</v>
      </c>
      <c r="G1443"/>
      <c r="H1443" t="s">
        <v>12</v>
      </c>
      <c r="I1443" t="s">
        <v>552</v>
      </c>
      <c r="J1443" t="s">
        <v>589</v>
      </c>
      <c r="K1443" t="s">
        <v>3</v>
      </c>
      <c r="L1443"/>
      <c r="M1443" t="s">
        <v>1455</v>
      </c>
      <c r="N1443">
        <v>1601.21</v>
      </c>
      <c r="O1443"/>
      <c r="P1443" t="s">
        <v>897</v>
      </c>
      <c r="Q1443" t="s">
        <v>893</v>
      </c>
      <c r="R1443">
        <v>22</v>
      </c>
      <c r="S1443"/>
      <c r="T1443"/>
      <c r="U1443"/>
      <c r="V1443"/>
      <c r="W1443"/>
      <c r="X1443"/>
      <c r="Y1443"/>
      <c r="Z1443"/>
      <c r="AA1443"/>
      <c r="AB1443"/>
      <c r="AC1443"/>
      <c r="AD1443"/>
      <c r="AE1443"/>
      <c r="AF1443"/>
      <c r="AG1443"/>
      <c r="AH1443"/>
      <c r="AI1443"/>
      <c r="AJ1443"/>
      <c r="AK1443" t="s">
        <v>893</v>
      </c>
      <c r="AL1443">
        <v>22</v>
      </c>
      <c r="AM1443" s="73">
        <v>43799</v>
      </c>
      <c r="AN1443"/>
      <c r="AO1443" t="s">
        <v>884</v>
      </c>
      <c r="AP1443"/>
      <c r="AQ1443"/>
      <c r="AR1443" t="s">
        <v>603</v>
      </c>
      <c r="AS1443" t="s">
        <v>1797</v>
      </c>
      <c r="AT1443" t="s">
        <v>1361</v>
      </c>
      <c r="AU1443" t="s">
        <v>36</v>
      </c>
      <c r="AV1443" t="s">
        <v>1354</v>
      </c>
      <c r="AW1443" t="s">
        <v>1798</v>
      </c>
      <c r="AX1443" t="s">
        <v>1353</v>
      </c>
      <c r="AY1443" t="s">
        <v>1371</v>
      </c>
      <c r="AZ1443"/>
      <c r="BA1443" t="s">
        <v>1934</v>
      </c>
      <c r="BB1443" t="s">
        <v>1800</v>
      </c>
      <c r="BC1443" t="s">
        <v>1455</v>
      </c>
      <c r="BD1443"/>
      <c r="BE1443"/>
    </row>
    <row r="1444" spans="1:57" x14ac:dyDescent="0.25">
      <c r="A1444" t="s">
        <v>1360</v>
      </c>
      <c r="B1444" t="s">
        <v>0</v>
      </c>
      <c r="C1444">
        <v>2020</v>
      </c>
      <c r="D1444">
        <v>5</v>
      </c>
      <c r="E1444" s="73">
        <v>43799</v>
      </c>
      <c r="F1444" t="s">
        <v>574</v>
      </c>
      <c r="G1444"/>
      <c r="H1444" t="s">
        <v>12</v>
      </c>
      <c r="I1444" t="s">
        <v>552</v>
      </c>
      <c r="J1444" t="s">
        <v>587</v>
      </c>
      <c r="K1444" t="s">
        <v>3</v>
      </c>
      <c r="L1444"/>
      <c r="M1444" t="s">
        <v>1455</v>
      </c>
      <c r="N1444">
        <v>18.7</v>
      </c>
      <c r="O1444"/>
      <c r="P1444" t="s">
        <v>896</v>
      </c>
      <c r="Q1444" t="s">
        <v>893</v>
      </c>
      <c r="R1444">
        <v>54</v>
      </c>
      <c r="S1444"/>
      <c r="T1444"/>
      <c r="U1444"/>
      <c r="V1444"/>
      <c r="W1444"/>
      <c r="X1444"/>
      <c r="Y1444"/>
      <c r="Z1444"/>
      <c r="AA1444"/>
      <c r="AB1444"/>
      <c r="AC1444"/>
      <c r="AD1444"/>
      <c r="AE1444"/>
      <c r="AF1444"/>
      <c r="AG1444"/>
      <c r="AH1444"/>
      <c r="AI1444"/>
      <c r="AJ1444"/>
      <c r="AK1444" t="s">
        <v>893</v>
      </c>
      <c r="AL1444">
        <v>54</v>
      </c>
      <c r="AM1444" s="73">
        <v>43799</v>
      </c>
      <c r="AN1444"/>
      <c r="AO1444" t="s">
        <v>884</v>
      </c>
      <c r="AP1444"/>
      <c r="AQ1444"/>
      <c r="AR1444" t="s">
        <v>603</v>
      </c>
      <c r="AS1444" t="s">
        <v>1797</v>
      </c>
      <c r="AT1444" t="s">
        <v>1361</v>
      </c>
      <c r="AU1444" t="s">
        <v>36</v>
      </c>
      <c r="AV1444" t="s">
        <v>1354</v>
      </c>
      <c r="AW1444" t="s">
        <v>1798</v>
      </c>
      <c r="AX1444" t="s">
        <v>1353</v>
      </c>
      <c r="AY1444" t="s">
        <v>1371</v>
      </c>
      <c r="AZ1444"/>
      <c r="BA1444" t="s">
        <v>1932</v>
      </c>
      <c r="BB1444" t="s">
        <v>1800</v>
      </c>
      <c r="BC1444" t="s">
        <v>1455</v>
      </c>
      <c r="BD1444"/>
      <c r="BE1444"/>
    </row>
    <row r="1445" spans="1:57" x14ac:dyDescent="0.25">
      <c r="A1445" t="s">
        <v>1360</v>
      </c>
      <c r="B1445" t="s">
        <v>0</v>
      </c>
      <c r="C1445">
        <v>2020</v>
      </c>
      <c r="D1445">
        <v>5</v>
      </c>
      <c r="E1445" s="73">
        <v>43799</v>
      </c>
      <c r="F1445" t="s">
        <v>574</v>
      </c>
      <c r="G1445"/>
      <c r="H1445" t="s">
        <v>12</v>
      </c>
      <c r="I1445" t="s">
        <v>552</v>
      </c>
      <c r="J1445" t="s">
        <v>848</v>
      </c>
      <c r="K1445" t="s">
        <v>3</v>
      </c>
      <c r="L1445"/>
      <c r="M1445" t="s">
        <v>1455</v>
      </c>
      <c r="N1445">
        <v>4.7699999999999996</v>
      </c>
      <c r="O1445"/>
      <c r="P1445" t="s">
        <v>896</v>
      </c>
      <c r="Q1445" t="s">
        <v>893</v>
      </c>
      <c r="R1445">
        <v>56</v>
      </c>
      <c r="S1445"/>
      <c r="T1445"/>
      <c r="U1445"/>
      <c r="V1445"/>
      <c r="W1445"/>
      <c r="X1445"/>
      <c r="Y1445"/>
      <c r="Z1445"/>
      <c r="AA1445"/>
      <c r="AB1445"/>
      <c r="AC1445"/>
      <c r="AD1445"/>
      <c r="AE1445"/>
      <c r="AF1445"/>
      <c r="AG1445"/>
      <c r="AH1445"/>
      <c r="AI1445"/>
      <c r="AJ1445"/>
      <c r="AK1445" t="s">
        <v>893</v>
      </c>
      <c r="AL1445">
        <v>56</v>
      </c>
      <c r="AM1445" s="73">
        <v>43799</v>
      </c>
      <c r="AN1445"/>
      <c r="AO1445" t="s">
        <v>884</v>
      </c>
      <c r="AP1445"/>
      <c r="AQ1445"/>
      <c r="AR1445" t="s">
        <v>603</v>
      </c>
      <c r="AS1445" t="s">
        <v>1797</v>
      </c>
      <c r="AT1445" t="s">
        <v>1361</v>
      </c>
      <c r="AU1445" t="s">
        <v>36</v>
      </c>
      <c r="AV1445" t="s">
        <v>1354</v>
      </c>
      <c r="AW1445" t="s">
        <v>1798</v>
      </c>
      <c r="AX1445" t="s">
        <v>1353</v>
      </c>
      <c r="AY1445" t="s">
        <v>1371</v>
      </c>
      <c r="AZ1445"/>
      <c r="BA1445" t="s">
        <v>1983</v>
      </c>
      <c r="BB1445" t="s">
        <v>1800</v>
      </c>
      <c r="BC1445" t="s">
        <v>1455</v>
      </c>
      <c r="BD1445"/>
      <c r="BE1445"/>
    </row>
    <row r="1446" spans="1:57" x14ac:dyDescent="0.25">
      <c r="A1446" t="s">
        <v>1360</v>
      </c>
      <c r="B1446" t="s">
        <v>0</v>
      </c>
      <c r="C1446">
        <v>2020</v>
      </c>
      <c r="D1446">
        <v>5</v>
      </c>
      <c r="E1446" s="73">
        <v>43799</v>
      </c>
      <c r="F1446"/>
      <c r="G1446"/>
      <c r="H1446" t="s">
        <v>12</v>
      </c>
      <c r="I1446"/>
      <c r="J1446" t="s">
        <v>2</v>
      </c>
      <c r="K1446" t="s">
        <v>3</v>
      </c>
      <c r="L1446"/>
      <c r="M1446" t="s">
        <v>1455</v>
      </c>
      <c r="N1446">
        <v>-4782.49</v>
      </c>
      <c r="O1446"/>
      <c r="P1446" t="s">
        <v>14</v>
      </c>
      <c r="Q1446" t="s">
        <v>893</v>
      </c>
      <c r="R1446">
        <v>60</v>
      </c>
      <c r="S1446"/>
      <c r="T1446"/>
      <c r="U1446"/>
      <c r="V1446"/>
      <c r="W1446"/>
      <c r="X1446"/>
      <c r="Y1446"/>
      <c r="Z1446"/>
      <c r="AA1446"/>
      <c r="AB1446"/>
      <c r="AC1446"/>
      <c r="AD1446"/>
      <c r="AE1446"/>
      <c r="AF1446"/>
      <c r="AG1446"/>
      <c r="AH1446"/>
      <c r="AI1446"/>
      <c r="AJ1446"/>
      <c r="AK1446" t="s">
        <v>893</v>
      </c>
      <c r="AL1446">
        <v>60</v>
      </c>
      <c r="AM1446" s="73">
        <v>43799</v>
      </c>
      <c r="AN1446"/>
      <c r="AO1446" t="s">
        <v>8</v>
      </c>
      <c r="AP1446"/>
      <c r="AQ1446"/>
      <c r="AR1446" t="s">
        <v>603</v>
      </c>
      <c r="AS1446" t="s">
        <v>1797</v>
      </c>
      <c r="AT1446" t="s">
        <v>1385</v>
      </c>
      <c r="AU1446" t="s">
        <v>36</v>
      </c>
      <c r="AV1446" t="s">
        <v>1355</v>
      </c>
      <c r="AW1446"/>
      <c r="AX1446"/>
      <c r="AY1446"/>
      <c r="AZ1446"/>
      <c r="BA1446" t="s">
        <v>1801</v>
      </c>
      <c r="BB1446" t="s">
        <v>1802</v>
      </c>
      <c r="BC1446" t="s">
        <v>1455</v>
      </c>
      <c r="BD1446"/>
      <c r="BE1446"/>
    </row>
    <row r="1447" spans="1:57" x14ac:dyDescent="0.25">
      <c r="A1447" t="s">
        <v>1360</v>
      </c>
      <c r="B1447" t="s">
        <v>0</v>
      </c>
      <c r="C1447">
        <v>2020</v>
      </c>
      <c r="D1447">
        <v>5</v>
      </c>
      <c r="E1447" s="73">
        <v>43799</v>
      </c>
      <c r="F1447"/>
      <c r="G1447"/>
      <c r="H1447" t="s">
        <v>12</v>
      </c>
      <c r="I1447"/>
      <c r="J1447" t="s">
        <v>785</v>
      </c>
      <c r="K1447" t="s">
        <v>3</v>
      </c>
      <c r="L1447"/>
      <c r="M1447" t="s">
        <v>1565</v>
      </c>
      <c r="N1447">
        <v>97500</v>
      </c>
      <c r="O1447"/>
      <c r="P1447" t="s">
        <v>894</v>
      </c>
      <c r="Q1447" t="s">
        <v>892</v>
      </c>
      <c r="R1447">
        <v>6</v>
      </c>
      <c r="S1447"/>
      <c r="T1447"/>
      <c r="U1447"/>
      <c r="V1447"/>
      <c r="W1447"/>
      <c r="X1447"/>
      <c r="Y1447"/>
      <c r="Z1447"/>
      <c r="AA1447"/>
      <c r="AB1447"/>
      <c r="AC1447"/>
      <c r="AD1447"/>
      <c r="AE1447"/>
      <c r="AF1447"/>
      <c r="AG1447"/>
      <c r="AH1447"/>
      <c r="AI1447"/>
      <c r="AJ1447"/>
      <c r="AK1447" t="s">
        <v>892</v>
      </c>
      <c r="AL1447">
        <v>6</v>
      </c>
      <c r="AM1447" s="73">
        <v>43799</v>
      </c>
      <c r="AN1447"/>
      <c r="AO1447" t="s">
        <v>554</v>
      </c>
      <c r="AP1447"/>
      <c r="AQ1447"/>
      <c r="AR1447" t="s">
        <v>16</v>
      </c>
      <c r="AS1447" t="s">
        <v>1797</v>
      </c>
      <c r="AT1447" t="s">
        <v>1528</v>
      </c>
      <c r="AU1447" t="s">
        <v>36</v>
      </c>
      <c r="AV1447" t="s">
        <v>1405</v>
      </c>
      <c r="AW1447"/>
      <c r="AX1447"/>
      <c r="AY1447"/>
      <c r="AZ1447"/>
      <c r="BA1447" t="s">
        <v>2009</v>
      </c>
      <c r="BB1447" t="s">
        <v>1802</v>
      </c>
      <c r="BC1447" t="s">
        <v>1565</v>
      </c>
      <c r="BD1447"/>
      <c r="BE1447"/>
    </row>
    <row r="1448" spans="1:57" x14ac:dyDescent="0.25">
      <c r="A1448" t="s">
        <v>1360</v>
      </c>
      <c r="B1448" t="s">
        <v>0</v>
      </c>
      <c r="C1448">
        <v>2020</v>
      </c>
      <c r="D1448">
        <v>5</v>
      </c>
      <c r="E1448" s="73">
        <v>43799</v>
      </c>
      <c r="F1448"/>
      <c r="G1448"/>
      <c r="H1448" t="s">
        <v>12</v>
      </c>
      <c r="I1448" t="s">
        <v>552</v>
      </c>
      <c r="J1448" t="s">
        <v>34</v>
      </c>
      <c r="K1448" t="s">
        <v>3</v>
      </c>
      <c r="L1448"/>
      <c r="M1448" t="s">
        <v>1565</v>
      </c>
      <c r="N1448">
        <v>3828.13</v>
      </c>
      <c r="O1448"/>
      <c r="P1448" t="s">
        <v>894</v>
      </c>
      <c r="Q1448" t="s">
        <v>892</v>
      </c>
      <c r="R1448">
        <v>7</v>
      </c>
      <c r="S1448"/>
      <c r="T1448"/>
      <c r="U1448"/>
      <c r="V1448"/>
      <c r="W1448"/>
      <c r="X1448"/>
      <c r="Y1448"/>
      <c r="Z1448"/>
      <c r="AA1448"/>
      <c r="AB1448"/>
      <c r="AC1448"/>
      <c r="AD1448"/>
      <c r="AE1448"/>
      <c r="AF1448"/>
      <c r="AG1448"/>
      <c r="AH1448"/>
      <c r="AI1448"/>
      <c r="AJ1448"/>
      <c r="AK1448" t="s">
        <v>892</v>
      </c>
      <c r="AL1448">
        <v>7</v>
      </c>
      <c r="AM1448" s="73">
        <v>43799</v>
      </c>
      <c r="AN1448"/>
      <c r="AO1448" t="s">
        <v>554</v>
      </c>
      <c r="AP1448" t="s">
        <v>757</v>
      </c>
      <c r="AQ1448"/>
      <c r="AR1448" t="s">
        <v>16</v>
      </c>
      <c r="AS1448" t="s">
        <v>1797</v>
      </c>
      <c r="AT1448" t="s">
        <v>1372</v>
      </c>
      <c r="AU1448" t="s">
        <v>36</v>
      </c>
      <c r="AV1448" t="s">
        <v>1354</v>
      </c>
      <c r="AW1448" t="s">
        <v>1798</v>
      </c>
      <c r="AX1448" t="s">
        <v>1353</v>
      </c>
      <c r="AY1448" t="s">
        <v>1371</v>
      </c>
      <c r="AZ1448"/>
      <c r="BA1448" t="s">
        <v>1836</v>
      </c>
      <c r="BB1448" t="s">
        <v>1800</v>
      </c>
      <c r="BC1448" t="s">
        <v>1565</v>
      </c>
      <c r="BD1448"/>
      <c r="BE1448"/>
    </row>
    <row r="1449" spans="1:57" x14ac:dyDescent="0.25">
      <c r="A1449" t="s">
        <v>1360</v>
      </c>
      <c r="B1449" t="s">
        <v>0</v>
      </c>
      <c r="C1449">
        <v>2020</v>
      </c>
      <c r="D1449">
        <v>5</v>
      </c>
      <c r="E1449" s="73">
        <v>43774</v>
      </c>
      <c r="F1449"/>
      <c r="G1449"/>
      <c r="H1449" t="s">
        <v>12</v>
      </c>
      <c r="I1449" t="s">
        <v>552</v>
      </c>
      <c r="J1449" t="s">
        <v>870</v>
      </c>
      <c r="K1449" t="s">
        <v>3</v>
      </c>
      <c r="L1449"/>
      <c r="M1449" t="s">
        <v>862</v>
      </c>
      <c r="N1449">
        <v>3.81</v>
      </c>
      <c r="O1449"/>
      <c r="P1449" t="s">
        <v>863</v>
      </c>
      <c r="Q1449" t="s">
        <v>864</v>
      </c>
      <c r="R1449">
        <v>211</v>
      </c>
      <c r="S1449"/>
      <c r="T1449"/>
      <c r="U1449"/>
      <c r="V1449"/>
      <c r="W1449"/>
      <c r="X1449"/>
      <c r="Y1449"/>
      <c r="Z1449"/>
      <c r="AA1449"/>
      <c r="AB1449"/>
      <c r="AC1449" t="s">
        <v>865</v>
      </c>
      <c r="AD1449">
        <v>21</v>
      </c>
      <c r="AE1449" s="73">
        <v>43769</v>
      </c>
      <c r="AF1449" t="s">
        <v>863</v>
      </c>
      <c r="AG1449" t="s">
        <v>1450</v>
      </c>
      <c r="AH1449" t="s">
        <v>36</v>
      </c>
      <c r="AI1449" t="s">
        <v>1573</v>
      </c>
      <c r="AJ1449" t="s">
        <v>1453</v>
      </c>
      <c r="AK1449" t="s">
        <v>865</v>
      </c>
      <c r="AL1449">
        <v>21</v>
      </c>
      <c r="AM1449" s="73">
        <v>43769</v>
      </c>
      <c r="AN1449" t="s">
        <v>865</v>
      </c>
      <c r="AO1449" t="s">
        <v>11</v>
      </c>
      <c r="AP1449"/>
      <c r="AQ1449"/>
      <c r="AR1449" t="s">
        <v>866</v>
      </c>
      <c r="AS1449" t="s">
        <v>1797</v>
      </c>
      <c r="AT1449" t="s">
        <v>1408</v>
      </c>
      <c r="AU1449" t="s">
        <v>36</v>
      </c>
      <c r="AV1449" t="s">
        <v>1354</v>
      </c>
      <c r="AW1449" t="s">
        <v>1798</v>
      </c>
      <c r="AX1449" t="s">
        <v>1353</v>
      </c>
      <c r="AY1449" t="s">
        <v>1371</v>
      </c>
      <c r="AZ1449" t="s">
        <v>1987</v>
      </c>
      <c r="BA1449" t="s">
        <v>1988</v>
      </c>
      <c r="BB1449" t="s">
        <v>1800</v>
      </c>
      <c r="BC1449" t="s">
        <v>1987</v>
      </c>
      <c r="BD1449"/>
      <c r="BE1449"/>
    </row>
    <row r="1450" spans="1:57" x14ac:dyDescent="0.25">
      <c r="A1450" t="s">
        <v>1360</v>
      </c>
      <c r="B1450" t="s">
        <v>0</v>
      </c>
      <c r="C1450">
        <v>2020</v>
      </c>
      <c r="D1450">
        <v>5</v>
      </c>
      <c r="E1450" s="73">
        <v>43774</v>
      </c>
      <c r="F1450"/>
      <c r="G1450"/>
      <c r="H1450" t="s">
        <v>12</v>
      </c>
      <c r="I1450" t="s">
        <v>552</v>
      </c>
      <c r="J1450" t="s">
        <v>870</v>
      </c>
      <c r="K1450" t="s">
        <v>3</v>
      </c>
      <c r="L1450"/>
      <c r="M1450" t="s">
        <v>862</v>
      </c>
      <c r="N1450">
        <v>1.58</v>
      </c>
      <c r="O1450"/>
      <c r="P1450" t="s">
        <v>863</v>
      </c>
      <c r="Q1450" t="s">
        <v>864</v>
      </c>
      <c r="R1450">
        <v>231</v>
      </c>
      <c r="S1450"/>
      <c r="T1450"/>
      <c r="U1450"/>
      <c r="V1450"/>
      <c r="W1450"/>
      <c r="X1450"/>
      <c r="Y1450"/>
      <c r="Z1450"/>
      <c r="AA1450"/>
      <c r="AB1450"/>
      <c r="AC1450" t="s">
        <v>865</v>
      </c>
      <c r="AD1450">
        <v>23</v>
      </c>
      <c r="AE1450" s="73">
        <v>43769</v>
      </c>
      <c r="AF1450" t="s">
        <v>863</v>
      </c>
      <c r="AG1450" t="s">
        <v>1450</v>
      </c>
      <c r="AH1450" t="s">
        <v>36</v>
      </c>
      <c r="AI1450" t="s">
        <v>1573</v>
      </c>
      <c r="AJ1450" t="s">
        <v>1453</v>
      </c>
      <c r="AK1450" t="s">
        <v>865</v>
      </c>
      <c r="AL1450">
        <v>23</v>
      </c>
      <c r="AM1450" s="73">
        <v>43769</v>
      </c>
      <c r="AN1450" t="s">
        <v>865</v>
      </c>
      <c r="AO1450" t="s">
        <v>11</v>
      </c>
      <c r="AP1450"/>
      <c r="AQ1450"/>
      <c r="AR1450" t="s">
        <v>866</v>
      </c>
      <c r="AS1450" t="s">
        <v>1797</v>
      </c>
      <c r="AT1450" t="s">
        <v>1408</v>
      </c>
      <c r="AU1450" t="s">
        <v>36</v>
      </c>
      <c r="AV1450" t="s">
        <v>1354</v>
      </c>
      <c r="AW1450" t="s">
        <v>1798</v>
      </c>
      <c r="AX1450" t="s">
        <v>1353</v>
      </c>
      <c r="AY1450" t="s">
        <v>1371</v>
      </c>
      <c r="AZ1450" t="s">
        <v>1987</v>
      </c>
      <c r="BA1450" t="s">
        <v>1988</v>
      </c>
      <c r="BB1450" t="s">
        <v>1800</v>
      </c>
      <c r="BC1450" t="s">
        <v>1987</v>
      </c>
      <c r="BD1450"/>
      <c r="BE1450"/>
    </row>
    <row r="1451" spans="1:57" x14ac:dyDescent="0.25">
      <c r="A1451" t="s">
        <v>1360</v>
      </c>
      <c r="B1451" t="s">
        <v>0</v>
      </c>
      <c r="C1451">
        <v>2020</v>
      </c>
      <c r="D1451">
        <v>5</v>
      </c>
      <c r="E1451" s="73">
        <v>43774</v>
      </c>
      <c r="F1451"/>
      <c r="G1451"/>
      <c r="H1451" t="s">
        <v>12</v>
      </c>
      <c r="I1451"/>
      <c r="J1451" t="s">
        <v>25</v>
      </c>
      <c r="K1451" t="s">
        <v>3</v>
      </c>
      <c r="L1451"/>
      <c r="M1451" t="s">
        <v>862</v>
      </c>
      <c r="N1451">
        <v>-1.86</v>
      </c>
      <c r="O1451"/>
      <c r="P1451" t="s">
        <v>863</v>
      </c>
      <c r="Q1451" t="s">
        <v>864</v>
      </c>
      <c r="R1451">
        <v>272</v>
      </c>
      <c r="S1451"/>
      <c r="T1451"/>
      <c r="U1451"/>
      <c r="V1451"/>
      <c r="W1451"/>
      <c r="X1451"/>
      <c r="Y1451"/>
      <c r="Z1451"/>
      <c r="AA1451"/>
      <c r="AB1451"/>
      <c r="AC1451"/>
      <c r="AD1451"/>
      <c r="AE1451"/>
      <c r="AF1451"/>
      <c r="AG1451"/>
      <c r="AH1451"/>
      <c r="AI1451"/>
      <c r="AJ1451"/>
      <c r="AK1451" t="s">
        <v>864</v>
      </c>
      <c r="AL1451">
        <v>272</v>
      </c>
      <c r="AM1451" s="73">
        <v>43774</v>
      </c>
      <c r="AN1451" t="s">
        <v>865</v>
      </c>
      <c r="AO1451" t="s">
        <v>8</v>
      </c>
      <c r="AP1451"/>
      <c r="AQ1451"/>
      <c r="AR1451" t="s">
        <v>866</v>
      </c>
      <c r="AS1451" t="s">
        <v>1797</v>
      </c>
      <c r="AT1451" t="s">
        <v>1366</v>
      </c>
      <c r="AU1451" t="s">
        <v>36</v>
      </c>
      <c r="AV1451" t="s">
        <v>1365</v>
      </c>
      <c r="AW1451"/>
      <c r="AX1451"/>
      <c r="AY1451"/>
      <c r="AZ1451"/>
      <c r="BA1451" t="s">
        <v>1833</v>
      </c>
      <c r="BB1451" t="s">
        <v>1802</v>
      </c>
      <c r="BC1451" t="s">
        <v>862</v>
      </c>
      <c r="BD1451"/>
      <c r="BE1451"/>
    </row>
    <row r="1452" spans="1:57" x14ac:dyDescent="0.25">
      <c r="A1452" t="s">
        <v>1360</v>
      </c>
      <c r="B1452" t="s">
        <v>0</v>
      </c>
      <c r="C1452">
        <v>2020</v>
      </c>
      <c r="D1452">
        <v>5</v>
      </c>
      <c r="E1452" s="73">
        <v>43774</v>
      </c>
      <c r="F1452"/>
      <c r="G1452"/>
      <c r="H1452" t="s">
        <v>12</v>
      </c>
      <c r="I1452"/>
      <c r="J1452" t="s">
        <v>25</v>
      </c>
      <c r="K1452" t="s">
        <v>3</v>
      </c>
      <c r="L1452"/>
      <c r="M1452" t="s">
        <v>862</v>
      </c>
      <c r="N1452">
        <v>-0.11</v>
      </c>
      <c r="O1452"/>
      <c r="P1452" t="s">
        <v>863</v>
      </c>
      <c r="Q1452" t="s">
        <v>864</v>
      </c>
      <c r="R1452">
        <v>292</v>
      </c>
      <c r="S1452"/>
      <c r="T1452"/>
      <c r="U1452"/>
      <c r="V1452"/>
      <c r="W1452"/>
      <c r="X1452"/>
      <c r="Y1452"/>
      <c r="Z1452"/>
      <c r="AA1452"/>
      <c r="AB1452"/>
      <c r="AC1452"/>
      <c r="AD1452"/>
      <c r="AE1452"/>
      <c r="AF1452"/>
      <c r="AG1452"/>
      <c r="AH1452"/>
      <c r="AI1452"/>
      <c r="AJ1452"/>
      <c r="AK1452" t="s">
        <v>864</v>
      </c>
      <c r="AL1452">
        <v>292</v>
      </c>
      <c r="AM1452" s="73">
        <v>43774</v>
      </c>
      <c r="AN1452" t="s">
        <v>865</v>
      </c>
      <c r="AO1452" t="s">
        <v>8</v>
      </c>
      <c r="AP1452"/>
      <c r="AQ1452"/>
      <c r="AR1452" t="s">
        <v>866</v>
      </c>
      <c r="AS1452" t="s">
        <v>1797</v>
      </c>
      <c r="AT1452" t="s">
        <v>1366</v>
      </c>
      <c r="AU1452" t="s">
        <v>36</v>
      </c>
      <c r="AV1452" t="s">
        <v>1365</v>
      </c>
      <c r="AW1452"/>
      <c r="AX1452"/>
      <c r="AY1452"/>
      <c r="AZ1452"/>
      <c r="BA1452" t="s">
        <v>1833</v>
      </c>
      <c r="BB1452" t="s">
        <v>1802</v>
      </c>
      <c r="BC1452" t="s">
        <v>862</v>
      </c>
      <c r="BD1452"/>
      <c r="BE1452"/>
    </row>
    <row r="1453" spans="1:57" x14ac:dyDescent="0.25">
      <c r="A1453" t="s">
        <v>1360</v>
      </c>
      <c r="B1453" t="s">
        <v>0</v>
      </c>
      <c r="C1453">
        <v>2020</v>
      </c>
      <c r="D1453">
        <v>5</v>
      </c>
      <c r="E1453" s="73">
        <v>43774</v>
      </c>
      <c r="F1453"/>
      <c r="G1453"/>
      <c r="H1453" t="s">
        <v>12</v>
      </c>
      <c r="I1453" t="s">
        <v>552</v>
      </c>
      <c r="J1453" t="s">
        <v>871</v>
      </c>
      <c r="K1453" t="s">
        <v>3</v>
      </c>
      <c r="L1453"/>
      <c r="M1453" t="s">
        <v>862</v>
      </c>
      <c r="N1453">
        <v>0.11</v>
      </c>
      <c r="O1453"/>
      <c r="P1453" t="s">
        <v>867</v>
      </c>
      <c r="Q1453" t="s">
        <v>864</v>
      </c>
      <c r="R1453">
        <v>373</v>
      </c>
      <c r="S1453"/>
      <c r="T1453"/>
      <c r="U1453"/>
      <c r="V1453"/>
      <c r="W1453"/>
      <c r="X1453"/>
      <c r="Y1453"/>
      <c r="Z1453"/>
      <c r="AA1453"/>
      <c r="AB1453"/>
      <c r="AC1453" t="s">
        <v>868</v>
      </c>
      <c r="AD1453">
        <v>2</v>
      </c>
      <c r="AE1453" s="73">
        <v>43773</v>
      </c>
      <c r="AF1453" t="s">
        <v>867</v>
      </c>
      <c r="AG1453" t="s">
        <v>1460</v>
      </c>
      <c r="AH1453" t="s">
        <v>36</v>
      </c>
      <c r="AI1453" t="s">
        <v>1459</v>
      </c>
      <c r="AJ1453" t="s">
        <v>1451</v>
      </c>
      <c r="AK1453" t="s">
        <v>868</v>
      </c>
      <c r="AL1453">
        <v>2</v>
      </c>
      <c r="AM1453" s="73">
        <v>43773</v>
      </c>
      <c r="AN1453" t="s">
        <v>868</v>
      </c>
      <c r="AO1453" t="s">
        <v>24</v>
      </c>
      <c r="AP1453"/>
      <c r="AQ1453"/>
      <c r="AR1453" t="s">
        <v>866</v>
      </c>
      <c r="AS1453" t="s">
        <v>1797</v>
      </c>
      <c r="AT1453" t="s">
        <v>1408</v>
      </c>
      <c r="AU1453" t="s">
        <v>36</v>
      </c>
      <c r="AV1453" t="s">
        <v>1354</v>
      </c>
      <c r="AW1453" t="s">
        <v>1798</v>
      </c>
      <c r="AX1453" t="s">
        <v>1353</v>
      </c>
      <c r="AY1453" t="s">
        <v>1371</v>
      </c>
      <c r="AZ1453" t="s">
        <v>1989</v>
      </c>
      <c r="BA1453" t="s">
        <v>1990</v>
      </c>
      <c r="BB1453" t="s">
        <v>1800</v>
      </c>
      <c r="BC1453" t="s">
        <v>1989</v>
      </c>
      <c r="BD1453"/>
      <c r="BE1453"/>
    </row>
    <row r="1454" spans="1:57" x14ac:dyDescent="0.25">
      <c r="A1454" t="s">
        <v>1360</v>
      </c>
      <c r="B1454" t="s">
        <v>0</v>
      </c>
      <c r="C1454">
        <v>2020</v>
      </c>
      <c r="D1454">
        <v>5</v>
      </c>
      <c r="E1454" s="73">
        <v>43774</v>
      </c>
      <c r="F1454"/>
      <c r="G1454"/>
      <c r="H1454" t="s">
        <v>12</v>
      </c>
      <c r="I1454" t="s">
        <v>552</v>
      </c>
      <c r="J1454" t="s">
        <v>871</v>
      </c>
      <c r="K1454" t="s">
        <v>3</v>
      </c>
      <c r="L1454"/>
      <c r="M1454" t="s">
        <v>862</v>
      </c>
      <c r="N1454">
        <v>1.49</v>
      </c>
      <c r="O1454"/>
      <c r="P1454" t="s">
        <v>867</v>
      </c>
      <c r="Q1454" t="s">
        <v>864</v>
      </c>
      <c r="R1454">
        <v>433</v>
      </c>
      <c r="S1454"/>
      <c r="T1454"/>
      <c r="U1454"/>
      <c r="V1454"/>
      <c r="W1454"/>
      <c r="X1454"/>
      <c r="Y1454"/>
      <c r="Z1454"/>
      <c r="AA1454"/>
      <c r="AB1454"/>
      <c r="AC1454" t="s">
        <v>868</v>
      </c>
      <c r="AD1454">
        <v>10</v>
      </c>
      <c r="AE1454" s="73">
        <v>43773</v>
      </c>
      <c r="AF1454" t="s">
        <v>867</v>
      </c>
      <c r="AG1454" t="s">
        <v>1460</v>
      </c>
      <c r="AH1454" t="s">
        <v>36</v>
      </c>
      <c r="AI1454" t="s">
        <v>1459</v>
      </c>
      <c r="AJ1454" t="s">
        <v>1451</v>
      </c>
      <c r="AK1454" t="s">
        <v>868</v>
      </c>
      <c r="AL1454">
        <v>10</v>
      </c>
      <c r="AM1454" s="73">
        <v>43773</v>
      </c>
      <c r="AN1454" t="s">
        <v>868</v>
      </c>
      <c r="AO1454" t="s">
        <v>24</v>
      </c>
      <c r="AP1454"/>
      <c r="AQ1454"/>
      <c r="AR1454" t="s">
        <v>866</v>
      </c>
      <c r="AS1454" t="s">
        <v>1797</v>
      </c>
      <c r="AT1454" t="s">
        <v>1408</v>
      </c>
      <c r="AU1454" t="s">
        <v>36</v>
      </c>
      <c r="AV1454" t="s">
        <v>1354</v>
      </c>
      <c r="AW1454" t="s">
        <v>1798</v>
      </c>
      <c r="AX1454" t="s">
        <v>1353</v>
      </c>
      <c r="AY1454" t="s">
        <v>1371</v>
      </c>
      <c r="AZ1454" t="s">
        <v>1989</v>
      </c>
      <c r="BA1454" t="s">
        <v>1990</v>
      </c>
      <c r="BB1454" t="s">
        <v>1800</v>
      </c>
      <c r="BC1454" t="s">
        <v>1989</v>
      </c>
      <c r="BD1454"/>
      <c r="BE1454"/>
    </row>
    <row r="1455" spans="1:57" x14ac:dyDescent="0.25">
      <c r="A1455" t="s">
        <v>1360</v>
      </c>
      <c r="B1455" t="s">
        <v>0</v>
      </c>
      <c r="C1455">
        <v>2020</v>
      </c>
      <c r="D1455">
        <v>5</v>
      </c>
      <c r="E1455" s="73">
        <v>43774</v>
      </c>
      <c r="F1455"/>
      <c r="G1455"/>
      <c r="H1455" t="s">
        <v>12</v>
      </c>
      <c r="I1455"/>
      <c r="J1455" t="s">
        <v>25</v>
      </c>
      <c r="K1455" t="s">
        <v>3</v>
      </c>
      <c r="L1455"/>
      <c r="M1455" t="s">
        <v>862</v>
      </c>
      <c r="N1455">
        <v>-0.39</v>
      </c>
      <c r="O1455"/>
      <c r="P1455" t="s">
        <v>867</v>
      </c>
      <c r="Q1455" t="s">
        <v>864</v>
      </c>
      <c r="R1455">
        <v>464</v>
      </c>
      <c r="S1455"/>
      <c r="T1455"/>
      <c r="U1455"/>
      <c r="V1455"/>
      <c r="W1455"/>
      <c r="X1455"/>
      <c r="Y1455"/>
      <c r="Z1455"/>
      <c r="AA1455"/>
      <c r="AB1455"/>
      <c r="AC1455"/>
      <c r="AD1455"/>
      <c r="AE1455"/>
      <c r="AF1455"/>
      <c r="AG1455"/>
      <c r="AH1455"/>
      <c r="AI1455"/>
      <c r="AJ1455"/>
      <c r="AK1455" t="s">
        <v>864</v>
      </c>
      <c r="AL1455">
        <v>464</v>
      </c>
      <c r="AM1455" s="73">
        <v>43774</v>
      </c>
      <c r="AN1455" t="s">
        <v>868</v>
      </c>
      <c r="AO1455" t="s">
        <v>8</v>
      </c>
      <c r="AP1455"/>
      <c r="AQ1455"/>
      <c r="AR1455" t="s">
        <v>866</v>
      </c>
      <c r="AS1455" t="s">
        <v>1797</v>
      </c>
      <c r="AT1455" t="s">
        <v>1366</v>
      </c>
      <c r="AU1455" t="s">
        <v>36</v>
      </c>
      <c r="AV1455" t="s">
        <v>1365</v>
      </c>
      <c r="AW1455"/>
      <c r="AX1455"/>
      <c r="AY1455"/>
      <c r="AZ1455"/>
      <c r="BA1455" t="s">
        <v>1833</v>
      </c>
      <c r="BB1455" t="s">
        <v>1802</v>
      </c>
      <c r="BC1455" t="s">
        <v>862</v>
      </c>
      <c r="BD1455"/>
      <c r="BE1455"/>
    </row>
    <row r="1456" spans="1:57" x14ac:dyDescent="0.25">
      <c r="A1456" t="s">
        <v>1360</v>
      </c>
      <c r="B1456" t="s">
        <v>0</v>
      </c>
      <c r="C1456">
        <v>2020</v>
      </c>
      <c r="D1456">
        <v>5</v>
      </c>
      <c r="E1456" s="73">
        <v>43774</v>
      </c>
      <c r="F1456"/>
      <c r="G1456"/>
      <c r="H1456" t="s">
        <v>12</v>
      </c>
      <c r="I1456" t="s">
        <v>552</v>
      </c>
      <c r="J1456" t="s">
        <v>870</v>
      </c>
      <c r="K1456" t="s">
        <v>3</v>
      </c>
      <c r="L1456"/>
      <c r="M1456" t="s">
        <v>862</v>
      </c>
      <c r="N1456">
        <v>0.52</v>
      </c>
      <c r="O1456"/>
      <c r="P1456" t="s">
        <v>867</v>
      </c>
      <c r="Q1456" t="s">
        <v>864</v>
      </c>
      <c r="R1456">
        <v>523</v>
      </c>
      <c r="S1456"/>
      <c r="T1456"/>
      <c r="U1456"/>
      <c r="V1456"/>
      <c r="W1456"/>
      <c r="X1456"/>
      <c r="Y1456"/>
      <c r="Z1456"/>
      <c r="AA1456"/>
      <c r="AB1456"/>
      <c r="AC1456" t="s">
        <v>868</v>
      </c>
      <c r="AD1456">
        <v>20</v>
      </c>
      <c r="AE1456" s="73">
        <v>43773</v>
      </c>
      <c r="AF1456" t="s">
        <v>867</v>
      </c>
      <c r="AG1456" t="s">
        <v>1460</v>
      </c>
      <c r="AH1456" t="s">
        <v>36</v>
      </c>
      <c r="AI1456" t="s">
        <v>1459</v>
      </c>
      <c r="AJ1456" t="s">
        <v>1453</v>
      </c>
      <c r="AK1456" t="s">
        <v>868</v>
      </c>
      <c r="AL1456">
        <v>20</v>
      </c>
      <c r="AM1456" s="73">
        <v>43773</v>
      </c>
      <c r="AN1456" t="s">
        <v>868</v>
      </c>
      <c r="AO1456" t="s">
        <v>24</v>
      </c>
      <c r="AP1456"/>
      <c r="AQ1456"/>
      <c r="AR1456" t="s">
        <v>866</v>
      </c>
      <c r="AS1456" t="s">
        <v>1797</v>
      </c>
      <c r="AT1456" t="s">
        <v>1408</v>
      </c>
      <c r="AU1456" t="s">
        <v>36</v>
      </c>
      <c r="AV1456" t="s">
        <v>1354</v>
      </c>
      <c r="AW1456" t="s">
        <v>1798</v>
      </c>
      <c r="AX1456" t="s">
        <v>1353</v>
      </c>
      <c r="AY1456" t="s">
        <v>1371</v>
      </c>
      <c r="AZ1456" t="s">
        <v>1989</v>
      </c>
      <c r="BA1456" t="s">
        <v>1988</v>
      </c>
      <c r="BB1456" t="s">
        <v>1800</v>
      </c>
      <c r="BC1456" t="s">
        <v>1989</v>
      </c>
      <c r="BD1456"/>
      <c r="BE1456"/>
    </row>
    <row r="1457" spans="1:57" x14ac:dyDescent="0.25">
      <c r="A1457" t="s">
        <v>1360</v>
      </c>
      <c r="B1457" t="s">
        <v>0</v>
      </c>
      <c r="C1457">
        <v>2020</v>
      </c>
      <c r="D1457">
        <v>5</v>
      </c>
      <c r="E1457" s="73">
        <v>43774</v>
      </c>
      <c r="F1457"/>
      <c r="G1457"/>
      <c r="H1457" t="s">
        <v>12</v>
      </c>
      <c r="I1457" t="s">
        <v>552</v>
      </c>
      <c r="J1457" t="s">
        <v>870</v>
      </c>
      <c r="K1457" t="s">
        <v>3</v>
      </c>
      <c r="L1457"/>
      <c r="M1457" t="s">
        <v>862</v>
      </c>
      <c r="N1457">
        <v>0.9</v>
      </c>
      <c r="O1457"/>
      <c r="P1457" t="s">
        <v>867</v>
      </c>
      <c r="Q1457" t="s">
        <v>864</v>
      </c>
      <c r="R1457">
        <v>543</v>
      </c>
      <c r="S1457"/>
      <c r="T1457"/>
      <c r="U1457"/>
      <c r="V1457"/>
      <c r="W1457"/>
      <c r="X1457"/>
      <c r="Y1457"/>
      <c r="Z1457"/>
      <c r="AA1457"/>
      <c r="AB1457"/>
      <c r="AC1457" t="s">
        <v>868</v>
      </c>
      <c r="AD1457">
        <v>22</v>
      </c>
      <c r="AE1457" s="73">
        <v>43773</v>
      </c>
      <c r="AF1457" t="s">
        <v>867</v>
      </c>
      <c r="AG1457" t="s">
        <v>1460</v>
      </c>
      <c r="AH1457" t="s">
        <v>36</v>
      </c>
      <c r="AI1457" t="s">
        <v>1459</v>
      </c>
      <c r="AJ1457" t="s">
        <v>1619</v>
      </c>
      <c r="AK1457" t="s">
        <v>868</v>
      </c>
      <c r="AL1457">
        <v>22</v>
      </c>
      <c r="AM1457" s="73">
        <v>43773</v>
      </c>
      <c r="AN1457" t="s">
        <v>868</v>
      </c>
      <c r="AO1457" t="s">
        <v>24</v>
      </c>
      <c r="AP1457"/>
      <c r="AQ1457"/>
      <c r="AR1457" t="s">
        <v>866</v>
      </c>
      <c r="AS1457" t="s">
        <v>1797</v>
      </c>
      <c r="AT1457" t="s">
        <v>1408</v>
      </c>
      <c r="AU1457" t="s">
        <v>36</v>
      </c>
      <c r="AV1457" t="s">
        <v>1354</v>
      </c>
      <c r="AW1457" t="s">
        <v>1798</v>
      </c>
      <c r="AX1457" t="s">
        <v>1353</v>
      </c>
      <c r="AY1457" t="s">
        <v>1371</v>
      </c>
      <c r="AZ1457" t="s">
        <v>1989</v>
      </c>
      <c r="BA1457" t="s">
        <v>1988</v>
      </c>
      <c r="BB1457" t="s">
        <v>1800</v>
      </c>
      <c r="BC1457" t="s">
        <v>1989</v>
      </c>
      <c r="BD1457"/>
      <c r="BE1457"/>
    </row>
    <row r="1458" spans="1:57" x14ac:dyDescent="0.25">
      <c r="A1458" t="s">
        <v>1360</v>
      </c>
      <c r="B1458" t="s">
        <v>0</v>
      </c>
      <c r="C1458">
        <v>2020</v>
      </c>
      <c r="D1458">
        <v>5</v>
      </c>
      <c r="E1458" s="73">
        <v>43777</v>
      </c>
      <c r="F1458" t="s">
        <v>574</v>
      </c>
      <c r="G1458"/>
      <c r="H1458" t="s">
        <v>12</v>
      </c>
      <c r="I1458" t="s">
        <v>575</v>
      </c>
      <c r="J1458" t="s">
        <v>582</v>
      </c>
      <c r="K1458" t="s">
        <v>3</v>
      </c>
      <c r="L1458"/>
      <c r="M1458" t="s">
        <v>579</v>
      </c>
      <c r="N1458">
        <v>453.59</v>
      </c>
      <c r="O1458"/>
      <c r="P1458" t="s">
        <v>877</v>
      </c>
      <c r="Q1458" t="s">
        <v>876</v>
      </c>
      <c r="R1458">
        <v>283</v>
      </c>
      <c r="S1458"/>
      <c r="T1458"/>
      <c r="U1458"/>
      <c r="V1458"/>
      <c r="W1458"/>
      <c r="X1458"/>
      <c r="Y1458"/>
      <c r="Z1458"/>
      <c r="AA1458"/>
      <c r="AB1458"/>
      <c r="AC1458"/>
      <c r="AD1458"/>
      <c r="AE1458"/>
      <c r="AF1458"/>
      <c r="AG1458"/>
      <c r="AH1458"/>
      <c r="AI1458"/>
      <c r="AJ1458"/>
      <c r="AK1458" t="s">
        <v>876</v>
      </c>
      <c r="AL1458">
        <v>283</v>
      </c>
      <c r="AM1458" s="73">
        <v>43777</v>
      </c>
      <c r="AN1458" t="s">
        <v>584</v>
      </c>
      <c r="AO1458" t="s">
        <v>847</v>
      </c>
      <c r="AP1458"/>
      <c r="AQ1458"/>
      <c r="AR1458" t="s">
        <v>581</v>
      </c>
      <c r="AS1458" t="s">
        <v>1797</v>
      </c>
      <c r="AT1458" t="s">
        <v>1361</v>
      </c>
      <c r="AU1458" t="s">
        <v>36</v>
      </c>
      <c r="AV1458" t="s">
        <v>1354</v>
      </c>
      <c r="AW1458" t="s">
        <v>1924</v>
      </c>
      <c r="AX1458" t="s">
        <v>1353</v>
      </c>
      <c r="AY1458" t="s">
        <v>1352</v>
      </c>
      <c r="AZ1458"/>
      <c r="BA1458" t="s">
        <v>1950</v>
      </c>
      <c r="BB1458" t="s">
        <v>1926</v>
      </c>
      <c r="BC1458" t="s">
        <v>579</v>
      </c>
      <c r="BD1458"/>
      <c r="BE1458"/>
    </row>
    <row r="1459" spans="1:57" x14ac:dyDescent="0.25">
      <c r="A1459" t="s">
        <v>1360</v>
      </c>
      <c r="B1459" t="s">
        <v>0</v>
      </c>
      <c r="C1459">
        <v>2020</v>
      </c>
      <c r="D1459">
        <v>5</v>
      </c>
      <c r="E1459" s="73">
        <v>43777</v>
      </c>
      <c r="F1459" t="s">
        <v>574</v>
      </c>
      <c r="G1459"/>
      <c r="H1459" t="s">
        <v>12</v>
      </c>
      <c r="I1459" t="s">
        <v>575</v>
      </c>
      <c r="J1459" t="s">
        <v>848</v>
      </c>
      <c r="K1459" t="s">
        <v>3</v>
      </c>
      <c r="L1459"/>
      <c r="M1459" t="s">
        <v>579</v>
      </c>
      <c r="N1459">
        <v>10</v>
      </c>
      <c r="O1459"/>
      <c r="P1459" t="s">
        <v>877</v>
      </c>
      <c r="Q1459" t="s">
        <v>876</v>
      </c>
      <c r="R1459">
        <v>296</v>
      </c>
      <c r="S1459"/>
      <c r="T1459"/>
      <c r="U1459"/>
      <c r="V1459"/>
      <c r="W1459"/>
      <c r="X1459"/>
      <c r="Y1459"/>
      <c r="Z1459"/>
      <c r="AA1459"/>
      <c r="AB1459"/>
      <c r="AC1459"/>
      <c r="AD1459"/>
      <c r="AE1459"/>
      <c r="AF1459"/>
      <c r="AG1459"/>
      <c r="AH1459"/>
      <c r="AI1459"/>
      <c r="AJ1459"/>
      <c r="AK1459" t="s">
        <v>876</v>
      </c>
      <c r="AL1459">
        <v>296</v>
      </c>
      <c r="AM1459" s="73">
        <v>43777</v>
      </c>
      <c r="AN1459" t="s">
        <v>584</v>
      </c>
      <c r="AO1459" t="s">
        <v>847</v>
      </c>
      <c r="AP1459"/>
      <c r="AQ1459"/>
      <c r="AR1459" t="s">
        <v>581</v>
      </c>
      <c r="AS1459" t="s">
        <v>1797</v>
      </c>
      <c r="AT1459" t="s">
        <v>1361</v>
      </c>
      <c r="AU1459" t="s">
        <v>36</v>
      </c>
      <c r="AV1459" t="s">
        <v>1354</v>
      </c>
      <c r="AW1459" t="s">
        <v>1924</v>
      </c>
      <c r="AX1459" t="s">
        <v>1353</v>
      </c>
      <c r="AY1459" t="s">
        <v>1352</v>
      </c>
      <c r="AZ1459"/>
      <c r="BA1459" t="s">
        <v>1983</v>
      </c>
      <c r="BB1459" t="s">
        <v>1926</v>
      </c>
      <c r="BC1459" t="s">
        <v>579</v>
      </c>
      <c r="BD1459"/>
      <c r="BE1459"/>
    </row>
    <row r="1460" spans="1:57" x14ac:dyDescent="0.25">
      <c r="A1460" t="s">
        <v>1360</v>
      </c>
      <c r="B1460" t="s">
        <v>0</v>
      </c>
      <c r="C1460">
        <v>2020</v>
      </c>
      <c r="D1460">
        <v>5</v>
      </c>
      <c r="E1460" s="73">
        <v>43778</v>
      </c>
      <c r="F1460"/>
      <c r="G1460"/>
      <c r="H1460" t="s">
        <v>12</v>
      </c>
      <c r="I1460"/>
      <c r="J1460" t="s">
        <v>2</v>
      </c>
      <c r="K1460" t="s">
        <v>3</v>
      </c>
      <c r="L1460"/>
      <c r="M1460" t="s">
        <v>878</v>
      </c>
      <c r="N1460">
        <v>-3.27</v>
      </c>
      <c r="O1460"/>
      <c r="P1460" t="s">
        <v>863</v>
      </c>
      <c r="Q1460" t="s">
        <v>879</v>
      </c>
      <c r="R1460">
        <v>252</v>
      </c>
      <c r="S1460"/>
      <c r="T1460"/>
      <c r="U1460"/>
      <c r="V1460"/>
      <c r="W1460"/>
      <c r="X1460"/>
      <c r="Y1460"/>
      <c r="Z1460"/>
      <c r="AA1460"/>
      <c r="AB1460"/>
      <c r="AC1460"/>
      <c r="AD1460"/>
      <c r="AE1460"/>
      <c r="AF1460"/>
      <c r="AG1460"/>
      <c r="AH1460"/>
      <c r="AI1460"/>
      <c r="AJ1460"/>
      <c r="AK1460" t="s">
        <v>879</v>
      </c>
      <c r="AL1460">
        <v>252</v>
      </c>
      <c r="AM1460" s="73">
        <v>43778</v>
      </c>
      <c r="AN1460" t="s">
        <v>865</v>
      </c>
      <c r="AO1460" t="s">
        <v>8</v>
      </c>
      <c r="AP1460"/>
      <c r="AQ1460"/>
      <c r="AR1460" t="s">
        <v>866</v>
      </c>
      <c r="AS1460" t="s">
        <v>1797</v>
      </c>
      <c r="AT1460" t="s">
        <v>1385</v>
      </c>
      <c r="AU1460" t="s">
        <v>36</v>
      </c>
      <c r="AV1460" t="s">
        <v>1355</v>
      </c>
      <c r="AW1460"/>
      <c r="AX1460"/>
      <c r="AY1460"/>
      <c r="AZ1460"/>
      <c r="BA1460" t="s">
        <v>1801</v>
      </c>
      <c r="BB1460" t="s">
        <v>1802</v>
      </c>
      <c r="BC1460" t="s">
        <v>878</v>
      </c>
      <c r="BD1460"/>
      <c r="BE1460"/>
    </row>
    <row r="1461" spans="1:57" x14ac:dyDescent="0.25">
      <c r="A1461" t="s">
        <v>1360</v>
      </c>
      <c r="B1461" t="s">
        <v>0</v>
      </c>
      <c r="C1461">
        <v>2020</v>
      </c>
      <c r="D1461">
        <v>5</v>
      </c>
      <c r="E1461" s="73">
        <v>43778</v>
      </c>
      <c r="F1461"/>
      <c r="G1461"/>
      <c r="H1461" t="s">
        <v>12</v>
      </c>
      <c r="I1461"/>
      <c r="J1461" t="s">
        <v>2</v>
      </c>
      <c r="K1461" t="s">
        <v>3</v>
      </c>
      <c r="L1461"/>
      <c r="M1461" t="s">
        <v>878</v>
      </c>
      <c r="N1461">
        <v>-3.81</v>
      </c>
      <c r="O1461"/>
      <c r="P1461" t="s">
        <v>863</v>
      </c>
      <c r="Q1461" t="s">
        <v>879</v>
      </c>
      <c r="R1461">
        <v>272</v>
      </c>
      <c r="S1461"/>
      <c r="T1461"/>
      <c r="U1461"/>
      <c r="V1461"/>
      <c r="W1461"/>
      <c r="X1461"/>
      <c r="Y1461"/>
      <c r="Z1461"/>
      <c r="AA1461"/>
      <c r="AB1461"/>
      <c r="AC1461"/>
      <c r="AD1461"/>
      <c r="AE1461"/>
      <c r="AF1461"/>
      <c r="AG1461"/>
      <c r="AH1461"/>
      <c r="AI1461"/>
      <c r="AJ1461"/>
      <c r="AK1461" t="s">
        <v>879</v>
      </c>
      <c r="AL1461">
        <v>272</v>
      </c>
      <c r="AM1461" s="73">
        <v>43778</v>
      </c>
      <c r="AN1461" t="s">
        <v>865</v>
      </c>
      <c r="AO1461" t="s">
        <v>8</v>
      </c>
      <c r="AP1461"/>
      <c r="AQ1461"/>
      <c r="AR1461" t="s">
        <v>866</v>
      </c>
      <c r="AS1461" t="s">
        <v>1797</v>
      </c>
      <c r="AT1461" t="s">
        <v>1385</v>
      </c>
      <c r="AU1461" t="s">
        <v>36</v>
      </c>
      <c r="AV1461" t="s">
        <v>1355</v>
      </c>
      <c r="AW1461"/>
      <c r="AX1461"/>
      <c r="AY1461"/>
      <c r="AZ1461"/>
      <c r="BA1461" t="s">
        <v>1801</v>
      </c>
      <c r="BB1461" t="s">
        <v>1802</v>
      </c>
      <c r="BC1461" t="s">
        <v>878</v>
      </c>
      <c r="BD1461"/>
      <c r="BE1461"/>
    </row>
    <row r="1462" spans="1:57" x14ac:dyDescent="0.25">
      <c r="A1462" t="s">
        <v>1360</v>
      </c>
      <c r="B1462" t="s">
        <v>0</v>
      </c>
      <c r="C1462">
        <v>2020</v>
      </c>
      <c r="D1462">
        <v>5</v>
      </c>
      <c r="E1462" s="73">
        <v>43778</v>
      </c>
      <c r="F1462"/>
      <c r="G1462"/>
      <c r="H1462" t="s">
        <v>12</v>
      </c>
      <c r="I1462"/>
      <c r="J1462" t="s">
        <v>2</v>
      </c>
      <c r="K1462" t="s">
        <v>3</v>
      </c>
      <c r="L1462"/>
      <c r="M1462" t="s">
        <v>878</v>
      </c>
      <c r="N1462">
        <v>-3.81</v>
      </c>
      <c r="O1462"/>
      <c r="P1462" t="s">
        <v>863</v>
      </c>
      <c r="Q1462" t="s">
        <v>879</v>
      </c>
      <c r="R1462">
        <v>282</v>
      </c>
      <c r="S1462"/>
      <c r="T1462"/>
      <c r="U1462"/>
      <c r="V1462"/>
      <c r="W1462"/>
      <c r="X1462"/>
      <c r="Y1462"/>
      <c r="Z1462"/>
      <c r="AA1462"/>
      <c r="AB1462"/>
      <c r="AC1462"/>
      <c r="AD1462"/>
      <c r="AE1462"/>
      <c r="AF1462"/>
      <c r="AG1462"/>
      <c r="AH1462"/>
      <c r="AI1462"/>
      <c r="AJ1462"/>
      <c r="AK1462" t="s">
        <v>879</v>
      </c>
      <c r="AL1462">
        <v>282</v>
      </c>
      <c r="AM1462" s="73">
        <v>43778</v>
      </c>
      <c r="AN1462" t="s">
        <v>865</v>
      </c>
      <c r="AO1462" t="s">
        <v>8</v>
      </c>
      <c r="AP1462"/>
      <c r="AQ1462"/>
      <c r="AR1462" t="s">
        <v>866</v>
      </c>
      <c r="AS1462" t="s">
        <v>1797</v>
      </c>
      <c r="AT1462" t="s">
        <v>1385</v>
      </c>
      <c r="AU1462" t="s">
        <v>36</v>
      </c>
      <c r="AV1462" t="s">
        <v>1355</v>
      </c>
      <c r="AW1462"/>
      <c r="AX1462"/>
      <c r="AY1462"/>
      <c r="AZ1462"/>
      <c r="BA1462" t="s">
        <v>1801</v>
      </c>
      <c r="BB1462" t="s">
        <v>1802</v>
      </c>
      <c r="BC1462" t="s">
        <v>878</v>
      </c>
      <c r="BD1462"/>
      <c r="BE1462"/>
    </row>
    <row r="1463" spans="1:57" x14ac:dyDescent="0.25">
      <c r="A1463" t="s">
        <v>1360</v>
      </c>
      <c r="B1463" t="s">
        <v>0</v>
      </c>
      <c r="C1463">
        <v>2020</v>
      </c>
      <c r="D1463">
        <v>5</v>
      </c>
      <c r="E1463" s="73">
        <v>43778</v>
      </c>
      <c r="F1463"/>
      <c r="G1463"/>
      <c r="H1463" t="s">
        <v>12</v>
      </c>
      <c r="I1463"/>
      <c r="J1463" t="s">
        <v>25</v>
      </c>
      <c r="K1463" t="s">
        <v>3</v>
      </c>
      <c r="L1463"/>
      <c r="M1463" t="s">
        <v>878</v>
      </c>
      <c r="N1463">
        <v>0.96</v>
      </c>
      <c r="O1463"/>
      <c r="P1463" t="s">
        <v>863</v>
      </c>
      <c r="Q1463" t="s">
        <v>879</v>
      </c>
      <c r="R1463">
        <v>311</v>
      </c>
      <c r="S1463"/>
      <c r="T1463"/>
      <c r="U1463"/>
      <c r="V1463"/>
      <c r="W1463"/>
      <c r="X1463"/>
      <c r="Y1463"/>
      <c r="Z1463"/>
      <c r="AA1463"/>
      <c r="AB1463"/>
      <c r="AC1463"/>
      <c r="AD1463"/>
      <c r="AE1463"/>
      <c r="AF1463"/>
      <c r="AG1463"/>
      <c r="AH1463"/>
      <c r="AI1463"/>
      <c r="AJ1463"/>
      <c r="AK1463" t="s">
        <v>879</v>
      </c>
      <c r="AL1463">
        <v>311</v>
      </c>
      <c r="AM1463" s="73">
        <v>43778</v>
      </c>
      <c r="AN1463" t="s">
        <v>865</v>
      </c>
      <c r="AO1463" t="s">
        <v>8</v>
      </c>
      <c r="AP1463"/>
      <c r="AQ1463"/>
      <c r="AR1463" t="s">
        <v>866</v>
      </c>
      <c r="AS1463" t="s">
        <v>1797</v>
      </c>
      <c r="AT1463" t="s">
        <v>1366</v>
      </c>
      <c r="AU1463" t="s">
        <v>36</v>
      </c>
      <c r="AV1463" t="s">
        <v>1365</v>
      </c>
      <c r="AW1463"/>
      <c r="AX1463"/>
      <c r="AY1463"/>
      <c r="AZ1463"/>
      <c r="BA1463" t="s">
        <v>1833</v>
      </c>
      <c r="BB1463" t="s">
        <v>1802</v>
      </c>
      <c r="BC1463" t="s">
        <v>878</v>
      </c>
      <c r="BD1463"/>
      <c r="BE1463"/>
    </row>
    <row r="1464" spans="1:57" x14ac:dyDescent="0.25">
      <c r="A1464" t="s">
        <v>1360</v>
      </c>
      <c r="B1464" t="s">
        <v>0</v>
      </c>
      <c r="C1464">
        <v>2020</v>
      </c>
      <c r="D1464">
        <v>5</v>
      </c>
      <c r="E1464" s="73">
        <v>43778</v>
      </c>
      <c r="F1464"/>
      <c r="G1464"/>
      <c r="H1464" t="s">
        <v>12</v>
      </c>
      <c r="I1464"/>
      <c r="J1464" t="s">
        <v>2</v>
      </c>
      <c r="K1464" t="s">
        <v>3</v>
      </c>
      <c r="L1464"/>
      <c r="M1464" t="s">
        <v>878</v>
      </c>
      <c r="N1464">
        <v>-1.86</v>
      </c>
      <c r="O1464"/>
      <c r="P1464" t="s">
        <v>863</v>
      </c>
      <c r="Q1464" t="s">
        <v>879</v>
      </c>
      <c r="R1464">
        <v>342</v>
      </c>
      <c r="S1464"/>
      <c r="T1464"/>
      <c r="U1464"/>
      <c r="V1464"/>
      <c r="W1464"/>
      <c r="X1464"/>
      <c r="Y1464"/>
      <c r="Z1464"/>
      <c r="AA1464"/>
      <c r="AB1464"/>
      <c r="AC1464"/>
      <c r="AD1464"/>
      <c r="AE1464"/>
      <c r="AF1464"/>
      <c r="AG1464"/>
      <c r="AH1464"/>
      <c r="AI1464"/>
      <c r="AJ1464"/>
      <c r="AK1464" t="s">
        <v>879</v>
      </c>
      <c r="AL1464">
        <v>342</v>
      </c>
      <c r="AM1464" s="73">
        <v>43778</v>
      </c>
      <c r="AN1464" t="s">
        <v>865</v>
      </c>
      <c r="AO1464" t="s">
        <v>8</v>
      </c>
      <c r="AP1464"/>
      <c r="AQ1464"/>
      <c r="AR1464" t="s">
        <v>866</v>
      </c>
      <c r="AS1464" t="s">
        <v>1797</v>
      </c>
      <c r="AT1464" t="s">
        <v>1385</v>
      </c>
      <c r="AU1464" t="s">
        <v>36</v>
      </c>
      <c r="AV1464" t="s">
        <v>1355</v>
      </c>
      <c r="AW1464"/>
      <c r="AX1464"/>
      <c r="AY1464"/>
      <c r="AZ1464"/>
      <c r="BA1464" t="s">
        <v>1801</v>
      </c>
      <c r="BB1464" t="s">
        <v>1802</v>
      </c>
      <c r="BC1464" t="s">
        <v>878</v>
      </c>
      <c r="BD1464"/>
      <c r="BE1464"/>
    </row>
    <row r="1465" spans="1:57" x14ac:dyDescent="0.25">
      <c r="A1465" t="s">
        <v>1360</v>
      </c>
      <c r="B1465" t="s">
        <v>0</v>
      </c>
      <c r="C1465">
        <v>2020</v>
      </c>
      <c r="D1465">
        <v>5</v>
      </c>
      <c r="E1465" s="73">
        <v>43778</v>
      </c>
      <c r="F1465"/>
      <c r="G1465"/>
      <c r="H1465" t="s">
        <v>12</v>
      </c>
      <c r="I1465"/>
      <c r="J1465" t="s">
        <v>25</v>
      </c>
      <c r="K1465" t="s">
        <v>3</v>
      </c>
      <c r="L1465"/>
      <c r="M1465" t="s">
        <v>878</v>
      </c>
      <c r="N1465">
        <v>1.26</v>
      </c>
      <c r="O1465"/>
      <c r="P1465" t="s">
        <v>867</v>
      </c>
      <c r="Q1465" t="s">
        <v>879</v>
      </c>
      <c r="R1465">
        <v>433</v>
      </c>
      <c r="S1465"/>
      <c r="T1465"/>
      <c r="U1465"/>
      <c r="V1465"/>
      <c r="W1465"/>
      <c r="X1465"/>
      <c r="Y1465"/>
      <c r="Z1465"/>
      <c r="AA1465"/>
      <c r="AB1465"/>
      <c r="AC1465"/>
      <c r="AD1465"/>
      <c r="AE1465"/>
      <c r="AF1465"/>
      <c r="AG1465"/>
      <c r="AH1465"/>
      <c r="AI1465"/>
      <c r="AJ1465"/>
      <c r="AK1465" t="s">
        <v>879</v>
      </c>
      <c r="AL1465">
        <v>433</v>
      </c>
      <c r="AM1465" s="73">
        <v>43778</v>
      </c>
      <c r="AN1465" t="s">
        <v>868</v>
      </c>
      <c r="AO1465" t="s">
        <v>8</v>
      </c>
      <c r="AP1465"/>
      <c r="AQ1465"/>
      <c r="AR1465" t="s">
        <v>866</v>
      </c>
      <c r="AS1465" t="s">
        <v>1797</v>
      </c>
      <c r="AT1465" t="s">
        <v>1366</v>
      </c>
      <c r="AU1465" t="s">
        <v>36</v>
      </c>
      <c r="AV1465" t="s">
        <v>1365</v>
      </c>
      <c r="AW1465"/>
      <c r="AX1465"/>
      <c r="AY1465"/>
      <c r="AZ1465"/>
      <c r="BA1465" t="s">
        <v>1833</v>
      </c>
      <c r="BB1465" t="s">
        <v>1802</v>
      </c>
      <c r="BC1465" t="s">
        <v>878</v>
      </c>
      <c r="BD1465"/>
      <c r="BE1465"/>
    </row>
    <row r="1466" spans="1:57" x14ac:dyDescent="0.25">
      <c r="A1466" t="s">
        <v>1360</v>
      </c>
      <c r="B1466" t="s">
        <v>0</v>
      </c>
      <c r="C1466">
        <v>2020</v>
      </c>
      <c r="D1466">
        <v>5</v>
      </c>
      <c r="E1466" s="73">
        <v>43778</v>
      </c>
      <c r="F1466"/>
      <c r="G1466"/>
      <c r="H1466" t="s">
        <v>12</v>
      </c>
      <c r="I1466"/>
      <c r="J1466" t="s">
        <v>2</v>
      </c>
      <c r="K1466" t="s">
        <v>3</v>
      </c>
      <c r="L1466"/>
      <c r="M1466" t="s">
        <v>878</v>
      </c>
      <c r="N1466">
        <v>-0.39</v>
      </c>
      <c r="O1466"/>
      <c r="P1466" t="s">
        <v>867</v>
      </c>
      <c r="Q1466" t="s">
        <v>879</v>
      </c>
      <c r="R1466">
        <v>534</v>
      </c>
      <c r="S1466"/>
      <c r="T1466"/>
      <c r="U1466"/>
      <c r="V1466"/>
      <c r="W1466"/>
      <c r="X1466"/>
      <c r="Y1466"/>
      <c r="Z1466"/>
      <c r="AA1466"/>
      <c r="AB1466"/>
      <c r="AC1466"/>
      <c r="AD1466"/>
      <c r="AE1466"/>
      <c r="AF1466"/>
      <c r="AG1466"/>
      <c r="AH1466"/>
      <c r="AI1466"/>
      <c r="AJ1466"/>
      <c r="AK1466" t="s">
        <v>879</v>
      </c>
      <c r="AL1466">
        <v>534</v>
      </c>
      <c r="AM1466" s="73">
        <v>43778</v>
      </c>
      <c r="AN1466" t="s">
        <v>868</v>
      </c>
      <c r="AO1466" t="s">
        <v>8</v>
      </c>
      <c r="AP1466"/>
      <c r="AQ1466"/>
      <c r="AR1466" t="s">
        <v>866</v>
      </c>
      <c r="AS1466" t="s">
        <v>1797</v>
      </c>
      <c r="AT1466" t="s">
        <v>1385</v>
      </c>
      <c r="AU1466" t="s">
        <v>36</v>
      </c>
      <c r="AV1466" t="s">
        <v>1355</v>
      </c>
      <c r="AW1466"/>
      <c r="AX1466"/>
      <c r="AY1466"/>
      <c r="AZ1466"/>
      <c r="BA1466" t="s">
        <v>1801</v>
      </c>
      <c r="BB1466" t="s">
        <v>1802</v>
      </c>
      <c r="BC1466" t="s">
        <v>878</v>
      </c>
      <c r="BD1466"/>
      <c r="BE1466"/>
    </row>
    <row r="1467" spans="1:57" x14ac:dyDescent="0.25">
      <c r="A1467" t="s">
        <v>1360</v>
      </c>
      <c r="B1467" t="s">
        <v>0</v>
      </c>
      <c r="C1467">
        <v>2020</v>
      </c>
      <c r="D1467">
        <v>5</v>
      </c>
      <c r="E1467" s="73">
        <v>43778</v>
      </c>
      <c r="F1467"/>
      <c r="G1467"/>
      <c r="H1467" t="s">
        <v>12</v>
      </c>
      <c r="I1467"/>
      <c r="J1467" t="s">
        <v>25</v>
      </c>
      <c r="K1467" t="s">
        <v>3</v>
      </c>
      <c r="L1467"/>
      <c r="M1467" t="s">
        <v>878</v>
      </c>
      <c r="N1467">
        <v>3.81</v>
      </c>
      <c r="O1467"/>
      <c r="P1467" t="s">
        <v>867</v>
      </c>
      <c r="Q1467" t="s">
        <v>879</v>
      </c>
      <c r="R1467">
        <v>553</v>
      </c>
      <c r="S1467"/>
      <c r="T1467"/>
      <c r="U1467"/>
      <c r="V1467"/>
      <c r="W1467"/>
      <c r="X1467"/>
      <c r="Y1467"/>
      <c r="Z1467"/>
      <c r="AA1467"/>
      <c r="AB1467"/>
      <c r="AC1467"/>
      <c r="AD1467"/>
      <c r="AE1467"/>
      <c r="AF1467"/>
      <c r="AG1467"/>
      <c r="AH1467"/>
      <c r="AI1467"/>
      <c r="AJ1467"/>
      <c r="AK1467" t="s">
        <v>879</v>
      </c>
      <c r="AL1467">
        <v>553</v>
      </c>
      <c r="AM1467" s="73">
        <v>43778</v>
      </c>
      <c r="AN1467" t="s">
        <v>868</v>
      </c>
      <c r="AO1467" t="s">
        <v>8</v>
      </c>
      <c r="AP1467"/>
      <c r="AQ1467"/>
      <c r="AR1467" t="s">
        <v>866</v>
      </c>
      <c r="AS1467" t="s">
        <v>1797</v>
      </c>
      <c r="AT1467" t="s">
        <v>1366</v>
      </c>
      <c r="AU1467" t="s">
        <v>36</v>
      </c>
      <c r="AV1467" t="s">
        <v>1365</v>
      </c>
      <c r="AW1467"/>
      <c r="AX1467"/>
      <c r="AY1467"/>
      <c r="AZ1467"/>
      <c r="BA1467" t="s">
        <v>1833</v>
      </c>
      <c r="BB1467" t="s">
        <v>1802</v>
      </c>
      <c r="BC1467" t="s">
        <v>878</v>
      </c>
      <c r="BD1467"/>
      <c r="BE1467"/>
    </row>
    <row r="1468" spans="1:57" x14ac:dyDescent="0.25">
      <c r="A1468" t="s">
        <v>1360</v>
      </c>
      <c r="B1468" t="s">
        <v>0</v>
      </c>
      <c r="C1468">
        <v>2020</v>
      </c>
      <c r="D1468">
        <v>5</v>
      </c>
      <c r="E1468" s="73">
        <v>43778</v>
      </c>
      <c r="F1468"/>
      <c r="G1468"/>
      <c r="H1468" t="s">
        <v>12</v>
      </c>
      <c r="I1468"/>
      <c r="J1468" t="s">
        <v>2</v>
      </c>
      <c r="K1468" t="s">
        <v>3</v>
      </c>
      <c r="L1468"/>
      <c r="M1468" t="s">
        <v>878</v>
      </c>
      <c r="N1468">
        <v>-3.81</v>
      </c>
      <c r="O1468"/>
      <c r="P1468" t="s">
        <v>867</v>
      </c>
      <c r="Q1468" t="s">
        <v>879</v>
      </c>
      <c r="R1468">
        <v>584</v>
      </c>
      <c r="S1468"/>
      <c r="T1468"/>
      <c r="U1468"/>
      <c r="V1468"/>
      <c r="W1468"/>
      <c r="X1468"/>
      <c r="Y1468"/>
      <c r="Z1468"/>
      <c r="AA1468"/>
      <c r="AB1468"/>
      <c r="AC1468"/>
      <c r="AD1468"/>
      <c r="AE1468"/>
      <c r="AF1468"/>
      <c r="AG1468"/>
      <c r="AH1468"/>
      <c r="AI1468"/>
      <c r="AJ1468"/>
      <c r="AK1468" t="s">
        <v>879</v>
      </c>
      <c r="AL1468">
        <v>584</v>
      </c>
      <c r="AM1468" s="73">
        <v>43778</v>
      </c>
      <c r="AN1468" t="s">
        <v>868</v>
      </c>
      <c r="AO1468" t="s">
        <v>8</v>
      </c>
      <c r="AP1468"/>
      <c r="AQ1468"/>
      <c r="AR1468" t="s">
        <v>866</v>
      </c>
      <c r="AS1468" t="s">
        <v>1797</v>
      </c>
      <c r="AT1468" t="s">
        <v>1385</v>
      </c>
      <c r="AU1468" t="s">
        <v>36</v>
      </c>
      <c r="AV1468" t="s">
        <v>1355</v>
      </c>
      <c r="AW1468"/>
      <c r="AX1468"/>
      <c r="AY1468"/>
      <c r="AZ1468"/>
      <c r="BA1468" t="s">
        <v>1801</v>
      </c>
      <c r="BB1468" t="s">
        <v>1802</v>
      </c>
      <c r="BC1468" t="s">
        <v>878</v>
      </c>
      <c r="BD1468"/>
      <c r="BE1468"/>
    </row>
    <row r="1469" spans="1:57" x14ac:dyDescent="0.25">
      <c r="A1469" t="s">
        <v>1360</v>
      </c>
      <c r="B1469" t="s">
        <v>0</v>
      </c>
      <c r="C1469">
        <v>2020</v>
      </c>
      <c r="D1469">
        <v>5</v>
      </c>
      <c r="E1469" s="73">
        <v>43778</v>
      </c>
      <c r="F1469"/>
      <c r="G1469"/>
      <c r="H1469" t="s">
        <v>12</v>
      </c>
      <c r="I1469"/>
      <c r="J1469" t="s">
        <v>25</v>
      </c>
      <c r="K1469" t="s">
        <v>3</v>
      </c>
      <c r="L1469"/>
      <c r="M1469" t="s">
        <v>878</v>
      </c>
      <c r="N1469">
        <v>2.7</v>
      </c>
      <c r="O1469"/>
      <c r="P1469" t="s">
        <v>867</v>
      </c>
      <c r="Q1469" t="s">
        <v>879</v>
      </c>
      <c r="R1469">
        <v>623</v>
      </c>
      <c r="S1469"/>
      <c r="T1469"/>
      <c r="U1469"/>
      <c r="V1469"/>
      <c r="W1469"/>
      <c r="X1469"/>
      <c r="Y1469"/>
      <c r="Z1469"/>
      <c r="AA1469"/>
      <c r="AB1469"/>
      <c r="AC1469"/>
      <c r="AD1469"/>
      <c r="AE1469"/>
      <c r="AF1469"/>
      <c r="AG1469"/>
      <c r="AH1469"/>
      <c r="AI1469"/>
      <c r="AJ1469"/>
      <c r="AK1469" t="s">
        <v>879</v>
      </c>
      <c r="AL1469">
        <v>623</v>
      </c>
      <c r="AM1469" s="73">
        <v>43778</v>
      </c>
      <c r="AN1469" t="s">
        <v>868</v>
      </c>
      <c r="AO1469" t="s">
        <v>8</v>
      </c>
      <c r="AP1469"/>
      <c r="AQ1469"/>
      <c r="AR1469" t="s">
        <v>866</v>
      </c>
      <c r="AS1469" t="s">
        <v>1797</v>
      </c>
      <c r="AT1469" t="s">
        <v>1366</v>
      </c>
      <c r="AU1469" t="s">
        <v>36</v>
      </c>
      <c r="AV1469" t="s">
        <v>1365</v>
      </c>
      <c r="AW1469"/>
      <c r="AX1469"/>
      <c r="AY1469"/>
      <c r="AZ1469"/>
      <c r="BA1469" t="s">
        <v>1833</v>
      </c>
      <c r="BB1469" t="s">
        <v>1802</v>
      </c>
      <c r="BC1469" t="s">
        <v>878</v>
      </c>
      <c r="BD1469"/>
      <c r="BE1469"/>
    </row>
    <row r="1470" spans="1:57" x14ac:dyDescent="0.25">
      <c r="A1470" t="s">
        <v>1360</v>
      </c>
      <c r="B1470" t="s">
        <v>0</v>
      </c>
      <c r="C1470">
        <v>2020</v>
      </c>
      <c r="D1470">
        <v>5</v>
      </c>
      <c r="E1470" s="73">
        <v>43781</v>
      </c>
      <c r="F1470"/>
      <c r="G1470"/>
      <c r="H1470" t="s">
        <v>12</v>
      </c>
      <c r="I1470" t="s">
        <v>552</v>
      </c>
      <c r="J1470" t="s">
        <v>585</v>
      </c>
      <c r="K1470" t="s">
        <v>679</v>
      </c>
      <c r="L1470"/>
      <c r="M1470" t="s">
        <v>1458</v>
      </c>
      <c r="N1470">
        <v>61.99</v>
      </c>
      <c r="O1470"/>
      <c r="P1470" t="s">
        <v>883</v>
      </c>
      <c r="Q1470" t="s">
        <v>880</v>
      </c>
      <c r="R1470">
        <v>17</v>
      </c>
      <c r="S1470"/>
      <c r="T1470"/>
      <c r="U1470"/>
      <c r="V1470"/>
      <c r="W1470"/>
      <c r="X1470"/>
      <c r="Y1470"/>
      <c r="Z1470"/>
      <c r="AA1470"/>
      <c r="AB1470"/>
      <c r="AC1470"/>
      <c r="AD1470"/>
      <c r="AE1470"/>
      <c r="AF1470"/>
      <c r="AG1470"/>
      <c r="AH1470"/>
      <c r="AI1470"/>
      <c r="AJ1470"/>
      <c r="AK1470" t="s">
        <v>880</v>
      </c>
      <c r="AL1470">
        <v>17</v>
      </c>
      <c r="AM1470" s="73">
        <v>43781</v>
      </c>
      <c r="AN1470"/>
      <c r="AO1470" t="s">
        <v>884</v>
      </c>
      <c r="AP1470"/>
      <c r="AQ1470"/>
      <c r="AR1470" t="s">
        <v>603</v>
      </c>
      <c r="AS1470" t="s">
        <v>1797</v>
      </c>
      <c r="AT1470" t="s">
        <v>1361</v>
      </c>
      <c r="AU1470" t="s">
        <v>36</v>
      </c>
      <c r="AV1470" t="s">
        <v>1354</v>
      </c>
      <c r="AW1470" t="s">
        <v>1798</v>
      </c>
      <c r="AX1470" t="s">
        <v>1353</v>
      </c>
      <c r="AY1470" t="s">
        <v>1371</v>
      </c>
      <c r="AZ1470"/>
      <c r="BA1470" t="s">
        <v>1925</v>
      </c>
      <c r="BB1470" t="s">
        <v>1991</v>
      </c>
      <c r="BC1470" t="s">
        <v>1458</v>
      </c>
      <c r="BD1470"/>
      <c r="BE1470"/>
    </row>
    <row r="1471" spans="1:57" x14ac:dyDescent="0.25">
      <c r="A1471" t="s">
        <v>1360</v>
      </c>
      <c r="B1471" t="s">
        <v>0</v>
      </c>
      <c r="C1471">
        <v>2020</v>
      </c>
      <c r="D1471">
        <v>5</v>
      </c>
      <c r="E1471" s="73">
        <v>43781</v>
      </c>
      <c r="F1471"/>
      <c r="G1471"/>
      <c r="H1471" t="s">
        <v>12</v>
      </c>
      <c r="I1471"/>
      <c r="J1471" t="s">
        <v>2</v>
      </c>
      <c r="K1471" t="s">
        <v>679</v>
      </c>
      <c r="L1471"/>
      <c r="M1471" t="s">
        <v>1458</v>
      </c>
      <c r="N1471">
        <v>-2088.5300000000002</v>
      </c>
      <c r="O1471"/>
      <c r="P1471" t="s">
        <v>14</v>
      </c>
      <c r="Q1471" t="s">
        <v>880</v>
      </c>
      <c r="R1471">
        <v>32</v>
      </c>
      <c r="S1471"/>
      <c r="T1471"/>
      <c r="U1471"/>
      <c r="V1471"/>
      <c r="W1471"/>
      <c r="X1471"/>
      <c r="Y1471"/>
      <c r="Z1471"/>
      <c r="AA1471"/>
      <c r="AB1471"/>
      <c r="AC1471"/>
      <c r="AD1471"/>
      <c r="AE1471"/>
      <c r="AF1471"/>
      <c r="AG1471"/>
      <c r="AH1471"/>
      <c r="AI1471"/>
      <c r="AJ1471"/>
      <c r="AK1471" t="s">
        <v>880</v>
      </c>
      <c r="AL1471">
        <v>32</v>
      </c>
      <c r="AM1471" s="73">
        <v>43781</v>
      </c>
      <c r="AN1471"/>
      <c r="AO1471" t="s">
        <v>8</v>
      </c>
      <c r="AP1471"/>
      <c r="AQ1471"/>
      <c r="AR1471" t="s">
        <v>603</v>
      </c>
      <c r="AS1471" t="s">
        <v>1797</v>
      </c>
      <c r="AT1471" t="s">
        <v>1385</v>
      </c>
      <c r="AU1471" t="s">
        <v>36</v>
      </c>
      <c r="AV1471" t="s">
        <v>1355</v>
      </c>
      <c r="AW1471"/>
      <c r="AX1471"/>
      <c r="AY1471"/>
      <c r="AZ1471"/>
      <c r="BA1471" t="s">
        <v>1801</v>
      </c>
      <c r="BB1471" t="s">
        <v>1960</v>
      </c>
      <c r="BC1471" t="s">
        <v>1458</v>
      </c>
      <c r="BD1471"/>
      <c r="BE1471"/>
    </row>
    <row r="1472" spans="1:57" x14ac:dyDescent="0.25">
      <c r="A1472" t="s">
        <v>1360</v>
      </c>
      <c r="B1472" t="s">
        <v>0</v>
      </c>
      <c r="C1472">
        <v>2020</v>
      </c>
      <c r="D1472">
        <v>5</v>
      </c>
      <c r="E1472" s="73">
        <v>43781</v>
      </c>
      <c r="F1472" t="s">
        <v>574</v>
      </c>
      <c r="G1472"/>
      <c r="H1472" t="s">
        <v>12</v>
      </c>
      <c r="I1472" t="s">
        <v>552</v>
      </c>
      <c r="J1472" t="s">
        <v>871</v>
      </c>
      <c r="K1472" t="s">
        <v>3</v>
      </c>
      <c r="L1472"/>
      <c r="M1472" t="s">
        <v>862</v>
      </c>
      <c r="N1472">
        <v>0.15</v>
      </c>
      <c r="O1472"/>
      <c r="P1472" t="s">
        <v>867</v>
      </c>
      <c r="Q1472" t="s">
        <v>881</v>
      </c>
      <c r="R1472">
        <v>87</v>
      </c>
      <c r="S1472"/>
      <c r="T1472"/>
      <c r="U1472"/>
      <c r="V1472"/>
      <c r="W1472"/>
      <c r="X1472"/>
      <c r="Y1472"/>
      <c r="Z1472"/>
      <c r="AA1472"/>
      <c r="AB1472"/>
      <c r="AC1472" t="s">
        <v>882</v>
      </c>
      <c r="AD1472">
        <v>11</v>
      </c>
      <c r="AE1472" s="73">
        <v>43781</v>
      </c>
      <c r="AF1472" t="s">
        <v>867</v>
      </c>
      <c r="AG1472" t="s">
        <v>1450</v>
      </c>
      <c r="AH1472" t="s">
        <v>36</v>
      </c>
      <c r="AI1472" t="s">
        <v>1457</v>
      </c>
      <c r="AJ1472" t="s">
        <v>1451</v>
      </c>
      <c r="AK1472" t="s">
        <v>882</v>
      </c>
      <c r="AL1472">
        <v>11</v>
      </c>
      <c r="AM1472" s="73">
        <v>43781</v>
      </c>
      <c r="AN1472" t="s">
        <v>882</v>
      </c>
      <c r="AO1472" t="s">
        <v>885</v>
      </c>
      <c r="AP1472"/>
      <c r="AQ1472"/>
      <c r="AR1472" t="s">
        <v>866</v>
      </c>
      <c r="AS1472" t="s">
        <v>1797</v>
      </c>
      <c r="AT1472" t="s">
        <v>1408</v>
      </c>
      <c r="AU1472" t="s">
        <v>36</v>
      </c>
      <c r="AV1472" t="s">
        <v>1354</v>
      </c>
      <c r="AW1472" t="s">
        <v>1798</v>
      </c>
      <c r="AX1472" t="s">
        <v>1353</v>
      </c>
      <c r="AY1472" t="s">
        <v>1371</v>
      </c>
      <c r="AZ1472" t="s">
        <v>1994</v>
      </c>
      <c r="BA1472" t="s">
        <v>1990</v>
      </c>
      <c r="BB1472" t="s">
        <v>1800</v>
      </c>
      <c r="BC1472" t="s">
        <v>1994</v>
      </c>
      <c r="BD1472"/>
      <c r="BE1472"/>
    </row>
    <row r="1473" spans="1:57" x14ac:dyDescent="0.25">
      <c r="A1473" t="s">
        <v>1360</v>
      </c>
      <c r="B1473" t="s">
        <v>0</v>
      </c>
      <c r="C1473">
        <v>2020</v>
      </c>
      <c r="D1473">
        <v>5</v>
      </c>
      <c r="E1473" s="73">
        <v>43781</v>
      </c>
      <c r="F1473"/>
      <c r="G1473"/>
      <c r="H1473" t="s">
        <v>12</v>
      </c>
      <c r="I1473"/>
      <c r="J1473" t="s">
        <v>25</v>
      </c>
      <c r="K1473" t="s">
        <v>3</v>
      </c>
      <c r="L1473"/>
      <c r="M1473" t="s">
        <v>862</v>
      </c>
      <c r="N1473">
        <v>-0.15</v>
      </c>
      <c r="O1473"/>
      <c r="P1473" t="s">
        <v>867</v>
      </c>
      <c r="Q1473" t="s">
        <v>881</v>
      </c>
      <c r="R1473">
        <v>88</v>
      </c>
      <c r="S1473"/>
      <c r="T1473"/>
      <c r="U1473"/>
      <c r="V1473"/>
      <c r="W1473"/>
      <c r="X1473"/>
      <c r="Y1473"/>
      <c r="Z1473"/>
      <c r="AA1473"/>
      <c r="AB1473"/>
      <c r="AC1473"/>
      <c r="AD1473"/>
      <c r="AE1473"/>
      <c r="AF1473"/>
      <c r="AG1473"/>
      <c r="AH1473"/>
      <c r="AI1473"/>
      <c r="AJ1473"/>
      <c r="AK1473" t="s">
        <v>881</v>
      </c>
      <c r="AL1473">
        <v>88</v>
      </c>
      <c r="AM1473" s="73">
        <v>43781</v>
      </c>
      <c r="AN1473" t="s">
        <v>882</v>
      </c>
      <c r="AO1473" t="s">
        <v>8</v>
      </c>
      <c r="AP1473"/>
      <c r="AQ1473"/>
      <c r="AR1473" t="s">
        <v>866</v>
      </c>
      <c r="AS1473" t="s">
        <v>1797</v>
      </c>
      <c r="AT1473" t="s">
        <v>1366</v>
      </c>
      <c r="AU1473" t="s">
        <v>36</v>
      </c>
      <c r="AV1473" t="s">
        <v>1365</v>
      </c>
      <c r="AW1473"/>
      <c r="AX1473"/>
      <c r="AY1473"/>
      <c r="AZ1473"/>
      <c r="BA1473" t="s">
        <v>1833</v>
      </c>
      <c r="BB1473" t="s">
        <v>1802</v>
      </c>
      <c r="BC1473" t="s">
        <v>862</v>
      </c>
      <c r="BD1473"/>
      <c r="BE1473"/>
    </row>
    <row r="1474" spans="1:57" x14ac:dyDescent="0.25">
      <c r="A1474" t="s">
        <v>1360</v>
      </c>
      <c r="B1474" t="s">
        <v>0</v>
      </c>
      <c r="C1474">
        <v>2020</v>
      </c>
      <c r="D1474">
        <v>5</v>
      </c>
      <c r="E1474" s="73">
        <v>43782</v>
      </c>
      <c r="F1474"/>
      <c r="G1474"/>
      <c r="H1474" t="s">
        <v>12</v>
      </c>
      <c r="I1474"/>
      <c r="J1474" t="s">
        <v>25</v>
      </c>
      <c r="K1474" t="s">
        <v>3</v>
      </c>
      <c r="L1474"/>
      <c r="M1474" t="s">
        <v>878</v>
      </c>
      <c r="N1474">
        <v>0.15</v>
      </c>
      <c r="O1474"/>
      <c r="P1474" t="s">
        <v>867</v>
      </c>
      <c r="Q1474" t="s">
        <v>886</v>
      </c>
      <c r="R1474">
        <v>97</v>
      </c>
      <c r="S1474"/>
      <c r="T1474"/>
      <c r="U1474"/>
      <c r="V1474"/>
      <c r="W1474"/>
      <c r="X1474"/>
      <c r="Y1474"/>
      <c r="Z1474"/>
      <c r="AA1474"/>
      <c r="AB1474"/>
      <c r="AC1474"/>
      <c r="AD1474"/>
      <c r="AE1474"/>
      <c r="AF1474"/>
      <c r="AG1474"/>
      <c r="AH1474"/>
      <c r="AI1474"/>
      <c r="AJ1474"/>
      <c r="AK1474" t="s">
        <v>886</v>
      </c>
      <c r="AL1474">
        <v>97</v>
      </c>
      <c r="AM1474" s="73">
        <v>43782</v>
      </c>
      <c r="AN1474" t="s">
        <v>882</v>
      </c>
      <c r="AO1474" t="s">
        <v>8</v>
      </c>
      <c r="AP1474"/>
      <c r="AQ1474"/>
      <c r="AR1474" t="s">
        <v>866</v>
      </c>
      <c r="AS1474" t="s">
        <v>1797</v>
      </c>
      <c r="AT1474" t="s">
        <v>1366</v>
      </c>
      <c r="AU1474" t="s">
        <v>36</v>
      </c>
      <c r="AV1474" t="s">
        <v>1365</v>
      </c>
      <c r="AW1474"/>
      <c r="AX1474"/>
      <c r="AY1474"/>
      <c r="AZ1474"/>
      <c r="BA1474" t="s">
        <v>1833</v>
      </c>
      <c r="BB1474" t="s">
        <v>1802</v>
      </c>
      <c r="BC1474" t="s">
        <v>878</v>
      </c>
      <c r="BD1474"/>
      <c r="BE1474"/>
    </row>
    <row r="1475" spans="1:57" x14ac:dyDescent="0.25">
      <c r="A1475" t="s">
        <v>1360</v>
      </c>
      <c r="B1475" t="s">
        <v>0</v>
      </c>
      <c r="C1475">
        <v>2020</v>
      </c>
      <c r="D1475">
        <v>5</v>
      </c>
      <c r="E1475" s="73">
        <v>43782</v>
      </c>
      <c r="F1475"/>
      <c r="G1475"/>
      <c r="H1475" t="s">
        <v>12</v>
      </c>
      <c r="I1475"/>
      <c r="J1475" t="s">
        <v>2</v>
      </c>
      <c r="K1475" t="s">
        <v>3</v>
      </c>
      <c r="L1475"/>
      <c r="M1475" t="s">
        <v>878</v>
      </c>
      <c r="N1475">
        <v>-0.15</v>
      </c>
      <c r="O1475"/>
      <c r="P1475" t="s">
        <v>867</v>
      </c>
      <c r="Q1475" t="s">
        <v>886</v>
      </c>
      <c r="R1475">
        <v>98</v>
      </c>
      <c r="S1475"/>
      <c r="T1475"/>
      <c r="U1475"/>
      <c r="V1475"/>
      <c r="W1475"/>
      <c r="X1475"/>
      <c r="Y1475"/>
      <c r="Z1475"/>
      <c r="AA1475"/>
      <c r="AB1475"/>
      <c r="AC1475"/>
      <c r="AD1475"/>
      <c r="AE1475"/>
      <c r="AF1475"/>
      <c r="AG1475"/>
      <c r="AH1475"/>
      <c r="AI1475"/>
      <c r="AJ1475"/>
      <c r="AK1475" t="s">
        <v>886</v>
      </c>
      <c r="AL1475">
        <v>98</v>
      </c>
      <c r="AM1475" s="73">
        <v>43782</v>
      </c>
      <c r="AN1475" t="s">
        <v>882</v>
      </c>
      <c r="AO1475" t="s">
        <v>8</v>
      </c>
      <c r="AP1475"/>
      <c r="AQ1475"/>
      <c r="AR1475" t="s">
        <v>866</v>
      </c>
      <c r="AS1475" t="s">
        <v>1797</v>
      </c>
      <c r="AT1475" t="s">
        <v>1385</v>
      </c>
      <c r="AU1475" t="s">
        <v>36</v>
      </c>
      <c r="AV1475" t="s">
        <v>1355</v>
      </c>
      <c r="AW1475"/>
      <c r="AX1475"/>
      <c r="AY1475"/>
      <c r="AZ1475"/>
      <c r="BA1475" t="s">
        <v>1801</v>
      </c>
      <c r="BB1475" t="s">
        <v>1802</v>
      </c>
      <c r="BC1475" t="s">
        <v>878</v>
      </c>
      <c r="BD1475"/>
      <c r="BE1475"/>
    </row>
    <row r="1476" spans="1:57" x14ac:dyDescent="0.25">
      <c r="A1476" t="s">
        <v>1360</v>
      </c>
      <c r="B1476" t="s">
        <v>0</v>
      </c>
      <c r="C1476">
        <v>2020</v>
      </c>
      <c r="D1476">
        <v>5</v>
      </c>
      <c r="E1476" s="73">
        <v>43782</v>
      </c>
      <c r="F1476"/>
      <c r="G1476"/>
      <c r="H1476" t="s">
        <v>12</v>
      </c>
      <c r="I1476"/>
      <c r="J1476" t="s">
        <v>2</v>
      </c>
      <c r="K1476" t="s">
        <v>3</v>
      </c>
      <c r="L1476"/>
      <c r="M1476" t="s">
        <v>878</v>
      </c>
      <c r="N1476">
        <v>-0.11</v>
      </c>
      <c r="O1476"/>
      <c r="P1476" t="s">
        <v>867</v>
      </c>
      <c r="Q1476" t="s">
        <v>886</v>
      </c>
      <c r="R1476">
        <v>108</v>
      </c>
      <c r="S1476"/>
      <c r="T1476"/>
      <c r="U1476"/>
      <c r="V1476"/>
      <c r="W1476"/>
      <c r="X1476"/>
      <c r="Y1476"/>
      <c r="Z1476"/>
      <c r="AA1476"/>
      <c r="AB1476"/>
      <c r="AC1476"/>
      <c r="AD1476"/>
      <c r="AE1476"/>
      <c r="AF1476"/>
      <c r="AG1476"/>
      <c r="AH1476"/>
      <c r="AI1476"/>
      <c r="AJ1476"/>
      <c r="AK1476" t="s">
        <v>886</v>
      </c>
      <c r="AL1476">
        <v>108</v>
      </c>
      <c r="AM1476" s="73">
        <v>43782</v>
      </c>
      <c r="AN1476" t="s">
        <v>882</v>
      </c>
      <c r="AO1476" t="s">
        <v>8</v>
      </c>
      <c r="AP1476"/>
      <c r="AQ1476"/>
      <c r="AR1476" t="s">
        <v>866</v>
      </c>
      <c r="AS1476" t="s">
        <v>1797</v>
      </c>
      <c r="AT1476" t="s">
        <v>1385</v>
      </c>
      <c r="AU1476" t="s">
        <v>36</v>
      </c>
      <c r="AV1476" t="s">
        <v>1355</v>
      </c>
      <c r="AW1476"/>
      <c r="AX1476"/>
      <c r="AY1476"/>
      <c r="AZ1476"/>
      <c r="BA1476" t="s">
        <v>1801</v>
      </c>
      <c r="BB1476" t="s">
        <v>1802</v>
      </c>
      <c r="BC1476" t="s">
        <v>878</v>
      </c>
      <c r="BD1476"/>
      <c r="BE1476"/>
    </row>
    <row r="1477" spans="1:57" x14ac:dyDescent="0.25">
      <c r="A1477" t="s">
        <v>1360</v>
      </c>
      <c r="B1477" t="s">
        <v>0</v>
      </c>
      <c r="C1477">
        <v>2020</v>
      </c>
      <c r="D1477">
        <v>5</v>
      </c>
      <c r="E1477" s="73">
        <v>43782</v>
      </c>
      <c r="F1477"/>
      <c r="G1477"/>
      <c r="H1477" t="s">
        <v>12</v>
      </c>
      <c r="I1477"/>
      <c r="J1477" t="s">
        <v>25</v>
      </c>
      <c r="K1477" t="s">
        <v>3</v>
      </c>
      <c r="L1477"/>
      <c r="M1477" t="s">
        <v>878</v>
      </c>
      <c r="N1477">
        <v>3.81</v>
      </c>
      <c r="O1477"/>
      <c r="P1477" t="s">
        <v>867</v>
      </c>
      <c r="Q1477" t="s">
        <v>886</v>
      </c>
      <c r="R1477">
        <v>167</v>
      </c>
      <c r="S1477"/>
      <c r="T1477"/>
      <c r="U1477"/>
      <c r="V1477"/>
      <c r="W1477"/>
      <c r="X1477"/>
      <c r="Y1477"/>
      <c r="Z1477"/>
      <c r="AA1477"/>
      <c r="AB1477"/>
      <c r="AC1477"/>
      <c r="AD1477"/>
      <c r="AE1477"/>
      <c r="AF1477"/>
      <c r="AG1477"/>
      <c r="AH1477"/>
      <c r="AI1477"/>
      <c r="AJ1477"/>
      <c r="AK1477" t="s">
        <v>886</v>
      </c>
      <c r="AL1477">
        <v>167</v>
      </c>
      <c r="AM1477" s="73">
        <v>43782</v>
      </c>
      <c r="AN1477" t="s">
        <v>882</v>
      </c>
      <c r="AO1477" t="s">
        <v>8</v>
      </c>
      <c r="AP1477"/>
      <c r="AQ1477"/>
      <c r="AR1477" t="s">
        <v>866</v>
      </c>
      <c r="AS1477" t="s">
        <v>1797</v>
      </c>
      <c r="AT1477" t="s">
        <v>1366</v>
      </c>
      <c r="AU1477" t="s">
        <v>36</v>
      </c>
      <c r="AV1477" t="s">
        <v>1365</v>
      </c>
      <c r="AW1477"/>
      <c r="AX1477"/>
      <c r="AY1477"/>
      <c r="AZ1477"/>
      <c r="BA1477" t="s">
        <v>1833</v>
      </c>
      <c r="BB1477" t="s">
        <v>1802</v>
      </c>
      <c r="BC1477" t="s">
        <v>878</v>
      </c>
      <c r="BD1477"/>
      <c r="BE1477"/>
    </row>
    <row r="1478" spans="1:57" x14ac:dyDescent="0.25">
      <c r="A1478" t="s">
        <v>1360</v>
      </c>
      <c r="B1478" t="s">
        <v>0</v>
      </c>
      <c r="C1478">
        <v>2020</v>
      </c>
      <c r="D1478">
        <v>5</v>
      </c>
      <c r="E1478" s="73">
        <v>43784</v>
      </c>
      <c r="F1478"/>
      <c r="G1478"/>
      <c r="H1478" t="s">
        <v>12</v>
      </c>
      <c r="I1478"/>
      <c r="J1478" t="s">
        <v>2</v>
      </c>
      <c r="K1478" t="s">
        <v>3</v>
      </c>
      <c r="L1478"/>
      <c r="M1478" t="s">
        <v>1456</v>
      </c>
      <c r="N1478">
        <v>1681.3</v>
      </c>
      <c r="O1478"/>
      <c r="P1478" t="s">
        <v>14</v>
      </c>
      <c r="Q1478" t="s">
        <v>887</v>
      </c>
      <c r="R1478">
        <v>55</v>
      </c>
      <c r="S1478"/>
      <c r="T1478"/>
      <c r="U1478"/>
      <c r="V1478"/>
      <c r="W1478"/>
      <c r="X1478"/>
      <c r="Y1478"/>
      <c r="Z1478"/>
      <c r="AA1478"/>
      <c r="AB1478"/>
      <c r="AC1478"/>
      <c r="AD1478"/>
      <c r="AE1478"/>
      <c r="AF1478"/>
      <c r="AG1478"/>
      <c r="AH1478"/>
      <c r="AI1478"/>
      <c r="AJ1478"/>
      <c r="AK1478" t="s">
        <v>887</v>
      </c>
      <c r="AL1478">
        <v>55</v>
      </c>
      <c r="AM1478" s="73">
        <v>43784</v>
      </c>
      <c r="AN1478"/>
      <c r="AO1478" t="s">
        <v>8</v>
      </c>
      <c r="AP1478"/>
      <c r="AQ1478"/>
      <c r="AR1478" t="s">
        <v>603</v>
      </c>
      <c r="AS1478" t="s">
        <v>1797</v>
      </c>
      <c r="AT1478" t="s">
        <v>1385</v>
      </c>
      <c r="AU1478" t="s">
        <v>36</v>
      </c>
      <c r="AV1478" t="s">
        <v>1355</v>
      </c>
      <c r="AW1478"/>
      <c r="AX1478"/>
      <c r="AY1478"/>
      <c r="AZ1478"/>
      <c r="BA1478" t="s">
        <v>1801</v>
      </c>
      <c r="BB1478" t="s">
        <v>1802</v>
      </c>
      <c r="BC1478" t="s">
        <v>1456</v>
      </c>
      <c r="BD1478"/>
      <c r="BE1478"/>
    </row>
    <row r="1479" spans="1:57" x14ac:dyDescent="0.25">
      <c r="A1479" t="s">
        <v>1360</v>
      </c>
      <c r="B1479" t="s">
        <v>0</v>
      </c>
      <c r="C1479">
        <v>2020</v>
      </c>
      <c r="D1479">
        <v>5</v>
      </c>
      <c r="E1479" s="73">
        <v>43791</v>
      </c>
      <c r="F1479" t="s">
        <v>574</v>
      </c>
      <c r="G1479"/>
      <c r="H1479" t="s">
        <v>12</v>
      </c>
      <c r="I1479" t="s">
        <v>575</v>
      </c>
      <c r="J1479" t="s">
        <v>589</v>
      </c>
      <c r="K1479" t="s">
        <v>3</v>
      </c>
      <c r="L1479"/>
      <c r="M1479" t="s">
        <v>579</v>
      </c>
      <c r="N1479">
        <v>3354.92</v>
      </c>
      <c r="O1479"/>
      <c r="P1479" t="s">
        <v>891</v>
      </c>
      <c r="Q1479" t="s">
        <v>890</v>
      </c>
      <c r="R1479">
        <v>273</v>
      </c>
      <c r="S1479"/>
      <c r="T1479"/>
      <c r="U1479"/>
      <c r="V1479"/>
      <c r="W1479"/>
      <c r="X1479"/>
      <c r="Y1479"/>
      <c r="Z1479"/>
      <c r="AA1479"/>
      <c r="AB1479"/>
      <c r="AC1479"/>
      <c r="AD1479"/>
      <c r="AE1479"/>
      <c r="AF1479"/>
      <c r="AG1479"/>
      <c r="AH1479"/>
      <c r="AI1479"/>
      <c r="AJ1479"/>
      <c r="AK1479" t="s">
        <v>890</v>
      </c>
      <c r="AL1479">
        <v>273</v>
      </c>
      <c r="AM1479" s="73">
        <v>43791</v>
      </c>
      <c r="AN1479" t="s">
        <v>584</v>
      </c>
      <c r="AO1479" t="s">
        <v>847</v>
      </c>
      <c r="AP1479"/>
      <c r="AQ1479"/>
      <c r="AR1479" t="s">
        <v>581</v>
      </c>
      <c r="AS1479" t="s">
        <v>1797</v>
      </c>
      <c r="AT1479" t="s">
        <v>1361</v>
      </c>
      <c r="AU1479" t="s">
        <v>36</v>
      </c>
      <c r="AV1479" t="s">
        <v>1354</v>
      </c>
      <c r="AW1479" t="s">
        <v>1924</v>
      </c>
      <c r="AX1479" t="s">
        <v>1353</v>
      </c>
      <c r="AY1479" t="s">
        <v>1352</v>
      </c>
      <c r="AZ1479"/>
      <c r="BA1479" t="s">
        <v>1934</v>
      </c>
      <c r="BB1479" t="s">
        <v>1926</v>
      </c>
      <c r="BC1479" t="s">
        <v>579</v>
      </c>
      <c r="BD1479"/>
      <c r="BE1479"/>
    </row>
    <row r="1480" spans="1:57" x14ac:dyDescent="0.25">
      <c r="A1480" t="s">
        <v>1360</v>
      </c>
      <c r="B1480" t="s">
        <v>0</v>
      </c>
      <c r="C1480">
        <v>2020</v>
      </c>
      <c r="D1480">
        <v>5</v>
      </c>
      <c r="E1480" s="73">
        <v>43791</v>
      </c>
      <c r="F1480" t="s">
        <v>574</v>
      </c>
      <c r="G1480"/>
      <c r="H1480" t="s">
        <v>12</v>
      </c>
      <c r="I1480" t="s">
        <v>575</v>
      </c>
      <c r="J1480" t="s">
        <v>582</v>
      </c>
      <c r="K1480" t="s">
        <v>3</v>
      </c>
      <c r="L1480"/>
      <c r="M1480" t="s">
        <v>579</v>
      </c>
      <c r="N1480">
        <v>452.78</v>
      </c>
      <c r="O1480"/>
      <c r="P1480" t="s">
        <v>891</v>
      </c>
      <c r="Q1480" t="s">
        <v>890</v>
      </c>
      <c r="R1480">
        <v>276</v>
      </c>
      <c r="S1480"/>
      <c r="T1480"/>
      <c r="U1480"/>
      <c r="V1480"/>
      <c r="W1480"/>
      <c r="X1480"/>
      <c r="Y1480"/>
      <c r="Z1480"/>
      <c r="AA1480"/>
      <c r="AB1480"/>
      <c r="AC1480"/>
      <c r="AD1480"/>
      <c r="AE1480"/>
      <c r="AF1480"/>
      <c r="AG1480"/>
      <c r="AH1480"/>
      <c r="AI1480"/>
      <c r="AJ1480"/>
      <c r="AK1480" t="s">
        <v>890</v>
      </c>
      <c r="AL1480">
        <v>276</v>
      </c>
      <c r="AM1480" s="73">
        <v>43791</v>
      </c>
      <c r="AN1480" t="s">
        <v>584</v>
      </c>
      <c r="AO1480" t="s">
        <v>847</v>
      </c>
      <c r="AP1480"/>
      <c r="AQ1480"/>
      <c r="AR1480" t="s">
        <v>581</v>
      </c>
      <c r="AS1480" t="s">
        <v>1797</v>
      </c>
      <c r="AT1480" t="s">
        <v>1361</v>
      </c>
      <c r="AU1480" t="s">
        <v>36</v>
      </c>
      <c r="AV1480" t="s">
        <v>1354</v>
      </c>
      <c r="AW1480" t="s">
        <v>1924</v>
      </c>
      <c r="AX1480" t="s">
        <v>1353</v>
      </c>
      <c r="AY1480" t="s">
        <v>1352</v>
      </c>
      <c r="AZ1480"/>
      <c r="BA1480" t="s">
        <v>1950</v>
      </c>
      <c r="BB1480" t="s">
        <v>1926</v>
      </c>
      <c r="BC1480" t="s">
        <v>579</v>
      </c>
      <c r="BD1480"/>
      <c r="BE1480"/>
    </row>
    <row r="1481" spans="1:57" x14ac:dyDescent="0.25">
      <c r="A1481" t="s">
        <v>1360</v>
      </c>
      <c r="B1481" t="s">
        <v>0</v>
      </c>
      <c r="C1481">
        <v>2020</v>
      </c>
      <c r="D1481">
        <v>5</v>
      </c>
      <c r="E1481" s="73">
        <v>43791</v>
      </c>
      <c r="F1481" t="s">
        <v>574</v>
      </c>
      <c r="G1481"/>
      <c r="H1481" t="s">
        <v>12</v>
      </c>
      <c r="I1481" t="s">
        <v>575</v>
      </c>
      <c r="J1481" t="s">
        <v>588</v>
      </c>
      <c r="K1481" t="s">
        <v>3</v>
      </c>
      <c r="L1481"/>
      <c r="M1481" t="s">
        <v>579</v>
      </c>
      <c r="N1481">
        <v>20.76</v>
      </c>
      <c r="O1481"/>
      <c r="P1481" t="s">
        <v>891</v>
      </c>
      <c r="Q1481" t="s">
        <v>890</v>
      </c>
      <c r="R1481">
        <v>286</v>
      </c>
      <c r="S1481"/>
      <c r="T1481"/>
      <c r="U1481"/>
      <c r="V1481"/>
      <c r="W1481"/>
      <c r="X1481"/>
      <c r="Y1481"/>
      <c r="Z1481"/>
      <c r="AA1481"/>
      <c r="AB1481"/>
      <c r="AC1481"/>
      <c r="AD1481"/>
      <c r="AE1481"/>
      <c r="AF1481"/>
      <c r="AG1481"/>
      <c r="AH1481"/>
      <c r="AI1481"/>
      <c r="AJ1481"/>
      <c r="AK1481" t="s">
        <v>890</v>
      </c>
      <c r="AL1481">
        <v>286</v>
      </c>
      <c r="AM1481" s="73">
        <v>43791</v>
      </c>
      <c r="AN1481" t="s">
        <v>584</v>
      </c>
      <c r="AO1481" t="s">
        <v>847</v>
      </c>
      <c r="AP1481"/>
      <c r="AQ1481"/>
      <c r="AR1481" t="s">
        <v>581</v>
      </c>
      <c r="AS1481" t="s">
        <v>1797</v>
      </c>
      <c r="AT1481" t="s">
        <v>1361</v>
      </c>
      <c r="AU1481" t="s">
        <v>36</v>
      </c>
      <c r="AV1481" t="s">
        <v>1354</v>
      </c>
      <c r="AW1481" t="s">
        <v>1924</v>
      </c>
      <c r="AX1481" t="s">
        <v>1353</v>
      </c>
      <c r="AY1481" t="s">
        <v>1352</v>
      </c>
      <c r="AZ1481"/>
      <c r="BA1481" t="s">
        <v>1927</v>
      </c>
      <c r="BB1481" t="s">
        <v>1926</v>
      </c>
      <c r="BC1481" t="s">
        <v>579</v>
      </c>
      <c r="BD1481"/>
      <c r="BE1481"/>
    </row>
    <row r="1482" spans="1:57" x14ac:dyDescent="0.25">
      <c r="A1482" t="s">
        <v>1360</v>
      </c>
      <c r="B1482" t="s">
        <v>0</v>
      </c>
      <c r="C1482">
        <v>2020</v>
      </c>
      <c r="D1482">
        <v>5</v>
      </c>
      <c r="E1482" s="73">
        <v>43799</v>
      </c>
      <c r="F1482" t="s">
        <v>574</v>
      </c>
      <c r="G1482"/>
      <c r="H1482" t="s">
        <v>12</v>
      </c>
      <c r="I1482" t="s">
        <v>552</v>
      </c>
      <c r="J1482" t="s">
        <v>585</v>
      </c>
      <c r="K1482" t="s">
        <v>3</v>
      </c>
      <c r="L1482"/>
      <c r="M1482" t="s">
        <v>1455</v>
      </c>
      <c r="N1482">
        <v>118.34</v>
      </c>
      <c r="O1482"/>
      <c r="P1482" t="s">
        <v>897</v>
      </c>
      <c r="Q1482" t="s">
        <v>893</v>
      </c>
      <c r="R1482">
        <v>24</v>
      </c>
      <c r="S1482"/>
      <c r="T1482"/>
      <c r="U1482"/>
      <c r="V1482"/>
      <c r="W1482"/>
      <c r="X1482"/>
      <c r="Y1482"/>
      <c r="Z1482"/>
      <c r="AA1482"/>
      <c r="AB1482"/>
      <c r="AC1482"/>
      <c r="AD1482"/>
      <c r="AE1482"/>
      <c r="AF1482"/>
      <c r="AG1482"/>
      <c r="AH1482"/>
      <c r="AI1482"/>
      <c r="AJ1482"/>
      <c r="AK1482" t="s">
        <v>893</v>
      </c>
      <c r="AL1482">
        <v>24</v>
      </c>
      <c r="AM1482" s="73">
        <v>43799</v>
      </c>
      <c r="AN1482"/>
      <c r="AO1482" t="s">
        <v>884</v>
      </c>
      <c r="AP1482"/>
      <c r="AQ1482"/>
      <c r="AR1482" t="s">
        <v>603</v>
      </c>
      <c r="AS1482" t="s">
        <v>1797</v>
      </c>
      <c r="AT1482" t="s">
        <v>1361</v>
      </c>
      <c r="AU1482" t="s">
        <v>36</v>
      </c>
      <c r="AV1482" t="s">
        <v>1354</v>
      </c>
      <c r="AW1482" t="s">
        <v>1798</v>
      </c>
      <c r="AX1482" t="s">
        <v>1353</v>
      </c>
      <c r="AY1482" t="s">
        <v>1371</v>
      </c>
      <c r="AZ1482"/>
      <c r="BA1482" t="s">
        <v>1925</v>
      </c>
      <c r="BB1482" t="s">
        <v>1800</v>
      </c>
      <c r="BC1482" t="s">
        <v>1455</v>
      </c>
      <c r="BD1482"/>
      <c r="BE1482"/>
    </row>
    <row r="1483" spans="1:57" x14ac:dyDescent="0.25">
      <c r="A1483" t="s">
        <v>1360</v>
      </c>
      <c r="B1483" t="s">
        <v>0</v>
      </c>
      <c r="C1483">
        <v>2020</v>
      </c>
      <c r="D1483">
        <v>5</v>
      </c>
      <c r="E1483" s="73">
        <v>43799</v>
      </c>
      <c r="F1483" t="s">
        <v>574</v>
      </c>
      <c r="G1483"/>
      <c r="H1483" t="s">
        <v>12</v>
      </c>
      <c r="I1483" t="s">
        <v>552</v>
      </c>
      <c r="J1483" t="s">
        <v>588</v>
      </c>
      <c r="K1483" t="s">
        <v>3</v>
      </c>
      <c r="L1483"/>
      <c r="M1483" t="s">
        <v>1455</v>
      </c>
      <c r="N1483">
        <v>9.93</v>
      </c>
      <c r="O1483"/>
      <c r="P1483" t="s">
        <v>897</v>
      </c>
      <c r="Q1483" t="s">
        <v>893</v>
      </c>
      <c r="R1483">
        <v>27</v>
      </c>
      <c r="S1483"/>
      <c r="T1483"/>
      <c r="U1483"/>
      <c r="V1483"/>
      <c r="W1483"/>
      <c r="X1483"/>
      <c r="Y1483"/>
      <c r="Z1483"/>
      <c r="AA1483"/>
      <c r="AB1483"/>
      <c r="AC1483"/>
      <c r="AD1483"/>
      <c r="AE1483"/>
      <c r="AF1483"/>
      <c r="AG1483"/>
      <c r="AH1483"/>
      <c r="AI1483"/>
      <c r="AJ1483"/>
      <c r="AK1483" t="s">
        <v>893</v>
      </c>
      <c r="AL1483">
        <v>27</v>
      </c>
      <c r="AM1483" s="73">
        <v>43799</v>
      </c>
      <c r="AN1483"/>
      <c r="AO1483" t="s">
        <v>884</v>
      </c>
      <c r="AP1483"/>
      <c r="AQ1483"/>
      <c r="AR1483" t="s">
        <v>603</v>
      </c>
      <c r="AS1483" t="s">
        <v>1797</v>
      </c>
      <c r="AT1483" t="s">
        <v>1361</v>
      </c>
      <c r="AU1483" t="s">
        <v>36</v>
      </c>
      <c r="AV1483" t="s">
        <v>1354</v>
      </c>
      <c r="AW1483" t="s">
        <v>1798</v>
      </c>
      <c r="AX1483" t="s">
        <v>1353</v>
      </c>
      <c r="AY1483" t="s">
        <v>1371</v>
      </c>
      <c r="AZ1483"/>
      <c r="BA1483" t="s">
        <v>1927</v>
      </c>
      <c r="BB1483" t="s">
        <v>1800</v>
      </c>
      <c r="BC1483" t="s">
        <v>1455</v>
      </c>
      <c r="BD1483"/>
      <c r="BE1483"/>
    </row>
    <row r="1484" spans="1:57" x14ac:dyDescent="0.25">
      <c r="A1484" t="s">
        <v>1360</v>
      </c>
      <c r="B1484" t="s">
        <v>0</v>
      </c>
      <c r="C1484">
        <v>2020</v>
      </c>
      <c r="D1484">
        <v>5</v>
      </c>
      <c r="E1484" s="73">
        <v>43799</v>
      </c>
      <c r="F1484" t="s">
        <v>574</v>
      </c>
      <c r="G1484"/>
      <c r="H1484" t="s">
        <v>12</v>
      </c>
      <c r="I1484" t="s">
        <v>552</v>
      </c>
      <c r="J1484" t="s">
        <v>848</v>
      </c>
      <c r="K1484" t="s">
        <v>3</v>
      </c>
      <c r="L1484"/>
      <c r="M1484" t="s">
        <v>1455</v>
      </c>
      <c r="N1484">
        <v>9.5500000000000007</v>
      </c>
      <c r="O1484"/>
      <c r="P1484" t="s">
        <v>897</v>
      </c>
      <c r="Q1484" t="s">
        <v>893</v>
      </c>
      <c r="R1484">
        <v>28</v>
      </c>
      <c r="S1484"/>
      <c r="T1484"/>
      <c r="U1484"/>
      <c r="V1484"/>
      <c r="W1484"/>
      <c r="X1484"/>
      <c r="Y1484"/>
      <c r="Z1484"/>
      <c r="AA1484"/>
      <c r="AB1484"/>
      <c r="AC1484"/>
      <c r="AD1484"/>
      <c r="AE1484"/>
      <c r="AF1484"/>
      <c r="AG1484"/>
      <c r="AH1484"/>
      <c r="AI1484"/>
      <c r="AJ1484"/>
      <c r="AK1484" t="s">
        <v>893</v>
      </c>
      <c r="AL1484">
        <v>28</v>
      </c>
      <c r="AM1484" s="73">
        <v>43799</v>
      </c>
      <c r="AN1484"/>
      <c r="AO1484" t="s">
        <v>884</v>
      </c>
      <c r="AP1484"/>
      <c r="AQ1484"/>
      <c r="AR1484" t="s">
        <v>603</v>
      </c>
      <c r="AS1484" t="s">
        <v>1797</v>
      </c>
      <c r="AT1484" t="s">
        <v>1361</v>
      </c>
      <c r="AU1484" t="s">
        <v>36</v>
      </c>
      <c r="AV1484" t="s">
        <v>1354</v>
      </c>
      <c r="AW1484" t="s">
        <v>1798</v>
      </c>
      <c r="AX1484" t="s">
        <v>1353</v>
      </c>
      <c r="AY1484" t="s">
        <v>1371</v>
      </c>
      <c r="AZ1484"/>
      <c r="BA1484" t="s">
        <v>1983</v>
      </c>
      <c r="BB1484" t="s">
        <v>1800</v>
      </c>
      <c r="BC1484" t="s">
        <v>1455</v>
      </c>
      <c r="BD1484"/>
      <c r="BE1484"/>
    </row>
    <row r="1485" spans="1:57" x14ac:dyDescent="0.25">
      <c r="A1485" t="s">
        <v>1360</v>
      </c>
      <c r="B1485" t="s">
        <v>0</v>
      </c>
      <c r="C1485">
        <v>2020</v>
      </c>
      <c r="D1485">
        <v>5</v>
      </c>
      <c r="E1485" s="73">
        <v>43799</v>
      </c>
      <c r="F1485" t="s">
        <v>574</v>
      </c>
      <c r="G1485"/>
      <c r="H1485" t="s">
        <v>12</v>
      </c>
      <c r="I1485" t="s">
        <v>552</v>
      </c>
      <c r="J1485" t="s">
        <v>589</v>
      </c>
      <c r="K1485" t="s">
        <v>3</v>
      </c>
      <c r="L1485"/>
      <c r="M1485" t="s">
        <v>1455</v>
      </c>
      <c r="N1485">
        <v>532.79999999999995</v>
      </c>
      <c r="O1485"/>
      <c r="P1485" t="s">
        <v>896</v>
      </c>
      <c r="Q1485" t="s">
        <v>893</v>
      </c>
      <c r="R1485">
        <v>43</v>
      </c>
      <c r="S1485"/>
      <c r="T1485"/>
      <c r="U1485"/>
      <c r="V1485"/>
      <c r="W1485"/>
      <c r="X1485"/>
      <c r="Y1485"/>
      <c r="Z1485"/>
      <c r="AA1485"/>
      <c r="AB1485"/>
      <c r="AC1485"/>
      <c r="AD1485"/>
      <c r="AE1485"/>
      <c r="AF1485"/>
      <c r="AG1485"/>
      <c r="AH1485"/>
      <c r="AI1485"/>
      <c r="AJ1485"/>
      <c r="AK1485" t="s">
        <v>893</v>
      </c>
      <c r="AL1485">
        <v>43</v>
      </c>
      <c r="AM1485" s="73">
        <v>43799</v>
      </c>
      <c r="AN1485"/>
      <c r="AO1485" t="s">
        <v>884</v>
      </c>
      <c r="AP1485"/>
      <c r="AQ1485"/>
      <c r="AR1485" t="s">
        <v>603</v>
      </c>
      <c r="AS1485" t="s">
        <v>1797</v>
      </c>
      <c r="AT1485" t="s">
        <v>1361</v>
      </c>
      <c r="AU1485" t="s">
        <v>36</v>
      </c>
      <c r="AV1485" t="s">
        <v>1354</v>
      </c>
      <c r="AW1485" t="s">
        <v>1798</v>
      </c>
      <c r="AX1485" t="s">
        <v>1353</v>
      </c>
      <c r="AY1485" t="s">
        <v>1371</v>
      </c>
      <c r="AZ1485"/>
      <c r="BA1485" t="s">
        <v>1934</v>
      </c>
      <c r="BB1485" t="s">
        <v>1800</v>
      </c>
      <c r="BC1485" t="s">
        <v>1455</v>
      </c>
      <c r="BD1485"/>
      <c r="BE1485"/>
    </row>
    <row r="1486" spans="1:57" x14ac:dyDescent="0.25">
      <c r="A1486" t="s">
        <v>1360</v>
      </c>
      <c r="B1486" t="s">
        <v>0</v>
      </c>
      <c r="C1486">
        <v>2020</v>
      </c>
      <c r="D1486">
        <v>5</v>
      </c>
      <c r="E1486" s="73">
        <v>43799</v>
      </c>
      <c r="F1486"/>
      <c r="G1486"/>
      <c r="H1486" t="s">
        <v>12</v>
      </c>
      <c r="I1486" t="s">
        <v>552</v>
      </c>
      <c r="J1486" t="s">
        <v>34</v>
      </c>
      <c r="K1486" t="s">
        <v>3</v>
      </c>
      <c r="L1486"/>
      <c r="M1486" t="s">
        <v>1565</v>
      </c>
      <c r="N1486">
        <v>49210</v>
      </c>
      <c r="O1486"/>
      <c r="P1486" t="s">
        <v>894</v>
      </c>
      <c r="Q1486" t="s">
        <v>892</v>
      </c>
      <c r="R1486">
        <v>9</v>
      </c>
      <c r="S1486"/>
      <c r="T1486"/>
      <c r="U1486"/>
      <c r="V1486"/>
      <c r="W1486"/>
      <c r="X1486"/>
      <c r="Y1486"/>
      <c r="Z1486"/>
      <c r="AA1486"/>
      <c r="AB1486"/>
      <c r="AC1486"/>
      <c r="AD1486"/>
      <c r="AE1486"/>
      <c r="AF1486"/>
      <c r="AG1486"/>
      <c r="AH1486"/>
      <c r="AI1486"/>
      <c r="AJ1486"/>
      <c r="AK1486" t="s">
        <v>892</v>
      </c>
      <c r="AL1486">
        <v>9</v>
      </c>
      <c r="AM1486" s="73">
        <v>43799</v>
      </c>
      <c r="AN1486"/>
      <c r="AO1486" t="s">
        <v>554</v>
      </c>
      <c r="AP1486" t="s">
        <v>895</v>
      </c>
      <c r="AQ1486"/>
      <c r="AR1486" t="s">
        <v>16</v>
      </c>
      <c r="AS1486" t="s">
        <v>1797</v>
      </c>
      <c r="AT1486" t="s">
        <v>1372</v>
      </c>
      <c r="AU1486" t="s">
        <v>36</v>
      </c>
      <c r="AV1486" t="s">
        <v>1354</v>
      </c>
      <c r="AW1486" t="s">
        <v>1798</v>
      </c>
      <c r="AX1486" t="s">
        <v>1353</v>
      </c>
      <c r="AY1486" t="s">
        <v>1371</v>
      </c>
      <c r="AZ1486"/>
      <c r="BA1486" t="s">
        <v>1836</v>
      </c>
      <c r="BB1486" t="s">
        <v>1800</v>
      </c>
      <c r="BC1486" t="s">
        <v>1565</v>
      </c>
      <c r="BD1486"/>
      <c r="BE1486"/>
    </row>
    <row r="1487" spans="1:57" x14ac:dyDescent="0.25">
      <c r="A1487" t="s">
        <v>1360</v>
      </c>
      <c r="B1487" t="s">
        <v>0</v>
      </c>
      <c r="C1487">
        <v>2020</v>
      </c>
      <c r="D1487">
        <v>5</v>
      </c>
      <c r="E1487" s="73">
        <v>43774</v>
      </c>
      <c r="F1487"/>
      <c r="G1487"/>
      <c r="H1487" t="s">
        <v>12</v>
      </c>
      <c r="I1487" t="s">
        <v>552</v>
      </c>
      <c r="J1487" t="s">
        <v>871</v>
      </c>
      <c r="K1487" t="s">
        <v>3</v>
      </c>
      <c r="L1487"/>
      <c r="M1487" t="s">
        <v>862</v>
      </c>
      <c r="N1487" s="82">
        <v>0.11</v>
      </c>
      <c r="O1487"/>
      <c r="P1487" t="s">
        <v>863</v>
      </c>
      <c r="Q1487" t="s">
        <v>864</v>
      </c>
      <c r="R1487">
        <v>91</v>
      </c>
      <c r="S1487"/>
      <c r="T1487"/>
      <c r="U1487"/>
      <c r="V1487"/>
      <c r="W1487"/>
      <c r="X1487"/>
      <c r="Y1487"/>
      <c r="Z1487"/>
      <c r="AA1487"/>
      <c r="AB1487"/>
      <c r="AC1487" t="s">
        <v>865</v>
      </c>
      <c r="AD1487">
        <v>4</v>
      </c>
      <c r="AE1487" s="73">
        <v>43769</v>
      </c>
      <c r="AF1487" t="s">
        <v>863</v>
      </c>
      <c r="AG1487" t="s">
        <v>1450</v>
      </c>
      <c r="AH1487" t="s">
        <v>36</v>
      </c>
      <c r="AI1487" t="s">
        <v>1573</v>
      </c>
      <c r="AJ1487" t="s">
        <v>1451</v>
      </c>
      <c r="AK1487" t="s">
        <v>865</v>
      </c>
      <c r="AL1487">
        <v>4</v>
      </c>
      <c r="AM1487" s="73">
        <v>43769</v>
      </c>
      <c r="AN1487" t="s">
        <v>865</v>
      </c>
      <c r="AO1487" t="s">
        <v>11</v>
      </c>
      <c r="AP1487"/>
      <c r="AQ1487"/>
      <c r="AR1487" t="s">
        <v>866</v>
      </c>
      <c r="AS1487" t="s">
        <v>1797</v>
      </c>
      <c r="AT1487" t="s">
        <v>1408</v>
      </c>
      <c r="AU1487" t="s">
        <v>36</v>
      </c>
      <c r="AV1487" t="s">
        <v>1354</v>
      </c>
      <c r="AW1487" t="s">
        <v>1798</v>
      </c>
      <c r="AX1487" t="s">
        <v>1353</v>
      </c>
      <c r="AY1487" t="s">
        <v>1371</v>
      </c>
      <c r="AZ1487" t="s">
        <v>1987</v>
      </c>
      <c r="BA1487" t="s">
        <v>1990</v>
      </c>
      <c r="BB1487" t="s">
        <v>1800</v>
      </c>
      <c r="BC1487" t="s">
        <v>1987</v>
      </c>
      <c r="BD1487"/>
      <c r="BE1487"/>
    </row>
    <row r="1488" spans="1:57" x14ac:dyDescent="0.25">
      <c r="A1488" t="s">
        <v>1360</v>
      </c>
      <c r="B1488" t="s">
        <v>0</v>
      </c>
      <c r="C1488">
        <v>2020</v>
      </c>
      <c r="D1488">
        <v>5</v>
      </c>
      <c r="E1488" s="73">
        <v>43774</v>
      </c>
      <c r="F1488"/>
      <c r="G1488"/>
      <c r="H1488" t="s">
        <v>12</v>
      </c>
      <c r="I1488"/>
      <c r="J1488" t="s">
        <v>25</v>
      </c>
      <c r="K1488" t="s">
        <v>3</v>
      </c>
      <c r="L1488"/>
      <c r="M1488" t="s">
        <v>862</v>
      </c>
      <c r="N1488" s="82">
        <v>-0.15</v>
      </c>
      <c r="O1488"/>
      <c r="P1488" t="s">
        <v>863</v>
      </c>
      <c r="Q1488" t="s">
        <v>864</v>
      </c>
      <c r="R1488">
        <v>112</v>
      </c>
      <c r="S1488"/>
      <c r="T1488"/>
      <c r="U1488"/>
      <c r="V1488"/>
      <c r="W1488"/>
      <c r="X1488"/>
      <c r="Y1488"/>
      <c r="Z1488"/>
      <c r="AA1488"/>
      <c r="AB1488"/>
      <c r="AC1488"/>
      <c r="AD1488"/>
      <c r="AE1488"/>
      <c r="AF1488"/>
      <c r="AG1488"/>
      <c r="AH1488"/>
      <c r="AI1488"/>
      <c r="AJ1488"/>
      <c r="AK1488" t="s">
        <v>864</v>
      </c>
      <c r="AL1488">
        <v>112</v>
      </c>
      <c r="AM1488" s="73">
        <v>43774</v>
      </c>
      <c r="AN1488" t="s">
        <v>865</v>
      </c>
      <c r="AO1488" t="s">
        <v>8</v>
      </c>
      <c r="AP1488"/>
      <c r="AQ1488"/>
      <c r="AR1488" t="s">
        <v>866</v>
      </c>
      <c r="AS1488" t="s">
        <v>1797</v>
      </c>
      <c r="AT1488" t="s">
        <v>1366</v>
      </c>
      <c r="AU1488" t="s">
        <v>36</v>
      </c>
      <c r="AV1488" t="s">
        <v>1365</v>
      </c>
      <c r="AW1488"/>
      <c r="AX1488"/>
      <c r="AY1488"/>
      <c r="AZ1488"/>
      <c r="BA1488" t="s">
        <v>1833</v>
      </c>
      <c r="BB1488" t="s">
        <v>1802</v>
      </c>
      <c r="BC1488" t="s">
        <v>862</v>
      </c>
      <c r="BD1488"/>
      <c r="BE1488"/>
    </row>
    <row r="1489" spans="1:57" x14ac:dyDescent="0.25">
      <c r="A1489" t="s">
        <v>1360</v>
      </c>
      <c r="B1489" t="s">
        <v>0</v>
      </c>
      <c r="C1489">
        <v>2020</v>
      </c>
      <c r="D1489">
        <v>5</v>
      </c>
      <c r="E1489" s="73">
        <v>43774</v>
      </c>
      <c r="F1489"/>
      <c r="G1489"/>
      <c r="H1489" t="s">
        <v>12</v>
      </c>
      <c r="I1489"/>
      <c r="J1489" t="s">
        <v>25</v>
      </c>
      <c r="K1489" t="s">
        <v>3</v>
      </c>
      <c r="L1489"/>
      <c r="M1489" t="s">
        <v>862</v>
      </c>
      <c r="N1489" s="82">
        <v>-1.37</v>
      </c>
      <c r="O1489"/>
      <c r="P1489" t="s">
        <v>863</v>
      </c>
      <c r="Q1489" t="s">
        <v>864</v>
      </c>
      <c r="R1489">
        <v>152</v>
      </c>
      <c r="S1489"/>
      <c r="T1489"/>
      <c r="U1489"/>
      <c r="V1489"/>
      <c r="W1489"/>
      <c r="X1489"/>
      <c r="Y1489"/>
      <c r="Z1489"/>
      <c r="AA1489"/>
      <c r="AB1489"/>
      <c r="AC1489"/>
      <c r="AD1489"/>
      <c r="AE1489"/>
      <c r="AF1489"/>
      <c r="AG1489"/>
      <c r="AH1489"/>
      <c r="AI1489"/>
      <c r="AJ1489"/>
      <c r="AK1489" t="s">
        <v>864</v>
      </c>
      <c r="AL1489">
        <v>152</v>
      </c>
      <c r="AM1489" s="73">
        <v>43774</v>
      </c>
      <c r="AN1489" t="s">
        <v>865</v>
      </c>
      <c r="AO1489" t="s">
        <v>8</v>
      </c>
      <c r="AP1489"/>
      <c r="AQ1489"/>
      <c r="AR1489" t="s">
        <v>866</v>
      </c>
      <c r="AS1489" t="s">
        <v>1797</v>
      </c>
      <c r="AT1489" t="s">
        <v>1366</v>
      </c>
      <c r="AU1489" t="s">
        <v>36</v>
      </c>
      <c r="AV1489" t="s">
        <v>1365</v>
      </c>
      <c r="AW1489"/>
      <c r="AX1489"/>
      <c r="AY1489"/>
      <c r="AZ1489"/>
      <c r="BA1489" t="s">
        <v>1833</v>
      </c>
      <c r="BB1489" t="s">
        <v>1802</v>
      </c>
      <c r="BC1489" t="s">
        <v>862</v>
      </c>
      <c r="BD1489"/>
      <c r="BE1489"/>
    </row>
    <row r="1490" spans="1:57" x14ac:dyDescent="0.25">
      <c r="A1490" t="s">
        <v>1360</v>
      </c>
      <c r="B1490" t="s">
        <v>0</v>
      </c>
      <c r="C1490">
        <v>2020</v>
      </c>
      <c r="D1490">
        <v>5</v>
      </c>
      <c r="E1490" s="73">
        <v>43774</v>
      </c>
      <c r="F1490"/>
      <c r="G1490"/>
      <c r="H1490" t="s">
        <v>12</v>
      </c>
      <c r="I1490"/>
      <c r="J1490" t="s">
        <v>25</v>
      </c>
      <c r="K1490" t="s">
        <v>3</v>
      </c>
      <c r="L1490"/>
      <c r="M1490" t="s">
        <v>862</v>
      </c>
      <c r="N1490" s="82">
        <v>-0.17</v>
      </c>
      <c r="O1490"/>
      <c r="P1490" t="s">
        <v>863</v>
      </c>
      <c r="Q1490" t="s">
        <v>864</v>
      </c>
      <c r="R1490">
        <v>162</v>
      </c>
      <c r="S1490"/>
      <c r="T1490"/>
      <c r="U1490"/>
      <c r="V1490"/>
      <c r="W1490"/>
      <c r="X1490"/>
      <c r="Y1490"/>
      <c r="Z1490"/>
      <c r="AA1490"/>
      <c r="AB1490"/>
      <c r="AC1490"/>
      <c r="AD1490"/>
      <c r="AE1490"/>
      <c r="AF1490"/>
      <c r="AG1490"/>
      <c r="AH1490"/>
      <c r="AI1490"/>
      <c r="AJ1490"/>
      <c r="AK1490" t="s">
        <v>864</v>
      </c>
      <c r="AL1490">
        <v>162</v>
      </c>
      <c r="AM1490" s="73">
        <v>43774</v>
      </c>
      <c r="AN1490" t="s">
        <v>865</v>
      </c>
      <c r="AO1490" t="s">
        <v>8</v>
      </c>
      <c r="AP1490"/>
      <c r="AQ1490"/>
      <c r="AR1490" t="s">
        <v>866</v>
      </c>
      <c r="AS1490" t="s">
        <v>1797</v>
      </c>
      <c r="AT1490" t="s">
        <v>1366</v>
      </c>
      <c r="AU1490" t="s">
        <v>36</v>
      </c>
      <c r="AV1490" t="s">
        <v>1365</v>
      </c>
      <c r="AW1490"/>
      <c r="AX1490"/>
      <c r="AY1490"/>
      <c r="AZ1490"/>
      <c r="BA1490" t="s">
        <v>1833</v>
      </c>
      <c r="BB1490" t="s">
        <v>1802</v>
      </c>
      <c r="BC1490" t="s">
        <v>862</v>
      </c>
      <c r="BD1490"/>
      <c r="BE1490"/>
    </row>
    <row r="1491" spans="1:57" x14ac:dyDescent="0.25">
      <c r="A1491" t="s">
        <v>1360</v>
      </c>
      <c r="B1491" t="s">
        <v>0</v>
      </c>
      <c r="C1491">
        <v>2020</v>
      </c>
      <c r="D1491">
        <v>5</v>
      </c>
      <c r="E1491" s="73">
        <v>43774</v>
      </c>
      <c r="F1491"/>
      <c r="G1491"/>
      <c r="H1491" t="s">
        <v>12</v>
      </c>
      <c r="I1491"/>
      <c r="J1491" t="s">
        <v>25</v>
      </c>
      <c r="K1491" t="s">
        <v>3</v>
      </c>
      <c r="L1491"/>
      <c r="M1491" t="s">
        <v>862</v>
      </c>
      <c r="N1491" s="82">
        <v>-3.81</v>
      </c>
      <c r="O1491"/>
      <c r="P1491" t="s">
        <v>863</v>
      </c>
      <c r="Q1491" t="s">
        <v>864</v>
      </c>
      <c r="R1491">
        <v>202</v>
      </c>
      <c r="S1491"/>
      <c r="T1491"/>
      <c r="U1491"/>
      <c r="V1491"/>
      <c r="W1491"/>
      <c r="X1491"/>
      <c r="Y1491"/>
      <c r="Z1491"/>
      <c r="AA1491"/>
      <c r="AB1491"/>
      <c r="AC1491"/>
      <c r="AD1491"/>
      <c r="AE1491"/>
      <c r="AF1491"/>
      <c r="AG1491"/>
      <c r="AH1491"/>
      <c r="AI1491"/>
      <c r="AJ1491"/>
      <c r="AK1491" t="s">
        <v>864</v>
      </c>
      <c r="AL1491">
        <v>202</v>
      </c>
      <c r="AM1491" s="73">
        <v>43774</v>
      </c>
      <c r="AN1491" t="s">
        <v>865</v>
      </c>
      <c r="AO1491" t="s">
        <v>8</v>
      </c>
      <c r="AP1491"/>
      <c r="AQ1491"/>
      <c r="AR1491" t="s">
        <v>866</v>
      </c>
      <c r="AS1491" t="s">
        <v>1797</v>
      </c>
      <c r="AT1491" t="s">
        <v>1366</v>
      </c>
      <c r="AU1491" t="s">
        <v>36</v>
      </c>
      <c r="AV1491" t="s">
        <v>1365</v>
      </c>
      <c r="AW1491"/>
      <c r="AX1491"/>
      <c r="AY1491"/>
      <c r="AZ1491"/>
      <c r="BA1491" t="s">
        <v>1833</v>
      </c>
      <c r="BB1491" t="s">
        <v>1802</v>
      </c>
      <c r="BC1491" t="s">
        <v>862</v>
      </c>
      <c r="BD1491"/>
      <c r="BE1491"/>
    </row>
    <row r="1492" spans="1:57" x14ac:dyDescent="0.25">
      <c r="A1492" t="s">
        <v>1360</v>
      </c>
      <c r="B1492" t="s">
        <v>0</v>
      </c>
      <c r="C1492">
        <v>2020</v>
      </c>
      <c r="D1492">
        <v>5</v>
      </c>
      <c r="E1492" s="73">
        <v>43774</v>
      </c>
      <c r="F1492"/>
      <c r="G1492"/>
      <c r="H1492" t="s">
        <v>12</v>
      </c>
      <c r="I1492" t="s">
        <v>552</v>
      </c>
      <c r="J1492" t="s">
        <v>871</v>
      </c>
      <c r="K1492" t="s">
        <v>3</v>
      </c>
      <c r="L1492"/>
      <c r="M1492" t="s">
        <v>862</v>
      </c>
      <c r="N1492" s="82">
        <v>0.97</v>
      </c>
      <c r="O1492"/>
      <c r="P1492" t="s">
        <v>867</v>
      </c>
      <c r="Q1492" t="s">
        <v>864</v>
      </c>
      <c r="R1492">
        <v>383</v>
      </c>
      <c r="S1492"/>
      <c r="T1492"/>
      <c r="U1492"/>
      <c r="V1492"/>
      <c r="W1492"/>
      <c r="X1492"/>
      <c r="Y1492"/>
      <c r="Z1492"/>
      <c r="AA1492"/>
      <c r="AB1492"/>
      <c r="AC1492" t="s">
        <v>868</v>
      </c>
      <c r="AD1492">
        <v>3</v>
      </c>
      <c r="AE1492" s="73">
        <v>43773</v>
      </c>
      <c r="AF1492" t="s">
        <v>867</v>
      </c>
      <c r="AG1492" t="s">
        <v>1460</v>
      </c>
      <c r="AH1492" t="s">
        <v>36</v>
      </c>
      <c r="AI1492" t="s">
        <v>1459</v>
      </c>
      <c r="AJ1492" t="s">
        <v>1451</v>
      </c>
      <c r="AK1492" t="s">
        <v>868</v>
      </c>
      <c r="AL1492">
        <v>3</v>
      </c>
      <c r="AM1492" s="73">
        <v>43773</v>
      </c>
      <c r="AN1492" t="s">
        <v>868</v>
      </c>
      <c r="AO1492" t="s">
        <v>24</v>
      </c>
      <c r="AP1492"/>
      <c r="AQ1492"/>
      <c r="AR1492" t="s">
        <v>866</v>
      </c>
      <c r="AS1492" t="s">
        <v>1797</v>
      </c>
      <c r="AT1492" t="s">
        <v>1408</v>
      </c>
      <c r="AU1492" t="s">
        <v>36</v>
      </c>
      <c r="AV1492" t="s">
        <v>1354</v>
      </c>
      <c r="AW1492" t="s">
        <v>1798</v>
      </c>
      <c r="AX1492" t="s">
        <v>1353</v>
      </c>
      <c r="AY1492" t="s">
        <v>1371</v>
      </c>
      <c r="AZ1492" t="s">
        <v>1989</v>
      </c>
      <c r="BA1492" t="s">
        <v>1990</v>
      </c>
      <c r="BB1492" t="s">
        <v>1800</v>
      </c>
      <c r="BC1492" t="s">
        <v>1989</v>
      </c>
      <c r="BD1492"/>
      <c r="BE1492"/>
    </row>
    <row r="1493" spans="1:57" x14ac:dyDescent="0.25">
      <c r="A1493" t="s">
        <v>1360</v>
      </c>
      <c r="B1493" t="s">
        <v>0</v>
      </c>
      <c r="C1493">
        <v>2020</v>
      </c>
      <c r="D1493">
        <v>5</v>
      </c>
      <c r="E1493" s="73">
        <v>43774</v>
      </c>
      <c r="F1493"/>
      <c r="G1493"/>
      <c r="H1493" t="s">
        <v>12</v>
      </c>
      <c r="I1493" t="s">
        <v>552</v>
      </c>
      <c r="J1493" t="s">
        <v>871</v>
      </c>
      <c r="K1493" t="s">
        <v>3</v>
      </c>
      <c r="L1493"/>
      <c r="M1493" t="s">
        <v>862</v>
      </c>
      <c r="N1493" s="82">
        <v>1.53</v>
      </c>
      <c r="O1493"/>
      <c r="P1493" t="s">
        <v>867</v>
      </c>
      <c r="Q1493" t="s">
        <v>864</v>
      </c>
      <c r="R1493">
        <v>403</v>
      </c>
      <c r="S1493"/>
      <c r="T1493"/>
      <c r="U1493"/>
      <c r="V1493"/>
      <c r="W1493"/>
      <c r="X1493"/>
      <c r="Y1493"/>
      <c r="Z1493"/>
      <c r="AA1493"/>
      <c r="AB1493"/>
      <c r="AC1493" t="s">
        <v>868</v>
      </c>
      <c r="AD1493">
        <v>6</v>
      </c>
      <c r="AE1493" s="73">
        <v>43773</v>
      </c>
      <c r="AF1493" t="s">
        <v>867</v>
      </c>
      <c r="AG1493" t="s">
        <v>1460</v>
      </c>
      <c r="AH1493" t="s">
        <v>36</v>
      </c>
      <c r="AI1493" t="s">
        <v>1459</v>
      </c>
      <c r="AJ1493" t="s">
        <v>1451</v>
      </c>
      <c r="AK1493" t="s">
        <v>868</v>
      </c>
      <c r="AL1493">
        <v>6</v>
      </c>
      <c r="AM1493" s="73">
        <v>43773</v>
      </c>
      <c r="AN1493" t="s">
        <v>868</v>
      </c>
      <c r="AO1493" t="s">
        <v>24</v>
      </c>
      <c r="AP1493"/>
      <c r="AQ1493"/>
      <c r="AR1493" t="s">
        <v>866</v>
      </c>
      <c r="AS1493" t="s">
        <v>1797</v>
      </c>
      <c r="AT1493" t="s">
        <v>1408</v>
      </c>
      <c r="AU1493" t="s">
        <v>36</v>
      </c>
      <c r="AV1493" t="s">
        <v>1354</v>
      </c>
      <c r="AW1493" t="s">
        <v>1798</v>
      </c>
      <c r="AX1493" t="s">
        <v>1353</v>
      </c>
      <c r="AY1493" t="s">
        <v>1371</v>
      </c>
      <c r="AZ1493" t="s">
        <v>1989</v>
      </c>
      <c r="BA1493" t="s">
        <v>1990</v>
      </c>
      <c r="BB1493" t="s">
        <v>1800</v>
      </c>
      <c r="BC1493" t="s">
        <v>1989</v>
      </c>
      <c r="BD1493"/>
      <c r="BE1493"/>
    </row>
    <row r="1494" spans="1:57" x14ac:dyDescent="0.25">
      <c r="A1494" t="s">
        <v>1360</v>
      </c>
      <c r="B1494" t="s">
        <v>0</v>
      </c>
      <c r="C1494">
        <v>2020</v>
      </c>
      <c r="D1494">
        <v>5</v>
      </c>
      <c r="E1494" s="73">
        <v>43774</v>
      </c>
      <c r="F1494"/>
      <c r="G1494"/>
      <c r="H1494" t="s">
        <v>12</v>
      </c>
      <c r="I1494" t="s">
        <v>552</v>
      </c>
      <c r="J1494" t="s">
        <v>871</v>
      </c>
      <c r="K1494" t="s">
        <v>3</v>
      </c>
      <c r="L1494"/>
      <c r="M1494" t="s">
        <v>862</v>
      </c>
      <c r="N1494" s="82">
        <v>0.15</v>
      </c>
      <c r="O1494"/>
      <c r="P1494" t="s">
        <v>867</v>
      </c>
      <c r="Q1494" t="s">
        <v>864</v>
      </c>
      <c r="R1494">
        <v>413</v>
      </c>
      <c r="S1494"/>
      <c r="T1494"/>
      <c r="U1494"/>
      <c r="V1494"/>
      <c r="W1494"/>
      <c r="X1494"/>
      <c r="Y1494"/>
      <c r="Z1494"/>
      <c r="AA1494"/>
      <c r="AB1494"/>
      <c r="AC1494" t="s">
        <v>868</v>
      </c>
      <c r="AD1494">
        <v>7</v>
      </c>
      <c r="AE1494" s="73">
        <v>43773</v>
      </c>
      <c r="AF1494" t="s">
        <v>867</v>
      </c>
      <c r="AG1494" t="s">
        <v>1460</v>
      </c>
      <c r="AH1494" t="s">
        <v>36</v>
      </c>
      <c r="AI1494" t="s">
        <v>1459</v>
      </c>
      <c r="AJ1494" t="s">
        <v>1451</v>
      </c>
      <c r="AK1494" t="s">
        <v>868</v>
      </c>
      <c r="AL1494">
        <v>7</v>
      </c>
      <c r="AM1494" s="73">
        <v>43773</v>
      </c>
      <c r="AN1494" t="s">
        <v>868</v>
      </c>
      <c r="AO1494" t="s">
        <v>24</v>
      </c>
      <c r="AP1494"/>
      <c r="AQ1494"/>
      <c r="AR1494" t="s">
        <v>866</v>
      </c>
      <c r="AS1494" t="s">
        <v>1797</v>
      </c>
      <c r="AT1494" t="s">
        <v>1408</v>
      </c>
      <c r="AU1494" t="s">
        <v>36</v>
      </c>
      <c r="AV1494" t="s">
        <v>1354</v>
      </c>
      <c r="AW1494" t="s">
        <v>1798</v>
      </c>
      <c r="AX1494" t="s">
        <v>1353</v>
      </c>
      <c r="AY1494" t="s">
        <v>1371</v>
      </c>
      <c r="AZ1494" t="s">
        <v>1989</v>
      </c>
      <c r="BA1494" t="s">
        <v>1990</v>
      </c>
      <c r="BB1494" t="s">
        <v>1800</v>
      </c>
      <c r="BC1494" t="s">
        <v>1989</v>
      </c>
      <c r="BD1494"/>
      <c r="BE1494"/>
    </row>
    <row r="1495" spans="1:57" x14ac:dyDescent="0.25">
      <c r="A1495" t="s">
        <v>1360</v>
      </c>
      <c r="B1495" t="s">
        <v>0</v>
      </c>
      <c r="C1495">
        <v>2020</v>
      </c>
      <c r="D1495">
        <v>5</v>
      </c>
      <c r="E1495" s="73">
        <v>43774</v>
      </c>
      <c r="F1495"/>
      <c r="G1495"/>
      <c r="H1495" t="s">
        <v>12</v>
      </c>
      <c r="I1495"/>
      <c r="J1495" t="s">
        <v>25</v>
      </c>
      <c r="K1495" t="s">
        <v>3</v>
      </c>
      <c r="L1495"/>
      <c r="M1495" t="s">
        <v>862</v>
      </c>
      <c r="N1495" s="82">
        <v>-0.15</v>
      </c>
      <c r="O1495"/>
      <c r="P1495" t="s">
        <v>867</v>
      </c>
      <c r="Q1495" t="s">
        <v>864</v>
      </c>
      <c r="R1495">
        <v>414</v>
      </c>
      <c r="S1495"/>
      <c r="T1495"/>
      <c r="U1495"/>
      <c r="V1495"/>
      <c r="W1495"/>
      <c r="X1495"/>
      <c r="Y1495"/>
      <c r="Z1495"/>
      <c r="AA1495"/>
      <c r="AB1495"/>
      <c r="AC1495"/>
      <c r="AD1495"/>
      <c r="AE1495"/>
      <c r="AF1495"/>
      <c r="AG1495"/>
      <c r="AH1495"/>
      <c r="AI1495"/>
      <c r="AJ1495"/>
      <c r="AK1495" t="s">
        <v>864</v>
      </c>
      <c r="AL1495">
        <v>414</v>
      </c>
      <c r="AM1495" s="73">
        <v>43774</v>
      </c>
      <c r="AN1495" t="s">
        <v>868</v>
      </c>
      <c r="AO1495" t="s">
        <v>8</v>
      </c>
      <c r="AP1495"/>
      <c r="AQ1495"/>
      <c r="AR1495" t="s">
        <v>866</v>
      </c>
      <c r="AS1495" t="s">
        <v>1797</v>
      </c>
      <c r="AT1495" t="s">
        <v>1366</v>
      </c>
      <c r="AU1495" t="s">
        <v>36</v>
      </c>
      <c r="AV1495" t="s">
        <v>1365</v>
      </c>
      <c r="AW1495"/>
      <c r="AX1495"/>
      <c r="AY1495"/>
      <c r="AZ1495"/>
      <c r="BA1495" t="s">
        <v>1833</v>
      </c>
      <c r="BB1495" t="s">
        <v>1802</v>
      </c>
      <c r="BC1495" t="s">
        <v>862</v>
      </c>
      <c r="BD1495"/>
      <c r="BE1495"/>
    </row>
    <row r="1496" spans="1:57" x14ac:dyDescent="0.25">
      <c r="A1496" t="s">
        <v>1360</v>
      </c>
      <c r="B1496" t="s">
        <v>0</v>
      </c>
      <c r="C1496">
        <v>2020</v>
      </c>
      <c r="D1496">
        <v>5</v>
      </c>
      <c r="E1496" s="73">
        <v>43774</v>
      </c>
      <c r="F1496"/>
      <c r="G1496"/>
      <c r="H1496" t="s">
        <v>12</v>
      </c>
      <c r="I1496" t="s">
        <v>552</v>
      </c>
      <c r="J1496" t="s">
        <v>871</v>
      </c>
      <c r="K1496" t="s">
        <v>3</v>
      </c>
      <c r="L1496"/>
      <c r="M1496" t="s">
        <v>862</v>
      </c>
      <c r="N1496" s="82">
        <v>1.29</v>
      </c>
      <c r="O1496"/>
      <c r="P1496" t="s">
        <v>867</v>
      </c>
      <c r="Q1496" t="s">
        <v>864</v>
      </c>
      <c r="R1496">
        <v>423</v>
      </c>
      <c r="S1496"/>
      <c r="T1496"/>
      <c r="U1496"/>
      <c r="V1496"/>
      <c r="W1496"/>
      <c r="X1496"/>
      <c r="Y1496"/>
      <c r="Z1496"/>
      <c r="AA1496"/>
      <c r="AB1496"/>
      <c r="AC1496" t="s">
        <v>868</v>
      </c>
      <c r="AD1496">
        <v>8</v>
      </c>
      <c r="AE1496" s="73">
        <v>43773</v>
      </c>
      <c r="AF1496" t="s">
        <v>867</v>
      </c>
      <c r="AG1496" t="s">
        <v>1460</v>
      </c>
      <c r="AH1496" t="s">
        <v>36</v>
      </c>
      <c r="AI1496" t="s">
        <v>1459</v>
      </c>
      <c r="AJ1496" t="s">
        <v>1451</v>
      </c>
      <c r="AK1496" t="s">
        <v>868</v>
      </c>
      <c r="AL1496">
        <v>8</v>
      </c>
      <c r="AM1496" s="73">
        <v>43773</v>
      </c>
      <c r="AN1496" t="s">
        <v>868</v>
      </c>
      <c r="AO1496" t="s">
        <v>24</v>
      </c>
      <c r="AP1496"/>
      <c r="AQ1496"/>
      <c r="AR1496" t="s">
        <v>866</v>
      </c>
      <c r="AS1496" t="s">
        <v>1797</v>
      </c>
      <c r="AT1496" t="s">
        <v>1408</v>
      </c>
      <c r="AU1496" t="s">
        <v>36</v>
      </c>
      <c r="AV1496" t="s">
        <v>1354</v>
      </c>
      <c r="AW1496" t="s">
        <v>1798</v>
      </c>
      <c r="AX1496" t="s">
        <v>1353</v>
      </c>
      <c r="AY1496" t="s">
        <v>1371</v>
      </c>
      <c r="AZ1496" t="s">
        <v>1989</v>
      </c>
      <c r="BA1496" t="s">
        <v>1990</v>
      </c>
      <c r="BB1496" t="s">
        <v>1800</v>
      </c>
      <c r="BC1496" t="s">
        <v>1989</v>
      </c>
      <c r="BD1496"/>
      <c r="BE1496"/>
    </row>
    <row r="1497" spans="1:57" x14ac:dyDescent="0.25">
      <c r="A1497" t="s">
        <v>1360</v>
      </c>
      <c r="B1497" t="s">
        <v>0</v>
      </c>
      <c r="C1497">
        <v>2020</v>
      </c>
      <c r="D1497">
        <v>5</v>
      </c>
      <c r="E1497" s="73">
        <v>43774</v>
      </c>
      <c r="F1497"/>
      <c r="G1497"/>
      <c r="H1497" t="s">
        <v>12</v>
      </c>
      <c r="I1497" t="s">
        <v>552</v>
      </c>
      <c r="J1497" t="s">
        <v>870</v>
      </c>
      <c r="K1497" t="s">
        <v>3</v>
      </c>
      <c r="L1497"/>
      <c r="M1497" t="s">
        <v>862</v>
      </c>
      <c r="N1497" s="82">
        <v>0.39</v>
      </c>
      <c r="O1497"/>
      <c r="P1497" t="s">
        <v>867</v>
      </c>
      <c r="Q1497" t="s">
        <v>864</v>
      </c>
      <c r="R1497">
        <v>463</v>
      </c>
      <c r="S1497"/>
      <c r="T1497"/>
      <c r="U1497"/>
      <c r="V1497"/>
      <c r="W1497"/>
      <c r="X1497"/>
      <c r="Y1497"/>
      <c r="Z1497"/>
      <c r="AA1497"/>
      <c r="AB1497"/>
      <c r="AC1497" t="s">
        <v>868</v>
      </c>
      <c r="AD1497">
        <v>14</v>
      </c>
      <c r="AE1497" s="73">
        <v>43773</v>
      </c>
      <c r="AF1497" t="s">
        <v>867</v>
      </c>
      <c r="AG1497" t="s">
        <v>1460</v>
      </c>
      <c r="AH1497" t="s">
        <v>36</v>
      </c>
      <c r="AI1497" t="s">
        <v>1459</v>
      </c>
      <c r="AJ1497" t="s">
        <v>1453</v>
      </c>
      <c r="AK1497" t="s">
        <v>868</v>
      </c>
      <c r="AL1497">
        <v>14</v>
      </c>
      <c r="AM1497" s="73">
        <v>43773</v>
      </c>
      <c r="AN1497" t="s">
        <v>868</v>
      </c>
      <c r="AO1497" t="s">
        <v>24</v>
      </c>
      <c r="AP1497"/>
      <c r="AQ1497"/>
      <c r="AR1497" t="s">
        <v>866</v>
      </c>
      <c r="AS1497" t="s">
        <v>1797</v>
      </c>
      <c r="AT1497" t="s">
        <v>1408</v>
      </c>
      <c r="AU1497" t="s">
        <v>36</v>
      </c>
      <c r="AV1497" t="s">
        <v>1354</v>
      </c>
      <c r="AW1497" t="s">
        <v>1798</v>
      </c>
      <c r="AX1497" t="s">
        <v>1353</v>
      </c>
      <c r="AY1497" t="s">
        <v>1371</v>
      </c>
      <c r="AZ1497" t="s">
        <v>1989</v>
      </c>
      <c r="BA1497" t="s">
        <v>1988</v>
      </c>
      <c r="BB1497" t="s">
        <v>1800</v>
      </c>
      <c r="BC1497" t="s">
        <v>1989</v>
      </c>
      <c r="BD1497"/>
      <c r="BE1497"/>
    </row>
    <row r="1498" spans="1:57" x14ac:dyDescent="0.25">
      <c r="A1498" t="s">
        <v>1360</v>
      </c>
      <c r="B1498" t="s">
        <v>0</v>
      </c>
      <c r="C1498">
        <v>2020</v>
      </c>
      <c r="D1498">
        <v>5</v>
      </c>
      <c r="E1498" s="73">
        <v>43774</v>
      </c>
      <c r="F1498"/>
      <c r="G1498"/>
      <c r="H1498" t="s">
        <v>12</v>
      </c>
      <c r="I1498" t="s">
        <v>552</v>
      </c>
      <c r="J1498" t="s">
        <v>870</v>
      </c>
      <c r="K1498" t="s">
        <v>3</v>
      </c>
      <c r="L1498"/>
      <c r="M1498" t="s">
        <v>862</v>
      </c>
      <c r="N1498" s="82">
        <v>3.81</v>
      </c>
      <c r="O1498"/>
      <c r="P1498" t="s">
        <v>867</v>
      </c>
      <c r="Q1498" t="s">
        <v>864</v>
      </c>
      <c r="R1498">
        <v>483</v>
      </c>
      <c r="S1498"/>
      <c r="T1498"/>
      <c r="U1498"/>
      <c r="V1498"/>
      <c r="W1498"/>
      <c r="X1498"/>
      <c r="Y1498"/>
      <c r="Z1498"/>
      <c r="AA1498"/>
      <c r="AB1498"/>
      <c r="AC1498" t="s">
        <v>868</v>
      </c>
      <c r="AD1498">
        <v>16</v>
      </c>
      <c r="AE1498" s="73">
        <v>43773</v>
      </c>
      <c r="AF1498" t="s">
        <v>867</v>
      </c>
      <c r="AG1498" t="s">
        <v>1460</v>
      </c>
      <c r="AH1498" t="s">
        <v>36</v>
      </c>
      <c r="AI1498" t="s">
        <v>1459</v>
      </c>
      <c r="AJ1498" t="s">
        <v>1453</v>
      </c>
      <c r="AK1498" t="s">
        <v>868</v>
      </c>
      <c r="AL1498">
        <v>16</v>
      </c>
      <c r="AM1498" s="73">
        <v>43773</v>
      </c>
      <c r="AN1498" t="s">
        <v>868</v>
      </c>
      <c r="AO1498" t="s">
        <v>24</v>
      </c>
      <c r="AP1498"/>
      <c r="AQ1498"/>
      <c r="AR1498" t="s">
        <v>866</v>
      </c>
      <c r="AS1498" t="s">
        <v>1797</v>
      </c>
      <c r="AT1498" t="s">
        <v>1408</v>
      </c>
      <c r="AU1498" t="s">
        <v>36</v>
      </c>
      <c r="AV1498" t="s">
        <v>1354</v>
      </c>
      <c r="AW1498" t="s">
        <v>1798</v>
      </c>
      <c r="AX1498" t="s">
        <v>1353</v>
      </c>
      <c r="AY1498" t="s">
        <v>1371</v>
      </c>
      <c r="AZ1498" t="s">
        <v>1989</v>
      </c>
      <c r="BA1498" t="s">
        <v>1988</v>
      </c>
      <c r="BB1498" t="s">
        <v>1800</v>
      </c>
      <c r="BC1498" t="s">
        <v>1989</v>
      </c>
      <c r="BD1498"/>
      <c r="BE1498"/>
    </row>
    <row r="1499" spans="1:57" x14ac:dyDescent="0.25">
      <c r="A1499" t="s">
        <v>1360</v>
      </c>
      <c r="B1499" t="s">
        <v>0</v>
      </c>
      <c r="C1499">
        <v>2020</v>
      </c>
      <c r="D1499">
        <v>5</v>
      </c>
      <c r="E1499" s="73">
        <v>43774</v>
      </c>
      <c r="F1499"/>
      <c r="G1499"/>
      <c r="H1499" t="s">
        <v>12</v>
      </c>
      <c r="I1499" t="s">
        <v>552</v>
      </c>
      <c r="J1499" t="s">
        <v>870</v>
      </c>
      <c r="K1499" t="s">
        <v>3</v>
      </c>
      <c r="L1499"/>
      <c r="M1499" t="s">
        <v>862</v>
      </c>
      <c r="N1499" s="82">
        <v>2.7</v>
      </c>
      <c r="O1499"/>
      <c r="P1499" t="s">
        <v>867</v>
      </c>
      <c r="Q1499" t="s">
        <v>864</v>
      </c>
      <c r="R1499">
        <v>553</v>
      </c>
      <c r="S1499"/>
      <c r="T1499"/>
      <c r="U1499"/>
      <c r="V1499"/>
      <c r="W1499"/>
      <c r="X1499"/>
      <c r="Y1499"/>
      <c r="Z1499"/>
      <c r="AA1499"/>
      <c r="AB1499"/>
      <c r="AC1499" t="s">
        <v>868</v>
      </c>
      <c r="AD1499">
        <v>23</v>
      </c>
      <c r="AE1499" s="73">
        <v>43773</v>
      </c>
      <c r="AF1499" t="s">
        <v>867</v>
      </c>
      <c r="AG1499" t="s">
        <v>1460</v>
      </c>
      <c r="AH1499" t="s">
        <v>36</v>
      </c>
      <c r="AI1499" t="s">
        <v>1459</v>
      </c>
      <c r="AJ1499" t="s">
        <v>1625</v>
      </c>
      <c r="AK1499" t="s">
        <v>868</v>
      </c>
      <c r="AL1499">
        <v>23</v>
      </c>
      <c r="AM1499" s="73">
        <v>43773</v>
      </c>
      <c r="AN1499" t="s">
        <v>868</v>
      </c>
      <c r="AO1499" t="s">
        <v>24</v>
      </c>
      <c r="AP1499"/>
      <c r="AQ1499"/>
      <c r="AR1499" t="s">
        <v>866</v>
      </c>
      <c r="AS1499" t="s">
        <v>1797</v>
      </c>
      <c r="AT1499" t="s">
        <v>1408</v>
      </c>
      <c r="AU1499" t="s">
        <v>36</v>
      </c>
      <c r="AV1499" t="s">
        <v>1354</v>
      </c>
      <c r="AW1499" t="s">
        <v>1798</v>
      </c>
      <c r="AX1499" t="s">
        <v>1353</v>
      </c>
      <c r="AY1499" t="s">
        <v>1371</v>
      </c>
      <c r="AZ1499" t="s">
        <v>1989</v>
      </c>
      <c r="BA1499" t="s">
        <v>1988</v>
      </c>
      <c r="BB1499" t="s">
        <v>1800</v>
      </c>
      <c r="BC1499" t="s">
        <v>1989</v>
      </c>
      <c r="BD1499"/>
      <c r="BE1499"/>
    </row>
    <row r="1500" spans="1:57" x14ac:dyDescent="0.25">
      <c r="A1500" t="s">
        <v>1360</v>
      </c>
      <c r="B1500" t="s">
        <v>0</v>
      </c>
      <c r="C1500">
        <v>2020</v>
      </c>
      <c r="D1500">
        <v>5</v>
      </c>
      <c r="E1500" s="73">
        <v>43777</v>
      </c>
      <c r="F1500" t="s">
        <v>574</v>
      </c>
      <c r="G1500"/>
      <c r="H1500" t="s">
        <v>12</v>
      </c>
      <c r="I1500" t="s">
        <v>575</v>
      </c>
      <c r="J1500" t="s">
        <v>588</v>
      </c>
      <c r="K1500" t="s">
        <v>3</v>
      </c>
      <c r="L1500"/>
      <c r="M1500" t="s">
        <v>579</v>
      </c>
      <c r="N1500" s="82">
        <v>20.8</v>
      </c>
      <c r="O1500"/>
      <c r="P1500" t="s">
        <v>877</v>
      </c>
      <c r="Q1500" t="s">
        <v>876</v>
      </c>
      <c r="R1500">
        <v>293</v>
      </c>
      <c r="S1500"/>
      <c r="T1500"/>
      <c r="U1500"/>
      <c r="V1500"/>
      <c r="W1500"/>
      <c r="X1500"/>
      <c r="Y1500"/>
      <c r="Z1500"/>
      <c r="AA1500"/>
      <c r="AB1500"/>
      <c r="AC1500"/>
      <c r="AD1500"/>
      <c r="AE1500"/>
      <c r="AF1500"/>
      <c r="AG1500"/>
      <c r="AH1500"/>
      <c r="AI1500"/>
      <c r="AJ1500"/>
      <c r="AK1500" t="s">
        <v>876</v>
      </c>
      <c r="AL1500">
        <v>293</v>
      </c>
      <c r="AM1500" s="73">
        <v>43777</v>
      </c>
      <c r="AN1500" t="s">
        <v>584</v>
      </c>
      <c r="AO1500" t="s">
        <v>847</v>
      </c>
      <c r="AP1500"/>
      <c r="AQ1500"/>
      <c r="AR1500" t="s">
        <v>581</v>
      </c>
      <c r="AS1500" t="s">
        <v>1797</v>
      </c>
      <c r="AT1500" t="s">
        <v>1361</v>
      </c>
      <c r="AU1500" t="s">
        <v>36</v>
      </c>
      <c r="AV1500" t="s">
        <v>1354</v>
      </c>
      <c r="AW1500" t="s">
        <v>1924</v>
      </c>
      <c r="AX1500" t="s">
        <v>1353</v>
      </c>
      <c r="AY1500" t="s">
        <v>1352</v>
      </c>
      <c r="AZ1500"/>
      <c r="BA1500" t="s">
        <v>1927</v>
      </c>
      <c r="BB1500" t="s">
        <v>1926</v>
      </c>
      <c r="BC1500" t="s">
        <v>579</v>
      </c>
      <c r="BD1500"/>
      <c r="BE1500"/>
    </row>
    <row r="1501" spans="1:57" x14ac:dyDescent="0.25">
      <c r="A1501" t="s">
        <v>1360</v>
      </c>
      <c r="B1501" t="s">
        <v>0</v>
      </c>
      <c r="C1501">
        <v>2020</v>
      </c>
      <c r="D1501">
        <v>5</v>
      </c>
      <c r="E1501" s="73">
        <v>43778</v>
      </c>
      <c r="F1501"/>
      <c r="G1501"/>
      <c r="H1501" t="s">
        <v>12</v>
      </c>
      <c r="I1501"/>
      <c r="J1501" t="s">
        <v>25</v>
      </c>
      <c r="K1501" t="s">
        <v>3</v>
      </c>
      <c r="L1501"/>
      <c r="M1501" t="s">
        <v>878</v>
      </c>
      <c r="N1501" s="82">
        <v>1.53</v>
      </c>
      <c r="O1501"/>
      <c r="P1501" t="s">
        <v>863</v>
      </c>
      <c r="Q1501" t="s">
        <v>879</v>
      </c>
      <c r="R1501">
        <v>191</v>
      </c>
      <c r="S1501"/>
      <c r="T1501"/>
      <c r="U1501"/>
      <c r="V1501"/>
      <c r="W1501"/>
      <c r="X1501"/>
      <c r="Y1501"/>
      <c r="Z1501"/>
      <c r="AA1501"/>
      <c r="AB1501"/>
      <c r="AC1501"/>
      <c r="AD1501"/>
      <c r="AE1501"/>
      <c r="AF1501"/>
      <c r="AG1501"/>
      <c r="AH1501"/>
      <c r="AI1501"/>
      <c r="AJ1501"/>
      <c r="AK1501" t="s">
        <v>879</v>
      </c>
      <c r="AL1501">
        <v>191</v>
      </c>
      <c r="AM1501" s="73">
        <v>43778</v>
      </c>
      <c r="AN1501" t="s">
        <v>865</v>
      </c>
      <c r="AO1501" t="s">
        <v>8</v>
      </c>
      <c r="AP1501"/>
      <c r="AQ1501"/>
      <c r="AR1501" t="s">
        <v>866</v>
      </c>
      <c r="AS1501" t="s">
        <v>1797</v>
      </c>
      <c r="AT1501" t="s">
        <v>1366</v>
      </c>
      <c r="AU1501" t="s">
        <v>36</v>
      </c>
      <c r="AV1501" t="s">
        <v>1365</v>
      </c>
      <c r="AW1501"/>
      <c r="AX1501"/>
      <c r="AY1501"/>
      <c r="AZ1501"/>
      <c r="BA1501" t="s">
        <v>1833</v>
      </c>
      <c r="BB1501" t="s">
        <v>1802</v>
      </c>
      <c r="BC1501" t="s">
        <v>878</v>
      </c>
      <c r="BD1501"/>
      <c r="BE1501"/>
    </row>
    <row r="1502" spans="1:57" x14ac:dyDescent="0.25">
      <c r="A1502" t="s">
        <v>1360</v>
      </c>
      <c r="B1502" t="s">
        <v>0</v>
      </c>
      <c r="C1502">
        <v>2020</v>
      </c>
      <c r="D1502">
        <v>5</v>
      </c>
      <c r="E1502" s="73">
        <v>43778</v>
      </c>
      <c r="F1502"/>
      <c r="G1502"/>
      <c r="H1502" t="s">
        <v>12</v>
      </c>
      <c r="I1502"/>
      <c r="J1502" t="s">
        <v>25</v>
      </c>
      <c r="K1502" t="s">
        <v>3</v>
      </c>
      <c r="L1502"/>
      <c r="M1502" t="s">
        <v>878</v>
      </c>
      <c r="N1502" s="82">
        <v>0.15</v>
      </c>
      <c r="O1502"/>
      <c r="P1502" t="s">
        <v>863</v>
      </c>
      <c r="Q1502" t="s">
        <v>879</v>
      </c>
      <c r="R1502">
        <v>201</v>
      </c>
      <c r="S1502"/>
      <c r="T1502"/>
      <c r="U1502"/>
      <c r="V1502"/>
      <c r="W1502"/>
      <c r="X1502"/>
      <c r="Y1502"/>
      <c r="Z1502"/>
      <c r="AA1502"/>
      <c r="AB1502"/>
      <c r="AC1502"/>
      <c r="AD1502"/>
      <c r="AE1502"/>
      <c r="AF1502"/>
      <c r="AG1502"/>
      <c r="AH1502"/>
      <c r="AI1502"/>
      <c r="AJ1502"/>
      <c r="AK1502" t="s">
        <v>879</v>
      </c>
      <c r="AL1502">
        <v>201</v>
      </c>
      <c r="AM1502" s="73">
        <v>43778</v>
      </c>
      <c r="AN1502" t="s">
        <v>865</v>
      </c>
      <c r="AO1502" t="s">
        <v>8</v>
      </c>
      <c r="AP1502"/>
      <c r="AQ1502"/>
      <c r="AR1502" t="s">
        <v>866</v>
      </c>
      <c r="AS1502" t="s">
        <v>1797</v>
      </c>
      <c r="AT1502" t="s">
        <v>1366</v>
      </c>
      <c r="AU1502" t="s">
        <v>36</v>
      </c>
      <c r="AV1502" t="s">
        <v>1365</v>
      </c>
      <c r="AW1502"/>
      <c r="AX1502"/>
      <c r="AY1502"/>
      <c r="AZ1502"/>
      <c r="BA1502" t="s">
        <v>1833</v>
      </c>
      <c r="BB1502" t="s">
        <v>1802</v>
      </c>
      <c r="BC1502" t="s">
        <v>878</v>
      </c>
      <c r="BD1502"/>
      <c r="BE1502"/>
    </row>
    <row r="1503" spans="1:57" x14ac:dyDescent="0.25">
      <c r="A1503" t="s">
        <v>1360</v>
      </c>
      <c r="B1503" t="s">
        <v>0</v>
      </c>
      <c r="C1503">
        <v>2020</v>
      </c>
      <c r="D1503">
        <v>5</v>
      </c>
      <c r="E1503" s="73">
        <v>43778</v>
      </c>
      <c r="F1503"/>
      <c r="G1503"/>
      <c r="H1503" t="s">
        <v>12</v>
      </c>
      <c r="I1503"/>
      <c r="J1503" t="s">
        <v>25</v>
      </c>
      <c r="K1503" t="s">
        <v>3</v>
      </c>
      <c r="L1503"/>
      <c r="M1503" t="s">
        <v>878</v>
      </c>
      <c r="N1503" s="82">
        <v>1.37</v>
      </c>
      <c r="O1503"/>
      <c r="P1503" t="s">
        <v>863</v>
      </c>
      <c r="Q1503" t="s">
        <v>879</v>
      </c>
      <c r="R1503">
        <v>221</v>
      </c>
      <c r="S1503"/>
      <c r="T1503"/>
      <c r="U1503"/>
      <c r="V1503"/>
      <c r="W1503"/>
      <c r="X1503"/>
      <c r="Y1503"/>
      <c r="Z1503"/>
      <c r="AA1503"/>
      <c r="AB1503"/>
      <c r="AC1503"/>
      <c r="AD1503"/>
      <c r="AE1503"/>
      <c r="AF1503"/>
      <c r="AG1503"/>
      <c r="AH1503"/>
      <c r="AI1503"/>
      <c r="AJ1503"/>
      <c r="AK1503" t="s">
        <v>879</v>
      </c>
      <c r="AL1503">
        <v>221</v>
      </c>
      <c r="AM1503" s="73">
        <v>43778</v>
      </c>
      <c r="AN1503" t="s">
        <v>865</v>
      </c>
      <c r="AO1503" t="s">
        <v>8</v>
      </c>
      <c r="AP1503"/>
      <c r="AQ1503"/>
      <c r="AR1503" t="s">
        <v>866</v>
      </c>
      <c r="AS1503" t="s">
        <v>1797</v>
      </c>
      <c r="AT1503" t="s">
        <v>1366</v>
      </c>
      <c r="AU1503" t="s">
        <v>36</v>
      </c>
      <c r="AV1503" t="s">
        <v>1365</v>
      </c>
      <c r="AW1503"/>
      <c r="AX1503"/>
      <c r="AY1503"/>
      <c r="AZ1503"/>
      <c r="BA1503" t="s">
        <v>1833</v>
      </c>
      <c r="BB1503" t="s">
        <v>1802</v>
      </c>
      <c r="BC1503" t="s">
        <v>878</v>
      </c>
      <c r="BD1503"/>
      <c r="BE1503"/>
    </row>
    <row r="1504" spans="1:57" x14ac:dyDescent="0.25">
      <c r="A1504" t="s">
        <v>1360</v>
      </c>
      <c r="B1504" t="s">
        <v>0</v>
      </c>
      <c r="C1504">
        <v>2020</v>
      </c>
      <c r="D1504">
        <v>5</v>
      </c>
      <c r="E1504" s="73">
        <v>43778</v>
      </c>
      <c r="F1504"/>
      <c r="G1504"/>
      <c r="H1504" t="s">
        <v>12</v>
      </c>
      <c r="I1504"/>
      <c r="J1504" t="s">
        <v>25</v>
      </c>
      <c r="K1504" t="s">
        <v>3</v>
      </c>
      <c r="L1504"/>
      <c r="M1504" t="s">
        <v>878</v>
      </c>
      <c r="N1504" s="82">
        <v>0.9</v>
      </c>
      <c r="O1504"/>
      <c r="P1504" t="s">
        <v>863</v>
      </c>
      <c r="Q1504" t="s">
        <v>879</v>
      </c>
      <c r="R1504">
        <v>321</v>
      </c>
      <c r="S1504"/>
      <c r="T1504"/>
      <c r="U1504"/>
      <c r="V1504"/>
      <c r="W1504"/>
      <c r="X1504"/>
      <c r="Y1504"/>
      <c r="Z1504"/>
      <c r="AA1504"/>
      <c r="AB1504"/>
      <c r="AC1504"/>
      <c r="AD1504"/>
      <c r="AE1504"/>
      <c r="AF1504"/>
      <c r="AG1504"/>
      <c r="AH1504"/>
      <c r="AI1504"/>
      <c r="AJ1504"/>
      <c r="AK1504" t="s">
        <v>879</v>
      </c>
      <c r="AL1504">
        <v>321</v>
      </c>
      <c r="AM1504" s="73">
        <v>43778</v>
      </c>
      <c r="AN1504" t="s">
        <v>865</v>
      </c>
      <c r="AO1504" t="s">
        <v>8</v>
      </c>
      <c r="AP1504"/>
      <c r="AQ1504"/>
      <c r="AR1504" t="s">
        <v>866</v>
      </c>
      <c r="AS1504" t="s">
        <v>1797</v>
      </c>
      <c r="AT1504" t="s">
        <v>1366</v>
      </c>
      <c r="AU1504" t="s">
        <v>36</v>
      </c>
      <c r="AV1504" t="s">
        <v>1365</v>
      </c>
      <c r="AW1504"/>
      <c r="AX1504"/>
      <c r="AY1504"/>
      <c r="AZ1504"/>
      <c r="BA1504" t="s">
        <v>1833</v>
      </c>
      <c r="BB1504" t="s">
        <v>1802</v>
      </c>
      <c r="BC1504" t="s">
        <v>878</v>
      </c>
      <c r="BD1504"/>
      <c r="BE1504"/>
    </row>
    <row r="1505" spans="1:57" x14ac:dyDescent="0.25">
      <c r="A1505" t="s">
        <v>1360</v>
      </c>
      <c r="B1505" t="s">
        <v>0</v>
      </c>
      <c r="C1505">
        <v>2020</v>
      </c>
      <c r="D1505">
        <v>5</v>
      </c>
      <c r="E1505" s="73">
        <v>43778</v>
      </c>
      <c r="F1505"/>
      <c r="G1505"/>
      <c r="H1505" t="s">
        <v>12</v>
      </c>
      <c r="I1505"/>
      <c r="J1505" t="s">
        <v>2</v>
      </c>
      <c r="K1505" t="s">
        <v>3</v>
      </c>
      <c r="L1505"/>
      <c r="M1505" t="s">
        <v>878</v>
      </c>
      <c r="N1505" s="82">
        <v>-0.9</v>
      </c>
      <c r="O1505"/>
      <c r="P1505" t="s">
        <v>863</v>
      </c>
      <c r="Q1505" t="s">
        <v>879</v>
      </c>
      <c r="R1505">
        <v>322</v>
      </c>
      <c r="S1505"/>
      <c r="T1505"/>
      <c r="U1505"/>
      <c r="V1505"/>
      <c r="W1505"/>
      <c r="X1505"/>
      <c r="Y1505"/>
      <c r="Z1505"/>
      <c r="AA1505"/>
      <c r="AB1505"/>
      <c r="AC1505"/>
      <c r="AD1505"/>
      <c r="AE1505"/>
      <c r="AF1505"/>
      <c r="AG1505"/>
      <c r="AH1505"/>
      <c r="AI1505"/>
      <c r="AJ1505"/>
      <c r="AK1505" t="s">
        <v>879</v>
      </c>
      <c r="AL1505">
        <v>322</v>
      </c>
      <c r="AM1505" s="73">
        <v>43778</v>
      </c>
      <c r="AN1505" t="s">
        <v>865</v>
      </c>
      <c r="AO1505" t="s">
        <v>8</v>
      </c>
      <c r="AP1505"/>
      <c r="AQ1505"/>
      <c r="AR1505" t="s">
        <v>866</v>
      </c>
      <c r="AS1505" t="s">
        <v>1797</v>
      </c>
      <c r="AT1505" t="s">
        <v>1385</v>
      </c>
      <c r="AU1505" t="s">
        <v>36</v>
      </c>
      <c r="AV1505" t="s">
        <v>1355</v>
      </c>
      <c r="AW1505"/>
      <c r="AX1505"/>
      <c r="AY1505"/>
      <c r="AZ1505"/>
      <c r="BA1505" t="s">
        <v>1801</v>
      </c>
      <c r="BB1505" t="s">
        <v>1802</v>
      </c>
      <c r="BC1505" t="s">
        <v>878</v>
      </c>
      <c r="BD1505"/>
      <c r="BE1505"/>
    </row>
    <row r="1506" spans="1:57" x14ac:dyDescent="0.25">
      <c r="A1506" t="s">
        <v>1360</v>
      </c>
      <c r="B1506" t="s">
        <v>0</v>
      </c>
      <c r="C1506">
        <v>2020</v>
      </c>
      <c r="D1506">
        <v>5</v>
      </c>
      <c r="E1506" s="73">
        <v>43778</v>
      </c>
      <c r="F1506"/>
      <c r="G1506"/>
      <c r="H1506" t="s">
        <v>12</v>
      </c>
      <c r="I1506"/>
      <c r="J1506" t="s">
        <v>25</v>
      </c>
      <c r="K1506" t="s">
        <v>3</v>
      </c>
      <c r="L1506"/>
      <c r="M1506" t="s">
        <v>878</v>
      </c>
      <c r="N1506" s="82">
        <v>0.9</v>
      </c>
      <c r="O1506"/>
      <c r="P1506" t="s">
        <v>863</v>
      </c>
      <c r="Q1506" t="s">
        <v>879</v>
      </c>
      <c r="R1506">
        <v>331</v>
      </c>
      <c r="S1506"/>
      <c r="T1506"/>
      <c r="U1506"/>
      <c r="V1506"/>
      <c r="W1506"/>
      <c r="X1506"/>
      <c r="Y1506"/>
      <c r="Z1506"/>
      <c r="AA1506"/>
      <c r="AB1506"/>
      <c r="AC1506"/>
      <c r="AD1506"/>
      <c r="AE1506"/>
      <c r="AF1506"/>
      <c r="AG1506"/>
      <c r="AH1506"/>
      <c r="AI1506"/>
      <c r="AJ1506"/>
      <c r="AK1506" t="s">
        <v>879</v>
      </c>
      <c r="AL1506">
        <v>331</v>
      </c>
      <c r="AM1506" s="73">
        <v>43778</v>
      </c>
      <c r="AN1506" t="s">
        <v>865</v>
      </c>
      <c r="AO1506" t="s">
        <v>8</v>
      </c>
      <c r="AP1506"/>
      <c r="AQ1506"/>
      <c r="AR1506" t="s">
        <v>866</v>
      </c>
      <c r="AS1506" t="s">
        <v>1797</v>
      </c>
      <c r="AT1506" t="s">
        <v>1366</v>
      </c>
      <c r="AU1506" t="s">
        <v>36</v>
      </c>
      <c r="AV1506" t="s">
        <v>1365</v>
      </c>
      <c r="AW1506"/>
      <c r="AX1506"/>
      <c r="AY1506"/>
      <c r="AZ1506"/>
      <c r="BA1506" t="s">
        <v>1833</v>
      </c>
      <c r="BB1506" t="s">
        <v>1802</v>
      </c>
      <c r="BC1506" t="s">
        <v>878</v>
      </c>
      <c r="BD1506"/>
      <c r="BE1506"/>
    </row>
    <row r="1507" spans="1:57" x14ac:dyDescent="0.25">
      <c r="A1507" t="s">
        <v>1360</v>
      </c>
      <c r="B1507" t="s">
        <v>0</v>
      </c>
      <c r="C1507">
        <v>2020</v>
      </c>
      <c r="D1507">
        <v>5</v>
      </c>
      <c r="E1507" s="73">
        <v>43778</v>
      </c>
      <c r="F1507"/>
      <c r="G1507"/>
      <c r="H1507" t="s">
        <v>12</v>
      </c>
      <c r="I1507"/>
      <c r="J1507" t="s">
        <v>2</v>
      </c>
      <c r="K1507" t="s">
        <v>3</v>
      </c>
      <c r="L1507"/>
      <c r="M1507" t="s">
        <v>878</v>
      </c>
      <c r="N1507" s="82">
        <v>-0.9</v>
      </c>
      <c r="O1507"/>
      <c r="P1507" t="s">
        <v>863</v>
      </c>
      <c r="Q1507" t="s">
        <v>879</v>
      </c>
      <c r="R1507">
        <v>332</v>
      </c>
      <c r="S1507"/>
      <c r="T1507"/>
      <c r="U1507"/>
      <c r="V1507"/>
      <c r="W1507"/>
      <c r="X1507"/>
      <c r="Y1507"/>
      <c r="Z1507"/>
      <c r="AA1507"/>
      <c r="AB1507"/>
      <c r="AC1507"/>
      <c r="AD1507"/>
      <c r="AE1507"/>
      <c r="AF1507"/>
      <c r="AG1507"/>
      <c r="AH1507"/>
      <c r="AI1507"/>
      <c r="AJ1507"/>
      <c r="AK1507" t="s">
        <v>879</v>
      </c>
      <c r="AL1507">
        <v>332</v>
      </c>
      <c r="AM1507" s="73">
        <v>43778</v>
      </c>
      <c r="AN1507" t="s">
        <v>865</v>
      </c>
      <c r="AO1507" t="s">
        <v>8</v>
      </c>
      <c r="AP1507"/>
      <c r="AQ1507"/>
      <c r="AR1507" t="s">
        <v>866</v>
      </c>
      <c r="AS1507" t="s">
        <v>1797</v>
      </c>
      <c r="AT1507" t="s">
        <v>1385</v>
      </c>
      <c r="AU1507" t="s">
        <v>36</v>
      </c>
      <c r="AV1507" t="s">
        <v>1355</v>
      </c>
      <c r="AW1507"/>
      <c r="AX1507"/>
      <c r="AY1507"/>
      <c r="AZ1507"/>
      <c r="BA1507" t="s">
        <v>1801</v>
      </c>
      <c r="BB1507" t="s">
        <v>1802</v>
      </c>
      <c r="BC1507" t="s">
        <v>878</v>
      </c>
      <c r="BD1507"/>
      <c r="BE1507"/>
    </row>
    <row r="1508" spans="1:57" x14ac:dyDescent="0.25">
      <c r="A1508" t="s">
        <v>1360</v>
      </c>
      <c r="B1508" t="s">
        <v>0</v>
      </c>
      <c r="C1508">
        <v>2020</v>
      </c>
      <c r="D1508">
        <v>5</v>
      </c>
      <c r="E1508" s="73">
        <v>43778</v>
      </c>
      <c r="F1508"/>
      <c r="G1508"/>
      <c r="H1508" t="s">
        <v>12</v>
      </c>
      <c r="I1508"/>
      <c r="J1508" t="s">
        <v>25</v>
      </c>
      <c r="K1508" t="s">
        <v>3</v>
      </c>
      <c r="L1508"/>
      <c r="M1508" t="s">
        <v>878</v>
      </c>
      <c r="N1508" s="82">
        <v>0.11</v>
      </c>
      <c r="O1508"/>
      <c r="P1508" t="s">
        <v>867</v>
      </c>
      <c r="Q1508" t="s">
        <v>879</v>
      </c>
      <c r="R1508">
        <v>443</v>
      </c>
      <c r="S1508"/>
      <c r="T1508"/>
      <c r="U1508"/>
      <c r="V1508"/>
      <c r="W1508"/>
      <c r="X1508"/>
      <c r="Y1508"/>
      <c r="Z1508"/>
      <c r="AA1508"/>
      <c r="AB1508"/>
      <c r="AC1508"/>
      <c r="AD1508"/>
      <c r="AE1508"/>
      <c r="AF1508"/>
      <c r="AG1508"/>
      <c r="AH1508"/>
      <c r="AI1508"/>
      <c r="AJ1508"/>
      <c r="AK1508" t="s">
        <v>879</v>
      </c>
      <c r="AL1508">
        <v>443</v>
      </c>
      <c r="AM1508" s="73">
        <v>43778</v>
      </c>
      <c r="AN1508" t="s">
        <v>868</v>
      </c>
      <c r="AO1508" t="s">
        <v>8</v>
      </c>
      <c r="AP1508"/>
      <c r="AQ1508"/>
      <c r="AR1508" t="s">
        <v>866</v>
      </c>
      <c r="AS1508" t="s">
        <v>1797</v>
      </c>
      <c r="AT1508" t="s">
        <v>1366</v>
      </c>
      <c r="AU1508" t="s">
        <v>36</v>
      </c>
      <c r="AV1508" t="s">
        <v>1365</v>
      </c>
      <c r="AW1508"/>
      <c r="AX1508"/>
      <c r="AY1508"/>
      <c r="AZ1508"/>
      <c r="BA1508" t="s">
        <v>1833</v>
      </c>
      <c r="BB1508" t="s">
        <v>1802</v>
      </c>
      <c r="BC1508" t="s">
        <v>878</v>
      </c>
      <c r="BD1508"/>
      <c r="BE1508"/>
    </row>
    <row r="1509" spans="1:57" x14ac:dyDescent="0.25">
      <c r="A1509" t="s">
        <v>1360</v>
      </c>
      <c r="B1509" t="s">
        <v>0</v>
      </c>
      <c r="C1509">
        <v>2020</v>
      </c>
      <c r="D1509">
        <v>5</v>
      </c>
      <c r="E1509" s="73">
        <v>43778</v>
      </c>
      <c r="F1509"/>
      <c r="G1509"/>
      <c r="H1509" t="s">
        <v>12</v>
      </c>
      <c r="I1509"/>
      <c r="J1509" t="s">
        <v>2</v>
      </c>
      <c r="K1509" t="s">
        <v>3</v>
      </c>
      <c r="L1509"/>
      <c r="M1509" t="s">
        <v>878</v>
      </c>
      <c r="N1509" s="82">
        <v>-1.53</v>
      </c>
      <c r="O1509"/>
      <c r="P1509" t="s">
        <v>867</v>
      </c>
      <c r="Q1509" t="s">
        <v>879</v>
      </c>
      <c r="R1509">
        <v>474</v>
      </c>
      <c r="S1509"/>
      <c r="T1509"/>
      <c r="U1509"/>
      <c r="V1509"/>
      <c r="W1509"/>
      <c r="X1509"/>
      <c r="Y1509"/>
      <c r="Z1509"/>
      <c r="AA1509"/>
      <c r="AB1509"/>
      <c r="AC1509"/>
      <c r="AD1509"/>
      <c r="AE1509"/>
      <c r="AF1509"/>
      <c r="AG1509"/>
      <c r="AH1509"/>
      <c r="AI1509"/>
      <c r="AJ1509"/>
      <c r="AK1509" t="s">
        <v>879</v>
      </c>
      <c r="AL1509">
        <v>474</v>
      </c>
      <c r="AM1509" s="73">
        <v>43778</v>
      </c>
      <c r="AN1509" t="s">
        <v>868</v>
      </c>
      <c r="AO1509" t="s">
        <v>8</v>
      </c>
      <c r="AP1509"/>
      <c r="AQ1509"/>
      <c r="AR1509" t="s">
        <v>866</v>
      </c>
      <c r="AS1509" t="s">
        <v>1797</v>
      </c>
      <c r="AT1509" t="s">
        <v>1385</v>
      </c>
      <c r="AU1509" t="s">
        <v>36</v>
      </c>
      <c r="AV1509" t="s">
        <v>1355</v>
      </c>
      <c r="AW1509"/>
      <c r="AX1509"/>
      <c r="AY1509"/>
      <c r="AZ1509"/>
      <c r="BA1509" t="s">
        <v>1801</v>
      </c>
      <c r="BB1509" t="s">
        <v>1802</v>
      </c>
      <c r="BC1509" t="s">
        <v>878</v>
      </c>
      <c r="BD1509"/>
      <c r="BE1509"/>
    </row>
    <row r="1510" spans="1:57" x14ac:dyDescent="0.25">
      <c r="A1510" t="s">
        <v>1360</v>
      </c>
      <c r="B1510" t="s">
        <v>0</v>
      </c>
      <c r="C1510">
        <v>2020</v>
      </c>
      <c r="D1510">
        <v>5</v>
      </c>
      <c r="E1510" s="73">
        <v>43778</v>
      </c>
      <c r="F1510"/>
      <c r="G1510"/>
      <c r="H1510" t="s">
        <v>12</v>
      </c>
      <c r="I1510"/>
      <c r="J1510" t="s">
        <v>25</v>
      </c>
      <c r="K1510" t="s">
        <v>3</v>
      </c>
      <c r="L1510"/>
      <c r="M1510" t="s">
        <v>878</v>
      </c>
      <c r="N1510" s="82">
        <v>0.39</v>
      </c>
      <c r="O1510"/>
      <c r="P1510" t="s">
        <v>867</v>
      </c>
      <c r="Q1510" t="s">
        <v>879</v>
      </c>
      <c r="R1510">
        <v>533</v>
      </c>
      <c r="S1510"/>
      <c r="T1510"/>
      <c r="U1510"/>
      <c r="V1510"/>
      <c r="W1510"/>
      <c r="X1510"/>
      <c r="Y1510"/>
      <c r="Z1510"/>
      <c r="AA1510"/>
      <c r="AB1510"/>
      <c r="AC1510"/>
      <c r="AD1510"/>
      <c r="AE1510"/>
      <c r="AF1510"/>
      <c r="AG1510"/>
      <c r="AH1510"/>
      <c r="AI1510"/>
      <c r="AJ1510"/>
      <c r="AK1510" t="s">
        <v>879</v>
      </c>
      <c r="AL1510">
        <v>533</v>
      </c>
      <c r="AM1510" s="73">
        <v>43778</v>
      </c>
      <c r="AN1510" t="s">
        <v>868</v>
      </c>
      <c r="AO1510" t="s">
        <v>8</v>
      </c>
      <c r="AP1510"/>
      <c r="AQ1510"/>
      <c r="AR1510" t="s">
        <v>866</v>
      </c>
      <c r="AS1510" t="s">
        <v>1797</v>
      </c>
      <c r="AT1510" t="s">
        <v>1366</v>
      </c>
      <c r="AU1510" t="s">
        <v>36</v>
      </c>
      <c r="AV1510" t="s">
        <v>1365</v>
      </c>
      <c r="AW1510"/>
      <c r="AX1510"/>
      <c r="AY1510"/>
      <c r="AZ1510"/>
      <c r="BA1510" t="s">
        <v>1833</v>
      </c>
      <c r="BB1510" t="s">
        <v>1802</v>
      </c>
      <c r="BC1510" t="s">
        <v>878</v>
      </c>
      <c r="BD1510"/>
      <c r="BE1510"/>
    </row>
    <row r="1511" spans="1:57" x14ac:dyDescent="0.25">
      <c r="A1511" t="s">
        <v>1360</v>
      </c>
      <c r="B1511" t="s">
        <v>0</v>
      </c>
      <c r="C1511">
        <v>2020</v>
      </c>
      <c r="D1511">
        <v>5</v>
      </c>
      <c r="E1511" s="73">
        <v>43778</v>
      </c>
      <c r="F1511"/>
      <c r="G1511"/>
      <c r="H1511" t="s">
        <v>12</v>
      </c>
      <c r="I1511"/>
      <c r="J1511" t="s">
        <v>2</v>
      </c>
      <c r="K1511" t="s">
        <v>3</v>
      </c>
      <c r="L1511"/>
      <c r="M1511" t="s">
        <v>878</v>
      </c>
      <c r="N1511" s="82">
        <v>-3.81</v>
      </c>
      <c r="O1511"/>
      <c r="P1511" t="s">
        <v>867</v>
      </c>
      <c r="Q1511" t="s">
        <v>879</v>
      </c>
      <c r="R1511">
        <v>554</v>
      </c>
      <c r="S1511"/>
      <c r="T1511"/>
      <c r="U1511"/>
      <c r="V1511"/>
      <c r="W1511"/>
      <c r="X1511"/>
      <c r="Y1511"/>
      <c r="Z1511"/>
      <c r="AA1511"/>
      <c r="AB1511"/>
      <c r="AC1511"/>
      <c r="AD1511"/>
      <c r="AE1511"/>
      <c r="AF1511"/>
      <c r="AG1511"/>
      <c r="AH1511"/>
      <c r="AI1511"/>
      <c r="AJ1511"/>
      <c r="AK1511" t="s">
        <v>879</v>
      </c>
      <c r="AL1511">
        <v>554</v>
      </c>
      <c r="AM1511" s="73">
        <v>43778</v>
      </c>
      <c r="AN1511" t="s">
        <v>868</v>
      </c>
      <c r="AO1511" t="s">
        <v>8</v>
      </c>
      <c r="AP1511"/>
      <c r="AQ1511"/>
      <c r="AR1511" t="s">
        <v>866</v>
      </c>
      <c r="AS1511" t="s">
        <v>1797</v>
      </c>
      <c r="AT1511" t="s">
        <v>1385</v>
      </c>
      <c r="AU1511" t="s">
        <v>36</v>
      </c>
      <c r="AV1511" t="s">
        <v>1355</v>
      </c>
      <c r="AW1511"/>
      <c r="AX1511"/>
      <c r="AY1511"/>
      <c r="AZ1511"/>
      <c r="BA1511" t="s">
        <v>1801</v>
      </c>
      <c r="BB1511" t="s">
        <v>1802</v>
      </c>
      <c r="BC1511" t="s">
        <v>878</v>
      </c>
      <c r="BD1511"/>
      <c r="BE1511"/>
    </row>
    <row r="1512" spans="1:57" x14ac:dyDescent="0.25">
      <c r="A1512" t="s">
        <v>1360</v>
      </c>
      <c r="B1512" t="s">
        <v>0</v>
      </c>
      <c r="C1512">
        <v>2020</v>
      </c>
      <c r="D1512">
        <v>5</v>
      </c>
      <c r="E1512" s="73">
        <v>43778</v>
      </c>
      <c r="F1512"/>
      <c r="G1512"/>
      <c r="H1512" t="s">
        <v>12</v>
      </c>
      <c r="I1512"/>
      <c r="J1512" t="s">
        <v>25</v>
      </c>
      <c r="K1512" t="s">
        <v>3</v>
      </c>
      <c r="L1512"/>
      <c r="M1512" t="s">
        <v>878</v>
      </c>
      <c r="N1512" s="82">
        <v>0.52</v>
      </c>
      <c r="O1512"/>
      <c r="P1512" t="s">
        <v>867</v>
      </c>
      <c r="Q1512" t="s">
        <v>879</v>
      </c>
      <c r="R1512">
        <v>593</v>
      </c>
      <c r="S1512"/>
      <c r="T1512"/>
      <c r="U1512"/>
      <c r="V1512"/>
      <c r="W1512"/>
      <c r="X1512"/>
      <c r="Y1512"/>
      <c r="Z1512"/>
      <c r="AA1512"/>
      <c r="AB1512"/>
      <c r="AC1512"/>
      <c r="AD1512"/>
      <c r="AE1512"/>
      <c r="AF1512"/>
      <c r="AG1512"/>
      <c r="AH1512"/>
      <c r="AI1512"/>
      <c r="AJ1512"/>
      <c r="AK1512" t="s">
        <v>879</v>
      </c>
      <c r="AL1512">
        <v>593</v>
      </c>
      <c r="AM1512" s="73">
        <v>43778</v>
      </c>
      <c r="AN1512" t="s">
        <v>868</v>
      </c>
      <c r="AO1512" t="s">
        <v>8</v>
      </c>
      <c r="AP1512"/>
      <c r="AQ1512"/>
      <c r="AR1512" t="s">
        <v>866</v>
      </c>
      <c r="AS1512" t="s">
        <v>1797</v>
      </c>
      <c r="AT1512" t="s">
        <v>1366</v>
      </c>
      <c r="AU1512" t="s">
        <v>36</v>
      </c>
      <c r="AV1512" t="s">
        <v>1365</v>
      </c>
      <c r="AW1512"/>
      <c r="AX1512"/>
      <c r="AY1512"/>
      <c r="AZ1512"/>
      <c r="BA1512" t="s">
        <v>1833</v>
      </c>
      <c r="BB1512" t="s">
        <v>1802</v>
      </c>
      <c r="BC1512" t="s">
        <v>878</v>
      </c>
      <c r="BD1512"/>
      <c r="BE1512"/>
    </row>
    <row r="1513" spans="1:57" x14ac:dyDescent="0.25">
      <c r="A1513" t="s">
        <v>1360</v>
      </c>
      <c r="B1513" t="s">
        <v>0</v>
      </c>
      <c r="C1513">
        <v>2020</v>
      </c>
      <c r="D1513">
        <v>5</v>
      </c>
      <c r="E1513" s="73">
        <v>43781</v>
      </c>
      <c r="F1513"/>
      <c r="G1513"/>
      <c r="H1513" t="s">
        <v>12</v>
      </c>
      <c r="I1513" t="s">
        <v>552</v>
      </c>
      <c r="J1513" t="s">
        <v>589</v>
      </c>
      <c r="K1513" t="s">
        <v>679</v>
      </c>
      <c r="L1513"/>
      <c r="M1513" t="s">
        <v>1458</v>
      </c>
      <c r="N1513" s="82">
        <v>838.73</v>
      </c>
      <c r="O1513"/>
      <c r="P1513" t="s">
        <v>883</v>
      </c>
      <c r="Q1513" t="s">
        <v>880</v>
      </c>
      <c r="R1513">
        <v>15</v>
      </c>
      <c r="S1513"/>
      <c r="T1513"/>
      <c r="U1513"/>
      <c r="V1513"/>
      <c r="W1513"/>
      <c r="X1513"/>
      <c r="Y1513"/>
      <c r="Z1513"/>
      <c r="AA1513"/>
      <c r="AB1513"/>
      <c r="AC1513"/>
      <c r="AD1513"/>
      <c r="AE1513"/>
      <c r="AF1513"/>
      <c r="AG1513"/>
      <c r="AH1513"/>
      <c r="AI1513"/>
      <c r="AJ1513"/>
      <c r="AK1513" t="s">
        <v>880</v>
      </c>
      <c r="AL1513">
        <v>15</v>
      </c>
      <c r="AM1513" s="73">
        <v>43781</v>
      </c>
      <c r="AN1513"/>
      <c r="AO1513" t="s">
        <v>884</v>
      </c>
      <c r="AP1513"/>
      <c r="AQ1513"/>
      <c r="AR1513" t="s">
        <v>603</v>
      </c>
      <c r="AS1513" t="s">
        <v>1797</v>
      </c>
      <c r="AT1513" t="s">
        <v>1361</v>
      </c>
      <c r="AU1513" t="s">
        <v>36</v>
      </c>
      <c r="AV1513" t="s">
        <v>1354</v>
      </c>
      <c r="AW1513" t="s">
        <v>1798</v>
      </c>
      <c r="AX1513" t="s">
        <v>1353</v>
      </c>
      <c r="AY1513" t="s">
        <v>1371</v>
      </c>
      <c r="AZ1513"/>
      <c r="BA1513" t="s">
        <v>1934</v>
      </c>
      <c r="BB1513" t="s">
        <v>1991</v>
      </c>
      <c r="BC1513" t="s">
        <v>1458</v>
      </c>
      <c r="BD1513"/>
      <c r="BE1513"/>
    </row>
    <row r="1514" spans="1:57" x14ac:dyDescent="0.25">
      <c r="A1514" t="s">
        <v>1360</v>
      </c>
      <c r="B1514" t="s">
        <v>0</v>
      </c>
      <c r="C1514">
        <v>2020</v>
      </c>
      <c r="D1514">
        <v>5</v>
      </c>
      <c r="E1514" s="73">
        <v>43781</v>
      </c>
      <c r="F1514" t="s">
        <v>574</v>
      </c>
      <c r="G1514"/>
      <c r="H1514" t="s">
        <v>12</v>
      </c>
      <c r="I1514" t="s">
        <v>552</v>
      </c>
      <c r="J1514" t="s">
        <v>870</v>
      </c>
      <c r="K1514" t="s">
        <v>3</v>
      </c>
      <c r="L1514"/>
      <c r="M1514" t="s">
        <v>862</v>
      </c>
      <c r="N1514" s="82">
        <v>3.27</v>
      </c>
      <c r="O1514"/>
      <c r="P1514" t="s">
        <v>867</v>
      </c>
      <c r="Q1514" t="s">
        <v>881</v>
      </c>
      <c r="R1514">
        <v>137</v>
      </c>
      <c r="S1514"/>
      <c r="T1514"/>
      <c r="U1514"/>
      <c r="V1514"/>
      <c r="W1514"/>
      <c r="X1514"/>
      <c r="Y1514"/>
      <c r="Z1514"/>
      <c r="AA1514"/>
      <c r="AB1514"/>
      <c r="AC1514" t="s">
        <v>882</v>
      </c>
      <c r="AD1514">
        <v>17</v>
      </c>
      <c r="AE1514" s="73">
        <v>43781</v>
      </c>
      <c r="AF1514" t="s">
        <v>867</v>
      </c>
      <c r="AG1514" t="s">
        <v>1450</v>
      </c>
      <c r="AH1514" t="s">
        <v>36</v>
      </c>
      <c r="AI1514" t="s">
        <v>1457</v>
      </c>
      <c r="AJ1514" t="s">
        <v>1453</v>
      </c>
      <c r="AK1514" t="s">
        <v>882</v>
      </c>
      <c r="AL1514">
        <v>17</v>
      </c>
      <c r="AM1514" s="73">
        <v>43781</v>
      </c>
      <c r="AN1514" t="s">
        <v>882</v>
      </c>
      <c r="AO1514" t="s">
        <v>885</v>
      </c>
      <c r="AP1514"/>
      <c r="AQ1514"/>
      <c r="AR1514" t="s">
        <v>866</v>
      </c>
      <c r="AS1514" t="s">
        <v>1797</v>
      </c>
      <c r="AT1514" t="s">
        <v>1408</v>
      </c>
      <c r="AU1514" t="s">
        <v>36</v>
      </c>
      <c r="AV1514" t="s">
        <v>1354</v>
      </c>
      <c r="AW1514" t="s">
        <v>1798</v>
      </c>
      <c r="AX1514" t="s">
        <v>1353</v>
      </c>
      <c r="AY1514" t="s">
        <v>1371</v>
      </c>
      <c r="AZ1514" t="s">
        <v>1994</v>
      </c>
      <c r="BA1514" t="s">
        <v>1988</v>
      </c>
      <c r="BB1514" t="s">
        <v>1800</v>
      </c>
      <c r="BC1514" t="s">
        <v>1994</v>
      </c>
      <c r="BD1514"/>
      <c r="BE1514"/>
    </row>
    <row r="1515" spans="1:57" x14ac:dyDescent="0.25">
      <c r="A1515" t="s">
        <v>1360</v>
      </c>
      <c r="B1515" t="s">
        <v>0</v>
      </c>
      <c r="C1515">
        <v>2020</v>
      </c>
      <c r="D1515">
        <v>5</v>
      </c>
      <c r="E1515" s="73">
        <v>43781</v>
      </c>
      <c r="F1515"/>
      <c r="G1515"/>
      <c r="H1515" t="s">
        <v>12</v>
      </c>
      <c r="I1515"/>
      <c r="J1515" t="s">
        <v>25</v>
      </c>
      <c r="K1515" t="s">
        <v>3</v>
      </c>
      <c r="L1515"/>
      <c r="M1515" t="s">
        <v>862</v>
      </c>
      <c r="N1515" s="82">
        <v>-3.27</v>
      </c>
      <c r="O1515"/>
      <c r="P1515" t="s">
        <v>867</v>
      </c>
      <c r="Q1515" t="s">
        <v>881</v>
      </c>
      <c r="R1515">
        <v>138</v>
      </c>
      <c r="S1515"/>
      <c r="T1515"/>
      <c r="U1515"/>
      <c r="V1515"/>
      <c r="W1515"/>
      <c r="X1515"/>
      <c r="Y1515"/>
      <c r="Z1515"/>
      <c r="AA1515"/>
      <c r="AB1515"/>
      <c r="AC1515"/>
      <c r="AD1515"/>
      <c r="AE1515"/>
      <c r="AF1515"/>
      <c r="AG1515"/>
      <c r="AH1515"/>
      <c r="AI1515"/>
      <c r="AJ1515"/>
      <c r="AK1515" t="s">
        <v>881</v>
      </c>
      <c r="AL1515">
        <v>138</v>
      </c>
      <c r="AM1515" s="73">
        <v>43781</v>
      </c>
      <c r="AN1515" t="s">
        <v>882</v>
      </c>
      <c r="AO1515" t="s">
        <v>8</v>
      </c>
      <c r="AP1515"/>
      <c r="AQ1515"/>
      <c r="AR1515" t="s">
        <v>866</v>
      </c>
      <c r="AS1515" t="s">
        <v>1797</v>
      </c>
      <c r="AT1515" t="s">
        <v>1366</v>
      </c>
      <c r="AU1515" t="s">
        <v>36</v>
      </c>
      <c r="AV1515" t="s">
        <v>1365</v>
      </c>
      <c r="AW1515"/>
      <c r="AX1515"/>
      <c r="AY1515"/>
      <c r="AZ1515"/>
      <c r="BA1515" t="s">
        <v>1833</v>
      </c>
      <c r="BB1515" t="s">
        <v>1802</v>
      </c>
      <c r="BC1515" t="s">
        <v>862</v>
      </c>
      <c r="BD1515"/>
      <c r="BE1515"/>
    </row>
    <row r="1516" spans="1:57" x14ac:dyDescent="0.25">
      <c r="A1516" t="s">
        <v>1360</v>
      </c>
      <c r="B1516" t="s">
        <v>0</v>
      </c>
      <c r="C1516">
        <v>2020</v>
      </c>
      <c r="D1516">
        <v>5</v>
      </c>
      <c r="E1516" s="73">
        <v>43781</v>
      </c>
      <c r="F1516"/>
      <c r="G1516"/>
      <c r="H1516" t="s">
        <v>12</v>
      </c>
      <c r="I1516"/>
      <c r="J1516" t="s">
        <v>25</v>
      </c>
      <c r="K1516" t="s">
        <v>3</v>
      </c>
      <c r="L1516"/>
      <c r="M1516" t="s">
        <v>862</v>
      </c>
      <c r="N1516" s="82">
        <v>-0.39</v>
      </c>
      <c r="O1516"/>
      <c r="P1516" t="s">
        <v>867</v>
      </c>
      <c r="Q1516" t="s">
        <v>881</v>
      </c>
      <c r="R1516">
        <v>148</v>
      </c>
      <c r="S1516"/>
      <c r="T1516"/>
      <c r="U1516"/>
      <c r="V1516"/>
      <c r="W1516"/>
      <c r="X1516"/>
      <c r="Y1516"/>
      <c r="Z1516"/>
      <c r="AA1516"/>
      <c r="AB1516"/>
      <c r="AC1516"/>
      <c r="AD1516"/>
      <c r="AE1516"/>
      <c r="AF1516"/>
      <c r="AG1516"/>
      <c r="AH1516"/>
      <c r="AI1516"/>
      <c r="AJ1516"/>
      <c r="AK1516" t="s">
        <v>881</v>
      </c>
      <c r="AL1516">
        <v>148</v>
      </c>
      <c r="AM1516" s="73">
        <v>43781</v>
      </c>
      <c r="AN1516" t="s">
        <v>882</v>
      </c>
      <c r="AO1516" t="s">
        <v>8</v>
      </c>
      <c r="AP1516"/>
      <c r="AQ1516"/>
      <c r="AR1516" t="s">
        <v>866</v>
      </c>
      <c r="AS1516" t="s">
        <v>1797</v>
      </c>
      <c r="AT1516" t="s">
        <v>1366</v>
      </c>
      <c r="AU1516" t="s">
        <v>36</v>
      </c>
      <c r="AV1516" t="s">
        <v>1365</v>
      </c>
      <c r="AW1516"/>
      <c r="AX1516"/>
      <c r="AY1516"/>
      <c r="AZ1516"/>
      <c r="BA1516" t="s">
        <v>1833</v>
      </c>
      <c r="BB1516" t="s">
        <v>1802</v>
      </c>
      <c r="BC1516" t="s">
        <v>862</v>
      </c>
      <c r="BD1516"/>
      <c r="BE1516"/>
    </row>
    <row r="1517" spans="1:57" x14ac:dyDescent="0.25">
      <c r="A1517" t="s">
        <v>1360</v>
      </c>
      <c r="B1517" t="s">
        <v>0</v>
      </c>
      <c r="C1517">
        <v>2020</v>
      </c>
      <c r="D1517">
        <v>5</v>
      </c>
      <c r="E1517" s="73">
        <v>43781</v>
      </c>
      <c r="F1517"/>
      <c r="G1517"/>
      <c r="H1517" t="s">
        <v>12</v>
      </c>
      <c r="I1517"/>
      <c r="J1517" t="s">
        <v>25</v>
      </c>
      <c r="K1517" t="s">
        <v>3</v>
      </c>
      <c r="L1517"/>
      <c r="M1517" t="s">
        <v>862</v>
      </c>
      <c r="N1517" s="82">
        <v>-3.81</v>
      </c>
      <c r="O1517"/>
      <c r="P1517" t="s">
        <v>867</v>
      </c>
      <c r="Q1517" t="s">
        <v>881</v>
      </c>
      <c r="R1517">
        <v>178</v>
      </c>
      <c r="S1517"/>
      <c r="T1517"/>
      <c r="U1517"/>
      <c r="V1517"/>
      <c r="W1517"/>
      <c r="X1517"/>
      <c r="Y1517"/>
      <c r="Z1517"/>
      <c r="AA1517"/>
      <c r="AB1517"/>
      <c r="AC1517"/>
      <c r="AD1517"/>
      <c r="AE1517"/>
      <c r="AF1517"/>
      <c r="AG1517"/>
      <c r="AH1517"/>
      <c r="AI1517"/>
      <c r="AJ1517"/>
      <c r="AK1517" t="s">
        <v>881</v>
      </c>
      <c r="AL1517">
        <v>178</v>
      </c>
      <c r="AM1517" s="73">
        <v>43781</v>
      </c>
      <c r="AN1517" t="s">
        <v>882</v>
      </c>
      <c r="AO1517" t="s">
        <v>8</v>
      </c>
      <c r="AP1517"/>
      <c r="AQ1517"/>
      <c r="AR1517" t="s">
        <v>866</v>
      </c>
      <c r="AS1517" t="s">
        <v>1797</v>
      </c>
      <c r="AT1517" t="s">
        <v>1366</v>
      </c>
      <c r="AU1517" t="s">
        <v>36</v>
      </c>
      <c r="AV1517" t="s">
        <v>1365</v>
      </c>
      <c r="AW1517"/>
      <c r="AX1517"/>
      <c r="AY1517"/>
      <c r="AZ1517"/>
      <c r="BA1517" t="s">
        <v>1833</v>
      </c>
      <c r="BB1517" t="s">
        <v>1802</v>
      </c>
      <c r="BC1517" t="s">
        <v>862</v>
      </c>
      <c r="BD1517"/>
      <c r="BE1517"/>
    </row>
    <row r="1518" spans="1:57" x14ac:dyDescent="0.25">
      <c r="A1518" t="s">
        <v>1360</v>
      </c>
      <c r="B1518" t="s">
        <v>0</v>
      </c>
      <c r="C1518">
        <v>2020</v>
      </c>
      <c r="D1518">
        <v>5</v>
      </c>
      <c r="E1518" s="73">
        <v>43781</v>
      </c>
      <c r="F1518" t="s">
        <v>574</v>
      </c>
      <c r="G1518"/>
      <c r="H1518" t="s">
        <v>12</v>
      </c>
      <c r="I1518" t="s">
        <v>552</v>
      </c>
      <c r="J1518" t="s">
        <v>870</v>
      </c>
      <c r="K1518" t="s">
        <v>3</v>
      </c>
      <c r="L1518"/>
      <c r="M1518" t="s">
        <v>862</v>
      </c>
      <c r="N1518" s="82">
        <v>0.9</v>
      </c>
      <c r="O1518"/>
      <c r="P1518" t="s">
        <v>867</v>
      </c>
      <c r="Q1518" t="s">
        <v>881</v>
      </c>
      <c r="R1518">
        <v>197</v>
      </c>
      <c r="S1518"/>
      <c r="T1518"/>
      <c r="U1518"/>
      <c r="V1518"/>
      <c r="W1518"/>
      <c r="X1518"/>
      <c r="Y1518"/>
      <c r="Z1518"/>
      <c r="AA1518"/>
      <c r="AB1518"/>
      <c r="AC1518" t="s">
        <v>882</v>
      </c>
      <c r="AD1518">
        <v>23</v>
      </c>
      <c r="AE1518" s="73">
        <v>43781</v>
      </c>
      <c r="AF1518" t="s">
        <v>867</v>
      </c>
      <c r="AG1518" t="s">
        <v>1450</v>
      </c>
      <c r="AH1518" t="s">
        <v>36</v>
      </c>
      <c r="AI1518" t="s">
        <v>1457</v>
      </c>
      <c r="AJ1518" t="s">
        <v>1619</v>
      </c>
      <c r="AK1518" t="s">
        <v>882</v>
      </c>
      <c r="AL1518">
        <v>23</v>
      </c>
      <c r="AM1518" s="73">
        <v>43781</v>
      </c>
      <c r="AN1518" t="s">
        <v>882</v>
      </c>
      <c r="AO1518" t="s">
        <v>885</v>
      </c>
      <c r="AP1518"/>
      <c r="AQ1518"/>
      <c r="AR1518" t="s">
        <v>866</v>
      </c>
      <c r="AS1518" t="s">
        <v>1797</v>
      </c>
      <c r="AT1518" t="s">
        <v>1408</v>
      </c>
      <c r="AU1518" t="s">
        <v>36</v>
      </c>
      <c r="AV1518" t="s">
        <v>1354</v>
      </c>
      <c r="AW1518" t="s">
        <v>1798</v>
      </c>
      <c r="AX1518" t="s">
        <v>1353</v>
      </c>
      <c r="AY1518" t="s">
        <v>1371</v>
      </c>
      <c r="AZ1518" t="s">
        <v>1994</v>
      </c>
      <c r="BA1518" t="s">
        <v>1988</v>
      </c>
      <c r="BB1518" t="s">
        <v>1800</v>
      </c>
      <c r="BC1518" t="s">
        <v>1994</v>
      </c>
      <c r="BD1518"/>
      <c r="BE1518"/>
    </row>
    <row r="1519" spans="1:57" x14ac:dyDescent="0.25">
      <c r="A1519" t="s">
        <v>1360</v>
      </c>
      <c r="B1519" t="s">
        <v>0</v>
      </c>
      <c r="C1519">
        <v>2020</v>
      </c>
      <c r="D1519">
        <v>5</v>
      </c>
      <c r="E1519" s="73">
        <v>43781</v>
      </c>
      <c r="F1519"/>
      <c r="G1519"/>
      <c r="H1519" t="s">
        <v>12</v>
      </c>
      <c r="I1519"/>
      <c r="J1519" t="s">
        <v>25</v>
      </c>
      <c r="K1519" t="s">
        <v>3</v>
      </c>
      <c r="L1519"/>
      <c r="M1519" t="s">
        <v>862</v>
      </c>
      <c r="N1519" s="82">
        <v>-1.8</v>
      </c>
      <c r="O1519"/>
      <c r="P1519" t="s">
        <v>867</v>
      </c>
      <c r="Q1519" t="s">
        <v>881</v>
      </c>
      <c r="R1519">
        <v>208</v>
      </c>
      <c r="S1519"/>
      <c r="T1519"/>
      <c r="U1519"/>
      <c r="V1519"/>
      <c r="W1519"/>
      <c r="X1519"/>
      <c r="Y1519"/>
      <c r="Z1519"/>
      <c r="AA1519"/>
      <c r="AB1519"/>
      <c r="AC1519"/>
      <c r="AD1519"/>
      <c r="AE1519"/>
      <c r="AF1519"/>
      <c r="AG1519"/>
      <c r="AH1519"/>
      <c r="AI1519"/>
      <c r="AJ1519"/>
      <c r="AK1519" t="s">
        <v>881</v>
      </c>
      <c r="AL1519">
        <v>208</v>
      </c>
      <c r="AM1519" s="73">
        <v>43781</v>
      </c>
      <c r="AN1519" t="s">
        <v>882</v>
      </c>
      <c r="AO1519" t="s">
        <v>8</v>
      </c>
      <c r="AP1519"/>
      <c r="AQ1519"/>
      <c r="AR1519" t="s">
        <v>866</v>
      </c>
      <c r="AS1519" t="s">
        <v>1797</v>
      </c>
      <c r="AT1519" t="s">
        <v>1366</v>
      </c>
      <c r="AU1519" t="s">
        <v>36</v>
      </c>
      <c r="AV1519" t="s">
        <v>1365</v>
      </c>
      <c r="AW1519"/>
      <c r="AX1519"/>
      <c r="AY1519"/>
      <c r="AZ1519"/>
      <c r="BA1519" t="s">
        <v>1833</v>
      </c>
      <c r="BB1519" t="s">
        <v>1802</v>
      </c>
      <c r="BC1519" t="s">
        <v>862</v>
      </c>
      <c r="BD1519"/>
      <c r="BE1519"/>
    </row>
    <row r="1520" spans="1:57" x14ac:dyDescent="0.25">
      <c r="A1520" t="s">
        <v>1360</v>
      </c>
      <c r="B1520" t="s">
        <v>0</v>
      </c>
      <c r="C1520">
        <v>2020</v>
      </c>
      <c r="D1520">
        <v>5</v>
      </c>
      <c r="E1520" s="73">
        <v>43782</v>
      </c>
      <c r="F1520"/>
      <c r="G1520"/>
      <c r="H1520" t="s">
        <v>12</v>
      </c>
      <c r="I1520"/>
      <c r="J1520" t="s">
        <v>25</v>
      </c>
      <c r="K1520" t="s">
        <v>3</v>
      </c>
      <c r="L1520"/>
      <c r="M1520" t="s">
        <v>878</v>
      </c>
      <c r="N1520" s="82">
        <v>0.44</v>
      </c>
      <c r="O1520"/>
      <c r="P1520" t="s">
        <v>867</v>
      </c>
      <c r="Q1520" t="s">
        <v>886</v>
      </c>
      <c r="R1520">
        <v>27</v>
      </c>
      <c r="S1520"/>
      <c r="T1520"/>
      <c r="U1520"/>
      <c r="V1520"/>
      <c r="W1520"/>
      <c r="X1520"/>
      <c r="Y1520"/>
      <c r="Z1520"/>
      <c r="AA1520"/>
      <c r="AB1520"/>
      <c r="AC1520"/>
      <c r="AD1520"/>
      <c r="AE1520"/>
      <c r="AF1520"/>
      <c r="AG1520"/>
      <c r="AH1520"/>
      <c r="AI1520"/>
      <c r="AJ1520"/>
      <c r="AK1520" t="s">
        <v>886</v>
      </c>
      <c r="AL1520">
        <v>27</v>
      </c>
      <c r="AM1520" s="73">
        <v>43782</v>
      </c>
      <c r="AN1520" t="s">
        <v>882</v>
      </c>
      <c r="AO1520" t="s">
        <v>8</v>
      </c>
      <c r="AP1520"/>
      <c r="AQ1520"/>
      <c r="AR1520" t="s">
        <v>866</v>
      </c>
      <c r="AS1520" t="s">
        <v>1797</v>
      </c>
      <c r="AT1520" t="s">
        <v>1366</v>
      </c>
      <c r="AU1520" t="s">
        <v>36</v>
      </c>
      <c r="AV1520" t="s">
        <v>1365</v>
      </c>
      <c r="AW1520"/>
      <c r="AX1520"/>
      <c r="AY1520"/>
      <c r="AZ1520"/>
      <c r="BA1520" t="s">
        <v>1833</v>
      </c>
      <c r="BB1520" t="s">
        <v>1802</v>
      </c>
      <c r="BC1520" t="s">
        <v>878</v>
      </c>
      <c r="BD1520"/>
      <c r="BE1520"/>
    </row>
    <row r="1521" spans="1:57" x14ac:dyDescent="0.25">
      <c r="A1521" t="s">
        <v>1360</v>
      </c>
      <c r="B1521" t="s">
        <v>0</v>
      </c>
      <c r="C1521">
        <v>2020</v>
      </c>
      <c r="D1521">
        <v>5</v>
      </c>
      <c r="E1521" s="73">
        <v>43782</v>
      </c>
      <c r="F1521"/>
      <c r="G1521"/>
      <c r="H1521" t="s">
        <v>12</v>
      </c>
      <c r="I1521"/>
      <c r="J1521" t="s">
        <v>2</v>
      </c>
      <c r="K1521" t="s">
        <v>3</v>
      </c>
      <c r="L1521"/>
      <c r="M1521" t="s">
        <v>878</v>
      </c>
      <c r="N1521" s="82">
        <v>-0.11</v>
      </c>
      <c r="O1521"/>
      <c r="P1521" t="s">
        <v>867</v>
      </c>
      <c r="Q1521" t="s">
        <v>886</v>
      </c>
      <c r="R1521">
        <v>48</v>
      </c>
      <c r="S1521"/>
      <c r="T1521"/>
      <c r="U1521"/>
      <c r="V1521"/>
      <c r="W1521"/>
      <c r="X1521"/>
      <c r="Y1521"/>
      <c r="Z1521"/>
      <c r="AA1521"/>
      <c r="AB1521"/>
      <c r="AC1521"/>
      <c r="AD1521"/>
      <c r="AE1521"/>
      <c r="AF1521"/>
      <c r="AG1521"/>
      <c r="AH1521"/>
      <c r="AI1521"/>
      <c r="AJ1521"/>
      <c r="AK1521" t="s">
        <v>886</v>
      </c>
      <c r="AL1521">
        <v>48</v>
      </c>
      <c r="AM1521" s="73">
        <v>43782</v>
      </c>
      <c r="AN1521" t="s">
        <v>882</v>
      </c>
      <c r="AO1521" t="s">
        <v>8</v>
      </c>
      <c r="AP1521"/>
      <c r="AQ1521"/>
      <c r="AR1521" t="s">
        <v>866</v>
      </c>
      <c r="AS1521" t="s">
        <v>1797</v>
      </c>
      <c r="AT1521" t="s">
        <v>1385</v>
      </c>
      <c r="AU1521" t="s">
        <v>36</v>
      </c>
      <c r="AV1521" t="s">
        <v>1355</v>
      </c>
      <c r="AW1521"/>
      <c r="AX1521"/>
      <c r="AY1521"/>
      <c r="AZ1521"/>
      <c r="BA1521" t="s">
        <v>1801</v>
      </c>
      <c r="BB1521" t="s">
        <v>1802</v>
      </c>
      <c r="BC1521" t="s">
        <v>878</v>
      </c>
      <c r="BD1521"/>
      <c r="BE1521"/>
    </row>
    <row r="1522" spans="1:57" x14ac:dyDescent="0.25">
      <c r="A1522" t="s">
        <v>1360</v>
      </c>
      <c r="B1522" t="s">
        <v>0</v>
      </c>
      <c r="C1522">
        <v>2020</v>
      </c>
      <c r="D1522">
        <v>5</v>
      </c>
      <c r="E1522" s="73">
        <v>43782</v>
      </c>
      <c r="F1522"/>
      <c r="G1522"/>
      <c r="H1522" t="s">
        <v>12</v>
      </c>
      <c r="I1522"/>
      <c r="J1522" t="s">
        <v>25</v>
      </c>
      <c r="K1522" t="s">
        <v>3</v>
      </c>
      <c r="L1522"/>
      <c r="M1522" t="s">
        <v>878</v>
      </c>
      <c r="N1522" s="82">
        <v>1.29</v>
      </c>
      <c r="O1522"/>
      <c r="P1522" t="s">
        <v>867</v>
      </c>
      <c r="Q1522" t="s">
        <v>886</v>
      </c>
      <c r="R1522">
        <v>67</v>
      </c>
      <c r="S1522"/>
      <c r="T1522"/>
      <c r="U1522"/>
      <c r="V1522"/>
      <c r="W1522"/>
      <c r="X1522"/>
      <c r="Y1522"/>
      <c r="Z1522"/>
      <c r="AA1522"/>
      <c r="AB1522"/>
      <c r="AC1522"/>
      <c r="AD1522"/>
      <c r="AE1522"/>
      <c r="AF1522"/>
      <c r="AG1522"/>
      <c r="AH1522"/>
      <c r="AI1522"/>
      <c r="AJ1522"/>
      <c r="AK1522" t="s">
        <v>886</v>
      </c>
      <c r="AL1522">
        <v>67</v>
      </c>
      <c r="AM1522" s="73">
        <v>43782</v>
      </c>
      <c r="AN1522" t="s">
        <v>882</v>
      </c>
      <c r="AO1522" t="s">
        <v>8</v>
      </c>
      <c r="AP1522"/>
      <c r="AQ1522"/>
      <c r="AR1522" t="s">
        <v>866</v>
      </c>
      <c r="AS1522" t="s">
        <v>1797</v>
      </c>
      <c r="AT1522" t="s">
        <v>1366</v>
      </c>
      <c r="AU1522" t="s">
        <v>36</v>
      </c>
      <c r="AV1522" t="s">
        <v>1365</v>
      </c>
      <c r="AW1522"/>
      <c r="AX1522"/>
      <c r="AY1522"/>
      <c r="AZ1522"/>
      <c r="BA1522" t="s">
        <v>1833</v>
      </c>
      <c r="BB1522" t="s">
        <v>1802</v>
      </c>
      <c r="BC1522" t="s">
        <v>878</v>
      </c>
      <c r="BD1522"/>
      <c r="BE1522"/>
    </row>
    <row r="1523" spans="1:57" x14ac:dyDescent="0.25">
      <c r="A1523" t="s">
        <v>1360</v>
      </c>
      <c r="B1523" t="s">
        <v>0</v>
      </c>
      <c r="C1523">
        <v>2020</v>
      </c>
      <c r="D1523">
        <v>5</v>
      </c>
      <c r="E1523" s="73">
        <v>43782</v>
      </c>
      <c r="F1523"/>
      <c r="G1523"/>
      <c r="H1523" t="s">
        <v>12</v>
      </c>
      <c r="I1523"/>
      <c r="J1523" t="s">
        <v>2</v>
      </c>
      <c r="K1523" t="s">
        <v>3</v>
      </c>
      <c r="L1523"/>
      <c r="M1523" t="s">
        <v>878</v>
      </c>
      <c r="N1523" s="82">
        <v>-1.38</v>
      </c>
      <c r="O1523"/>
      <c r="P1523" t="s">
        <v>867</v>
      </c>
      <c r="Q1523" t="s">
        <v>886</v>
      </c>
      <c r="R1523">
        <v>78</v>
      </c>
      <c r="S1523"/>
      <c r="T1523"/>
      <c r="U1523"/>
      <c r="V1523"/>
      <c r="W1523"/>
      <c r="X1523"/>
      <c r="Y1523"/>
      <c r="Z1523"/>
      <c r="AA1523"/>
      <c r="AB1523"/>
      <c r="AC1523"/>
      <c r="AD1523"/>
      <c r="AE1523"/>
      <c r="AF1523"/>
      <c r="AG1523"/>
      <c r="AH1523"/>
      <c r="AI1523"/>
      <c r="AJ1523"/>
      <c r="AK1523" t="s">
        <v>886</v>
      </c>
      <c r="AL1523">
        <v>78</v>
      </c>
      <c r="AM1523" s="73">
        <v>43782</v>
      </c>
      <c r="AN1523" t="s">
        <v>882</v>
      </c>
      <c r="AO1523" t="s">
        <v>8</v>
      </c>
      <c r="AP1523"/>
      <c r="AQ1523"/>
      <c r="AR1523" t="s">
        <v>866</v>
      </c>
      <c r="AS1523" t="s">
        <v>1797</v>
      </c>
      <c r="AT1523" t="s">
        <v>1385</v>
      </c>
      <c r="AU1523" t="s">
        <v>36</v>
      </c>
      <c r="AV1523" t="s">
        <v>1355</v>
      </c>
      <c r="AW1523"/>
      <c r="AX1523"/>
      <c r="AY1523"/>
      <c r="AZ1523"/>
      <c r="BA1523" t="s">
        <v>1801</v>
      </c>
      <c r="BB1523" t="s">
        <v>1802</v>
      </c>
      <c r="BC1523" t="s">
        <v>878</v>
      </c>
      <c r="BD1523"/>
      <c r="BE1523"/>
    </row>
    <row r="1524" spans="1:57" x14ac:dyDescent="0.25">
      <c r="A1524" t="s">
        <v>1360</v>
      </c>
      <c r="B1524" t="s">
        <v>0</v>
      </c>
      <c r="C1524">
        <v>2020</v>
      </c>
      <c r="D1524">
        <v>5</v>
      </c>
      <c r="E1524" s="73">
        <v>43782</v>
      </c>
      <c r="F1524"/>
      <c r="G1524"/>
      <c r="H1524" t="s">
        <v>12</v>
      </c>
      <c r="I1524"/>
      <c r="J1524" t="s">
        <v>25</v>
      </c>
      <c r="K1524" t="s">
        <v>3</v>
      </c>
      <c r="L1524"/>
      <c r="M1524" t="s">
        <v>878</v>
      </c>
      <c r="N1524" s="82">
        <v>0.15</v>
      </c>
      <c r="O1524"/>
      <c r="P1524" t="s">
        <v>867</v>
      </c>
      <c r="Q1524" t="s">
        <v>886</v>
      </c>
      <c r="R1524">
        <v>87</v>
      </c>
      <c r="S1524"/>
      <c r="T1524"/>
      <c r="U1524"/>
      <c r="V1524"/>
      <c r="W1524"/>
      <c r="X1524"/>
      <c r="Y1524"/>
      <c r="Z1524"/>
      <c r="AA1524"/>
      <c r="AB1524"/>
      <c r="AC1524"/>
      <c r="AD1524"/>
      <c r="AE1524"/>
      <c r="AF1524"/>
      <c r="AG1524"/>
      <c r="AH1524"/>
      <c r="AI1524"/>
      <c r="AJ1524"/>
      <c r="AK1524" t="s">
        <v>886</v>
      </c>
      <c r="AL1524">
        <v>87</v>
      </c>
      <c r="AM1524" s="73">
        <v>43782</v>
      </c>
      <c r="AN1524" t="s">
        <v>882</v>
      </c>
      <c r="AO1524" t="s">
        <v>8</v>
      </c>
      <c r="AP1524"/>
      <c r="AQ1524"/>
      <c r="AR1524" t="s">
        <v>866</v>
      </c>
      <c r="AS1524" t="s">
        <v>1797</v>
      </c>
      <c r="AT1524" t="s">
        <v>1366</v>
      </c>
      <c r="AU1524" t="s">
        <v>36</v>
      </c>
      <c r="AV1524" t="s">
        <v>1365</v>
      </c>
      <c r="AW1524"/>
      <c r="AX1524"/>
      <c r="AY1524"/>
      <c r="AZ1524"/>
      <c r="BA1524" t="s">
        <v>1833</v>
      </c>
      <c r="BB1524" t="s">
        <v>1802</v>
      </c>
      <c r="BC1524" t="s">
        <v>878</v>
      </c>
      <c r="BD1524"/>
      <c r="BE1524"/>
    </row>
    <row r="1525" spans="1:57" x14ac:dyDescent="0.25">
      <c r="A1525" t="s">
        <v>1360</v>
      </c>
      <c r="B1525" t="s">
        <v>0</v>
      </c>
      <c r="C1525">
        <v>2020</v>
      </c>
      <c r="D1525">
        <v>5</v>
      </c>
      <c r="E1525" s="73">
        <v>43782</v>
      </c>
      <c r="F1525"/>
      <c r="G1525"/>
      <c r="H1525" t="s">
        <v>12</v>
      </c>
      <c r="I1525"/>
      <c r="J1525" t="s">
        <v>25</v>
      </c>
      <c r="K1525" t="s">
        <v>3</v>
      </c>
      <c r="L1525"/>
      <c r="M1525" t="s">
        <v>878</v>
      </c>
      <c r="N1525" s="82">
        <v>1.53</v>
      </c>
      <c r="O1525"/>
      <c r="P1525" t="s">
        <v>867</v>
      </c>
      <c r="Q1525" t="s">
        <v>886</v>
      </c>
      <c r="R1525">
        <v>117</v>
      </c>
      <c r="S1525"/>
      <c r="T1525"/>
      <c r="U1525"/>
      <c r="V1525"/>
      <c r="W1525"/>
      <c r="X1525"/>
      <c r="Y1525"/>
      <c r="Z1525"/>
      <c r="AA1525"/>
      <c r="AB1525"/>
      <c r="AC1525"/>
      <c r="AD1525"/>
      <c r="AE1525"/>
      <c r="AF1525"/>
      <c r="AG1525"/>
      <c r="AH1525"/>
      <c r="AI1525"/>
      <c r="AJ1525"/>
      <c r="AK1525" t="s">
        <v>886</v>
      </c>
      <c r="AL1525">
        <v>117</v>
      </c>
      <c r="AM1525" s="73">
        <v>43782</v>
      </c>
      <c r="AN1525" t="s">
        <v>882</v>
      </c>
      <c r="AO1525" t="s">
        <v>8</v>
      </c>
      <c r="AP1525"/>
      <c r="AQ1525"/>
      <c r="AR1525" t="s">
        <v>866</v>
      </c>
      <c r="AS1525" t="s">
        <v>1797</v>
      </c>
      <c r="AT1525" t="s">
        <v>1366</v>
      </c>
      <c r="AU1525" t="s">
        <v>36</v>
      </c>
      <c r="AV1525" t="s">
        <v>1365</v>
      </c>
      <c r="AW1525"/>
      <c r="AX1525"/>
      <c r="AY1525"/>
      <c r="AZ1525"/>
      <c r="BA1525" t="s">
        <v>1833</v>
      </c>
      <c r="BB1525" t="s">
        <v>1802</v>
      </c>
      <c r="BC1525" t="s">
        <v>878</v>
      </c>
      <c r="BD1525"/>
      <c r="BE1525"/>
    </row>
    <row r="1526" spans="1:57" x14ac:dyDescent="0.25">
      <c r="A1526" t="s">
        <v>1360</v>
      </c>
      <c r="B1526" t="s">
        <v>0</v>
      </c>
      <c r="C1526">
        <v>2020</v>
      </c>
      <c r="D1526">
        <v>5</v>
      </c>
      <c r="E1526" s="73">
        <v>43782</v>
      </c>
      <c r="F1526"/>
      <c r="G1526"/>
      <c r="H1526" t="s">
        <v>12</v>
      </c>
      <c r="I1526"/>
      <c r="J1526" t="s">
        <v>25</v>
      </c>
      <c r="K1526" t="s">
        <v>3</v>
      </c>
      <c r="L1526"/>
      <c r="M1526" t="s">
        <v>878</v>
      </c>
      <c r="N1526" s="82">
        <v>3.81</v>
      </c>
      <c r="O1526"/>
      <c r="P1526" t="s">
        <v>867</v>
      </c>
      <c r="Q1526" t="s">
        <v>886</v>
      </c>
      <c r="R1526">
        <v>177</v>
      </c>
      <c r="S1526"/>
      <c r="T1526"/>
      <c r="U1526"/>
      <c r="V1526"/>
      <c r="W1526"/>
      <c r="X1526"/>
      <c r="Y1526"/>
      <c r="Z1526"/>
      <c r="AA1526"/>
      <c r="AB1526"/>
      <c r="AC1526"/>
      <c r="AD1526"/>
      <c r="AE1526"/>
      <c r="AF1526"/>
      <c r="AG1526"/>
      <c r="AH1526"/>
      <c r="AI1526"/>
      <c r="AJ1526"/>
      <c r="AK1526" t="s">
        <v>886</v>
      </c>
      <c r="AL1526">
        <v>177</v>
      </c>
      <c r="AM1526" s="73">
        <v>43782</v>
      </c>
      <c r="AN1526" t="s">
        <v>882</v>
      </c>
      <c r="AO1526" t="s">
        <v>8</v>
      </c>
      <c r="AP1526"/>
      <c r="AQ1526"/>
      <c r="AR1526" t="s">
        <v>866</v>
      </c>
      <c r="AS1526" t="s">
        <v>1797</v>
      </c>
      <c r="AT1526" t="s">
        <v>1366</v>
      </c>
      <c r="AU1526" t="s">
        <v>36</v>
      </c>
      <c r="AV1526" t="s">
        <v>1365</v>
      </c>
      <c r="AW1526"/>
      <c r="AX1526"/>
      <c r="AY1526"/>
      <c r="AZ1526"/>
      <c r="BA1526" t="s">
        <v>1833</v>
      </c>
      <c r="BB1526" t="s">
        <v>1802</v>
      </c>
      <c r="BC1526" t="s">
        <v>878</v>
      </c>
      <c r="BD1526"/>
      <c r="BE1526"/>
    </row>
    <row r="1527" spans="1:57" x14ac:dyDescent="0.25">
      <c r="A1527" t="s">
        <v>1360</v>
      </c>
      <c r="B1527" t="s">
        <v>0</v>
      </c>
      <c r="C1527">
        <v>2020</v>
      </c>
      <c r="D1527">
        <v>5</v>
      </c>
      <c r="E1527" s="73">
        <v>43784</v>
      </c>
      <c r="F1527"/>
      <c r="G1527"/>
      <c r="H1527" t="s">
        <v>632</v>
      </c>
      <c r="I1527"/>
      <c r="J1527" t="s">
        <v>2</v>
      </c>
      <c r="K1527" t="s">
        <v>3</v>
      </c>
      <c r="L1527"/>
      <c r="M1527" t="s">
        <v>1456</v>
      </c>
      <c r="N1527" s="82">
        <v>1290.47</v>
      </c>
      <c r="O1527"/>
      <c r="P1527" t="s">
        <v>14</v>
      </c>
      <c r="Q1527" t="s">
        <v>887</v>
      </c>
      <c r="R1527">
        <v>34</v>
      </c>
      <c r="S1527"/>
      <c r="T1527"/>
      <c r="U1527"/>
      <c r="V1527"/>
      <c r="W1527"/>
      <c r="X1527"/>
      <c r="Y1527"/>
      <c r="Z1527"/>
      <c r="AA1527"/>
      <c r="AB1527"/>
      <c r="AC1527"/>
      <c r="AD1527"/>
      <c r="AE1527"/>
      <c r="AF1527"/>
      <c r="AG1527"/>
      <c r="AH1527"/>
      <c r="AI1527"/>
      <c r="AJ1527"/>
      <c r="AK1527" t="s">
        <v>887</v>
      </c>
      <c r="AL1527">
        <v>34</v>
      </c>
      <c r="AM1527" s="73">
        <v>43784</v>
      </c>
      <c r="AN1527"/>
      <c r="AO1527" t="s">
        <v>8</v>
      </c>
      <c r="AP1527"/>
      <c r="AQ1527"/>
      <c r="AR1527" t="s">
        <v>603</v>
      </c>
      <c r="AS1527" t="s">
        <v>1797</v>
      </c>
      <c r="AT1527" t="s">
        <v>1385</v>
      </c>
      <c r="AU1527" t="s">
        <v>36</v>
      </c>
      <c r="AV1527" t="s">
        <v>1355</v>
      </c>
      <c r="AW1527"/>
      <c r="AX1527"/>
      <c r="AY1527"/>
      <c r="AZ1527"/>
      <c r="BA1527" t="s">
        <v>1801</v>
      </c>
      <c r="BB1527" t="s">
        <v>1972</v>
      </c>
      <c r="BC1527" t="s">
        <v>1456</v>
      </c>
      <c r="BD1527"/>
      <c r="BE1527"/>
    </row>
    <row r="1528" spans="1:57" x14ac:dyDescent="0.25">
      <c r="A1528" t="s">
        <v>1360</v>
      </c>
      <c r="B1528" t="s">
        <v>0</v>
      </c>
      <c r="C1528">
        <v>2020</v>
      </c>
      <c r="D1528">
        <v>5</v>
      </c>
      <c r="E1528" s="73">
        <v>43784</v>
      </c>
      <c r="F1528"/>
      <c r="G1528"/>
      <c r="H1528" t="s">
        <v>628</v>
      </c>
      <c r="I1528"/>
      <c r="J1528" t="s">
        <v>2</v>
      </c>
      <c r="K1528" t="s">
        <v>3</v>
      </c>
      <c r="L1528"/>
      <c r="M1528" t="s">
        <v>1456</v>
      </c>
      <c r="N1528" s="82">
        <v>237.26</v>
      </c>
      <c r="O1528"/>
      <c r="P1528" t="s">
        <v>14</v>
      </c>
      <c r="Q1528" t="s">
        <v>887</v>
      </c>
      <c r="R1528">
        <v>36</v>
      </c>
      <c r="S1528"/>
      <c r="T1528"/>
      <c r="U1528"/>
      <c r="V1528"/>
      <c r="W1528"/>
      <c r="X1528"/>
      <c r="Y1528"/>
      <c r="Z1528"/>
      <c r="AA1528"/>
      <c r="AB1528"/>
      <c r="AC1528"/>
      <c r="AD1528"/>
      <c r="AE1528"/>
      <c r="AF1528"/>
      <c r="AG1528"/>
      <c r="AH1528"/>
      <c r="AI1528"/>
      <c r="AJ1528"/>
      <c r="AK1528" t="s">
        <v>887</v>
      </c>
      <c r="AL1528">
        <v>36</v>
      </c>
      <c r="AM1528" s="73">
        <v>43784</v>
      </c>
      <c r="AN1528"/>
      <c r="AO1528" t="s">
        <v>8</v>
      </c>
      <c r="AP1528"/>
      <c r="AQ1528"/>
      <c r="AR1528" t="s">
        <v>603</v>
      </c>
      <c r="AS1528" t="s">
        <v>1797</v>
      </c>
      <c r="AT1528" t="s">
        <v>1385</v>
      </c>
      <c r="AU1528" t="s">
        <v>36</v>
      </c>
      <c r="AV1528" t="s">
        <v>1355</v>
      </c>
      <c r="AW1528"/>
      <c r="AX1528"/>
      <c r="AY1528"/>
      <c r="AZ1528"/>
      <c r="BA1528" t="s">
        <v>1801</v>
      </c>
      <c r="BB1528" t="s">
        <v>1965</v>
      </c>
      <c r="BC1528" t="s">
        <v>1456</v>
      </c>
      <c r="BD1528"/>
      <c r="BE1528"/>
    </row>
    <row r="1529" spans="1:57" x14ac:dyDescent="0.25">
      <c r="A1529" t="s">
        <v>1360</v>
      </c>
      <c r="B1529" t="s">
        <v>0</v>
      </c>
      <c r="C1529">
        <v>2020</v>
      </c>
      <c r="D1529">
        <v>5</v>
      </c>
      <c r="E1529" s="73">
        <v>43784</v>
      </c>
      <c r="F1529"/>
      <c r="G1529"/>
      <c r="H1529" t="s">
        <v>12</v>
      </c>
      <c r="I1529"/>
      <c r="J1529" t="s">
        <v>2</v>
      </c>
      <c r="K1529" t="s">
        <v>3</v>
      </c>
      <c r="L1529"/>
      <c r="M1529" t="s">
        <v>1456</v>
      </c>
      <c r="N1529" s="82">
        <v>-86.33</v>
      </c>
      <c r="O1529"/>
      <c r="P1529" t="s">
        <v>14</v>
      </c>
      <c r="Q1529" t="s">
        <v>887</v>
      </c>
      <c r="R1529">
        <v>41</v>
      </c>
      <c r="S1529"/>
      <c r="T1529"/>
      <c r="U1529"/>
      <c r="V1529"/>
      <c r="W1529"/>
      <c r="X1529"/>
      <c r="Y1529"/>
      <c r="Z1529"/>
      <c r="AA1529"/>
      <c r="AB1529"/>
      <c r="AC1529"/>
      <c r="AD1529"/>
      <c r="AE1529"/>
      <c r="AF1529"/>
      <c r="AG1529"/>
      <c r="AH1529"/>
      <c r="AI1529"/>
      <c r="AJ1529"/>
      <c r="AK1529" t="s">
        <v>887</v>
      </c>
      <c r="AL1529">
        <v>41</v>
      </c>
      <c r="AM1529" s="73">
        <v>43784</v>
      </c>
      <c r="AN1529"/>
      <c r="AO1529" t="s">
        <v>8</v>
      </c>
      <c r="AP1529"/>
      <c r="AQ1529"/>
      <c r="AR1529" t="s">
        <v>603</v>
      </c>
      <c r="AS1529" t="s">
        <v>1797</v>
      </c>
      <c r="AT1529" t="s">
        <v>1385</v>
      </c>
      <c r="AU1529" t="s">
        <v>36</v>
      </c>
      <c r="AV1529" t="s">
        <v>1355</v>
      </c>
      <c r="AW1529"/>
      <c r="AX1529"/>
      <c r="AY1529"/>
      <c r="AZ1529"/>
      <c r="BA1529" t="s">
        <v>1801</v>
      </c>
      <c r="BB1529" t="s">
        <v>1802</v>
      </c>
      <c r="BC1529" t="s">
        <v>1456</v>
      </c>
      <c r="BD1529"/>
      <c r="BE1529"/>
    </row>
    <row r="1530" spans="1:57" x14ac:dyDescent="0.25">
      <c r="A1530" t="s">
        <v>1360</v>
      </c>
      <c r="B1530" t="s">
        <v>0</v>
      </c>
      <c r="C1530">
        <v>2020</v>
      </c>
      <c r="D1530">
        <v>5</v>
      </c>
      <c r="E1530" s="73">
        <v>43784</v>
      </c>
      <c r="F1530"/>
      <c r="G1530"/>
      <c r="H1530" t="s">
        <v>12</v>
      </c>
      <c r="I1530"/>
      <c r="J1530" t="s">
        <v>2</v>
      </c>
      <c r="K1530" t="s">
        <v>3</v>
      </c>
      <c r="L1530"/>
      <c r="M1530" t="s">
        <v>1456</v>
      </c>
      <c r="N1530" s="82">
        <v>-118.91</v>
      </c>
      <c r="O1530"/>
      <c r="P1530" t="s">
        <v>14</v>
      </c>
      <c r="Q1530" t="s">
        <v>887</v>
      </c>
      <c r="R1530">
        <v>53</v>
      </c>
      <c r="S1530"/>
      <c r="T1530"/>
      <c r="U1530"/>
      <c r="V1530"/>
      <c r="W1530"/>
      <c r="X1530"/>
      <c r="Y1530"/>
      <c r="Z1530"/>
      <c r="AA1530"/>
      <c r="AB1530"/>
      <c r="AC1530"/>
      <c r="AD1530"/>
      <c r="AE1530"/>
      <c r="AF1530"/>
      <c r="AG1530"/>
      <c r="AH1530"/>
      <c r="AI1530"/>
      <c r="AJ1530"/>
      <c r="AK1530" t="s">
        <v>887</v>
      </c>
      <c r="AL1530">
        <v>53</v>
      </c>
      <c r="AM1530" s="73">
        <v>43784</v>
      </c>
      <c r="AN1530"/>
      <c r="AO1530" t="s">
        <v>8</v>
      </c>
      <c r="AP1530"/>
      <c r="AQ1530"/>
      <c r="AR1530" t="s">
        <v>603</v>
      </c>
      <c r="AS1530" t="s">
        <v>1797</v>
      </c>
      <c r="AT1530" t="s">
        <v>1385</v>
      </c>
      <c r="AU1530" t="s">
        <v>36</v>
      </c>
      <c r="AV1530" t="s">
        <v>1355</v>
      </c>
      <c r="AW1530"/>
      <c r="AX1530"/>
      <c r="AY1530"/>
      <c r="AZ1530"/>
      <c r="BA1530" t="s">
        <v>1801</v>
      </c>
      <c r="BB1530" t="s">
        <v>1802</v>
      </c>
      <c r="BC1530" t="s">
        <v>1456</v>
      </c>
      <c r="BD1530"/>
      <c r="BE1530"/>
    </row>
    <row r="1531" spans="1:57" x14ac:dyDescent="0.25">
      <c r="A1531" t="s">
        <v>1360</v>
      </c>
      <c r="B1531" t="s">
        <v>0</v>
      </c>
      <c r="C1531">
        <v>2020</v>
      </c>
      <c r="D1531">
        <v>5</v>
      </c>
      <c r="E1531" s="73">
        <v>43784</v>
      </c>
      <c r="F1531"/>
      <c r="G1531"/>
      <c r="H1531" t="s">
        <v>12</v>
      </c>
      <c r="I1531"/>
      <c r="J1531" t="s">
        <v>2</v>
      </c>
      <c r="K1531" t="s">
        <v>3</v>
      </c>
      <c r="L1531"/>
      <c r="M1531" t="s">
        <v>1456</v>
      </c>
      <c r="N1531" s="82">
        <v>-1420.19</v>
      </c>
      <c r="O1531"/>
      <c r="P1531" t="s">
        <v>14</v>
      </c>
      <c r="Q1531" t="s">
        <v>887</v>
      </c>
      <c r="R1531">
        <v>57</v>
      </c>
      <c r="S1531"/>
      <c r="T1531"/>
      <c r="U1531"/>
      <c r="V1531"/>
      <c r="W1531"/>
      <c r="X1531"/>
      <c r="Y1531"/>
      <c r="Z1531"/>
      <c r="AA1531"/>
      <c r="AB1531"/>
      <c r="AC1531"/>
      <c r="AD1531"/>
      <c r="AE1531"/>
      <c r="AF1531"/>
      <c r="AG1531"/>
      <c r="AH1531"/>
      <c r="AI1531"/>
      <c r="AJ1531"/>
      <c r="AK1531" t="s">
        <v>887</v>
      </c>
      <c r="AL1531">
        <v>57</v>
      </c>
      <c r="AM1531" s="73">
        <v>43784</v>
      </c>
      <c r="AN1531"/>
      <c r="AO1531" t="s">
        <v>8</v>
      </c>
      <c r="AP1531"/>
      <c r="AQ1531"/>
      <c r="AR1531" t="s">
        <v>603</v>
      </c>
      <c r="AS1531" t="s">
        <v>1797</v>
      </c>
      <c r="AT1531" t="s">
        <v>1385</v>
      </c>
      <c r="AU1531" t="s">
        <v>36</v>
      </c>
      <c r="AV1531" t="s">
        <v>1355</v>
      </c>
      <c r="AW1531"/>
      <c r="AX1531"/>
      <c r="AY1531"/>
      <c r="AZ1531"/>
      <c r="BA1531" t="s">
        <v>1801</v>
      </c>
      <c r="BB1531" t="s">
        <v>1802</v>
      </c>
      <c r="BC1531" t="s">
        <v>1456</v>
      </c>
      <c r="BD1531"/>
      <c r="BE1531"/>
    </row>
    <row r="1532" spans="1:57" x14ac:dyDescent="0.25">
      <c r="A1532" t="s">
        <v>1360</v>
      </c>
      <c r="B1532" t="s">
        <v>0</v>
      </c>
      <c r="C1532">
        <v>2020</v>
      </c>
      <c r="D1532">
        <v>5</v>
      </c>
      <c r="E1532" s="73">
        <v>43784</v>
      </c>
      <c r="F1532"/>
      <c r="G1532"/>
      <c r="H1532" t="s">
        <v>12</v>
      </c>
      <c r="I1532"/>
      <c r="J1532" t="s">
        <v>2</v>
      </c>
      <c r="K1532" t="s">
        <v>3</v>
      </c>
      <c r="L1532"/>
      <c r="M1532" t="s">
        <v>1456</v>
      </c>
      <c r="N1532" s="82">
        <v>-16.03</v>
      </c>
      <c r="O1532"/>
      <c r="P1532" t="s">
        <v>14</v>
      </c>
      <c r="Q1532" t="s">
        <v>887</v>
      </c>
      <c r="R1532">
        <v>65</v>
      </c>
      <c r="S1532"/>
      <c r="T1532"/>
      <c r="U1532"/>
      <c r="V1532"/>
      <c r="W1532"/>
      <c r="X1532"/>
      <c r="Y1532"/>
      <c r="Z1532"/>
      <c r="AA1532"/>
      <c r="AB1532"/>
      <c r="AC1532"/>
      <c r="AD1532"/>
      <c r="AE1532"/>
      <c r="AF1532"/>
      <c r="AG1532"/>
      <c r="AH1532"/>
      <c r="AI1532"/>
      <c r="AJ1532"/>
      <c r="AK1532" t="s">
        <v>887</v>
      </c>
      <c r="AL1532">
        <v>65</v>
      </c>
      <c r="AM1532" s="73">
        <v>43784</v>
      </c>
      <c r="AN1532"/>
      <c r="AO1532" t="s">
        <v>8</v>
      </c>
      <c r="AP1532"/>
      <c r="AQ1532"/>
      <c r="AR1532" t="s">
        <v>603</v>
      </c>
      <c r="AS1532" t="s">
        <v>1797</v>
      </c>
      <c r="AT1532" t="s">
        <v>1385</v>
      </c>
      <c r="AU1532" t="s">
        <v>36</v>
      </c>
      <c r="AV1532" t="s">
        <v>1355</v>
      </c>
      <c r="AW1532"/>
      <c r="AX1532"/>
      <c r="AY1532"/>
      <c r="AZ1532"/>
      <c r="BA1532" t="s">
        <v>1801</v>
      </c>
      <c r="BB1532" t="s">
        <v>1802</v>
      </c>
      <c r="BC1532" t="s">
        <v>1456</v>
      </c>
      <c r="BD1532"/>
      <c r="BE1532"/>
    </row>
    <row r="1533" spans="1:57" x14ac:dyDescent="0.25">
      <c r="A1533" t="s">
        <v>1360</v>
      </c>
      <c r="B1533" t="s">
        <v>0</v>
      </c>
      <c r="C1533">
        <v>2020</v>
      </c>
      <c r="D1533">
        <v>5</v>
      </c>
      <c r="E1533" s="73">
        <v>43791</v>
      </c>
      <c r="F1533" t="s">
        <v>574</v>
      </c>
      <c r="G1533"/>
      <c r="H1533" t="s">
        <v>12</v>
      </c>
      <c r="I1533" t="s">
        <v>575</v>
      </c>
      <c r="J1533" t="s">
        <v>848</v>
      </c>
      <c r="K1533" t="s">
        <v>3</v>
      </c>
      <c r="L1533"/>
      <c r="M1533" t="s">
        <v>579</v>
      </c>
      <c r="N1533" s="82">
        <v>20</v>
      </c>
      <c r="O1533"/>
      <c r="P1533" t="s">
        <v>891</v>
      </c>
      <c r="Q1533" t="s">
        <v>890</v>
      </c>
      <c r="R1533">
        <v>287</v>
      </c>
      <c r="S1533"/>
      <c r="T1533"/>
      <c r="U1533"/>
      <c r="V1533"/>
      <c r="W1533"/>
      <c r="X1533"/>
      <c r="Y1533"/>
      <c r="Z1533"/>
      <c r="AA1533"/>
      <c r="AB1533"/>
      <c r="AC1533"/>
      <c r="AD1533"/>
      <c r="AE1533"/>
      <c r="AF1533"/>
      <c r="AG1533"/>
      <c r="AH1533"/>
      <c r="AI1533"/>
      <c r="AJ1533"/>
      <c r="AK1533" t="s">
        <v>890</v>
      </c>
      <c r="AL1533">
        <v>287</v>
      </c>
      <c r="AM1533" s="73">
        <v>43791</v>
      </c>
      <c r="AN1533" t="s">
        <v>584</v>
      </c>
      <c r="AO1533" t="s">
        <v>847</v>
      </c>
      <c r="AP1533"/>
      <c r="AQ1533"/>
      <c r="AR1533" t="s">
        <v>581</v>
      </c>
      <c r="AS1533" t="s">
        <v>1797</v>
      </c>
      <c r="AT1533" t="s">
        <v>1361</v>
      </c>
      <c r="AU1533" t="s">
        <v>36</v>
      </c>
      <c r="AV1533" t="s">
        <v>1354</v>
      </c>
      <c r="AW1533" t="s">
        <v>1924</v>
      </c>
      <c r="AX1533" t="s">
        <v>1353</v>
      </c>
      <c r="AY1533" t="s">
        <v>1352</v>
      </c>
      <c r="AZ1533"/>
      <c r="BA1533" t="s">
        <v>1983</v>
      </c>
      <c r="BB1533" t="s">
        <v>1926</v>
      </c>
      <c r="BC1533" t="s">
        <v>579</v>
      </c>
      <c r="BD1533"/>
      <c r="BE1533"/>
    </row>
    <row r="1534" spans="1:57" x14ac:dyDescent="0.25">
      <c r="A1534" t="s">
        <v>1360</v>
      </c>
      <c r="B1534" t="s">
        <v>0</v>
      </c>
      <c r="C1534">
        <v>2020</v>
      </c>
      <c r="D1534">
        <v>5</v>
      </c>
      <c r="E1534" s="73">
        <v>43799</v>
      </c>
      <c r="F1534" t="s">
        <v>574</v>
      </c>
      <c r="G1534"/>
      <c r="H1534" t="s">
        <v>12</v>
      </c>
      <c r="I1534" t="s">
        <v>552</v>
      </c>
      <c r="J1534" t="s">
        <v>848</v>
      </c>
      <c r="K1534" t="s">
        <v>3</v>
      </c>
      <c r="L1534"/>
      <c r="M1534" t="s">
        <v>1455</v>
      </c>
      <c r="N1534" s="82">
        <v>3.18</v>
      </c>
      <c r="O1534"/>
      <c r="P1534" t="s">
        <v>897</v>
      </c>
      <c r="Q1534" t="s">
        <v>893</v>
      </c>
      <c r="R1534">
        <v>21</v>
      </c>
      <c r="S1534"/>
      <c r="T1534"/>
      <c r="U1534"/>
      <c r="V1534"/>
      <c r="W1534"/>
      <c r="X1534"/>
      <c r="Y1534"/>
      <c r="Z1534"/>
      <c r="AA1534"/>
      <c r="AB1534"/>
      <c r="AC1534"/>
      <c r="AD1534"/>
      <c r="AE1534"/>
      <c r="AF1534"/>
      <c r="AG1534"/>
      <c r="AH1534"/>
      <c r="AI1534"/>
      <c r="AJ1534"/>
      <c r="AK1534" t="s">
        <v>893</v>
      </c>
      <c r="AL1534">
        <v>21</v>
      </c>
      <c r="AM1534" s="73">
        <v>43799</v>
      </c>
      <c r="AN1534"/>
      <c r="AO1534" t="s">
        <v>884</v>
      </c>
      <c r="AP1534"/>
      <c r="AQ1534"/>
      <c r="AR1534" t="s">
        <v>603</v>
      </c>
      <c r="AS1534" t="s">
        <v>1797</v>
      </c>
      <c r="AT1534" t="s">
        <v>1361</v>
      </c>
      <c r="AU1534" t="s">
        <v>36</v>
      </c>
      <c r="AV1534" t="s">
        <v>1354</v>
      </c>
      <c r="AW1534" t="s">
        <v>1798</v>
      </c>
      <c r="AX1534" t="s">
        <v>1353</v>
      </c>
      <c r="AY1534" t="s">
        <v>1371</v>
      </c>
      <c r="AZ1534"/>
      <c r="BA1534" t="s">
        <v>1983</v>
      </c>
      <c r="BB1534" t="s">
        <v>1800</v>
      </c>
      <c r="BC1534" t="s">
        <v>1455</v>
      </c>
      <c r="BD1534"/>
      <c r="BE1534"/>
    </row>
    <row r="1535" spans="1:57" x14ac:dyDescent="0.25">
      <c r="A1535" t="s">
        <v>1360</v>
      </c>
      <c r="B1535" t="s">
        <v>0</v>
      </c>
      <c r="C1535">
        <v>2020</v>
      </c>
      <c r="D1535">
        <v>5</v>
      </c>
      <c r="E1535" s="73">
        <v>43799</v>
      </c>
      <c r="F1535" t="s">
        <v>574</v>
      </c>
      <c r="G1535"/>
      <c r="H1535" t="s">
        <v>12</v>
      </c>
      <c r="I1535" t="s">
        <v>552</v>
      </c>
      <c r="J1535" t="s">
        <v>582</v>
      </c>
      <c r="K1535" t="s">
        <v>3</v>
      </c>
      <c r="L1535"/>
      <c r="M1535" t="s">
        <v>1455</v>
      </c>
      <c r="N1535" s="82">
        <v>216.48</v>
      </c>
      <c r="O1535"/>
      <c r="P1535" t="s">
        <v>897</v>
      </c>
      <c r="Q1535" t="s">
        <v>893</v>
      </c>
      <c r="R1535">
        <v>23</v>
      </c>
      <c r="S1535"/>
      <c r="T1535"/>
      <c r="U1535"/>
      <c r="V1535"/>
      <c r="W1535"/>
      <c r="X1535"/>
      <c r="Y1535"/>
      <c r="Z1535"/>
      <c r="AA1535"/>
      <c r="AB1535"/>
      <c r="AC1535"/>
      <c r="AD1535"/>
      <c r="AE1535"/>
      <c r="AF1535"/>
      <c r="AG1535"/>
      <c r="AH1535"/>
      <c r="AI1535"/>
      <c r="AJ1535"/>
      <c r="AK1535" t="s">
        <v>893</v>
      </c>
      <c r="AL1535">
        <v>23</v>
      </c>
      <c r="AM1535" s="73">
        <v>43799</v>
      </c>
      <c r="AN1535"/>
      <c r="AO1535" t="s">
        <v>884</v>
      </c>
      <c r="AP1535"/>
      <c r="AQ1535"/>
      <c r="AR1535" t="s">
        <v>603</v>
      </c>
      <c r="AS1535" t="s">
        <v>1797</v>
      </c>
      <c r="AT1535" t="s">
        <v>1361</v>
      </c>
      <c r="AU1535" t="s">
        <v>36</v>
      </c>
      <c r="AV1535" t="s">
        <v>1354</v>
      </c>
      <c r="AW1535" t="s">
        <v>1798</v>
      </c>
      <c r="AX1535" t="s">
        <v>1353</v>
      </c>
      <c r="AY1535" t="s">
        <v>1371</v>
      </c>
      <c r="AZ1535"/>
      <c r="BA1535" t="s">
        <v>1950</v>
      </c>
      <c r="BB1535" t="s">
        <v>1800</v>
      </c>
      <c r="BC1535" t="s">
        <v>1455</v>
      </c>
      <c r="BD1535"/>
      <c r="BE1535"/>
    </row>
    <row r="1536" spans="1:57" x14ac:dyDescent="0.25">
      <c r="A1536" t="s">
        <v>1360</v>
      </c>
      <c r="B1536" t="s">
        <v>0</v>
      </c>
      <c r="C1536">
        <v>2020</v>
      </c>
      <c r="D1536">
        <v>5</v>
      </c>
      <c r="E1536" s="73">
        <v>43799</v>
      </c>
      <c r="F1536" t="s">
        <v>574</v>
      </c>
      <c r="G1536"/>
      <c r="H1536" t="s">
        <v>12</v>
      </c>
      <c r="I1536" t="s">
        <v>552</v>
      </c>
      <c r="J1536" t="s">
        <v>588</v>
      </c>
      <c r="K1536" t="s">
        <v>3</v>
      </c>
      <c r="L1536"/>
      <c r="M1536" t="s">
        <v>1455</v>
      </c>
      <c r="N1536" s="82">
        <v>9.91</v>
      </c>
      <c r="O1536"/>
      <c r="P1536" t="s">
        <v>896</v>
      </c>
      <c r="Q1536" t="s">
        <v>893</v>
      </c>
      <c r="R1536">
        <v>55</v>
      </c>
      <c r="S1536"/>
      <c r="T1536"/>
      <c r="U1536"/>
      <c r="V1536"/>
      <c r="W1536"/>
      <c r="X1536"/>
      <c r="Y1536"/>
      <c r="Z1536"/>
      <c r="AA1536"/>
      <c r="AB1536"/>
      <c r="AC1536"/>
      <c r="AD1536"/>
      <c r="AE1536"/>
      <c r="AF1536"/>
      <c r="AG1536"/>
      <c r="AH1536"/>
      <c r="AI1536"/>
      <c r="AJ1536"/>
      <c r="AK1536" t="s">
        <v>893</v>
      </c>
      <c r="AL1536">
        <v>55</v>
      </c>
      <c r="AM1536" s="73">
        <v>43799</v>
      </c>
      <c r="AN1536"/>
      <c r="AO1536" t="s">
        <v>884</v>
      </c>
      <c r="AP1536"/>
      <c r="AQ1536"/>
      <c r="AR1536" t="s">
        <v>603</v>
      </c>
      <c r="AS1536" t="s">
        <v>1797</v>
      </c>
      <c r="AT1536" t="s">
        <v>1361</v>
      </c>
      <c r="AU1536" t="s">
        <v>36</v>
      </c>
      <c r="AV1536" t="s">
        <v>1354</v>
      </c>
      <c r="AW1536" t="s">
        <v>1798</v>
      </c>
      <c r="AX1536" t="s">
        <v>1353</v>
      </c>
      <c r="AY1536" t="s">
        <v>1371</v>
      </c>
      <c r="AZ1536"/>
      <c r="BA1536" t="s">
        <v>1927</v>
      </c>
      <c r="BB1536" t="s">
        <v>1800</v>
      </c>
      <c r="BC1536" t="s">
        <v>1455</v>
      </c>
      <c r="BD1536"/>
      <c r="BE1536"/>
    </row>
    <row r="1537" spans="1:57" x14ac:dyDescent="0.25">
      <c r="A1537" t="s">
        <v>1360</v>
      </c>
      <c r="B1537" t="s">
        <v>0</v>
      </c>
      <c r="C1537">
        <v>2020</v>
      </c>
      <c r="D1537">
        <v>6</v>
      </c>
      <c r="E1537" s="73">
        <v>43803</v>
      </c>
      <c r="F1537"/>
      <c r="G1537"/>
      <c r="H1537" t="s">
        <v>12</v>
      </c>
      <c r="I1537"/>
      <c r="J1537" t="s">
        <v>25</v>
      </c>
      <c r="K1537" t="s">
        <v>3</v>
      </c>
      <c r="L1537"/>
      <c r="M1537" t="s">
        <v>862</v>
      </c>
      <c r="N1537">
        <v>-0.11</v>
      </c>
      <c r="O1537"/>
      <c r="P1537" t="s">
        <v>867</v>
      </c>
      <c r="Q1537" t="s">
        <v>898</v>
      </c>
      <c r="R1537">
        <v>34</v>
      </c>
      <c r="S1537"/>
      <c r="T1537"/>
      <c r="U1537"/>
      <c r="V1537"/>
      <c r="W1537"/>
      <c r="X1537"/>
      <c r="Y1537"/>
      <c r="Z1537"/>
      <c r="AA1537"/>
      <c r="AB1537"/>
      <c r="AC1537"/>
      <c r="AD1537"/>
      <c r="AE1537"/>
      <c r="AF1537"/>
      <c r="AG1537"/>
      <c r="AH1537"/>
      <c r="AI1537"/>
      <c r="AJ1537"/>
      <c r="AK1537" t="s">
        <v>898</v>
      </c>
      <c r="AL1537">
        <v>34</v>
      </c>
      <c r="AM1537" s="73">
        <v>43803</v>
      </c>
      <c r="AN1537" t="s">
        <v>899</v>
      </c>
      <c r="AO1537" t="s">
        <v>8</v>
      </c>
      <c r="AP1537"/>
      <c r="AQ1537"/>
      <c r="AR1537" t="s">
        <v>866</v>
      </c>
      <c r="AS1537" t="s">
        <v>1797</v>
      </c>
      <c r="AT1537" t="s">
        <v>1366</v>
      </c>
      <c r="AU1537" t="s">
        <v>36</v>
      </c>
      <c r="AV1537" t="s">
        <v>1365</v>
      </c>
      <c r="AW1537"/>
      <c r="AX1537"/>
      <c r="AY1537"/>
      <c r="AZ1537"/>
      <c r="BA1537" t="s">
        <v>1833</v>
      </c>
      <c r="BB1537" t="s">
        <v>1802</v>
      </c>
      <c r="BC1537" t="s">
        <v>862</v>
      </c>
      <c r="BD1537"/>
      <c r="BE1537"/>
    </row>
    <row r="1538" spans="1:57" x14ac:dyDescent="0.25">
      <c r="A1538" t="s">
        <v>1360</v>
      </c>
      <c r="B1538" t="s">
        <v>0</v>
      </c>
      <c r="C1538">
        <v>2020</v>
      </c>
      <c r="D1538">
        <v>6</v>
      </c>
      <c r="E1538" s="73">
        <v>43803</v>
      </c>
      <c r="F1538"/>
      <c r="G1538"/>
      <c r="H1538" t="s">
        <v>12</v>
      </c>
      <c r="I1538"/>
      <c r="J1538" t="s">
        <v>25</v>
      </c>
      <c r="K1538" t="s">
        <v>3</v>
      </c>
      <c r="L1538"/>
      <c r="M1538" t="s">
        <v>862</v>
      </c>
      <c r="N1538">
        <v>-1.26</v>
      </c>
      <c r="O1538"/>
      <c r="P1538" t="s">
        <v>867</v>
      </c>
      <c r="Q1538" t="s">
        <v>898</v>
      </c>
      <c r="R1538">
        <v>94</v>
      </c>
      <c r="S1538"/>
      <c r="T1538"/>
      <c r="U1538"/>
      <c r="V1538"/>
      <c r="W1538"/>
      <c r="X1538"/>
      <c r="Y1538"/>
      <c r="Z1538"/>
      <c r="AA1538"/>
      <c r="AB1538"/>
      <c r="AC1538"/>
      <c r="AD1538"/>
      <c r="AE1538"/>
      <c r="AF1538"/>
      <c r="AG1538"/>
      <c r="AH1538"/>
      <c r="AI1538"/>
      <c r="AJ1538"/>
      <c r="AK1538" t="s">
        <v>898</v>
      </c>
      <c r="AL1538">
        <v>94</v>
      </c>
      <c r="AM1538" s="73">
        <v>43803</v>
      </c>
      <c r="AN1538" t="s">
        <v>899</v>
      </c>
      <c r="AO1538" t="s">
        <v>8</v>
      </c>
      <c r="AP1538"/>
      <c r="AQ1538"/>
      <c r="AR1538" t="s">
        <v>866</v>
      </c>
      <c r="AS1538" t="s">
        <v>1797</v>
      </c>
      <c r="AT1538" t="s">
        <v>1366</v>
      </c>
      <c r="AU1538" t="s">
        <v>36</v>
      </c>
      <c r="AV1538" t="s">
        <v>1365</v>
      </c>
      <c r="AW1538"/>
      <c r="AX1538"/>
      <c r="AY1538"/>
      <c r="AZ1538"/>
      <c r="BA1538" t="s">
        <v>1833</v>
      </c>
      <c r="BB1538" t="s">
        <v>1802</v>
      </c>
      <c r="BC1538" t="s">
        <v>862</v>
      </c>
      <c r="BD1538"/>
      <c r="BE1538"/>
    </row>
    <row r="1539" spans="1:57" x14ac:dyDescent="0.25">
      <c r="A1539" t="s">
        <v>1360</v>
      </c>
      <c r="B1539" t="s">
        <v>0</v>
      </c>
      <c r="C1539">
        <v>2020</v>
      </c>
      <c r="D1539">
        <v>6</v>
      </c>
      <c r="E1539" s="73">
        <v>43803</v>
      </c>
      <c r="F1539"/>
      <c r="G1539"/>
      <c r="H1539" t="s">
        <v>12</v>
      </c>
      <c r="I1539"/>
      <c r="J1539" t="s">
        <v>25</v>
      </c>
      <c r="K1539" t="s">
        <v>3</v>
      </c>
      <c r="L1539"/>
      <c r="M1539" t="s">
        <v>862</v>
      </c>
      <c r="N1539">
        <v>-0.9</v>
      </c>
      <c r="O1539"/>
      <c r="P1539" t="s">
        <v>867</v>
      </c>
      <c r="Q1539" t="s">
        <v>898</v>
      </c>
      <c r="R1539">
        <v>124</v>
      </c>
      <c r="S1539"/>
      <c r="T1539"/>
      <c r="U1539"/>
      <c r="V1539"/>
      <c r="W1539"/>
      <c r="X1539"/>
      <c r="Y1539"/>
      <c r="Z1539"/>
      <c r="AA1539"/>
      <c r="AB1539"/>
      <c r="AC1539"/>
      <c r="AD1539"/>
      <c r="AE1539"/>
      <c r="AF1539"/>
      <c r="AG1539"/>
      <c r="AH1539"/>
      <c r="AI1539"/>
      <c r="AJ1539"/>
      <c r="AK1539" t="s">
        <v>898</v>
      </c>
      <c r="AL1539">
        <v>124</v>
      </c>
      <c r="AM1539" s="73">
        <v>43803</v>
      </c>
      <c r="AN1539" t="s">
        <v>899</v>
      </c>
      <c r="AO1539" t="s">
        <v>8</v>
      </c>
      <c r="AP1539"/>
      <c r="AQ1539"/>
      <c r="AR1539" t="s">
        <v>866</v>
      </c>
      <c r="AS1539" t="s">
        <v>1797</v>
      </c>
      <c r="AT1539" t="s">
        <v>1366</v>
      </c>
      <c r="AU1539" t="s">
        <v>36</v>
      </c>
      <c r="AV1539" t="s">
        <v>1365</v>
      </c>
      <c r="AW1539"/>
      <c r="AX1539"/>
      <c r="AY1539"/>
      <c r="AZ1539"/>
      <c r="BA1539" t="s">
        <v>1833</v>
      </c>
      <c r="BB1539" t="s">
        <v>1802</v>
      </c>
      <c r="BC1539" t="s">
        <v>862</v>
      </c>
      <c r="BD1539"/>
      <c r="BE1539"/>
    </row>
    <row r="1540" spans="1:57" x14ac:dyDescent="0.25">
      <c r="A1540" t="s">
        <v>1360</v>
      </c>
      <c r="B1540" t="s">
        <v>0</v>
      </c>
      <c r="C1540">
        <v>2020</v>
      </c>
      <c r="D1540">
        <v>6</v>
      </c>
      <c r="E1540" s="73">
        <v>43803</v>
      </c>
      <c r="F1540" t="s">
        <v>574</v>
      </c>
      <c r="G1540"/>
      <c r="H1540" t="s">
        <v>12</v>
      </c>
      <c r="I1540" t="s">
        <v>575</v>
      </c>
      <c r="J1540" t="s">
        <v>870</v>
      </c>
      <c r="K1540" t="s">
        <v>3</v>
      </c>
      <c r="L1540"/>
      <c r="M1540" t="s">
        <v>862</v>
      </c>
      <c r="N1540">
        <v>0.41</v>
      </c>
      <c r="O1540"/>
      <c r="P1540" t="s">
        <v>867</v>
      </c>
      <c r="Q1540" t="s">
        <v>898</v>
      </c>
      <c r="R1540">
        <v>183</v>
      </c>
      <c r="S1540"/>
      <c r="T1540"/>
      <c r="U1540"/>
      <c r="V1540"/>
      <c r="W1540"/>
      <c r="X1540"/>
      <c r="Y1540"/>
      <c r="Z1540"/>
      <c r="AA1540"/>
      <c r="AB1540"/>
      <c r="AC1540" t="s">
        <v>899</v>
      </c>
      <c r="AD1540">
        <v>17</v>
      </c>
      <c r="AE1540" s="73">
        <v>43802</v>
      </c>
      <c r="AF1540" t="s">
        <v>867</v>
      </c>
      <c r="AG1540" t="s">
        <v>1450</v>
      </c>
      <c r="AH1540" t="s">
        <v>36</v>
      </c>
      <c r="AI1540" t="s">
        <v>1454</v>
      </c>
      <c r="AJ1540" t="s">
        <v>1453</v>
      </c>
      <c r="AK1540" t="s">
        <v>899</v>
      </c>
      <c r="AL1540">
        <v>17</v>
      </c>
      <c r="AM1540" s="73">
        <v>43802</v>
      </c>
      <c r="AN1540" t="s">
        <v>899</v>
      </c>
      <c r="AO1540" t="s">
        <v>37</v>
      </c>
      <c r="AP1540"/>
      <c r="AQ1540"/>
      <c r="AR1540" t="s">
        <v>866</v>
      </c>
      <c r="AS1540" t="s">
        <v>1797</v>
      </c>
      <c r="AT1540" t="s">
        <v>1408</v>
      </c>
      <c r="AU1540" t="s">
        <v>36</v>
      </c>
      <c r="AV1540" t="s">
        <v>1354</v>
      </c>
      <c r="AW1540" t="s">
        <v>1924</v>
      </c>
      <c r="AX1540" t="s">
        <v>1353</v>
      </c>
      <c r="AY1540" t="s">
        <v>1352</v>
      </c>
      <c r="AZ1540" t="s">
        <v>2015</v>
      </c>
      <c r="BA1540" t="s">
        <v>1988</v>
      </c>
      <c r="BB1540" t="s">
        <v>1926</v>
      </c>
      <c r="BC1540" t="s">
        <v>2015</v>
      </c>
      <c r="BD1540"/>
      <c r="BE1540"/>
    </row>
    <row r="1541" spans="1:57" x14ac:dyDescent="0.25">
      <c r="A1541" t="s">
        <v>1360</v>
      </c>
      <c r="B1541" t="s">
        <v>0</v>
      </c>
      <c r="C1541">
        <v>2020</v>
      </c>
      <c r="D1541">
        <v>6</v>
      </c>
      <c r="E1541" s="73">
        <v>43804</v>
      </c>
      <c r="F1541"/>
      <c r="G1541"/>
      <c r="H1541" t="s">
        <v>12</v>
      </c>
      <c r="I1541"/>
      <c r="J1541" t="s">
        <v>25</v>
      </c>
      <c r="K1541" t="s">
        <v>3</v>
      </c>
      <c r="L1541"/>
      <c r="M1541" t="s">
        <v>878</v>
      </c>
      <c r="N1541">
        <v>1.29</v>
      </c>
      <c r="O1541"/>
      <c r="P1541" t="s">
        <v>867</v>
      </c>
      <c r="Q1541" t="s">
        <v>901</v>
      </c>
      <c r="R1541">
        <v>83</v>
      </c>
      <c r="S1541"/>
      <c r="T1541"/>
      <c r="U1541"/>
      <c r="V1541"/>
      <c r="W1541"/>
      <c r="X1541"/>
      <c r="Y1541"/>
      <c r="Z1541"/>
      <c r="AA1541"/>
      <c r="AB1541"/>
      <c r="AC1541"/>
      <c r="AD1541"/>
      <c r="AE1541"/>
      <c r="AF1541"/>
      <c r="AG1541"/>
      <c r="AH1541"/>
      <c r="AI1541"/>
      <c r="AJ1541"/>
      <c r="AK1541" t="s">
        <v>901</v>
      </c>
      <c r="AL1541">
        <v>83</v>
      </c>
      <c r="AM1541" s="73">
        <v>43804</v>
      </c>
      <c r="AN1541" t="s">
        <v>899</v>
      </c>
      <c r="AO1541" t="s">
        <v>8</v>
      </c>
      <c r="AP1541"/>
      <c r="AQ1541"/>
      <c r="AR1541" t="s">
        <v>866</v>
      </c>
      <c r="AS1541" t="s">
        <v>1797</v>
      </c>
      <c r="AT1541" t="s">
        <v>1366</v>
      </c>
      <c r="AU1541" t="s">
        <v>36</v>
      </c>
      <c r="AV1541" t="s">
        <v>1365</v>
      </c>
      <c r="AW1541"/>
      <c r="AX1541"/>
      <c r="AY1541"/>
      <c r="AZ1541"/>
      <c r="BA1541" t="s">
        <v>1833</v>
      </c>
      <c r="BB1541" t="s">
        <v>1802</v>
      </c>
      <c r="BC1541" t="s">
        <v>878</v>
      </c>
      <c r="BD1541"/>
      <c r="BE1541"/>
    </row>
    <row r="1542" spans="1:57" x14ac:dyDescent="0.25">
      <c r="A1542" t="s">
        <v>1360</v>
      </c>
      <c r="B1542" t="s">
        <v>0</v>
      </c>
      <c r="C1542">
        <v>2020</v>
      </c>
      <c r="D1542">
        <v>6</v>
      </c>
      <c r="E1542" s="73">
        <v>43804</v>
      </c>
      <c r="F1542"/>
      <c r="G1542"/>
      <c r="H1542" t="s">
        <v>12</v>
      </c>
      <c r="I1542"/>
      <c r="J1542" t="s">
        <v>2</v>
      </c>
      <c r="K1542" t="s">
        <v>3</v>
      </c>
      <c r="L1542"/>
      <c r="M1542" t="s">
        <v>878</v>
      </c>
      <c r="N1542">
        <v>-0.9</v>
      </c>
      <c r="O1542"/>
      <c r="P1542" t="s">
        <v>867</v>
      </c>
      <c r="Q1542" t="s">
        <v>901</v>
      </c>
      <c r="R1542">
        <v>124</v>
      </c>
      <c r="S1542"/>
      <c r="T1542"/>
      <c r="U1542"/>
      <c r="V1542"/>
      <c r="W1542"/>
      <c r="X1542"/>
      <c r="Y1542"/>
      <c r="Z1542"/>
      <c r="AA1542"/>
      <c r="AB1542"/>
      <c r="AC1542"/>
      <c r="AD1542"/>
      <c r="AE1542"/>
      <c r="AF1542"/>
      <c r="AG1542"/>
      <c r="AH1542"/>
      <c r="AI1542"/>
      <c r="AJ1542"/>
      <c r="AK1542" t="s">
        <v>901</v>
      </c>
      <c r="AL1542">
        <v>124</v>
      </c>
      <c r="AM1542" s="73">
        <v>43804</v>
      </c>
      <c r="AN1542" t="s">
        <v>899</v>
      </c>
      <c r="AO1542" t="s">
        <v>8</v>
      </c>
      <c r="AP1542"/>
      <c r="AQ1542"/>
      <c r="AR1542" t="s">
        <v>866</v>
      </c>
      <c r="AS1542" t="s">
        <v>1797</v>
      </c>
      <c r="AT1542" t="s">
        <v>1385</v>
      </c>
      <c r="AU1542" t="s">
        <v>36</v>
      </c>
      <c r="AV1542" t="s">
        <v>1355</v>
      </c>
      <c r="AW1542"/>
      <c r="AX1542"/>
      <c r="AY1542"/>
      <c r="AZ1542"/>
      <c r="BA1542" t="s">
        <v>1801</v>
      </c>
      <c r="BB1542" t="s">
        <v>1802</v>
      </c>
      <c r="BC1542" t="s">
        <v>878</v>
      </c>
      <c r="BD1542"/>
      <c r="BE1542"/>
    </row>
    <row r="1543" spans="1:57" x14ac:dyDescent="0.25">
      <c r="A1543" t="s">
        <v>1360</v>
      </c>
      <c r="B1543" t="s">
        <v>0</v>
      </c>
      <c r="C1543">
        <v>2020</v>
      </c>
      <c r="D1543">
        <v>6</v>
      </c>
      <c r="E1543" s="73">
        <v>43804</v>
      </c>
      <c r="F1543"/>
      <c r="G1543"/>
      <c r="H1543" t="s">
        <v>12</v>
      </c>
      <c r="I1543"/>
      <c r="J1543" t="s">
        <v>25</v>
      </c>
      <c r="K1543" t="s">
        <v>3</v>
      </c>
      <c r="L1543"/>
      <c r="M1543" t="s">
        <v>878</v>
      </c>
      <c r="N1543">
        <v>3</v>
      </c>
      <c r="O1543"/>
      <c r="P1543" t="s">
        <v>867</v>
      </c>
      <c r="Q1543" t="s">
        <v>901</v>
      </c>
      <c r="R1543">
        <v>163</v>
      </c>
      <c r="S1543"/>
      <c r="T1543"/>
      <c r="U1543"/>
      <c r="V1543"/>
      <c r="W1543"/>
      <c r="X1543"/>
      <c r="Y1543"/>
      <c r="Z1543"/>
      <c r="AA1543"/>
      <c r="AB1543"/>
      <c r="AC1543"/>
      <c r="AD1543"/>
      <c r="AE1543"/>
      <c r="AF1543"/>
      <c r="AG1543"/>
      <c r="AH1543"/>
      <c r="AI1543"/>
      <c r="AJ1543"/>
      <c r="AK1543" t="s">
        <v>901</v>
      </c>
      <c r="AL1543">
        <v>163</v>
      </c>
      <c r="AM1543" s="73">
        <v>43804</v>
      </c>
      <c r="AN1543" t="s">
        <v>899</v>
      </c>
      <c r="AO1543" t="s">
        <v>8</v>
      </c>
      <c r="AP1543"/>
      <c r="AQ1543"/>
      <c r="AR1543" t="s">
        <v>866</v>
      </c>
      <c r="AS1543" t="s">
        <v>1797</v>
      </c>
      <c r="AT1543" t="s">
        <v>1366</v>
      </c>
      <c r="AU1543" t="s">
        <v>36</v>
      </c>
      <c r="AV1543" t="s">
        <v>1365</v>
      </c>
      <c r="AW1543"/>
      <c r="AX1543"/>
      <c r="AY1543"/>
      <c r="AZ1543"/>
      <c r="BA1543" t="s">
        <v>1833</v>
      </c>
      <c r="BB1543" t="s">
        <v>1802</v>
      </c>
      <c r="BC1543" t="s">
        <v>878</v>
      </c>
      <c r="BD1543"/>
      <c r="BE1543"/>
    </row>
    <row r="1544" spans="1:57" x14ac:dyDescent="0.25">
      <c r="A1544" t="s">
        <v>1360</v>
      </c>
      <c r="B1544" t="s">
        <v>0</v>
      </c>
      <c r="C1544">
        <v>2020</v>
      </c>
      <c r="D1544">
        <v>6</v>
      </c>
      <c r="E1544" s="73">
        <v>43804</v>
      </c>
      <c r="F1544"/>
      <c r="G1544"/>
      <c r="H1544" t="s">
        <v>12</v>
      </c>
      <c r="I1544"/>
      <c r="J1544" t="s">
        <v>25</v>
      </c>
      <c r="K1544" t="s">
        <v>3</v>
      </c>
      <c r="L1544"/>
      <c r="M1544" t="s">
        <v>878</v>
      </c>
      <c r="N1544">
        <v>0.41</v>
      </c>
      <c r="O1544"/>
      <c r="P1544" t="s">
        <v>867</v>
      </c>
      <c r="Q1544" t="s">
        <v>901</v>
      </c>
      <c r="R1544">
        <v>183</v>
      </c>
      <c r="S1544"/>
      <c r="T1544"/>
      <c r="U1544"/>
      <c r="V1544"/>
      <c r="W1544"/>
      <c r="X1544"/>
      <c r="Y1544"/>
      <c r="Z1544"/>
      <c r="AA1544"/>
      <c r="AB1544"/>
      <c r="AC1544"/>
      <c r="AD1544"/>
      <c r="AE1544"/>
      <c r="AF1544"/>
      <c r="AG1544"/>
      <c r="AH1544"/>
      <c r="AI1544"/>
      <c r="AJ1544"/>
      <c r="AK1544" t="s">
        <v>901</v>
      </c>
      <c r="AL1544">
        <v>183</v>
      </c>
      <c r="AM1544" s="73">
        <v>43804</v>
      </c>
      <c r="AN1544" t="s">
        <v>899</v>
      </c>
      <c r="AO1544" t="s">
        <v>8</v>
      </c>
      <c r="AP1544"/>
      <c r="AQ1544"/>
      <c r="AR1544" t="s">
        <v>866</v>
      </c>
      <c r="AS1544" t="s">
        <v>1797</v>
      </c>
      <c r="AT1544" t="s">
        <v>1366</v>
      </c>
      <c r="AU1544" t="s">
        <v>36</v>
      </c>
      <c r="AV1544" t="s">
        <v>1365</v>
      </c>
      <c r="AW1544"/>
      <c r="AX1544"/>
      <c r="AY1544"/>
      <c r="AZ1544"/>
      <c r="BA1544" t="s">
        <v>1833</v>
      </c>
      <c r="BB1544" t="s">
        <v>1802</v>
      </c>
      <c r="BC1544" t="s">
        <v>878</v>
      </c>
      <c r="BD1544"/>
      <c r="BE1544"/>
    </row>
    <row r="1545" spans="1:57" x14ac:dyDescent="0.25">
      <c r="A1545" t="s">
        <v>1360</v>
      </c>
      <c r="B1545" t="s">
        <v>0</v>
      </c>
      <c r="C1545">
        <v>2020</v>
      </c>
      <c r="D1545">
        <v>6</v>
      </c>
      <c r="E1545" s="73">
        <v>43805</v>
      </c>
      <c r="F1545" t="s">
        <v>574</v>
      </c>
      <c r="G1545"/>
      <c r="H1545" t="s">
        <v>12</v>
      </c>
      <c r="I1545" t="s">
        <v>575</v>
      </c>
      <c r="J1545" t="s">
        <v>871</v>
      </c>
      <c r="K1545" t="s">
        <v>3</v>
      </c>
      <c r="L1545"/>
      <c r="M1545" t="s">
        <v>862</v>
      </c>
      <c r="N1545">
        <v>36.979999999999997</v>
      </c>
      <c r="O1545"/>
      <c r="P1545" t="s">
        <v>867</v>
      </c>
      <c r="Q1545" t="s">
        <v>905</v>
      </c>
      <c r="R1545">
        <v>55</v>
      </c>
      <c r="S1545"/>
      <c r="T1545"/>
      <c r="U1545"/>
      <c r="V1545"/>
      <c r="W1545"/>
      <c r="X1545"/>
      <c r="Y1545"/>
      <c r="Z1545"/>
      <c r="AA1545"/>
      <c r="AB1545"/>
      <c r="AC1545" t="s">
        <v>906</v>
      </c>
      <c r="AD1545">
        <v>10</v>
      </c>
      <c r="AE1545" s="73">
        <v>43803</v>
      </c>
      <c r="AF1545" t="s">
        <v>867</v>
      </c>
      <c r="AG1545" t="s">
        <v>1450</v>
      </c>
      <c r="AH1545" t="s">
        <v>36</v>
      </c>
      <c r="AI1545" t="s">
        <v>1449</v>
      </c>
      <c r="AJ1545" t="s">
        <v>1451</v>
      </c>
      <c r="AK1545" t="s">
        <v>906</v>
      </c>
      <c r="AL1545">
        <v>10</v>
      </c>
      <c r="AM1545" s="73">
        <v>43803</v>
      </c>
      <c r="AN1545" t="s">
        <v>906</v>
      </c>
      <c r="AO1545" t="s">
        <v>568</v>
      </c>
      <c r="AP1545"/>
      <c r="AQ1545"/>
      <c r="AR1545" t="s">
        <v>866</v>
      </c>
      <c r="AS1545" t="s">
        <v>1797</v>
      </c>
      <c r="AT1545" t="s">
        <v>1408</v>
      </c>
      <c r="AU1545" t="s">
        <v>36</v>
      </c>
      <c r="AV1545" t="s">
        <v>1354</v>
      </c>
      <c r="AW1545" t="s">
        <v>1924</v>
      </c>
      <c r="AX1545" t="s">
        <v>1353</v>
      </c>
      <c r="AY1545" t="s">
        <v>1352</v>
      </c>
      <c r="AZ1545" t="s">
        <v>2016</v>
      </c>
      <c r="BA1545" t="s">
        <v>1990</v>
      </c>
      <c r="BB1545" t="s">
        <v>1926</v>
      </c>
      <c r="BC1545" t="s">
        <v>2016</v>
      </c>
      <c r="BD1545"/>
      <c r="BE1545"/>
    </row>
    <row r="1546" spans="1:57" x14ac:dyDescent="0.25">
      <c r="A1546" t="s">
        <v>1360</v>
      </c>
      <c r="B1546" t="s">
        <v>0</v>
      </c>
      <c r="C1546">
        <v>2020</v>
      </c>
      <c r="D1546">
        <v>6</v>
      </c>
      <c r="E1546" s="73">
        <v>43805</v>
      </c>
      <c r="F1546" t="s">
        <v>574</v>
      </c>
      <c r="G1546"/>
      <c r="H1546" t="s">
        <v>12</v>
      </c>
      <c r="I1546" t="s">
        <v>575</v>
      </c>
      <c r="J1546" t="s">
        <v>871</v>
      </c>
      <c r="K1546" t="s">
        <v>3</v>
      </c>
      <c r="L1546"/>
      <c r="M1546" t="s">
        <v>862</v>
      </c>
      <c r="N1546">
        <v>4.3</v>
      </c>
      <c r="O1546"/>
      <c r="P1546" t="s">
        <v>867</v>
      </c>
      <c r="Q1546" t="s">
        <v>905</v>
      </c>
      <c r="R1546">
        <v>75</v>
      </c>
      <c r="S1546"/>
      <c r="T1546"/>
      <c r="U1546"/>
      <c r="V1546"/>
      <c r="W1546"/>
      <c r="X1546"/>
      <c r="Y1546"/>
      <c r="Z1546"/>
      <c r="AA1546"/>
      <c r="AB1546"/>
      <c r="AC1546" t="s">
        <v>906</v>
      </c>
      <c r="AD1546">
        <v>12</v>
      </c>
      <c r="AE1546" s="73">
        <v>43803</v>
      </c>
      <c r="AF1546" t="s">
        <v>867</v>
      </c>
      <c r="AG1546" t="s">
        <v>1450</v>
      </c>
      <c r="AH1546" t="s">
        <v>36</v>
      </c>
      <c r="AI1546" t="s">
        <v>1449</v>
      </c>
      <c r="AJ1546" t="s">
        <v>1451</v>
      </c>
      <c r="AK1546" t="s">
        <v>906</v>
      </c>
      <c r="AL1546">
        <v>12</v>
      </c>
      <c r="AM1546" s="73">
        <v>43803</v>
      </c>
      <c r="AN1546" t="s">
        <v>906</v>
      </c>
      <c r="AO1546" t="s">
        <v>568</v>
      </c>
      <c r="AP1546"/>
      <c r="AQ1546"/>
      <c r="AR1546" t="s">
        <v>866</v>
      </c>
      <c r="AS1546" t="s">
        <v>1797</v>
      </c>
      <c r="AT1546" t="s">
        <v>1408</v>
      </c>
      <c r="AU1546" t="s">
        <v>36</v>
      </c>
      <c r="AV1546" t="s">
        <v>1354</v>
      </c>
      <c r="AW1546" t="s">
        <v>1924</v>
      </c>
      <c r="AX1546" t="s">
        <v>1353</v>
      </c>
      <c r="AY1546" t="s">
        <v>1352</v>
      </c>
      <c r="AZ1546" t="s">
        <v>2016</v>
      </c>
      <c r="BA1546" t="s">
        <v>1990</v>
      </c>
      <c r="BB1546" t="s">
        <v>1926</v>
      </c>
      <c r="BC1546" t="s">
        <v>2016</v>
      </c>
      <c r="BD1546"/>
      <c r="BE1546"/>
    </row>
    <row r="1547" spans="1:57" x14ac:dyDescent="0.25">
      <c r="A1547" t="s">
        <v>1360</v>
      </c>
      <c r="B1547" t="s">
        <v>0</v>
      </c>
      <c r="C1547">
        <v>2020</v>
      </c>
      <c r="D1547">
        <v>6</v>
      </c>
      <c r="E1547" s="73">
        <v>43805</v>
      </c>
      <c r="F1547" t="s">
        <v>574</v>
      </c>
      <c r="G1547"/>
      <c r="H1547" t="s">
        <v>12</v>
      </c>
      <c r="I1547" t="s">
        <v>575</v>
      </c>
      <c r="J1547" t="s">
        <v>870</v>
      </c>
      <c r="K1547" t="s">
        <v>3</v>
      </c>
      <c r="L1547"/>
      <c r="M1547" t="s">
        <v>862</v>
      </c>
      <c r="N1547">
        <v>3.27</v>
      </c>
      <c r="O1547"/>
      <c r="P1547" t="s">
        <v>867</v>
      </c>
      <c r="Q1547" t="s">
        <v>905</v>
      </c>
      <c r="R1547">
        <v>85</v>
      </c>
      <c r="S1547"/>
      <c r="T1547"/>
      <c r="U1547"/>
      <c r="V1547"/>
      <c r="W1547"/>
      <c r="X1547"/>
      <c r="Y1547"/>
      <c r="Z1547"/>
      <c r="AA1547"/>
      <c r="AB1547"/>
      <c r="AC1547" t="s">
        <v>906</v>
      </c>
      <c r="AD1547">
        <v>13</v>
      </c>
      <c r="AE1547" s="73">
        <v>43803</v>
      </c>
      <c r="AF1547" t="s">
        <v>867</v>
      </c>
      <c r="AG1547" t="s">
        <v>1450</v>
      </c>
      <c r="AH1547" t="s">
        <v>36</v>
      </c>
      <c r="AI1547" t="s">
        <v>1449</v>
      </c>
      <c r="AJ1547" t="s">
        <v>1453</v>
      </c>
      <c r="AK1547" t="s">
        <v>906</v>
      </c>
      <c r="AL1547">
        <v>13</v>
      </c>
      <c r="AM1547" s="73">
        <v>43803</v>
      </c>
      <c r="AN1547" t="s">
        <v>906</v>
      </c>
      <c r="AO1547" t="s">
        <v>568</v>
      </c>
      <c r="AP1547"/>
      <c r="AQ1547"/>
      <c r="AR1547" t="s">
        <v>866</v>
      </c>
      <c r="AS1547" t="s">
        <v>1797</v>
      </c>
      <c r="AT1547" t="s">
        <v>1408</v>
      </c>
      <c r="AU1547" t="s">
        <v>36</v>
      </c>
      <c r="AV1547" t="s">
        <v>1354</v>
      </c>
      <c r="AW1547" t="s">
        <v>1924</v>
      </c>
      <c r="AX1547" t="s">
        <v>1353</v>
      </c>
      <c r="AY1547" t="s">
        <v>1352</v>
      </c>
      <c r="AZ1547" t="s">
        <v>2016</v>
      </c>
      <c r="BA1547" t="s">
        <v>1988</v>
      </c>
      <c r="BB1547" t="s">
        <v>1926</v>
      </c>
      <c r="BC1547" t="s">
        <v>2016</v>
      </c>
      <c r="BD1547"/>
      <c r="BE1547"/>
    </row>
    <row r="1548" spans="1:57" x14ac:dyDescent="0.25">
      <c r="A1548" t="s">
        <v>1360</v>
      </c>
      <c r="B1548" t="s">
        <v>0</v>
      </c>
      <c r="C1548">
        <v>2020</v>
      </c>
      <c r="D1548">
        <v>6</v>
      </c>
      <c r="E1548" s="73">
        <v>43805</v>
      </c>
      <c r="F1548"/>
      <c r="G1548"/>
      <c r="H1548" t="s">
        <v>12</v>
      </c>
      <c r="I1548"/>
      <c r="J1548" t="s">
        <v>25</v>
      </c>
      <c r="K1548" t="s">
        <v>3</v>
      </c>
      <c r="L1548"/>
      <c r="M1548" t="s">
        <v>862</v>
      </c>
      <c r="N1548">
        <v>-3.27</v>
      </c>
      <c r="O1548"/>
      <c r="P1548" t="s">
        <v>867</v>
      </c>
      <c r="Q1548" t="s">
        <v>905</v>
      </c>
      <c r="R1548">
        <v>86</v>
      </c>
      <c r="S1548"/>
      <c r="T1548"/>
      <c r="U1548"/>
      <c r="V1548"/>
      <c r="W1548"/>
      <c r="X1548"/>
      <c r="Y1548"/>
      <c r="Z1548"/>
      <c r="AA1548"/>
      <c r="AB1548"/>
      <c r="AC1548"/>
      <c r="AD1548"/>
      <c r="AE1548"/>
      <c r="AF1548"/>
      <c r="AG1548"/>
      <c r="AH1548"/>
      <c r="AI1548"/>
      <c r="AJ1548"/>
      <c r="AK1548" t="s">
        <v>905</v>
      </c>
      <c r="AL1548">
        <v>86</v>
      </c>
      <c r="AM1548" s="73">
        <v>43805</v>
      </c>
      <c r="AN1548" t="s">
        <v>906</v>
      </c>
      <c r="AO1548" t="s">
        <v>8</v>
      </c>
      <c r="AP1548"/>
      <c r="AQ1548"/>
      <c r="AR1548" t="s">
        <v>866</v>
      </c>
      <c r="AS1548" t="s">
        <v>1797</v>
      </c>
      <c r="AT1548" t="s">
        <v>1366</v>
      </c>
      <c r="AU1548" t="s">
        <v>36</v>
      </c>
      <c r="AV1548" t="s">
        <v>1365</v>
      </c>
      <c r="AW1548"/>
      <c r="AX1548"/>
      <c r="AY1548"/>
      <c r="AZ1548"/>
      <c r="BA1548" t="s">
        <v>1833</v>
      </c>
      <c r="BB1548" t="s">
        <v>1802</v>
      </c>
      <c r="BC1548" t="s">
        <v>862</v>
      </c>
      <c r="BD1548"/>
      <c r="BE1548"/>
    </row>
    <row r="1549" spans="1:57" x14ac:dyDescent="0.25">
      <c r="A1549" t="s">
        <v>1360</v>
      </c>
      <c r="B1549" t="s">
        <v>0</v>
      </c>
      <c r="C1549">
        <v>2020</v>
      </c>
      <c r="D1549">
        <v>6</v>
      </c>
      <c r="E1549" s="73">
        <v>43805</v>
      </c>
      <c r="F1549"/>
      <c r="G1549"/>
      <c r="H1549" t="s">
        <v>12</v>
      </c>
      <c r="I1549"/>
      <c r="J1549" t="s">
        <v>25</v>
      </c>
      <c r="K1549" t="s">
        <v>3</v>
      </c>
      <c r="L1549"/>
      <c r="M1549" t="s">
        <v>862</v>
      </c>
      <c r="N1549">
        <v>-3.81</v>
      </c>
      <c r="O1549"/>
      <c r="P1549" t="s">
        <v>867</v>
      </c>
      <c r="Q1549" t="s">
        <v>905</v>
      </c>
      <c r="R1549">
        <v>106</v>
      </c>
      <c r="S1549"/>
      <c r="T1549"/>
      <c r="U1549"/>
      <c r="V1549"/>
      <c r="W1549"/>
      <c r="X1549"/>
      <c r="Y1549"/>
      <c r="Z1549"/>
      <c r="AA1549"/>
      <c r="AB1549"/>
      <c r="AC1549"/>
      <c r="AD1549"/>
      <c r="AE1549"/>
      <c r="AF1549"/>
      <c r="AG1549"/>
      <c r="AH1549"/>
      <c r="AI1549"/>
      <c r="AJ1549"/>
      <c r="AK1549" t="s">
        <v>905</v>
      </c>
      <c r="AL1549">
        <v>106</v>
      </c>
      <c r="AM1549" s="73">
        <v>43805</v>
      </c>
      <c r="AN1549" t="s">
        <v>906</v>
      </c>
      <c r="AO1549" t="s">
        <v>8</v>
      </c>
      <c r="AP1549"/>
      <c r="AQ1549"/>
      <c r="AR1549" t="s">
        <v>866</v>
      </c>
      <c r="AS1549" t="s">
        <v>1797</v>
      </c>
      <c r="AT1549" t="s">
        <v>1366</v>
      </c>
      <c r="AU1549" t="s">
        <v>36</v>
      </c>
      <c r="AV1549" t="s">
        <v>1365</v>
      </c>
      <c r="AW1549"/>
      <c r="AX1549"/>
      <c r="AY1549"/>
      <c r="AZ1549"/>
      <c r="BA1549" t="s">
        <v>1833</v>
      </c>
      <c r="BB1549" t="s">
        <v>1802</v>
      </c>
      <c r="BC1549" t="s">
        <v>862</v>
      </c>
      <c r="BD1549"/>
      <c r="BE1549"/>
    </row>
    <row r="1550" spans="1:57" x14ac:dyDescent="0.25">
      <c r="A1550" t="s">
        <v>1360</v>
      </c>
      <c r="B1550" t="s">
        <v>0</v>
      </c>
      <c r="C1550">
        <v>2020</v>
      </c>
      <c r="D1550">
        <v>6</v>
      </c>
      <c r="E1550" s="73">
        <v>43805</v>
      </c>
      <c r="F1550"/>
      <c r="G1550"/>
      <c r="H1550" t="s">
        <v>12</v>
      </c>
      <c r="I1550"/>
      <c r="J1550" t="s">
        <v>25</v>
      </c>
      <c r="K1550" t="s">
        <v>3</v>
      </c>
      <c r="L1550"/>
      <c r="M1550" t="s">
        <v>862</v>
      </c>
      <c r="N1550">
        <v>-0.59</v>
      </c>
      <c r="O1550"/>
      <c r="P1550" t="s">
        <v>867</v>
      </c>
      <c r="Q1550" t="s">
        <v>905</v>
      </c>
      <c r="R1550">
        <v>136</v>
      </c>
      <c r="S1550"/>
      <c r="T1550"/>
      <c r="U1550"/>
      <c r="V1550"/>
      <c r="W1550"/>
      <c r="X1550"/>
      <c r="Y1550"/>
      <c r="Z1550"/>
      <c r="AA1550"/>
      <c r="AB1550"/>
      <c r="AC1550"/>
      <c r="AD1550"/>
      <c r="AE1550"/>
      <c r="AF1550"/>
      <c r="AG1550"/>
      <c r="AH1550"/>
      <c r="AI1550"/>
      <c r="AJ1550"/>
      <c r="AK1550" t="s">
        <v>905</v>
      </c>
      <c r="AL1550">
        <v>136</v>
      </c>
      <c r="AM1550" s="73">
        <v>43805</v>
      </c>
      <c r="AN1550" t="s">
        <v>906</v>
      </c>
      <c r="AO1550" t="s">
        <v>8</v>
      </c>
      <c r="AP1550"/>
      <c r="AQ1550"/>
      <c r="AR1550" t="s">
        <v>866</v>
      </c>
      <c r="AS1550" t="s">
        <v>1797</v>
      </c>
      <c r="AT1550" t="s">
        <v>1366</v>
      </c>
      <c r="AU1550" t="s">
        <v>36</v>
      </c>
      <c r="AV1550" t="s">
        <v>1365</v>
      </c>
      <c r="AW1550"/>
      <c r="AX1550"/>
      <c r="AY1550"/>
      <c r="AZ1550"/>
      <c r="BA1550" t="s">
        <v>1833</v>
      </c>
      <c r="BB1550" t="s">
        <v>1802</v>
      </c>
      <c r="BC1550" t="s">
        <v>862</v>
      </c>
      <c r="BD1550"/>
      <c r="BE1550"/>
    </row>
    <row r="1551" spans="1:57" x14ac:dyDescent="0.25">
      <c r="A1551" t="s">
        <v>1360</v>
      </c>
      <c r="B1551" t="s">
        <v>0</v>
      </c>
      <c r="C1551">
        <v>2020</v>
      </c>
      <c r="D1551">
        <v>6</v>
      </c>
      <c r="E1551" s="73">
        <v>43805</v>
      </c>
      <c r="F1551" t="s">
        <v>574</v>
      </c>
      <c r="G1551"/>
      <c r="H1551" t="s">
        <v>12</v>
      </c>
      <c r="I1551" t="s">
        <v>575</v>
      </c>
      <c r="J1551" t="s">
        <v>907</v>
      </c>
      <c r="K1551" t="s">
        <v>3</v>
      </c>
      <c r="L1551"/>
      <c r="M1551" t="s">
        <v>862</v>
      </c>
      <c r="N1551">
        <v>0.76</v>
      </c>
      <c r="O1551"/>
      <c r="P1551" t="s">
        <v>867</v>
      </c>
      <c r="Q1551" t="s">
        <v>905</v>
      </c>
      <c r="R1551">
        <v>165</v>
      </c>
      <c r="S1551"/>
      <c r="T1551"/>
      <c r="U1551"/>
      <c r="V1551"/>
      <c r="W1551"/>
      <c r="X1551"/>
      <c r="Y1551"/>
      <c r="Z1551"/>
      <c r="AA1551"/>
      <c r="AB1551"/>
      <c r="AC1551" t="s">
        <v>906</v>
      </c>
      <c r="AD1551">
        <v>22</v>
      </c>
      <c r="AE1551" s="73">
        <v>43803</v>
      </c>
      <c r="AF1551" t="s">
        <v>867</v>
      </c>
      <c r="AG1551" t="s">
        <v>1450</v>
      </c>
      <c r="AH1551" t="s">
        <v>36</v>
      </c>
      <c r="AI1551" t="s">
        <v>1449</v>
      </c>
      <c r="AJ1551" t="s">
        <v>1448</v>
      </c>
      <c r="AK1551" t="s">
        <v>906</v>
      </c>
      <c r="AL1551">
        <v>22</v>
      </c>
      <c r="AM1551" s="73">
        <v>43803</v>
      </c>
      <c r="AN1551" t="s">
        <v>906</v>
      </c>
      <c r="AO1551" t="s">
        <v>568</v>
      </c>
      <c r="AP1551"/>
      <c r="AQ1551"/>
      <c r="AR1551" t="s">
        <v>866</v>
      </c>
      <c r="AS1551" t="s">
        <v>1797</v>
      </c>
      <c r="AT1551" t="s">
        <v>1408</v>
      </c>
      <c r="AU1551" t="s">
        <v>36</v>
      </c>
      <c r="AV1551" t="s">
        <v>1354</v>
      </c>
      <c r="AW1551" t="s">
        <v>1924</v>
      </c>
      <c r="AX1551" t="s">
        <v>1353</v>
      </c>
      <c r="AY1551" t="s">
        <v>1352</v>
      </c>
      <c r="AZ1551" t="s">
        <v>2016</v>
      </c>
      <c r="BA1551" t="s">
        <v>2018</v>
      </c>
      <c r="BB1551" t="s">
        <v>1926</v>
      </c>
      <c r="BC1551" t="s">
        <v>2016</v>
      </c>
      <c r="BD1551"/>
      <c r="BE1551"/>
    </row>
    <row r="1552" spans="1:57" x14ac:dyDescent="0.25">
      <c r="A1552" t="s">
        <v>1360</v>
      </c>
      <c r="B1552" t="s">
        <v>0</v>
      </c>
      <c r="C1552">
        <v>2020</v>
      </c>
      <c r="D1552">
        <v>6</v>
      </c>
      <c r="E1552" s="73">
        <v>43805</v>
      </c>
      <c r="F1552" t="s">
        <v>574</v>
      </c>
      <c r="G1552"/>
      <c r="H1552" t="s">
        <v>12</v>
      </c>
      <c r="I1552" t="s">
        <v>575</v>
      </c>
      <c r="J1552" t="s">
        <v>870</v>
      </c>
      <c r="K1552" t="s">
        <v>3</v>
      </c>
      <c r="L1552"/>
      <c r="M1552" t="s">
        <v>862</v>
      </c>
      <c r="N1552">
        <v>0.9</v>
      </c>
      <c r="O1552"/>
      <c r="P1552" t="s">
        <v>867</v>
      </c>
      <c r="Q1552" t="s">
        <v>905</v>
      </c>
      <c r="R1552">
        <v>185</v>
      </c>
      <c r="S1552"/>
      <c r="T1552"/>
      <c r="U1552"/>
      <c r="V1552"/>
      <c r="W1552"/>
      <c r="X1552"/>
      <c r="Y1552"/>
      <c r="Z1552"/>
      <c r="AA1552"/>
      <c r="AB1552"/>
      <c r="AC1552" t="s">
        <v>906</v>
      </c>
      <c r="AD1552">
        <v>24</v>
      </c>
      <c r="AE1552" s="73">
        <v>43803</v>
      </c>
      <c r="AF1552" t="s">
        <v>867</v>
      </c>
      <c r="AG1552" t="s">
        <v>1450</v>
      </c>
      <c r="AH1552" t="s">
        <v>36</v>
      </c>
      <c r="AI1552" t="s">
        <v>1449</v>
      </c>
      <c r="AJ1552" t="s">
        <v>1601</v>
      </c>
      <c r="AK1552" t="s">
        <v>906</v>
      </c>
      <c r="AL1552">
        <v>24</v>
      </c>
      <c r="AM1552" s="73">
        <v>43803</v>
      </c>
      <c r="AN1552" t="s">
        <v>906</v>
      </c>
      <c r="AO1552" t="s">
        <v>568</v>
      </c>
      <c r="AP1552"/>
      <c r="AQ1552"/>
      <c r="AR1552" t="s">
        <v>866</v>
      </c>
      <c r="AS1552" t="s">
        <v>1797</v>
      </c>
      <c r="AT1552" t="s">
        <v>1408</v>
      </c>
      <c r="AU1552" t="s">
        <v>36</v>
      </c>
      <c r="AV1552" t="s">
        <v>1354</v>
      </c>
      <c r="AW1552" t="s">
        <v>1924</v>
      </c>
      <c r="AX1552" t="s">
        <v>1353</v>
      </c>
      <c r="AY1552" t="s">
        <v>1352</v>
      </c>
      <c r="AZ1552" t="s">
        <v>2016</v>
      </c>
      <c r="BA1552" t="s">
        <v>1988</v>
      </c>
      <c r="BB1552" t="s">
        <v>1926</v>
      </c>
      <c r="BC1552" t="s">
        <v>2016</v>
      </c>
      <c r="BD1552"/>
      <c r="BE1552"/>
    </row>
    <row r="1553" spans="1:57" x14ac:dyDescent="0.25">
      <c r="A1553" t="s">
        <v>1360</v>
      </c>
      <c r="B1553" t="s">
        <v>0</v>
      </c>
      <c r="C1553">
        <v>2020</v>
      </c>
      <c r="D1553">
        <v>6</v>
      </c>
      <c r="E1553" s="73">
        <v>43805</v>
      </c>
      <c r="F1553" t="s">
        <v>574</v>
      </c>
      <c r="G1553"/>
      <c r="H1553" t="s">
        <v>12</v>
      </c>
      <c r="I1553" t="s">
        <v>575</v>
      </c>
      <c r="J1553" t="s">
        <v>870</v>
      </c>
      <c r="K1553" t="s">
        <v>3</v>
      </c>
      <c r="L1553"/>
      <c r="M1553" t="s">
        <v>862</v>
      </c>
      <c r="N1553">
        <v>1.05</v>
      </c>
      <c r="O1553"/>
      <c r="P1553" t="s">
        <v>867</v>
      </c>
      <c r="Q1553" t="s">
        <v>905</v>
      </c>
      <c r="R1553">
        <v>195</v>
      </c>
      <c r="S1553"/>
      <c r="T1553"/>
      <c r="U1553"/>
      <c r="V1553"/>
      <c r="W1553"/>
      <c r="X1553"/>
      <c r="Y1553"/>
      <c r="Z1553"/>
      <c r="AA1553"/>
      <c r="AB1553"/>
      <c r="AC1553" t="s">
        <v>906</v>
      </c>
      <c r="AD1553">
        <v>25</v>
      </c>
      <c r="AE1553" s="73">
        <v>43803</v>
      </c>
      <c r="AF1553" t="s">
        <v>867</v>
      </c>
      <c r="AG1553" t="s">
        <v>1450</v>
      </c>
      <c r="AH1553" t="s">
        <v>36</v>
      </c>
      <c r="AI1553" t="s">
        <v>1449</v>
      </c>
      <c r="AJ1553" t="s">
        <v>1560</v>
      </c>
      <c r="AK1553" t="s">
        <v>906</v>
      </c>
      <c r="AL1553">
        <v>25</v>
      </c>
      <c r="AM1553" s="73">
        <v>43803</v>
      </c>
      <c r="AN1553" t="s">
        <v>906</v>
      </c>
      <c r="AO1553" t="s">
        <v>568</v>
      </c>
      <c r="AP1553"/>
      <c r="AQ1553"/>
      <c r="AR1553" t="s">
        <v>866</v>
      </c>
      <c r="AS1553" t="s">
        <v>1797</v>
      </c>
      <c r="AT1553" t="s">
        <v>1408</v>
      </c>
      <c r="AU1553" t="s">
        <v>36</v>
      </c>
      <c r="AV1553" t="s">
        <v>1354</v>
      </c>
      <c r="AW1553" t="s">
        <v>1924</v>
      </c>
      <c r="AX1553" t="s">
        <v>1353</v>
      </c>
      <c r="AY1553" t="s">
        <v>1352</v>
      </c>
      <c r="AZ1553" t="s">
        <v>2016</v>
      </c>
      <c r="BA1553" t="s">
        <v>1988</v>
      </c>
      <c r="BB1553" t="s">
        <v>1926</v>
      </c>
      <c r="BC1553" t="s">
        <v>2016</v>
      </c>
      <c r="BD1553"/>
      <c r="BE1553"/>
    </row>
    <row r="1554" spans="1:57" x14ac:dyDescent="0.25">
      <c r="A1554" t="s">
        <v>1360</v>
      </c>
      <c r="B1554" t="s">
        <v>0</v>
      </c>
      <c r="C1554">
        <v>2020</v>
      </c>
      <c r="D1554">
        <v>6</v>
      </c>
      <c r="E1554" s="73">
        <v>43806</v>
      </c>
      <c r="F1554"/>
      <c r="G1554"/>
      <c r="H1554" t="s">
        <v>12</v>
      </c>
      <c r="I1554"/>
      <c r="J1554" t="s">
        <v>25</v>
      </c>
      <c r="K1554" t="s">
        <v>3</v>
      </c>
      <c r="L1554"/>
      <c r="M1554" t="s">
        <v>878</v>
      </c>
      <c r="N1554">
        <v>1.26</v>
      </c>
      <c r="O1554"/>
      <c r="P1554" t="s">
        <v>867</v>
      </c>
      <c r="Q1554" t="s">
        <v>908</v>
      </c>
      <c r="R1554">
        <v>5</v>
      </c>
      <c r="S1554"/>
      <c r="T1554"/>
      <c r="U1554"/>
      <c r="V1554"/>
      <c r="W1554"/>
      <c r="X1554"/>
      <c r="Y1554"/>
      <c r="Z1554"/>
      <c r="AA1554"/>
      <c r="AB1554"/>
      <c r="AC1554"/>
      <c r="AD1554"/>
      <c r="AE1554"/>
      <c r="AF1554"/>
      <c r="AG1554"/>
      <c r="AH1554"/>
      <c r="AI1554"/>
      <c r="AJ1554"/>
      <c r="AK1554" t="s">
        <v>908</v>
      </c>
      <c r="AL1554">
        <v>5</v>
      </c>
      <c r="AM1554" s="73">
        <v>43806</v>
      </c>
      <c r="AN1554" t="s">
        <v>906</v>
      </c>
      <c r="AO1554" t="s">
        <v>8</v>
      </c>
      <c r="AP1554"/>
      <c r="AQ1554"/>
      <c r="AR1554" t="s">
        <v>866</v>
      </c>
      <c r="AS1554" t="s">
        <v>1797</v>
      </c>
      <c r="AT1554" t="s">
        <v>1366</v>
      </c>
      <c r="AU1554" t="s">
        <v>36</v>
      </c>
      <c r="AV1554" t="s">
        <v>1365</v>
      </c>
      <c r="AW1554"/>
      <c r="AX1554"/>
      <c r="AY1554"/>
      <c r="AZ1554"/>
      <c r="BA1554" t="s">
        <v>1833</v>
      </c>
      <c r="BB1554" t="s">
        <v>1802</v>
      </c>
      <c r="BC1554" t="s">
        <v>878</v>
      </c>
      <c r="BD1554"/>
      <c r="BE1554"/>
    </row>
    <row r="1555" spans="1:57" x14ac:dyDescent="0.25">
      <c r="A1555" t="s">
        <v>1360</v>
      </c>
      <c r="B1555" t="s">
        <v>0</v>
      </c>
      <c r="C1555">
        <v>2020</v>
      </c>
      <c r="D1555">
        <v>6</v>
      </c>
      <c r="E1555" s="73">
        <v>43806</v>
      </c>
      <c r="F1555"/>
      <c r="G1555"/>
      <c r="H1555" t="s">
        <v>12</v>
      </c>
      <c r="I1555"/>
      <c r="J1555" t="s">
        <v>25</v>
      </c>
      <c r="K1555" t="s">
        <v>3</v>
      </c>
      <c r="L1555"/>
      <c r="M1555" t="s">
        <v>878</v>
      </c>
      <c r="N1555">
        <v>43.86</v>
      </c>
      <c r="O1555"/>
      <c r="P1555" t="s">
        <v>867</v>
      </c>
      <c r="Q1555" t="s">
        <v>908</v>
      </c>
      <c r="R1555">
        <v>45</v>
      </c>
      <c r="S1555"/>
      <c r="T1555"/>
      <c r="U1555"/>
      <c r="V1555"/>
      <c r="W1555"/>
      <c r="X1555"/>
      <c r="Y1555"/>
      <c r="Z1555"/>
      <c r="AA1555"/>
      <c r="AB1555"/>
      <c r="AC1555"/>
      <c r="AD1555"/>
      <c r="AE1555"/>
      <c r="AF1555"/>
      <c r="AG1555"/>
      <c r="AH1555"/>
      <c r="AI1555"/>
      <c r="AJ1555"/>
      <c r="AK1555" t="s">
        <v>908</v>
      </c>
      <c r="AL1555">
        <v>45</v>
      </c>
      <c r="AM1555" s="73">
        <v>43806</v>
      </c>
      <c r="AN1555" t="s">
        <v>906</v>
      </c>
      <c r="AO1555" t="s">
        <v>8</v>
      </c>
      <c r="AP1555"/>
      <c r="AQ1555"/>
      <c r="AR1555" t="s">
        <v>866</v>
      </c>
      <c r="AS1555" t="s">
        <v>1797</v>
      </c>
      <c r="AT1555" t="s">
        <v>1366</v>
      </c>
      <c r="AU1555" t="s">
        <v>36</v>
      </c>
      <c r="AV1555" t="s">
        <v>1365</v>
      </c>
      <c r="AW1555"/>
      <c r="AX1555"/>
      <c r="AY1555"/>
      <c r="AZ1555"/>
      <c r="BA1555" t="s">
        <v>1833</v>
      </c>
      <c r="BB1555" t="s">
        <v>1802</v>
      </c>
      <c r="BC1555" t="s">
        <v>878</v>
      </c>
      <c r="BD1555"/>
      <c r="BE1555"/>
    </row>
    <row r="1556" spans="1:57" x14ac:dyDescent="0.25">
      <c r="A1556" t="s">
        <v>1360</v>
      </c>
      <c r="B1556" t="s">
        <v>0</v>
      </c>
      <c r="C1556">
        <v>2020</v>
      </c>
      <c r="D1556">
        <v>6</v>
      </c>
      <c r="E1556" s="73">
        <v>43806</v>
      </c>
      <c r="F1556"/>
      <c r="G1556"/>
      <c r="H1556" t="s">
        <v>12</v>
      </c>
      <c r="I1556"/>
      <c r="J1556" t="s">
        <v>25</v>
      </c>
      <c r="K1556" t="s">
        <v>3</v>
      </c>
      <c r="L1556"/>
      <c r="M1556" t="s">
        <v>878</v>
      </c>
      <c r="N1556">
        <v>36.979999999999997</v>
      </c>
      <c r="O1556"/>
      <c r="P1556" t="s">
        <v>867</v>
      </c>
      <c r="Q1556" t="s">
        <v>908</v>
      </c>
      <c r="R1556">
        <v>55</v>
      </c>
      <c r="S1556"/>
      <c r="T1556"/>
      <c r="U1556"/>
      <c r="V1556"/>
      <c r="W1556"/>
      <c r="X1556"/>
      <c r="Y1556"/>
      <c r="Z1556"/>
      <c r="AA1556"/>
      <c r="AB1556"/>
      <c r="AC1556"/>
      <c r="AD1556"/>
      <c r="AE1556"/>
      <c r="AF1556"/>
      <c r="AG1556"/>
      <c r="AH1556"/>
      <c r="AI1556"/>
      <c r="AJ1556"/>
      <c r="AK1556" t="s">
        <v>908</v>
      </c>
      <c r="AL1556">
        <v>55</v>
      </c>
      <c r="AM1556" s="73">
        <v>43806</v>
      </c>
      <c r="AN1556" t="s">
        <v>906</v>
      </c>
      <c r="AO1556" t="s">
        <v>8</v>
      </c>
      <c r="AP1556"/>
      <c r="AQ1556"/>
      <c r="AR1556" t="s">
        <v>866</v>
      </c>
      <c r="AS1556" t="s">
        <v>1797</v>
      </c>
      <c r="AT1556" t="s">
        <v>1366</v>
      </c>
      <c r="AU1556" t="s">
        <v>36</v>
      </c>
      <c r="AV1556" t="s">
        <v>1365</v>
      </c>
      <c r="AW1556"/>
      <c r="AX1556"/>
      <c r="AY1556"/>
      <c r="AZ1556"/>
      <c r="BA1556" t="s">
        <v>1833</v>
      </c>
      <c r="BB1556" t="s">
        <v>1802</v>
      </c>
      <c r="BC1556" t="s">
        <v>878</v>
      </c>
      <c r="BD1556"/>
      <c r="BE1556"/>
    </row>
    <row r="1557" spans="1:57" x14ac:dyDescent="0.25">
      <c r="A1557" t="s">
        <v>1360</v>
      </c>
      <c r="B1557" t="s">
        <v>0</v>
      </c>
      <c r="C1557">
        <v>2020</v>
      </c>
      <c r="D1557">
        <v>6</v>
      </c>
      <c r="E1557" s="73">
        <v>43806</v>
      </c>
      <c r="F1557"/>
      <c r="G1557"/>
      <c r="H1557" t="s">
        <v>12</v>
      </c>
      <c r="I1557"/>
      <c r="J1557" t="s">
        <v>2</v>
      </c>
      <c r="K1557" t="s">
        <v>3</v>
      </c>
      <c r="L1557"/>
      <c r="M1557" t="s">
        <v>878</v>
      </c>
      <c r="N1557">
        <v>-36.979999999999997</v>
      </c>
      <c r="O1557"/>
      <c r="P1557" t="s">
        <v>867</v>
      </c>
      <c r="Q1557" t="s">
        <v>908</v>
      </c>
      <c r="R1557">
        <v>56</v>
      </c>
      <c r="S1557"/>
      <c r="T1557"/>
      <c r="U1557"/>
      <c r="V1557"/>
      <c r="W1557"/>
      <c r="X1557"/>
      <c r="Y1557"/>
      <c r="Z1557"/>
      <c r="AA1557"/>
      <c r="AB1557"/>
      <c r="AC1557"/>
      <c r="AD1557"/>
      <c r="AE1557"/>
      <c r="AF1557"/>
      <c r="AG1557"/>
      <c r="AH1557"/>
      <c r="AI1557"/>
      <c r="AJ1557"/>
      <c r="AK1557" t="s">
        <v>908</v>
      </c>
      <c r="AL1557">
        <v>56</v>
      </c>
      <c r="AM1557" s="73">
        <v>43806</v>
      </c>
      <c r="AN1557" t="s">
        <v>906</v>
      </c>
      <c r="AO1557" t="s">
        <v>8</v>
      </c>
      <c r="AP1557"/>
      <c r="AQ1557"/>
      <c r="AR1557" t="s">
        <v>866</v>
      </c>
      <c r="AS1557" t="s">
        <v>1797</v>
      </c>
      <c r="AT1557" t="s">
        <v>1385</v>
      </c>
      <c r="AU1557" t="s">
        <v>36</v>
      </c>
      <c r="AV1557" t="s">
        <v>1355</v>
      </c>
      <c r="AW1557"/>
      <c r="AX1557"/>
      <c r="AY1557"/>
      <c r="AZ1557"/>
      <c r="BA1557" t="s">
        <v>1801</v>
      </c>
      <c r="BB1557" t="s">
        <v>1802</v>
      </c>
      <c r="BC1557" t="s">
        <v>878</v>
      </c>
      <c r="BD1557"/>
      <c r="BE1557"/>
    </row>
    <row r="1558" spans="1:57" x14ac:dyDescent="0.25">
      <c r="A1558" t="s">
        <v>1360</v>
      </c>
      <c r="B1558" t="s">
        <v>0</v>
      </c>
      <c r="C1558">
        <v>2020</v>
      </c>
      <c r="D1558">
        <v>6</v>
      </c>
      <c r="E1558" s="73">
        <v>43806</v>
      </c>
      <c r="F1558"/>
      <c r="G1558"/>
      <c r="H1558" t="s">
        <v>12</v>
      </c>
      <c r="I1558"/>
      <c r="J1558" t="s">
        <v>25</v>
      </c>
      <c r="K1558" t="s">
        <v>3</v>
      </c>
      <c r="L1558"/>
      <c r="M1558" t="s">
        <v>878</v>
      </c>
      <c r="N1558">
        <v>3.27</v>
      </c>
      <c r="O1558"/>
      <c r="P1558" t="s">
        <v>867</v>
      </c>
      <c r="Q1558" t="s">
        <v>908</v>
      </c>
      <c r="R1558">
        <v>85</v>
      </c>
      <c r="S1558"/>
      <c r="T1558"/>
      <c r="U1558"/>
      <c r="V1558"/>
      <c r="W1558"/>
      <c r="X1558"/>
      <c r="Y1558"/>
      <c r="Z1558"/>
      <c r="AA1558"/>
      <c r="AB1558"/>
      <c r="AC1558"/>
      <c r="AD1558"/>
      <c r="AE1558"/>
      <c r="AF1558"/>
      <c r="AG1558"/>
      <c r="AH1558"/>
      <c r="AI1558"/>
      <c r="AJ1558"/>
      <c r="AK1558" t="s">
        <v>908</v>
      </c>
      <c r="AL1558">
        <v>85</v>
      </c>
      <c r="AM1558" s="73">
        <v>43806</v>
      </c>
      <c r="AN1558" t="s">
        <v>906</v>
      </c>
      <c r="AO1558" t="s">
        <v>8</v>
      </c>
      <c r="AP1558"/>
      <c r="AQ1558"/>
      <c r="AR1558" t="s">
        <v>866</v>
      </c>
      <c r="AS1558" t="s">
        <v>1797</v>
      </c>
      <c r="AT1558" t="s">
        <v>1366</v>
      </c>
      <c r="AU1558" t="s">
        <v>36</v>
      </c>
      <c r="AV1558" t="s">
        <v>1365</v>
      </c>
      <c r="AW1558"/>
      <c r="AX1558"/>
      <c r="AY1558"/>
      <c r="AZ1558"/>
      <c r="BA1558" t="s">
        <v>1833</v>
      </c>
      <c r="BB1558" t="s">
        <v>1802</v>
      </c>
      <c r="BC1558" t="s">
        <v>878</v>
      </c>
      <c r="BD1558"/>
      <c r="BE1558"/>
    </row>
    <row r="1559" spans="1:57" x14ac:dyDescent="0.25">
      <c r="A1559" t="s">
        <v>1360</v>
      </c>
      <c r="B1559" t="s">
        <v>0</v>
      </c>
      <c r="C1559">
        <v>2020</v>
      </c>
      <c r="D1559">
        <v>6</v>
      </c>
      <c r="E1559" s="73">
        <v>43806</v>
      </c>
      <c r="F1559"/>
      <c r="G1559"/>
      <c r="H1559" t="s">
        <v>12</v>
      </c>
      <c r="I1559"/>
      <c r="J1559" t="s">
        <v>25</v>
      </c>
      <c r="K1559" t="s">
        <v>3</v>
      </c>
      <c r="L1559"/>
      <c r="M1559" t="s">
        <v>878</v>
      </c>
      <c r="N1559">
        <v>4.2</v>
      </c>
      <c r="O1559"/>
      <c r="P1559" t="s">
        <v>867</v>
      </c>
      <c r="Q1559" t="s">
        <v>908</v>
      </c>
      <c r="R1559">
        <v>125</v>
      </c>
      <c r="S1559"/>
      <c r="T1559"/>
      <c r="U1559"/>
      <c r="V1559"/>
      <c r="W1559"/>
      <c r="X1559"/>
      <c r="Y1559"/>
      <c r="Z1559"/>
      <c r="AA1559"/>
      <c r="AB1559"/>
      <c r="AC1559"/>
      <c r="AD1559"/>
      <c r="AE1559"/>
      <c r="AF1559"/>
      <c r="AG1559"/>
      <c r="AH1559"/>
      <c r="AI1559"/>
      <c r="AJ1559"/>
      <c r="AK1559" t="s">
        <v>908</v>
      </c>
      <c r="AL1559">
        <v>125</v>
      </c>
      <c r="AM1559" s="73">
        <v>43806</v>
      </c>
      <c r="AN1559" t="s">
        <v>906</v>
      </c>
      <c r="AO1559" t="s">
        <v>8</v>
      </c>
      <c r="AP1559"/>
      <c r="AQ1559"/>
      <c r="AR1559" t="s">
        <v>866</v>
      </c>
      <c r="AS1559" t="s">
        <v>1797</v>
      </c>
      <c r="AT1559" t="s">
        <v>1366</v>
      </c>
      <c r="AU1559" t="s">
        <v>36</v>
      </c>
      <c r="AV1559" t="s">
        <v>1365</v>
      </c>
      <c r="AW1559"/>
      <c r="AX1559"/>
      <c r="AY1559"/>
      <c r="AZ1559"/>
      <c r="BA1559" t="s">
        <v>1833</v>
      </c>
      <c r="BB1559" t="s">
        <v>1802</v>
      </c>
      <c r="BC1559" t="s">
        <v>878</v>
      </c>
      <c r="BD1559"/>
      <c r="BE1559"/>
    </row>
    <row r="1560" spans="1:57" x14ac:dyDescent="0.25">
      <c r="A1560" t="s">
        <v>1360</v>
      </c>
      <c r="B1560" t="s">
        <v>0</v>
      </c>
      <c r="C1560">
        <v>2020</v>
      </c>
      <c r="D1560">
        <v>6</v>
      </c>
      <c r="E1560" s="73">
        <v>43806</v>
      </c>
      <c r="F1560"/>
      <c r="G1560"/>
      <c r="H1560" t="s">
        <v>12</v>
      </c>
      <c r="I1560"/>
      <c r="J1560" t="s">
        <v>2</v>
      </c>
      <c r="K1560" t="s">
        <v>3</v>
      </c>
      <c r="L1560"/>
      <c r="M1560" t="s">
        <v>878</v>
      </c>
      <c r="N1560">
        <v>-0.76</v>
      </c>
      <c r="O1560"/>
      <c r="P1560" t="s">
        <v>867</v>
      </c>
      <c r="Q1560" t="s">
        <v>908</v>
      </c>
      <c r="R1560">
        <v>166</v>
      </c>
      <c r="S1560"/>
      <c r="T1560"/>
      <c r="U1560"/>
      <c r="V1560"/>
      <c r="W1560"/>
      <c r="X1560"/>
      <c r="Y1560"/>
      <c r="Z1560"/>
      <c r="AA1560"/>
      <c r="AB1560"/>
      <c r="AC1560"/>
      <c r="AD1560"/>
      <c r="AE1560"/>
      <c r="AF1560"/>
      <c r="AG1560"/>
      <c r="AH1560"/>
      <c r="AI1560"/>
      <c r="AJ1560"/>
      <c r="AK1560" t="s">
        <v>908</v>
      </c>
      <c r="AL1560">
        <v>166</v>
      </c>
      <c r="AM1560" s="73">
        <v>43806</v>
      </c>
      <c r="AN1560" t="s">
        <v>906</v>
      </c>
      <c r="AO1560" t="s">
        <v>8</v>
      </c>
      <c r="AP1560"/>
      <c r="AQ1560"/>
      <c r="AR1560" t="s">
        <v>866</v>
      </c>
      <c r="AS1560" t="s">
        <v>1797</v>
      </c>
      <c r="AT1560" t="s">
        <v>1385</v>
      </c>
      <c r="AU1560" t="s">
        <v>36</v>
      </c>
      <c r="AV1560" t="s">
        <v>1355</v>
      </c>
      <c r="AW1560"/>
      <c r="AX1560"/>
      <c r="AY1560"/>
      <c r="AZ1560"/>
      <c r="BA1560" t="s">
        <v>1801</v>
      </c>
      <c r="BB1560" t="s">
        <v>1802</v>
      </c>
      <c r="BC1560" t="s">
        <v>878</v>
      </c>
      <c r="BD1560"/>
      <c r="BE1560"/>
    </row>
    <row r="1561" spans="1:57" x14ac:dyDescent="0.25">
      <c r="A1561" t="s">
        <v>1360</v>
      </c>
      <c r="B1561" t="s">
        <v>0</v>
      </c>
      <c r="C1561">
        <v>2020</v>
      </c>
      <c r="D1561">
        <v>6</v>
      </c>
      <c r="E1561" s="73">
        <v>43803</v>
      </c>
      <c r="F1561"/>
      <c r="G1561"/>
      <c r="H1561" t="s">
        <v>12</v>
      </c>
      <c r="I1561"/>
      <c r="J1561" t="s">
        <v>25</v>
      </c>
      <c r="K1561" t="s">
        <v>3</v>
      </c>
      <c r="L1561"/>
      <c r="M1561" t="s">
        <v>862</v>
      </c>
      <c r="N1561">
        <v>-1.53</v>
      </c>
      <c r="O1561"/>
      <c r="P1561" t="s">
        <v>867</v>
      </c>
      <c r="Q1561" t="s">
        <v>898</v>
      </c>
      <c r="R1561">
        <v>64</v>
      </c>
      <c r="S1561"/>
      <c r="T1561"/>
      <c r="U1561"/>
      <c r="V1561"/>
      <c r="W1561"/>
      <c r="X1561"/>
      <c r="Y1561"/>
      <c r="Z1561"/>
      <c r="AA1561"/>
      <c r="AB1561"/>
      <c r="AC1561"/>
      <c r="AD1561"/>
      <c r="AE1561"/>
      <c r="AF1561"/>
      <c r="AG1561"/>
      <c r="AH1561"/>
      <c r="AI1561"/>
      <c r="AJ1561"/>
      <c r="AK1561" t="s">
        <v>898</v>
      </c>
      <c r="AL1561">
        <v>64</v>
      </c>
      <c r="AM1561" s="73">
        <v>43803</v>
      </c>
      <c r="AN1561" t="s">
        <v>899</v>
      </c>
      <c r="AO1561" t="s">
        <v>8</v>
      </c>
      <c r="AP1561"/>
      <c r="AQ1561"/>
      <c r="AR1561" t="s">
        <v>866</v>
      </c>
      <c r="AS1561" t="s">
        <v>1797</v>
      </c>
      <c r="AT1561" t="s">
        <v>1366</v>
      </c>
      <c r="AU1561" t="s">
        <v>36</v>
      </c>
      <c r="AV1561" t="s">
        <v>1365</v>
      </c>
      <c r="AW1561"/>
      <c r="AX1561"/>
      <c r="AY1561"/>
      <c r="AZ1561"/>
      <c r="BA1561" t="s">
        <v>1833</v>
      </c>
      <c r="BB1561" t="s">
        <v>1802</v>
      </c>
      <c r="BC1561" t="s">
        <v>862</v>
      </c>
      <c r="BD1561"/>
      <c r="BE1561"/>
    </row>
    <row r="1562" spans="1:57" x14ac:dyDescent="0.25">
      <c r="A1562" t="s">
        <v>1360</v>
      </c>
      <c r="B1562" t="s">
        <v>0</v>
      </c>
      <c r="C1562">
        <v>2020</v>
      </c>
      <c r="D1562">
        <v>6</v>
      </c>
      <c r="E1562" s="73">
        <v>43803</v>
      </c>
      <c r="F1562"/>
      <c r="G1562"/>
      <c r="H1562" t="s">
        <v>12</v>
      </c>
      <c r="I1562"/>
      <c r="J1562" t="s">
        <v>25</v>
      </c>
      <c r="K1562" t="s">
        <v>3</v>
      </c>
      <c r="L1562"/>
      <c r="M1562" t="s">
        <v>862</v>
      </c>
      <c r="N1562">
        <v>-0.39</v>
      </c>
      <c r="O1562"/>
      <c r="P1562" t="s">
        <v>867</v>
      </c>
      <c r="Q1562" t="s">
        <v>898</v>
      </c>
      <c r="R1562">
        <v>114</v>
      </c>
      <c r="S1562"/>
      <c r="T1562"/>
      <c r="U1562"/>
      <c r="V1562"/>
      <c r="W1562"/>
      <c r="X1562"/>
      <c r="Y1562"/>
      <c r="Z1562"/>
      <c r="AA1562"/>
      <c r="AB1562"/>
      <c r="AC1562"/>
      <c r="AD1562"/>
      <c r="AE1562"/>
      <c r="AF1562"/>
      <c r="AG1562"/>
      <c r="AH1562"/>
      <c r="AI1562"/>
      <c r="AJ1562"/>
      <c r="AK1562" t="s">
        <v>898</v>
      </c>
      <c r="AL1562">
        <v>114</v>
      </c>
      <c r="AM1562" s="73">
        <v>43803</v>
      </c>
      <c r="AN1562" t="s">
        <v>899</v>
      </c>
      <c r="AO1562" t="s">
        <v>8</v>
      </c>
      <c r="AP1562"/>
      <c r="AQ1562"/>
      <c r="AR1562" t="s">
        <v>866</v>
      </c>
      <c r="AS1562" t="s">
        <v>1797</v>
      </c>
      <c r="AT1562" t="s">
        <v>1366</v>
      </c>
      <c r="AU1562" t="s">
        <v>36</v>
      </c>
      <c r="AV1562" t="s">
        <v>1365</v>
      </c>
      <c r="AW1562"/>
      <c r="AX1562"/>
      <c r="AY1562"/>
      <c r="AZ1562"/>
      <c r="BA1562" t="s">
        <v>1833</v>
      </c>
      <c r="BB1562" t="s">
        <v>1802</v>
      </c>
      <c r="BC1562" t="s">
        <v>862</v>
      </c>
      <c r="BD1562"/>
      <c r="BE1562"/>
    </row>
    <row r="1563" spans="1:57" x14ac:dyDescent="0.25">
      <c r="A1563" t="s">
        <v>1360</v>
      </c>
      <c r="B1563" t="s">
        <v>0</v>
      </c>
      <c r="C1563">
        <v>2020</v>
      </c>
      <c r="D1563">
        <v>6</v>
      </c>
      <c r="E1563" s="73">
        <v>43803</v>
      </c>
      <c r="F1563"/>
      <c r="G1563"/>
      <c r="H1563" t="s">
        <v>12</v>
      </c>
      <c r="I1563"/>
      <c r="J1563" t="s">
        <v>25</v>
      </c>
      <c r="K1563" t="s">
        <v>3</v>
      </c>
      <c r="L1563"/>
      <c r="M1563" t="s">
        <v>862</v>
      </c>
      <c r="N1563">
        <v>-0.9</v>
      </c>
      <c r="O1563"/>
      <c r="P1563" t="s">
        <v>867</v>
      </c>
      <c r="Q1563" t="s">
        <v>898</v>
      </c>
      <c r="R1563">
        <v>134</v>
      </c>
      <c r="S1563"/>
      <c r="T1563"/>
      <c r="U1563"/>
      <c r="V1563"/>
      <c r="W1563"/>
      <c r="X1563"/>
      <c r="Y1563"/>
      <c r="Z1563"/>
      <c r="AA1563"/>
      <c r="AB1563"/>
      <c r="AC1563"/>
      <c r="AD1563"/>
      <c r="AE1563"/>
      <c r="AF1563"/>
      <c r="AG1563"/>
      <c r="AH1563"/>
      <c r="AI1563"/>
      <c r="AJ1563"/>
      <c r="AK1563" t="s">
        <v>898</v>
      </c>
      <c r="AL1563">
        <v>134</v>
      </c>
      <c r="AM1563" s="73">
        <v>43803</v>
      </c>
      <c r="AN1563" t="s">
        <v>899</v>
      </c>
      <c r="AO1563" t="s">
        <v>8</v>
      </c>
      <c r="AP1563"/>
      <c r="AQ1563"/>
      <c r="AR1563" t="s">
        <v>866</v>
      </c>
      <c r="AS1563" t="s">
        <v>1797</v>
      </c>
      <c r="AT1563" t="s">
        <v>1366</v>
      </c>
      <c r="AU1563" t="s">
        <v>36</v>
      </c>
      <c r="AV1563" t="s">
        <v>1365</v>
      </c>
      <c r="AW1563"/>
      <c r="AX1563"/>
      <c r="AY1563"/>
      <c r="AZ1563"/>
      <c r="BA1563" t="s">
        <v>1833</v>
      </c>
      <c r="BB1563" t="s">
        <v>1802</v>
      </c>
      <c r="BC1563" t="s">
        <v>862</v>
      </c>
      <c r="BD1563"/>
      <c r="BE1563"/>
    </row>
    <row r="1564" spans="1:57" x14ac:dyDescent="0.25">
      <c r="A1564" t="s">
        <v>1360</v>
      </c>
      <c r="B1564" t="s">
        <v>0</v>
      </c>
      <c r="C1564">
        <v>2020</v>
      </c>
      <c r="D1564">
        <v>6</v>
      </c>
      <c r="E1564" s="73">
        <v>43803</v>
      </c>
      <c r="F1564" t="s">
        <v>574</v>
      </c>
      <c r="G1564"/>
      <c r="H1564" t="s">
        <v>12</v>
      </c>
      <c r="I1564" t="s">
        <v>575</v>
      </c>
      <c r="J1564" t="s">
        <v>870</v>
      </c>
      <c r="K1564" t="s">
        <v>3</v>
      </c>
      <c r="L1564"/>
      <c r="M1564" t="s">
        <v>862</v>
      </c>
      <c r="N1564">
        <v>3</v>
      </c>
      <c r="O1564"/>
      <c r="P1564" t="s">
        <v>867</v>
      </c>
      <c r="Q1564" t="s">
        <v>898</v>
      </c>
      <c r="R1564">
        <v>163</v>
      </c>
      <c r="S1564"/>
      <c r="T1564"/>
      <c r="U1564"/>
      <c r="V1564"/>
      <c r="W1564"/>
      <c r="X1564"/>
      <c r="Y1564"/>
      <c r="Z1564"/>
      <c r="AA1564"/>
      <c r="AB1564"/>
      <c r="AC1564" t="s">
        <v>899</v>
      </c>
      <c r="AD1564">
        <v>15</v>
      </c>
      <c r="AE1564" s="73">
        <v>43802</v>
      </c>
      <c r="AF1564" t="s">
        <v>867</v>
      </c>
      <c r="AG1564" t="s">
        <v>1450</v>
      </c>
      <c r="AH1564" t="s">
        <v>36</v>
      </c>
      <c r="AI1564" t="s">
        <v>1454</v>
      </c>
      <c r="AJ1564" t="s">
        <v>1453</v>
      </c>
      <c r="AK1564" t="s">
        <v>899</v>
      </c>
      <c r="AL1564">
        <v>15</v>
      </c>
      <c r="AM1564" s="73">
        <v>43802</v>
      </c>
      <c r="AN1564" t="s">
        <v>899</v>
      </c>
      <c r="AO1564" t="s">
        <v>37</v>
      </c>
      <c r="AP1564"/>
      <c r="AQ1564"/>
      <c r="AR1564" t="s">
        <v>866</v>
      </c>
      <c r="AS1564" t="s">
        <v>1797</v>
      </c>
      <c r="AT1564" t="s">
        <v>1408</v>
      </c>
      <c r="AU1564" t="s">
        <v>36</v>
      </c>
      <c r="AV1564" t="s">
        <v>1354</v>
      </c>
      <c r="AW1564" t="s">
        <v>1924</v>
      </c>
      <c r="AX1564" t="s">
        <v>1353</v>
      </c>
      <c r="AY1564" t="s">
        <v>1352</v>
      </c>
      <c r="AZ1564" t="s">
        <v>2015</v>
      </c>
      <c r="BA1564" t="s">
        <v>1988</v>
      </c>
      <c r="BB1564" t="s">
        <v>1926</v>
      </c>
      <c r="BC1564" t="s">
        <v>2015</v>
      </c>
      <c r="BD1564"/>
      <c r="BE1564"/>
    </row>
    <row r="1565" spans="1:57" x14ac:dyDescent="0.25">
      <c r="A1565" t="s">
        <v>1360</v>
      </c>
      <c r="B1565" t="s">
        <v>0</v>
      </c>
      <c r="C1565">
        <v>2020</v>
      </c>
      <c r="D1565">
        <v>6</v>
      </c>
      <c r="E1565" s="73">
        <v>43804</v>
      </c>
      <c r="F1565" t="s">
        <v>902</v>
      </c>
      <c r="G1565"/>
      <c r="H1565" t="s">
        <v>12</v>
      </c>
      <c r="I1565" t="s">
        <v>552</v>
      </c>
      <c r="J1565" t="s">
        <v>34</v>
      </c>
      <c r="K1565" t="s">
        <v>3</v>
      </c>
      <c r="L1565"/>
      <c r="M1565" t="s">
        <v>1452</v>
      </c>
      <c r="N1565">
        <v>4298.2</v>
      </c>
      <c r="O1565"/>
      <c r="P1565" t="s">
        <v>903</v>
      </c>
      <c r="Q1565" t="s">
        <v>900</v>
      </c>
      <c r="R1565">
        <v>2</v>
      </c>
      <c r="S1565"/>
      <c r="T1565"/>
      <c r="U1565"/>
      <c r="V1565"/>
      <c r="W1565"/>
      <c r="X1565"/>
      <c r="Y1565"/>
      <c r="Z1565"/>
      <c r="AA1565"/>
      <c r="AB1565"/>
      <c r="AC1565"/>
      <c r="AD1565"/>
      <c r="AE1565"/>
      <c r="AF1565"/>
      <c r="AG1565"/>
      <c r="AH1565"/>
      <c r="AI1565"/>
      <c r="AJ1565"/>
      <c r="AK1565" t="s">
        <v>900</v>
      </c>
      <c r="AL1565">
        <v>2</v>
      </c>
      <c r="AM1565" s="73">
        <v>43804</v>
      </c>
      <c r="AN1565"/>
      <c r="AO1565" t="s">
        <v>554</v>
      </c>
      <c r="AP1565" t="s">
        <v>904</v>
      </c>
      <c r="AQ1565"/>
      <c r="AR1565" t="s">
        <v>16</v>
      </c>
      <c r="AS1565" t="s">
        <v>1797</v>
      </c>
      <c r="AT1565" t="s">
        <v>1372</v>
      </c>
      <c r="AU1565" t="s">
        <v>36</v>
      </c>
      <c r="AV1565" t="s">
        <v>1354</v>
      </c>
      <c r="AW1565" t="s">
        <v>1798</v>
      </c>
      <c r="AX1565" t="s">
        <v>1353</v>
      </c>
      <c r="AY1565" t="s">
        <v>1371</v>
      </c>
      <c r="AZ1565"/>
      <c r="BA1565" t="s">
        <v>1836</v>
      </c>
      <c r="BB1565" t="s">
        <v>1800</v>
      </c>
      <c r="BC1565" t="s">
        <v>1452</v>
      </c>
      <c r="BD1565"/>
      <c r="BE1565"/>
    </row>
    <row r="1566" spans="1:57" x14ac:dyDescent="0.25">
      <c r="A1566" t="s">
        <v>1360</v>
      </c>
      <c r="B1566" t="s">
        <v>0</v>
      </c>
      <c r="C1566">
        <v>2020</v>
      </c>
      <c r="D1566">
        <v>6</v>
      </c>
      <c r="E1566" s="73">
        <v>43804</v>
      </c>
      <c r="F1566"/>
      <c r="G1566"/>
      <c r="H1566" t="s">
        <v>12</v>
      </c>
      <c r="I1566"/>
      <c r="J1566" t="s">
        <v>2</v>
      </c>
      <c r="K1566" t="s">
        <v>3</v>
      </c>
      <c r="L1566"/>
      <c r="M1566" t="s">
        <v>878</v>
      </c>
      <c r="N1566">
        <v>-0.11</v>
      </c>
      <c r="O1566"/>
      <c r="P1566" t="s">
        <v>867</v>
      </c>
      <c r="Q1566" t="s">
        <v>901</v>
      </c>
      <c r="R1566">
        <v>34</v>
      </c>
      <c r="S1566"/>
      <c r="T1566"/>
      <c r="U1566"/>
      <c r="V1566"/>
      <c r="W1566"/>
      <c r="X1566"/>
      <c r="Y1566"/>
      <c r="Z1566"/>
      <c r="AA1566"/>
      <c r="AB1566"/>
      <c r="AC1566"/>
      <c r="AD1566"/>
      <c r="AE1566"/>
      <c r="AF1566"/>
      <c r="AG1566"/>
      <c r="AH1566"/>
      <c r="AI1566"/>
      <c r="AJ1566"/>
      <c r="AK1566" t="s">
        <v>901</v>
      </c>
      <c r="AL1566">
        <v>34</v>
      </c>
      <c r="AM1566" s="73">
        <v>43804</v>
      </c>
      <c r="AN1566" t="s">
        <v>899</v>
      </c>
      <c r="AO1566" t="s">
        <v>8</v>
      </c>
      <c r="AP1566"/>
      <c r="AQ1566"/>
      <c r="AR1566" t="s">
        <v>866</v>
      </c>
      <c r="AS1566" t="s">
        <v>1797</v>
      </c>
      <c r="AT1566" t="s">
        <v>1385</v>
      </c>
      <c r="AU1566" t="s">
        <v>36</v>
      </c>
      <c r="AV1566" t="s">
        <v>1355</v>
      </c>
      <c r="AW1566"/>
      <c r="AX1566"/>
      <c r="AY1566"/>
      <c r="AZ1566"/>
      <c r="BA1566" t="s">
        <v>1801</v>
      </c>
      <c r="BB1566" t="s">
        <v>1802</v>
      </c>
      <c r="BC1566" t="s">
        <v>878</v>
      </c>
      <c r="BD1566"/>
      <c r="BE1566"/>
    </row>
    <row r="1567" spans="1:57" x14ac:dyDescent="0.25">
      <c r="A1567" t="s">
        <v>1360</v>
      </c>
      <c r="B1567" t="s">
        <v>0</v>
      </c>
      <c r="C1567">
        <v>2020</v>
      </c>
      <c r="D1567">
        <v>6</v>
      </c>
      <c r="E1567" s="73">
        <v>43804</v>
      </c>
      <c r="F1567"/>
      <c r="G1567"/>
      <c r="H1567" t="s">
        <v>12</v>
      </c>
      <c r="I1567"/>
      <c r="J1567" t="s">
        <v>2</v>
      </c>
      <c r="K1567" t="s">
        <v>3</v>
      </c>
      <c r="L1567"/>
      <c r="M1567" t="s">
        <v>878</v>
      </c>
      <c r="N1567">
        <v>-1.53</v>
      </c>
      <c r="O1567"/>
      <c r="P1567" t="s">
        <v>867</v>
      </c>
      <c r="Q1567" t="s">
        <v>901</v>
      </c>
      <c r="R1567">
        <v>64</v>
      </c>
      <c r="S1567"/>
      <c r="T1567"/>
      <c r="U1567"/>
      <c r="V1567"/>
      <c r="W1567"/>
      <c r="X1567"/>
      <c r="Y1567"/>
      <c r="Z1567"/>
      <c r="AA1567"/>
      <c r="AB1567"/>
      <c r="AC1567"/>
      <c r="AD1567"/>
      <c r="AE1567"/>
      <c r="AF1567"/>
      <c r="AG1567"/>
      <c r="AH1567"/>
      <c r="AI1567"/>
      <c r="AJ1567"/>
      <c r="AK1567" t="s">
        <v>901</v>
      </c>
      <c r="AL1567">
        <v>64</v>
      </c>
      <c r="AM1567" s="73">
        <v>43804</v>
      </c>
      <c r="AN1567" t="s">
        <v>899</v>
      </c>
      <c r="AO1567" t="s">
        <v>8</v>
      </c>
      <c r="AP1567"/>
      <c r="AQ1567"/>
      <c r="AR1567" t="s">
        <v>866</v>
      </c>
      <c r="AS1567" t="s">
        <v>1797</v>
      </c>
      <c r="AT1567" t="s">
        <v>1385</v>
      </c>
      <c r="AU1567" t="s">
        <v>36</v>
      </c>
      <c r="AV1567" t="s">
        <v>1355</v>
      </c>
      <c r="AW1567"/>
      <c r="AX1567"/>
      <c r="AY1567"/>
      <c r="AZ1567"/>
      <c r="BA1567" t="s">
        <v>1801</v>
      </c>
      <c r="BB1567" t="s">
        <v>1802</v>
      </c>
      <c r="BC1567" t="s">
        <v>878</v>
      </c>
      <c r="BD1567"/>
      <c r="BE1567"/>
    </row>
    <row r="1568" spans="1:57" x14ac:dyDescent="0.25">
      <c r="A1568" t="s">
        <v>1360</v>
      </c>
      <c r="B1568" t="s">
        <v>0</v>
      </c>
      <c r="C1568">
        <v>2020</v>
      </c>
      <c r="D1568">
        <v>6</v>
      </c>
      <c r="E1568" s="73">
        <v>43804</v>
      </c>
      <c r="F1568"/>
      <c r="G1568"/>
      <c r="H1568" t="s">
        <v>12</v>
      </c>
      <c r="I1568"/>
      <c r="J1568" t="s">
        <v>25</v>
      </c>
      <c r="K1568" t="s">
        <v>3</v>
      </c>
      <c r="L1568"/>
      <c r="M1568" t="s">
        <v>878</v>
      </c>
      <c r="N1568">
        <v>0.39</v>
      </c>
      <c r="O1568"/>
      <c r="P1568" t="s">
        <v>867</v>
      </c>
      <c r="Q1568" t="s">
        <v>901</v>
      </c>
      <c r="R1568">
        <v>113</v>
      </c>
      <c r="S1568"/>
      <c r="T1568"/>
      <c r="U1568"/>
      <c r="V1568"/>
      <c r="W1568"/>
      <c r="X1568"/>
      <c r="Y1568"/>
      <c r="Z1568"/>
      <c r="AA1568"/>
      <c r="AB1568"/>
      <c r="AC1568"/>
      <c r="AD1568"/>
      <c r="AE1568"/>
      <c r="AF1568"/>
      <c r="AG1568"/>
      <c r="AH1568"/>
      <c r="AI1568"/>
      <c r="AJ1568"/>
      <c r="AK1568" t="s">
        <v>901</v>
      </c>
      <c r="AL1568">
        <v>113</v>
      </c>
      <c r="AM1568" s="73">
        <v>43804</v>
      </c>
      <c r="AN1568" t="s">
        <v>899</v>
      </c>
      <c r="AO1568" t="s">
        <v>8</v>
      </c>
      <c r="AP1568"/>
      <c r="AQ1568"/>
      <c r="AR1568" t="s">
        <v>866</v>
      </c>
      <c r="AS1568" t="s">
        <v>1797</v>
      </c>
      <c r="AT1568" t="s">
        <v>1366</v>
      </c>
      <c r="AU1568" t="s">
        <v>36</v>
      </c>
      <c r="AV1568" t="s">
        <v>1365</v>
      </c>
      <c r="AW1568"/>
      <c r="AX1568"/>
      <c r="AY1568"/>
      <c r="AZ1568"/>
      <c r="BA1568" t="s">
        <v>1833</v>
      </c>
      <c r="BB1568" t="s">
        <v>1802</v>
      </c>
      <c r="BC1568" t="s">
        <v>878</v>
      </c>
      <c r="BD1568"/>
      <c r="BE1568"/>
    </row>
    <row r="1569" spans="1:57" x14ac:dyDescent="0.25">
      <c r="A1569" t="s">
        <v>1360</v>
      </c>
      <c r="B1569" t="s">
        <v>0</v>
      </c>
      <c r="C1569">
        <v>2020</v>
      </c>
      <c r="D1569">
        <v>6</v>
      </c>
      <c r="E1569" s="73">
        <v>43806</v>
      </c>
      <c r="F1569"/>
      <c r="G1569"/>
      <c r="H1569" t="s">
        <v>12</v>
      </c>
      <c r="I1569"/>
      <c r="J1569" t="s">
        <v>2</v>
      </c>
      <c r="K1569" t="s">
        <v>3</v>
      </c>
      <c r="L1569"/>
      <c r="M1569" t="s">
        <v>878</v>
      </c>
      <c r="N1569">
        <v>-1.05</v>
      </c>
      <c r="O1569"/>
      <c r="P1569" t="s">
        <v>867</v>
      </c>
      <c r="Q1569" t="s">
        <v>908</v>
      </c>
      <c r="R1569">
        <v>196</v>
      </c>
      <c r="S1569"/>
      <c r="T1569"/>
      <c r="U1569"/>
      <c r="V1569"/>
      <c r="W1569"/>
      <c r="X1569"/>
      <c r="Y1569"/>
      <c r="Z1569"/>
      <c r="AA1569"/>
      <c r="AB1569"/>
      <c r="AC1569"/>
      <c r="AD1569"/>
      <c r="AE1569"/>
      <c r="AF1569"/>
      <c r="AG1569"/>
      <c r="AH1569"/>
      <c r="AI1569"/>
      <c r="AJ1569"/>
      <c r="AK1569" t="s">
        <v>908</v>
      </c>
      <c r="AL1569">
        <v>196</v>
      </c>
      <c r="AM1569" s="73">
        <v>43806</v>
      </c>
      <c r="AN1569" t="s">
        <v>906</v>
      </c>
      <c r="AO1569" t="s">
        <v>8</v>
      </c>
      <c r="AP1569"/>
      <c r="AQ1569"/>
      <c r="AR1569" t="s">
        <v>866</v>
      </c>
      <c r="AS1569" t="s">
        <v>1797</v>
      </c>
      <c r="AT1569" t="s">
        <v>1385</v>
      </c>
      <c r="AU1569" t="s">
        <v>36</v>
      </c>
      <c r="AV1569" t="s">
        <v>1355</v>
      </c>
      <c r="AW1569"/>
      <c r="AX1569"/>
      <c r="AY1569"/>
      <c r="AZ1569"/>
      <c r="BA1569" t="s">
        <v>1801</v>
      </c>
      <c r="BB1569" t="s">
        <v>1802</v>
      </c>
      <c r="BC1569" t="s">
        <v>878</v>
      </c>
      <c r="BD1569"/>
      <c r="BE1569"/>
    </row>
    <row r="1570" spans="1:57" x14ac:dyDescent="0.25">
      <c r="A1570" t="s">
        <v>1360</v>
      </c>
      <c r="B1570" t="s">
        <v>0</v>
      </c>
      <c r="C1570">
        <v>2020</v>
      </c>
      <c r="D1570">
        <v>6</v>
      </c>
      <c r="E1570" s="73">
        <v>43809</v>
      </c>
      <c r="F1570" t="s">
        <v>574</v>
      </c>
      <c r="G1570"/>
      <c r="H1570" t="s">
        <v>12</v>
      </c>
      <c r="I1570" t="s">
        <v>575</v>
      </c>
      <c r="J1570" t="s">
        <v>586</v>
      </c>
      <c r="K1570" t="s">
        <v>3</v>
      </c>
      <c r="L1570"/>
      <c r="M1570" t="s">
        <v>579</v>
      </c>
      <c r="N1570">
        <v>43.87</v>
      </c>
      <c r="O1570"/>
      <c r="P1570" t="s">
        <v>911</v>
      </c>
      <c r="Q1570" t="s">
        <v>910</v>
      </c>
      <c r="R1570">
        <v>280</v>
      </c>
      <c r="S1570"/>
      <c r="T1570"/>
      <c r="U1570"/>
      <c r="V1570"/>
      <c r="W1570"/>
      <c r="X1570"/>
      <c r="Y1570"/>
      <c r="Z1570"/>
      <c r="AA1570"/>
      <c r="AB1570"/>
      <c r="AC1570"/>
      <c r="AD1570"/>
      <c r="AE1570"/>
      <c r="AF1570"/>
      <c r="AG1570"/>
      <c r="AH1570"/>
      <c r="AI1570"/>
      <c r="AJ1570"/>
      <c r="AK1570" t="s">
        <v>910</v>
      </c>
      <c r="AL1570">
        <v>280</v>
      </c>
      <c r="AM1570" s="73">
        <v>43809</v>
      </c>
      <c r="AN1570" t="s">
        <v>584</v>
      </c>
      <c r="AO1570" t="s">
        <v>847</v>
      </c>
      <c r="AP1570"/>
      <c r="AQ1570"/>
      <c r="AR1570" t="s">
        <v>581</v>
      </c>
      <c r="AS1570" t="s">
        <v>1797</v>
      </c>
      <c r="AT1570" t="s">
        <v>1361</v>
      </c>
      <c r="AU1570" t="s">
        <v>36</v>
      </c>
      <c r="AV1570" t="s">
        <v>1354</v>
      </c>
      <c r="AW1570" t="s">
        <v>1924</v>
      </c>
      <c r="AX1570" t="s">
        <v>1353</v>
      </c>
      <c r="AY1570" t="s">
        <v>1352</v>
      </c>
      <c r="AZ1570"/>
      <c r="BA1570" t="s">
        <v>1954</v>
      </c>
      <c r="BB1570" t="s">
        <v>1926</v>
      </c>
      <c r="BC1570" t="s">
        <v>579</v>
      </c>
      <c r="BD1570"/>
      <c r="BE1570"/>
    </row>
    <row r="1571" spans="1:57" x14ac:dyDescent="0.25">
      <c r="A1571" t="s">
        <v>1360</v>
      </c>
      <c r="B1571" t="s">
        <v>0</v>
      </c>
      <c r="C1571">
        <v>2020</v>
      </c>
      <c r="D1571">
        <v>6</v>
      </c>
      <c r="E1571" s="73">
        <v>43809</v>
      </c>
      <c r="F1571" t="s">
        <v>574</v>
      </c>
      <c r="G1571"/>
      <c r="H1571" t="s">
        <v>12</v>
      </c>
      <c r="I1571" t="s">
        <v>575</v>
      </c>
      <c r="J1571" t="s">
        <v>587</v>
      </c>
      <c r="K1571" t="s">
        <v>3</v>
      </c>
      <c r="L1571"/>
      <c r="M1571" t="s">
        <v>579</v>
      </c>
      <c r="N1571">
        <v>39.18</v>
      </c>
      <c r="O1571"/>
      <c r="P1571" t="s">
        <v>911</v>
      </c>
      <c r="Q1571" t="s">
        <v>910</v>
      </c>
      <c r="R1571">
        <v>284</v>
      </c>
      <c r="S1571"/>
      <c r="T1571"/>
      <c r="U1571"/>
      <c r="V1571"/>
      <c r="W1571"/>
      <c r="X1571"/>
      <c r="Y1571"/>
      <c r="Z1571"/>
      <c r="AA1571"/>
      <c r="AB1571"/>
      <c r="AC1571"/>
      <c r="AD1571"/>
      <c r="AE1571"/>
      <c r="AF1571"/>
      <c r="AG1571"/>
      <c r="AH1571"/>
      <c r="AI1571"/>
      <c r="AJ1571"/>
      <c r="AK1571" t="s">
        <v>910</v>
      </c>
      <c r="AL1571">
        <v>284</v>
      </c>
      <c r="AM1571" s="73">
        <v>43809</v>
      </c>
      <c r="AN1571" t="s">
        <v>584</v>
      </c>
      <c r="AO1571" t="s">
        <v>847</v>
      </c>
      <c r="AP1571"/>
      <c r="AQ1571"/>
      <c r="AR1571" t="s">
        <v>581</v>
      </c>
      <c r="AS1571" t="s">
        <v>1797</v>
      </c>
      <c r="AT1571" t="s">
        <v>1361</v>
      </c>
      <c r="AU1571" t="s">
        <v>36</v>
      </c>
      <c r="AV1571" t="s">
        <v>1354</v>
      </c>
      <c r="AW1571" t="s">
        <v>1924</v>
      </c>
      <c r="AX1571" t="s">
        <v>1353</v>
      </c>
      <c r="AY1571" t="s">
        <v>1352</v>
      </c>
      <c r="AZ1571"/>
      <c r="BA1571" t="s">
        <v>1932</v>
      </c>
      <c r="BB1571" t="s">
        <v>1926</v>
      </c>
      <c r="BC1571" t="s">
        <v>579</v>
      </c>
      <c r="BD1571"/>
      <c r="BE1571"/>
    </row>
    <row r="1572" spans="1:57" x14ac:dyDescent="0.25">
      <c r="A1572" t="s">
        <v>1360</v>
      </c>
      <c r="B1572" t="s">
        <v>0</v>
      </c>
      <c r="C1572">
        <v>2020</v>
      </c>
      <c r="D1572">
        <v>6</v>
      </c>
      <c r="E1572" s="73">
        <v>43809</v>
      </c>
      <c r="F1572"/>
      <c r="G1572"/>
      <c r="H1572" t="s">
        <v>12</v>
      </c>
      <c r="I1572"/>
      <c r="J1572" t="s">
        <v>2</v>
      </c>
      <c r="K1572" t="s">
        <v>3</v>
      </c>
      <c r="L1572"/>
      <c r="M1572" t="s">
        <v>579</v>
      </c>
      <c r="N1572">
        <v>-9879.2800000000007</v>
      </c>
      <c r="O1572"/>
      <c r="P1572" t="s">
        <v>14</v>
      </c>
      <c r="Q1572" t="s">
        <v>910</v>
      </c>
      <c r="R1572">
        <v>354</v>
      </c>
      <c r="S1572"/>
      <c r="T1572"/>
      <c r="U1572"/>
      <c r="V1572"/>
      <c r="W1572"/>
      <c r="X1572"/>
      <c r="Y1572"/>
      <c r="Z1572"/>
      <c r="AA1572"/>
      <c r="AB1572"/>
      <c r="AC1572"/>
      <c r="AD1572"/>
      <c r="AE1572"/>
      <c r="AF1572"/>
      <c r="AG1572"/>
      <c r="AH1572"/>
      <c r="AI1572"/>
      <c r="AJ1572"/>
      <c r="AK1572" t="s">
        <v>910</v>
      </c>
      <c r="AL1572">
        <v>354</v>
      </c>
      <c r="AM1572" s="73">
        <v>43809</v>
      </c>
      <c r="AN1572"/>
      <c r="AO1572" t="s">
        <v>8</v>
      </c>
      <c r="AP1572"/>
      <c r="AQ1572"/>
      <c r="AR1572" t="s">
        <v>581</v>
      </c>
      <c r="AS1572" t="s">
        <v>1797</v>
      </c>
      <c r="AT1572" t="s">
        <v>1385</v>
      </c>
      <c r="AU1572" t="s">
        <v>36</v>
      </c>
      <c r="AV1572" t="s">
        <v>1355</v>
      </c>
      <c r="AW1572"/>
      <c r="AX1572"/>
      <c r="AY1572"/>
      <c r="AZ1572"/>
      <c r="BA1572" t="s">
        <v>1801</v>
      </c>
      <c r="BB1572" t="s">
        <v>1802</v>
      </c>
      <c r="BC1572" t="s">
        <v>579</v>
      </c>
      <c r="BD1572"/>
      <c r="BE1572"/>
    </row>
    <row r="1573" spans="1:57" x14ac:dyDescent="0.25">
      <c r="A1573" t="s">
        <v>1360</v>
      </c>
      <c r="B1573" t="s">
        <v>0</v>
      </c>
      <c r="C1573">
        <v>2020</v>
      </c>
      <c r="D1573">
        <v>6</v>
      </c>
      <c r="E1573" s="73">
        <v>43811</v>
      </c>
      <c r="F1573"/>
      <c r="G1573"/>
      <c r="H1573" t="s">
        <v>12</v>
      </c>
      <c r="I1573" t="s">
        <v>575</v>
      </c>
      <c r="J1573" t="s">
        <v>643</v>
      </c>
      <c r="K1573" t="s">
        <v>3</v>
      </c>
      <c r="L1573"/>
      <c r="M1573" t="s">
        <v>1446</v>
      </c>
      <c r="N1573">
        <v>593.4</v>
      </c>
      <c r="O1573"/>
      <c r="P1573" t="s">
        <v>914</v>
      </c>
      <c r="Q1573" t="s">
        <v>913</v>
      </c>
      <c r="R1573">
        <v>2</v>
      </c>
      <c r="S1573"/>
      <c r="T1573"/>
      <c r="U1573"/>
      <c r="V1573"/>
      <c r="W1573"/>
      <c r="X1573"/>
      <c r="Y1573"/>
      <c r="Z1573"/>
      <c r="AA1573"/>
      <c r="AB1573"/>
      <c r="AC1573"/>
      <c r="AD1573"/>
      <c r="AE1573"/>
      <c r="AF1573"/>
      <c r="AG1573"/>
      <c r="AH1573"/>
      <c r="AI1573"/>
      <c r="AJ1573"/>
      <c r="AK1573" t="s">
        <v>913</v>
      </c>
      <c r="AL1573">
        <v>2</v>
      </c>
      <c r="AM1573" s="73">
        <v>43811</v>
      </c>
      <c r="AN1573"/>
      <c r="AO1573" t="s">
        <v>778</v>
      </c>
      <c r="AP1573"/>
      <c r="AQ1573"/>
      <c r="AR1573" t="s">
        <v>603</v>
      </c>
      <c r="AS1573" t="s">
        <v>1797</v>
      </c>
      <c r="AT1573" t="s">
        <v>1372</v>
      </c>
      <c r="AU1573" t="s">
        <v>36</v>
      </c>
      <c r="AV1573" t="s">
        <v>1354</v>
      </c>
      <c r="AW1573" t="s">
        <v>1924</v>
      </c>
      <c r="AX1573" t="s">
        <v>1353</v>
      </c>
      <c r="AY1573" t="s">
        <v>1352</v>
      </c>
      <c r="AZ1573"/>
      <c r="BA1573" t="s">
        <v>1975</v>
      </c>
      <c r="BB1573" t="s">
        <v>1926</v>
      </c>
      <c r="BC1573" t="s">
        <v>1446</v>
      </c>
      <c r="BD1573"/>
      <c r="BE1573"/>
    </row>
    <row r="1574" spans="1:57" x14ac:dyDescent="0.25">
      <c r="A1574" t="s">
        <v>1360</v>
      </c>
      <c r="B1574" t="s">
        <v>0</v>
      </c>
      <c r="C1574">
        <v>2020</v>
      </c>
      <c r="D1574">
        <v>6</v>
      </c>
      <c r="E1574" s="73">
        <v>43811</v>
      </c>
      <c r="F1574"/>
      <c r="G1574"/>
      <c r="H1574" t="s">
        <v>628</v>
      </c>
      <c r="I1574"/>
      <c r="J1574" t="s">
        <v>630</v>
      </c>
      <c r="K1574" t="s">
        <v>3</v>
      </c>
      <c r="L1574"/>
      <c r="M1574" t="s">
        <v>1446</v>
      </c>
      <c r="N1574">
        <v>-593.4</v>
      </c>
      <c r="O1574"/>
      <c r="P1574" t="s">
        <v>914</v>
      </c>
      <c r="Q1574" t="s">
        <v>913</v>
      </c>
      <c r="R1574">
        <v>4</v>
      </c>
      <c r="S1574"/>
      <c r="T1574"/>
      <c r="U1574"/>
      <c r="V1574"/>
      <c r="W1574"/>
      <c r="X1574"/>
      <c r="Y1574"/>
      <c r="Z1574"/>
      <c r="AA1574"/>
      <c r="AB1574"/>
      <c r="AC1574"/>
      <c r="AD1574"/>
      <c r="AE1574"/>
      <c r="AF1574"/>
      <c r="AG1574"/>
      <c r="AH1574"/>
      <c r="AI1574"/>
      <c r="AJ1574"/>
      <c r="AK1574" t="s">
        <v>913</v>
      </c>
      <c r="AL1574">
        <v>4</v>
      </c>
      <c r="AM1574" s="73">
        <v>43811</v>
      </c>
      <c r="AN1574"/>
      <c r="AO1574" t="s">
        <v>778</v>
      </c>
      <c r="AP1574"/>
      <c r="AQ1574"/>
      <c r="AR1574" t="s">
        <v>603</v>
      </c>
      <c r="AS1574" t="s">
        <v>1797</v>
      </c>
      <c r="AT1574" t="s">
        <v>1430</v>
      </c>
      <c r="AU1574" t="s">
        <v>36</v>
      </c>
      <c r="AV1574" t="s">
        <v>1421</v>
      </c>
      <c r="AW1574"/>
      <c r="AX1574"/>
      <c r="AY1574"/>
      <c r="AZ1574"/>
      <c r="BA1574" t="s">
        <v>1935</v>
      </c>
      <c r="BB1574" t="s">
        <v>1965</v>
      </c>
      <c r="BC1574" t="s">
        <v>1446</v>
      </c>
      <c r="BD1574"/>
      <c r="BE1574"/>
    </row>
    <row r="1575" spans="1:57" x14ac:dyDescent="0.25">
      <c r="A1575" t="s">
        <v>1360</v>
      </c>
      <c r="B1575" t="s">
        <v>0</v>
      </c>
      <c r="C1575">
        <v>2020</v>
      </c>
      <c r="D1575">
        <v>6</v>
      </c>
      <c r="E1575" s="73">
        <v>43811</v>
      </c>
      <c r="F1575"/>
      <c r="G1575"/>
      <c r="H1575" t="s">
        <v>632</v>
      </c>
      <c r="I1575"/>
      <c r="J1575" t="s">
        <v>633</v>
      </c>
      <c r="K1575" t="s">
        <v>679</v>
      </c>
      <c r="L1575"/>
      <c r="M1575" t="s">
        <v>1446</v>
      </c>
      <c r="N1575">
        <v>-275.57</v>
      </c>
      <c r="O1575"/>
      <c r="P1575" t="s">
        <v>914</v>
      </c>
      <c r="Q1575" t="s">
        <v>913</v>
      </c>
      <c r="R1575">
        <v>7</v>
      </c>
      <c r="S1575"/>
      <c r="T1575"/>
      <c r="U1575"/>
      <c r="V1575"/>
      <c r="W1575"/>
      <c r="X1575"/>
      <c r="Y1575"/>
      <c r="Z1575"/>
      <c r="AA1575"/>
      <c r="AB1575"/>
      <c r="AC1575"/>
      <c r="AD1575"/>
      <c r="AE1575"/>
      <c r="AF1575"/>
      <c r="AG1575"/>
      <c r="AH1575"/>
      <c r="AI1575"/>
      <c r="AJ1575"/>
      <c r="AK1575" t="s">
        <v>913</v>
      </c>
      <c r="AL1575">
        <v>7</v>
      </c>
      <c r="AM1575" s="73">
        <v>43811</v>
      </c>
      <c r="AN1575"/>
      <c r="AO1575" t="s">
        <v>778</v>
      </c>
      <c r="AP1575"/>
      <c r="AQ1575"/>
      <c r="AR1575" t="s">
        <v>603</v>
      </c>
      <c r="AS1575" t="s">
        <v>1797</v>
      </c>
      <c r="AT1575" t="s">
        <v>1430</v>
      </c>
      <c r="AU1575" t="s">
        <v>36</v>
      </c>
      <c r="AV1575" t="s">
        <v>1421</v>
      </c>
      <c r="AW1575"/>
      <c r="AX1575"/>
      <c r="AY1575"/>
      <c r="AZ1575"/>
      <c r="BA1575" t="s">
        <v>1971</v>
      </c>
      <c r="BB1575" t="s">
        <v>2022</v>
      </c>
      <c r="BC1575" t="s">
        <v>1446</v>
      </c>
      <c r="BD1575"/>
      <c r="BE1575"/>
    </row>
    <row r="1576" spans="1:57" x14ac:dyDescent="0.25">
      <c r="A1576" t="s">
        <v>1360</v>
      </c>
      <c r="B1576" t="s">
        <v>0</v>
      </c>
      <c r="C1576">
        <v>2020</v>
      </c>
      <c r="D1576">
        <v>6</v>
      </c>
      <c r="E1576" s="73">
        <v>43804</v>
      </c>
      <c r="F1576"/>
      <c r="G1576"/>
      <c r="H1576" t="s">
        <v>12</v>
      </c>
      <c r="I1576"/>
      <c r="J1576" t="s">
        <v>2</v>
      </c>
      <c r="K1576" t="s">
        <v>3</v>
      </c>
      <c r="L1576"/>
      <c r="M1576" t="s">
        <v>878</v>
      </c>
      <c r="N1576">
        <v>-0.39</v>
      </c>
      <c r="O1576"/>
      <c r="P1576" t="s">
        <v>867</v>
      </c>
      <c r="Q1576" t="s">
        <v>901</v>
      </c>
      <c r="R1576">
        <v>114</v>
      </c>
      <c r="S1576"/>
      <c r="T1576"/>
      <c r="U1576"/>
      <c r="V1576"/>
      <c r="W1576"/>
      <c r="X1576"/>
      <c r="Y1576"/>
      <c r="Z1576"/>
      <c r="AA1576"/>
      <c r="AB1576"/>
      <c r="AC1576"/>
      <c r="AD1576"/>
      <c r="AE1576"/>
      <c r="AF1576"/>
      <c r="AG1576"/>
      <c r="AH1576"/>
      <c r="AI1576"/>
      <c r="AJ1576"/>
      <c r="AK1576" t="s">
        <v>901</v>
      </c>
      <c r="AL1576">
        <v>114</v>
      </c>
      <c r="AM1576" s="73">
        <v>43804</v>
      </c>
      <c r="AN1576" t="s">
        <v>899</v>
      </c>
      <c r="AO1576" t="s">
        <v>8</v>
      </c>
      <c r="AP1576"/>
      <c r="AQ1576"/>
      <c r="AR1576" t="s">
        <v>866</v>
      </c>
      <c r="AS1576" t="s">
        <v>1797</v>
      </c>
      <c r="AT1576" t="s">
        <v>1385</v>
      </c>
      <c r="AU1576" t="s">
        <v>36</v>
      </c>
      <c r="AV1576" t="s">
        <v>1355</v>
      </c>
      <c r="AW1576"/>
      <c r="AX1576"/>
      <c r="AY1576"/>
      <c r="AZ1576"/>
      <c r="BA1576" t="s">
        <v>1801</v>
      </c>
      <c r="BB1576" t="s">
        <v>1802</v>
      </c>
      <c r="BC1576" t="s">
        <v>878</v>
      </c>
      <c r="BD1576"/>
      <c r="BE1576"/>
    </row>
    <row r="1577" spans="1:57" x14ac:dyDescent="0.25">
      <c r="A1577" t="s">
        <v>1360</v>
      </c>
      <c r="B1577" t="s">
        <v>0</v>
      </c>
      <c r="C1577">
        <v>2020</v>
      </c>
      <c r="D1577">
        <v>6</v>
      </c>
      <c r="E1577" s="73">
        <v>43804</v>
      </c>
      <c r="F1577"/>
      <c r="G1577"/>
      <c r="H1577" t="s">
        <v>12</v>
      </c>
      <c r="I1577"/>
      <c r="J1577" t="s">
        <v>25</v>
      </c>
      <c r="K1577" t="s">
        <v>3</v>
      </c>
      <c r="L1577"/>
      <c r="M1577" t="s">
        <v>878</v>
      </c>
      <c r="N1577">
        <v>3</v>
      </c>
      <c r="O1577"/>
      <c r="P1577" t="s">
        <v>867</v>
      </c>
      <c r="Q1577" t="s">
        <v>901</v>
      </c>
      <c r="R1577">
        <v>153</v>
      </c>
      <c r="S1577"/>
      <c r="T1577"/>
      <c r="U1577"/>
      <c r="V1577"/>
      <c r="W1577"/>
      <c r="X1577"/>
      <c r="Y1577"/>
      <c r="Z1577"/>
      <c r="AA1577"/>
      <c r="AB1577"/>
      <c r="AC1577"/>
      <c r="AD1577"/>
      <c r="AE1577"/>
      <c r="AF1577"/>
      <c r="AG1577"/>
      <c r="AH1577"/>
      <c r="AI1577"/>
      <c r="AJ1577"/>
      <c r="AK1577" t="s">
        <v>901</v>
      </c>
      <c r="AL1577">
        <v>153</v>
      </c>
      <c r="AM1577" s="73">
        <v>43804</v>
      </c>
      <c r="AN1577" t="s">
        <v>899</v>
      </c>
      <c r="AO1577" t="s">
        <v>8</v>
      </c>
      <c r="AP1577"/>
      <c r="AQ1577"/>
      <c r="AR1577" t="s">
        <v>866</v>
      </c>
      <c r="AS1577" t="s">
        <v>1797</v>
      </c>
      <c r="AT1577" t="s">
        <v>1366</v>
      </c>
      <c r="AU1577" t="s">
        <v>36</v>
      </c>
      <c r="AV1577" t="s">
        <v>1365</v>
      </c>
      <c r="AW1577"/>
      <c r="AX1577"/>
      <c r="AY1577"/>
      <c r="AZ1577"/>
      <c r="BA1577" t="s">
        <v>1833</v>
      </c>
      <c r="BB1577" t="s">
        <v>1802</v>
      </c>
      <c r="BC1577" t="s">
        <v>878</v>
      </c>
      <c r="BD1577"/>
      <c r="BE1577"/>
    </row>
    <row r="1578" spans="1:57" x14ac:dyDescent="0.25">
      <c r="A1578" t="s">
        <v>1360</v>
      </c>
      <c r="B1578" t="s">
        <v>0</v>
      </c>
      <c r="C1578">
        <v>2020</v>
      </c>
      <c r="D1578">
        <v>6</v>
      </c>
      <c r="E1578" s="73">
        <v>43805</v>
      </c>
      <c r="F1578" t="s">
        <v>574</v>
      </c>
      <c r="G1578"/>
      <c r="H1578" t="s">
        <v>12</v>
      </c>
      <c r="I1578" t="s">
        <v>575</v>
      </c>
      <c r="J1578" t="s">
        <v>870</v>
      </c>
      <c r="K1578" t="s">
        <v>3</v>
      </c>
      <c r="L1578"/>
      <c r="M1578" t="s">
        <v>862</v>
      </c>
      <c r="N1578">
        <v>4.2</v>
      </c>
      <c r="O1578"/>
      <c r="P1578" t="s">
        <v>867</v>
      </c>
      <c r="Q1578" t="s">
        <v>905</v>
      </c>
      <c r="R1578">
        <v>125</v>
      </c>
      <c r="S1578"/>
      <c r="T1578"/>
      <c r="U1578"/>
      <c r="V1578"/>
      <c r="W1578"/>
      <c r="X1578"/>
      <c r="Y1578"/>
      <c r="Z1578"/>
      <c r="AA1578"/>
      <c r="AB1578"/>
      <c r="AC1578" t="s">
        <v>906</v>
      </c>
      <c r="AD1578">
        <v>17</v>
      </c>
      <c r="AE1578" s="73">
        <v>43803</v>
      </c>
      <c r="AF1578" t="s">
        <v>867</v>
      </c>
      <c r="AG1578" t="s">
        <v>1450</v>
      </c>
      <c r="AH1578" t="s">
        <v>36</v>
      </c>
      <c r="AI1578" t="s">
        <v>1449</v>
      </c>
      <c r="AJ1578" t="s">
        <v>1453</v>
      </c>
      <c r="AK1578" t="s">
        <v>906</v>
      </c>
      <c r="AL1578">
        <v>17</v>
      </c>
      <c r="AM1578" s="73">
        <v>43803</v>
      </c>
      <c r="AN1578" t="s">
        <v>906</v>
      </c>
      <c r="AO1578" t="s">
        <v>568</v>
      </c>
      <c r="AP1578"/>
      <c r="AQ1578"/>
      <c r="AR1578" t="s">
        <v>866</v>
      </c>
      <c r="AS1578" t="s">
        <v>1797</v>
      </c>
      <c r="AT1578" t="s">
        <v>1408</v>
      </c>
      <c r="AU1578" t="s">
        <v>36</v>
      </c>
      <c r="AV1578" t="s">
        <v>1354</v>
      </c>
      <c r="AW1578" t="s">
        <v>1924</v>
      </c>
      <c r="AX1578" t="s">
        <v>1353</v>
      </c>
      <c r="AY1578" t="s">
        <v>1352</v>
      </c>
      <c r="AZ1578" t="s">
        <v>2016</v>
      </c>
      <c r="BA1578" t="s">
        <v>1988</v>
      </c>
      <c r="BB1578" t="s">
        <v>1926</v>
      </c>
      <c r="BC1578" t="s">
        <v>2016</v>
      </c>
      <c r="BD1578"/>
      <c r="BE1578"/>
    </row>
    <row r="1579" spans="1:57" x14ac:dyDescent="0.25">
      <c r="A1579" t="s">
        <v>1360</v>
      </c>
      <c r="B1579" t="s">
        <v>0</v>
      </c>
      <c r="C1579">
        <v>2020</v>
      </c>
      <c r="D1579">
        <v>6</v>
      </c>
      <c r="E1579" s="73">
        <v>43806</v>
      </c>
      <c r="F1579"/>
      <c r="G1579"/>
      <c r="H1579" t="s">
        <v>12</v>
      </c>
      <c r="I1579"/>
      <c r="J1579" t="s">
        <v>2</v>
      </c>
      <c r="K1579" t="s">
        <v>3</v>
      </c>
      <c r="L1579"/>
      <c r="M1579" t="s">
        <v>878</v>
      </c>
      <c r="N1579">
        <v>-1.26</v>
      </c>
      <c r="O1579"/>
      <c r="P1579" t="s">
        <v>867</v>
      </c>
      <c r="Q1579" t="s">
        <v>908</v>
      </c>
      <c r="R1579">
        <v>6</v>
      </c>
      <c r="S1579"/>
      <c r="T1579"/>
      <c r="U1579"/>
      <c r="V1579"/>
      <c r="W1579"/>
      <c r="X1579"/>
      <c r="Y1579"/>
      <c r="Z1579"/>
      <c r="AA1579"/>
      <c r="AB1579"/>
      <c r="AC1579"/>
      <c r="AD1579"/>
      <c r="AE1579"/>
      <c r="AF1579"/>
      <c r="AG1579"/>
      <c r="AH1579"/>
      <c r="AI1579"/>
      <c r="AJ1579"/>
      <c r="AK1579" t="s">
        <v>908</v>
      </c>
      <c r="AL1579">
        <v>6</v>
      </c>
      <c r="AM1579" s="73">
        <v>43806</v>
      </c>
      <c r="AN1579" t="s">
        <v>906</v>
      </c>
      <c r="AO1579" t="s">
        <v>8</v>
      </c>
      <c r="AP1579"/>
      <c r="AQ1579"/>
      <c r="AR1579" t="s">
        <v>866</v>
      </c>
      <c r="AS1579" t="s">
        <v>1797</v>
      </c>
      <c r="AT1579" t="s">
        <v>1385</v>
      </c>
      <c r="AU1579" t="s">
        <v>36</v>
      </c>
      <c r="AV1579" t="s">
        <v>1355</v>
      </c>
      <c r="AW1579"/>
      <c r="AX1579"/>
      <c r="AY1579"/>
      <c r="AZ1579"/>
      <c r="BA1579" t="s">
        <v>1801</v>
      </c>
      <c r="BB1579" t="s">
        <v>1802</v>
      </c>
      <c r="BC1579" t="s">
        <v>878</v>
      </c>
      <c r="BD1579"/>
      <c r="BE1579"/>
    </row>
    <row r="1580" spans="1:57" x14ac:dyDescent="0.25">
      <c r="A1580" t="s">
        <v>1360</v>
      </c>
      <c r="B1580" t="s">
        <v>0</v>
      </c>
      <c r="C1580">
        <v>2020</v>
      </c>
      <c r="D1580">
        <v>6</v>
      </c>
      <c r="E1580" s="73">
        <v>43806</v>
      </c>
      <c r="F1580"/>
      <c r="G1580"/>
      <c r="H1580" t="s">
        <v>12</v>
      </c>
      <c r="I1580"/>
      <c r="J1580" t="s">
        <v>2</v>
      </c>
      <c r="K1580" t="s">
        <v>3</v>
      </c>
      <c r="L1580"/>
      <c r="M1580" t="s">
        <v>878</v>
      </c>
      <c r="N1580">
        <v>-3.27</v>
      </c>
      <c r="O1580"/>
      <c r="P1580" t="s">
        <v>867</v>
      </c>
      <c r="Q1580" t="s">
        <v>908</v>
      </c>
      <c r="R1580">
        <v>86</v>
      </c>
      <c r="S1580"/>
      <c r="T1580"/>
      <c r="U1580"/>
      <c r="V1580"/>
      <c r="W1580"/>
      <c r="X1580"/>
      <c r="Y1580"/>
      <c r="Z1580"/>
      <c r="AA1580"/>
      <c r="AB1580"/>
      <c r="AC1580"/>
      <c r="AD1580"/>
      <c r="AE1580"/>
      <c r="AF1580"/>
      <c r="AG1580"/>
      <c r="AH1580"/>
      <c r="AI1580"/>
      <c r="AJ1580"/>
      <c r="AK1580" t="s">
        <v>908</v>
      </c>
      <c r="AL1580">
        <v>86</v>
      </c>
      <c r="AM1580" s="73">
        <v>43806</v>
      </c>
      <c r="AN1580" t="s">
        <v>906</v>
      </c>
      <c r="AO1580" t="s">
        <v>8</v>
      </c>
      <c r="AP1580"/>
      <c r="AQ1580"/>
      <c r="AR1580" t="s">
        <v>866</v>
      </c>
      <c r="AS1580" t="s">
        <v>1797</v>
      </c>
      <c r="AT1580" t="s">
        <v>1385</v>
      </c>
      <c r="AU1580" t="s">
        <v>36</v>
      </c>
      <c r="AV1580" t="s">
        <v>1355</v>
      </c>
      <c r="AW1580"/>
      <c r="AX1580"/>
      <c r="AY1580"/>
      <c r="AZ1580"/>
      <c r="BA1580" t="s">
        <v>1801</v>
      </c>
      <c r="BB1580" t="s">
        <v>1802</v>
      </c>
      <c r="BC1580" t="s">
        <v>878</v>
      </c>
      <c r="BD1580"/>
      <c r="BE1580"/>
    </row>
    <row r="1581" spans="1:57" x14ac:dyDescent="0.25">
      <c r="A1581" t="s">
        <v>1360</v>
      </c>
      <c r="B1581" t="s">
        <v>0</v>
      </c>
      <c r="C1581">
        <v>2020</v>
      </c>
      <c r="D1581">
        <v>6</v>
      </c>
      <c r="E1581" s="73">
        <v>43806</v>
      </c>
      <c r="F1581"/>
      <c r="G1581"/>
      <c r="H1581" t="s">
        <v>12</v>
      </c>
      <c r="I1581"/>
      <c r="J1581" t="s">
        <v>2</v>
      </c>
      <c r="K1581" t="s">
        <v>3</v>
      </c>
      <c r="L1581"/>
      <c r="M1581" t="s">
        <v>878</v>
      </c>
      <c r="N1581">
        <v>-0.53</v>
      </c>
      <c r="O1581"/>
      <c r="P1581" t="s">
        <v>867</v>
      </c>
      <c r="Q1581" t="s">
        <v>908</v>
      </c>
      <c r="R1581">
        <v>116</v>
      </c>
      <c r="S1581"/>
      <c r="T1581"/>
      <c r="U1581"/>
      <c r="V1581"/>
      <c r="W1581"/>
      <c r="X1581"/>
      <c r="Y1581"/>
      <c r="Z1581"/>
      <c r="AA1581"/>
      <c r="AB1581"/>
      <c r="AC1581"/>
      <c r="AD1581"/>
      <c r="AE1581"/>
      <c r="AF1581"/>
      <c r="AG1581"/>
      <c r="AH1581"/>
      <c r="AI1581"/>
      <c r="AJ1581"/>
      <c r="AK1581" t="s">
        <v>908</v>
      </c>
      <c r="AL1581">
        <v>116</v>
      </c>
      <c r="AM1581" s="73">
        <v>43806</v>
      </c>
      <c r="AN1581" t="s">
        <v>906</v>
      </c>
      <c r="AO1581" t="s">
        <v>8</v>
      </c>
      <c r="AP1581"/>
      <c r="AQ1581"/>
      <c r="AR1581" t="s">
        <v>866</v>
      </c>
      <c r="AS1581" t="s">
        <v>1797</v>
      </c>
      <c r="AT1581" t="s">
        <v>1385</v>
      </c>
      <c r="AU1581" t="s">
        <v>36</v>
      </c>
      <c r="AV1581" t="s">
        <v>1355</v>
      </c>
      <c r="AW1581"/>
      <c r="AX1581"/>
      <c r="AY1581"/>
      <c r="AZ1581"/>
      <c r="BA1581" t="s">
        <v>1801</v>
      </c>
      <c r="BB1581" t="s">
        <v>1802</v>
      </c>
      <c r="BC1581" t="s">
        <v>878</v>
      </c>
      <c r="BD1581"/>
      <c r="BE1581"/>
    </row>
    <row r="1582" spans="1:57" x14ac:dyDescent="0.25">
      <c r="A1582" t="s">
        <v>1360</v>
      </c>
      <c r="B1582" t="s">
        <v>0</v>
      </c>
      <c r="C1582">
        <v>2020</v>
      </c>
      <c r="D1582">
        <v>6</v>
      </c>
      <c r="E1582" s="73">
        <v>43806</v>
      </c>
      <c r="F1582"/>
      <c r="G1582"/>
      <c r="H1582" t="s">
        <v>12</v>
      </c>
      <c r="I1582"/>
      <c r="J1582" t="s">
        <v>2</v>
      </c>
      <c r="K1582" t="s">
        <v>3</v>
      </c>
      <c r="L1582"/>
      <c r="M1582" t="s">
        <v>878</v>
      </c>
      <c r="N1582">
        <v>-1.89</v>
      </c>
      <c r="O1582"/>
      <c r="P1582" t="s">
        <v>867</v>
      </c>
      <c r="Q1582" t="s">
        <v>908</v>
      </c>
      <c r="R1582">
        <v>156</v>
      </c>
      <c r="S1582"/>
      <c r="T1582"/>
      <c r="U1582"/>
      <c r="V1582"/>
      <c r="W1582"/>
      <c r="X1582"/>
      <c r="Y1582"/>
      <c r="Z1582"/>
      <c r="AA1582"/>
      <c r="AB1582"/>
      <c r="AC1582"/>
      <c r="AD1582"/>
      <c r="AE1582"/>
      <c r="AF1582"/>
      <c r="AG1582"/>
      <c r="AH1582"/>
      <c r="AI1582"/>
      <c r="AJ1582"/>
      <c r="AK1582" t="s">
        <v>908</v>
      </c>
      <c r="AL1582">
        <v>156</v>
      </c>
      <c r="AM1582" s="73">
        <v>43806</v>
      </c>
      <c r="AN1582" t="s">
        <v>906</v>
      </c>
      <c r="AO1582" t="s">
        <v>8</v>
      </c>
      <c r="AP1582"/>
      <c r="AQ1582"/>
      <c r="AR1582" t="s">
        <v>866</v>
      </c>
      <c r="AS1582" t="s">
        <v>1797</v>
      </c>
      <c r="AT1582" t="s">
        <v>1385</v>
      </c>
      <c r="AU1582" t="s">
        <v>36</v>
      </c>
      <c r="AV1582" t="s">
        <v>1355</v>
      </c>
      <c r="AW1582"/>
      <c r="AX1582"/>
      <c r="AY1582"/>
      <c r="AZ1582"/>
      <c r="BA1582" t="s">
        <v>1801</v>
      </c>
      <c r="BB1582" t="s">
        <v>1802</v>
      </c>
      <c r="BC1582" t="s">
        <v>878</v>
      </c>
      <c r="BD1582"/>
      <c r="BE1582"/>
    </row>
    <row r="1583" spans="1:57" x14ac:dyDescent="0.25">
      <c r="A1583" t="s">
        <v>1360</v>
      </c>
      <c r="B1583" t="s">
        <v>0</v>
      </c>
      <c r="C1583">
        <v>2020</v>
      </c>
      <c r="D1583">
        <v>6</v>
      </c>
      <c r="E1583" s="73">
        <v>43806</v>
      </c>
      <c r="F1583"/>
      <c r="G1583"/>
      <c r="H1583" t="s">
        <v>12</v>
      </c>
      <c r="I1583"/>
      <c r="J1583" t="s">
        <v>2</v>
      </c>
      <c r="K1583" t="s">
        <v>3</v>
      </c>
      <c r="L1583"/>
      <c r="M1583" t="s">
        <v>878</v>
      </c>
      <c r="N1583">
        <v>-0.74</v>
      </c>
      <c r="O1583"/>
      <c r="P1583" t="s">
        <v>867</v>
      </c>
      <c r="Q1583" t="s">
        <v>908</v>
      </c>
      <c r="R1583">
        <v>176</v>
      </c>
      <c r="S1583"/>
      <c r="T1583"/>
      <c r="U1583"/>
      <c r="V1583"/>
      <c r="W1583"/>
      <c r="X1583"/>
      <c r="Y1583"/>
      <c r="Z1583"/>
      <c r="AA1583"/>
      <c r="AB1583"/>
      <c r="AC1583"/>
      <c r="AD1583"/>
      <c r="AE1583"/>
      <c r="AF1583"/>
      <c r="AG1583"/>
      <c r="AH1583"/>
      <c r="AI1583"/>
      <c r="AJ1583"/>
      <c r="AK1583" t="s">
        <v>908</v>
      </c>
      <c r="AL1583">
        <v>176</v>
      </c>
      <c r="AM1583" s="73">
        <v>43806</v>
      </c>
      <c r="AN1583" t="s">
        <v>906</v>
      </c>
      <c r="AO1583" t="s">
        <v>8</v>
      </c>
      <c r="AP1583"/>
      <c r="AQ1583"/>
      <c r="AR1583" t="s">
        <v>866</v>
      </c>
      <c r="AS1583" t="s">
        <v>1797</v>
      </c>
      <c r="AT1583" t="s">
        <v>1385</v>
      </c>
      <c r="AU1583" t="s">
        <v>36</v>
      </c>
      <c r="AV1583" t="s">
        <v>1355</v>
      </c>
      <c r="AW1583"/>
      <c r="AX1583"/>
      <c r="AY1583"/>
      <c r="AZ1583"/>
      <c r="BA1583" t="s">
        <v>1801</v>
      </c>
      <c r="BB1583" t="s">
        <v>1802</v>
      </c>
      <c r="BC1583" t="s">
        <v>878</v>
      </c>
      <c r="BD1583"/>
      <c r="BE1583"/>
    </row>
    <row r="1584" spans="1:57" x14ac:dyDescent="0.25">
      <c r="A1584" t="s">
        <v>1360</v>
      </c>
      <c r="B1584" t="s">
        <v>0</v>
      </c>
      <c r="C1584">
        <v>2020</v>
      </c>
      <c r="D1584">
        <v>6</v>
      </c>
      <c r="E1584" s="73">
        <v>43809</v>
      </c>
      <c r="F1584" t="s">
        <v>574</v>
      </c>
      <c r="G1584"/>
      <c r="H1584" t="s">
        <v>12</v>
      </c>
      <c r="I1584" t="s">
        <v>575</v>
      </c>
      <c r="J1584" t="s">
        <v>589</v>
      </c>
      <c r="K1584" t="s">
        <v>3</v>
      </c>
      <c r="L1584"/>
      <c r="M1584" t="s">
        <v>579</v>
      </c>
      <c r="N1584">
        <v>3354.92</v>
      </c>
      <c r="O1584"/>
      <c r="P1584" t="s">
        <v>911</v>
      </c>
      <c r="Q1584" t="s">
        <v>910</v>
      </c>
      <c r="R1584">
        <v>273</v>
      </c>
      <c r="S1584"/>
      <c r="T1584"/>
      <c r="U1584"/>
      <c r="V1584"/>
      <c r="W1584"/>
      <c r="X1584"/>
      <c r="Y1584"/>
      <c r="Z1584"/>
      <c r="AA1584"/>
      <c r="AB1584"/>
      <c r="AC1584"/>
      <c r="AD1584"/>
      <c r="AE1584"/>
      <c r="AF1584"/>
      <c r="AG1584"/>
      <c r="AH1584"/>
      <c r="AI1584"/>
      <c r="AJ1584"/>
      <c r="AK1584" t="s">
        <v>910</v>
      </c>
      <c r="AL1584">
        <v>273</v>
      </c>
      <c r="AM1584" s="73">
        <v>43809</v>
      </c>
      <c r="AN1584" t="s">
        <v>584</v>
      </c>
      <c r="AO1584" t="s">
        <v>847</v>
      </c>
      <c r="AP1584"/>
      <c r="AQ1584"/>
      <c r="AR1584" t="s">
        <v>581</v>
      </c>
      <c r="AS1584" t="s">
        <v>1797</v>
      </c>
      <c r="AT1584" t="s">
        <v>1361</v>
      </c>
      <c r="AU1584" t="s">
        <v>36</v>
      </c>
      <c r="AV1584" t="s">
        <v>1354</v>
      </c>
      <c r="AW1584" t="s">
        <v>1924</v>
      </c>
      <c r="AX1584" t="s">
        <v>1353</v>
      </c>
      <c r="AY1584" t="s">
        <v>1352</v>
      </c>
      <c r="AZ1584"/>
      <c r="BA1584" t="s">
        <v>1934</v>
      </c>
      <c r="BB1584" t="s">
        <v>1926</v>
      </c>
      <c r="BC1584" t="s">
        <v>579</v>
      </c>
      <c r="BD1584"/>
      <c r="BE1584"/>
    </row>
    <row r="1585" spans="1:57" x14ac:dyDescent="0.25">
      <c r="A1585" t="s">
        <v>1360</v>
      </c>
      <c r="B1585" t="s">
        <v>0</v>
      </c>
      <c r="C1585">
        <v>2020</v>
      </c>
      <c r="D1585">
        <v>6</v>
      </c>
      <c r="E1585" s="73">
        <v>43809</v>
      </c>
      <c r="F1585" t="s">
        <v>574</v>
      </c>
      <c r="G1585"/>
      <c r="H1585" t="s">
        <v>12</v>
      </c>
      <c r="I1585" t="s">
        <v>575</v>
      </c>
      <c r="J1585" t="s">
        <v>582</v>
      </c>
      <c r="K1585" t="s">
        <v>3</v>
      </c>
      <c r="L1585"/>
      <c r="M1585" t="s">
        <v>579</v>
      </c>
      <c r="N1585">
        <v>453.59</v>
      </c>
      <c r="O1585"/>
      <c r="P1585" t="s">
        <v>911</v>
      </c>
      <c r="Q1585" t="s">
        <v>910</v>
      </c>
      <c r="R1585">
        <v>275</v>
      </c>
      <c r="S1585"/>
      <c r="T1585"/>
      <c r="U1585"/>
      <c r="V1585"/>
      <c r="W1585"/>
      <c r="X1585"/>
      <c r="Y1585"/>
      <c r="Z1585"/>
      <c r="AA1585"/>
      <c r="AB1585"/>
      <c r="AC1585"/>
      <c r="AD1585"/>
      <c r="AE1585"/>
      <c r="AF1585"/>
      <c r="AG1585"/>
      <c r="AH1585"/>
      <c r="AI1585"/>
      <c r="AJ1585"/>
      <c r="AK1585" t="s">
        <v>910</v>
      </c>
      <c r="AL1585">
        <v>275</v>
      </c>
      <c r="AM1585" s="73">
        <v>43809</v>
      </c>
      <c r="AN1585" t="s">
        <v>584</v>
      </c>
      <c r="AO1585" t="s">
        <v>847</v>
      </c>
      <c r="AP1585"/>
      <c r="AQ1585"/>
      <c r="AR1585" t="s">
        <v>581</v>
      </c>
      <c r="AS1585" t="s">
        <v>1797</v>
      </c>
      <c r="AT1585" t="s">
        <v>1361</v>
      </c>
      <c r="AU1585" t="s">
        <v>36</v>
      </c>
      <c r="AV1585" t="s">
        <v>1354</v>
      </c>
      <c r="AW1585" t="s">
        <v>1924</v>
      </c>
      <c r="AX1585" t="s">
        <v>1353</v>
      </c>
      <c r="AY1585" t="s">
        <v>1352</v>
      </c>
      <c r="AZ1585"/>
      <c r="BA1585" t="s">
        <v>1950</v>
      </c>
      <c r="BB1585" t="s">
        <v>1926</v>
      </c>
      <c r="BC1585" t="s">
        <v>579</v>
      </c>
      <c r="BD1585"/>
      <c r="BE1585"/>
    </row>
    <row r="1586" spans="1:57" x14ac:dyDescent="0.25">
      <c r="A1586" t="s">
        <v>1360</v>
      </c>
      <c r="B1586" t="s">
        <v>0</v>
      </c>
      <c r="C1586">
        <v>2020</v>
      </c>
      <c r="D1586">
        <v>6</v>
      </c>
      <c r="E1586" s="73">
        <v>43809</v>
      </c>
      <c r="F1586" t="s">
        <v>574</v>
      </c>
      <c r="G1586"/>
      <c r="H1586" t="s">
        <v>12</v>
      </c>
      <c r="I1586" t="s">
        <v>575</v>
      </c>
      <c r="J1586" t="s">
        <v>848</v>
      </c>
      <c r="K1586" t="s">
        <v>3</v>
      </c>
      <c r="L1586"/>
      <c r="M1586" t="s">
        <v>579</v>
      </c>
      <c r="N1586">
        <v>20</v>
      </c>
      <c r="O1586"/>
      <c r="P1586" t="s">
        <v>911</v>
      </c>
      <c r="Q1586" t="s">
        <v>910</v>
      </c>
      <c r="R1586">
        <v>287</v>
      </c>
      <c r="S1586"/>
      <c r="T1586"/>
      <c r="U1586"/>
      <c r="V1586"/>
      <c r="W1586"/>
      <c r="X1586"/>
      <c r="Y1586"/>
      <c r="Z1586"/>
      <c r="AA1586"/>
      <c r="AB1586"/>
      <c r="AC1586"/>
      <c r="AD1586"/>
      <c r="AE1586"/>
      <c r="AF1586"/>
      <c r="AG1586"/>
      <c r="AH1586"/>
      <c r="AI1586"/>
      <c r="AJ1586"/>
      <c r="AK1586" t="s">
        <v>910</v>
      </c>
      <c r="AL1586">
        <v>287</v>
      </c>
      <c r="AM1586" s="73">
        <v>43809</v>
      </c>
      <c r="AN1586" t="s">
        <v>584</v>
      </c>
      <c r="AO1586" t="s">
        <v>847</v>
      </c>
      <c r="AP1586"/>
      <c r="AQ1586"/>
      <c r="AR1586" t="s">
        <v>581</v>
      </c>
      <c r="AS1586" t="s">
        <v>1797</v>
      </c>
      <c r="AT1586" t="s">
        <v>1361</v>
      </c>
      <c r="AU1586" t="s">
        <v>36</v>
      </c>
      <c r="AV1586" t="s">
        <v>1354</v>
      </c>
      <c r="AW1586" t="s">
        <v>1924</v>
      </c>
      <c r="AX1586" t="s">
        <v>1353</v>
      </c>
      <c r="AY1586" t="s">
        <v>1352</v>
      </c>
      <c r="AZ1586"/>
      <c r="BA1586" t="s">
        <v>1983</v>
      </c>
      <c r="BB1586" t="s">
        <v>1926</v>
      </c>
      <c r="BC1586" t="s">
        <v>579</v>
      </c>
      <c r="BD1586"/>
      <c r="BE1586"/>
    </row>
    <row r="1587" spans="1:57" x14ac:dyDescent="0.25">
      <c r="A1587" t="s">
        <v>1360</v>
      </c>
      <c r="B1587" t="s">
        <v>0</v>
      </c>
      <c r="C1587">
        <v>2020</v>
      </c>
      <c r="D1587">
        <v>6</v>
      </c>
      <c r="E1587" s="73">
        <v>43809</v>
      </c>
      <c r="F1587" t="s">
        <v>574</v>
      </c>
      <c r="G1587"/>
      <c r="H1587" t="s">
        <v>12</v>
      </c>
      <c r="I1587" t="s">
        <v>575</v>
      </c>
      <c r="J1587" t="s">
        <v>848</v>
      </c>
      <c r="K1587" t="s">
        <v>3</v>
      </c>
      <c r="L1587"/>
      <c r="M1587" t="s">
        <v>579</v>
      </c>
      <c r="N1587">
        <v>10</v>
      </c>
      <c r="O1587"/>
      <c r="P1587" t="s">
        <v>911</v>
      </c>
      <c r="Q1587" t="s">
        <v>910</v>
      </c>
      <c r="R1587">
        <v>288</v>
      </c>
      <c r="S1587"/>
      <c r="T1587"/>
      <c r="U1587"/>
      <c r="V1587"/>
      <c r="W1587"/>
      <c r="X1587"/>
      <c r="Y1587"/>
      <c r="Z1587"/>
      <c r="AA1587"/>
      <c r="AB1587"/>
      <c r="AC1587"/>
      <c r="AD1587"/>
      <c r="AE1587"/>
      <c r="AF1587"/>
      <c r="AG1587"/>
      <c r="AH1587"/>
      <c r="AI1587"/>
      <c r="AJ1587"/>
      <c r="AK1587" t="s">
        <v>910</v>
      </c>
      <c r="AL1587">
        <v>288</v>
      </c>
      <c r="AM1587" s="73">
        <v>43809</v>
      </c>
      <c r="AN1587" t="s">
        <v>584</v>
      </c>
      <c r="AO1587" t="s">
        <v>847</v>
      </c>
      <c r="AP1587"/>
      <c r="AQ1587"/>
      <c r="AR1587" t="s">
        <v>581</v>
      </c>
      <c r="AS1587" t="s">
        <v>1797</v>
      </c>
      <c r="AT1587" t="s">
        <v>1361</v>
      </c>
      <c r="AU1587" t="s">
        <v>36</v>
      </c>
      <c r="AV1587" t="s">
        <v>1354</v>
      </c>
      <c r="AW1587" t="s">
        <v>1924</v>
      </c>
      <c r="AX1587" t="s">
        <v>1353</v>
      </c>
      <c r="AY1587" t="s">
        <v>1352</v>
      </c>
      <c r="AZ1587"/>
      <c r="BA1587" t="s">
        <v>1983</v>
      </c>
      <c r="BB1587" t="s">
        <v>1926</v>
      </c>
      <c r="BC1587" t="s">
        <v>579</v>
      </c>
      <c r="BD1587"/>
      <c r="BE1587"/>
    </row>
    <row r="1588" spans="1:57" x14ac:dyDescent="0.25">
      <c r="A1588" t="s">
        <v>1360</v>
      </c>
      <c r="B1588" t="s">
        <v>0</v>
      </c>
      <c r="C1588">
        <v>2020</v>
      </c>
      <c r="D1588">
        <v>6</v>
      </c>
      <c r="E1588" s="73">
        <v>43811</v>
      </c>
      <c r="F1588"/>
      <c r="G1588"/>
      <c r="H1588" t="s">
        <v>12</v>
      </c>
      <c r="I1588"/>
      <c r="J1588" t="s">
        <v>2</v>
      </c>
      <c r="K1588" t="s">
        <v>3</v>
      </c>
      <c r="L1588"/>
      <c r="M1588" t="s">
        <v>1446</v>
      </c>
      <c r="N1588">
        <v>-3227.56</v>
      </c>
      <c r="O1588"/>
      <c r="P1588" t="s">
        <v>14</v>
      </c>
      <c r="Q1588" t="s">
        <v>913</v>
      </c>
      <c r="R1588">
        <v>49</v>
      </c>
      <c r="S1588"/>
      <c r="T1588"/>
      <c r="U1588"/>
      <c r="V1588"/>
      <c r="W1588"/>
      <c r="X1588"/>
      <c r="Y1588"/>
      <c r="Z1588"/>
      <c r="AA1588"/>
      <c r="AB1588"/>
      <c r="AC1588"/>
      <c r="AD1588"/>
      <c r="AE1588"/>
      <c r="AF1588"/>
      <c r="AG1588"/>
      <c r="AH1588"/>
      <c r="AI1588"/>
      <c r="AJ1588"/>
      <c r="AK1588" t="s">
        <v>913</v>
      </c>
      <c r="AL1588">
        <v>49</v>
      </c>
      <c r="AM1588" s="73">
        <v>43811</v>
      </c>
      <c r="AN1588"/>
      <c r="AO1588" t="s">
        <v>8</v>
      </c>
      <c r="AP1588"/>
      <c r="AQ1588"/>
      <c r="AR1588" t="s">
        <v>603</v>
      </c>
      <c r="AS1588" t="s">
        <v>1797</v>
      </c>
      <c r="AT1588" t="s">
        <v>1385</v>
      </c>
      <c r="AU1588" t="s">
        <v>36</v>
      </c>
      <c r="AV1588" t="s">
        <v>1355</v>
      </c>
      <c r="AW1588"/>
      <c r="AX1588"/>
      <c r="AY1588"/>
      <c r="AZ1588"/>
      <c r="BA1588" t="s">
        <v>1801</v>
      </c>
      <c r="BB1588" t="s">
        <v>1802</v>
      </c>
      <c r="BC1588" t="s">
        <v>1446</v>
      </c>
      <c r="BD1588"/>
      <c r="BE1588"/>
    </row>
    <row r="1589" spans="1:57" x14ac:dyDescent="0.25">
      <c r="A1589" t="s">
        <v>1360</v>
      </c>
      <c r="B1589" t="s">
        <v>0</v>
      </c>
      <c r="C1589">
        <v>2020</v>
      </c>
      <c r="D1589">
        <v>6</v>
      </c>
      <c r="E1589" s="73">
        <v>43811</v>
      </c>
      <c r="F1589"/>
      <c r="G1589"/>
      <c r="H1589" t="s">
        <v>12</v>
      </c>
      <c r="I1589"/>
      <c r="J1589" t="s">
        <v>2</v>
      </c>
      <c r="K1589" t="s">
        <v>3</v>
      </c>
      <c r="L1589"/>
      <c r="M1589" t="s">
        <v>1446</v>
      </c>
      <c r="N1589">
        <v>-593.4</v>
      </c>
      <c r="O1589"/>
      <c r="P1589" t="s">
        <v>14</v>
      </c>
      <c r="Q1589" t="s">
        <v>913</v>
      </c>
      <c r="R1589">
        <v>51</v>
      </c>
      <c r="S1589"/>
      <c r="T1589"/>
      <c r="U1589"/>
      <c r="V1589"/>
      <c r="W1589"/>
      <c r="X1589"/>
      <c r="Y1589"/>
      <c r="Z1589"/>
      <c r="AA1589"/>
      <c r="AB1589"/>
      <c r="AC1589"/>
      <c r="AD1589"/>
      <c r="AE1589"/>
      <c r="AF1589"/>
      <c r="AG1589"/>
      <c r="AH1589"/>
      <c r="AI1589"/>
      <c r="AJ1589"/>
      <c r="AK1589" t="s">
        <v>913</v>
      </c>
      <c r="AL1589">
        <v>51</v>
      </c>
      <c r="AM1589" s="73">
        <v>43811</v>
      </c>
      <c r="AN1589"/>
      <c r="AO1589" t="s">
        <v>8</v>
      </c>
      <c r="AP1589"/>
      <c r="AQ1589"/>
      <c r="AR1589" t="s">
        <v>603</v>
      </c>
      <c r="AS1589" t="s">
        <v>1797</v>
      </c>
      <c r="AT1589" t="s">
        <v>1385</v>
      </c>
      <c r="AU1589" t="s">
        <v>36</v>
      </c>
      <c r="AV1589" t="s">
        <v>1355</v>
      </c>
      <c r="AW1589"/>
      <c r="AX1589"/>
      <c r="AY1589"/>
      <c r="AZ1589"/>
      <c r="BA1589" t="s">
        <v>1801</v>
      </c>
      <c r="BB1589" t="s">
        <v>1802</v>
      </c>
      <c r="BC1589" t="s">
        <v>1446</v>
      </c>
      <c r="BD1589"/>
      <c r="BE1589"/>
    </row>
    <row r="1590" spans="1:57" x14ac:dyDescent="0.25">
      <c r="A1590" t="s">
        <v>1360</v>
      </c>
      <c r="B1590" t="s">
        <v>0</v>
      </c>
      <c r="C1590">
        <v>2020</v>
      </c>
      <c r="D1590">
        <v>6</v>
      </c>
      <c r="E1590" s="73">
        <v>43811</v>
      </c>
      <c r="F1590"/>
      <c r="G1590"/>
      <c r="H1590" t="s">
        <v>628</v>
      </c>
      <c r="I1590"/>
      <c r="J1590" t="s">
        <v>2</v>
      </c>
      <c r="K1590" t="s">
        <v>3</v>
      </c>
      <c r="L1590"/>
      <c r="M1590" t="s">
        <v>1446</v>
      </c>
      <c r="N1590">
        <v>593.4</v>
      </c>
      <c r="O1590"/>
      <c r="P1590" t="s">
        <v>14</v>
      </c>
      <c r="Q1590" t="s">
        <v>913</v>
      </c>
      <c r="R1590">
        <v>52</v>
      </c>
      <c r="S1590"/>
      <c r="T1590"/>
      <c r="U1590"/>
      <c r="V1590"/>
      <c r="W1590"/>
      <c r="X1590"/>
      <c r="Y1590"/>
      <c r="Z1590"/>
      <c r="AA1590"/>
      <c r="AB1590"/>
      <c r="AC1590"/>
      <c r="AD1590"/>
      <c r="AE1590"/>
      <c r="AF1590"/>
      <c r="AG1590"/>
      <c r="AH1590"/>
      <c r="AI1590"/>
      <c r="AJ1590"/>
      <c r="AK1590" t="s">
        <v>913</v>
      </c>
      <c r="AL1590">
        <v>52</v>
      </c>
      <c r="AM1590" s="73">
        <v>43811</v>
      </c>
      <c r="AN1590"/>
      <c r="AO1590" t="s">
        <v>8</v>
      </c>
      <c r="AP1590"/>
      <c r="AQ1590"/>
      <c r="AR1590" t="s">
        <v>603</v>
      </c>
      <c r="AS1590" t="s">
        <v>1797</v>
      </c>
      <c r="AT1590" t="s">
        <v>1385</v>
      </c>
      <c r="AU1590" t="s">
        <v>36</v>
      </c>
      <c r="AV1590" t="s">
        <v>1355</v>
      </c>
      <c r="AW1590"/>
      <c r="AX1590"/>
      <c r="AY1590"/>
      <c r="AZ1590"/>
      <c r="BA1590" t="s">
        <v>1801</v>
      </c>
      <c r="BB1590" t="s">
        <v>1965</v>
      </c>
      <c r="BC1590" t="s">
        <v>1446</v>
      </c>
      <c r="BD1590"/>
      <c r="BE1590"/>
    </row>
    <row r="1591" spans="1:57" x14ac:dyDescent="0.25">
      <c r="A1591" t="s">
        <v>1360</v>
      </c>
      <c r="B1591" t="s">
        <v>0</v>
      </c>
      <c r="C1591">
        <v>2020</v>
      </c>
      <c r="D1591">
        <v>6</v>
      </c>
      <c r="E1591" s="73">
        <v>43811</v>
      </c>
      <c r="F1591"/>
      <c r="G1591"/>
      <c r="H1591" t="s">
        <v>12</v>
      </c>
      <c r="I1591"/>
      <c r="J1591" t="s">
        <v>2</v>
      </c>
      <c r="K1591" t="s">
        <v>3</v>
      </c>
      <c r="L1591"/>
      <c r="M1591" t="s">
        <v>1446</v>
      </c>
      <c r="N1591">
        <v>-275.57</v>
      </c>
      <c r="O1591"/>
      <c r="P1591" t="s">
        <v>14</v>
      </c>
      <c r="Q1591" t="s">
        <v>913</v>
      </c>
      <c r="R1591">
        <v>55</v>
      </c>
      <c r="S1591"/>
      <c r="T1591"/>
      <c r="U1591"/>
      <c r="V1591"/>
      <c r="W1591"/>
      <c r="X1591"/>
      <c r="Y1591"/>
      <c r="Z1591"/>
      <c r="AA1591"/>
      <c r="AB1591"/>
      <c r="AC1591"/>
      <c r="AD1591"/>
      <c r="AE1591"/>
      <c r="AF1591"/>
      <c r="AG1591"/>
      <c r="AH1591"/>
      <c r="AI1591"/>
      <c r="AJ1591"/>
      <c r="AK1591" t="s">
        <v>913</v>
      </c>
      <c r="AL1591">
        <v>55</v>
      </c>
      <c r="AM1591" s="73">
        <v>43811</v>
      </c>
      <c r="AN1591"/>
      <c r="AO1591" t="s">
        <v>8</v>
      </c>
      <c r="AP1591"/>
      <c r="AQ1591"/>
      <c r="AR1591" t="s">
        <v>603</v>
      </c>
      <c r="AS1591" t="s">
        <v>1797</v>
      </c>
      <c r="AT1591" t="s">
        <v>1385</v>
      </c>
      <c r="AU1591" t="s">
        <v>36</v>
      </c>
      <c r="AV1591" t="s">
        <v>1355</v>
      </c>
      <c r="AW1591"/>
      <c r="AX1591"/>
      <c r="AY1591"/>
      <c r="AZ1591"/>
      <c r="BA1591" t="s">
        <v>1801</v>
      </c>
      <c r="BB1591" t="s">
        <v>1802</v>
      </c>
      <c r="BC1591" t="s">
        <v>1446</v>
      </c>
      <c r="BD1591"/>
      <c r="BE1591"/>
    </row>
    <row r="1592" spans="1:57" x14ac:dyDescent="0.25">
      <c r="A1592" t="s">
        <v>1360</v>
      </c>
      <c r="B1592" t="s">
        <v>0</v>
      </c>
      <c r="C1592">
        <v>2020</v>
      </c>
      <c r="D1592">
        <v>6</v>
      </c>
      <c r="E1592" s="73">
        <v>43811</v>
      </c>
      <c r="F1592"/>
      <c r="G1592"/>
      <c r="H1592" t="s">
        <v>12</v>
      </c>
      <c r="I1592"/>
      <c r="J1592" t="s">
        <v>2</v>
      </c>
      <c r="K1592" t="s">
        <v>3</v>
      </c>
      <c r="L1592"/>
      <c r="M1592" t="s">
        <v>1446</v>
      </c>
      <c r="N1592">
        <v>17.32</v>
      </c>
      <c r="O1592"/>
      <c r="P1592" t="s">
        <v>14</v>
      </c>
      <c r="Q1592" t="s">
        <v>913</v>
      </c>
      <c r="R1592">
        <v>61</v>
      </c>
      <c r="S1592"/>
      <c r="T1592"/>
      <c r="U1592"/>
      <c r="V1592"/>
      <c r="W1592"/>
      <c r="X1592"/>
      <c r="Y1592"/>
      <c r="Z1592"/>
      <c r="AA1592"/>
      <c r="AB1592"/>
      <c r="AC1592"/>
      <c r="AD1592"/>
      <c r="AE1592"/>
      <c r="AF1592"/>
      <c r="AG1592"/>
      <c r="AH1592"/>
      <c r="AI1592"/>
      <c r="AJ1592"/>
      <c r="AK1592" t="s">
        <v>913</v>
      </c>
      <c r="AL1592">
        <v>61</v>
      </c>
      <c r="AM1592" s="73">
        <v>43811</v>
      </c>
      <c r="AN1592"/>
      <c r="AO1592" t="s">
        <v>8</v>
      </c>
      <c r="AP1592"/>
      <c r="AQ1592"/>
      <c r="AR1592" t="s">
        <v>603</v>
      </c>
      <c r="AS1592" t="s">
        <v>1797</v>
      </c>
      <c r="AT1592" t="s">
        <v>1385</v>
      </c>
      <c r="AU1592" t="s">
        <v>36</v>
      </c>
      <c r="AV1592" t="s">
        <v>1355</v>
      </c>
      <c r="AW1592"/>
      <c r="AX1592"/>
      <c r="AY1592"/>
      <c r="AZ1592"/>
      <c r="BA1592" t="s">
        <v>1801</v>
      </c>
      <c r="BB1592" t="s">
        <v>1802</v>
      </c>
      <c r="BC1592" t="s">
        <v>1446</v>
      </c>
      <c r="BD1592"/>
      <c r="BE1592"/>
    </row>
    <row r="1593" spans="1:57" x14ac:dyDescent="0.25">
      <c r="A1593" t="s">
        <v>1360</v>
      </c>
      <c r="B1593" t="s">
        <v>0</v>
      </c>
      <c r="C1593">
        <v>2020</v>
      </c>
      <c r="D1593">
        <v>6</v>
      </c>
      <c r="E1593" s="73">
        <v>43811</v>
      </c>
      <c r="F1593"/>
      <c r="G1593"/>
      <c r="H1593" t="s">
        <v>12</v>
      </c>
      <c r="I1593"/>
      <c r="J1593" t="s">
        <v>2</v>
      </c>
      <c r="K1593" t="s">
        <v>3</v>
      </c>
      <c r="L1593"/>
      <c r="M1593" t="s">
        <v>1446</v>
      </c>
      <c r="N1593">
        <v>-373.5</v>
      </c>
      <c r="O1593"/>
      <c r="P1593" t="s">
        <v>14</v>
      </c>
      <c r="Q1593" t="s">
        <v>913</v>
      </c>
      <c r="R1593">
        <v>75</v>
      </c>
      <c r="S1593"/>
      <c r="T1593"/>
      <c r="U1593"/>
      <c r="V1593"/>
      <c r="W1593"/>
      <c r="X1593"/>
      <c r="Y1593"/>
      <c r="Z1593"/>
      <c r="AA1593"/>
      <c r="AB1593"/>
      <c r="AC1593"/>
      <c r="AD1593"/>
      <c r="AE1593"/>
      <c r="AF1593"/>
      <c r="AG1593"/>
      <c r="AH1593"/>
      <c r="AI1593"/>
      <c r="AJ1593"/>
      <c r="AK1593" t="s">
        <v>913</v>
      </c>
      <c r="AL1593">
        <v>75</v>
      </c>
      <c r="AM1593" s="73">
        <v>43811</v>
      </c>
      <c r="AN1593"/>
      <c r="AO1593" t="s">
        <v>8</v>
      </c>
      <c r="AP1593"/>
      <c r="AQ1593"/>
      <c r="AR1593" t="s">
        <v>603</v>
      </c>
      <c r="AS1593" t="s">
        <v>1797</v>
      </c>
      <c r="AT1593" t="s">
        <v>1385</v>
      </c>
      <c r="AU1593" t="s">
        <v>36</v>
      </c>
      <c r="AV1593" t="s">
        <v>1355</v>
      </c>
      <c r="AW1593"/>
      <c r="AX1593"/>
      <c r="AY1593"/>
      <c r="AZ1593"/>
      <c r="BA1593" t="s">
        <v>1801</v>
      </c>
      <c r="BB1593" t="s">
        <v>1802</v>
      </c>
      <c r="BC1593" t="s">
        <v>1446</v>
      </c>
      <c r="BD1593"/>
      <c r="BE1593"/>
    </row>
    <row r="1594" spans="1:57" x14ac:dyDescent="0.25">
      <c r="A1594" t="s">
        <v>1360</v>
      </c>
      <c r="B1594" t="s">
        <v>0</v>
      </c>
      <c r="C1594">
        <v>2020</v>
      </c>
      <c r="D1594">
        <v>6</v>
      </c>
      <c r="E1594" s="73">
        <v>43811</v>
      </c>
      <c r="F1594"/>
      <c r="G1594"/>
      <c r="H1594" t="s">
        <v>12</v>
      </c>
      <c r="I1594"/>
      <c r="J1594" t="s">
        <v>2</v>
      </c>
      <c r="K1594" t="s">
        <v>3</v>
      </c>
      <c r="L1594"/>
      <c r="M1594" t="s">
        <v>1446</v>
      </c>
      <c r="N1594">
        <v>-922.04</v>
      </c>
      <c r="O1594"/>
      <c r="P1594" t="s">
        <v>14</v>
      </c>
      <c r="Q1594" t="s">
        <v>913</v>
      </c>
      <c r="R1594">
        <v>85</v>
      </c>
      <c r="S1594"/>
      <c r="T1594"/>
      <c r="U1594"/>
      <c r="V1594"/>
      <c r="W1594"/>
      <c r="X1594"/>
      <c r="Y1594"/>
      <c r="Z1594"/>
      <c r="AA1594"/>
      <c r="AB1594"/>
      <c r="AC1594"/>
      <c r="AD1594"/>
      <c r="AE1594"/>
      <c r="AF1594"/>
      <c r="AG1594"/>
      <c r="AH1594"/>
      <c r="AI1594"/>
      <c r="AJ1594"/>
      <c r="AK1594" t="s">
        <v>913</v>
      </c>
      <c r="AL1594">
        <v>85</v>
      </c>
      <c r="AM1594" s="73">
        <v>43811</v>
      </c>
      <c r="AN1594"/>
      <c r="AO1594" t="s">
        <v>8</v>
      </c>
      <c r="AP1594"/>
      <c r="AQ1594"/>
      <c r="AR1594" t="s">
        <v>603</v>
      </c>
      <c r="AS1594" t="s">
        <v>1797</v>
      </c>
      <c r="AT1594" t="s">
        <v>1385</v>
      </c>
      <c r="AU1594" t="s">
        <v>36</v>
      </c>
      <c r="AV1594" t="s">
        <v>1355</v>
      </c>
      <c r="AW1594"/>
      <c r="AX1594"/>
      <c r="AY1594"/>
      <c r="AZ1594"/>
      <c r="BA1594" t="s">
        <v>1801</v>
      </c>
      <c r="BB1594" t="s">
        <v>1802</v>
      </c>
      <c r="BC1594" t="s">
        <v>1446</v>
      </c>
      <c r="BD1594"/>
      <c r="BE1594"/>
    </row>
    <row r="1595" spans="1:57" x14ac:dyDescent="0.25">
      <c r="A1595" t="s">
        <v>1360</v>
      </c>
      <c r="B1595" t="s">
        <v>0</v>
      </c>
      <c r="C1595">
        <v>2020</v>
      </c>
      <c r="D1595">
        <v>6</v>
      </c>
      <c r="E1595" s="73">
        <v>43812</v>
      </c>
      <c r="F1595"/>
      <c r="G1595"/>
      <c r="H1595" t="s">
        <v>12</v>
      </c>
      <c r="I1595"/>
      <c r="J1595" t="s">
        <v>25</v>
      </c>
      <c r="K1595" t="s">
        <v>3</v>
      </c>
      <c r="L1595"/>
      <c r="M1595" t="s">
        <v>43</v>
      </c>
      <c r="N1595">
        <v>99144.8</v>
      </c>
      <c r="O1595"/>
      <c r="P1595" t="s">
        <v>27</v>
      </c>
      <c r="Q1595" t="s">
        <v>924</v>
      </c>
      <c r="R1595">
        <v>5</v>
      </c>
      <c r="S1595"/>
      <c r="T1595"/>
      <c r="U1595"/>
      <c r="V1595"/>
      <c r="W1595"/>
      <c r="X1595"/>
      <c r="Y1595"/>
      <c r="Z1595"/>
      <c r="AA1595"/>
      <c r="AB1595"/>
      <c r="AC1595"/>
      <c r="AD1595"/>
      <c r="AE1595"/>
      <c r="AF1595"/>
      <c r="AG1595"/>
      <c r="AH1595"/>
      <c r="AI1595"/>
      <c r="AJ1595"/>
      <c r="AK1595" t="s">
        <v>924</v>
      </c>
      <c r="AL1595">
        <v>5</v>
      </c>
      <c r="AM1595" s="73">
        <v>43812</v>
      </c>
      <c r="AN1595" t="s">
        <v>916</v>
      </c>
      <c r="AO1595" t="s">
        <v>8</v>
      </c>
      <c r="AP1595"/>
      <c r="AQ1595"/>
      <c r="AR1595" t="s">
        <v>30</v>
      </c>
      <c r="AS1595" t="s">
        <v>1797</v>
      </c>
      <c r="AT1595" t="s">
        <v>1366</v>
      </c>
      <c r="AU1595" t="s">
        <v>36</v>
      </c>
      <c r="AV1595" t="s">
        <v>1365</v>
      </c>
      <c r="AW1595"/>
      <c r="AX1595"/>
      <c r="AY1595"/>
      <c r="AZ1595"/>
      <c r="BA1595" t="s">
        <v>1833</v>
      </c>
      <c r="BB1595" t="s">
        <v>1802</v>
      </c>
      <c r="BC1595" t="s">
        <v>43</v>
      </c>
      <c r="BD1595"/>
      <c r="BE1595"/>
    </row>
    <row r="1596" spans="1:57" x14ac:dyDescent="0.25">
      <c r="A1596" t="s">
        <v>1360</v>
      </c>
      <c r="B1596" t="s">
        <v>0</v>
      </c>
      <c r="C1596">
        <v>2020</v>
      </c>
      <c r="D1596">
        <v>6</v>
      </c>
      <c r="E1596" s="73">
        <v>43812</v>
      </c>
      <c r="F1596"/>
      <c r="G1596"/>
      <c r="H1596" t="s">
        <v>12</v>
      </c>
      <c r="I1596"/>
      <c r="J1596" t="s">
        <v>25</v>
      </c>
      <c r="K1596" t="s">
        <v>3</v>
      </c>
      <c r="L1596"/>
      <c r="M1596" t="s">
        <v>27</v>
      </c>
      <c r="N1596">
        <v>-37565.769999999997</v>
      </c>
      <c r="O1596"/>
      <c r="P1596" t="s">
        <v>27</v>
      </c>
      <c r="Q1596" t="s">
        <v>925</v>
      </c>
      <c r="R1596">
        <v>28</v>
      </c>
      <c r="S1596"/>
      <c r="T1596"/>
      <c r="U1596"/>
      <c r="V1596"/>
      <c r="W1596"/>
      <c r="X1596"/>
      <c r="Y1596"/>
      <c r="Z1596"/>
      <c r="AA1596"/>
      <c r="AB1596"/>
      <c r="AC1596"/>
      <c r="AD1596"/>
      <c r="AE1596"/>
      <c r="AF1596"/>
      <c r="AG1596"/>
      <c r="AH1596"/>
      <c r="AI1596"/>
      <c r="AJ1596"/>
      <c r="AK1596" t="s">
        <v>925</v>
      </c>
      <c r="AL1596">
        <v>28</v>
      </c>
      <c r="AM1596" s="73">
        <v>43812</v>
      </c>
      <c r="AN1596" t="s">
        <v>926</v>
      </c>
      <c r="AO1596" t="s">
        <v>8</v>
      </c>
      <c r="AP1596"/>
      <c r="AQ1596"/>
      <c r="AR1596" t="s">
        <v>30</v>
      </c>
      <c r="AS1596" t="s">
        <v>1797</v>
      </c>
      <c r="AT1596" t="s">
        <v>1366</v>
      </c>
      <c r="AU1596" t="s">
        <v>36</v>
      </c>
      <c r="AV1596" t="s">
        <v>1365</v>
      </c>
      <c r="AW1596"/>
      <c r="AX1596"/>
      <c r="AY1596"/>
      <c r="AZ1596"/>
      <c r="BA1596" t="s">
        <v>1833</v>
      </c>
      <c r="BB1596" t="s">
        <v>1802</v>
      </c>
      <c r="BC1596" t="s">
        <v>27</v>
      </c>
      <c r="BD1596"/>
      <c r="BE1596"/>
    </row>
    <row r="1597" spans="1:57" x14ac:dyDescent="0.25">
      <c r="A1597" t="s">
        <v>1360</v>
      </c>
      <c r="B1597" t="s">
        <v>0</v>
      </c>
      <c r="C1597">
        <v>2020</v>
      </c>
      <c r="D1597">
        <v>6</v>
      </c>
      <c r="E1597" s="73">
        <v>43811</v>
      </c>
      <c r="F1597"/>
      <c r="G1597"/>
      <c r="H1597" t="s">
        <v>12</v>
      </c>
      <c r="I1597"/>
      <c r="J1597" t="s">
        <v>2</v>
      </c>
      <c r="K1597" t="s">
        <v>679</v>
      </c>
      <c r="L1597"/>
      <c r="M1597" t="s">
        <v>1446</v>
      </c>
      <c r="N1597">
        <v>-326.23</v>
      </c>
      <c r="O1597"/>
      <c r="P1597" t="s">
        <v>14</v>
      </c>
      <c r="Q1597" t="s">
        <v>913</v>
      </c>
      <c r="R1597">
        <v>54</v>
      </c>
      <c r="S1597"/>
      <c r="T1597"/>
      <c r="U1597"/>
      <c r="V1597"/>
      <c r="W1597"/>
      <c r="X1597"/>
      <c r="Y1597"/>
      <c r="Z1597"/>
      <c r="AA1597"/>
      <c r="AB1597"/>
      <c r="AC1597"/>
      <c r="AD1597"/>
      <c r="AE1597"/>
      <c r="AF1597"/>
      <c r="AG1597"/>
      <c r="AH1597"/>
      <c r="AI1597"/>
      <c r="AJ1597"/>
      <c r="AK1597" t="s">
        <v>913</v>
      </c>
      <c r="AL1597">
        <v>54</v>
      </c>
      <c r="AM1597" s="73">
        <v>43811</v>
      </c>
      <c r="AN1597"/>
      <c r="AO1597" t="s">
        <v>8</v>
      </c>
      <c r="AP1597"/>
      <c r="AQ1597"/>
      <c r="AR1597" t="s">
        <v>603</v>
      </c>
      <c r="AS1597" t="s">
        <v>1797</v>
      </c>
      <c r="AT1597" t="s">
        <v>1385</v>
      </c>
      <c r="AU1597" t="s">
        <v>36</v>
      </c>
      <c r="AV1597" t="s">
        <v>1355</v>
      </c>
      <c r="AW1597"/>
      <c r="AX1597"/>
      <c r="AY1597"/>
      <c r="AZ1597"/>
      <c r="BA1597" t="s">
        <v>1801</v>
      </c>
      <c r="BB1597" t="s">
        <v>1960</v>
      </c>
      <c r="BC1597" t="s">
        <v>1446</v>
      </c>
      <c r="BD1597"/>
      <c r="BE1597"/>
    </row>
    <row r="1598" spans="1:57" x14ac:dyDescent="0.25">
      <c r="A1598" t="s">
        <v>1360</v>
      </c>
      <c r="B1598" t="s">
        <v>0</v>
      </c>
      <c r="C1598">
        <v>2020</v>
      </c>
      <c r="D1598">
        <v>6</v>
      </c>
      <c r="E1598" s="73">
        <v>43811</v>
      </c>
      <c r="F1598"/>
      <c r="G1598"/>
      <c r="H1598" t="s">
        <v>632</v>
      </c>
      <c r="I1598"/>
      <c r="J1598" t="s">
        <v>2</v>
      </c>
      <c r="K1598" t="s">
        <v>679</v>
      </c>
      <c r="L1598"/>
      <c r="M1598" t="s">
        <v>1446</v>
      </c>
      <c r="N1598">
        <v>275.57</v>
      </c>
      <c r="O1598"/>
      <c r="P1598" t="s">
        <v>14</v>
      </c>
      <c r="Q1598" t="s">
        <v>913</v>
      </c>
      <c r="R1598">
        <v>56</v>
      </c>
      <c r="S1598"/>
      <c r="T1598"/>
      <c r="U1598"/>
      <c r="V1598"/>
      <c r="W1598"/>
      <c r="X1598"/>
      <c r="Y1598"/>
      <c r="Z1598"/>
      <c r="AA1598"/>
      <c r="AB1598"/>
      <c r="AC1598"/>
      <c r="AD1598"/>
      <c r="AE1598"/>
      <c r="AF1598"/>
      <c r="AG1598"/>
      <c r="AH1598"/>
      <c r="AI1598"/>
      <c r="AJ1598"/>
      <c r="AK1598" t="s">
        <v>913</v>
      </c>
      <c r="AL1598">
        <v>56</v>
      </c>
      <c r="AM1598" s="73">
        <v>43811</v>
      </c>
      <c r="AN1598"/>
      <c r="AO1598" t="s">
        <v>8</v>
      </c>
      <c r="AP1598"/>
      <c r="AQ1598"/>
      <c r="AR1598" t="s">
        <v>603</v>
      </c>
      <c r="AS1598" t="s">
        <v>1797</v>
      </c>
      <c r="AT1598" t="s">
        <v>1385</v>
      </c>
      <c r="AU1598" t="s">
        <v>36</v>
      </c>
      <c r="AV1598" t="s">
        <v>1355</v>
      </c>
      <c r="AW1598"/>
      <c r="AX1598"/>
      <c r="AY1598"/>
      <c r="AZ1598"/>
      <c r="BA1598" t="s">
        <v>1801</v>
      </c>
      <c r="BB1598" t="s">
        <v>2022</v>
      </c>
      <c r="BC1598" t="s">
        <v>1446</v>
      </c>
      <c r="BD1598"/>
      <c r="BE1598"/>
    </row>
    <row r="1599" spans="1:57" x14ac:dyDescent="0.25">
      <c r="A1599" t="s">
        <v>1360</v>
      </c>
      <c r="B1599" t="s">
        <v>0</v>
      </c>
      <c r="C1599">
        <v>2020</v>
      </c>
      <c r="D1599">
        <v>6</v>
      </c>
      <c r="E1599" s="73">
        <v>43811</v>
      </c>
      <c r="F1599"/>
      <c r="G1599"/>
      <c r="H1599" t="s">
        <v>628</v>
      </c>
      <c r="I1599"/>
      <c r="J1599" t="s">
        <v>2</v>
      </c>
      <c r="K1599" t="s">
        <v>679</v>
      </c>
      <c r="L1599"/>
      <c r="M1599" t="s">
        <v>1446</v>
      </c>
      <c r="N1599">
        <v>50.66</v>
      </c>
      <c r="O1599"/>
      <c r="P1599" t="s">
        <v>14</v>
      </c>
      <c r="Q1599" t="s">
        <v>913</v>
      </c>
      <c r="R1599">
        <v>58</v>
      </c>
      <c r="S1599"/>
      <c r="T1599"/>
      <c r="U1599"/>
      <c r="V1599"/>
      <c r="W1599"/>
      <c r="X1599"/>
      <c r="Y1599"/>
      <c r="Z1599"/>
      <c r="AA1599"/>
      <c r="AB1599"/>
      <c r="AC1599"/>
      <c r="AD1599"/>
      <c r="AE1599"/>
      <c r="AF1599"/>
      <c r="AG1599"/>
      <c r="AH1599"/>
      <c r="AI1599"/>
      <c r="AJ1599"/>
      <c r="AK1599" t="s">
        <v>913</v>
      </c>
      <c r="AL1599">
        <v>58</v>
      </c>
      <c r="AM1599" s="73">
        <v>43811</v>
      </c>
      <c r="AN1599"/>
      <c r="AO1599" t="s">
        <v>8</v>
      </c>
      <c r="AP1599"/>
      <c r="AQ1599"/>
      <c r="AR1599" t="s">
        <v>603</v>
      </c>
      <c r="AS1599" t="s">
        <v>1797</v>
      </c>
      <c r="AT1599" t="s">
        <v>1385</v>
      </c>
      <c r="AU1599" t="s">
        <v>36</v>
      </c>
      <c r="AV1599" t="s">
        <v>1355</v>
      </c>
      <c r="AW1599"/>
      <c r="AX1599"/>
      <c r="AY1599"/>
      <c r="AZ1599"/>
      <c r="BA1599" t="s">
        <v>1801</v>
      </c>
      <c r="BB1599" t="s">
        <v>2026</v>
      </c>
      <c r="BC1599" t="s">
        <v>1446</v>
      </c>
      <c r="BD1599"/>
      <c r="BE1599"/>
    </row>
    <row r="1600" spans="1:57" x14ac:dyDescent="0.25">
      <c r="A1600" t="s">
        <v>1360</v>
      </c>
      <c r="B1600" t="s">
        <v>0</v>
      </c>
      <c r="C1600">
        <v>2020</v>
      </c>
      <c r="D1600">
        <v>6</v>
      </c>
      <c r="E1600" s="73">
        <v>43811</v>
      </c>
      <c r="F1600"/>
      <c r="G1600"/>
      <c r="H1600" t="s">
        <v>12</v>
      </c>
      <c r="I1600"/>
      <c r="J1600" t="s">
        <v>2</v>
      </c>
      <c r="K1600" t="s">
        <v>3</v>
      </c>
      <c r="L1600"/>
      <c r="M1600" t="s">
        <v>1446</v>
      </c>
      <c r="N1600">
        <v>-20.51</v>
      </c>
      <c r="O1600"/>
      <c r="P1600" t="s">
        <v>14</v>
      </c>
      <c r="Q1600" t="s">
        <v>913</v>
      </c>
      <c r="R1600">
        <v>59</v>
      </c>
      <c r="S1600"/>
      <c r="T1600"/>
      <c r="U1600"/>
      <c r="V1600"/>
      <c r="W1600"/>
      <c r="X1600"/>
      <c r="Y1600"/>
      <c r="Z1600"/>
      <c r="AA1600"/>
      <c r="AB1600"/>
      <c r="AC1600"/>
      <c r="AD1600"/>
      <c r="AE1600"/>
      <c r="AF1600"/>
      <c r="AG1600"/>
      <c r="AH1600"/>
      <c r="AI1600"/>
      <c r="AJ1600"/>
      <c r="AK1600" t="s">
        <v>913</v>
      </c>
      <c r="AL1600">
        <v>59</v>
      </c>
      <c r="AM1600" s="73">
        <v>43811</v>
      </c>
      <c r="AN1600"/>
      <c r="AO1600" t="s">
        <v>8</v>
      </c>
      <c r="AP1600"/>
      <c r="AQ1600"/>
      <c r="AR1600" t="s">
        <v>603</v>
      </c>
      <c r="AS1600" t="s">
        <v>1797</v>
      </c>
      <c r="AT1600" t="s">
        <v>1385</v>
      </c>
      <c r="AU1600" t="s">
        <v>36</v>
      </c>
      <c r="AV1600" t="s">
        <v>1355</v>
      </c>
      <c r="AW1600"/>
      <c r="AX1600"/>
      <c r="AY1600"/>
      <c r="AZ1600"/>
      <c r="BA1600" t="s">
        <v>1801</v>
      </c>
      <c r="BB1600" t="s">
        <v>1802</v>
      </c>
      <c r="BC1600" t="s">
        <v>1446</v>
      </c>
      <c r="BD1600"/>
      <c r="BE1600"/>
    </row>
    <row r="1601" spans="1:57" x14ac:dyDescent="0.25">
      <c r="A1601" t="s">
        <v>1360</v>
      </c>
      <c r="B1601" t="s">
        <v>0</v>
      </c>
      <c r="C1601">
        <v>2020</v>
      </c>
      <c r="D1601">
        <v>6</v>
      </c>
      <c r="E1601" s="73">
        <v>43811</v>
      </c>
      <c r="F1601"/>
      <c r="G1601"/>
      <c r="H1601" t="s">
        <v>12</v>
      </c>
      <c r="I1601"/>
      <c r="J1601" t="s">
        <v>2</v>
      </c>
      <c r="K1601" t="s">
        <v>3</v>
      </c>
      <c r="L1601"/>
      <c r="M1601" t="s">
        <v>1446</v>
      </c>
      <c r="N1601">
        <v>27436.9</v>
      </c>
      <c r="O1601"/>
      <c r="P1601" t="s">
        <v>14</v>
      </c>
      <c r="Q1601" t="s">
        <v>913</v>
      </c>
      <c r="R1601">
        <v>77</v>
      </c>
      <c r="S1601"/>
      <c r="T1601"/>
      <c r="U1601"/>
      <c r="V1601"/>
      <c r="W1601"/>
      <c r="X1601"/>
      <c r="Y1601"/>
      <c r="Z1601"/>
      <c r="AA1601"/>
      <c r="AB1601"/>
      <c r="AC1601"/>
      <c r="AD1601"/>
      <c r="AE1601"/>
      <c r="AF1601"/>
      <c r="AG1601"/>
      <c r="AH1601"/>
      <c r="AI1601"/>
      <c r="AJ1601"/>
      <c r="AK1601" t="s">
        <v>913</v>
      </c>
      <c r="AL1601">
        <v>77</v>
      </c>
      <c r="AM1601" s="73">
        <v>43811</v>
      </c>
      <c r="AN1601"/>
      <c r="AO1601" t="s">
        <v>8</v>
      </c>
      <c r="AP1601"/>
      <c r="AQ1601"/>
      <c r="AR1601" t="s">
        <v>603</v>
      </c>
      <c r="AS1601" t="s">
        <v>1797</v>
      </c>
      <c r="AT1601" t="s">
        <v>1385</v>
      </c>
      <c r="AU1601" t="s">
        <v>36</v>
      </c>
      <c r="AV1601" t="s">
        <v>1355</v>
      </c>
      <c r="AW1601"/>
      <c r="AX1601"/>
      <c r="AY1601"/>
      <c r="AZ1601"/>
      <c r="BA1601" t="s">
        <v>1801</v>
      </c>
      <c r="BB1601" t="s">
        <v>1802</v>
      </c>
      <c r="BC1601" t="s">
        <v>1446</v>
      </c>
      <c r="BD1601"/>
      <c r="BE1601"/>
    </row>
    <row r="1602" spans="1:57" x14ac:dyDescent="0.25">
      <c r="A1602" t="s">
        <v>1360</v>
      </c>
      <c r="B1602" t="s">
        <v>0</v>
      </c>
      <c r="C1602">
        <v>2020</v>
      </c>
      <c r="D1602">
        <v>6</v>
      </c>
      <c r="E1602" s="73">
        <v>43811</v>
      </c>
      <c r="F1602"/>
      <c r="G1602"/>
      <c r="H1602" t="s">
        <v>12</v>
      </c>
      <c r="I1602"/>
      <c r="J1602" t="s">
        <v>2</v>
      </c>
      <c r="K1602" t="s">
        <v>3</v>
      </c>
      <c r="L1602"/>
      <c r="M1602" t="s">
        <v>1446</v>
      </c>
      <c r="N1602">
        <v>-3207.05</v>
      </c>
      <c r="O1602"/>
      <c r="P1602" t="s">
        <v>14</v>
      </c>
      <c r="Q1602" t="s">
        <v>913</v>
      </c>
      <c r="R1602">
        <v>91</v>
      </c>
      <c r="S1602"/>
      <c r="T1602"/>
      <c r="U1602"/>
      <c r="V1602"/>
      <c r="W1602"/>
      <c r="X1602"/>
      <c r="Y1602"/>
      <c r="Z1602"/>
      <c r="AA1602"/>
      <c r="AB1602"/>
      <c r="AC1602"/>
      <c r="AD1602"/>
      <c r="AE1602"/>
      <c r="AF1602"/>
      <c r="AG1602"/>
      <c r="AH1602"/>
      <c r="AI1602"/>
      <c r="AJ1602"/>
      <c r="AK1602" t="s">
        <v>913</v>
      </c>
      <c r="AL1602">
        <v>91</v>
      </c>
      <c r="AM1602" s="73">
        <v>43811</v>
      </c>
      <c r="AN1602"/>
      <c r="AO1602" t="s">
        <v>8</v>
      </c>
      <c r="AP1602"/>
      <c r="AQ1602"/>
      <c r="AR1602" t="s">
        <v>603</v>
      </c>
      <c r="AS1602" t="s">
        <v>1797</v>
      </c>
      <c r="AT1602" t="s">
        <v>1385</v>
      </c>
      <c r="AU1602" t="s">
        <v>36</v>
      </c>
      <c r="AV1602" t="s">
        <v>1355</v>
      </c>
      <c r="AW1602"/>
      <c r="AX1602"/>
      <c r="AY1602"/>
      <c r="AZ1602"/>
      <c r="BA1602" t="s">
        <v>1801</v>
      </c>
      <c r="BB1602" t="s">
        <v>1802</v>
      </c>
      <c r="BC1602" t="s">
        <v>1446</v>
      </c>
      <c r="BD1602"/>
      <c r="BE1602"/>
    </row>
    <row r="1603" spans="1:57" x14ac:dyDescent="0.25">
      <c r="A1603" t="s">
        <v>1360</v>
      </c>
      <c r="B1603" t="s">
        <v>0</v>
      </c>
      <c r="C1603">
        <v>2020</v>
      </c>
      <c r="D1603">
        <v>6</v>
      </c>
      <c r="E1603" s="73">
        <v>43811</v>
      </c>
      <c r="F1603"/>
      <c r="G1603"/>
      <c r="H1603" t="s">
        <v>12</v>
      </c>
      <c r="I1603"/>
      <c r="J1603" t="s">
        <v>2</v>
      </c>
      <c r="K1603" t="s">
        <v>3</v>
      </c>
      <c r="L1603"/>
      <c r="M1603" t="s">
        <v>1446</v>
      </c>
      <c r="N1603">
        <v>-2088.2199999999998</v>
      </c>
      <c r="O1603"/>
      <c r="P1603" t="s">
        <v>14</v>
      </c>
      <c r="Q1603" t="s">
        <v>913</v>
      </c>
      <c r="R1603">
        <v>103</v>
      </c>
      <c r="S1603"/>
      <c r="T1603"/>
      <c r="U1603"/>
      <c r="V1603"/>
      <c r="W1603"/>
      <c r="X1603"/>
      <c r="Y1603"/>
      <c r="Z1603"/>
      <c r="AA1603"/>
      <c r="AB1603"/>
      <c r="AC1603"/>
      <c r="AD1603"/>
      <c r="AE1603"/>
      <c r="AF1603"/>
      <c r="AG1603"/>
      <c r="AH1603"/>
      <c r="AI1603"/>
      <c r="AJ1603"/>
      <c r="AK1603" t="s">
        <v>913</v>
      </c>
      <c r="AL1603">
        <v>103</v>
      </c>
      <c r="AM1603" s="73">
        <v>43811</v>
      </c>
      <c r="AN1603"/>
      <c r="AO1603" t="s">
        <v>8</v>
      </c>
      <c r="AP1603"/>
      <c r="AQ1603"/>
      <c r="AR1603" t="s">
        <v>603</v>
      </c>
      <c r="AS1603" t="s">
        <v>1797</v>
      </c>
      <c r="AT1603" t="s">
        <v>1385</v>
      </c>
      <c r="AU1603" t="s">
        <v>36</v>
      </c>
      <c r="AV1603" t="s">
        <v>1355</v>
      </c>
      <c r="AW1603"/>
      <c r="AX1603"/>
      <c r="AY1603"/>
      <c r="AZ1603"/>
      <c r="BA1603" t="s">
        <v>1801</v>
      </c>
      <c r="BB1603" t="s">
        <v>1802</v>
      </c>
      <c r="BC1603" t="s">
        <v>1446</v>
      </c>
      <c r="BD1603"/>
      <c r="BE1603"/>
    </row>
    <row r="1604" spans="1:57" x14ac:dyDescent="0.25">
      <c r="A1604" t="s">
        <v>1360</v>
      </c>
      <c r="B1604" t="s">
        <v>0</v>
      </c>
      <c r="C1604">
        <v>2020</v>
      </c>
      <c r="D1604">
        <v>6</v>
      </c>
      <c r="E1604" s="73">
        <v>43822</v>
      </c>
      <c r="F1604" t="s">
        <v>574</v>
      </c>
      <c r="G1604"/>
      <c r="H1604" t="s">
        <v>12</v>
      </c>
      <c r="I1604" t="s">
        <v>575</v>
      </c>
      <c r="J1604" t="s">
        <v>589</v>
      </c>
      <c r="K1604" t="s">
        <v>3</v>
      </c>
      <c r="L1604"/>
      <c r="M1604" t="s">
        <v>579</v>
      </c>
      <c r="N1604">
        <v>3349</v>
      </c>
      <c r="O1604"/>
      <c r="P1604" t="s">
        <v>951</v>
      </c>
      <c r="Q1604" t="s">
        <v>952</v>
      </c>
      <c r="R1604">
        <v>276</v>
      </c>
      <c r="S1604"/>
      <c r="T1604"/>
      <c r="U1604"/>
      <c r="V1604"/>
      <c r="W1604"/>
      <c r="X1604"/>
      <c r="Y1604"/>
      <c r="Z1604"/>
      <c r="AA1604"/>
      <c r="AB1604"/>
      <c r="AC1604"/>
      <c r="AD1604"/>
      <c r="AE1604"/>
      <c r="AF1604"/>
      <c r="AG1604"/>
      <c r="AH1604"/>
      <c r="AI1604"/>
      <c r="AJ1604"/>
      <c r="AK1604" t="s">
        <v>952</v>
      </c>
      <c r="AL1604">
        <v>276</v>
      </c>
      <c r="AM1604" s="73">
        <v>43822</v>
      </c>
      <c r="AN1604" t="s">
        <v>584</v>
      </c>
      <c r="AO1604" t="s">
        <v>847</v>
      </c>
      <c r="AP1604"/>
      <c r="AQ1604"/>
      <c r="AR1604" t="s">
        <v>581</v>
      </c>
      <c r="AS1604" t="s">
        <v>1797</v>
      </c>
      <c r="AT1604" t="s">
        <v>1361</v>
      </c>
      <c r="AU1604" t="s">
        <v>36</v>
      </c>
      <c r="AV1604" t="s">
        <v>1354</v>
      </c>
      <c r="AW1604" t="s">
        <v>1924</v>
      </c>
      <c r="AX1604" t="s">
        <v>1353</v>
      </c>
      <c r="AY1604" t="s">
        <v>1352</v>
      </c>
      <c r="AZ1604"/>
      <c r="BA1604" t="s">
        <v>1934</v>
      </c>
      <c r="BB1604" t="s">
        <v>1926</v>
      </c>
      <c r="BC1604" t="s">
        <v>579</v>
      </c>
      <c r="BD1604"/>
      <c r="BE1604"/>
    </row>
    <row r="1605" spans="1:57" x14ac:dyDescent="0.25">
      <c r="A1605" t="s">
        <v>1360</v>
      </c>
      <c r="B1605" t="s">
        <v>0</v>
      </c>
      <c r="C1605">
        <v>2020</v>
      </c>
      <c r="D1605">
        <v>6</v>
      </c>
      <c r="E1605" s="73">
        <v>43822</v>
      </c>
      <c r="F1605" t="s">
        <v>574</v>
      </c>
      <c r="G1605"/>
      <c r="H1605" t="s">
        <v>12</v>
      </c>
      <c r="I1605" t="s">
        <v>575</v>
      </c>
      <c r="J1605" t="s">
        <v>585</v>
      </c>
      <c r="K1605" t="s">
        <v>3</v>
      </c>
      <c r="L1605"/>
      <c r="M1605" t="s">
        <v>579</v>
      </c>
      <c r="N1605">
        <v>242.58</v>
      </c>
      <c r="O1605"/>
      <c r="P1605" t="s">
        <v>951</v>
      </c>
      <c r="Q1605" t="s">
        <v>952</v>
      </c>
      <c r="R1605">
        <v>280</v>
      </c>
      <c r="S1605"/>
      <c r="T1605"/>
      <c r="U1605"/>
      <c r="V1605"/>
      <c r="W1605"/>
      <c r="X1605"/>
      <c r="Y1605"/>
      <c r="Z1605"/>
      <c r="AA1605"/>
      <c r="AB1605"/>
      <c r="AC1605"/>
      <c r="AD1605"/>
      <c r="AE1605"/>
      <c r="AF1605"/>
      <c r="AG1605"/>
      <c r="AH1605"/>
      <c r="AI1605"/>
      <c r="AJ1605"/>
      <c r="AK1605" t="s">
        <v>952</v>
      </c>
      <c r="AL1605">
        <v>280</v>
      </c>
      <c r="AM1605" s="73">
        <v>43822</v>
      </c>
      <c r="AN1605" t="s">
        <v>584</v>
      </c>
      <c r="AO1605" t="s">
        <v>847</v>
      </c>
      <c r="AP1605"/>
      <c r="AQ1605"/>
      <c r="AR1605" t="s">
        <v>581</v>
      </c>
      <c r="AS1605" t="s">
        <v>1797</v>
      </c>
      <c r="AT1605" t="s">
        <v>1361</v>
      </c>
      <c r="AU1605" t="s">
        <v>36</v>
      </c>
      <c r="AV1605" t="s">
        <v>1354</v>
      </c>
      <c r="AW1605" t="s">
        <v>1924</v>
      </c>
      <c r="AX1605" t="s">
        <v>1353</v>
      </c>
      <c r="AY1605" t="s">
        <v>1352</v>
      </c>
      <c r="AZ1605"/>
      <c r="BA1605" t="s">
        <v>1925</v>
      </c>
      <c r="BB1605" t="s">
        <v>1926</v>
      </c>
      <c r="BC1605" t="s">
        <v>579</v>
      </c>
      <c r="BD1605"/>
      <c r="BE1605"/>
    </row>
    <row r="1606" spans="1:57" x14ac:dyDescent="0.25">
      <c r="A1606" t="s">
        <v>1360</v>
      </c>
      <c r="B1606" t="s">
        <v>0</v>
      </c>
      <c r="C1606">
        <v>2020</v>
      </c>
      <c r="D1606">
        <v>6</v>
      </c>
      <c r="E1606" s="73">
        <v>43811</v>
      </c>
      <c r="F1606"/>
      <c r="G1606"/>
      <c r="H1606" t="s">
        <v>12</v>
      </c>
      <c r="I1606"/>
      <c r="J1606" t="s">
        <v>2</v>
      </c>
      <c r="K1606" t="s">
        <v>3</v>
      </c>
      <c r="L1606"/>
      <c r="M1606" t="s">
        <v>1446</v>
      </c>
      <c r="N1606">
        <v>-422.56</v>
      </c>
      <c r="O1606"/>
      <c r="P1606" t="s">
        <v>14</v>
      </c>
      <c r="Q1606" t="s">
        <v>913</v>
      </c>
      <c r="R1606">
        <v>109</v>
      </c>
      <c r="S1606"/>
      <c r="T1606"/>
      <c r="U1606"/>
      <c r="V1606"/>
      <c r="W1606"/>
      <c r="X1606"/>
      <c r="Y1606"/>
      <c r="Z1606"/>
      <c r="AA1606"/>
      <c r="AB1606"/>
      <c r="AC1606"/>
      <c r="AD1606"/>
      <c r="AE1606"/>
      <c r="AF1606"/>
      <c r="AG1606"/>
      <c r="AH1606"/>
      <c r="AI1606"/>
      <c r="AJ1606"/>
      <c r="AK1606" t="s">
        <v>913</v>
      </c>
      <c r="AL1606">
        <v>109</v>
      </c>
      <c r="AM1606" s="73">
        <v>43811</v>
      </c>
      <c r="AN1606"/>
      <c r="AO1606" t="s">
        <v>8</v>
      </c>
      <c r="AP1606"/>
      <c r="AQ1606"/>
      <c r="AR1606" t="s">
        <v>603</v>
      </c>
      <c r="AS1606" t="s">
        <v>1797</v>
      </c>
      <c r="AT1606" t="s">
        <v>1385</v>
      </c>
      <c r="AU1606" t="s">
        <v>36</v>
      </c>
      <c r="AV1606" t="s">
        <v>1355</v>
      </c>
      <c r="AW1606"/>
      <c r="AX1606"/>
      <c r="AY1606"/>
      <c r="AZ1606"/>
      <c r="BA1606" t="s">
        <v>1801</v>
      </c>
      <c r="BB1606" t="s">
        <v>1802</v>
      </c>
      <c r="BC1606" t="s">
        <v>1446</v>
      </c>
      <c r="BD1606"/>
      <c r="BE1606"/>
    </row>
    <row r="1607" spans="1:57" x14ac:dyDescent="0.25">
      <c r="A1607" t="s">
        <v>1360</v>
      </c>
      <c r="B1607" t="s">
        <v>0</v>
      </c>
      <c r="C1607">
        <v>2020</v>
      </c>
      <c r="D1607">
        <v>6</v>
      </c>
      <c r="E1607" s="73">
        <v>43811</v>
      </c>
      <c r="F1607"/>
      <c r="G1607"/>
      <c r="H1607" t="s">
        <v>12</v>
      </c>
      <c r="I1607"/>
      <c r="J1607" t="s">
        <v>633</v>
      </c>
      <c r="K1607" t="s">
        <v>3</v>
      </c>
      <c r="L1607"/>
      <c r="M1607" t="s">
        <v>1436</v>
      </c>
      <c r="N1607">
        <v>-3227.56</v>
      </c>
      <c r="O1607"/>
      <c r="P1607" t="s">
        <v>799</v>
      </c>
      <c r="Q1607" t="s">
        <v>919</v>
      </c>
      <c r="R1607">
        <v>2</v>
      </c>
      <c r="S1607"/>
      <c r="T1607"/>
      <c r="U1607"/>
      <c r="V1607"/>
      <c r="W1607"/>
      <c r="X1607"/>
      <c r="Y1607"/>
      <c r="Z1607"/>
      <c r="AA1607"/>
      <c r="AB1607"/>
      <c r="AC1607"/>
      <c r="AD1607"/>
      <c r="AE1607"/>
      <c r="AF1607"/>
      <c r="AG1607"/>
      <c r="AH1607"/>
      <c r="AI1607"/>
      <c r="AJ1607"/>
      <c r="AK1607" t="s">
        <v>919</v>
      </c>
      <c r="AL1607">
        <v>2</v>
      </c>
      <c r="AM1607" s="73">
        <v>43811</v>
      </c>
      <c r="AN1607"/>
      <c r="AO1607" t="s">
        <v>554</v>
      </c>
      <c r="AP1607"/>
      <c r="AQ1607"/>
      <c r="AR1607" t="s">
        <v>603</v>
      </c>
      <c r="AS1607" t="s">
        <v>1797</v>
      </c>
      <c r="AT1607" t="s">
        <v>1430</v>
      </c>
      <c r="AU1607" t="s">
        <v>36</v>
      </c>
      <c r="AV1607" t="s">
        <v>1421</v>
      </c>
      <c r="AW1607"/>
      <c r="AX1607"/>
      <c r="AY1607"/>
      <c r="AZ1607"/>
      <c r="BA1607" t="s">
        <v>1971</v>
      </c>
      <c r="BB1607" t="s">
        <v>1802</v>
      </c>
      <c r="BC1607" t="s">
        <v>1436</v>
      </c>
      <c r="BD1607"/>
      <c r="BE1607"/>
    </row>
    <row r="1608" spans="1:57" x14ac:dyDescent="0.25">
      <c r="A1608" t="s">
        <v>1360</v>
      </c>
      <c r="B1608" t="s">
        <v>0</v>
      </c>
      <c r="C1608">
        <v>2020</v>
      </c>
      <c r="D1608">
        <v>6</v>
      </c>
      <c r="E1608" s="73">
        <v>43812</v>
      </c>
      <c r="F1608"/>
      <c r="G1608"/>
      <c r="H1608" t="s">
        <v>12</v>
      </c>
      <c r="I1608"/>
      <c r="J1608" t="s">
        <v>25</v>
      </c>
      <c r="K1608" t="s">
        <v>3</v>
      </c>
      <c r="L1608"/>
      <c r="M1608" t="s">
        <v>43</v>
      </c>
      <c r="N1608">
        <v>30052.89</v>
      </c>
      <c r="O1608"/>
      <c r="P1608" t="s">
        <v>27</v>
      </c>
      <c r="Q1608" t="s">
        <v>924</v>
      </c>
      <c r="R1608">
        <v>6</v>
      </c>
      <c r="S1608"/>
      <c r="T1608"/>
      <c r="U1608"/>
      <c r="V1608"/>
      <c r="W1608"/>
      <c r="X1608"/>
      <c r="Y1608"/>
      <c r="Z1608"/>
      <c r="AA1608"/>
      <c r="AB1608"/>
      <c r="AC1608"/>
      <c r="AD1608"/>
      <c r="AE1608"/>
      <c r="AF1608"/>
      <c r="AG1608"/>
      <c r="AH1608"/>
      <c r="AI1608"/>
      <c r="AJ1608"/>
      <c r="AK1608" t="s">
        <v>924</v>
      </c>
      <c r="AL1608">
        <v>6</v>
      </c>
      <c r="AM1608" s="73">
        <v>43812</v>
      </c>
      <c r="AN1608" t="s">
        <v>917</v>
      </c>
      <c r="AO1608" t="s">
        <v>8</v>
      </c>
      <c r="AP1608"/>
      <c r="AQ1608"/>
      <c r="AR1608" t="s">
        <v>30</v>
      </c>
      <c r="AS1608" t="s">
        <v>1797</v>
      </c>
      <c r="AT1608" t="s">
        <v>1366</v>
      </c>
      <c r="AU1608" t="s">
        <v>36</v>
      </c>
      <c r="AV1608" t="s">
        <v>1365</v>
      </c>
      <c r="AW1608"/>
      <c r="AX1608"/>
      <c r="AY1608"/>
      <c r="AZ1608"/>
      <c r="BA1608" t="s">
        <v>1833</v>
      </c>
      <c r="BB1608" t="s">
        <v>1802</v>
      </c>
      <c r="BC1608" t="s">
        <v>43</v>
      </c>
      <c r="BD1608"/>
      <c r="BE1608"/>
    </row>
    <row r="1609" spans="1:57" x14ac:dyDescent="0.25">
      <c r="A1609" t="s">
        <v>1360</v>
      </c>
      <c r="B1609" t="s">
        <v>0</v>
      </c>
      <c r="C1609">
        <v>2020</v>
      </c>
      <c r="D1609">
        <v>6</v>
      </c>
      <c r="E1609" s="73">
        <v>43812</v>
      </c>
      <c r="F1609"/>
      <c r="G1609"/>
      <c r="H1609" t="s">
        <v>12</v>
      </c>
      <c r="I1609"/>
      <c r="J1609" t="s">
        <v>25</v>
      </c>
      <c r="K1609" t="s">
        <v>3</v>
      </c>
      <c r="L1609"/>
      <c r="M1609" t="s">
        <v>27</v>
      </c>
      <c r="N1609">
        <v>-14425</v>
      </c>
      <c r="O1609"/>
      <c r="P1609" t="s">
        <v>27</v>
      </c>
      <c r="Q1609" t="s">
        <v>925</v>
      </c>
      <c r="R1609">
        <v>30</v>
      </c>
      <c r="S1609"/>
      <c r="T1609"/>
      <c r="U1609"/>
      <c r="V1609"/>
      <c r="W1609"/>
      <c r="X1609"/>
      <c r="Y1609"/>
      <c r="Z1609"/>
      <c r="AA1609"/>
      <c r="AB1609"/>
      <c r="AC1609"/>
      <c r="AD1609"/>
      <c r="AE1609"/>
      <c r="AF1609"/>
      <c r="AG1609"/>
      <c r="AH1609"/>
      <c r="AI1609"/>
      <c r="AJ1609"/>
      <c r="AK1609" t="s">
        <v>925</v>
      </c>
      <c r="AL1609">
        <v>30</v>
      </c>
      <c r="AM1609" s="73">
        <v>43812</v>
      </c>
      <c r="AN1609" t="s">
        <v>928</v>
      </c>
      <c r="AO1609" t="s">
        <v>8</v>
      </c>
      <c r="AP1609"/>
      <c r="AQ1609"/>
      <c r="AR1609" t="s">
        <v>30</v>
      </c>
      <c r="AS1609" t="s">
        <v>1797</v>
      </c>
      <c r="AT1609" t="s">
        <v>1366</v>
      </c>
      <c r="AU1609" t="s">
        <v>36</v>
      </c>
      <c r="AV1609" t="s">
        <v>1365</v>
      </c>
      <c r="AW1609"/>
      <c r="AX1609"/>
      <c r="AY1609"/>
      <c r="AZ1609"/>
      <c r="BA1609" t="s">
        <v>1833</v>
      </c>
      <c r="BB1609" t="s">
        <v>1802</v>
      </c>
      <c r="BC1609" t="s">
        <v>27</v>
      </c>
      <c r="BD1609"/>
      <c r="BE1609"/>
    </row>
    <row r="1610" spans="1:57" x14ac:dyDescent="0.25">
      <c r="A1610" t="s">
        <v>1360</v>
      </c>
      <c r="B1610" t="s">
        <v>0</v>
      </c>
      <c r="C1610">
        <v>2020</v>
      </c>
      <c r="D1610">
        <v>6</v>
      </c>
      <c r="E1610" s="73">
        <v>43813</v>
      </c>
      <c r="F1610"/>
      <c r="G1610"/>
      <c r="H1610" t="s">
        <v>12</v>
      </c>
      <c r="I1610"/>
      <c r="J1610" t="s">
        <v>25</v>
      </c>
      <c r="K1610" t="s">
        <v>3</v>
      </c>
      <c r="L1610"/>
      <c r="M1610" t="s">
        <v>43</v>
      </c>
      <c r="N1610">
        <v>19587</v>
      </c>
      <c r="O1610"/>
      <c r="P1610" t="s">
        <v>27</v>
      </c>
      <c r="Q1610" t="s">
        <v>932</v>
      </c>
      <c r="R1610">
        <v>33</v>
      </c>
      <c r="S1610"/>
      <c r="T1610"/>
      <c r="U1610"/>
      <c r="V1610"/>
      <c r="W1610"/>
      <c r="X1610"/>
      <c r="Y1610"/>
      <c r="Z1610"/>
      <c r="AA1610"/>
      <c r="AB1610"/>
      <c r="AC1610"/>
      <c r="AD1610"/>
      <c r="AE1610"/>
      <c r="AF1610"/>
      <c r="AG1610"/>
      <c r="AH1610"/>
      <c r="AI1610"/>
      <c r="AJ1610"/>
      <c r="AK1610" t="s">
        <v>932</v>
      </c>
      <c r="AL1610">
        <v>33</v>
      </c>
      <c r="AM1610" s="73">
        <v>43813</v>
      </c>
      <c r="AN1610" t="s">
        <v>927</v>
      </c>
      <c r="AO1610" t="s">
        <v>8</v>
      </c>
      <c r="AP1610"/>
      <c r="AQ1610"/>
      <c r="AR1610" t="s">
        <v>30</v>
      </c>
      <c r="AS1610" t="s">
        <v>1797</v>
      </c>
      <c r="AT1610" t="s">
        <v>1366</v>
      </c>
      <c r="AU1610" t="s">
        <v>36</v>
      </c>
      <c r="AV1610" t="s">
        <v>1365</v>
      </c>
      <c r="AW1610"/>
      <c r="AX1610"/>
      <c r="AY1610"/>
      <c r="AZ1610"/>
      <c r="BA1610" t="s">
        <v>1833</v>
      </c>
      <c r="BB1610" t="s">
        <v>1802</v>
      </c>
      <c r="BC1610" t="s">
        <v>43</v>
      </c>
      <c r="BD1610"/>
      <c r="BE1610"/>
    </row>
    <row r="1611" spans="1:57" x14ac:dyDescent="0.25">
      <c r="A1611" t="s">
        <v>1360</v>
      </c>
      <c r="B1611" t="s">
        <v>0</v>
      </c>
      <c r="C1611">
        <v>2020</v>
      </c>
      <c r="D1611">
        <v>6</v>
      </c>
      <c r="E1611" s="73">
        <v>43818</v>
      </c>
      <c r="F1611"/>
      <c r="G1611"/>
      <c r="H1611" t="s">
        <v>12</v>
      </c>
      <c r="I1611"/>
      <c r="J1611" t="s">
        <v>25</v>
      </c>
      <c r="K1611" t="s">
        <v>3</v>
      </c>
      <c r="L1611"/>
      <c r="M1611" t="s">
        <v>27</v>
      </c>
      <c r="N1611">
        <v>-2116.2199999999998</v>
      </c>
      <c r="O1611"/>
      <c r="P1611" t="s">
        <v>27</v>
      </c>
      <c r="Q1611" t="s">
        <v>954</v>
      </c>
      <c r="R1611">
        <v>137</v>
      </c>
      <c r="S1611"/>
      <c r="T1611"/>
      <c r="U1611"/>
      <c r="V1611"/>
      <c r="W1611"/>
      <c r="X1611"/>
      <c r="Y1611"/>
      <c r="Z1611"/>
      <c r="AA1611"/>
      <c r="AB1611"/>
      <c r="AC1611"/>
      <c r="AD1611"/>
      <c r="AE1611"/>
      <c r="AF1611"/>
      <c r="AG1611"/>
      <c r="AH1611"/>
      <c r="AI1611"/>
      <c r="AJ1611"/>
      <c r="AK1611" t="s">
        <v>954</v>
      </c>
      <c r="AL1611">
        <v>137</v>
      </c>
      <c r="AM1611" s="73">
        <v>43818</v>
      </c>
      <c r="AN1611" t="s">
        <v>957</v>
      </c>
      <c r="AO1611" t="s">
        <v>8</v>
      </c>
      <c r="AP1611"/>
      <c r="AQ1611"/>
      <c r="AR1611" t="s">
        <v>30</v>
      </c>
      <c r="AS1611" t="s">
        <v>1797</v>
      </c>
      <c r="AT1611" t="s">
        <v>1366</v>
      </c>
      <c r="AU1611" t="s">
        <v>36</v>
      </c>
      <c r="AV1611" t="s">
        <v>1365</v>
      </c>
      <c r="AW1611"/>
      <c r="AX1611"/>
      <c r="AY1611"/>
      <c r="AZ1611"/>
      <c r="BA1611" t="s">
        <v>1833</v>
      </c>
      <c r="BB1611" t="s">
        <v>1802</v>
      </c>
      <c r="BC1611" t="s">
        <v>27</v>
      </c>
      <c r="BD1611"/>
      <c r="BE1611"/>
    </row>
    <row r="1612" spans="1:57" x14ac:dyDescent="0.25">
      <c r="A1612" t="s">
        <v>1360</v>
      </c>
      <c r="B1612" t="s">
        <v>0</v>
      </c>
      <c r="C1612">
        <v>2020</v>
      </c>
      <c r="D1612">
        <v>6</v>
      </c>
      <c r="E1612" s="73">
        <v>43819</v>
      </c>
      <c r="F1612"/>
      <c r="G1612"/>
      <c r="H1612" t="s">
        <v>12</v>
      </c>
      <c r="I1612"/>
      <c r="J1612" t="s">
        <v>2</v>
      </c>
      <c r="K1612" t="s">
        <v>3</v>
      </c>
      <c r="L1612"/>
      <c r="M1612" t="s">
        <v>43</v>
      </c>
      <c r="N1612">
        <v>-2116.2199999999998</v>
      </c>
      <c r="O1612"/>
      <c r="P1612" t="s">
        <v>14</v>
      </c>
      <c r="Q1612" t="s">
        <v>956</v>
      </c>
      <c r="R1612">
        <v>32</v>
      </c>
      <c r="S1612"/>
      <c r="T1612"/>
      <c r="U1612"/>
      <c r="V1612"/>
      <c r="W1612"/>
      <c r="X1612"/>
      <c r="Y1612"/>
      <c r="Z1612"/>
      <c r="AA1612"/>
      <c r="AB1612"/>
      <c r="AC1612"/>
      <c r="AD1612"/>
      <c r="AE1612"/>
      <c r="AF1612"/>
      <c r="AG1612"/>
      <c r="AH1612"/>
      <c r="AI1612"/>
      <c r="AJ1612"/>
      <c r="AK1612" t="s">
        <v>956</v>
      </c>
      <c r="AL1612">
        <v>32</v>
      </c>
      <c r="AM1612" s="73">
        <v>43819</v>
      </c>
      <c r="AN1612" t="s">
        <v>957</v>
      </c>
      <c r="AO1612" t="s">
        <v>8</v>
      </c>
      <c r="AP1612"/>
      <c r="AQ1612"/>
      <c r="AR1612" t="s">
        <v>30</v>
      </c>
      <c r="AS1612" t="s">
        <v>1797</v>
      </c>
      <c r="AT1612" t="s">
        <v>1385</v>
      </c>
      <c r="AU1612" t="s">
        <v>36</v>
      </c>
      <c r="AV1612" t="s">
        <v>1355</v>
      </c>
      <c r="AW1612"/>
      <c r="AX1612"/>
      <c r="AY1612"/>
      <c r="AZ1612"/>
      <c r="BA1612" t="s">
        <v>1801</v>
      </c>
      <c r="BB1612" t="s">
        <v>1802</v>
      </c>
      <c r="BC1612" t="s">
        <v>43</v>
      </c>
      <c r="BD1612"/>
      <c r="BE1612"/>
    </row>
    <row r="1613" spans="1:57" x14ac:dyDescent="0.25">
      <c r="A1613" t="s">
        <v>1360</v>
      </c>
      <c r="B1613" t="s">
        <v>0</v>
      </c>
      <c r="C1613">
        <v>2020</v>
      </c>
      <c r="D1613">
        <v>6</v>
      </c>
      <c r="E1613" s="73">
        <v>43819</v>
      </c>
      <c r="F1613"/>
      <c r="G1613"/>
      <c r="H1613" t="s">
        <v>12</v>
      </c>
      <c r="I1613"/>
      <c r="J1613" t="s">
        <v>2</v>
      </c>
      <c r="K1613" t="s">
        <v>3</v>
      </c>
      <c r="L1613"/>
      <c r="M1613" t="s">
        <v>43</v>
      </c>
      <c r="N1613">
        <v>-19622.900000000001</v>
      </c>
      <c r="O1613"/>
      <c r="P1613" t="s">
        <v>14</v>
      </c>
      <c r="Q1613" t="s">
        <v>956</v>
      </c>
      <c r="R1613">
        <v>37</v>
      </c>
      <c r="S1613"/>
      <c r="T1613"/>
      <c r="U1613"/>
      <c r="V1613"/>
      <c r="W1613"/>
      <c r="X1613"/>
      <c r="Y1613"/>
      <c r="Z1613"/>
      <c r="AA1613"/>
      <c r="AB1613"/>
      <c r="AC1613"/>
      <c r="AD1613"/>
      <c r="AE1613"/>
      <c r="AF1613"/>
      <c r="AG1613"/>
      <c r="AH1613"/>
      <c r="AI1613"/>
      <c r="AJ1613"/>
      <c r="AK1613" t="s">
        <v>956</v>
      </c>
      <c r="AL1613">
        <v>37</v>
      </c>
      <c r="AM1613" s="73">
        <v>43819</v>
      </c>
      <c r="AN1613" t="s">
        <v>955</v>
      </c>
      <c r="AO1613" t="s">
        <v>8</v>
      </c>
      <c r="AP1613"/>
      <c r="AQ1613"/>
      <c r="AR1613" t="s">
        <v>30</v>
      </c>
      <c r="AS1613" t="s">
        <v>1797</v>
      </c>
      <c r="AT1613" t="s">
        <v>1385</v>
      </c>
      <c r="AU1613" t="s">
        <v>36</v>
      </c>
      <c r="AV1613" t="s">
        <v>1355</v>
      </c>
      <c r="AW1613"/>
      <c r="AX1613"/>
      <c r="AY1613"/>
      <c r="AZ1613"/>
      <c r="BA1613" t="s">
        <v>1801</v>
      </c>
      <c r="BB1613" t="s">
        <v>1802</v>
      </c>
      <c r="BC1613" t="s">
        <v>43</v>
      </c>
      <c r="BD1613"/>
      <c r="BE1613"/>
    </row>
    <row r="1614" spans="1:57" x14ac:dyDescent="0.25">
      <c r="A1614" t="s">
        <v>1360</v>
      </c>
      <c r="B1614" t="s">
        <v>0</v>
      </c>
      <c r="C1614">
        <v>2020</v>
      </c>
      <c r="D1614">
        <v>6</v>
      </c>
      <c r="E1614" s="73">
        <v>43822</v>
      </c>
      <c r="F1614" t="s">
        <v>574</v>
      </c>
      <c r="G1614"/>
      <c r="H1614" t="s">
        <v>12</v>
      </c>
      <c r="I1614" t="s">
        <v>575</v>
      </c>
      <c r="J1614" t="s">
        <v>589</v>
      </c>
      <c r="K1614" t="s">
        <v>3</v>
      </c>
      <c r="L1614"/>
      <c r="M1614" t="s">
        <v>579</v>
      </c>
      <c r="N1614">
        <v>3354.92</v>
      </c>
      <c r="O1614"/>
      <c r="P1614" t="s">
        <v>951</v>
      </c>
      <c r="Q1614" t="s">
        <v>952</v>
      </c>
      <c r="R1614">
        <v>275</v>
      </c>
      <c r="S1614"/>
      <c r="T1614"/>
      <c r="U1614"/>
      <c r="V1614"/>
      <c r="W1614"/>
      <c r="X1614"/>
      <c r="Y1614"/>
      <c r="Z1614"/>
      <c r="AA1614"/>
      <c r="AB1614"/>
      <c r="AC1614"/>
      <c r="AD1614"/>
      <c r="AE1614"/>
      <c r="AF1614"/>
      <c r="AG1614"/>
      <c r="AH1614"/>
      <c r="AI1614"/>
      <c r="AJ1614"/>
      <c r="AK1614" t="s">
        <v>952</v>
      </c>
      <c r="AL1614">
        <v>275</v>
      </c>
      <c r="AM1614" s="73">
        <v>43822</v>
      </c>
      <c r="AN1614" t="s">
        <v>584</v>
      </c>
      <c r="AO1614" t="s">
        <v>847</v>
      </c>
      <c r="AP1614"/>
      <c r="AQ1614"/>
      <c r="AR1614" t="s">
        <v>581</v>
      </c>
      <c r="AS1614" t="s">
        <v>1797</v>
      </c>
      <c r="AT1614" t="s">
        <v>1361</v>
      </c>
      <c r="AU1614" t="s">
        <v>36</v>
      </c>
      <c r="AV1614" t="s">
        <v>1354</v>
      </c>
      <c r="AW1614" t="s">
        <v>1924</v>
      </c>
      <c r="AX1614" t="s">
        <v>1353</v>
      </c>
      <c r="AY1614" t="s">
        <v>1352</v>
      </c>
      <c r="AZ1614"/>
      <c r="BA1614" t="s">
        <v>1934</v>
      </c>
      <c r="BB1614" t="s">
        <v>1926</v>
      </c>
      <c r="BC1614" t="s">
        <v>579</v>
      </c>
      <c r="BD1614"/>
      <c r="BE1614"/>
    </row>
    <row r="1615" spans="1:57" x14ac:dyDescent="0.25">
      <c r="A1615" t="s">
        <v>1360</v>
      </c>
      <c r="B1615" t="s">
        <v>0</v>
      </c>
      <c r="C1615">
        <v>2020</v>
      </c>
      <c r="D1615">
        <v>6</v>
      </c>
      <c r="E1615" s="73">
        <v>43822</v>
      </c>
      <c r="F1615" t="s">
        <v>574</v>
      </c>
      <c r="G1615"/>
      <c r="H1615" t="s">
        <v>12</v>
      </c>
      <c r="I1615" t="s">
        <v>575</v>
      </c>
      <c r="J1615" t="s">
        <v>587</v>
      </c>
      <c r="K1615" t="s">
        <v>3</v>
      </c>
      <c r="L1615"/>
      <c r="M1615" t="s">
        <v>579</v>
      </c>
      <c r="N1615">
        <v>39.25</v>
      </c>
      <c r="O1615"/>
      <c r="P1615" t="s">
        <v>951</v>
      </c>
      <c r="Q1615" t="s">
        <v>952</v>
      </c>
      <c r="R1615">
        <v>285</v>
      </c>
      <c r="S1615"/>
      <c r="T1615"/>
      <c r="U1615"/>
      <c r="V1615"/>
      <c r="W1615"/>
      <c r="X1615"/>
      <c r="Y1615"/>
      <c r="Z1615"/>
      <c r="AA1615"/>
      <c r="AB1615"/>
      <c r="AC1615"/>
      <c r="AD1615"/>
      <c r="AE1615"/>
      <c r="AF1615"/>
      <c r="AG1615"/>
      <c r="AH1615"/>
      <c r="AI1615"/>
      <c r="AJ1615"/>
      <c r="AK1615" t="s">
        <v>952</v>
      </c>
      <c r="AL1615">
        <v>285</v>
      </c>
      <c r="AM1615" s="73">
        <v>43822</v>
      </c>
      <c r="AN1615" t="s">
        <v>584</v>
      </c>
      <c r="AO1615" t="s">
        <v>847</v>
      </c>
      <c r="AP1615"/>
      <c r="AQ1615"/>
      <c r="AR1615" t="s">
        <v>581</v>
      </c>
      <c r="AS1615" t="s">
        <v>1797</v>
      </c>
      <c r="AT1615" t="s">
        <v>1361</v>
      </c>
      <c r="AU1615" t="s">
        <v>36</v>
      </c>
      <c r="AV1615" t="s">
        <v>1354</v>
      </c>
      <c r="AW1615" t="s">
        <v>1924</v>
      </c>
      <c r="AX1615" t="s">
        <v>1353</v>
      </c>
      <c r="AY1615" t="s">
        <v>1352</v>
      </c>
      <c r="AZ1615"/>
      <c r="BA1615" t="s">
        <v>1932</v>
      </c>
      <c r="BB1615" t="s">
        <v>1926</v>
      </c>
      <c r="BC1615" t="s">
        <v>579</v>
      </c>
      <c r="BD1615"/>
      <c r="BE1615"/>
    </row>
    <row r="1616" spans="1:57" x14ac:dyDescent="0.25">
      <c r="A1616" t="s">
        <v>1360</v>
      </c>
      <c r="B1616" t="s">
        <v>0</v>
      </c>
      <c r="C1616">
        <v>2020</v>
      </c>
      <c r="D1616">
        <v>6</v>
      </c>
      <c r="E1616" s="73">
        <v>43822</v>
      </c>
      <c r="F1616"/>
      <c r="G1616"/>
      <c r="H1616" t="s">
        <v>12</v>
      </c>
      <c r="I1616"/>
      <c r="J1616" t="s">
        <v>2</v>
      </c>
      <c r="K1616" t="s">
        <v>3</v>
      </c>
      <c r="L1616"/>
      <c r="M1616" t="s">
        <v>579</v>
      </c>
      <c r="N1616">
        <v>-9837.32</v>
      </c>
      <c r="O1616"/>
      <c r="P1616" t="s">
        <v>14</v>
      </c>
      <c r="Q1616" t="s">
        <v>952</v>
      </c>
      <c r="R1616">
        <v>356</v>
      </c>
      <c r="S1616"/>
      <c r="T1616"/>
      <c r="U1616"/>
      <c r="V1616"/>
      <c r="W1616"/>
      <c r="X1616"/>
      <c r="Y1616"/>
      <c r="Z1616"/>
      <c r="AA1616"/>
      <c r="AB1616"/>
      <c r="AC1616"/>
      <c r="AD1616"/>
      <c r="AE1616"/>
      <c r="AF1616"/>
      <c r="AG1616"/>
      <c r="AH1616"/>
      <c r="AI1616"/>
      <c r="AJ1616"/>
      <c r="AK1616" t="s">
        <v>952</v>
      </c>
      <c r="AL1616">
        <v>356</v>
      </c>
      <c r="AM1616" s="73">
        <v>43822</v>
      </c>
      <c r="AN1616"/>
      <c r="AO1616" t="s">
        <v>8</v>
      </c>
      <c r="AP1616"/>
      <c r="AQ1616"/>
      <c r="AR1616" t="s">
        <v>581</v>
      </c>
      <c r="AS1616" t="s">
        <v>1797</v>
      </c>
      <c r="AT1616" t="s">
        <v>1385</v>
      </c>
      <c r="AU1616" t="s">
        <v>36</v>
      </c>
      <c r="AV1616" t="s">
        <v>1355</v>
      </c>
      <c r="AW1616"/>
      <c r="AX1616"/>
      <c r="AY1616"/>
      <c r="AZ1616"/>
      <c r="BA1616" t="s">
        <v>1801</v>
      </c>
      <c r="BB1616" t="s">
        <v>1802</v>
      </c>
      <c r="BC1616" t="s">
        <v>579</v>
      </c>
      <c r="BD1616"/>
      <c r="BE1616"/>
    </row>
    <row r="1617" spans="1:57" x14ac:dyDescent="0.25">
      <c r="A1617" t="s">
        <v>1360</v>
      </c>
      <c r="B1617" t="s">
        <v>0</v>
      </c>
      <c r="C1617">
        <v>2020</v>
      </c>
      <c r="D1617">
        <v>6</v>
      </c>
      <c r="E1617" s="73">
        <v>43803</v>
      </c>
      <c r="F1617"/>
      <c r="G1617"/>
      <c r="H1617" t="s">
        <v>12</v>
      </c>
      <c r="I1617"/>
      <c r="J1617" t="s">
        <v>25</v>
      </c>
      <c r="K1617" t="s">
        <v>3</v>
      </c>
      <c r="L1617"/>
      <c r="M1617" t="s">
        <v>862</v>
      </c>
      <c r="N1617">
        <v>-1.29</v>
      </c>
      <c r="O1617"/>
      <c r="P1617" t="s">
        <v>867</v>
      </c>
      <c r="Q1617" t="s">
        <v>898</v>
      </c>
      <c r="R1617">
        <v>84</v>
      </c>
      <c r="S1617"/>
      <c r="T1617"/>
      <c r="U1617"/>
      <c r="V1617"/>
      <c r="W1617"/>
      <c r="X1617"/>
      <c r="Y1617"/>
      <c r="Z1617"/>
      <c r="AA1617"/>
      <c r="AB1617"/>
      <c r="AC1617"/>
      <c r="AD1617"/>
      <c r="AE1617"/>
      <c r="AF1617"/>
      <c r="AG1617"/>
      <c r="AH1617"/>
      <c r="AI1617"/>
      <c r="AJ1617"/>
      <c r="AK1617" t="s">
        <v>898</v>
      </c>
      <c r="AL1617">
        <v>84</v>
      </c>
      <c r="AM1617" s="73">
        <v>43803</v>
      </c>
      <c r="AN1617" t="s">
        <v>899</v>
      </c>
      <c r="AO1617" t="s">
        <v>8</v>
      </c>
      <c r="AP1617"/>
      <c r="AQ1617"/>
      <c r="AR1617" t="s">
        <v>866</v>
      </c>
      <c r="AS1617" t="s">
        <v>1797</v>
      </c>
      <c r="AT1617" t="s">
        <v>1366</v>
      </c>
      <c r="AU1617" t="s">
        <v>36</v>
      </c>
      <c r="AV1617" t="s">
        <v>1365</v>
      </c>
      <c r="AW1617"/>
      <c r="AX1617"/>
      <c r="AY1617"/>
      <c r="AZ1617"/>
      <c r="BA1617" t="s">
        <v>1833</v>
      </c>
      <c r="BB1617" t="s">
        <v>1802</v>
      </c>
      <c r="BC1617" t="s">
        <v>862</v>
      </c>
      <c r="BD1617"/>
      <c r="BE1617"/>
    </row>
    <row r="1618" spans="1:57" x14ac:dyDescent="0.25">
      <c r="A1618" t="s">
        <v>1360</v>
      </c>
      <c r="B1618" t="s">
        <v>0</v>
      </c>
      <c r="C1618">
        <v>2020</v>
      </c>
      <c r="D1618">
        <v>6</v>
      </c>
      <c r="E1618" s="73">
        <v>43803</v>
      </c>
      <c r="F1618" t="s">
        <v>574</v>
      </c>
      <c r="G1618"/>
      <c r="H1618" t="s">
        <v>12</v>
      </c>
      <c r="I1618" t="s">
        <v>575</v>
      </c>
      <c r="J1618" t="s">
        <v>871</v>
      </c>
      <c r="K1618" t="s">
        <v>3</v>
      </c>
      <c r="L1618"/>
      <c r="M1618" t="s">
        <v>862</v>
      </c>
      <c r="N1618">
        <v>1.26</v>
      </c>
      <c r="O1618"/>
      <c r="P1618" t="s">
        <v>867</v>
      </c>
      <c r="Q1618" t="s">
        <v>898</v>
      </c>
      <c r="R1618">
        <v>23</v>
      </c>
      <c r="S1618"/>
      <c r="T1618"/>
      <c r="U1618"/>
      <c r="V1618"/>
      <c r="W1618"/>
      <c r="X1618"/>
      <c r="Y1618"/>
      <c r="Z1618"/>
      <c r="AA1618"/>
      <c r="AB1618"/>
      <c r="AC1618" t="s">
        <v>899</v>
      </c>
      <c r="AD1618">
        <v>1</v>
      </c>
      <c r="AE1618" s="73">
        <v>43802</v>
      </c>
      <c r="AF1618" t="s">
        <v>867</v>
      </c>
      <c r="AG1618" t="s">
        <v>1450</v>
      </c>
      <c r="AH1618" t="s">
        <v>36</v>
      </c>
      <c r="AI1618" t="s">
        <v>1454</v>
      </c>
      <c r="AJ1618" t="s">
        <v>1451</v>
      </c>
      <c r="AK1618" t="s">
        <v>899</v>
      </c>
      <c r="AL1618">
        <v>1</v>
      </c>
      <c r="AM1618" s="73">
        <v>43802</v>
      </c>
      <c r="AN1618" t="s">
        <v>899</v>
      </c>
      <c r="AO1618" t="s">
        <v>37</v>
      </c>
      <c r="AP1618"/>
      <c r="AQ1618"/>
      <c r="AR1618" t="s">
        <v>866</v>
      </c>
      <c r="AS1618" t="s">
        <v>1797</v>
      </c>
      <c r="AT1618" t="s">
        <v>1408</v>
      </c>
      <c r="AU1618" t="s">
        <v>36</v>
      </c>
      <c r="AV1618" t="s">
        <v>1354</v>
      </c>
      <c r="AW1618" t="s">
        <v>1924</v>
      </c>
      <c r="AX1618" t="s">
        <v>1353</v>
      </c>
      <c r="AY1618" t="s">
        <v>1352</v>
      </c>
      <c r="AZ1618" t="s">
        <v>2015</v>
      </c>
      <c r="BA1618" t="s">
        <v>1990</v>
      </c>
      <c r="BB1618" t="s">
        <v>1926</v>
      </c>
      <c r="BC1618" t="s">
        <v>2015</v>
      </c>
      <c r="BD1618"/>
      <c r="BE1618"/>
    </row>
    <row r="1619" spans="1:57" x14ac:dyDescent="0.25">
      <c r="A1619" t="s">
        <v>1360</v>
      </c>
      <c r="B1619" t="s">
        <v>0</v>
      </c>
      <c r="C1619">
        <v>2020</v>
      </c>
      <c r="D1619">
        <v>6</v>
      </c>
      <c r="E1619" s="73">
        <v>43803</v>
      </c>
      <c r="F1619" t="s">
        <v>574</v>
      </c>
      <c r="G1619"/>
      <c r="H1619" t="s">
        <v>12</v>
      </c>
      <c r="I1619" t="s">
        <v>575</v>
      </c>
      <c r="J1619" t="s">
        <v>871</v>
      </c>
      <c r="K1619" t="s">
        <v>3</v>
      </c>
      <c r="L1619"/>
      <c r="M1619" t="s">
        <v>862</v>
      </c>
      <c r="N1619">
        <v>1.29</v>
      </c>
      <c r="O1619"/>
      <c r="P1619" t="s">
        <v>867</v>
      </c>
      <c r="Q1619" t="s">
        <v>898</v>
      </c>
      <c r="R1619">
        <v>53</v>
      </c>
      <c r="S1619"/>
      <c r="T1619"/>
      <c r="U1619"/>
      <c r="V1619"/>
      <c r="W1619"/>
      <c r="X1619"/>
      <c r="Y1619"/>
      <c r="Z1619"/>
      <c r="AA1619"/>
      <c r="AB1619"/>
      <c r="AC1619" t="s">
        <v>899</v>
      </c>
      <c r="AD1619">
        <v>4</v>
      </c>
      <c r="AE1619" s="73">
        <v>43802</v>
      </c>
      <c r="AF1619" t="s">
        <v>867</v>
      </c>
      <c r="AG1619" t="s">
        <v>1450</v>
      </c>
      <c r="AH1619" t="s">
        <v>36</v>
      </c>
      <c r="AI1619" t="s">
        <v>1454</v>
      </c>
      <c r="AJ1619" t="s">
        <v>1451</v>
      </c>
      <c r="AK1619" t="s">
        <v>899</v>
      </c>
      <c r="AL1619">
        <v>4</v>
      </c>
      <c r="AM1619" s="73">
        <v>43802</v>
      </c>
      <c r="AN1619" t="s">
        <v>899</v>
      </c>
      <c r="AO1619" t="s">
        <v>37</v>
      </c>
      <c r="AP1619"/>
      <c r="AQ1619"/>
      <c r="AR1619" t="s">
        <v>866</v>
      </c>
      <c r="AS1619" t="s">
        <v>1797</v>
      </c>
      <c r="AT1619" t="s">
        <v>1408</v>
      </c>
      <c r="AU1619" t="s">
        <v>36</v>
      </c>
      <c r="AV1619" t="s">
        <v>1354</v>
      </c>
      <c r="AW1619" t="s">
        <v>1924</v>
      </c>
      <c r="AX1619" t="s">
        <v>1353</v>
      </c>
      <c r="AY1619" t="s">
        <v>1352</v>
      </c>
      <c r="AZ1619" t="s">
        <v>2015</v>
      </c>
      <c r="BA1619" t="s">
        <v>1990</v>
      </c>
      <c r="BB1619" t="s">
        <v>1926</v>
      </c>
      <c r="BC1619" t="s">
        <v>2015</v>
      </c>
      <c r="BD1619"/>
      <c r="BE1619"/>
    </row>
    <row r="1620" spans="1:57" x14ac:dyDescent="0.25">
      <c r="A1620" t="s">
        <v>1360</v>
      </c>
      <c r="B1620" t="s">
        <v>0</v>
      </c>
      <c r="C1620">
        <v>2020</v>
      </c>
      <c r="D1620">
        <v>6</v>
      </c>
      <c r="E1620" s="73">
        <v>43803</v>
      </c>
      <c r="F1620" t="s">
        <v>574</v>
      </c>
      <c r="G1620"/>
      <c r="H1620" t="s">
        <v>12</v>
      </c>
      <c r="I1620" t="s">
        <v>575</v>
      </c>
      <c r="J1620" t="s">
        <v>870</v>
      </c>
      <c r="K1620" t="s">
        <v>3</v>
      </c>
      <c r="L1620"/>
      <c r="M1620" t="s">
        <v>862</v>
      </c>
      <c r="N1620">
        <v>0.9</v>
      </c>
      <c r="O1620"/>
      <c r="P1620" t="s">
        <v>867</v>
      </c>
      <c r="Q1620" t="s">
        <v>898</v>
      </c>
      <c r="R1620">
        <v>123</v>
      </c>
      <c r="S1620"/>
      <c r="T1620"/>
      <c r="U1620"/>
      <c r="V1620"/>
      <c r="W1620"/>
      <c r="X1620"/>
      <c r="Y1620"/>
      <c r="Z1620"/>
      <c r="AA1620"/>
      <c r="AB1620"/>
      <c r="AC1620" t="s">
        <v>899</v>
      </c>
      <c r="AD1620">
        <v>11</v>
      </c>
      <c r="AE1620" s="73">
        <v>43802</v>
      </c>
      <c r="AF1620" t="s">
        <v>867</v>
      </c>
      <c r="AG1620" t="s">
        <v>1450</v>
      </c>
      <c r="AH1620" t="s">
        <v>36</v>
      </c>
      <c r="AI1620" t="s">
        <v>1454</v>
      </c>
      <c r="AJ1620" t="s">
        <v>1601</v>
      </c>
      <c r="AK1620" t="s">
        <v>899</v>
      </c>
      <c r="AL1620">
        <v>11</v>
      </c>
      <c r="AM1620" s="73">
        <v>43802</v>
      </c>
      <c r="AN1620" t="s">
        <v>899</v>
      </c>
      <c r="AO1620" t="s">
        <v>37</v>
      </c>
      <c r="AP1620"/>
      <c r="AQ1620"/>
      <c r="AR1620" t="s">
        <v>866</v>
      </c>
      <c r="AS1620" t="s">
        <v>1797</v>
      </c>
      <c r="AT1620" t="s">
        <v>1408</v>
      </c>
      <c r="AU1620" t="s">
        <v>36</v>
      </c>
      <c r="AV1620" t="s">
        <v>1354</v>
      </c>
      <c r="AW1620" t="s">
        <v>1924</v>
      </c>
      <c r="AX1620" t="s">
        <v>1353</v>
      </c>
      <c r="AY1620" t="s">
        <v>1352</v>
      </c>
      <c r="AZ1620" t="s">
        <v>2015</v>
      </c>
      <c r="BA1620" t="s">
        <v>1988</v>
      </c>
      <c r="BB1620" t="s">
        <v>1926</v>
      </c>
      <c r="BC1620" t="s">
        <v>2015</v>
      </c>
      <c r="BD1620"/>
      <c r="BE1620"/>
    </row>
    <row r="1621" spans="1:57" x14ac:dyDescent="0.25">
      <c r="A1621" t="s">
        <v>1360</v>
      </c>
      <c r="B1621" t="s">
        <v>0</v>
      </c>
      <c r="C1621">
        <v>2020</v>
      </c>
      <c r="D1621">
        <v>6</v>
      </c>
      <c r="E1621" s="73">
        <v>43803</v>
      </c>
      <c r="F1621" t="s">
        <v>574</v>
      </c>
      <c r="G1621"/>
      <c r="H1621" t="s">
        <v>12</v>
      </c>
      <c r="I1621" t="s">
        <v>575</v>
      </c>
      <c r="J1621" t="s">
        <v>870</v>
      </c>
      <c r="K1621" t="s">
        <v>3</v>
      </c>
      <c r="L1621"/>
      <c r="M1621" t="s">
        <v>862</v>
      </c>
      <c r="N1621">
        <v>0.9</v>
      </c>
      <c r="O1621"/>
      <c r="P1621" t="s">
        <v>867</v>
      </c>
      <c r="Q1621" t="s">
        <v>898</v>
      </c>
      <c r="R1621">
        <v>143</v>
      </c>
      <c r="S1621"/>
      <c r="T1621"/>
      <c r="U1621"/>
      <c r="V1621"/>
      <c r="W1621"/>
      <c r="X1621"/>
      <c r="Y1621"/>
      <c r="Z1621"/>
      <c r="AA1621"/>
      <c r="AB1621"/>
      <c r="AC1621" t="s">
        <v>899</v>
      </c>
      <c r="AD1621">
        <v>13</v>
      </c>
      <c r="AE1621" s="73">
        <v>43802</v>
      </c>
      <c r="AF1621" t="s">
        <v>867</v>
      </c>
      <c r="AG1621" t="s">
        <v>1450</v>
      </c>
      <c r="AH1621" t="s">
        <v>36</v>
      </c>
      <c r="AI1621" t="s">
        <v>1454</v>
      </c>
      <c r="AJ1621" t="s">
        <v>1601</v>
      </c>
      <c r="AK1621" t="s">
        <v>899</v>
      </c>
      <c r="AL1621">
        <v>13</v>
      </c>
      <c r="AM1621" s="73">
        <v>43802</v>
      </c>
      <c r="AN1621" t="s">
        <v>899</v>
      </c>
      <c r="AO1621" t="s">
        <v>37</v>
      </c>
      <c r="AP1621"/>
      <c r="AQ1621"/>
      <c r="AR1621" t="s">
        <v>866</v>
      </c>
      <c r="AS1621" t="s">
        <v>1797</v>
      </c>
      <c r="AT1621" t="s">
        <v>1408</v>
      </c>
      <c r="AU1621" t="s">
        <v>36</v>
      </c>
      <c r="AV1621" t="s">
        <v>1354</v>
      </c>
      <c r="AW1621" t="s">
        <v>1924</v>
      </c>
      <c r="AX1621" t="s">
        <v>1353</v>
      </c>
      <c r="AY1621" t="s">
        <v>1352</v>
      </c>
      <c r="AZ1621" t="s">
        <v>2015</v>
      </c>
      <c r="BA1621" t="s">
        <v>1988</v>
      </c>
      <c r="BB1621" t="s">
        <v>1926</v>
      </c>
      <c r="BC1621" t="s">
        <v>2015</v>
      </c>
      <c r="BD1621"/>
      <c r="BE1621"/>
    </row>
    <row r="1622" spans="1:57" x14ac:dyDescent="0.25">
      <c r="A1622" t="s">
        <v>1360</v>
      </c>
      <c r="B1622" t="s">
        <v>0</v>
      </c>
      <c r="C1622">
        <v>2020</v>
      </c>
      <c r="D1622">
        <v>6</v>
      </c>
      <c r="E1622" s="73">
        <v>43803</v>
      </c>
      <c r="F1622"/>
      <c r="G1622"/>
      <c r="H1622" t="s">
        <v>12</v>
      </c>
      <c r="I1622"/>
      <c r="J1622" t="s">
        <v>25</v>
      </c>
      <c r="K1622" t="s">
        <v>3</v>
      </c>
      <c r="L1622"/>
      <c r="M1622" t="s">
        <v>862</v>
      </c>
      <c r="N1622">
        <v>-0.9</v>
      </c>
      <c r="O1622"/>
      <c r="P1622" t="s">
        <v>867</v>
      </c>
      <c r="Q1622" t="s">
        <v>898</v>
      </c>
      <c r="R1622">
        <v>144</v>
      </c>
      <c r="S1622"/>
      <c r="T1622"/>
      <c r="U1622"/>
      <c r="V1622"/>
      <c r="W1622"/>
      <c r="X1622"/>
      <c r="Y1622"/>
      <c r="Z1622"/>
      <c r="AA1622"/>
      <c r="AB1622"/>
      <c r="AC1622"/>
      <c r="AD1622"/>
      <c r="AE1622"/>
      <c r="AF1622"/>
      <c r="AG1622"/>
      <c r="AH1622"/>
      <c r="AI1622"/>
      <c r="AJ1622"/>
      <c r="AK1622" t="s">
        <v>898</v>
      </c>
      <c r="AL1622">
        <v>144</v>
      </c>
      <c r="AM1622" s="73">
        <v>43803</v>
      </c>
      <c r="AN1622" t="s">
        <v>899</v>
      </c>
      <c r="AO1622" t="s">
        <v>8</v>
      </c>
      <c r="AP1622"/>
      <c r="AQ1622"/>
      <c r="AR1622" t="s">
        <v>866</v>
      </c>
      <c r="AS1622" t="s">
        <v>1797</v>
      </c>
      <c r="AT1622" t="s">
        <v>1366</v>
      </c>
      <c r="AU1622" t="s">
        <v>36</v>
      </c>
      <c r="AV1622" t="s">
        <v>1365</v>
      </c>
      <c r="AW1622"/>
      <c r="AX1622"/>
      <c r="AY1622"/>
      <c r="AZ1622"/>
      <c r="BA1622" t="s">
        <v>1833</v>
      </c>
      <c r="BB1622" t="s">
        <v>1802</v>
      </c>
      <c r="BC1622" t="s">
        <v>862</v>
      </c>
      <c r="BD1622"/>
      <c r="BE1622"/>
    </row>
    <row r="1623" spans="1:57" x14ac:dyDescent="0.25">
      <c r="A1623" t="s">
        <v>1360</v>
      </c>
      <c r="B1623" t="s">
        <v>0</v>
      </c>
      <c r="C1623">
        <v>2020</v>
      </c>
      <c r="D1623">
        <v>6</v>
      </c>
      <c r="E1623" s="73">
        <v>43803</v>
      </c>
      <c r="F1623"/>
      <c r="G1623"/>
      <c r="H1623" t="s">
        <v>12</v>
      </c>
      <c r="I1623"/>
      <c r="J1623" t="s">
        <v>25</v>
      </c>
      <c r="K1623" t="s">
        <v>3</v>
      </c>
      <c r="L1623"/>
      <c r="M1623" t="s">
        <v>862</v>
      </c>
      <c r="N1623">
        <v>-3</v>
      </c>
      <c r="O1623"/>
      <c r="P1623" t="s">
        <v>867</v>
      </c>
      <c r="Q1623" t="s">
        <v>898</v>
      </c>
      <c r="R1623">
        <v>154</v>
      </c>
      <c r="S1623"/>
      <c r="T1623"/>
      <c r="U1623"/>
      <c r="V1623"/>
      <c r="W1623"/>
      <c r="X1623"/>
      <c r="Y1623"/>
      <c r="Z1623"/>
      <c r="AA1623"/>
      <c r="AB1623"/>
      <c r="AC1623"/>
      <c r="AD1623"/>
      <c r="AE1623"/>
      <c r="AF1623"/>
      <c r="AG1623"/>
      <c r="AH1623"/>
      <c r="AI1623"/>
      <c r="AJ1623"/>
      <c r="AK1623" t="s">
        <v>898</v>
      </c>
      <c r="AL1623">
        <v>154</v>
      </c>
      <c r="AM1623" s="73">
        <v>43803</v>
      </c>
      <c r="AN1623" t="s">
        <v>899</v>
      </c>
      <c r="AO1623" t="s">
        <v>8</v>
      </c>
      <c r="AP1623"/>
      <c r="AQ1623"/>
      <c r="AR1623" t="s">
        <v>866</v>
      </c>
      <c r="AS1623" t="s">
        <v>1797</v>
      </c>
      <c r="AT1623" t="s">
        <v>1366</v>
      </c>
      <c r="AU1623" t="s">
        <v>36</v>
      </c>
      <c r="AV1623" t="s">
        <v>1365</v>
      </c>
      <c r="AW1623"/>
      <c r="AX1623"/>
      <c r="AY1623"/>
      <c r="AZ1623"/>
      <c r="BA1623" t="s">
        <v>1833</v>
      </c>
      <c r="BB1623" t="s">
        <v>1802</v>
      </c>
      <c r="BC1623" t="s">
        <v>862</v>
      </c>
      <c r="BD1623"/>
      <c r="BE1623"/>
    </row>
    <row r="1624" spans="1:57" x14ac:dyDescent="0.25">
      <c r="A1624" t="s">
        <v>1360</v>
      </c>
      <c r="B1624" t="s">
        <v>0</v>
      </c>
      <c r="C1624">
        <v>2020</v>
      </c>
      <c r="D1624">
        <v>6</v>
      </c>
      <c r="E1624" s="73">
        <v>43803</v>
      </c>
      <c r="F1624"/>
      <c r="G1624"/>
      <c r="H1624" t="s">
        <v>12</v>
      </c>
      <c r="I1624"/>
      <c r="J1624" t="s">
        <v>25</v>
      </c>
      <c r="K1624" t="s">
        <v>3</v>
      </c>
      <c r="L1624"/>
      <c r="M1624" t="s">
        <v>862</v>
      </c>
      <c r="N1624">
        <v>-0.41</v>
      </c>
      <c r="O1624"/>
      <c r="P1624" t="s">
        <v>867</v>
      </c>
      <c r="Q1624" t="s">
        <v>898</v>
      </c>
      <c r="R1624">
        <v>184</v>
      </c>
      <c r="S1624"/>
      <c r="T1624"/>
      <c r="U1624"/>
      <c r="V1624"/>
      <c r="W1624"/>
      <c r="X1624"/>
      <c r="Y1624"/>
      <c r="Z1624"/>
      <c r="AA1624"/>
      <c r="AB1624"/>
      <c r="AC1624"/>
      <c r="AD1624"/>
      <c r="AE1624"/>
      <c r="AF1624"/>
      <c r="AG1624"/>
      <c r="AH1624"/>
      <c r="AI1624"/>
      <c r="AJ1624"/>
      <c r="AK1624" t="s">
        <v>898</v>
      </c>
      <c r="AL1624">
        <v>184</v>
      </c>
      <c r="AM1624" s="73">
        <v>43803</v>
      </c>
      <c r="AN1624" t="s">
        <v>899</v>
      </c>
      <c r="AO1624" t="s">
        <v>8</v>
      </c>
      <c r="AP1624"/>
      <c r="AQ1624"/>
      <c r="AR1624" t="s">
        <v>866</v>
      </c>
      <c r="AS1624" t="s">
        <v>1797</v>
      </c>
      <c r="AT1624" t="s">
        <v>1366</v>
      </c>
      <c r="AU1624" t="s">
        <v>36</v>
      </c>
      <c r="AV1624" t="s">
        <v>1365</v>
      </c>
      <c r="AW1624"/>
      <c r="AX1624"/>
      <c r="AY1624"/>
      <c r="AZ1624"/>
      <c r="BA1624" t="s">
        <v>1833</v>
      </c>
      <c r="BB1624" t="s">
        <v>1802</v>
      </c>
      <c r="BC1624" t="s">
        <v>862</v>
      </c>
      <c r="BD1624"/>
      <c r="BE1624"/>
    </row>
    <row r="1625" spans="1:57" x14ac:dyDescent="0.25">
      <c r="A1625" t="s">
        <v>1360</v>
      </c>
      <c r="B1625" t="s">
        <v>0</v>
      </c>
      <c r="C1625">
        <v>2020</v>
      </c>
      <c r="D1625">
        <v>6</v>
      </c>
      <c r="E1625" s="73">
        <v>43803</v>
      </c>
      <c r="F1625"/>
      <c r="G1625"/>
      <c r="H1625" t="s">
        <v>12</v>
      </c>
      <c r="I1625"/>
      <c r="J1625" t="s">
        <v>25</v>
      </c>
      <c r="K1625" t="s">
        <v>3</v>
      </c>
      <c r="L1625"/>
      <c r="M1625" t="s">
        <v>862</v>
      </c>
      <c r="N1625">
        <v>-0.41</v>
      </c>
      <c r="O1625"/>
      <c r="P1625" t="s">
        <v>867</v>
      </c>
      <c r="Q1625" t="s">
        <v>898</v>
      </c>
      <c r="R1625">
        <v>194</v>
      </c>
      <c r="S1625"/>
      <c r="T1625"/>
      <c r="U1625"/>
      <c r="V1625"/>
      <c r="W1625"/>
      <c r="X1625"/>
      <c r="Y1625"/>
      <c r="Z1625"/>
      <c r="AA1625"/>
      <c r="AB1625"/>
      <c r="AC1625"/>
      <c r="AD1625"/>
      <c r="AE1625"/>
      <c r="AF1625"/>
      <c r="AG1625"/>
      <c r="AH1625"/>
      <c r="AI1625"/>
      <c r="AJ1625"/>
      <c r="AK1625" t="s">
        <v>898</v>
      </c>
      <c r="AL1625">
        <v>194</v>
      </c>
      <c r="AM1625" s="73">
        <v>43803</v>
      </c>
      <c r="AN1625" t="s">
        <v>899</v>
      </c>
      <c r="AO1625" t="s">
        <v>8</v>
      </c>
      <c r="AP1625"/>
      <c r="AQ1625"/>
      <c r="AR1625" t="s">
        <v>866</v>
      </c>
      <c r="AS1625" t="s">
        <v>1797</v>
      </c>
      <c r="AT1625" t="s">
        <v>1366</v>
      </c>
      <c r="AU1625" t="s">
        <v>36</v>
      </c>
      <c r="AV1625" t="s">
        <v>1365</v>
      </c>
      <c r="AW1625"/>
      <c r="AX1625"/>
      <c r="AY1625"/>
      <c r="AZ1625"/>
      <c r="BA1625" t="s">
        <v>1833</v>
      </c>
      <c r="BB1625" t="s">
        <v>1802</v>
      </c>
      <c r="BC1625" t="s">
        <v>862</v>
      </c>
      <c r="BD1625"/>
      <c r="BE1625"/>
    </row>
    <row r="1626" spans="1:57" x14ac:dyDescent="0.25">
      <c r="A1626" t="s">
        <v>1360</v>
      </c>
      <c r="B1626" t="s">
        <v>0</v>
      </c>
      <c r="C1626">
        <v>2020</v>
      </c>
      <c r="D1626">
        <v>6</v>
      </c>
      <c r="E1626" s="73">
        <v>43803</v>
      </c>
      <c r="F1626" t="s">
        <v>574</v>
      </c>
      <c r="G1626"/>
      <c r="H1626" t="s">
        <v>12</v>
      </c>
      <c r="I1626" t="s">
        <v>575</v>
      </c>
      <c r="J1626" t="s">
        <v>870</v>
      </c>
      <c r="K1626" t="s">
        <v>3</v>
      </c>
      <c r="L1626"/>
      <c r="M1626" t="s">
        <v>862</v>
      </c>
      <c r="N1626">
        <v>0.53</v>
      </c>
      <c r="O1626"/>
      <c r="P1626" t="s">
        <v>867</v>
      </c>
      <c r="Q1626" t="s">
        <v>898</v>
      </c>
      <c r="R1626">
        <v>203</v>
      </c>
      <c r="S1626"/>
      <c r="T1626"/>
      <c r="U1626"/>
      <c r="V1626"/>
      <c r="W1626"/>
      <c r="X1626"/>
      <c r="Y1626"/>
      <c r="Z1626"/>
      <c r="AA1626"/>
      <c r="AB1626"/>
      <c r="AC1626" t="s">
        <v>899</v>
      </c>
      <c r="AD1626">
        <v>19</v>
      </c>
      <c r="AE1626" s="73">
        <v>43802</v>
      </c>
      <c r="AF1626" t="s">
        <v>867</v>
      </c>
      <c r="AG1626" t="s">
        <v>1450</v>
      </c>
      <c r="AH1626" t="s">
        <v>36</v>
      </c>
      <c r="AI1626" t="s">
        <v>1454</v>
      </c>
      <c r="AJ1626" t="s">
        <v>1453</v>
      </c>
      <c r="AK1626" t="s">
        <v>899</v>
      </c>
      <c r="AL1626">
        <v>19</v>
      </c>
      <c r="AM1626" s="73">
        <v>43802</v>
      </c>
      <c r="AN1626" t="s">
        <v>899</v>
      </c>
      <c r="AO1626" t="s">
        <v>37</v>
      </c>
      <c r="AP1626"/>
      <c r="AQ1626"/>
      <c r="AR1626" t="s">
        <v>866</v>
      </c>
      <c r="AS1626" t="s">
        <v>1797</v>
      </c>
      <c r="AT1626" t="s">
        <v>1408</v>
      </c>
      <c r="AU1626" t="s">
        <v>36</v>
      </c>
      <c r="AV1626" t="s">
        <v>1354</v>
      </c>
      <c r="AW1626" t="s">
        <v>1924</v>
      </c>
      <c r="AX1626" t="s">
        <v>1353</v>
      </c>
      <c r="AY1626" t="s">
        <v>1352</v>
      </c>
      <c r="AZ1626" t="s">
        <v>2015</v>
      </c>
      <c r="BA1626" t="s">
        <v>1988</v>
      </c>
      <c r="BB1626" t="s">
        <v>1926</v>
      </c>
      <c r="BC1626" t="s">
        <v>2015</v>
      </c>
      <c r="BD1626"/>
      <c r="BE1626"/>
    </row>
    <row r="1627" spans="1:57" x14ac:dyDescent="0.25">
      <c r="A1627" t="s">
        <v>1360</v>
      </c>
      <c r="B1627" t="s">
        <v>0</v>
      </c>
      <c r="C1627">
        <v>2020</v>
      </c>
      <c r="D1627">
        <v>6</v>
      </c>
      <c r="E1627" s="73">
        <v>43803</v>
      </c>
      <c r="F1627" t="s">
        <v>574</v>
      </c>
      <c r="G1627"/>
      <c r="H1627" t="s">
        <v>12</v>
      </c>
      <c r="I1627" t="s">
        <v>575</v>
      </c>
      <c r="J1627" t="s">
        <v>871</v>
      </c>
      <c r="K1627" t="s">
        <v>3</v>
      </c>
      <c r="L1627"/>
      <c r="M1627" t="s">
        <v>862</v>
      </c>
      <c r="N1627">
        <v>1.53</v>
      </c>
      <c r="O1627"/>
      <c r="P1627" t="s">
        <v>867</v>
      </c>
      <c r="Q1627" t="s">
        <v>898</v>
      </c>
      <c r="R1627">
        <v>63</v>
      </c>
      <c r="S1627"/>
      <c r="T1627"/>
      <c r="U1627"/>
      <c r="V1627"/>
      <c r="W1627"/>
      <c r="X1627"/>
      <c r="Y1627"/>
      <c r="Z1627"/>
      <c r="AA1627"/>
      <c r="AB1627"/>
      <c r="AC1627" t="s">
        <v>899</v>
      </c>
      <c r="AD1627">
        <v>5</v>
      </c>
      <c r="AE1627" s="73">
        <v>43802</v>
      </c>
      <c r="AF1627" t="s">
        <v>867</v>
      </c>
      <c r="AG1627" t="s">
        <v>1450</v>
      </c>
      <c r="AH1627" t="s">
        <v>36</v>
      </c>
      <c r="AI1627" t="s">
        <v>1454</v>
      </c>
      <c r="AJ1627" t="s">
        <v>1451</v>
      </c>
      <c r="AK1627" t="s">
        <v>899</v>
      </c>
      <c r="AL1627">
        <v>5</v>
      </c>
      <c r="AM1627" s="73">
        <v>43802</v>
      </c>
      <c r="AN1627" t="s">
        <v>899</v>
      </c>
      <c r="AO1627" t="s">
        <v>37</v>
      </c>
      <c r="AP1627"/>
      <c r="AQ1627"/>
      <c r="AR1627" t="s">
        <v>866</v>
      </c>
      <c r="AS1627" t="s">
        <v>1797</v>
      </c>
      <c r="AT1627" t="s">
        <v>1408</v>
      </c>
      <c r="AU1627" t="s">
        <v>36</v>
      </c>
      <c r="AV1627" t="s">
        <v>1354</v>
      </c>
      <c r="AW1627" t="s">
        <v>1924</v>
      </c>
      <c r="AX1627" t="s">
        <v>1353</v>
      </c>
      <c r="AY1627" t="s">
        <v>1352</v>
      </c>
      <c r="AZ1627" t="s">
        <v>2015</v>
      </c>
      <c r="BA1627" t="s">
        <v>1990</v>
      </c>
      <c r="BB1627" t="s">
        <v>1926</v>
      </c>
      <c r="BC1627" t="s">
        <v>2015</v>
      </c>
      <c r="BD1627"/>
      <c r="BE1627"/>
    </row>
    <row r="1628" spans="1:57" x14ac:dyDescent="0.25">
      <c r="A1628" t="s">
        <v>1360</v>
      </c>
      <c r="B1628" t="s">
        <v>0</v>
      </c>
      <c r="C1628">
        <v>2020</v>
      </c>
      <c r="D1628">
        <v>6</v>
      </c>
      <c r="E1628" s="73">
        <v>43803</v>
      </c>
      <c r="F1628"/>
      <c r="G1628"/>
      <c r="H1628" t="s">
        <v>12</v>
      </c>
      <c r="I1628"/>
      <c r="J1628" t="s">
        <v>25</v>
      </c>
      <c r="K1628" t="s">
        <v>3</v>
      </c>
      <c r="L1628"/>
      <c r="M1628" t="s">
        <v>862</v>
      </c>
      <c r="N1628">
        <v>-0.15</v>
      </c>
      <c r="O1628"/>
      <c r="P1628" t="s">
        <v>867</v>
      </c>
      <c r="Q1628" t="s">
        <v>898</v>
      </c>
      <c r="R1628">
        <v>74</v>
      </c>
      <c r="S1628"/>
      <c r="T1628"/>
      <c r="U1628"/>
      <c r="V1628"/>
      <c r="W1628"/>
      <c r="X1628"/>
      <c r="Y1628"/>
      <c r="Z1628"/>
      <c r="AA1628"/>
      <c r="AB1628"/>
      <c r="AC1628"/>
      <c r="AD1628"/>
      <c r="AE1628"/>
      <c r="AF1628"/>
      <c r="AG1628"/>
      <c r="AH1628"/>
      <c r="AI1628"/>
      <c r="AJ1628"/>
      <c r="AK1628" t="s">
        <v>898</v>
      </c>
      <c r="AL1628">
        <v>74</v>
      </c>
      <c r="AM1628" s="73">
        <v>43803</v>
      </c>
      <c r="AN1628" t="s">
        <v>899</v>
      </c>
      <c r="AO1628" t="s">
        <v>8</v>
      </c>
      <c r="AP1628"/>
      <c r="AQ1628"/>
      <c r="AR1628" t="s">
        <v>866</v>
      </c>
      <c r="AS1628" t="s">
        <v>1797</v>
      </c>
      <c r="AT1628" t="s">
        <v>1366</v>
      </c>
      <c r="AU1628" t="s">
        <v>36</v>
      </c>
      <c r="AV1628" t="s">
        <v>1365</v>
      </c>
      <c r="AW1628"/>
      <c r="AX1628"/>
      <c r="AY1628"/>
      <c r="AZ1628"/>
      <c r="BA1628" t="s">
        <v>1833</v>
      </c>
      <c r="BB1628" t="s">
        <v>1802</v>
      </c>
      <c r="BC1628" t="s">
        <v>862</v>
      </c>
      <c r="BD1628"/>
      <c r="BE1628"/>
    </row>
    <row r="1629" spans="1:57" x14ac:dyDescent="0.25">
      <c r="A1629" t="s">
        <v>1360</v>
      </c>
      <c r="B1629" t="s">
        <v>0</v>
      </c>
      <c r="C1629">
        <v>2020</v>
      </c>
      <c r="D1629">
        <v>6</v>
      </c>
      <c r="E1629" s="73">
        <v>43803</v>
      </c>
      <c r="F1629" t="s">
        <v>574</v>
      </c>
      <c r="G1629"/>
      <c r="H1629" t="s">
        <v>12</v>
      </c>
      <c r="I1629" t="s">
        <v>575</v>
      </c>
      <c r="J1629" t="s">
        <v>871</v>
      </c>
      <c r="K1629" t="s">
        <v>3</v>
      </c>
      <c r="L1629"/>
      <c r="M1629" t="s">
        <v>862</v>
      </c>
      <c r="N1629">
        <v>1.29</v>
      </c>
      <c r="O1629"/>
      <c r="P1629" t="s">
        <v>867</v>
      </c>
      <c r="Q1629" t="s">
        <v>898</v>
      </c>
      <c r="R1629">
        <v>83</v>
      </c>
      <c r="S1629"/>
      <c r="T1629"/>
      <c r="U1629"/>
      <c r="V1629"/>
      <c r="W1629"/>
      <c r="X1629"/>
      <c r="Y1629"/>
      <c r="Z1629"/>
      <c r="AA1629"/>
      <c r="AB1629"/>
      <c r="AC1629" t="s">
        <v>899</v>
      </c>
      <c r="AD1629">
        <v>7</v>
      </c>
      <c r="AE1629" s="73">
        <v>43802</v>
      </c>
      <c r="AF1629" t="s">
        <v>867</v>
      </c>
      <c r="AG1629" t="s">
        <v>1450</v>
      </c>
      <c r="AH1629" t="s">
        <v>36</v>
      </c>
      <c r="AI1629" t="s">
        <v>1454</v>
      </c>
      <c r="AJ1629" t="s">
        <v>1451</v>
      </c>
      <c r="AK1629" t="s">
        <v>899</v>
      </c>
      <c r="AL1629">
        <v>7</v>
      </c>
      <c r="AM1629" s="73">
        <v>43802</v>
      </c>
      <c r="AN1629" t="s">
        <v>899</v>
      </c>
      <c r="AO1629" t="s">
        <v>37</v>
      </c>
      <c r="AP1629"/>
      <c r="AQ1629"/>
      <c r="AR1629" t="s">
        <v>866</v>
      </c>
      <c r="AS1629" t="s">
        <v>1797</v>
      </c>
      <c r="AT1629" t="s">
        <v>1408</v>
      </c>
      <c r="AU1629" t="s">
        <v>36</v>
      </c>
      <c r="AV1629" t="s">
        <v>1354</v>
      </c>
      <c r="AW1629" t="s">
        <v>1924</v>
      </c>
      <c r="AX1629" t="s">
        <v>1353</v>
      </c>
      <c r="AY1629" t="s">
        <v>1352</v>
      </c>
      <c r="AZ1629" t="s">
        <v>2015</v>
      </c>
      <c r="BA1629" t="s">
        <v>1990</v>
      </c>
      <c r="BB1629" t="s">
        <v>1926</v>
      </c>
      <c r="BC1629" t="s">
        <v>2015</v>
      </c>
      <c r="BD1629"/>
      <c r="BE1629"/>
    </row>
    <row r="1630" spans="1:57" x14ac:dyDescent="0.25">
      <c r="A1630" t="s">
        <v>1360</v>
      </c>
      <c r="B1630" t="s">
        <v>0</v>
      </c>
      <c r="C1630">
        <v>2020</v>
      </c>
      <c r="D1630">
        <v>6</v>
      </c>
      <c r="E1630" s="73">
        <v>43803</v>
      </c>
      <c r="F1630" t="s">
        <v>574</v>
      </c>
      <c r="G1630"/>
      <c r="H1630" t="s">
        <v>12</v>
      </c>
      <c r="I1630" t="s">
        <v>575</v>
      </c>
      <c r="J1630" t="s">
        <v>871</v>
      </c>
      <c r="K1630" t="s">
        <v>3</v>
      </c>
      <c r="L1630"/>
      <c r="M1630" t="s">
        <v>862</v>
      </c>
      <c r="N1630">
        <v>1.26</v>
      </c>
      <c r="O1630"/>
      <c r="P1630" t="s">
        <v>867</v>
      </c>
      <c r="Q1630" t="s">
        <v>898</v>
      </c>
      <c r="R1630">
        <v>93</v>
      </c>
      <c r="S1630"/>
      <c r="T1630"/>
      <c r="U1630"/>
      <c r="V1630"/>
      <c r="W1630"/>
      <c r="X1630"/>
      <c r="Y1630"/>
      <c r="Z1630"/>
      <c r="AA1630"/>
      <c r="AB1630"/>
      <c r="AC1630" t="s">
        <v>899</v>
      </c>
      <c r="AD1630">
        <v>8</v>
      </c>
      <c r="AE1630" s="73">
        <v>43802</v>
      </c>
      <c r="AF1630" t="s">
        <v>867</v>
      </c>
      <c r="AG1630" t="s">
        <v>1450</v>
      </c>
      <c r="AH1630" t="s">
        <v>36</v>
      </c>
      <c r="AI1630" t="s">
        <v>1454</v>
      </c>
      <c r="AJ1630" t="s">
        <v>1451</v>
      </c>
      <c r="AK1630" t="s">
        <v>899</v>
      </c>
      <c r="AL1630">
        <v>8</v>
      </c>
      <c r="AM1630" s="73">
        <v>43802</v>
      </c>
      <c r="AN1630" t="s">
        <v>899</v>
      </c>
      <c r="AO1630" t="s">
        <v>37</v>
      </c>
      <c r="AP1630"/>
      <c r="AQ1630"/>
      <c r="AR1630" t="s">
        <v>866</v>
      </c>
      <c r="AS1630" t="s">
        <v>1797</v>
      </c>
      <c r="AT1630" t="s">
        <v>1408</v>
      </c>
      <c r="AU1630" t="s">
        <v>36</v>
      </c>
      <c r="AV1630" t="s">
        <v>1354</v>
      </c>
      <c r="AW1630" t="s">
        <v>1924</v>
      </c>
      <c r="AX1630" t="s">
        <v>1353</v>
      </c>
      <c r="AY1630" t="s">
        <v>1352</v>
      </c>
      <c r="AZ1630" t="s">
        <v>2015</v>
      </c>
      <c r="BA1630" t="s">
        <v>1990</v>
      </c>
      <c r="BB1630" t="s">
        <v>1926</v>
      </c>
      <c r="BC1630" t="s">
        <v>2015</v>
      </c>
      <c r="BD1630"/>
      <c r="BE1630"/>
    </row>
    <row r="1631" spans="1:57" x14ac:dyDescent="0.25">
      <c r="A1631" t="s">
        <v>1360</v>
      </c>
      <c r="B1631" t="s">
        <v>0</v>
      </c>
      <c r="C1631">
        <v>2020</v>
      </c>
      <c r="D1631">
        <v>6</v>
      </c>
      <c r="E1631" s="73">
        <v>43803</v>
      </c>
      <c r="F1631" t="s">
        <v>574</v>
      </c>
      <c r="G1631"/>
      <c r="H1631" t="s">
        <v>12</v>
      </c>
      <c r="I1631" t="s">
        <v>575</v>
      </c>
      <c r="J1631" t="s">
        <v>870</v>
      </c>
      <c r="K1631" t="s">
        <v>3</v>
      </c>
      <c r="L1631"/>
      <c r="M1631" t="s">
        <v>862</v>
      </c>
      <c r="N1631">
        <v>0.9</v>
      </c>
      <c r="O1631"/>
      <c r="P1631" t="s">
        <v>867</v>
      </c>
      <c r="Q1631" t="s">
        <v>898</v>
      </c>
      <c r="R1631">
        <v>133</v>
      </c>
      <c r="S1631"/>
      <c r="T1631"/>
      <c r="U1631"/>
      <c r="V1631"/>
      <c r="W1631"/>
      <c r="X1631"/>
      <c r="Y1631"/>
      <c r="Z1631"/>
      <c r="AA1631"/>
      <c r="AB1631"/>
      <c r="AC1631" t="s">
        <v>899</v>
      </c>
      <c r="AD1631">
        <v>12</v>
      </c>
      <c r="AE1631" s="73">
        <v>43802</v>
      </c>
      <c r="AF1631" t="s">
        <v>867</v>
      </c>
      <c r="AG1631" t="s">
        <v>1450</v>
      </c>
      <c r="AH1631" t="s">
        <v>36</v>
      </c>
      <c r="AI1631" t="s">
        <v>1454</v>
      </c>
      <c r="AJ1631" t="s">
        <v>1601</v>
      </c>
      <c r="AK1631" t="s">
        <v>899</v>
      </c>
      <c r="AL1631">
        <v>12</v>
      </c>
      <c r="AM1631" s="73">
        <v>43802</v>
      </c>
      <c r="AN1631" t="s">
        <v>899</v>
      </c>
      <c r="AO1631" t="s">
        <v>37</v>
      </c>
      <c r="AP1631"/>
      <c r="AQ1631"/>
      <c r="AR1631" t="s">
        <v>866</v>
      </c>
      <c r="AS1631" t="s">
        <v>1797</v>
      </c>
      <c r="AT1631" t="s">
        <v>1408</v>
      </c>
      <c r="AU1631" t="s">
        <v>36</v>
      </c>
      <c r="AV1631" t="s">
        <v>1354</v>
      </c>
      <c r="AW1631" t="s">
        <v>1924</v>
      </c>
      <c r="AX1631" t="s">
        <v>1353</v>
      </c>
      <c r="AY1631" t="s">
        <v>1352</v>
      </c>
      <c r="AZ1631" t="s">
        <v>2015</v>
      </c>
      <c r="BA1631" t="s">
        <v>1988</v>
      </c>
      <c r="BB1631" t="s">
        <v>1926</v>
      </c>
      <c r="BC1631" t="s">
        <v>2015</v>
      </c>
      <c r="BD1631"/>
      <c r="BE1631"/>
    </row>
    <row r="1632" spans="1:57" x14ac:dyDescent="0.25">
      <c r="A1632" t="s">
        <v>1360</v>
      </c>
      <c r="B1632" t="s">
        <v>0</v>
      </c>
      <c r="C1632">
        <v>2020</v>
      </c>
      <c r="D1632">
        <v>6</v>
      </c>
      <c r="E1632" s="73">
        <v>43804</v>
      </c>
      <c r="F1632"/>
      <c r="G1632"/>
      <c r="H1632" t="s">
        <v>12</v>
      </c>
      <c r="I1632"/>
      <c r="J1632" t="s">
        <v>25</v>
      </c>
      <c r="K1632" t="s">
        <v>3</v>
      </c>
      <c r="L1632"/>
      <c r="M1632" t="s">
        <v>878</v>
      </c>
      <c r="N1632">
        <v>1.29</v>
      </c>
      <c r="O1632"/>
      <c r="P1632" t="s">
        <v>867</v>
      </c>
      <c r="Q1632" t="s">
        <v>901</v>
      </c>
      <c r="R1632">
        <v>43</v>
      </c>
      <c r="S1632"/>
      <c r="T1632"/>
      <c r="U1632"/>
      <c r="V1632"/>
      <c r="W1632"/>
      <c r="X1632"/>
      <c r="Y1632"/>
      <c r="Z1632"/>
      <c r="AA1632"/>
      <c r="AB1632"/>
      <c r="AC1632"/>
      <c r="AD1632"/>
      <c r="AE1632"/>
      <c r="AF1632"/>
      <c r="AG1632"/>
      <c r="AH1632"/>
      <c r="AI1632"/>
      <c r="AJ1632"/>
      <c r="AK1632" t="s">
        <v>901</v>
      </c>
      <c r="AL1632">
        <v>43</v>
      </c>
      <c r="AM1632" s="73">
        <v>43804</v>
      </c>
      <c r="AN1632" t="s">
        <v>899</v>
      </c>
      <c r="AO1632" t="s">
        <v>8</v>
      </c>
      <c r="AP1632"/>
      <c r="AQ1632"/>
      <c r="AR1632" t="s">
        <v>866</v>
      </c>
      <c r="AS1632" t="s">
        <v>1797</v>
      </c>
      <c r="AT1632" t="s">
        <v>1366</v>
      </c>
      <c r="AU1632" t="s">
        <v>36</v>
      </c>
      <c r="AV1632" t="s">
        <v>1365</v>
      </c>
      <c r="AW1632"/>
      <c r="AX1632"/>
      <c r="AY1632"/>
      <c r="AZ1632"/>
      <c r="BA1632" t="s">
        <v>1833</v>
      </c>
      <c r="BB1632" t="s">
        <v>1802</v>
      </c>
      <c r="BC1632" t="s">
        <v>878</v>
      </c>
      <c r="BD1632"/>
      <c r="BE1632"/>
    </row>
    <row r="1633" spans="1:57" x14ac:dyDescent="0.25">
      <c r="A1633" t="s">
        <v>1360</v>
      </c>
      <c r="B1633" t="s">
        <v>0</v>
      </c>
      <c r="C1633">
        <v>2020</v>
      </c>
      <c r="D1633">
        <v>6</v>
      </c>
      <c r="E1633" s="73">
        <v>43804</v>
      </c>
      <c r="F1633"/>
      <c r="G1633"/>
      <c r="H1633" t="s">
        <v>12</v>
      </c>
      <c r="I1633"/>
      <c r="J1633" t="s">
        <v>2</v>
      </c>
      <c r="K1633" t="s">
        <v>3</v>
      </c>
      <c r="L1633"/>
      <c r="M1633" t="s">
        <v>878</v>
      </c>
      <c r="N1633">
        <v>-0.15</v>
      </c>
      <c r="O1633"/>
      <c r="P1633" t="s">
        <v>867</v>
      </c>
      <c r="Q1633" t="s">
        <v>901</v>
      </c>
      <c r="R1633">
        <v>74</v>
      </c>
      <c r="S1633"/>
      <c r="T1633"/>
      <c r="U1633"/>
      <c r="V1633"/>
      <c r="W1633"/>
      <c r="X1633"/>
      <c r="Y1633"/>
      <c r="Z1633"/>
      <c r="AA1633"/>
      <c r="AB1633"/>
      <c r="AC1633"/>
      <c r="AD1633"/>
      <c r="AE1633"/>
      <c r="AF1633"/>
      <c r="AG1633"/>
      <c r="AH1633"/>
      <c r="AI1633"/>
      <c r="AJ1633"/>
      <c r="AK1633" t="s">
        <v>901</v>
      </c>
      <c r="AL1633">
        <v>74</v>
      </c>
      <c r="AM1633" s="73">
        <v>43804</v>
      </c>
      <c r="AN1633" t="s">
        <v>899</v>
      </c>
      <c r="AO1633" t="s">
        <v>8</v>
      </c>
      <c r="AP1633"/>
      <c r="AQ1633"/>
      <c r="AR1633" t="s">
        <v>866</v>
      </c>
      <c r="AS1633" t="s">
        <v>1797</v>
      </c>
      <c r="AT1633" t="s">
        <v>1385</v>
      </c>
      <c r="AU1633" t="s">
        <v>36</v>
      </c>
      <c r="AV1633" t="s">
        <v>1355</v>
      </c>
      <c r="AW1633"/>
      <c r="AX1633"/>
      <c r="AY1633"/>
      <c r="AZ1633"/>
      <c r="BA1633" t="s">
        <v>1801</v>
      </c>
      <c r="BB1633" t="s">
        <v>1802</v>
      </c>
      <c r="BC1633" t="s">
        <v>878</v>
      </c>
      <c r="BD1633"/>
      <c r="BE1633"/>
    </row>
    <row r="1634" spans="1:57" x14ac:dyDescent="0.25">
      <c r="A1634" t="s">
        <v>1360</v>
      </c>
      <c r="B1634" t="s">
        <v>0</v>
      </c>
      <c r="C1634">
        <v>2020</v>
      </c>
      <c r="D1634">
        <v>6</v>
      </c>
      <c r="E1634" s="73">
        <v>43804</v>
      </c>
      <c r="F1634"/>
      <c r="G1634"/>
      <c r="H1634" t="s">
        <v>12</v>
      </c>
      <c r="I1634"/>
      <c r="J1634" t="s">
        <v>25</v>
      </c>
      <c r="K1634" t="s">
        <v>3</v>
      </c>
      <c r="L1634"/>
      <c r="M1634" t="s">
        <v>878</v>
      </c>
      <c r="N1634">
        <v>3.27</v>
      </c>
      <c r="O1634"/>
      <c r="P1634" t="s">
        <v>867</v>
      </c>
      <c r="Q1634" t="s">
        <v>901</v>
      </c>
      <c r="R1634">
        <v>103</v>
      </c>
      <c r="S1634"/>
      <c r="T1634"/>
      <c r="U1634"/>
      <c r="V1634"/>
      <c r="W1634"/>
      <c r="X1634"/>
      <c r="Y1634"/>
      <c r="Z1634"/>
      <c r="AA1634"/>
      <c r="AB1634"/>
      <c r="AC1634"/>
      <c r="AD1634"/>
      <c r="AE1634"/>
      <c r="AF1634"/>
      <c r="AG1634"/>
      <c r="AH1634"/>
      <c r="AI1634"/>
      <c r="AJ1634"/>
      <c r="AK1634" t="s">
        <v>901</v>
      </c>
      <c r="AL1634">
        <v>103</v>
      </c>
      <c r="AM1634" s="73">
        <v>43804</v>
      </c>
      <c r="AN1634" t="s">
        <v>899</v>
      </c>
      <c r="AO1634" t="s">
        <v>8</v>
      </c>
      <c r="AP1634"/>
      <c r="AQ1634"/>
      <c r="AR1634" t="s">
        <v>866</v>
      </c>
      <c r="AS1634" t="s">
        <v>1797</v>
      </c>
      <c r="AT1634" t="s">
        <v>1366</v>
      </c>
      <c r="AU1634" t="s">
        <v>36</v>
      </c>
      <c r="AV1634" t="s">
        <v>1365</v>
      </c>
      <c r="AW1634"/>
      <c r="AX1634"/>
      <c r="AY1634"/>
      <c r="AZ1634"/>
      <c r="BA1634" t="s">
        <v>1833</v>
      </c>
      <c r="BB1634" t="s">
        <v>1802</v>
      </c>
      <c r="BC1634" t="s">
        <v>878</v>
      </c>
      <c r="BD1634"/>
      <c r="BE1634"/>
    </row>
    <row r="1635" spans="1:57" x14ac:dyDescent="0.25">
      <c r="A1635" t="s">
        <v>1360</v>
      </c>
      <c r="B1635" t="s">
        <v>0</v>
      </c>
      <c r="C1635">
        <v>2020</v>
      </c>
      <c r="D1635">
        <v>6</v>
      </c>
      <c r="E1635" s="73">
        <v>43804</v>
      </c>
      <c r="F1635"/>
      <c r="G1635"/>
      <c r="H1635" t="s">
        <v>12</v>
      </c>
      <c r="I1635"/>
      <c r="J1635" t="s">
        <v>2</v>
      </c>
      <c r="K1635" t="s">
        <v>3</v>
      </c>
      <c r="L1635"/>
      <c r="M1635" t="s">
        <v>878</v>
      </c>
      <c r="N1635">
        <v>-0.9</v>
      </c>
      <c r="O1635"/>
      <c r="P1635" t="s">
        <v>867</v>
      </c>
      <c r="Q1635" t="s">
        <v>901</v>
      </c>
      <c r="R1635">
        <v>134</v>
      </c>
      <c r="S1635"/>
      <c r="T1635"/>
      <c r="U1635"/>
      <c r="V1635"/>
      <c r="W1635"/>
      <c r="X1635"/>
      <c r="Y1635"/>
      <c r="Z1635"/>
      <c r="AA1635"/>
      <c r="AB1635"/>
      <c r="AC1635"/>
      <c r="AD1635"/>
      <c r="AE1635"/>
      <c r="AF1635"/>
      <c r="AG1635"/>
      <c r="AH1635"/>
      <c r="AI1635"/>
      <c r="AJ1635"/>
      <c r="AK1635" t="s">
        <v>901</v>
      </c>
      <c r="AL1635">
        <v>134</v>
      </c>
      <c r="AM1635" s="73">
        <v>43804</v>
      </c>
      <c r="AN1635" t="s">
        <v>899</v>
      </c>
      <c r="AO1635" t="s">
        <v>8</v>
      </c>
      <c r="AP1635"/>
      <c r="AQ1635"/>
      <c r="AR1635" t="s">
        <v>866</v>
      </c>
      <c r="AS1635" t="s">
        <v>1797</v>
      </c>
      <c r="AT1635" t="s">
        <v>1385</v>
      </c>
      <c r="AU1635" t="s">
        <v>36</v>
      </c>
      <c r="AV1635" t="s">
        <v>1355</v>
      </c>
      <c r="AW1635"/>
      <c r="AX1635"/>
      <c r="AY1635"/>
      <c r="AZ1635"/>
      <c r="BA1635" t="s">
        <v>1801</v>
      </c>
      <c r="BB1635" t="s">
        <v>1802</v>
      </c>
      <c r="BC1635" t="s">
        <v>878</v>
      </c>
      <c r="BD1635"/>
      <c r="BE1635"/>
    </row>
    <row r="1636" spans="1:57" x14ac:dyDescent="0.25">
      <c r="A1636" t="s">
        <v>1360</v>
      </c>
      <c r="B1636" t="s">
        <v>0</v>
      </c>
      <c r="C1636">
        <v>2020</v>
      </c>
      <c r="D1636">
        <v>6</v>
      </c>
      <c r="E1636" s="73">
        <v>43804</v>
      </c>
      <c r="F1636"/>
      <c r="G1636"/>
      <c r="H1636" t="s">
        <v>12</v>
      </c>
      <c r="I1636"/>
      <c r="J1636" t="s">
        <v>2</v>
      </c>
      <c r="K1636" t="s">
        <v>3</v>
      </c>
      <c r="L1636"/>
      <c r="M1636" t="s">
        <v>878</v>
      </c>
      <c r="N1636">
        <v>-3</v>
      </c>
      <c r="O1636"/>
      <c r="P1636" t="s">
        <v>867</v>
      </c>
      <c r="Q1636" t="s">
        <v>901</v>
      </c>
      <c r="R1636">
        <v>164</v>
      </c>
      <c r="S1636"/>
      <c r="T1636"/>
      <c r="U1636"/>
      <c r="V1636"/>
      <c r="W1636"/>
      <c r="X1636"/>
      <c r="Y1636"/>
      <c r="Z1636"/>
      <c r="AA1636"/>
      <c r="AB1636"/>
      <c r="AC1636"/>
      <c r="AD1636"/>
      <c r="AE1636"/>
      <c r="AF1636"/>
      <c r="AG1636"/>
      <c r="AH1636"/>
      <c r="AI1636"/>
      <c r="AJ1636"/>
      <c r="AK1636" t="s">
        <v>901</v>
      </c>
      <c r="AL1636">
        <v>164</v>
      </c>
      <c r="AM1636" s="73">
        <v>43804</v>
      </c>
      <c r="AN1636" t="s">
        <v>899</v>
      </c>
      <c r="AO1636" t="s">
        <v>8</v>
      </c>
      <c r="AP1636"/>
      <c r="AQ1636"/>
      <c r="AR1636" t="s">
        <v>866</v>
      </c>
      <c r="AS1636" t="s">
        <v>1797</v>
      </c>
      <c r="AT1636" t="s">
        <v>1385</v>
      </c>
      <c r="AU1636" t="s">
        <v>36</v>
      </c>
      <c r="AV1636" t="s">
        <v>1355</v>
      </c>
      <c r="AW1636"/>
      <c r="AX1636"/>
      <c r="AY1636"/>
      <c r="AZ1636"/>
      <c r="BA1636" t="s">
        <v>1801</v>
      </c>
      <c r="BB1636" t="s">
        <v>1802</v>
      </c>
      <c r="BC1636" t="s">
        <v>878</v>
      </c>
      <c r="BD1636"/>
      <c r="BE1636"/>
    </row>
    <row r="1637" spans="1:57" x14ac:dyDescent="0.25">
      <c r="A1637" t="s">
        <v>1360</v>
      </c>
      <c r="B1637" t="s">
        <v>0</v>
      </c>
      <c r="C1637">
        <v>2020</v>
      </c>
      <c r="D1637">
        <v>6</v>
      </c>
      <c r="E1637" s="73">
        <v>43805</v>
      </c>
      <c r="F1637" t="s">
        <v>574</v>
      </c>
      <c r="G1637"/>
      <c r="H1637" t="s">
        <v>12</v>
      </c>
      <c r="I1637" t="s">
        <v>575</v>
      </c>
      <c r="J1637" t="s">
        <v>871</v>
      </c>
      <c r="K1637" t="s">
        <v>3</v>
      </c>
      <c r="L1637"/>
      <c r="M1637" t="s">
        <v>862</v>
      </c>
      <c r="N1637">
        <v>1.26</v>
      </c>
      <c r="O1637"/>
      <c r="P1637" t="s">
        <v>867</v>
      </c>
      <c r="Q1637" t="s">
        <v>905</v>
      </c>
      <c r="R1637">
        <v>5</v>
      </c>
      <c r="S1637"/>
      <c r="T1637"/>
      <c r="U1637"/>
      <c r="V1637"/>
      <c r="W1637"/>
      <c r="X1637"/>
      <c r="Y1637"/>
      <c r="Z1637"/>
      <c r="AA1637"/>
      <c r="AB1637"/>
      <c r="AC1637" t="s">
        <v>906</v>
      </c>
      <c r="AD1637">
        <v>1</v>
      </c>
      <c r="AE1637" s="73">
        <v>43803</v>
      </c>
      <c r="AF1637" t="s">
        <v>867</v>
      </c>
      <c r="AG1637" t="s">
        <v>1450</v>
      </c>
      <c r="AH1637" t="s">
        <v>36</v>
      </c>
      <c r="AI1637" t="s">
        <v>1449</v>
      </c>
      <c r="AJ1637" t="s">
        <v>1451</v>
      </c>
      <c r="AK1637" t="s">
        <v>906</v>
      </c>
      <c r="AL1637">
        <v>1</v>
      </c>
      <c r="AM1637" s="73">
        <v>43803</v>
      </c>
      <c r="AN1637" t="s">
        <v>906</v>
      </c>
      <c r="AO1637" t="s">
        <v>568</v>
      </c>
      <c r="AP1637"/>
      <c r="AQ1637"/>
      <c r="AR1637" t="s">
        <v>866</v>
      </c>
      <c r="AS1637" t="s">
        <v>1797</v>
      </c>
      <c r="AT1637" t="s">
        <v>1408</v>
      </c>
      <c r="AU1637" t="s">
        <v>36</v>
      </c>
      <c r="AV1637" t="s">
        <v>1354</v>
      </c>
      <c r="AW1637" t="s">
        <v>1924</v>
      </c>
      <c r="AX1637" t="s">
        <v>1353</v>
      </c>
      <c r="AY1637" t="s">
        <v>1352</v>
      </c>
      <c r="AZ1637" t="s">
        <v>2016</v>
      </c>
      <c r="BA1637" t="s">
        <v>1990</v>
      </c>
      <c r="BB1637" t="s">
        <v>1926</v>
      </c>
      <c r="BC1637" t="s">
        <v>2016</v>
      </c>
      <c r="BD1637"/>
      <c r="BE1637"/>
    </row>
    <row r="1638" spans="1:57" x14ac:dyDescent="0.25">
      <c r="A1638" t="s">
        <v>1360</v>
      </c>
      <c r="B1638" t="s">
        <v>0</v>
      </c>
      <c r="C1638">
        <v>2020</v>
      </c>
      <c r="D1638">
        <v>6</v>
      </c>
      <c r="E1638" s="73">
        <v>43805</v>
      </c>
      <c r="F1638"/>
      <c r="G1638"/>
      <c r="H1638" t="s">
        <v>12</v>
      </c>
      <c r="I1638"/>
      <c r="J1638" t="s">
        <v>25</v>
      </c>
      <c r="K1638" t="s">
        <v>3</v>
      </c>
      <c r="L1638"/>
      <c r="M1638" t="s">
        <v>862</v>
      </c>
      <c r="N1638">
        <v>-36.979999999999997</v>
      </c>
      <c r="O1638"/>
      <c r="P1638" t="s">
        <v>867</v>
      </c>
      <c r="Q1638" t="s">
        <v>905</v>
      </c>
      <c r="R1638">
        <v>36</v>
      </c>
      <c r="S1638"/>
      <c r="T1638"/>
      <c r="U1638"/>
      <c r="V1638"/>
      <c r="W1638"/>
      <c r="X1638"/>
      <c r="Y1638"/>
      <c r="Z1638"/>
      <c r="AA1638"/>
      <c r="AB1638"/>
      <c r="AC1638"/>
      <c r="AD1638"/>
      <c r="AE1638"/>
      <c r="AF1638"/>
      <c r="AG1638"/>
      <c r="AH1638"/>
      <c r="AI1638"/>
      <c r="AJ1638"/>
      <c r="AK1638" t="s">
        <v>905</v>
      </c>
      <c r="AL1638">
        <v>36</v>
      </c>
      <c r="AM1638" s="73">
        <v>43805</v>
      </c>
      <c r="AN1638" t="s">
        <v>906</v>
      </c>
      <c r="AO1638" t="s">
        <v>8</v>
      </c>
      <c r="AP1638"/>
      <c r="AQ1638"/>
      <c r="AR1638" t="s">
        <v>866</v>
      </c>
      <c r="AS1638" t="s">
        <v>1797</v>
      </c>
      <c r="AT1638" t="s">
        <v>1366</v>
      </c>
      <c r="AU1638" t="s">
        <v>36</v>
      </c>
      <c r="AV1638" t="s">
        <v>1365</v>
      </c>
      <c r="AW1638"/>
      <c r="AX1638"/>
      <c r="AY1638"/>
      <c r="AZ1638"/>
      <c r="BA1638" t="s">
        <v>1833</v>
      </c>
      <c r="BB1638" t="s">
        <v>1802</v>
      </c>
      <c r="BC1638" t="s">
        <v>862</v>
      </c>
      <c r="BD1638"/>
      <c r="BE1638"/>
    </row>
    <row r="1639" spans="1:57" x14ac:dyDescent="0.25">
      <c r="A1639" t="s">
        <v>1360</v>
      </c>
      <c r="B1639" t="s">
        <v>0</v>
      </c>
      <c r="C1639">
        <v>2020</v>
      </c>
      <c r="D1639">
        <v>6</v>
      </c>
      <c r="E1639" s="73">
        <v>43805</v>
      </c>
      <c r="F1639"/>
      <c r="G1639"/>
      <c r="H1639" t="s">
        <v>12</v>
      </c>
      <c r="I1639"/>
      <c r="J1639" t="s">
        <v>25</v>
      </c>
      <c r="K1639" t="s">
        <v>3</v>
      </c>
      <c r="L1639"/>
      <c r="M1639" t="s">
        <v>862</v>
      </c>
      <c r="N1639">
        <v>-4.3</v>
      </c>
      <c r="O1639"/>
      <c r="P1639" t="s">
        <v>867</v>
      </c>
      <c r="Q1639" t="s">
        <v>905</v>
      </c>
      <c r="R1639">
        <v>76</v>
      </c>
      <c r="S1639"/>
      <c r="T1639"/>
      <c r="U1639"/>
      <c r="V1639"/>
      <c r="W1639"/>
      <c r="X1639"/>
      <c r="Y1639"/>
      <c r="Z1639"/>
      <c r="AA1639"/>
      <c r="AB1639"/>
      <c r="AC1639"/>
      <c r="AD1639"/>
      <c r="AE1639"/>
      <c r="AF1639"/>
      <c r="AG1639"/>
      <c r="AH1639"/>
      <c r="AI1639"/>
      <c r="AJ1639"/>
      <c r="AK1639" t="s">
        <v>905</v>
      </c>
      <c r="AL1639">
        <v>76</v>
      </c>
      <c r="AM1639" s="73">
        <v>43805</v>
      </c>
      <c r="AN1639" t="s">
        <v>906</v>
      </c>
      <c r="AO1639" t="s">
        <v>8</v>
      </c>
      <c r="AP1639"/>
      <c r="AQ1639"/>
      <c r="AR1639" t="s">
        <v>866</v>
      </c>
      <c r="AS1639" t="s">
        <v>1797</v>
      </c>
      <c r="AT1639" t="s">
        <v>1366</v>
      </c>
      <c r="AU1639" t="s">
        <v>36</v>
      </c>
      <c r="AV1639" t="s">
        <v>1365</v>
      </c>
      <c r="AW1639"/>
      <c r="AX1639"/>
      <c r="AY1639"/>
      <c r="AZ1639"/>
      <c r="BA1639" t="s">
        <v>1833</v>
      </c>
      <c r="BB1639" t="s">
        <v>1802</v>
      </c>
      <c r="BC1639" t="s">
        <v>862</v>
      </c>
      <c r="BD1639"/>
      <c r="BE1639"/>
    </row>
    <row r="1640" spans="1:57" x14ac:dyDescent="0.25">
      <c r="A1640" t="s">
        <v>1360</v>
      </c>
      <c r="B1640" t="s">
        <v>0</v>
      </c>
      <c r="C1640">
        <v>2020</v>
      </c>
      <c r="D1640">
        <v>6</v>
      </c>
      <c r="E1640" s="73">
        <v>43804</v>
      </c>
      <c r="F1640"/>
      <c r="G1640"/>
      <c r="H1640" t="s">
        <v>12</v>
      </c>
      <c r="I1640"/>
      <c r="J1640" t="s">
        <v>25</v>
      </c>
      <c r="K1640" t="s">
        <v>3</v>
      </c>
      <c r="L1640"/>
      <c r="M1640" t="s">
        <v>878</v>
      </c>
      <c r="N1640">
        <v>0.15</v>
      </c>
      <c r="O1640"/>
      <c r="P1640" t="s">
        <v>867</v>
      </c>
      <c r="Q1640" t="s">
        <v>901</v>
      </c>
      <c r="R1640">
        <v>73</v>
      </c>
      <c r="S1640"/>
      <c r="T1640"/>
      <c r="U1640"/>
      <c r="V1640"/>
      <c r="W1640"/>
      <c r="X1640"/>
      <c r="Y1640"/>
      <c r="Z1640"/>
      <c r="AA1640"/>
      <c r="AB1640"/>
      <c r="AC1640"/>
      <c r="AD1640"/>
      <c r="AE1640"/>
      <c r="AF1640"/>
      <c r="AG1640"/>
      <c r="AH1640"/>
      <c r="AI1640"/>
      <c r="AJ1640"/>
      <c r="AK1640" t="s">
        <v>901</v>
      </c>
      <c r="AL1640">
        <v>73</v>
      </c>
      <c r="AM1640" s="73">
        <v>43804</v>
      </c>
      <c r="AN1640" t="s">
        <v>899</v>
      </c>
      <c r="AO1640" t="s">
        <v>8</v>
      </c>
      <c r="AP1640"/>
      <c r="AQ1640"/>
      <c r="AR1640" t="s">
        <v>866</v>
      </c>
      <c r="AS1640" t="s">
        <v>1797</v>
      </c>
      <c r="AT1640" t="s">
        <v>1366</v>
      </c>
      <c r="AU1640" t="s">
        <v>36</v>
      </c>
      <c r="AV1640" t="s">
        <v>1365</v>
      </c>
      <c r="AW1640"/>
      <c r="AX1640"/>
      <c r="AY1640"/>
      <c r="AZ1640"/>
      <c r="BA1640" t="s">
        <v>1833</v>
      </c>
      <c r="BB1640" t="s">
        <v>1802</v>
      </c>
      <c r="BC1640" t="s">
        <v>878</v>
      </c>
      <c r="BD1640"/>
      <c r="BE1640"/>
    </row>
    <row r="1641" spans="1:57" x14ac:dyDescent="0.25">
      <c r="A1641" t="s">
        <v>1360</v>
      </c>
      <c r="B1641" t="s">
        <v>0</v>
      </c>
      <c r="C1641">
        <v>2020</v>
      </c>
      <c r="D1641">
        <v>6</v>
      </c>
      <c r="E1641" s="73">
        <v>43804</v>
      </c>
      <c r="F1641"/>
      <c r="G1641"/>
      <c r="H1641" t="s">
        <v>12</v>
      </c>
      <c r="I1641"/>
      <c r="J1641" t="s">
        <v>2</v>
      </c>
      <c r="K1641" t="s">
        <v>3</v>
      </c>
      <c r="L1641"/>
      <c r="M1641" t="s">
        <v>878</v>
      </c>
      <c r="N1641">
        <v>-1.29</v>
      </c>
      <c r="O1641"/>
      <c r="P1641" t="s">
        <v>867</v>
      </c>
      <c r="Q1641" t="s">
        <v>901</v>
      </c>
      <c r="R1641">
        <v>84</v>
      </c>
      <c r="S1641"/>
      <c r="T1641"/>
      <c r="U1641"/>
      <c r="V1641"/>
      <c r="W1641"/>
      <c r="X1641"/>
      <c r="Y1641"/>
      <c r="Z1641"/>
      <c r="AA1641"/>
      <c r="AB1641"/>
      <c r="AC1641"/>
      <c r="AD1641"/>
      <c r="AE1641"/>
      <c r="AF1641"/>
      <c r="AG1641"/>
      <c r="AH1641"/>
      <c r="AI1641"/>
      <c r="AJ1641"/>
      <c r="AK1641" t="s">
        <v>901</v>
      </c>
      <c r="AL1641">
        <v>84</v>
      </c>
      <c r="AM1641" s="73">
        <v>43804</v>
      </c>
      <c r="AN1641" t="s">
        <v>899</v>
      </c>
      <c r="AO1641" t="s">
        <v>8</v>
      </c>
      <c r="AP1641"/>
      <c r="AQ1641"/>
      <c r="AR1641" t="s">
        <v>866</v>
      </c>
      <c r="AS1641" t="s">
        <v>1797</v>
      </c>
      <c r="AT1641" t="s">
        <v>1385</v>
      </c>
      <c r="AU1641" t="s">
        <v>36</v>
      </c>
      <c r="AV1641" t="s">
        <v>1355</v>
      </c>
      <c r="AW1641"/>
      <c r="AX1641"/>
      <c r="AY1641"/>
      <c r="AZ1641"/>
      <c r="BA1641" t="s">
        <v>1801</v>
      </c>
      <c r="BB1641" t="s">
        <v>1802</v>
      </c>
      <c r="BC1641" t="s">
        <v>878</v>
      </c>
      <c r="BD1641"/>
      <c r="BE1641"/>
    </row>
    <row r="1642" spans="1:57" x14ac:dyDescent="0.25">
      <c r="A1642" t="s">
        <v>1360</v>
      </c>
      <c r="B1642" t="s">
        <v>0</v>
      </c>
      <c r="C1642">
        <v>2020</v>
      </c>
      <c r="D1642">
        <v>6</v>
      </c>
      <c r="E1642" s="73">
        <v>43804</v>
      </c>
      <c r="F1642"/>
      <c r="G1642"/>
      <c r="H1642" t="s">
        <v>12</v>
      </c>
      <c r="I1642"/>
      <c r="J1642" t="s">
        <v>2</v>
      </c>
      <c r="K1642" t="s">
        <v>3</v>
      </c>
      <c r="L1642"/>
      <c r="M1642" t="s">
        <v>878</v>
      </c>
      <c r="N1642">
        <v>-3.27</v>
      </c>
      <c r="O1642"/>
      <c r="P1642" t="s">
        <v>867</v>
      </c>
      <c r="Q1642" t="s">
        <v>901</v>
      </c>
      <c r="R1642">
        <v>104</v>
      </c>
      <c r="S1642"/>
      <c r="T1642"/>
      <c r="U1642"/>
      <c r="V1642"/>
      <c r="W1642"/>
      <c r="X1642"/>
      <c r="Y1642"/>
      <c r="Z1642"/>
      <c r="AA1642"/>
      <c r="AB1642"/>
      <c r="AC1642"/>
      <c r="AD1642"/>
      <c r="AE1642"/>
      <c r="AF1642"/>
      <c r="AG1642"/>
      <c r="AH1642"/>
      <c r="AI1642"/>
      <c r="AJ1642"/>
      <c r="AK1642" t="s">
        <v>901</v>
      </c>
      <c r="AL1642">
        <v>104</v>
      </c>
      <c r="AM1642" s="73">
        <v>43804</v>
      </c>
      <c r="AN1642" t="s">
        <v>899</v>
      </c>
      <c r="AO1642" t="s">
        <v>8</v>
      </c>
      <c r="AP1642"/>
      <c r="AQ1642"/>
      <c r="AR1642" t="s">
        <v>866</v>
      </c>
      <c r="AS1642" t="s">
        <v>1797</v>
      </c>
      <c r="AT1642" t="s">
        <v>1385</v>
      </c>
      <c r="AU1642" t="s">
        <v>36</v>
      </c>
      <c r="AV1642" t="s">
        <v>1355</v>
      </c>
      <c r="AW1642"/>
      <c r="AX1642"/>
      <c r="AY1642"/>
      <c r="AZ1642"/>
      <c r="BA1642" t="s">
        <v>1801</v>
      </c>
      <c r="BB1642" t="s">
        <v>1802</v>
      </c>
      <c r="BC1642" t="s">
        <v>878</v>
      </c>
      <c r="BD1642"/>
      <c r="BE1642"/>
    </row>
    <row r="1643" spans="1:57" x14ac:dyDescent="0.25">
      <c r="A1643" t="s">
        <v>1360</v>
      </c>
      <c r="B1643" t="s">
        <v>0</v>
      </c>
      <c r="C1643">
        <v>2020</v>
      </c>
      <c r="D1643">
        <v>6</v>
      </c>
      <c r="E1643" s="73">
        <v>43804</v>
      </c>
      <c r="F1643"/>
      <c r="G1643"/>
      <c r="H1643" t="s">
        <v>12</v>
      </c>
      <c r="I1643"/>
      <c r="J1643" t="s">
        <v>25</v>
      </c>
      <c r="K1643" t="s">
        <v>3</v>
      </c>
      <c r="L1643"/>
      <c r="M1643" t="s">
        <v>878</v>
      </c>
      <c r="N1643">
        <v>0.9</v>
      </c>
      <c r="O1643"/>
      <c r="P1643" t="s">
        <v>867</v>
      </c>
      <c r="Q1643" t="s">
        <v>901</v>
      </c>
      <c r="R1643">
        <v>123</v>
      </c>
      <c r="S1643"/>
      <c r="T1643"/>
      <c r="U1643"/>
      <c r="V1643"/>
      <c r="W1643"/>
      <c r="X1643"/>
      <c r="Y1643"/>
      <c r="Z1643"/>
      <c r="AA1643"/>
      <c r="AB1643"/>
      <c r="AC1643"/>
      <c r="AD1643"/>
      <c r="AE1643"/>
      <c r="AF1643"/>
      <c r="AG1643"/>
      <c r="AH1643"/>
      <c r="AI1643"/>
      <c r="AJ1643"/>
      <c r="AK1643" t="s">
        <v>901</v>
      </c>
      <c r="AL1643">
        <v>123</v>
      </c>
      <c r="AM1643" s="73">
        <v>43804</v>
      </c>
      <c r="AN1643" t="s">
        <v>899</v>
      </c>
      <c r="AO1643" t="s">
        <v>8</v>
      </c>
      <c r="AP1643"/>
      <c r="AQ1643"/>
      <c r="AR1643" t="s">
        <v>866</v>
      </c>
      <c r="AS1643" t="s">
        <v>1797</v>
      </c>
      <c r="AT1643" t="s">
        <v>1366</v>
      </c>
      <c r="AU1643" t="s">
        <v>36</v>
      </c>
      <c r="AV1643" t="s">
        <v>1365</v>
      </c>
      <c r="AW1643"/>
      <c r="AX1643"/>
      <c r="AY1643"/>
      <c r="AZ1643"/>
      <c r="BA1643" t="s">
        <v>1833</v>
      </c>
      <c r="BB1643" t="s">
        <v>1802</v>
      </c>
      <c r="BC1643" t="s">
        <v>878</v>
      </c>
      <c r="BD1643"/>
      <c r="BE1643"/>
    </row>
    <row r="1644" spans="1:57" x14ac:dyDescent="0.25">
      <c r="A1644" t="s">
        <v>1360</v>
      </c>
      <c r="B1644" t="s">
        <v>0</v>
      </c>
      <c r="C1644">
        <v>2020</v>
      </c>
      <c r="D1644">
        <v>6</v>
      </c>
      <c r="E1644" s="73">
        <v>43804</v>
      </c>
      <c r="F1644"/>
      <c r="G1644"/>
      <c r="H1644" t="s">
        <v>12</v>
      </c>
      <c r="I1644"/>
      <c r="J1644" t="s">
        <v>2</v>
      </c>
      <c r="K1644" t="s">
        <v>3</v>
      </c>
      <c r="L1644"/>
      <c r="M1644" t="s">
        <v>878</v>
      </c>
      <c r="N1644">
        <v>-0.41</v>
      </c>
      <c r="O1644"/>
      <c r="P1644" t="s">
        <v>867</v>
      </c>
      <c r="Q1644" t="s">
        <v>901</v>
      </c>
      <c r="R1644">
        <v>194</v>
      </c>
      <c r="S1644"/>
      <c r="T1644"/>
      <c r="U1644"/>
      <c r="V1644"/>
      <c r="W1644"/>
      <c r="X1644"/>
      <c r="Y1644"/>
      <c r="Z1644"/>
      <c r="AA1644"/>
      <c r="AB1644"/>
      <c r="AC1644"/>
      <c r="AD1644"/>
      <c r="AE1644"/>
      <c r="AF1644"/>
      <c r="AG1644"/>
      <c r="AH1644"/>
      <c r="AI1644"/>
      <c r="AJ1644"/>
      <c r="AK1644" t="s">
        <v>901</v>
      </c>
      <c r="AL1644">
        <v>194</v>
      </c>
      <c r="AM1644" s="73">
        <v>43804</v>
      </c>
      <c r="AN1644" t="s">
        <v>899</v>
      </c>
      <c r="AO1644" t="s">
        <v>8</v>
      </c>
      <c r="AP1644"/>
      <c r="AQ1644"/>
      <c r="AR1644" t="s">
        <v>866</v>
      </c>
      <c r="AS1644" t="s">
        <v>1797</v>
      </c>
      <c r="AT1644" t="s">
        <v>1385</v>
      </c>
      <c r="AU1644" t="s">
        <v>36</v>
      </c>
      <c r="AV1644" t="s">
        <v>1355</v>
      </c>
      <c r="AW1644"/>
      <c r="AX1644"/>
      <c r="AY1644"/>
      <c r="AZ1644"/>
      <c r="BA1644" t="s">
        <v>1801</v>
      </c>
      <c r="BB1644" t="s">
        <v>1802</v>
      </c>
      <c r="BC1644" t="s">
        <v>878</v>
      </c>
      <c r="BD1644"/>
      <c r="BE1644"/>
    </row>
    <row r="1645" spans="1:57" x14ac:dyDescent="0.25">
      <c r="A1645" t="s">
        <v>1360</v>
      </c>
      <c r="B1645" t="s">
        <v>0</v>
      </c>
      <c r="C1645">
        <v>2020</v>
      </c>
      <c r="D1645">
        <v>6</v>
      </c>
      <c r="E1645" s="73">
        <v>43805</v>
      </c>
      <c r="F1645" t="s">
        <v>574</v>
      </c>
      <c r="G1645"/>
      <c r="H1645" t="s">
        <v>12</v>
      </c>
      <c r="I1645" t="s">
        <v>575</v>
      </c>
      <c r="J1645" t="s">
        <v>871</v>
      </c>
      <c r="K1645" t="s">
        <v>3</v>
      </c>
      <c r="L1645"/>
      <c r="M1645" t="s">
        <v>862</v>
      </c>
      <c r="N1645">
        <v>43.86</v>
      </c>
      <c r="O1645"/>
      <c r="P1645" t="s">
        <v>867</v>
      </c>
      <c r="Q1645" t="s">
        <v>905</v>
      </c>
      <c r="R1645">
        <v>45</v>
      </c>
      <c r="S1645"/>
      <c r="T1645"/>
      <c r="U1645"/>
      <c r="V1645"/>
      <c r="W1645"/>
      <c r="X1645"/>
      <c r="Y1645"/>
      <c r="Z1645"/>
      <c r="AA1645"/>
      <c r="AB1645"/>
      <c r="AC1645" t="s">
        <v>906</v>
      </c>
      <c r="AD1645">
        <v>9</v>
      </c>
      <c r="AE1645" s="73">
        <v>43803</v>
      </c>
      <c r="AF1645" t="s">
        <v>867</v>
      </c>
      <c r="AG1645" t="s">
        <v>1450</v>
      </c>
      <c r="AH1645" t="s">
        <v>36</v>
      </c>
      <c r="AI1645" t="s">
        <v>1449</v>
      </c>
      <c r="AJ1645" t="s">
        <v>1451</v>
      </c>
      <c r="AK1645" t="s">
        <v>906</v>
      </c>
      <c r="AL1645">
        <v>9</v>
      </c>
      <c r="AM1645" s="73">
        <v>43803</v>
      </c>
      <c r="AN1645" t="s">
        <v>906</v>
      </c>
      <c r="AO1645" t="s">
        <v>568</v>
      </c>
      <c r="AP1645"/>
      <c r="AQ1645"/>
      <c r="AR1645" t="s">
        <v>866</v>
      </c>
      <c r="AS1645" t="s">
        <v>1797</v>
      </c>
      <c r="AT1645" t="s">
        <v>1408</v>
      </c>
      <c r="AU1645" t="s">
        <v>36</v>
      </c>
      <c r="AV1645" t="s">
        <v>1354</v>
      </c>
      <c r="AW1645" t="s">
        <v>1924</v>
      </c>
      <c r="AX1645" t="s">
        <v>1353</v>
      </c>
      <c r="AY1645" t="s">
        <v>1352</v>
      </c>
      <c r="AZ1645" t="s">
        <v>2016</v>
      </c>
      <c r="BA1645" t="s">
        <v>1990</v>
      </c>
      <c r="BB1645" t="s">
        <v>1926</v>
      </c>
      <c r="BC1645" t="s">
        <v>2016</v>
      </c>
      <c r="BD1645"/>
      <c r="BE1645"/>
    </row>
    <row r="1646" spans="1:57" x14ac:dyDescent="0.25">
      <c r="A1646" t="s">
        <v>1360</v>
      </c>
      <c r="B1646" t="s">
        <v>0</v>
      </c>
      <c r="C1646">
        <v>2020</v>
      </c>
      <c r="D1646">
        <v>6</v>
      </c>
      <c r="E1646" s="73">
        <v>43805</v>
      </c>
      <c r="F1646"/>
      <c r="G1646"/>
      <c r="H1646" t="s">
        <v>12</v>
      </c>
      <c r="I1646"/>
      <c r="J1646" t="s">
        <v>25</v>
      </c>
      <c r="K1646" t="s">
        <v>3</v>
      </c>
      <c r="L1646"/>
      <c r="M1646" t="s">
        <v>862</v>
      </c>
      <c r="N1646">
        <v>-36.979999999999997</v>
      </c>
      <c r="O1646"/>
      <c r="P1646" t="s">
        <v>867</v>
      </c>
      <c r="Q1646" t="s">
        <v>905</v>
      </c>
      <c r="R1646">
        <v>56</v>
      </c>
      <c r="S1646"/>
      <c r="T1646"/>
      <c r="U1646"/>
      <c r="V1646"/>
      <c r="W1646"/>
      <c r="X1646"/>
      <c r="Y1646"/>
      <c r="Z1646"/>
      <c r="AA1646"/>
      <c r="AB1646"/>
      <c r="AC1646"/>
      <c r="AD1646"/>
      <c r="AE1646"/>
      <c r="AF1646"/>
      <c r="AG1646"/>
      <c r="AH1646"/>
      <c r="AI1646"/>
      <c r="AJ1646"/>
      <c r="AK1646" t="s">
        <v>905</v>
      </c>
      <c r="AL1646">
        <v>56</v>
      </c>
      <c r="AM1646" s="73">
        <v>43805</v>
      </c>
      <c r="AN1646" t="s">
        <v>906</v>
      </c>
      <c r="AO1646" t="s">
        <v>8</v>
      </c>
      <c r="AP1646"/>
      <c r="AQ1646"/>
      <c r="AR1646" t="s">
        <v>866</v>
      </c>
      <c r="AS1646" t="s">
        <v>1797</v>
      </c>
      <c r="AT1646" t="s">
        <v>1366</v>
      </c>
      <c r="AU1646" t="s">
        <v>36</v>
      </c>
      <c r="AV1646" t="s">
        <v>1365</v>
      </c>
      <c r="AW1646"/>
      <c r="AX1646"/>
      <c r="AY1646"/>
      <c r="AZ1646"/>
      <c r="BA1646" t="s">
        <v>1833</v>
      </c>
      <c r="BB1646" t="s">
        <v>1802</v>
      </c>
      <c r="BC1646" t="s">
        <v>862</v>
      </c>
      <c r="BD1646"/>
      <c r="BE1646"/>
    </row>
    <row r="1647" spans="1:57" x14ac:dyDescent="0.25">
      <c r="A1647" t="s">
        <v>1360</v>
      </c>
      <c r="B1647" t="s">
        <v>0</v>
      </c>
      <c r="C1647">
        <v>2020</v>
      </c>
      <c r="D1647">
        <v>6</v>
      </c>
      <c r="E1647" s="73">
        <v>43805</v>
      </c>
      <c r="F1647"/>
      <c r="G1647"/>
      <c r="H1647" t="s">
        <v>12</v>
      </c>
      <c r="I1647"/>
      <c r="J1647" t="s">
        <v>25</v>
      </c>
      <c r="K1647" t="s">
        <v>3</v>
      </c>
      <c r="L1647"/>
      <c r="M1647" t="s">
        <v>862</v>
      </c>
      <c r="N1647">
        <v>-4.2</v>
      </c>
      <c r="O1647"/>
      <c r="P1647" t="s">
        <v>867</v>
      </c>
      <c r="Q1647" t="s">
        <v>905</v>
      </c>
      <c r="R1647">
        <v>126</v>
      </c>
      <c r="S1647"/>
      <c r="T1647"/>
      <c r="U1647"/>
      <c r="V1647"/>
      <c r="W1647"/>
      <c r="X1647"/>
      <c r="Y1647"/>
      <c r="Z1647"/>
      <c r="AA1647"/>
      <c r="AB1647"/>
      <c r="AC1647"/>
      <c r="AD1647"/>
      <c r="AE1647"/>
      <c r="AF1647"/>
      <c r="AG1647"/>
      <c r="AH1647"/>
      <c r="AI1647"/>
      <c r="AJ1647"/>
      <c r="AK1647" t="s">
        <v>905</v>
      </c>
      <c r="AL1647">
        <v>126</v>
      </c>
      <c r="AM1647" s="73">
        <v>43805</v>
      </c>
      <c r="AN1647" t="s">
        <v>906</v>
      </c>
      <c r="AO1647" t="s">
        <v>8</v>
      </c>
      <c r="AP1647"/>
      <c r="AQ1647"/>
      <c r="AR1647" t="s">
        <v>866</v>
      </c>
      <c r="AS1647" t="s">
        <v>1797</v>
      </c>
      <c r="AT1647" t="s">
        <v>1366</v>
      </c>
      <c r="AU1647" t="s">
        <v>36</v>
      </c>
      <c r="AV1647" t="s">
        <v>1365</v>
      </c>
      <c r="AW1647"/>
      <c r="AX1647"/>
      <c r="AY1647"/>
      <c r="AZ1647"/>
      <c r="BA1647" t="s">
        <v>1833</v>
      </c>
      <c r="BB1647" t="s">
        <v>1802</v>
      </c>
      <c r="BC1647" t="s">
        <v>862</v>
      </c>
      <c r="BD1647"/>
      <c r="BE1647"/>
    </row>
    <row r="1648" spans="1:57" x14ac:dyDescent="0.25">
      <c r="A1648" t="s">
        <v>1360</v>
      </c>
      <c r="B1648" t="s">
        <v>0</v>
      </c>
      <c r="C1648">
        <v>2020</v>
      </c>
      <c r="D1648">
        <v>6</v>
      </c>
      <c r="E1648" s="73">
        <v>43805</v>
      </c>
      <c r="F1648" t="s">
        <v>574</v>
      </c>
      <c r="G1648"/>
      <c r="H1648" t="s">
        <v>12</v>
      </c>
      <c r="I1648" t="s">
        <v>575</v>
      </c>
      <c r="J1648" t="s">
        <v>870</v>
      </c>
      <c r="K1648" t="s">
        <v>3</v>
      </c>
      <c r="L1648"/>
      <c r="M1648" t="s">
        <v>862</v>
      </c>
      <c r="N1648">
        <v>0.59</v>
      </c>
      <c r="O1648"/>
      <c r="P1648" t="s">
        <v>867</v>
      </c>
      <c r="Q1648" t="s">
        <v>905</v>
      </c>
      <c r="R1648">
        <v>135</v>
      </c>
      <c r="S1648"/>
      <c r="T1648"/>
      <c r="U1648"/>
      <c r="V1648"/>
      <c r="W1648"/>
      <c r="X1648"/>
      <c r="Y1648"/>
      <c r="Z1648"/>
      <c r="AA1648"/>
      <c r="AB1648"/>
      <c r="AC1648" t="s">
        <v>906</v>
      </c>
      <c r="AD1648">
        <v>18</v>
      </c>
      <c r="AE1648" s="73">
        <v>43803</v>
      </c>
      <c r="AF1648" t="s">
        <v>867</v>
      </c>
      <c r="AG1648" t="s">
        <v>1450</v>
      </c>
      <c r="AH1648" t="s">
        <v>36</v>
      </c>
      <c r="AI1648" t="s">
        <v>1449</v>
      </c>
      <c r="AJ1648" t="s">
        <v>1453</v>
      </c>
      <c r="AK1648" t="s">
        <v>906</v>
      </c>
      <c r="AL1648">
        <v>18</v>
      </c>
      <c r="AM1648" s="73">
        <v>43803</v>
      </c>
      <c r="AN1648" t="s">
        <v>906</v>
      </c>
      <c r="AO1648" t="s">
        <v>568</v>
      </c>
      <c r="AP1648"/>
      <c r="AQ1648"/>
      <c r="AR1648" t="s">
        <v>866</v>
      </c>
      <c r="AS1648" t="s">
        <v>1797</v>
      </c>
      <c r="AT1648" t="s">
        <v>1408</v>
      </c>
      <c r="AU1648" t="s">
        <v>36</v>
      </c>
      <c r="AV1648" t="s">
        <v>1354</v>
      </c>
      <c r="AW1648" t="s">
        <v>1924</v>
      </c>
      <c r="AX1648" t="s">
        <v>1353</v>
      </c>
      <c r="AY1648" t="s">
        <v>1352</v>
      </c>
      <c r="AZ1648" t="s">
        <v>2016</v>
      </c>
      <c r="BA1648" t="s">
        <v>1988</v>
      </c>
      <c r="BB1648" t="s">
        <v>1926</v>
      </c>
      <c r="BC1648" t="s">
        <v>2016</v>
      </c>
      <c r="BD1648"/>
      <c r="BE1648"/>
    </row>
    <row r="1649" spans="1:57" x14ac:dyDescent="0.25">
      <c r="A1649" t="s">
        <v>1360</v>
      </c>
      <c r="B1649" t="s">
        <v>0</v>
      </c>
      <c r="C1649">
        <v>2020</v>
      </c>
      <c r="D1649">
        <v>6</v>
      </c>
      <c r="E1649" s="73">
        <v>43805</v>
      </c>
      <c r="F1649"/>
      <c r="G1649"/>
      <c r="H1649" t="s">
        <v>12</v>
      </c>
      <c r="I1649"/>
      <c r="J1649" t="s">
        <v>25</v>
      </c>
      <c r="K1649" t="s">
        <v>3</v>
      </c>
      <c r="L1649"/>
      <c r="M1649" t="s">
        <v>862</v>
      </c>
      <c r="N1649">
        <v>-0.9</v>
      </c>
      <c r="O1649"/>
      <c r="P1649" t="s">
        <v>867</v>
      </c>
      <c r="Q1649" t="s">
        <v>905</v>
      </c>
      <c r="R1649">
        <v>186</v>
      </c>
      <c r="S1649"/>
      <c r="T1649"/>
      <c r="U1649"/>
      <c r="V1649"/>
      <c r="W1649"/>
      <c r="X1649"/>
      <c r="Y1649"/>
      <c r="Z1649"/>
      <c r="AA1649"/>
      <c r="AB1649"/>
      <c r="AC1649"/>
      <c r="AD1649"/>
      <c r="AE1649"/>
      <c r="AF1649"/>
      <c r="AG1649"/>
      <c r="AH1649"/>
      <c r="AI1649"/>
      <c r="AJ1649"/>
      <c r="AK1649" t="s">
        <v>905</v>
      </c>
      <c r="AL1649">
        <v>186</v>
      </c>
      <c r="AM1649" s="73">
        <v>43805</v>
      </c>
      <c r="AN1649" t="s">
        <v>906</v>
      </c>
      <c r="AO1649" t="s">
        <v>8</v>
      </c>
      <c r="AP1649"/>
      <c r="AQ1649"/>
      <c r="AR1649" t="s">
        <v>866</v>
      </c>
      <c r="AS1649" t="s">
        <v>1797</v>
      </c>
      <c r="AT1649" t="s">
        <v>1366</v>
      </c>
      <c r="AU1649" t="s">
        <v>36</v>
      </c>
      <c r="AV1649" t="s">
        <v>1365</v>
      </c>
      <c r="AW1649"/>
      <c r="AX1649"/>
      <c r="AY1649"/>
      <c r="AZ1649"/>
      <c r="BA1649" t="s">
        <v>1833</v>
      </c>
      <c r="BB1649" t="s">
        <v>1802</v>
      </c>
      <c r="BC1649" t="s">
        <v>862</v>
      </c>
      <c r="BD1649"/>
      <c r="BE1649"/>
    </row>
    <row r="1650" spans="1:57" x14ac:dyDescent="0.25">
      <c r="A1650" t="s">
        <v>1360</v>
      </c>
      <c r="B1650" t="s">
        <v>0</v>
      </c>
      <c r="C1650">
        <v>2020</v>
      </c>
      <c r="D1650">
        <v>6</v>
      </c>
      <c r="E1650" s="73">
        <v>43806</v>
      </c>
      <c r="F1650"/>
      <c r="G1650"/>
      <c r="H1650" t="s">
        <v>12</v>
      </c>
      <c r="I1650"/>
      <c r="J1650" t="s">
        <v>25</v>
      </c>
      <c r="K1650" t="s">
        <v>3</v>
      </c>
      <c r="L1650"/>
      <c r="M1650" t="s">
        <v>878</v>
      </c>
      <c r="N1650">
        <v>36.979999999999997</v>
      </c>
      <c r="O1650"/>
      <c r="P1650" t="s">
        <v>867</v>
      </c>
      <c r="Q1650" t="s">
        <v>908</v>
      </c>
      <c r="R1650">
        <v>35</v>
      </c>
      <c r="S1650"/>
      <c r="T1650"/>
      <c r="U1650"/>
      <c r="V1650"/>
      <c r="W1650"/>
      <c r="X1650"/>
      <c r="Y1650"/>
      <c r="Z1650"/>
      <c r="AA1650"/>
      <c r="AB1650"/>
      <c r="AC1650"/>
      <c r="AD1650"/>
      <c r="AE1650"/>
      <c r="AF1650"/>
      <c r="AG1650"/>
      <c r="AH1650"/>
      <c r="AI1650"/>
      <c r="AJ1650"/>
      <c r="AK1650" t="s">
        <v>908</v>
      </c>
      <c r="AL1650">
        <v>35</v>
      </c>
      <c r="AM1650" s="73">
        <v>43806</v>
      </c>
      <c r="AN1650" t="s">
        <v>906</v>
      </c>
      <c r="AO1650" t="s">
        <v>8</v>
      </c>
      <c r="AP1650"/>
      <c r="AQ1650"/>
      <c r="AR1650" t="s">
        <v>866</v>
      </c>
      <c r="AS1650" t="s">
        <v>1797</v>
      </c>
      <c r="AT1650" t="s">
        <v>1366</v>
      </c>
      <c r="AU1650" t="s">
        <v>36</v>
      </c>
      <c r="AV1650" t="s">
        <v>1365</v>
      </c>
      <c r="AW1650"/>
      <c r="AX1650"/>
      <c r="AY1650"/>
      <c r="AZ1650"/>
      <c r="BA1650" t="s">
        <v>1833</v>
      </c>
      <c r="BB1650" t="s">
        <v>1802</v>
      </c>
      <c r="BC1650" t="s">
        <v>878</v>
      </c>
      <c r="BD1650"/>
      <c r="BE1650"/>
    </row>
    <row r="1651" spans="1:57" x14ac:dyDescent="0.25">
      <c r="A1651" t="s">
        <v>1360</v>
      </c>
      <c r="B1651" t="s">
        <v>0</v>
      </c>
      <c r="C1651">
        <v>2020</v>
      </c>
      <c r="D1651">
        <v>6</v>
      </c>
      <c r="E1651" s="73">
        <v>43806</v>
      </c>
      <c r="F1651"/>
      <c r="G1651"/>
      <c r="H1651" t="s">
        <v>12</v>
      </c>
      <c r="I1651"/>
      <c r="J1651" t="s">
        <v>2</v>
      </c>
      <c r="K1651" t="s">
        <v>3</v>
      </c>
      <c r="L1651"/>
      <c r="M1651" t="s">
        <v>878</v>
      </c>
      <c r="N1651">
        <v>-0.4</v>
      </c>
      <c r="O1651"/>
      <c r="P1651" t="s">
        <v>867</v>
      </c>
      <c r="Q1651" t="s">
        <v>908</v>
      </c>
      <c r="R1651">
        <v>96</v>
      </c>
      <c r="S1651"/>
      <c r="T1651"/>
      <c r="U1651"/>
      <c r="V1651"/>
      <c r="W1651"/>
      <c r="X1651"/>
      <c r="Y1651"/>
      <c r="Z1651"/>
      <c r="AA1651"/>
      <c r="AB1651"/>
      <c r="AC1651"/>
      <c r="AD1651"/>
      <c r="AE1651"/>
      <c r="AF1651"/>
      <c r="AG1651"/>
      <c r="AH1651"/>
      <c r="AI1651"/>
      <c r="AJ1651"/>
      <c r="AK1651" t="s">
        <v>908</v>
      </c>
      <c r="AL1651">
        <v>96</v>
      </c>
      <c r="AM1651" s="73">
        <v>43806</v>
      </c>
      <c r="AN1651" t="s">
        <v>906</v>
      </c>
      <c r="AO1651" t="s">
        <v>8</v>
      </c>
      <c r="AP1651"/>
      <c r="AQ1651"/>
      <c r="AR1651" t="s">
        <v>866</v>
      </c>
      <c r="AS1651" t="s">
        <v>1797</v>
      </c>
      <c r="AT1651" t="s">
        <v>1385</v>
      </c>
      <c r="AU1651" t="s">
        <v>36</v>
      </c>
      <c r="AV1651" t="s">
        <v>1355</v>
      </c>
      <c r="AW1651"/>
      <c r="AX1651"/>
      <c r="AY1651"/>
      <c r="AZ1651"/>
      <c r="BA1651" t="s">
        <v>1801</v>
      </c>
      <c r="BB1651" t="s">
        <v>1802</v>
      </c>
      <c r="BC1651" t="s">
        <v>878</v>
      </c>
      <c r="BD1651"/>
      <c r="BE1651"/>
    </row>
    <row r="1652" spans="1:57" x14ac:dyDescent="0.25">
      <c r="A1652" t="s">
        <v>1360</v>
      </c>
      <c r="B1652" t="s">
        <v>0</v>
      </c>
      <c r="C1652">
        <v>2020</v>
      </c>
      <c r="D1652">
        <v>6</v>
      </c>
      <c r="E1652" s="73">
        <v>43806</v>
      </c>
      <c r="F1652"/>
      <c r="G1652"/>
      <c r="H1652" t="s">
        <v>12</v>
      </c>
      <c r="I1652"/>
      <c r="J1652" t="s">
        <v>25</v>
      </c>
      <c r="K1652" t="s">
        <v>3</v>
      </c>
      <c r="L1652"/>
      <c r="M1652" t="s">
        <v>878</v>
      </c>
      <c r="N1652">
        <v>0.74</v>
      </c>
      <c r="O1652"/>
      <c r="P1652" t="s">
        <v>867</v>
      </c>
      <c r="Q1652" t="s">
        <v>908</v>
      </c>
      <c r="R1652">
        <v>175</v>
      </c>
      <c r="S1652"/>
      <c r="T1652"/>
      <c r="U1652"/>
      <c r="V1652"/>
      <c r="W1652"/>
      <c r="X1652"/>
      <c r="Y1652"/>
      <c r="Z1652"/>
      <c r="AA1652"/>
      <c r="AB1652"/>
      <c r="AC1652"/>
      <c r="AD1652"/>
      <c r="AE1652"/>
      <c r="AF1652"/>
      <c r="AG1652"/>
      <c r="AH1652"/>
      <c r="AI1652"/>
      <c r="AJ1652"/>
      <c r="AK1652" t="s">
        <v>908</v>
      </c>
      <c r="AL1652">
        <v>175</v>
      </c>
      <c r="AM1652" s="73">
        <v>43806</v>
      </c>
      <c r="AN1652" t="s">
        <v>906</v>
      </c>
      <c r="AO1652" t="s">
        <v>8</v>
      </c>
      <c r="AP1652"/>
      <c r="AQ1652"/>
      <c r="AR1652" t="s">
        <v>866</v>
      </c>
      <c r="AS1652" t="s">
        <v>1797</v>
      </c>
      <c r="AT1652" t="s">
        <v>1366</v>
      </c>
      <c r="AU1652" t="s">
        <v>36</v>
      </c>
      <c r="AV1652" t="s">
        <v>1365</v>
      </c>
      <c r="AW1652"/>
      <c r="AX1652"/>
      <c r="AY1652"/>
      <c r="AZ1652"/>
      <c r="BA1652" t="s">
        <v>1833</v>
      </c>
      <c r="BB1652" t="s">
        <v>1802</v>
      </c>
      <c r="BC1652" t="s">
        <v>878</v>
      </c>
      <c r="BD1652"/>
      <c r="BE1652"/>
    </row>
    <row r="1653" spans="1:57" x14ac:dyDescent="0.25">
      <c r="A1653" t="s">
        <v>1360</v>
      </c>
      <c r="B1653" t="s">
        <v>0</v>
      </c>
      <c r="C1653">
        <v>2020</v>
      </c>
      <c r="D1653">
        <v>6</v>
      </c>
      <c r="E1653" s="73">
        <v>43806</v>
      </c>
      <c r="F1653"/>
      <c r="G1653"/>
      <c r="H1653" t="s">
        <v>12</v>
      </c>
      <c r="I1653"/>
      <c r="J1653" t="s">
        <v>25</v>
      </c>
      <c r="K1653" t="s">
        <v>3</v>
      </c>
      <c r="L1653"/>
      <c r="M1653" t="s">
        <v>878</v>
      </c>
      <c r="N1653">
        <v>0.9</v>
      </c>
      <c r="O1653"/>
      <c r="P1653" t="s">
        <v>867</v>
      </c>
      <c r="Q1653" t="s">
        <v>908</v>
      </c>
      <c r="R1653">
        <v>185</v>
      </c>
      <c r="S1653"/>
      <c r="T1653"/>
      <c r="U1653"/>
      <c r="V1653"/>
      <c r="W1653"/>
      <c r="X1653"/>
      <c r="Y1653"/>
      <c r="Z1653"/>
      <c r="AA1653"/>
      <c r="AB1653"/>
      <c r="AC1653"/>
      <c r="AD1653"/>
      <c r="AE1653"/>
      <c r="AF1653"/>
      <c r="AG1653"/>
      <c r="AH1653"/>
      <c r="AI1653"/>
      <c r="AJ1653"/>
      <c r="AK1653" t="s">
        <v>908</v>
      </c>
      <c r="AL1653">
        <v>185</v>
      </c>
      <c r="AM1653" s="73">
        <v>43806</v>
      </c>
      <c r="AN1653" t="s">
        <v>906</v>
      </c>
      <c r="AO1653" t="s">
        <v>8</v>
      </c>
      <c r="AP1653"/>
      <c r="AQ1653"/>
      <c r="AR1653" t="s">
        <v>866</v>
      </c>
      <c r="AS1653" t="s">
        <v>1797</v>
      </c>
      <c r="AT1653" t="s">
        <v>1366</v>
      </c>
      <c r="AU1653" t="s">
        <v>36</v>
      </c>
      <c r="AV1653" t="s">
        <v>1365</v>
      </c>
      <c r="AW1653"/>
      <c r="AX1653"/>
      <c r="AY1653"/>
      <c r="AZ1653"/>
      <c r="BA1653" t="s">
        <v>1833</v>
      </c>
      <c r="BB1653" t="s">
        <v>1802</v>
      </c>
      <c r="BC1653" t="s">
        <v>878</v>
      </c>
      <c r="BD1653"/>
      <c r="BE1653"/>
    </row>
    <row r="1654" spans="1:57" x14ac:dyDescent="0.25">
      <c r="A1654" t="s">
        <v>1360</v>
      </c>
      <c r="B1654" t="s">
        <v>0</v>
      </c>
      <c r="C1654">
        <v>2020</v>
      </c>
      <c r="D1654">
        <v>6</v>
      </c>
      <c r="E1654" s="73">
        <v>43806</v>
      </c>
      <c r="F1654"/>
      <c r="G1654"/>
      <c r="H1654" t="s">
        <v>12</v>
      </c>
      <c r="I1654"/>
      <c r="J1654" t="s">
        <v>25</v>
      </c>
      <c r="K1654" t="s">
        <v>3</v>
      </c>
      <c r="L1654"/>
      <c r="M1654" t="s">
        <v>878</v>
      </c>
      <c r="N1654">
        <v>1.05</v>
      </c>
      <c r="O1654"/>
      <c r="P1654" t="s">
        <v>867</v>
      </c>
      <c r="Q1654" t="s">
        <v>908</v>
      </c>
      <c r="R1654">
        <v>195</v>
      </c>
      <c r="S1654"/>
      <c r="T1654"/>
      <c r="U1654"/>
      <c r="V1654"/>
      <c r="W1654"/>
      <c r="X1654"/>
      <c r="Y1654"/>
      <c r="Z1654"/>
      <c r="AA1654"/>
      <c r="AB1654"/>
      <c r="AC1654"/>
      <c r="AD1654"/>
      <c r="AE1654"/>
      <c r="AF1654"/>
      <c r="AG1654"/>
      <c r="AH1654"/>
      <c r="AI1654"/>
      <c r="AJ1654"/>
      <c r="AK1654" t="s">
        <v>908</v>
      </c>
      <c r="AL1654">
        <v>195</v>
      </c>
      <c r="AM1654" s="73">
        <v>43806</v>
      </c>
      <c r="AN1654" t="s">
        <v>906</v>
      </c>
      <c r="AO1654" t="s">
        <v>8</v>
      </c>
      <c r="AP1654"/>
      <c r="AQ1654"/>
      <c r="AR1654" t="s">
        <v>866</v>
      </c>
      <c r="AS1654" t="s">
        <v>1797</v>
      </c>
      <c r="AT1654" t="s">
        <v>1366</v>
      </c>
      <c r="AU1654" t="s">
        <v>36</v>
      </c>
      <c r="AV1654" t="s">
        <v>1365</v>
      </c>
      <c r="AW1654"/>
      <c r="AX1654"/>
      <c r="AY1654"/>
      <c r="AZ1654"/>
      <c r="BA1654" t="s">
        <v>1833</v>
      </c>
      <c r="BB1654" t="s">
        <v>1802</v>
      </c>
      <c r="BC1654" t="s">
        <v>878</v>
      </c>
      <c r="BD1654"/>
      <c r="BE1654"/>
    </row>
    <row r="1655" spans="1:57" x14ac:dyDescent="0.25">
      <c r="A1655" t="s">
        <v>1360</v>
      </c>
      <c r="B1655" t="s">
        <v>0</v>
      </c>
      <c r="C1655">
        <v>2020</v>
      </c>
      <c r="D1655">
        <v>6</v>
      </c>
      <c r="E1655" s="73">
        <v>43809</v>
      </c>
      <c r="F1655" t="s">
        <v>574</v>
      </c>
      <c r="G1655"/>
      <c r="H1655" t="s">
        <v>12</v>
      </c>
      <c r="I1655" t="s">
        <v>575</v>
      </c>
      <c r="J1655" t="s">
        <v>566</v>
      </c>
      <c r="K1655" t="s">
        <v>3</v>
      </c>
      <c r="L1655"/>
      <c r="M1655" t="s">
        <v>1447</v>
      </c>
      <c r="N1655">
        <v>29.47</v>
      </c>
      <c r="O1655"/>
      <c r="P1655" t="s">
        <v>912</v>
      </c>
      <c r="Q1655" t="s">
        <v>909</v>
      </c>
      <c r="R1655">
        <v>27</v>
      </c>
      <c r="S1655"/>
      <c r="T1655"/>
      <c r="U1655"/>
      <c r="V1655"/>
      <c r="W1655"/>
      <c r="X1655"/>
      <c r="Y1655"/>
      <c r="Z1655"/>
      <c r="AA1655"/>
      <c r="AB1655"/>
      <c r="AC1655"/>
      <c r="AD1655"/>
      <c r="AE1655"/>
      <c r="AF1655"/>
      <c r="AG1655"/>
      <c r="AH1655"/>
      <c r="AI1655"/>
      <c r="AJ1655"/>
      <c r="AK1655" t="s">
        <v>909</v>
      </c>
      <c r="AL1655">
        <v>27</v>
      </c>
      <c r="AM1655" s="73">
        <v>43809</v>
      </c>
      <c r="AN1655"/>
      <c r="AO1655" t="s">
        <v>24</v>
      </c>
      <c r="AP1655"/>
      <c r="AQ1655"/>
      <c r="AR1655" t="s">
        <v>16</v>
      </c>
      <c r="AS1655" t="s">
        <v>1797</v>
      </c>
      <c r="AT1655" t="s">
        <v>1408</v>
      </c>
      <c r="AU1655" t="s">
        <v>36</v>
      </c>
      <c r="AV1655" t="s">
        <v>1354</v>
      </c>
      <c r="AW1655" t="s">
        <v>1924</v>
      </c>
      <c r="AX1655" t="s">
        <v>1353</v>
      </c>
      <c r="AY1655" t="s">
        <v>1352</v>
      </c>
      <c r="AZ1655"/>
      <c r="BA1655" t="s">
        <v>1922</v>
      </c>
      <c r="BB1655" t="s">
        <v>1926</v>
      </c>
      <c r="BC1655" t="s">
        <v>1447</v>
      </c>
      <c r="BD1655"/>
      <c r="BE1655"/>
    </row>
    <row r="1656" spans="1:57" x14ac:dyDescent="0.25">
      <c r="A1656" t="s">
        <v>1360</v>
      </c>
      <c r="B1656" t="s">
        <v>0</v>
      </c>
      <c r="C1656">
        <v>2020</v>
      </c>
      <c r="D1656">
        <v>6</v>
      </c>
      <c r="E1656" s="73">
        <v>43809</v>
      </c>
      <c r="F1656" t="s">
        <v>574</v>
      </c>
      <c r="G1656"/>
      <c r="H1656" t="s">
        <v>12</v>
      </c>
      <c r="I1656" t="s">
        <v>575</v>
      </c>
      <c r="J1656" t="s">
        <v>582</v>
      </c>
      <c r="K1656" t="s">
        <v>3</v>
      </c>
      <c r="L1656"/>
      <c r="M1656" t="s">
        <v>579</v>
      </c>
      <c r="N1656">
        <v>452.78</v>
      </c>
      <c r="O1656"/>
      <c r="P1656" t="s">
        <v>911</v>
      </c>
      <c r="Q1656" t="s">
        <v>910</v>
      </c>
      <c r="R1656">
        <v>276</v>
      </c>
      <c r="S1656"/>
      <c r="T1656"/>
      <c r="U1656"/>
      <c r="V1656"/>
      <c r="W1656"/>
      <c r="X1656"/>
      <c r="Y1656"/>
      <c r="Z1656"/>
      <c r="AA1656"/>
      <c r="AB1656"/>
      <c r="AC1656"/>
      <c r="AD1656"/>
      <c r="AE1656"/>
      <c r="AF1656"/>
      <c r="AG1656"/>
      <c r="AH1656"/>
      <c r="AI1656"/>
      <c r="AJ1656"/>
      <c r="AK1656" t="s">
        <v>910</v>
      </c>
      <c r="AL1656">
        <v>276</v>
      </c>
      <c r="AM1656" s="73">
        <v>43809</v>
      </c>
      <c r="AN1656" t="s">
        <v>584</v>
      </c>
      <c r="AO1656" t="s">
        <v>847</v>
      </c>
      <c r="AP1656"/>
      <c r="AQ1656"/>
      <c r="AR1656" t="s">
        <v>581</v>
      </c>
      <c r="AS1656" t="s">
        <v>1797</v>
      </c>
      <c r="AT1656" t="s">
        <v>1361</v>
      </c>
      <c r="AU1656" t="s">
        <v>36</v>
      </c>
      <c r="AV1656" t="s">
        <v>1354</v>
      </c>
      <c r="AW1656" t="s">
        <v>1924</v>
      </c>
      <c r="AX1656" t="s">
        <v>1353</v>
      </c>
      <c r="AY1656" t="s">
        <v>1352</v>
      </c>
      <c r="AZ1656"/>
      <c r="BA1656" t="s">
        <v>1950</v>
      </c>
      <c r="BB1656" t="s">
        <v>1926</v>
      </c>
      <c r="BC1656" t="s">
        <v>579</v>
      </c>
      <c r="BD1656"/>
      <c r="BE1656"/>
    </row>
    <row r="1657" spans="1:57" x14ac:dyDescent="0.25">
      <c r="A1657" t="s">
        <v>1360</v>
      </c>
      <c r="B1657" t="s">
        <v>0</v>
      </c>
      <c r="C1657">
        <v>2020</v>
      </c>
      <c r="D1657">
        <v>6</v>
      </c>
      <c r="E1657" s="73">
        <v>43809</v>
      </c>
      <c r="F1657" t="s">
        <v>574</v>
      </c>
      <c r="G1657"/>
      <c r="H1657" t="s">
        <v>12</v>
      </c>
      <c r="I1657" t="s">
        <v>575</v>
      </c>
      <c r="J1657" t="s">
        <v>588</v>
      </c>
      <c r="K1657" t="s">
        <v>3</v>
      </c>
      <c r="L1657"/>
      <c r="M1657" t="s">
        <v>579</v>
      </c>
      <c r="N1657">
        <v>20.8</v>
      </c>
      <c r="O1657"/>
      <c r="P1657" t="s">
        <v>911</v>
      </c>
      <c r="Q1657" t="s">
        <v>910</v>
      </c>
      <c r="R1657">
        <v>285</v>
      </c>
      <c r="S1657"/>
      <c r="T1657"/>
      <c r="U1657"/>
      <c r="V1657"/>
      <c r="W1657"/>
      <c r="X1657"/>
      <c r="Y1657"/>
      <c r="Z1657"/>
      <c r="AA1657"/>
      <c r="AB1657"/>
      <c r="AC1657"/>
      <c r="AD1657"/>
      <c r="AE1657"/>
      <c r="AF1657"/>
      <c r="AG1657"/>
      <c r="AH1657"/>
      <c r="AI1657"/>
      <c r="AJ1657"/>
      <c r="AK1657" t="s">
        <v>910</v>
      </c>
      <c r="AL1657">
        <v>285</v>
      </c>
      <c r="AM1657" s="73">
        <v>43809</v>
      </c>
      <c r="AN1657" t="s">
        <v>584</v>
      </c>
      <c r="AO1657" t="s">
        <v>847</v>
      </c>
      <c r="AP1657"/>
      <c r="AQ1657"/>
      <c r="AR1657" t="s">
        <v>581</v>
      </c>
      <c r="AS1657" t="s">
        <v>1797</v>
      </c>
      <c r="AT1657" t="s">
        <v>1361</v>
      </c>
      <c r="AU1657" t="s">
        <v>36</v>
      </c>
      <c r="AV1657" t="s">
        <v>1354</v>
      </c>
      <c r="AW1657" t="s">
        <v>1924</v>
      </c>
      <c r="AX1657" t="s">
        <v>1353</v>
      </c>
      <c r="AY1657" t="s">
        <v>1352</v>
      </c>
      <c r="AZ1657"/>
      <c r="BA1657" t="s">
        <v>1927</v>
      </c>
      <c r="BB1657" t="s">
        <v>1926</v>
      </c>
      <c r="BC1657" t="s">
        <v>579</v>
      </c>
      <c r="BD1657"/>
      <c r="BE1657"/>
    </row>
    <row r="1658" spans="1:57" x14ac:dyDescent="0.25">
      <c r="A1658" t="s">
        <v>1360</v>
      </c>
      <c r="B1658" t="s">
        <v>0</v>
      </c>
      <c r="C1658">
        <v>2020</v>
      </c>
      <c r="D1658">
        <v>6</v>
      </c>
      <c r="E1658" s="73">
        <v>43809</v>
      </c>
      <c r="F1658" t="s">
        <v>574</v>
      </c>
      <c r="G1658"/>
      <c r="H1658" t="s">
        <v>12</v>
      </c>
      <c r="I1658" t="s">
        <v>575</v>
      </c>
      <c r="J1658" t="s">
        <v>588</v>
      </c>
      <c r="K1658" t="s">
        <v>3</v>
      </c>
      <c r="L1658"/>
      <c r="M1658" t="s">
        <v>579</v>
      </c>
      <c r="N1658">
        <v>20.76</v>
      </c>
      <c r="O1658"/>
      <c r="P1658" t="s">
        <v>911</v>
      </c>
      <c r="Q1658" t="s">
        <v>910</v>
      </c>
      <c r="R1658">
        <v>286</v>
      </c>
      <c r="S1658"/>
      <c r="T1658"/>
      <c r="U1658"/>
      <c r="V1658"/>
      <c r="W1658"/>
      <c r="X1658"/>
      <c r="Y1658"/>
      <c r="Z1658"/>
      <c r="AA1658"/>
      <c r="AB1658"/>
      <c r="AC1658"/>
      <c r="AD1658"/>
      <c r="AE1658"/>
      <c r="AF1658"/>
      <c r="AG1658"/>
      <c r="AH1658"/>
      <c r="AI1658"/>
      <c r="AJ1658"/>
      <c r="AK1658" t="s">
        <v>910</v>
      </c>
      <c r="AL1658">
        <v>286</v>
      </c>
      <c r="AM1658" s="73">
        <v>43809</v>
      </c>
      <c r="AN1658" t="s">
        <v>584</v>
      </c>
      <c r="AO1658" t="s">
        <v>847</v>
      </c>
      <c r="AP1658"/>
      <c r="AQ1658"/>
      <c r="AR1658" t="s">
        <v>581</v>
      </c>
      <c r="AS1658" t="s">
        <v>1797</v>
      </c>
      <c r="AT1658" t="s">
        <v>1361</v>
      </c>
      <c r="AU1658" t="s">
        <v>36</v>
      </c>
      <c r="AV1658" t="s">
        <v>1354</v>
      </c>
      <c r="AW1658" t="s">
        <v>1924</v>
      </c>
      <c r="AX1658" t="s">
        <v>1353</v>
      </c>
      <c r="AY1658" t="s">
        <v>1352</v>
      </c>
      <c r="AZ1658"/>
      <c r="BA1658" t="s">
        <v>1927</v>
      </c>
      <c r="BB1658" t="s">
        <v>1926</v>
      </c>
      <c r="BC1658" t="s">
        <v>579</v>
      </c>
      <c r="BD1658"/>
      <c r="BE1658"/>
    </row>
    <row r="1659" spans="1:57" x14ac:dyDescent="0.25">
      <c r="A1659" t="s">
        <v>1360</v>
      </c>
      <c r="B1659" t="s">
        <v>0</v>
      </c>
      <c r="C1659">
        <v>2020</v>
      </c>
      <c r="D1659">
        <v>6</v>
      </c>
      <c r="E1659" s="73">
        <v>43811</v>
      </c>
      <c r="F1659"/>
      <c r="G1659"/>
      <c r="H1659" t="s">
        <v>12</v>
      </c>
      <c r="I1659"/>
      <c r="J1659" t="s">
        <v>2</v>
      </c>
      <c r="K1659" t="s">
        <v>3</v>
      </c>
      <c r="L1659"/>
      <c r="M1659" t="s">
        <v>1446</v>
      </c>
      <c r="N1659">
        <v>16.11</v>
      </c>
      <c r="O1659"/>
      <c r="P1659" t="s">
        <v>14</v>
      </c>
      <c r="Q1659" t="s">
        <v>913</v>
      </c>
      <c r="R1659">
        <v>69</v>
      </c>
      <c r="S1659"/>
      <c r="T1659"/>
      <c r="U1659"/>
      <c r="V1659"/>
      <c r="W1659"/>
      <c r="X1659"/>
      <c r="Y1659"/>
      <c r="Z1659"/>
      <c r="AA1659"/>
      <c r="AB1659"/>
      <c r="AC1659"/>
      <c r="AD1659"/>
      <c r="AE1659"/>
      <c r="AF1659"/>
      <c r="AG1659"/>
      <c r="AH1659"/>
      <c r="AI1659"/>
      <c r="AJ1659"/>
      <c r="AK1659" t="s">
        <v>913</v>
      </c>
      <c r="AL1659">
        <v>69</v>
      </c>
      <c r="AM1659" s="73">
        <v>43811</v>
      </c>
      <c r="AN1659"/>
      <c r="AO1659" t="s">
        <v>8</v>
      </c>
      <c r="AP1659"/>
      <c r="AQ1659"/>
      <c r="AR1659" t="s">
        <v>603</v>
      </c>
      <c r="AS1659" t="s">
        <v>1797</v>
      </c>
      <c r="AT1659" t="s">
        <v>1385</v>
      </c>
      <c r="AU1659" t="s">
        <v>36</v>
      </c>
      <c r="AV1659" t="s">
        <v>1355</v>
      </c>
      <c r="AW1659"/>
      <c r="AX1659"/>
      <c r="AY1659"/>
      <c r="AZ1659"/>
      <c r="BA1659" t="s">
        <v>1801</v>
      </c>
      <c r="BB1659" t="s">
        <v>1802</v>
      </c>
      <c r="BC1659" t="s">
        <v>1446</v>
      </c>
      <c r="BD1659"/>
      <c r="BE1659"/>
    </row>
    <row r="1660" spans="1:57" x14ac:dyDescent="0.25">
      <c r="A1660" t="s">
        <v>1360</v>
      </c>
      <c r="B1660" t="s">
        <v>0</v>
      </c>
      <c r="C1660">
        <v>2020</v>
      </c>
      <c r="D1660">
        <v>6</v>
      </c>
      <c r="E1660" s="73">
        <v>43811</v>
      </c>
      <c r="F1660"/>
      <c r="G1660"/>
      <c r="H1660" t="s">
        <v>12</v>
      </c>
      <c r="I1660"/>
      <c r="J1660" t="s">
        <v>2</v>
      </c>
      <c r="K1660" t="s">
        <v>3</v>
      </c>
      <c r="L1660"/>
      <c r="M1660" t="s">
        <v>1446</v>
      </c>
      <c r="N1660">
        <v>-23175.95</v>
      </c>
      <c r="O1660"/>
      <c r="P1660" t="s">
        <v>14</v>
      </c>
      <c r="Q1660" t="s">
        <v>913</v>
      </c>
      <c r="R1660">
        <v>79</v>
      </c>
      <c r="S1660"/>
      <c r="T1660"/>
      <c r="U1660"/>
      <c r="V1660"/>
      <c r="W1660"/>
      <c r="X1660"/>
      <c r="Y1660"/>
      <c r="Z1660"/>
      <c r="AA1660"/>
      <c r="AB1660"/>
      <c r="AC1660"/>
      <c r="AD1660"/>
      <c r="AE1660"/>
      <c r="AF1660"/>
      <c r="AG1660"/>
      <c r="AH1660"/>
      <c r="AI1660"/>
      <c r="AJ1660"/>
      <c r="AK1660" t="s">
        <v>913</v>
      </c>
      <c r="AL1660">
        <v>79</v>
      </c>
      <c r="AM1660" s="73">
        <v>43811</v>
      </c>
      <c r="AN1660"/>
      <c r="AO1660" t="s">
        <v>8</v>
      </c>
      <c r="AP1660"/>
      <c r="AQ1660"/>
      <c r="AR1660" t="s">
        <v>603</v>
      </c>
      <c r="AS1660" t="s">
        <v>1797</v>
      </c>
      <c r="AT1660" t="s">
        <v>1385</v>
      </c>
      <c r="AU1660" t="s">
        <v>36</v>
      </c>
      <c r="AV1660" t="s">
        <v>1355</v>
      </c>
      <c r="AW1660"/>
      <c r="AX1660"/>
      <c r="AY1660"/>
      <c r="AZ1660"/>
      <c r="BA1660" t="s">
        <v>1801</v>
      </c>
      <c r="BB1660" t="s">
        <v>1802</v>
      </c>
      <c r="BC1660" t="s">
        <v>1446</v>
      </c>
      <c r="BD1660"/>
      <c r="BE1660"/>
    </row>
    <row r="1661" spans="1:57" x14ac:dyDescent="0.25">
      <c r="A1661" t="s">
        <v>1360</v>
      </c>
      <c r="B1661" t="s">
        <v>0</v>
      </c>
      <c r="C1661">
        <v>2020</v>
      </c>
      <c r="D1661">
        <v>6</v>
      </c>
      <c r="E1661" s="73">
        <v>43805</v>
      </c>
      <c r="F1661" t="s">
        <v>574</v>
      </c>
      <c r="G1661"/>
      <c r="H1661" t="s">
        <v>12</v>
      </c>
      <c r="I1661" t="s">
        <v>575</v>
      </c>
      <c r="J1661" t="s">
        <v>870</v>
      </c>
      <c r="K1661" t="s">
        <v>3</v>
      </c>
      <c r="L1661"/>
      <c r="M1661" t="s">
        <v>862</v>
      </c>
      <c r="N1661">
        <v>0.53</v>
      </c>
      <c r="O1661"/>
      <c r="P1661" t="s">
        <v>867</v>
      </c>
      <c r="Q1661" t="s">
        <v>905</v>
      </c>
      <c r="R1661">
        <v>115</v>
      </c>
      <c r="S1661"/>
      <c r="T1661"/>
      <c r="U1661"/>
      <c r="V1661"/>
      <c r="W1661"/>
      <c r="X1661"/>
      <c r="Y1661"/>
      <c r="Z1661"/>
      <c r="AA1661"/>
      <c r="AB1661"/>
      <c r="AC1661" t="s">
        <v>906</v>
      </c>
      <c r="AD1661">
        <v>16</v>
      </c>
      <c r="AE1661" s="73">
        <v>43803</v>
      </c>
      <c r="AF1661" t="s">
        <v>867</v>
      </c>
      <c r="AG1661" t="s">
        <v>1450</v>
      </c>
      <c r="AH1661" t="s">
        <v>36</v>
      </c>
      <c r="AI1661" t="s">
        <v>1449</v>
      </c>
      <c r="AJ1661" t="s">
        <v>1453</v>
      </c>
      <c r="AK1661" t="s">
        <v>906</v>
      </c>
      <c r="AL1661">
        <v>16</v>
      </c>
      <c r="AM1661" s="73">
        <v>43803</v>
      </c>
      <c r="AN1661" t="s">
        <v>906</v>
      </c>
      <c r="AO1661" t="s">
        <v>568</v>
      </c>
      <c r="AP1661"/>
      <c r="AQ1661"/>
      <c r="AR1661" t="s">
        <v>866</v>
      </c>
      <c r="AS1661" t="s">
        <v>1797</v>
      </c>
      <c r="AT1661" t="s">
        <v>1408</v>
      </c>
      <c r="AU1661" t="s">
        <v>36</v>
      </c>
      <c r="AV1661" t="s">
        <v>1354</v>
      </c>
      <c r="AW1661" t="s">
        <v>1924</v>
      </c>
      <c r="AX1661" t="s">
        <v>1353</v>
      </c>
      <c r="AY1661" t="s">
        <v>1352</v>
      </c>
      <c r="AZ1661" t="s">
        <v>2016</v>
      </c>
      <c r="BA1661" t="s">
        <v>1988</v>
      </c>
      <c r="BB1661" t="s">
        <v>1926</v>
      </c>
      <c r="BC1661" t="s">
        <v>2016</v>
      </c>
      <c r="BD1661"/>
      <c r="BE1661"/>
    </row>
    <row r="1662" spans="1:57" x14ac:dyDescent="0.25">
      <c r="A1662" t="s">
        <v>1360</v>
      </c>
      <c r="B1662" t="s">
        <v>0</v>
      </c>
      <c r="C1662">
        <v>2020</v>
      </c>
      <c r="D1662">
        <v>6</v>
      </c>
      <c r="E1662" s="73">
        <v>43805</v>
      </c>
      <c r="F1662" t="s">
        <v>574</v>
      </c>
      <c r="G1662"/>
      <c r="H1662" t="s">
        <v>12</v>
      </c>
      <c r="I1662" t="s">
        <v>575</v>
      </c>
      <c r="J1662" t="s">
        <v>907</v>
      </c>
      <c r="K1662" t="s">
        <v>3</v>
      </c>
      <c r="L1662"/>
      <c r="M1662" t="s">
        <v>862</v>
      </c>
      <c r="N1662">
        <v>0.65</v>
      </c>
      <c r="O1662"/>
      <c r="P1662" t="s">
        <v>867</v>
      </c>
      <c r="Q1662" t="s">
        <v>905</v>
      </c>
      <c r="R1662">
        <v>145</v>
      </c>
      <c r="S1662"/>
      <c r="T1662"/>
      <c r="U1662"/>
      <c r="V1662"/>
      <c r="W1662"/>
      <c r="X1662"/>
      <c r="Y1662"/>
      <c r="Z1662"/>
      <c r="AA1662"/>
      <c r="AB1662"/>
      <c r="AC1662" t="s">
        <v>906</v>
      </c>
      <c r="AD1662">
        <v>19</v>
      </c>
      <c r="AE1662" s="73">
        <v>43803</v>
      </c>
      <c r="AF1662" t="s">
        <v>867</v>
      </c>
      <c r="AG1662" t="s">
        <v>1450</v>
      </c>
      <c r="AH1662" t="s">
        <v>36</v>
      </c>
      <c r="AI1662" t="s">
        <v>1449</v>
      </c>
      <c r="AJ1662" t="s">
        <v>1448</v>
      </c>
      <c r="AK1662" t="s">
        <v>906</v>
      </c>
      <c r="AL1662">
        <v>19</v>
      </c>
      <c r="AM1662" s="73">
        <v>43803</v>
      </c>
      <c r="AN1662" t="s">
        <v>906</v>
      </c>
      <c r="AO1662" t="s">
        <v>568</v>
      </c>
      <c r="AP1662"/>
      <c r="AQ1662"/>
      <c r="AR1662" t="s">
        <v>866</v>
      </c>
      <c r="AS1662" t="s">
        <v>1797</v>
      </c>
      <c r="AT1662" t="s">
        <v>1408</v>
      </c>
      <c r="AU1662" t="s">
        <v>36</v>
      </c>
      <c r="AV1662" t="s">
        <v>1354</v>
      </c>
      <c r="AW1662" t="s">
        <v>1924</v>
      </c>
      <c r="AX1662" t="s">
        <v>1353</v>
      </c>
      <c r="AY1662" t="s">
        <v>1352</v>
      </c>
      <c r="AZ1662" t="s">
        <v>2016</v>
      </c>
      <c r="BA1662" t="s">
        <v>2018</v>
      </c>
      <c r="BB1662" t="s">
        <v>1926</v>
      </c>
      <c r="BC1662" t="s">
        <v>2016</v>
      </c>
      <c r="BD1662"/>
      <c r="BE1662"/>
    </row>
    <row r="1663" spans="1:57" x14ac:dyDescent="0.25">
      <c r="A1663" t="s">
        <v>1360</v>
      </c>
      <c r="B1663" t="s">
        <v>0</v>
      </c>
      <c r="C1663">
        <v>2020</v>
      </c>
      <c r="D1663">
        <v>6</v>
      </c>
      <c r="E1663" s="73">
        <v>43805</v>
      </c>
      <c r="F1663"/>
      <c r="G1663"/>
      <c r="H1663" t="s">
        <v>12</v>
      </c>
      <c r="I1663"/>
      <c r="J1663" t="s">
        <v>25</v>
      </c>
      <c r="K1663" t="s">
        <v>3</v>
      </c>
      <c r="L1663"/>
      <c r="M1663" t="s">
        <v>862</v>
      </c>
      <c r="N1663">
        <v>-1.89</v>
      </c>
      <c r="O1663"/>
      <c r="P1663" t="s">
        <v>867</v>
      </c>
      <c r="Q1663" t="s">
        <v>905</v>
      </c>
      <c r="R1663">
        <v>156</v>
      </c>
      <c r="S1663"/>
      <c r="T1663"/>
      <c r="U1663"/>
      <c r="V1663"/>
      <c r="W1663"/>
      <c r="X1663"/>
      <c r="Y1663"/>
      <c r="Z1663"/>
      <c r="AA1663"/>
      <c r="AB1663"/>
      <c r="AC1663"/>
      <c r="AD1663"/>
      <c r="AE1663"/>
      <c r="AF1663"/>
      <c r="AG1663"/>
      <c r="AH1663"/>
      <c r="AI1663"/>
      <c r="AJ1663"/>
      <c r="AK1663" t="s">
        <v>905</v>
      </c>
      <c r="AL1663">
        <v>156</v>
      </c>
      <c r="AM1663" s="73">
        <v>43805</v>
      </c>
      <c r="AN1663" t="s">
        <v>906</v>
      </c>
      <c r="AO1663" t="s">
        <v>8</v>
      </c>
      <c r="AP1663"/>
      <c r="AQ1663"/>
      <c r="AR1663" t="s">
        <v>866</v>
      </c>
      <c r="AS1663" t="s">
        <v>1797</v>
      </c>
      <c r="AT1663" t="s">
        <v>1366</v>
      </c>
      <c r="AU1663" t="s">
        <v>36</v>
      </c>
      <c r="AV1663" t="s">
        <v>1365</v>
      </c>
      <c r="AW1663"/>
      <c r="AX1663"/>
      <c r="AY1663"/>
      <c r="AZ1663"/>
      <c r="BA1663" t="s">
        <v>1833</v>
      </c>
      <c r="BB1663" t="s">
        <v>1802</v>
      </c>
      <c r="BC1663" t="s">
        <v>862</v>
      </c>
      <c r="BD1663"/>
      <c r="BE1663"/>
    </row>
    <row r="1664" spans="1:57" x14ac:dyDescent="0.25">
      <c r="A1664" t="s">
        <v>1360</v>
      </c>
      <c r="B1664" t="s">
        <v>0</v>
      </c>
      <c r="C1664">
        <v>2020</v>
      </c>
      <c r="D1664">
        <v>6</v>
      </c>
      <c r="E1664" s="73">
        <v>43806</v>
      </c>
      <c r="F1664"/>
      <c r="G1664"/>
      <c r="H1664" t="s">
        <v>12</v>
      </c>
      <c r="I1664"/>
      <c r="J1664" t="s">
        <v>25</v>
      </c>
      <c r="K1664" t="s">
        <v>3</v>
      </c>
      <c r="L1664"/>
      <c r="M1664" t="s">
        <v>878</v>
      </c>
      <c r="N1664">
        <v>3.23</v>
      </c>
      <c r="O1664"/>
      <c r="P1664" t="s">
        <v>867</v>
      </c>
      <c r="Q1664" t="s">
        <v>908</v>
      </c>
      <c r="R1664">
        <v>25</v>
      </c>
      <c r="S1664"/>
      <c r="T1664"/>
      <c r="U1664"/>
      <c r="V1664"/>
      <c r="W1664"/>
      <c r="X1664"/>
      <c r="Y1664"/>
      <c r="Z1664"/>
      <c r="AA1664"/>
      <c r="AB1664"/>
      <c r="AC1664"/>
      <c r="AD1664"/>
      <c r="AE1664"/>
      <c r="AF1664"/>
      <c r="AG1664"/>
      <c r="AH1664"/>
      <c r="AI1664"/>
      <c r="AJ1664"/>
      <c r="AK1664" t="s">
        <v>908</v>
      </c>
      <c r="AL1664">
        <v>25</v>
      </c>
      <c r="AM1664" s="73">
        <v>43806</v>
      </c>
      <c r="AN1664" t="s">
        <v>906</v>
      </c>
      <c r="AO1664" t="s">
        <v>8</v>
      </c>
      <c r="AP1664"/>
      <c r="AQ1664"/>
      <c r="AR1664" t="s">
        <v>866</v>
      </c>
      <c r="AS1664" t="s">
        <v>1797</v>
      </c>
      <c r="AT1664" t="s">
        <v>1366</v>
      </c>
      <c r="AU1664" t="s">
        <v>36</v>
      </c>
      <c r="AV1664" t="s">
        <v>1365</v>
      </c>
      <c r="AW1664"/>
      <c r="AX1664"/>
      <c r="AY1664"/>
      <c r="AZ1664"/>
      <c r="BA1664" t="s">
        <v>1833</v>
      </c>
      <c r="BB1664" t="s">
        <v>1802</v>
      </c>
      <c r="BC1664" t="s">
        <v>878</v>
      </c>
      <c r="BD1664"/>
      <c r="BE1664"/>
    </row>
    <row r="1665" spans="1:57" x14ac:dyDescent="0.25">
      <c r="A1665" t="s">
        <v>1360</v>
      </c>
      <c r="B1665" t="s">
        <v>0</v>
      </c>
      <c r="C1665">
        <v>2020</v>
      </c>
      <c r="D1665">
        <v>6</v>
      </c>
      <c r="E1665" s="73">
        <v>43806</v>
      </c>
      <c r="F1665"/>
      <c r="G1665"/>
      <c r="H1665" t="s">
        <v>12</v>
      </c>
      <c r="I1665"/>
      <c r="J1665" t="s">
        <v>2</v>
      </c>
      <c r="K1665" t="s">
        <v>3</v>
      </c>
      <c r="L1665"/>
      <c r="M1665" t="s">
        <v>878</v>
      </c>
      <c r="N1665">
        <v>-3.23</v>
      </c>
      <c r="O1665"/>
      <c r="P1665" t="s">
        <v>867</v>
      </c>
      <c r="Q1665" t="s">
        <v>908</v>
      </c>
      <c r="R1665">
        <v>26</v>
      </c>
      <c r="S1665"/>
      <c r="T1665"/>
      <c r="U1665"/>
      <c r="V1665"/>
      <c r="W1665"/>
      <c r="X1665"/>
      <c r="Y1665"/>
      <c r="Z1665"/>
      <c r="AA1665"/>
      <c r="AB1665"/>
      <c r="AC1665"/>
      <c r="AD1665"/>
      <c r="AE1665"/>
      <c r="AF1665"/>
      <c r="AG1665"/>
      <c r="AH1665"/>
      <c r="AI1665"/>
      <c r="AJ1665"/>
      <c r="AK1665" t="s">
        <v>908</v>
      </c>
      <c r="AL1665">
        <v>26</v>
      </c>
      <c r="AM1665" s="73">
        <v>43806</v>
      </c>
      <c r="AN1665" t="s">
        <v>906</v>
      </c>
      <c r="AO1665" t="s">
        <v>8</v>
      </c>
      <c r="AP1665"/>
      <c r="AQ1665"/>
      <c r="AR1665" t="s">
        <v>866</v>
      </c>
      <c r="AS1665" t="s">
        <v>1797</v>
      </c>
      <c r="AT1665" t="s">
        <v>1385</v>
      </c>
      <c r="AU1665" t="s">
        <v>36</v>
      </c>
      <c r="AV1665" t="s">
        <v>1355</v>
      </c>
      <c r="AW1665"/>
      <c r="AX1665"/>
      <c r="AY1665"/>
      <c r="AZ1665"/>
      <c r="BA1665" t="s">
        <v>1801</v>
      </c>
      <c r="BB1665" t="s">
        <v>1802</v>
      </c>
      <c r="BC1665" t="s">
        <v>878</v>
      </c>
      <c r="BD1665"/>
      <c r="BE1665"/>
    </row>
    <row r="1666" spans="1:57" x14ac:dyDescent="0.25">
      <c r="A1666" t="s">
        <v>1360</v>
      </c>
      <c r="B1666" t="s">
        <v>0</v>
      </c>
      <c r="C1666">
        <v>2020</v>
      </c>
      <c r="D1666">
        <v>6</v>
      </c>
      <c r="E1666" s="73">
        <v>43806</v>
      </c>
      <c r="F1666"/>
      <c r="G1666"/>
      <c r="H1666" t="s">
        <v>12</v>
      </c>
      <c r="I1666"/>
      <c r="J1666" t="s">
        <v>2</v>
      </c>
      <c r="K1666" t="s">
        <v>3</v>
      </c>
      <c r="L1666"/>
      <c r="M1666" t="s">
        <v>878</v>
      </c>
      <c r="N1666">
        <v>-43.86</v>
      </c>
      <c r="O1666"/>
      <c r="P1666" t="s">
        <v>867</v>
      </c>
      <c r="Q1666" t="s">
        <v>908</v>
      </c>
      <c r="R1666">
        <v>46</v>
      </c>
      <c r="S1666"/>
      <c r="T1666"/>
      <c r="U1666"/>
      <c r="V1666"/>
      <c r="W1666"/>
      <c r="X1666"/>
      <c r="Y1666"/>
      <c r="Z1666"/>
      <c r="AA1666"/>
      <c r="AB1666"/>
      <c r="AC1666"/>
      <c r="AD1666"/>
      <c r="AE1666"/>
      <c r="AF1666"/>
      <c r="AG1666"/>
      <c r="AH1666"/>
      <c r="AI1666"/>
      <c r="AJ1666"/>
      <c r="AK1666" t="s">
        <v>908</v>
      </c>
      <c r="AL1666">
        <v>46</v>
      </c>
      <c r="AM1666" s="73">
        <v>43806</v>
      </c>
      <c r="AN1666" t="s">
        <v>906</v>
      </c>
      <c r="AO1666" t="s">
        <v>8</v>
      </c>
      <c r="AP1666"/>
      <c r="AQ1666"/>
      <c r="AR1666" t="s">
        <v>866</v>
      </c>
      <c r="AS1666" t="s">
        <v>1797</v>
      </c>
      <c r="AT1666" t="s">
        <v>1385</v>
      </c>
      <c r="AU1666" t="s">
        <v>36</v>
      </c>
      <c r="AV1666" t="s">
        <v>1355</v>
      </c>
      <c r="AW1666"/>
      <c r="AX1666"/>
      <c r="AY1666"/>
      <c r="AZ1666"/>
      <c r="BA1666" t="s">
        <v>1801</v>
      </c>
      <c r="BB1666" t="s">
        <v>1802</v>
      </c>
      <c r="BC1666" t="s">
        <v>878</v>
      </c>
      <c r="BD1666"/>
      <c r="BE1666"/>
    </row>
    <row r="1667" spans="1:57" x14ac:dyDescent="0.25">
      <c r="A1667" t="s">
        <v>1360</v>
      </c>
      <c r="B1667" t="s">
        <v>0</v>
      </c>
      <c r="C1667">
        <v>2020</v>
      </c>
      <c r="D1667">
        <v>6</v>
      </c>
      <c r="E1667" s="73">
        <v>43806</v>
      </c>
      <c r="F1667"/>
      <c r="G1667"/>
      <c r="H1667" t="s">
        <v>12</v>
      </c>
      <c r="I1667"/>
      <c r="J1667" t="s">
        <v>2</v>
      </c>
      <c r="K1667" t="s">
        <v>3</v>
      </c>
      <c r="L1667"/>
      <c r="M1667" t="s">
        <v>878</v>
      </c>
      <c r="N1667">
        <v>-3.81</v>
      </c>
      <c r="O1667"/>
      <c r="P1667" t="s">
        <v>867</v>
      </c>
      <c r="Q1667" t="s">
        <v>908</v>
      </c>
      <c r="R1667">
        <v>106</v>
      </c>
      <c r="S1667"/>
      <c r="T1667"/>
      <c r="U1667"/>
      <c r="V1667"/>
      <c r="W1667"/>
      <c r="X1667"/>
      <c r="Y1667"/>
      <c r="Z1667"/>
      <c r="AA1667"/>
      <c r="AB1667"/>
      <c r="AC1667"/>
      <c r="AD1667"/>
      <c r="AE1667"/>
      <c r="AF1667"/>
      <c r="AG1667"/>
      <c r="AH1667"/>
      <c r="AI1667"/>
      <c r="AJ1667"/>
      <c r="AK1667" t="s">
        <v>908</v>
      </c>
      <c r="AL1667">
        <v>106</v>
      </c>
      <c r="AM1667" s="73">
        <v>43806</v>
      </c>
      <c r="AN1667" t="s">
        <v>906</v>
      </c>
      <c r="AO1667" t="s">
        <v>8</v>
      </c>
      <c r="AP1667"/>
      <c r="AQ1667"/>
      <c r="AR1667" t="s">
        <v>866</v>
      </c>
      <c r="AS1667" t="s">
        <v>1797</v>
      </c>
      <c r="AT1667" t="s">
        <v>1385</v>
      </c>
      <c r="AU1667" t="s">
        <v>36</v>
      </c>
      <c r="AV1667" t="s">
        <v>1355</v>
      </c>
      <c r="AW1667"/>
      <c r="AX1667"/>
      <c r="AY1667"/>
      <c r="AZ1667"/>
      <c r="BA1667" t="s">
        <v>1801</v>
      </c>
      <c r="BB1667" t="s">
        <v>1802</v>
      </c>
      <c r="BC1667" t="s">
        <v>878</v>
      </c>
      <c r="BD1667"/>
      <c r="BE1667"/>
    </row>
    <row r="1668" spans="1:57" x14ac:dyDescent="0.25">
      <c r="A1668" t="s">
        <v>1360</v>
      </c>
      <c r="B1668" t="s">
        <v>0</v>
      </c>
      <c r="C1668">
        <v>2020</v>
      </c>
      <c r="D1668">
        <v>6</v>
      </c>
      <c r="E1668" s="73">
        <v>43811</v>
      </c>
      <c r="F1668"/>
      <c r="G1668"/>
      <c r="H1668" t="s">
        <v>12</v>
      </c>
      <c r="I1668"/>
      <c r="J1668" t="s">
        <v>2</v>
      </c>
      <c r="K1668" t="s">
        <v>3</v>
      </c>
      <c r="L1668"/>
      <c r="M1668" t="s">
        <v>1446</v>
      </c>
      <c r="N1668">
        <v>-169.52</v>
      </c>
      <c r="O1668"/>
      <c r="P1668" t="s">
        <v>14</v>
      </c>
      <c r="Q1668" t="s">
        <v>913</v>
      </c>
      <c r="R1668">
        <v>87</v>
      </c>
      <c r="S1668"/>
      <c r="T1668"/>
      <c r="U1668"/>
      <c r="V1668"/>
      <c r="W1668"/>
      <c r="X1668"/>
      <c r="Y1668"/>
      <c r="Z1668"/>
      <c r="AA1668"/>
      <c r="AB1668"/>
      <c r="AC1668"/>
      <c r="AD1668"/>
      <c r="AE1668"/>
      <c r="AF1668"/>
      <c r="AG1668"/>
      <c r="AH1668"/>
      <c r="AI1668"/>
      <c r="AJ1668"/>
      <c r="AK1668" t="s">
        <v>913</v>
      </c>
      <c r="AL1668">
        <v>87</v>
      </c>
      <c r="AM1668" s="73">
        <v>43811</v>
      </c>
      <c r="AN1668"/>
      <c r="AO1668" t="s">
        <v>8</v>
      </c>
      <c r="AP1668"/>
      <c r="AQ1668"/>
      <c r="AR1668" t="s">
        <v>603</v>
      </c>
      <c r="AS1668" t="s">
        <v>1797</v>
      </c>
      <c r="AT1668" t="s">
        <v>1385</v>
      </c>
      <c r="AU1668" t="s">
        <v>36</v>
      </c>
      <c r="AV1668" t="s">
        <v>1355</v>
      </c>
      <c r="AW1668"/>
      <c r="AX1668"/>
      <c r="AY1668"/>
      <c r="AZ1668"/>
      <c r="BA1668" t="s">
        <v>1801</v>
      </c>
      <c r="BB1668" t="s">
        <v>1802</v>
      </c>
      <c r="BC1668" t="s">
        <v>1446</v>
      </c>
      <c r="BD1668"/>
      <c r="BE1668"/>
    </row>
    <row r="1669" spans="1:57" x14ac:dyDescent="0.25">
      <c r="A1669" t="s">
        <v>1360</v>
      </c>
      <c r="B1669" t="s">
        <v>0</v>
      </c>
      <c r="C1669">
        <v>2020</v>
      </c>
      <c r="D1669">
        <v>6</v>
      </c>
      <c r="E1669" s="73">
        <v>43811</v>
      </c>
      <c r="F1669"/>
      <c r="G1669"/>
      <c r="H1669" t="s">
        <v>12</v>
      </c>
      <c r="I1669"/>
      <c r="J1669" t="s">
        <v>2</v>
      </c>
      <c r="K1669" t="s">
        <v>3</v>
      </c>
      <c r="L1669"/>
      <c r="M1669" t="s">
        <v>1446</v>
      </c>
      <c r="N1669">
        <v>-589.62</v>
      </c>
      <c r="O1669"/>
      <c r="P1669" t="s">
        <v>14</v>
      </c>
      <c r="Q1669" t="s">
        <v>913</v>
      </c>
      <c r="R1669">
        <v>93</v>
      </c>
      <c r="S1669"/>
      <c r="T1669"/>
      <c r="U1669"/>
      <c r="V1669"/>
      <c r="W1669"/>
      <c r="X1669"/>
      <c r="Y1669"/>
      <c r="Z1669"/>
      <c r="AA1669"/>
      <c r="AB1669"/>
      <c r="AC1669"/>
      <c r="AD1669"/>
      <c r="AE1669"/>
      <c r="AF1669"/>
      <c r="AG1669"/>
      <c r="AH1669"/>
      <c r="AI1669"/>
      <c r="AJ1669"/>
      <c r="AK1669" t="s">
        <v>913</v>
      </c>
      <c r="AL1669">
        <v>93</v>
      </c>
      <c r="AM1669" s="73">
        <v>43811</v>
      </c>
      <c r="AN1669"/>
      <c r="AO1669" t="s">
        <v>8</v>
      </c>
      <c r="AP1669"/>
      <c r="AQ1669"/>
      <c r="AR1669" t="s">
        <v>603</v>
      </c>
      <c r="AS1669" t="s">
        <v>1797</v>
      </c>
      <c r="AT1669" t="s">
        <v>1385</v>
      </c>
      <c r="AU1669" t="s">
        <v>36</v>
      </c>
      <c r="AV1669" t="s">
        <v>1355</v>
      </c>
      <c r="AW1669"/>
      <c r="AX1669"/>
      <c r="AY1669"/>
      <c r="AZ1669"/>
      <c r="BA1669" t="s">
        <v>1801</v>
      </c>
      <c r="BB1669" t="s">
        <v>1802</v>
      </c>
      <c r="BC1669" t="s">
        <v>1446</v>
      </c>
      <c r="BD1669"/>
      <c r="BE1669"/>
    </row>
    <row r="1670" spans="1:57" x14ac:dyDescent="0.25">
      <c r="A1670" t="s">
        <v>1360</v>
      </c>
      <c r="B1670" t="s">
        <v>0</v>
      </c>
      <c r="C1670">
        <v>2020</v>
      </c>
      <c r="D1670">
        <v>6</v>
      </c>
      <c r="E1670" s="73">
        <v>43811</v>
      </c>
      <c r="F1670"/>
      <c r="G1670"/>
      <c r="H1670" t="s">
        <v>12</v>
      </c>
      <c r="I1670"/>
      <c r="J1670" t="s">
        <v>630</v>
      </c>
      <c r="K1670" t="s">
        <v>3</v>
      </c>
      <c r="L1670"/>
      <c r="M1670" t="s">
        <v>1436</v>
      </c>
      <c r="N1670">
        <v>-593.4</v>
      </c>
      <c r="O1670"/>
      <c r="P1670" t="s">
        <v>799</v>
      </c>
      <c r="Q1670" t="s">
        <v>919</v>
      </c>
      <c r="R1670">
        <v>3</v>
      </c>
      <c r="S1670"/>
      <c r="T1670"/>
      <c r="U1670"/>
      <c r="V1670"/>
      <c r="W1670"/>
      <c r="X1670"/>
      <c r="Y1670"/>
      <c r="Z1670"/>
      <c r="AA1670"/>
      <c r="AB1670"/>
      <c r="AC1670"/>
      <c r="AD1670"/>
      <c r="AE1670"/>
      <c r="AF1670"/>
      <c r="AG1670"/>
      <c r="AH1670"/>
      <c r="AI1670"/>
      <c r="AJ1670"/>
      <c r="AK1670" t="s">
        <v>919</v>
      </c>
      <c r="AL1670">
        <v>3</v>
      </c>
      <c r="AM1670" s="73">
        <v>43811</v>
      </c>
      <c r="AN1670"/>
      <c r="AO1670" t="s">
        <v>554</v>
      </c>
      <c r="AP1670"/>
      <c r="AQ1670"/>
      <c r="AR1670" t="s">
        <v>603</v>
      </c>
      <c r="AS1670" t="s">
        <v>1797</v>
      </c>
      <c r="AT1670" t="s">
        <v>1430</v>
      </c>
      <c r="AU1670" t="s">
        <v>36</v>
      </c>
      <c r="AV1670" t="s">
        <v>1421</v>
      </c>
      <c r="AW1670"/>
      <c r="AX1670"/>
      <c r="AY1670"/>
      <c r="AZ1670"/>
      <c r="BA1670" t="s">
        <v>1935</v>
      </c>
      <c r="BB1670" t="s">
        <v>1802</v>
      </c>
      <c r="BC1670" t="s">
        <v>1436</v>
      </c>
      <c r="BD1670"/>
      <c r="BE1670"/>
    </row>
    <row r="1671" spans="1:57" x14ac:dyDescent="0.25">
      <c r="A1671" t="s">
        <v>1360</v>
      </c>
      <c r="B1671" t="s">
        <v>0</v>
      </c>
      <c r="C1671">
        <v>2020</v>
      </c>
      <c r="D1671">
        <v>6</v>
      </c>
      <c r="E1671" s="73">
        <v>43811</v>
      </c>
      <c r="F1671"/>
      <c r="G1671"/>
      <c r="H1671" t="s">
        <v>12</v>
      </c>
      <c r="I1671"/>
      <c r="J1671" t="s">
        <v>633</v>
      </c>
      <c r="K1671" t="s">
        <v>679</v>
      </c>
      <c r="L1671"/>
      <c r="M1671" t="s">
        <v>1436</v>
      </c>
      <c r="N1671">
        <v>-275.57</v>
      </c>
      <c r="O1671"/>
      <c r="P1671" t="s">
        <v>799</v>
      </c>
      <c r="Q1671" t="s">
        <v>919</v>
      </c>
      <c r="R1671">
        <v>5</v>
      </c>
      <c r="S1671"/>
      <c r="T1671"/>
      <c r="U1671"/>
      <c r="V1671"/>
      <c r="W1671"/>
      <c r="X1671"/>
      <c r="Y1671"/>
      <c r="Z1671"/>
      <c r="AA1671"/>
      <c r="AB1671"/>
      <c r="AC1671"/>
      <c r="AD1671"/>
      <c r="AE1671"/>
      <c r="AF1671"/>
      <c r="AG1671"/>
      <c r="AH1671"/>
      <c r="AI1671"/>
      <c r="AJ1671"/>
      <c r="AK1671" t="s">
        <v>919</v>
      </c>
      <c r="AL1671">
        <v>5</v>
      </c>
      <c r="AM1671" s="73">
        <v>43811</v>
      </c>
      <c r="AN1671"/>
      <c r="AO1671" t="s">
        <v>554</v>
      </c>
      <c r="AP1671"/>
      <c r="AQ1671"/>
      <c r="AR1671" t="s">
        <v>603</v>
      </c>
      <c r="AS1671" t="s">
        <v>1797</v>
      </c>
      <c r="AT1671" t="s">
        <v>1430</v>
      </c>
      <c r="AU1671" t="s">
        <v>36</v>
      </c>
      <c r="AV1671" t="s">
        <v>1421</v>
      </c>
      <c r="AW1671"/>
      <c r="AX1671"/>
      <c r="AY1671"/>
      <c r="AZ1671"/>
      <c r="BA1671" t="s">
        <v>1971</v>
      </c>
      <c r="BB1671" t="s">
        <v>1960</v>
      </c>
      <c r="BC1671" t="s">
        <v>1436</v>
      </c>
      <c r="BD1671"/>
      <c r="BE1671"/>
    </row>
    <row r="1672" spans="1:57" x14ac:dyDescent="0.25">
      <c r="A1672" t="s">
        <v>1360</v>
      </c>
      <c r="B1672" t="s">
        <v>0</v>
      </c>
      <c r="C1672">
        <v>2020</v>
      </c>
      <c r="D1672">
        <v>6</v>
      </c>
      <c r="E1672" s="73">
        <v>43811</v>
      </c>
      <c r="F1672"/>
      <c r="G1672"/>
      <c r="H1672" t="s">
        <v>12</v>
      </c>
      <c r="I1672"/>
      <c r="J1672" t="s">
        <v>25</v>
      </c>
      <c r="K1672" t="s">
        <v>3</v>
      </c>
      <c r="L1672"/>
      <c r="M1672" t="s">
        <v>27</v>
      </c>
      <c r="N1672">
        <v>-29938.01</v>
      </c>
      <c r="O1672"/>
      <c r="P1672" t="s">
        <v>27</v>
      </c>
      <c r="Q1672" t="s">
        <v>915</v>
      </c>
      <c r="R1672">
        <v>2</v>
      </c>
      <c r="S1672"/>
      <c r="T1672"/>
      <c r="U1672"/>
      <c r="V1672"/>
      <c r="W1672"/>
      <c r="X1672"/>
      <c r="Y1672"/>
      <c r="Z1672"/>
      <c r="AA1672"/>
      <c r="AB1672"/>
      <c r="AC1672"/>
      <c r="AD1672"/>
      <c r="AE1672"/>
      <c r="AF1672"/>
      <c r="AG1672"/>
      <c r="AH1672"/>
      <c r="AI1672"/>
      <c r="AJ1672"/>
      <c r="AK1672" t="s">
        <v>915</v>
      </c>
      <c r="AL1672">
        <v>2</v>
      </c>
      <c r="AM1672" s="73">
        <v>43811</v>
      </c>
      <c r="AN1672" t="s">
        <v>918</v>
      </c>
      <c r="AO1672" t="s">
        <v>8</v>
      </c>
      <c r="AP1672"/>
      <c r="AQ1672"/>
      <c r="AR1672" t="s">
        <v>30</v>
      </c>
      <c r="AS1672" t="s">
        <v>1797</v>
      </c>
      <c r="AT1672" t="s">
        <v>1366</v>
      </c>
      <c r="AU1672" t="s">
        <v>36</v>
      </c>
      <c r="AV1672" t="s">
        <v>1365</v>
      </c>
      <c r="AW1672"/>
      <c r="AX1672"/>
      <c r="AY1672"/>
      <c r="AZ1672"/>
      <c r="BA1672" t="s">
        <v>1833</v>
      </c>
      <c r="BB1672" t="s">
        <v>1802</v>
      </c>
      <c r="BC1672" t="s">
        <v>27</v>
      </c>
      <c r="BD1672"/>
      <c r="BE1672"/>
    </row>
    <row r="1673" spans="1:57" x14ac:dyDescent="0.25">
      <c r="A1673" t="s">
        <v>1360</v>
      </c>
      <c r="B1673" t="s">
        <v>0</v>
      </c>
      <c r="C1673">
        <v>2020</v>
      </c>
      <c r="D1673">
        <v>6</v>
      </c>
      <c r="E1673" s="73">
        <v>43811</v>
      </c>
      <c r="F1673"/>
      <c r="G1673"/>
      <c r="H1673" t="s">
        <v>12</v>
      </c>
      <c r="I1673" t="s">
        <v>552</v>
      </c>
      <c r="J1673" t="s">
        <v>920</v>
      </c>
      <c r="K1673" t="s">
        <v>3</v>
      </c>
      <c r="L1673"/>
      <c r="M1673" t="s">
        <v>27</v>
      </c>
      <c r="N1673">
        <v>99144.8</v>
      </c>
      <c r="O1673"/>
      <c r="P1673" t="s">
        <v>0</v>
      </c>
      <c r="Q1673" t="s">
        <v>915</v>
      </c>
      <c r="R1673">
        <v>7</v>
      </c>
      <c r="S1673" t="s">
        <v>916</v>
      </c>
      <c r="T1673" s="73">
        <v>43809</v>
      </c>
      <c r="U1673" t="s">
        <v>1599</v>
      </c>
      <c r="V1673" t="s">
        <v>0</v>
      </c>
      <c r="W1673" t="s">
        <v>36</v>
      </c>
      <c r="X1673"/>
      <c r="Y1673"/>
      <c r="Z1673"/>
      <c r="AA1673"/>
      <c r="AB1673"/>
      <c r="AC1673"/>
      <c r="AD1673"/>
      <c r="AE1673"/>
      <c r="AF1673"/>
      <c r="AG1673"/>
      <c r="AH1673"/>
      <c r="AI1673"/>
      <c r="AJ1673"/>
      <c r="AK1673" t="s">
        <v>916</v>
      </c>
      <c r="AL1673">
        <v>1</v>
      </c>
      <c r="AM1673" s="73">
        <v>43809</v>
      </c>
      <c r="AN1673" t="s">
        <v>916</v>
      </c>
      <c r="AO1673" t="s">
        <v>554</v>
      </c>
      <c r="AP1673" t="s">
        <v>923</v>
      </c>
      <c r="AQ1673"/>
      <c r="AR1673" t="s">
        <v>30</v>
      </c>
      <c r="AS1673" t="s">
        <v>1797</v>
      </c>
      <c r="AT1673" t="s">
        <v>1372</v>
      </c>
      <c r="AU1673" t="s">
        <v>36</v>
      </c>
      <c r="AV1673" t="s">
        <v>1354</v>
      </c>
      <c r="AW1673" t="s">
        <v>1798</v>
      </c>
      <c r="AX1673" t="s">
        <v>1353</v>
      </c>
      <c r="AY1673" t="s">
        <v>1371</v>
      </c>
      <c r="AZ1673"/>
      <c r="BA1673" t="s">
        <v>1799</v>
      </c>
      <c r="BB1673" t="s">
        <v>1800</v>
      </c>
      <c r="BC1673" t="s">
        <v>1599</v>
      </c>
      <c r="BD1673">
        <v>1</v>
      </c>
      <c r="BE1673" t="s">
        <v>2035</v>
      </c>
    </row>
    <row r="1674" spans="1:57" x14ac:dyDescent="0.25">
      <c r="A1674" t="s">
        <v>1360</v>
      </c>
      <c r="B1674" t="s">
        <v>0</v>
      </c>
      <c r="C1674">
        <v>2020</v>
      </c>
      <c r="D1674">
        <v>6</v>
      </c>
      <c r="E1674" s="73">
        <v>43812</v>
      </c>
      <c r="F1674"/>
      <c r="G1674"/>
      <c r="H1674" t="s">
        <v>12</v>
      </c>
      <c r="I1674"/>
      <c r="J1674" t="s">
        <v>2</v>
      </c>
      <c r="K1674" t="s">
        <v>3</v>
      </c>
      <c r="L1674"/>
      <c r="M1674" t="s">
        <v>43</v>
      </c>
      <c r="N1674">
        <v>-29938.01</v>
      </c>
      <c r="O1674"/>
      <c r="P1674" t="s">
        <v>14</v>
      </c>
      <c r="Q1674" t="s">
        <v>924</v>
      </c>
      <c r="R1674">
        <v>1</v>
      </c>
      <c r="S1674"/>
      <c r="T1674"/>
      <c r="U1674"/>
      <c r="V1674"/>
      <c r="W1674"/>
      <c r="X1674"/>
      <c r="Y1674"/>
      <c r="Z1674"/>
      <c r="AA1674"/>
      <c r="AB1674"/>
      <c r="AC1674"/>
      <c r="AD1674"/>
      <c r="AE1674"/>
      <c r="AF1674"/>
      <c r="AG1674"/>
      <c r="AH1674"/>
      <c r="AI1674"/>
      <c r="AJ1674"/>
      <c r="AK1674" t="s">
        <v>924</v>
      </c>
      <c r="AL1674">
        <v>1</v>
      </c>
      <c r="AM1674" s="73">
        <v>43812</v>
      </c>
      <c r="AN1674" t="s">
        <v>918</v>
      </c>
      <c r="AO1674" t="s">
        <v>8</v>
      </c>
      <c r="AP1674"/>
      <c r="AQ1674"/>
      <c r="AR1674" t="s">
        <v>30</v>
      </c>
      <c r="AS1674" t="s">
        <v>1797</v>
      </c>
      <c r="AT1674" t="s">
        <v>1385</v>
      </c>
      <c r="AU1674" t="s">
        <v>36</v>
      </c>
      <c r="AV1674" t="s">
        <v>1355</v>
      </c>
      <c r="AW1674"/>
      <c r="AX1674"/>
      <c r="AY1674"/>
      <c r="AZ1674"/>
      <c r="BA1674" t="s">
        <v>1801</v>
      </c>
      <c r="BB1674" t="s">
        <v>1802</v>
      </c>
      <c r="BC1674" t="s">
        <v>43</v>
      </c>
      <c r="BD1674"/>
      <c r="BE1674"/>
    </row>
    <row r="1675" spans="1:57" x14ac:dyDescent="0.25">
      <c r="A1675" t="s">
        <v>1360</v>
      </c>
      <c r="B1675" t="s">
        <v>0</v>
      </c>
      <c r="C1675">
        <v>2020</v>
      </c>
      <c r="D1675">
        <v>6</v>
      </c>
      <c r="E1675" s="73">
        <v>43803</v>
      </c>
      <c r="F1675" t="s">
        <v>574</v>
      </c>
      <c r="G1675"/>
      <c r="H1675" t="s">
        <v>12</v>
      </c>
      <c r="I1675" t="s">
        <v>575</v>
      </c>
      <c r="J1675" t="s">
        <v>870</v>
      </c>
      <c r="K1675" t="s">
        <v>3</v>
      </c>
      <c r="L1675"/>
      <c r="M1675" t="s">
        <v>862</v>
      </c>
      <c r="N1675">
        <v>0.39</v>
      </c>
      <c r="O1675"/>
      <c r="P1675" t="s">
        <v>867</v>
      </c>
      <c r="Q1675" t="s">
        <v>898</v>
      </c>
      <c r="R1675">
        <v>113</v>
      </c>
      <c r="S1675"/>
      <c r="T1675"/>
      <c r="U1675"/>
      <c r="V1675"/>
      <c r="W1675"/>
      <c r="X1675"/>
      <c r="Y1675"/>
      <c r="Z1675"/>
      <c r="AA1675"/>
      <c r="AB1675"/>
      <c r="AC1675" t="s">
        <v>899</v>
      </c>
      <c r="AD1675">
        <v>10</v>
      </c>
      <c r="AE1675" s="73">
        <v>43802</v>
      </c>
      <c r="AF1675" t="s">
        <v>867</v>
      </c>
      <c r="AG1675" t="s">
        <v>1450</v>
      </c>
      <c r="AH1675" t="s">
        <v>36</v>
      </c>
      <c r="AI1675" t="s">
        <v>1454</v>
      </c>
      <c r="AJ1675" t="s">
        <v>1453</v>
      </c>
      <c r="AK1675" t="s">
        <v>899</v>
      </c>
      <c r="AL1675">
        <v>10</v>
      </c>
      <c r="AM1675" s="73">
        <v>43802</v>
      </c>
      <c r="AN1675" t="s">
        <v>899</v>
      </c>
      <c r="AO1675" t="s">
        <v>37</v>
      </c>
      <c r="AP1675"/>
      <c r="AQ1675"/>
      <c r="AR1675" t="s">
        <v>866</v>
      </c>
      <c r="AS1675" t="s">
        <v>1797</v>
      </c>
      <c r="AT1675" t="s">
        <v>1408</v>
      </c>
      <c r="AU1675" t="s">
        <v>36</v>
      </c>
      <c r="AV1675" t="s">
        <v>1354</v>
      </c>
      <c r="AW1675" t="s">
        <v>1924</v>
      </c>
      <c r="AX1675" t="s">
        <v>1353</v>
      </c>
      <c r="AY1675" t="s">
        <v>1352</v>
      </c>
      <c r="AZ1675" t="s">
        <v>2015</v>
      </c>
      <c r="BA1675" t="s">
        <v>1988</v>
      </c>
      <c r="BB1675" t="s">
        <v>1926</v>
      </c>
      <c r="BC1675" t="s">
        <v>2015</v>
      </c>
      <c r="BD1675"/>
      <c r="BE1675"/>
    </row>
    <row r="1676" spans="1:57" x14ac:dyDescent="0.25">
      <c r="A1676" t="s">
        <v>1360</v>
      </c>
      <c r="B1676" t="s">
        <v>0</v>
      </c>
      <c r="C1676">
        <v>2020</v>
      </c>
      <c r="D1676">
        <v>6</v>
      </c>
      <c r="E1676" s="73">
        <v>43803</v>
      </c>
      <c r="F1676"/>
      <c r="G1676"/>
      <c r="H1676" t="s">
        <v>12</v>
      </c>
      <c r="I1676"/>
      <c r="J1676" t="s">
        <v>25</v>
      </c>
      <c r="K1676" t="s">
        <v>3</v>
      </c>
      <c r="L1676"/>
      <c r="M1676" t="s">
        <v>862</v>
      </c>
      <c r="N1676">
        <v>-3.81</v>
      </c>
      <c r="O1676"/>
      <c r="P1676" t="s">
        <v>867</v>
      </c>
      <c r="Q1676" t="s">
        <v>898</v>
      </c>
      <c r="R1676">
        <v>174</v>
      </c>
      <c r="S1676"/>
      <c r="T1676"/>
      <c r="U1676"/>
      <c r="V1676"/>
      <c r="W1676"/>
      <c r="X1676"/>
      <c r="Y1676"/>
      <c r="Z1676"/>
      <c r="AA1676"/>
      <c r="AB1676"/>
      <c r="AC1676"/>
      <c r="AD1676"/>
      <c r="AE1676"/>
      <c r="AF1676"/>
      <c r="AG1676"/>
      <c r="AH1676"/>
      <c r="AI1676"/>
      <c r="AJ1676"/>
      <c r="AK1676" t="s">
        <v>898</v>
      </c>
      <c r="AL1676">
        <v>174</v>
      </c>
      <c r="AM1676" s="73">
        <v>43803</v>
      </c>
      <c r="AN1676" t="s">
        <v>899</v>
      </c>
      <c r="AO1676" t="s">
        <v>8</v>
      </c>
      <c r="AP1676"/>
      <c r="AQ1676"/>
      <c r="AR1676" t="s">
        <v>866</v>
      </c>
      <c r="AS1676" t="s">
        <v>1797</v>
      </c>
      <c r="AT1676" t="s">
        <v>1366</v>
      </c>
      <c r="AU1676" t="s">
        <v>36</v>
      </c>
      <c r="AV1676" t="s">
        <v>1365</v>
      </c>
      <c r="AW1676"/>
      <c r="AX1676"/>
      <c r="AY1676"/>
      <c r="AZ1676"/>
      <c r="BA1676" t="s">
        <v>1833</v>
      </c>
      <c r="BB1676" t="s">
        <v>1802</v>
      </c>
      <c r="BC1676" t="s">
        <v>862</v>
      </c>
      <c r="BD1676"/>
      <c r="BE1676"/>
    </row>
    <row r="1677" spans="1:57" x14ac:dyDescent="0.25">
      <c r="A1677" t="s">
        <v>1360</v>
      </c>
      <c r="B1677" t="s">
        <v>0</v>
      </c>
      <c r="C1677">
        <v>2020</v>
      </c>
      <c r="D1677">
        <v>6</v>
      </c>
      <c r="E1677" s="73">
        <v>43812</v>
      </c>
      <c r="F1677"/>
      <c r="G1677"/>
      <c r="H1677" t="s">
        <v>12</v>
      </c>
      <c r="I1677" t="s">
        <v>552</v>
      </c>
      <c r="J1677" t="s">
        <v>920</v>
      </c>
      <c r="K1677" t="s">
        <v>3</v>
      </c>
      <c r="L1677"/>
      <c r="M1677" t="s">
        <v>27</v>
      </c>
      <c r="N1677">
        <v>2223</v>
      </c>
      <c r="O1677"/>
      <c r="P1677" t="s">
        <v>0</v>
      </c>
      <c r="Q1677" t="s">
        <v>925</v>
      </c>
      <c r="R1677">
        <v>40</v>
      </c>
      <c r="S1677" t="s">
        <v>930</v>
      </c>
      <c r="T1677" s="73">
        <v>43812</v>
      </c>
      <c r="U1677" t="s">
        <v>1569</v>
      </c>
      <c r="V1677" t="s">
        <v>0</v>
      </c>
      <c r="W1677" t="s">
        <v>36</v>
      </c>
      <c r="X1677"/>
      <c r="Y1677"/>
      <c r="Z1677"/>
      <c r="AA1677"/>
      <c r="AB1677"/>
      <c r="AC1677"/>
      <c r="AD1677"/>
      <c r="AE1677"/>
      <c r="AF1677"/>
      <c r="AG1677"/>
      <c r="AH1677"/>
      <c r="AI1677"/>
      <c r="AJ1677"/>
      <c r="AK1677" t="s">
        <v>930</v>
      </c>
      <c r="AL1677">
        <v>1</v>
      </c>
      <c r="AM1677" s="73">
        <v>43812</v>
      </c>
      <c r="AN1677" t="s">
        <v>930</v>
      </c>
      <c r="AO1677" t="s">
        <v>554</v>
      </c>
      <c r="AP1677" t="s">
        <v>923</v>
      </c>
      <c r="AQ1677"/>
      <c r="AR1677" t="s">
        <v>30</v>
      </c>
      <c r="AS1677" t="s">
        <v>1797</v>
      </c>
      <c r="AT1677" t="s">
        <v>1372</v>
      </c>
      <c r="AU1677" t="s">
        <v>36</v>
      </c>
      <c r="AV1677" t="s">
        <v>1354</v>
      </c>
      <c r="AW1677" t="s">
        <v>1798</v>
      </c>
      <c r="AX1677" t="s">
        <v>1353</v>
      </c>
      <c r="AY1677" t="s">
        <v>1371</v>
      </c>
      <c r="AZ1677"/>
      <c r="BA1677" t="s">
        <v>1799</v>
      </c>
      <c r="BB1677" t="s">
        <v>1800</v>
      </c>
      <c r="BC1677" t="s">
        <v>1569</v>
      </c>
      <c r="BD1677">
        <v>1</v>
      </c>
      <c r="BE1677" t="s">
        <v>2036</v>
      </c>
    </row>
    <row r="1678" spans="1:57" x14ac:dyDescent="0.25">
      <c r="A1678" t="s">
        <v>1360</v>
      </c>
      <c r="B1678" t="s">
        <v>0</v>
      </c>
      <c r="C1678">
        <v>2020</v>
      </c>
      <c r="D1678">
        <v>6</v>
      </c>
      <c r="E1678" s="73">
        <v>43813</v>
      </c>
      <c r="F1678"/>
      <c r="G1678"/>
      <c r="H1678" t="s">
        <v>12</v>
      </c>
      <c r="I1678"/>
      <c r="J1678" t="s">
        <v>2</v>
      </c>
      <c r="K1678" t="s">
        <v>3</v>
      </c>
      <c r="L1678"/>
      <c r="M1678" t="s">
        <v>43</v>
      </c>
      <c r="N1678">
        <v>-37565.769999999997</v>
      </c>
      <c r="O1678"/>
      <c r="P1678" t="s">
        <v>14</v>
      </c>
      <c r="Q1678" t="s">
        <v>932</v>
      </c>
      <c r="R1678">
        <v>11</v>
      </c>
      <c r="S1678"/>
      <c r="T1678"/>
      <c r="U1678"/>
      <c r="V1678"/>
      <c r="W1678"/>
      <c r="X1678"/>
      <c r="Y1678"/>
      <c r="Z1678"/>
      <c r="AA1678"/>
      <c r="AB1678"/>
      <c r="AC1678"/>
      <c r="AD1678"/>
      <c r="AE1678"/>
      <c r="AF1678"/>
      <c r="AG1678"/>
      <c r="AH1678"/>
      <c r="AI1678"/>
      <c r="AJ1678"/>
      <c r="AK1678" t="s">
        <v>932</v>
      </c>
      <c r="AL1678">
        <v>11</v>
      </c>
      <c r="AM1678" s="73">
        <v>43813</v>
      </c>
      <c r="AN1678" t="s">
        <v>926</v>
      </c>
      <c r="AO1678" t="s">
        <v>8</v>
      </c>
      <c r="AP1678"/>
      <c r="AQ1678"/>
      <c r="AR1678" t="s">
        <v>30</v>
      </c>
      <c r="AS1678" t="s">
        <v>1797</v>
      </c>
      <c r="AT1678" t="s">
        <v>1385</v>
      </c>
      <c r="AU1678" t="s">
        <v>36</v>
      </c>
      <c r="AV1678" t="s">
        <v>1355</v>
      </c>
      <c r="AW1678"/>
      <c r="AX1678"/>
      <c r="AY1678"/>
      <c r="AZ1678"/>
      <c r="BA1678" t="s">
        <v>1801</v>
      </c>
      <c r="BB1678" t="s">
        <v>1802</v>
      </c>
      <c r="BC1678" t="s">
        <v>43</v>
      </c>
      <c r="BD1678"/>
      <c r="BE1678"/>
    </row>
    <row r="1679" spans="1:57" x14ac:dyDescent="0.25">
      <c r="A1679" t="s">
        <v>1360</v>
      </c>
      <c r="B1679" t="s">
        <v>0</v>
      </c>
      <c r="C1679">
        <v>2020</v>
      </c>
      <c r="D1679">
        <v>6</v>
      </c>
      <c r="E1679" s="73">
        <v>43822</v>
      </c>
      <c r="F1679" t="s">
        <v>574</v>
      </c>
      <c r="G1679"/>
      <c r="H1679" t="s">
        <v>12</v>
      </c>
      <c r="I1679" t="s">
        <v>575</v>
      </c>
      <c r="J1679" t="s">
        <v>582</v>
      </c>
      <c r="K1679" t="s">
        <v>3</v>
      </c>
      <c r="L1679"/>
      <c r="M1679" t="s">
        <v>579</v>
      </c>
      <c r="N1679">
        <v>453.59</v>
      </c>
      <c r="O1679"/>
      <c r="P1679" t="s">
        <v>951</v>
      </c>
      <c r="Q1679" t="s">
        <v>952</v>
      </c>
      <c r="R1679">
        <v>277</v>
      </c>
      <c r="S1679"/>
      <c r="T1679"/>
      <c r="U1679"/>
      <c r="V1679"/>
      <c r="W1679"/>
      <c r="X1679"/>
      <c r="Y1679"/>
      <c r="Z1679"/>
      <c r="AA1679"/>
      <c r="AB1679"/>
      <c r="AC1679"/>
      <c r="AD1679"/>
      <c r="AE1679"/>
      <c r="AF1679"/>
      <c r="AG1679"/>
      <c r="AH1679"/>
      <c r="AI1679"/>
      <c r="AJ1679"/>
      <c r="AK1679" t="s">
        <v>952</v>
      </c>
      <c r="AL1679">
        <v>277</v>
      </c>
      <c r="AM1679" s="73">
        <v>43822</v>
      </c>
      <c r="AN1679" t="s">
        <v>584</v>
      </c>
      <c r="AO1679" t="s">
        <v>847</v>
      </c>
      <c r="AP1679"/>
      <c r="AQ1679"/>
      <c r="AR1679" t="s">
        <v>581</v>
      </c>
      <c r="AS1679" t="s">
        <v>1797</v>
      </c>
      <c r="AT1679" t="s">
        <v>1361</v>
      </c>
      <c r="AU1679" t="s">
        <v>36</v>
      </c>
      <c r="AV1679" t="s">
        <v>1354</v>
      </c>
      <c r="AW1679" t="s">
        <v>1924</v>
      </c>
      <c r="AX1679" t="s">
        <v>1353</v>
      </c>
      <c r="AY1679" t="s">
        <v>1352</v>
      </c>
      <c r="AZ1679"/>
      <c r="BA1679" t="s">
        <v>1950</v>
      </c>
      <c r="BB1679" t="s">
        <v>1926</v>
      </c>
      <c r="BC1679" t="s">
        <v>579</v>
      </c>
      <c r="BD1679"/>
      <c r="BE1679"/>
    </row>
    <row r="1680" spans="1:57" x14ac:dyDescent="0.25">
      <c r="A1680" t="s">
        <v>1360</v>
      </c>
      <c r="B1680" t="s">
        <v>0</v>
      </c>
      <c r="C1680">
        <v>2020</v>
      </c>
      <c r="D1680">
        <v>6</v>
      </c>
      <c r="E1680" s="73">
        <v>43822</v>
      </c>
      <c r="F1680" t="s">
        <v>574</v>
      </c>
      <c r="G1680"/>
      <c r="H1680" t="s">
        <v>12</v>
      </c>
      <c r="I1680" t="s">
        <v>575</v>
      </c>
      <c r="J1680" t="s">
        <v>588</v>
      </c>
      <c r="K1680" t="s">
        <v>3</v>
      </c>
      <c r="L1680"/>
      <c r="M1680" t="s">
        <v>579</v>
      </c>
      <c r="N1680">
        <v>20.76</v>
      </c>
      <c r="O1680"/>
      <c r="P1680" t="s">
        <v>951</v>
      </c>
      <c r="Q1680" t="s">
        <v>952</v>
      </c>
      <c r="R1680">
        <v>288</v>
      </c>
      <c r="S1680"/>
      <c r="T1680"/>
      <c r="U1680"/>
      <c r="V1680"/>
      <c r="W1680"/>
      <c r="X1680"/>
      <c r="Y1680"/>
      <c r="Z1680"/>
      <c r="AA1680"/>
      <c r="AB1680"/>
      <c r="AC1680"/>
      <c r="AD1680"/>
      <c r="AE1680"/>
      <c r="AF1680"/>
      <c r="AG1680"/>
      <c r="AH1680"/>
      <c r="AI1680"/>
      <c r="AJ1680"/>
      <c r="AK1680" t="s">
        <v>952</v>
      </c>
      <c r="AL1680">
        <v>288</v>
      </c>
      <c r="AM1680" s="73">
        <v>43822</v>
      </c>
      <c r="AN1680" t="s">
        <v>584</v>
      </c>
      <c r="AO1680" t="s">
        <v>847</v>
      </c>
      <c r="AP1680"/>
      <c r="AQ1680"/>
      <c r="AR1680" t="s">
        <v>581</v>
      </c>
      <c r="AS1680" t="s">
        <v>1797</v>
      </c>
      <c r="AT1680" t="s">
        <v>1361</v>
      </c>
      <c r="AU1680" t="s">
        <v>36</v>
      </c>
      <c r="AV1680" t="s">
        <v>1354</v>
      </c>
      <c r="AW1680" t="s">
        <v>1924</v>
      </c>
      <c r="AX1680" t="s">
        <v>1353</v>
      </c>
      <c r="AY1680" t="s">
        <v>1352</v>
      </c>
      <c r="AZ1680"/>
      <c r="BA1680" t="s">
        <v>1927</v>
      </c>
      <c r="BB1680" t="s">
        <v>1926</v>
      </c>
      <c r="BC1680" t="s">
        <v>579</v>
      </c>
      <c r="BD1680"/>
      <c r="BE1680"/>
    </row>
    <row r="1681" spans="1:57" x14ac:dyDescent="0.25">
      <c r="A1681" t="s">
        <v>1360</v>
      </c>
      <c r="B1681" t="s">
        <v>0</v>
      </c>
      <c r="C1681">
        <v>2020</v>
      </c>
      <c r="D1681">
        <v>6</v>
      </c>
      <c r="E1681" s="73">
        <v>43803</v>
      </c>
      <c r="F1681"/>
      <c r="G1681"/>
      <c r="H1681" t="s">
        <v>12</v>
      </c>
      <c r="I1681"/>
      <c r="J1681" t="s">
        <v>25</v>
      </c>
      <c r="K1681" t="s">
        <v>3</v>
      </c>
      <c r="L1681"/>
      <c r="M1681" t="s">
        <v>862</v>
      </c>
      <c r="N1681">
        <v>-0.53</v>
      </c>
      <c r="O1681"/>
      <c r="P1681" t="s">
        <v>867</v>
      </c>
      <c r="Q1681" t="s">
        <v>898</v>
      </c>
      <c r="R1681">
        <v>204</v>
      </c>
      <c r="S1681"/>
      <c r="T1681"/>
      <c r="U1681"/>
      <c r="V1681"/>
      <c r="W1681"/>
      <c r="X1681"/>
      <c r="Y1681"/>
      <c r="Z1681"/>
      <c r="AA1681"/>
      <c r="AB1681"/>
      <c r="AC1681"/>
      <c r="AD1681"/>
      <c r="AE1681"/>
      <c r="AF1681"/>
      <c r="AG1681"/>
      <c r="AH1681"/>
      <c r="AI1681"/>
      <c r="AJ1681"/>
      <c r="AK1681" t="s">
        <v>898</v>
      </c>
      <c r="AL1681">
        <v>204</v>
      </c>
      <c r="AM1681" s="73">
        <v>43803</v>
      </c>
      <c r="AN1681" t="s">
        <v>899</v>
      </c>
      <c r="AO1681" t="s">
        <v>8</v>
      </c>
      <c r="AP1681"/>
      <c r="AQ1681"/>
      <c r="AR1681" t="s">
        <v>866</v>
      </c>
      <c r="AS1681" t="s">
        <v>1797</v>
      </c>
      <c r="AT1681" t="s">
        <v>1366</v>
      </c>
      <c r="AU1681" t="s">
        <v>36</v>
      </c>
      <c r="AV1681" t="s">
        <v>1365</v>
      </c>
      <c r="AW1681"/>
      <c r="AX1681"/>
      <c r="AY1681"/>
      <c r="AZ1681"/>
      <c r="BA1681" t="s">
        <v>1833</v>
      </c>
      <c r="BB1681" t="s">
        <v>1802</v>
      </c>
      <c r="BC1681" t="s">
        <v>862</v>
      </c>
      <c r="BD1681"/>
      <c r="BE1681"/>
    </row>
    <row r="1682" spans="1:57" x14ac:dyDescent="0.25">
      <c r="A1682" t="s">
        <v>1360</v>
      </c>
      <c r="B1682" t="s">
        <v>0</v>
      </c>
      <c r="C1682">
        <v>2020</v>
      </c>
      <c r="D1682">
        <v>6</v>
      </c>
      <c r="E1682" s="73">
        <v>43804</v>
      </c>
      <c r="F1682"/>
      <c r="G1682"/>
      <c r="H1682" t="s">
        <v>12</v>
      </c>
      <c r="I1682"/>
      <c r="J1682" t="s">
        <v>2</v>
      </c>
      <c r="K1682" t="s">
        <v>3</v>
      </c>
      <c r="L1682"/>
      <c r="M1682" t="s">
        <v>1452</v>
      </c>
      <c r="N1682">
        <v>-4298.2</v>
      </c>
      <c r="O1682"/>
      <c r="P1682" t="s">
        <v>14</v>
      </c>
      <c r="Q1682" t="s">
        <v>900</v>
      </c>
      <c r="R1682">
        <v>4</v>
      </c>
      <c r="S1682"/>
      <c r="T1682"/>
      <c r="U1682"/>
      <c r="V1682"/>
      <c r="W1682"/>
      <c r="X1682"/>
      <c r="Y1682"/>
      <c r="Z1682"/>
      <c r="AA1682"/>
      <c r="AB1682"/>
      <c r="AC1682"/>
      <c r="AD1682"/>
      <c r="AE1682"/>
      <c r="AF1682"/>
      <c r="AG1682"/>
      <c r="AH1682"/>
      <c r="AI1682"/>
      <c r="AJ1682"/>
      <c r="AK1682" t="s">
        <v>900</v>
      </c>
      <c r="AL1682">
        <v>4</v>
      </c>
      <c r="AM1682" s="73">
        <v>43804</v>
      </c>
      <c r="AN1682"/>
      <c r="AO1682" t="s">
        <v>8</v>
      </c>
      <c r="AP1682"/>
      <c r="AQ1682"/>
      <c r="AR1682" t="s">
        <v>16</v>
      </c>
      <c r="AS1682" t="s">
        <v>1797</v>
      </c>
      <c r="AT1682" t="s">
        <v>1385</v>
      </c>
      <c r="AU1682" t="s">
        <v>36</v>
      </c>
      <c r="AV1682" t="s">
        <v>1355</v>
      </c>
      <c r="AW1682"/>
      <c r="AX1682"/>
      <c r="AY1682"/>
      <c r="AZ1682"/>
      <c r="BA1682" t="s">
        <v>1801</v>
      </c>
      <c r="BB1682" t="s">
        <v>1802</v>
      </c>
      <c r="BC1682" t="s">
        <v>1452</v>
      </c>
      <c r="BD1682"/>
      <c r="BE1682"/>
    </row>
    <row r="1683" spans="1:57" x14ac:dyDescent="0.25">
      <c r="A1683" t="s">
        <v>1360</v>
      </c>
      <c r="B1683" t="s">
        <v>0</v>
      </c>
      <c r="C1683">
        <v>2020</v>
      </c>
      <c r="D1683">
        <v>6</v>
      </c>
      <c r="E1683" s="73">
        <v>43804</v>
      </c>
      <c r="F1683"/>
      <c r="G1683"/>
      <c r="H1683" t="s">
        <v>12</v>
      </c>
      <c r="I1683"/>
      <c r="J1683" t="s">
        <v>2</v>
      </c>
      <c r="K1683" t="s">
        <v>3</v>
      </c>
      <c r="L1683"/>
      <c r="M1683" t="s">
        <v>878</v>
      </c>
      <c r="N1683">
        <v>-1.29</v>
      </c>
      <c r="O1683"/>
      <c r="P1683" t="s">
        <v>867</v>
      </c>
      <c r="Q1683" t="s">
        <v>901</v>
      </c>
      <c r="R1683">
        <v>44</v>
      </c>
      <c r="S1683"/>
      <c r="T1683"/>
      <c r="U1683"/>
      <c r="V1683"/>
      <c r="W1683"/>
      <c r="X1683"/>
      <c r="Y1683"/>
      <c r="Z1683"/>
      <c r="AA1683"/>
      <c r="AB1683"/>
      <c r="AC1683"/>
      <c r="AD1683"/>
      <c r="AE1683"/>
      <c r="AF1683"/>
      <c r="AG1683"/>
      <c r="AH1683"/>
      <c r="AI1683"/>
      <c r="AJ1683"/>
      <c r="AK1683" t="s">
        <v>901</v>
      </c>
      <c r="AL1683">
        <v>44</v>
      </c>
      <c r="AM1683" s="73">
        <v>43804</v>
      </c>
      <c r="AN1683" t="s">
        <v>899</v>
      </c>
      <c r="AO1683" t="s">
        <v>8</v>
      </c>
      <c r="AP1683"/>
      <c r="AQ1683"/>
      <c r="AR1683" t="s">
        <v>866</v>
      </c>
      <c r="AS1683" t="s">
        <v>1797</v>
      </c>
      <c r="AT1683" t="s">
        <v>1385</v>
      </c>
      <c r="AU1683" t="s">
        <v>36</v>
      </c>
      <c r="AV1683" t="s">
        <v>1355</v>
      </c>
      <c r="AW1683"/>
      <c r="AX1683"/>
      <c r="AY1683"/>
      <c r="AZ1683"/>
      <c r="BA1683" t="s">
        <v>1801</v>
      </c>
      <c r="BB1683" t="s">
        <v>1802</v>
      </c>
      <c r="BC1683" t="s">
        <v>878</v>
      </c>
      <c r="BD1683"/>
      <c r="BE1683"/>
    </row>
    <row r="1684" spans="1:57" x14ac:dyDescent="0.25">
      <c r="A1684" t="s">
        <v>1360</v>
      </c>
      <c r="B1684" t="s">
        <v>0</v>
      </c>
      <c r="C1684">
        <v>2020</v>
      </c>
      <c r="D1684">
        <v>6</v>
      </c>
      <c r="E1684" s="73">
        <v>43804</v>
      </c>
      <c r="F1684"/>
      <c r="G1684"/>
      <c r="H1684" t="s">
        <v>12</v>
      </c>
      <c r="I1684"/>
      <c r="J1684" t="s">
        <v>25</v>
      </c>
      <c r="K1684" t="s">
        <v>3</v>
      </c>
      <c r="L1684"/>
      <c r="M1684" t="s">
        <v>878</v>
      </c>
      <c r="N1684">
        <v>1.29</v>
      </c>
      <c r="O1684"/>
      <c r="P1684" t="s">
        <v>867</v>
      </c>
      <c r="Q1684" t="s">
        <v>901</v>
      </c>
      <c r="R1684">
        <v>53</v>
      </c>
      <c r="S1684"/>
      <c r="T1684"/>
      <c r="U1684"/>
      <c r="V1684"/>
      <c r="W1684"/>
      <c r="X1684"/>
      <c r="Y1684"/>
      <c r="Z1684"/>
      <c r="AA1684"/>
      <c r="AB1684"/>
      <c r="AC1684"/>
      <c r="AD1684"/>
      <c r="AE1684"/>
      <c r="AF1684"/>
      <c r="AG1684"/>
      <c r="AH1684"/>
      <c r="AI1684"/>
      <c r="AJ1684"/>
      <c r="AK1684" t="s">
        <v>901</v>
      </c>
      <c r="AL1684">
        <v>53</v>
      </c>
      <c r="AM1684" s="73">
        <v>43804</v>
      </c>
      <c r="AN1684" t="s">
        <v>899</v>
      </c>
      <c r="AO1684" t="s">
        <v>8</v>
      </c>
      <c r="AP1684"/>
      <c r="AQ1684"/>
      <c r="AR1684" t="s">
        <v>866</v>
      </c>
      <c r="AS1684" t="s">
        <v>1797</v>
      </c>
      <c r="AT1684" t="s">
        <v>1366</v>
      </c>
      <c r="AU1684" t="s">
        <v>36</v>
      </c>
      <c r="AV1684" t="s">
        <v>1365</v>
      </c>
      <c r="AW1684"/>
      <c r="AX1684"/>
      <c r="AY1684"/>
      <c r="AZ1684"/>
      <c r="BA1684" t="s">
        <v>1833</v>
      </c>
      <c r="BB1684" t="s">
        <v>1802</v>
      </c>
      <c r="BC1684" t="s">
        <v>878</v>
      </c>
      <c r="BD1684"/>
      <c r="BE1684"/>
    </row>
    <row r="1685" spans="1:57" x14ac:dyDescent="0.25">
      <c r="A1685" t="s">
        <v>1360</v>
      </c>
      <c r="B1685" t="s">
        <v>0</v>
      </c>
      <c r="C1685">
        <v>2020</v>
      </c>
      <c r="D1685">
        <v>6</v>
      </c>
      <c r="E1685" s="73">
        <v>43804</v>
      </c>
      <c r="F1685"/>
      <c r="G1685"/>
      <c r="H1685" t="s">
        <v>12</v>
      </c>
      <c r="I1685"/>
      <c r="J1685" t="s">
        <v>25</v>
      </c>
      <c r="K1685" t="s">
        <v>3</v>
      </c>
      <c r="L1685"/>
      <c r="M1685" t="s">
        <v>878</v>
      </c>
      <c r="N1685">
        <v>1.53</v>
      </c>
      <c r="O1685"/>
      <c r="P1685" t="s">
        <v>867</v>
      </c>
      <c r="Q1685" t="s">
        <v>901</v>
      </c>
      <c r="R1685">
        <v>63</v>
      </c>
      <c r="S1685"/>
      <c r="T1685"/>
      <c r="U1685"/>
      <c r="V1685"/>
      <c r="W1685"/>
      <c r="X1685"/>
      <c r="Y1685"/>
      <c r="Z1685"/>
      <c r="AA1685"/>
      <c r="AB1685"/>
      <c r="AC1685"/>
      <c r="AD1685"/>
      <c r="AE1685"/>
      <c r="AF1685"/>
      <c r="AG1685"/>
      <c r="AH1685"/>
      <c r="AI1685"/>
      <c r="AJ1685"/>
      <c r="AK1685" t="s">
        <v>901</v>
      </c>
      <c r="AL1685">
        <v>63</v>
      </c>
      <c r="AM1685" s="73">
        <v>43804</v>
      </c>
      <c r="AN1685" t="s">
        <v>899</v>
      </c>
      <c r="AO1685" t="s">
        <v>8</v>
      </c>
      <c r="AP1685"/>
      <c r="AQ1685"/>
      <c r="AR1685" t="s">
        <v>866</v>
      </c>
      <c r="AS1685" t="s">
        <v>1797</v>
      </c>
      <c r="AT1685" t="s">
        <v>1366</v>
      </c>
      <c r="AU1685" t="s">
        <v>36</v>
      </c>
      <c r="AV1685" t="s">
        <v>1365</v>
      </c>
      <c r="AW1685"/>
      <c r="AX1685"/>
      <c r="AY1685"/>
      <c r="AZ1685"/>
      <c r="BA1685" t="s">
        <v>1833</v>
      </c>
      <c r="BB1685" t="s">
        <v>1802</v>
      </c>
      <c r="BC1685" t="s">
        <v>878</v>
      </c>
      <c r="BD1685"/>
      <c r="BE1685"/>
    </row>
    <row r="1686" spans="1:57" x14ac:dyDescent="0.25">
      <c r="A1686" t="s">
        <v>1360</v>
      </c>
      <c r="B1686" t="s">
        <v>0</v>
      </c>
      <c r="C1686">
        <v>2020</v>
      </c>
      <c r="D1686">
        <v>6</v>
      </c>
      <c r="E1686" s="73">
        <v>43804</v>
      </c>
      <c r="F1686"/>
      <c r="G1686"/>
      <c r="H1686" t="s">
        <v>12</v>
      </c>
      <c r="I1686"/>
      <c r="J1686" t="s">
        <v>25</v>
      </c>
      <c r="K1686" t="s">
        <v>3</v>
      </c>
      <c r="L1686"/>
      <c r="M1686" t="s">
        <v>878</v>
      </c>
      <c r="N1686">
        <v>1.26</v>
      </c>
      <c r="O1686"/>
      <c r="P1686" t="s">
        <v>867</v>
      </c>
      <c r="Q1686" t="s">
        <v>901</v>
      </c>
      <c r="R1686">
        <v>93</v>
      </c>
      <c r="S1686"/>
      <c r="T1686"/>
      <c r="U1686"/>
      <c r="V1686"/>
      <c r="W1686"/>
      <c r="X1686"/>
      <c r="Y1686"/>
      <c r="Z1686"/>
      <c r="AA1686"/>
      <c r="AB1686"/>
      <c r="AC1686"/>
      <c r="AD1686"/>
      <c r="AE1686"/>
      <c r="AF1686"/>
      <c r="AG1686"/>
      <c r="AH1686"/>
      <c r="AI1686"/>
      <c r="AJ1686"/>
      <c r="AK1686" t="s">
        <v>901</v>
      </c>
      <c r="AL1686">
        <v>93</v>
      </c>
      <c r="AM1686" s="73">
        <v>43804</v>
      </c>
      <c r="AN1686" t="s">
        <v>899</v>
      </c>
      <c r="AO1686" t="s">
        <v>8</v>
      </c>
      <c r="AP1686"/>
      <c r="AQ1686"/>
      <c r="AR1686" t="s">
        <v>866</v>
      </c>
      <c r="AS1686" t="s">
        <v>1797</v>
      </c>
      <c r="AT1686" t="s">
        <v>1366</v>
      </c>
      <c r="AU1686" t="s">
        <v>36</v>
      </c>
      <c r="AV1686" t="s">
        <v>1365</v>
      </c>
      <c r="AW1686"/>
      <c r="AX1686"/>
      <c r="AY1686"/>
      <c r="AZ1686"/>
      <c r="BA1686" t="s">
        <v>1833</v>
      </c>
      <c r="BB1686" t="s">
        <v>1802</v>
      </c>
      <c r="BC1686" t="s">
        <v>878</v>
      </c>
      <c r="BD1686"/>
      <c r="BE1686"/>
    </row>
    <row r="1687" spans="1:57" x14ac:dyDescent="0.25">
      <c r="A1687" t="s">
        <v>1360</v>
      </c>
      <c r="B1687" t="s">
        <v>0</v>
      </c>
      <c r="C1687">
        <v>2020</v>
      </c>
      <c r="D1687">
        <v>6</v>
      </c>
      <c r="E1687" s="73">
        <v>43804</v>
      </c>
      <c r="F1687"/>
      <c r="G1687"/>
      <c r="H1687" t="s">
        <v>12</v>
      </c>
      <c r="I1687"/>
      <c r="J1687" t="s">
        <v>2</v>
      </c>
      <c r="K1687" t="s">
        <v>3</v>
      </c>
      <c r="L1687"/>
      <c r="M1687" t="s">
        <v>878</v>
      </c>
      <c r="N1687">
        <v>-1.26</v>
      </c>
      <c r="O1687"/>
      <c r="P1687" t="s">
        <v>867</v>
      </c>
      <c r="Q1687" t="s">
        <v>901</v>
      </c>
      <c r="R1687">
        <v>94</v>
      </c>
      <c r="S1687"/>
      <c r="T1687"/>
      <c r="U1687"/>
      <c r="V1687"/>
      <c r="W1687"/>
      <c r="X1687"/>
      <c r="Y1687"/>
      <c r="Z1687"/>
      <c r="AA1687"/>
      <c r="AB1687"/>
      <c r="AC1687"/>
      <c r="AD1687"/>
      <c r="AE1687"/>
      <c r="AF1687"/>
      <c r="AG1687"/>
      <c r="AH1687"/>
      <c r="AI1687"/>
      <c r="AJ1687"/>
      <c r="AK1687" t="s">
        <v>901</v>
      </c>
      <c r="AL1687">
        <v>94</v>
      </c>
      <c r="AM1687" s="73">
        <v>43804</v>
      </c>
      <c r="AN1687" t="s">
        <v>899</v>
      </c>
      <c r="AO1687" t="s">
        <v>8</v>
      </c>
      <c r="AP1687"/>
      <c r="AQ1687"/>
      <c r="AR1687" t="s">
        <v>866</v>
      </c>
      <c r="AS1687" t="s">
        <v>1797</v>
      </c>
      <c r="AT1687" t="s">
        <v>1385</v>
      </c>
      <c r="AU1687" t="s">
        <v>36</v>
      </c>
      <c r="AV1687" t="s">
        <v>1355</v>
      </c>
      <c r="AW1687"/>
      <c r="AX1687"/>
      <c r="AY1687"/>
      <c r="AZ1687"/>
      <c r="BA1687" t="s">
        <v>1801</v>
      </c>
      <c r="BB1687" t="s">
        <v>1802</v>
      </c>
      <c r="BC1687" t="s">
        <v>878</v>
      </c>
      <c r="BD1687"/>
      <c r="BE1687"/>
    </row>
    <row r="1688" spans="1:57" x14ac:dyDescent="0.25">
      <c r="A1688" t="s">
        <v>1360</v>
      </c>
      <c r="B1688" t="s">
        <v>0</v>
      </c>
      <c r="C1688">
        <v>2020</v>
      </c>
      <c r="D1688">
        <v>6</v>
      </c>
      <c r="E1688" s="73">
        <v>43809</v>
      </c>
      <c r="F1688" t="s">
        <v>574</v>
      </c>
      <c r="G1688"/>
      <c r="H1688" t="s">
        <v>12</v>
      </c>
      <c r="I1688" t="s">
        <v>575</v>
      </c>
      <c r="J1688" t="s">
        <v>566</v>
      </c>
      <c r="K1688" t="s">
        <v>3</v>
      </c>
      <c r="L1688"/>
      <c r="M1688" t="s">
        <v>1447</v>
      </c>
      <c r="N1688">
        <v>29.47</v>
      </c>
      <c r="O1688"/>
      <c r="P1688" t="s">
        <v>912</v>
      </c>
      <c r="Q1688" t="s">
        <v>909</v>
      </c>
      <c r="R1688">
        <v>15</v>
      </c>
      <c r="S1688"/>
      <c r="T1688"/>
      <c r="U1688"/>
      <c r="V1688"/>
      <c r="W1688"/>
      <c r="X1688"/>
      <c r="Y1688"/>
      <c r="Z1688"/>
      <c r="AA1688"/>
      <c r="AB1688"/>
      <c r="AC1688"/>
      <c r="AD1688"/>
      <c r="AE1688"/>
      <c r="AF1688"/>
      <c r="AG1688"/>
      <c r="AH1688"/>
      <c r="AI1688"/>
      <c r="AJ1688"/>
      <c r="AK1688" t="s">
        <v>909</v>
      </c>
      <c r="AL1688">
        <v>15</v>
      </c>
      <c r="AM1688" s="73">
        <v>43809</v>
      </c>
      <c r="AN1688"/>
      <c r="AO1688" t="s">
        <v>11</v>
      </c>
      <c r="AP1688"/>
      <c r="AQ1688"/>
      <c r="AR1688" t="s">
        <v>16</v>
      </c>
      <c r="AS1688" t="s">
        <v>1797</v>
      </c>
      <c r="AT1688" t="s">
        <v>1408</v>
      </c>
      <c r="AU1688" t="s">
        <v>36</v>
      </c>
      <c r="AV1688" t="s">
        <v>1354</v>
      </c>
      <c r="AW1688" t="s">
        <v>1924</v>
      </c>
      <c r="AX1688" t="s">
        <v>1353</v>
      </c>
      <c r="AY1688" t="s">
        <v>1352</v>
      </c>
      <c r="AZ1688"/>
      <c r="BA1688" t="s">
        <v>1922</v>
      </c>
      <c r="BB1688" t="s">
        <v>1926</v>
      </c>
      <c r="BC1688" t="s">
        <v>1447</v>
      </c>
      <c r="BD1688"/>
      <c r="BE1688"/>
    </row>
    <row r="1689" spans="1:57" x14ac:dyDescent="0.25">
      <c r="A1689" t="s">
        <v>1360</v>
      </c>
      <c r="B1689" t="s">
        <v>0</v>
      </c>
      <c r="C1689">
        <v>2020</v>
      </c>
      <c r="D1689">
        <v>6</v>
      </c>
      <c r="E1689" s="73">
        <v>43809</v>
      </c>
      <c r="F1689" t="s">
        <v>574</v>
      </c>
      <c r="G1689"/>
      <c r="H1689" t="s">
        <v>12</v>
      </c>
      <c r="I1689" t="s">
        <v>575</v>
      </c>
      <c r="J1689" t="s">
        <v>624</v>
      </c>
      <c r="K1689" t="s">
        <v>3</v>
      </c>
      <c r="L1689"/>
      <c r="M1689" t="s">
        <v>579</v>
      </c>
      <c r="N1689">
        <v>901</v>
      </c>
      <c r="O1689"/>
      <c r="P1689" t="s">
        <v>911</v>
      </c>
      <c r="Q1689" t="s">
        <v>910</v>
      </c>
      <c r="R1689">
        <v>281</v>
      </c>
      <c r="S1689"/>
      <c r="T1689"/>
      <c r="U1689"/>
      <c r="V1689"/>
      <c r="W1689"/>
      <c r="X1689"/>
      <c r="Y1689"/>
      <c r="Z1689"/>
      <c r="AA1689"/>
      <c r="AB1689"/>
      <c r="AC1689"/>
      <c r="AD1689"/>
      <c r="AE1689"/>
      <c r="AF1689"/>
      <c r="AG1689"/>
      <c r="AH1689"/>
      <c r="AI1689"/>
      <c r="AJ1689"/>
      <c r="AK1689" t="s">
        <v>910</v>
      </c>
      <c r="AL1689">
        <v>281</v>
      </c>
      <c r="AM1689" s="73">
        <v>43809</v>
      </c>
      <c r="AN1689" t="s">
        <v>584</v>
      </c>
      <c r="AO1689" t="s">
        <v>847</v>
      </c>
      <c r="AP1689"/>
      <c r="AQ1689"/>
      <c r="AR1689" t="s">
        <v>581</v>
      </c>
      <c r="AS1689" t="s">
        <v>1797</v>
      </c>
      <c r="AT1689" t="s">
        <v>1361</v>
      </c>
      <c r="AU1689" t="s">
        <v>36</v>
      </c>
      <c r="AV1689" t="s">
        <v>1354</v>
      </c>
      <c r="AW1689" t="s">
        <v>1924</v>
      </c>
      <c r="AX1689" t="s">
        <v>1353</v>
      </c>
      <c r="AY1689" t="s">
        <v>1352</v>
      </c>
      <c r="AZ1689"/>
      <c r="BA1689" t="s">
        <v>1982</v>
      </c>
      <c r="BB1689" t="s">
        <v>1926</v>
      </c>
      <c r="BC1689" t="s">
        <v>579</v>
      </c>
      <c r="BD1689"/>
      <c r="BE1689"/>
    </row>
    <row r="1690" spans="1:57" x14ac:dyDescent="0.25">
      <c r="A1690" t="s">
        <v>1360</v>
      </c>
      <c r="B1690" t="s">
        <v>0</v>
      </c>
      <c r="C1690">
        <v>2020</v>
      </c>
      <c r="D1690">
        <v>6</v>
      </c>
      <c r="E1690" s="73">
        <v>43811</v>
      </c>
      <c r="F1690"/>
      <c r="G1690"/>
      <c r="H1690" t="s">
        <v>12</v>
      </c>
      <c r="I1690" t="s">
        <v>575</v>
      </c>
      <c r="J1690" t="s">
        <v>645</v>
      </c>
      <c r="K1690" t="s">
        <v>3</v>
      </c>
      <c r="L1690"/>
      <c r="M1690" t="s">
        <v>1446</v>
      </c>
      <c r="N1690">
        <v>3227.56</v>
      </c>
      <c r="O1690"/>
      <c r="P1690" t="s">
        <v>914</v>
      </c>
      <c r="Q1690" t="s">
        <v>913</v>
      </c>
      <c r="R1690">
        <v>1</v>
      </c>
      <c r="S1690"/>
      <c r="T1690"/>
      <c r="U1690"/>
      <c r="V1690"/>
      <c r="W1690"/>
      <c r="X1690"/>
      <c r="Y1690"/>
      <c r="Z1690"/>
      <c r="AA1690"/>
      <c r="AB1690"/>
      <c r="AC1690"/>
      <c r="AD1690"/>
      <c r="AE1690"/>
      <c r="AF1690"/>
      <c r="AG1690"/>
      <c r="AH1690"/>
      <c r="AI1690"/>
      <c r="AJ1690"/>
      <c r="AK1690" t="s">
        <v>913</v>
      </c>
      <c r="AL1690">
        <v>1</v>
      </c>
      <c r="AM1690" s="73">
        <v>43811</v>
      </c>
      <c r="AN1690"/>
      <c r="AO1690" t="s">
        <v>778</v>
      </c>
      <c r="AP1690"/>
      <c r="AQ1690"/>
      <c r="AR1690" t="s">
        <v>603</v>
      </c>
      <c r="AS1690" t="s">
        <v>1797</v>
      </c>
      <c r="AT1690" t="s">
        <v>1372</v>
      </c>
      <c r="AU1690" t="s">
        <v>36</v>
      </c>
      <c r="AV1690" t="s">
        <v>1354</v>
      </c>
      <c r="AW1690" t="s">
        <v>1924</v>
      </c>
      <c r="AX1690" t="s">
        <v>1353</v>
      </c>
      <c r="AY1690" t="s">
        <v>1352</v>
      </c>
      <c r="AZ1690"/>
      <c r="BA1690" t="s">
        <v>2002</v>
      </c>
      <c r="BB1690" t="s">
        <v>1926</v>
      </c>
      <c r="BC1690" t="s">
        <v>1446</v>
      </c>
      <c r="BD1690"/>
      <c r="BE1690"/>
    </row>
    <row r="1691" spans="1:57" x14ac:dyDescent="0.25">
      <c r="A1691" t="s">
        <v>1360</v>
      </c>
      <c r="B1691" t="s">
        <v>0</v>
      </c>
      <c r="C1691">
        <v>2020</v>
      </c>
      <c r="D1691">
        <v>6</v>
      </c>
      <c r="E1691" s="73">
        <v>43811</v>
      </c>
      <c r="F1691"/>
      <c r="G1691"/>
      <c r="H1691" t="s">
        <v>628</v>
      </c>
      <c r="I1691"/>
      <c r="J1691" t="s">
        <v>630</v>
      </c>
      <c r="K1691" t="s">
        <v>679</v>
      </c>
      <c r="L1691"/>
      <c r="M1691" t="s">
        <v>1446</v>
      </c>
      <c r="N1691">
        <v>-50.66</v>
      </c>
      <c r="O1691"/>
      <c r="P1691" t="s">
        <v>914</v>
      </c>
      <c r="Q1691" t="s">
        <v>913</v>
      </c>
      <c r="R1691">
        <v>8</v>
      </c>
      <c r="S1691"/>
      <c r="T1691"/>
      <c r="U1691"/>
      <c r="V1691"/>
      <c r="W1691"/>
      <c r="X1691"/>
      <c r="Y1691"/>
      <c r="Z1691"/>
      <c r="AA1691"/>
      <c r="AB1691"/>
      <c r="AC1691"/>
      <c r="AD1691"/>
      <c r="AE1691"/>
      <c r="AF1691"/>
      <c r="AG1691"/>
      <c r="AH1691"/>
      <c r="AI1691"/>
      <c r="AJ1691"/>
      <c r="AK1691" t="s">
        <v>913</v>
      </c>
      <c r="AL1691">
        <v>8</v>
      </c>
      <c r="AM1691" s="73">
        <v>43811</v>
      </c>
      <c r="AN1691"/>
      <c r="AO1691" t="s">
        <v>778</v>
      </c>
      <c r="AP1691"/>
      <c r="AQ1691"/>
      <c r="AR1691" t="s">
        <v>603</v>
      </c>
      <c r="AS1691" t="s">
        <v>1797</v>
      </c>
      <c r="AT1691" t="s">
        <v>1430</v>
      </c>
      <c r="AU1691" t="s">
        <v>36</v>
      </c>
      <c r="AV1691" t="s">
        <v>1421</v>
      </c>
      <c r="AW1691"/>
      <c r="AX1691"/>
      <c r="AY1691"/>
      <c r="AZ1691"/>
      <c r="BA1691" t="s">
        <v>1935</v>
      </c>
      <c r="BB1691" t="s">
        <v>2026</v>
      </c>
      <c r="BC1691" t="s">
        <v>1446</v>
      </c>
      <c r="BD1691"/>
      <c r="BE1691"/>
    </row>
    <row r="1692" spans="1:57" x14ac:dyDescent="0.25">
      <c r="A1692" t="s">
        <v>1360</v>
      </c>
      <c r="B1692" t="s">
        <v>0</v>
      </c>
      <c r="C1692">
        <v>2020</v>
      </c>
      <c r="D1692">
        <v>6</v>
      </c>
      <c r="E1692" s="73">
        <v>43811</v>
      </c>
      <c r="F1692"/>
      <c r="G1692"/>
      <c r="H1692" t="s">
        <v>12</v>
      </c>
      <c r="I1692"/>
      <c r="J1692" t="s">
        <v>2</v>
      </c>
      <c r="K1692" t="s">
        <v>3</v>
      </c>
      <c r="L1692"/>
      <c r="M1692" t="s">
        <v>1446</v>
      </c>
      <c r="N1692">
        <v>2405.02</v>
      </c>
      <c r="O1692"/>
      <c r="P1692" t="s">
        <v>14</v>
      </c>
      <c r="Q1692" t="s">
        <v>913</v>
      </c>
      <c r="R1692">
        <v>71</v>
      </c>
      <c r="S1692"/>
      <c r="T1692"/>
      <c r="U1692"/>
      <c r="V1692"/>
      <c r="W1692"/>
      <c r="X1692"/>
      <c r="Y1692"/>
      <c r="Z1692"/>
      <c r="AA1692"/>
      <c r="AB1692"/>
      <c r="AC1692"/>
      <c r="AD1692"/>
      <c r="AE1692"/>
      <c r="AF1692"/>
      <c r="AG1692"/>
      <c r="AH1692"/>
      <c r="AI1692"/>
      <c r="AJ1692"/>
      <c r="AK1692" t="s">
        <v>913</v>
      </c>
      <c r="AL1692">
        <v>71</v>
      </c>
      <c r="AM1692" s="73">
        <v>43811</v>
      </c>
      <c r="AN1692"/>
      <c r="AO1692" t="s">
        <v>8</v>
      </c>
      <c r="AP1692"/>
      <c r="AQ1692"/>
      <c r="AR1692" t="s">
        <v>603</v>
      </c>
      <c r="AS1692" t="s">
        <v>1797</v>
      </c>
      <c r="AT1692" t="s">
        <v>1385</v>
      </c>
      <c r="AU1692" t="s">
        <v>36</v>
      </c>
      <c r="AV1692" t="s">
        <v>1355</v>
      </c>
      <c r="AW1692"/>
      <c r="AX1692"/>
      <c r="AY1692"/>
      <c r="AZ1692"/>
      <c r="BA1692" t="s">
        <v>1801</v>
      </c>
      <c r="BB1692" t="s">
        <v>1802</v>
      </c>
      <c r="BC1692" t="s">
        <v>1446</v>
      </c>
      <c r="BD1692"/>
      <c r="BE1692"/>
    </row>
    <row r="1693" spans="1:57" x14ac:dyDescent="0.25">
      <c r="A1693" t="s">
        <v>1360</v>
      </c>
      <c r="B1693" t="s">
        <v>0</v>
      </c>
      <c r="C1693">
        <v>2020</v>
      </c>
      <c r="D1693">
        <v>6</v>
      </c>
      <c r="E1693" s="73">
        <v>43811</v>
      </c>
      <c r="F1693"/>
      <c r="G1693"/>
      <c r="H1693" t="s">
        <v>12</v>
      </c>
      <c r="I1693"/>
      <c r="J1693" t="s">
        <v>2</v>
      </c>
      <c r="K1693" t="s">
        <v>3</v>
      </c>
      <c r="L1693"/>
      <c r="M1693" t="s">
        <v>1446</v>
      </c>
      <c r="N1693">
        <v>-2031.52</v>
      </c>
      <c r="O1693"/>
      <c r="P1693" t="s">
        <v>14</v>
      </c>
      <c r="Q1693" t="s">
        <v>913</v>
      </c>
      <c r="R1693">
        <v>73</v>
      </c>
      <c r="S1693"/>
      <c r="T1693"/>
      <c r="U1693"/>
      <c r="V1693"/>
      <c r="W1693"/>
      <c r="X1693"/>
      <c r="Y1693"/>
      <c r="Z1693"/>
      <c r="AA1693"/>
      <c r="AB1693"/>
      <c r="AC1693"/>
      <c r="AD1693"/>
      <c r="AE1693"/>
      <c r="AF1693"/>
      <c r="AG1693"/>
      <c r="AH1693"/>
      <c r="AI1693"/>
      <c r="AJ1693"/>
      <c r="AK1693" t="s">
        <v>913</v>
      </c>
      <c r="AL1693">
        <v>73</v>
      </c>
      <c r="AM1693" s="73">
        <v>43811</v>
      </c>
      <c r="AN1693"/>
      <c r="AO1693" t="s">
        <v>8</v>
      </c>
      <c r="AP1693"/>
      <c r="AQ1693"/>
      <c r="AR1693" t="s">
        <v>603</v>
      </c>
      <c r="AS1693" t="s">
        <v>1797</v>
      </c>
      <c r="AT1693" t="s">
        <v>1385</v>
      </c>
      <c r="AU1693" t="s">
        <v>36</v>
      </c>
      <c r="AV1693" t="s">
        <v>1355</v>
      </c>
      <c r="AW1693"/>
      <c r="AX1693"/>
      <c r="AY1693"/>
      <c r="AZ1693"/>
      <c r="BA1693" t="s">
        <v>1801</v>
      </c>
      <c r="BB1693" t="s">
        <v>1802</v>
      </c>
      <c r="BC1693" t="s">
        <v>1446</v>
      </c>
      <c r="BD1693"/>
      <c r="BE1693"/>
    </row>
    <row r="1694" spans="1:57" x14ac:dyDescent="0.25">
      <c r="A1694" t="s">
        <v>1360</v>
      </c>
      <c r="B1694" t="s">
        <v>0</v>
      </c>
      <c r="C1694">
        <v>2020</v>
      </c>
      <c r="D1694">
        <v>6</v>
      </c>
      <c r="E1694" s="73">
        <v>43811</v>
      </c>
      <c r="F1694"/>
      <c r="G1694"/>
      <c r="H1694" t="s">
        <v>12</v>
      </c>
      <c r="I1694"/>
      <c r="J1694" t="s">
        <v>2</v>
      </c>
      <c r="K1694" t="s">
        <v>3</v>
      </c>
      <c r="L1694"/>
      <c r="M1694" t="s">
        <v>1446</v>
      </c>
      <c r="N1694">
        <v>-4260.95</v>
      </c>
      <c r="O1694"/>
      <c r="P1694" t="s">
        <v>14</v>
      </c>
      <c r="Q1694" t="s">
        <v>913</v>
      </c>
      <c r="R1694">
        <v>81</v>
      </c>
      <c r="S1694"/>
      <c r="T1694"/>
      <c r="U1694"/>
      <c r="V1694"/>
      <c r="W1694"/>
      <c r="X1694"/>
      <c r="Y1694"/>
      <c r="Z1694"/>
      <c r="AA1694"/>
      <c r="AB1694"/>
      <c r="AC1694"/>
      <c r="AD1694"/>
      <c r="AE1694"/>
      <c r="AF1694"/>
      <c r="AG1694"/>
      <c r="AH1694"/>
      <c r="AI1694"/>
      <c r="AJ1694"/>
      <c r="AK1694" t="s">
        <v>913</v>
      </c>
      <c r="AL1694">
        <v>81</v>
      </c>
      <c r="AM1694" s="73">
        <v>43811</v>
      </c>
      <c r="AN1694"/>
      <c r="AO1694" t="s">
        <v>8</v>
      </c>
      <c r="AP1694"/>
      <c r="AQ1694"/>
      <c r="AR1694" t="s">
        <v>603</v>
      </c>
      <c r="AS1694" t="s">
        <v>1797</v>
      </c>
      <c r="AT1694" t="s">
        <v>1385</v>
      </c>
      <c r="AU1694" t="s">
        <v>36</v>
      </c>
      <c r="AV1694" t="s">
        <v>1355</v>
      </c>
      <c r="AW1694"/>
      <c r="AX1694"/>
      <c r="AY1694"/>
      <c r="AZ1694"/>
      <c r="BA1694" t="s">
        <v>1801</v>
      </c>
      <c r="BB1694" t="s">
        <v>1802</v>
      </c>
      <c r="BC1694" t="s">
        <v>1446</v>
      </c>
      <c r="BD1694"/>
      <c r="BE1694"/>
    </row>
    <row r="1695" spans="1:57" x14ac:dyDescent="0.25">
      <c r="A1695" t="s">
        <v>1360</v>
      </c>
      <c r="B1695" t="s">
        <v>0</v>
      </c>
      <c r="C1695">
        <v>2020</v>
      </c>
      <c r="D1695">
        <v>6</v>
      </c>
      <c r="E1695" s="73">
        <v>43804</v>
      </c>
      <c r="F1695"/>
      <c r="G1695"/>
      <c r="H1695" t="s">
        <v>12</v>
      </c>
      <c r="I1695"/>
      <c r="J1695" t="s">
        <v>2</v>
      </c>
      <c r="K1695" t="s">
        <v>3</v>
      </c>
      <c r="L1695"/>
      <c r="M1695" t="s">
        <v>878</v>
      </c>
      <c r="N1695">
        <v>-0.9</v>
      </c>
      <c r="O1695"/>
      <c r="P1695" t="s">
        <v>867</v>
      </c>
      <c r="Q1695" t="s">
        <v>901</v>
      </c>
      <c r="R1695">
        <v>144</v>
      </c>
      <c r="S1695"/>
      <c r="T1695"/>
      <c r="U1695"/>
      <c r="V1695"/>
      <c r="W1695"/>
      <c r="X1695"/>
      <c r="Y1695"/>
      <c r="Z1695"/>
      <c r="AA1695"/>
      <c r="AB1695"/>
      <c r="AC1695"/>
      <c r="AD1695"/>
      <c r="AE1695"/>
      <c r="AF1695"/>
      <c r="AG1695"/>
      <c r="AH1695"/>
      <c r="AI1695"/>
      <c r="AJ1695"/>
      <c r="AK1695" t="s">
        <v>901</v>
      </c>
      <c r="AL1695">
        <v>144</v>
      </c>
      <c r="AM1695" s="73">
        <v>43804</v>
      </c>
      <c r="AN1695" t="s">
        <v>899</v>
      </c>
      <c r="AO1695" t="s">
        <v>8</v>
      </c>
      <c r="AP1695"/>
      <c r="AQ1695"/>
      <c r="AR1695" t="s">
        <v>866</v>
      </c>
      <c r="AS1695" t="s">
        <v>1797</v>
      </c>
      <c r="AT1695" t="s">
        <v>1385</v>
      </c>
      <c r="AU1695" t="s">
        <v>36</v>
      </c>
      <c r="AV1695" t="s">
        <v>1355</v>
      </c>
      <c r="AW1695"/>
      <c r="AX1695"/>
      <c r="AY1695"/>
      <c r="AZ1695"/>
      <c r="BA1695" t="s">
        <v>1801</v>
      </c>
      <c r="BB1695" t="s">
        <v>1802</v>
      </c>
      <c r="BC1695" t="s">
        <v>878</v>
      </c>
      <c r="BD1695"/>
      <c r="BE1695"/>
    </row>
    <row r="1696" spans="1:57" x14ac:dyDescent="0.25">
      <c r="A1696" t="s">
        <v>1360</v>
      </c>
      <c r="B1696" t="s">
        <v>0</v>
      </c>
      <c r="C1696">
        <v>2020</v>
      </c>
      <c r="D1696">
        <v>6</v>
      </c>
      <c r="E1696" s="73">
        <v>43804</v>
      </c>
      <c r="F1696"/>
      <c r="G1696"/>
      <c r="H1696" t="s">
        <v>12</v>
      </c>
      <c r="I1696"/>
      <c r="J1696" t="s">
        <v>2</v>
      </c>
      <c r="K1696" t="s">
        <v>3</v>
      </c>
      <c r="L1696"/>
      <c r="M1696" t="s">
        <v>878</v>
      </c>
      <c r="N1696">
        <v>-3</v>
      </c>
      <c r="O1696"/>
      <c r="P1696" t="s">
        <v>867</v>
      </c>
      <c r="Q1696" t="s">
        <v>901</v>
      </c>
      <c r="R1696">
        <v>154</v>
      </c>
      <c r="S1696"/>
      <c r="T1696"/>
      <c r="U1696"/>
      <c r="V1696"/>
      <c r="W1696"/>
      <c r="X1696"/>
      <c r="Y1696"/>
      <c r="Z1696"/>
      <c r="AA1696"/>
      <c r="AB1696"/>
      <c r="AC1696"/>
      <c r="AD1696"/>
      <c r="AE1696"/>
      <c r="AF1696"/>
      <c r="AG1696"/>
      <c r="AH1696"/>
      <c r="AI1696"/>
      <c r="AJ1696"/>
      <c r="AK1696" t="s">
        <v>901</v>
      </c>
      <c r="AL1696">
        <v>154</v>
      </c>
      <c r="AM1696" s="73">
        <v>43804</v>
      </c>
      <c r="AN1696" t="s">
        <v>899</v>
      </c>
      <c r="AO1696" t="s">
        <v>8</v>
      </c>
      <c r="AP1696"/>
      <c r="AQ1696"/>
      <c r="AR1696" t="s">
        <v>866</v>
      </c>
      <c r="AS1696" t="s">
        <v>1797</v>
      </c>
      <c r="AT1696" t="s">
        <v>1385</v>
      </c>
      <c r="AU1696" t="s">
        <v>36</v>
      </c>
      <c r="AV1696" t="s">
        <v>1355</v>
      </c>
      <c r="AW1696"/>
      <c r="AX1696"/>
      <c r="AY1696"/>
      <c r="AZ1696"/>
      <c r="BA1696" t="s">
        <v>1801</v>
      </c>
      <c r="BB1696" t="s">
        <v>1802</v>
      </c>
      <c r="BC1696" t="s">
        <v>878</v>
      </c>
      <c r="BD1696"/>
      <c r="BE1696"/>
    </row>
    <row r="1697" spans="1:57" x14ac:dyDescent="0.25">
      <c r="A1697" t="s">
        <v>1360</v>
      </c>
      <c r="B1697" t="s">
        <v>0</v>
      </c>
      <c r="C1697">
        <v>2020</v>
      </c>
      <c r="D1697">
        <v>6</v>
      </c>
      <c r="E1697" s="73">
        <v>43804</v>
      </c>
      <c r="F1697"/>
      <c r="G1697"/>
      <c r="H1697" t="s">
        <v>12</v>
      </c>
      <c r="I1697"/>
      <c r="J1697" t="s">
        <v>2</v>
      </c>
      <c r="K1697" t="s">
        <v>3</v>
      </c>
      <c r="L1697"/>
      <c r="M1697" t="s">
        <v>878</v>
      </c>
      <c r="N1697">
        <v>-3.81</v>
      </c>
      <c r="O1697"/>
      <c r="P1697" t="s">
        <v>867</v>
      </c>
      <c r="Q1697" t="s">
        <v>901</v>
      </c>
      <c r="R1697">
        <v>174</v>
      </c>
      <c r="S1697"/>
      <c r="T1697"/>
      <c r="U1697"/>
      <c r="V1697"/>
      <c r="W1697"/>
      <c r="X1697"/>
      <c r="Y1697"/>
      <c r="Z1697"/>
      <c r="AA1697"/>
      <c r="AB1697"/>
      <c r="AC1697"/>
      <c r="AD1697"/>
      <c r="AE1697"/>
      <c r="AF1697"/>
      <c r="AG1697"/>
      <c r="AH1697"/>
      <c r="AI1697"/>
      <c r="AJ1697"/>
      <c r="AK1697" t="s">
        <v>901</v>
      </c>
      <c r="AL1697">
        <v>174</v>
      </c>
      <c r="AM1697" s="73">
        <v>43804</v>
      </c>
      <c r="AN1697" t="s">
        <v>899</v>
      </c>
      <c r="AO1697" t="s">
        <v>8</v>
      </c>
      <c r="AP1697"/>
      <c r="AQ1697"/>
      <c r="AR1697" t="s">
        <v>866</v>
      </c>
      <c r="AS1697" t="s">
        <v>1797</v>
      </c>
      <c r="AT1697" t="s">
        <v>1385</v>
      </c>
      <c r="AU1697" t="s">
        <v>36</v>
      </c>
      <c r="AV1697" t="s">
        <v>1355</v>
      </c>
      <c r="AW1697"/>
      <c r="AX1697"/>
      <c r="AY1697"/>
      <c r="AZ1697"/>
      <c r="BA1697" t="s">
        <v>1801</v>
      </c>
      <c r="BB1697" t="s">
        <v>1802</v>
      </c>
      <c r="BC1697" t="s">
        <v>878</v>
      </c>
      <c r="BD1697"/>
      <c r="BE1697"/>
    </row>
    <row r="1698" spans="1:57" x14ac:dyDescent="0.25">
      <c r="A1698" t="s">
        <v>1360</v>
      </c>
      <c r="B1698" t="s">
        <v>0</v>
      </c>
      <c r="C1698">
        <v>2020</v>
      </c>
      <c r="D1698">
        <v>6</v>
      </c>
      <c r="E1698" s="73">
        <v>43804</v>
      </c>
      <c r="F1698"/>
      <c r="G1698"/>
      <c r="H1698" t="s">
        <v>12</v>
      </c>
      <c r="I1698"/>
      <c r="J1698" t="s">
        <v>2</v>
      </c>
      <c r="K1698" t="s">
        <v>3</v>
      </c>
      <c r="L1698"/>
      <c r="M1698" t="s">
        <v>878</v>
      </c>
      <c r="N1698">
        <v>-0.41</v>
      </c>
      <c r="O1698"/>
      <c r="P1698" t="s">
        <v>867</v>
      </c>
      <c r="Q1698" t="s">
        <v>901</v>
      </c>
      <c r="R1698">
        <v>184</v>
      </c>
      <c r="S1698"/>
      <c r="T1698"/>
      <c r="U1698"/>
      <c r="V1698"/>
      <c r="W1698"/>
      <c r="X1698"/>
      <c r="Y1698"/>
      <c r="Z1698"/>
      <c r="AA1698"/>
      <c r="AB1698"/>
      <c r="AC1698"/>
      <c r="AD1698"/>
      <c r="AE1698"/>
      <c r="AF1698"/>
      <c r="AG1698"/>
      <c r="AH1698"/>
      <c r="AI1698"/>
      <c r="AJ1698"/>
      <c r="AK1698" t="s">
        <v>901</v>
      </c>
      <c r="AL1698">
        <v>184</v>
      </c>
      <c r="AM1698" s="73">
        <v>43804</v>
      </c>
      <c r="AN1698" t="s">
        <v>899</v>
      </c>
      <c r="AO1698" t="s">
        <v>8</v>
      </c>
      <c r="AP1698"/>
      <c r="AQ1698"/>
      <c r="AR1698" t="s">
        <v>866</v>
      </c>
      <c r="AS1698" t="s">
        <v>1797</v>
      </c>
      <c r="AT1698" t="s">
        <v>1385</v>
      </c>
      <c r="AU1698" t="s">
        <v>36</v>
      </c>
      <c r="AV1698" t="s">
        <v>1355</v>
      </c>
      <c r="AW1698"/>
      <c r="AX1698"/>
      <c r="AY1698"/>
      <c r="AZ1698"/>
      <c r="BA1698" t="s">
        <v>1801</v>
      </c>
      <c r="BB1698" t="s">
        <v>1802</v>
      </c>
      <c r="BC1698" t="s">
        <v>878</v>
      </c>
      <c r="BD1698"/>
      <c r="BE1698"/>
    </row>
    <row r="1699" spans="1:57" x14ac:dyDescent="0.25">
      <c r="A1699" t="s">
        <v>1360</v>
      </c>
      <c r="B1699" t="s">
        <v>0</v>
      </c>
      <c r="C1699">
        <v>2020</v>
      </c>
      <c r="D1699">
        <v>6</v>
      </c>
      <c r="E1699" s="73">
        <v>43804</v>
      </c>
      <c r="F1699"/>
      <c r="G1699"/>
      <c r="H1699" t="s">
        <v>12</v>
      </c>
      <c r="I1699"/>
      <c r="J1699" t="s">
        <v>2</v>
      </c>
      <c r="K1699" t="s">
        <v>3</v>
      </c>
      <c r="L1699"/>
      <c r="M1699" t="s">
        <v>878</v>
      </c>
      <c r="N1699">
        <v>-0.53</v>
      </c>
      <c r="O1699"/>
      <c r="P1699" t="s">
        <v>867</v>
      </c>
      <c r="Q1699" t="s">
        <v>901</v>
      </c>
      <c r="R1699">
        <v>204</v>
      </c>
      <c r="S1699"/>
      <c r="T1699"/>
      <c r="U1699"/>
      <c r="V1699"/>
      <c r="W1699"/>
      <c r="X1699"/>
      <c r="Y1699"/>
      <c r="Z1699"/>
      <c r="AA1699"/>
      <c r="AB1699"/>
      <c r="AC1699"/>
      <c r="AD1699"/>
      <c r="AE1699"/>
      <c r="AF1699"/>
      <c r="AG1699"/>
      <c r="AH1699"/>
      <c r="AI1699"/>
      <c r="AJ1699"/>
      <c r="AK1699" t="s">
        <v>901</v>
      </c>
      <c r="AL1699">
        <v>204</v>
      </c>
      <c r="AM1699" s="73">
        <v>43804</v>
      </c>
      <c r="AN1699" t="s">
        <v>899</v>
      </c>
      <c r="AO1699" t="s">
        <v>8</v>
      </c>
      <c r="AP1699"/>
      <c r="AQ1699"/>
      <c r="AR1699" t="s">
        <v>866</v>
      </c>
      <c r="AS1699" t="s">
        <v>1797</v>
      </c>
      <c r="AT1699" t="s">
        <v>1385</v>
      </c>
      <c r="AU1699" t="s">
        <v>36</v>
      </c>
      <c r="AV1699" t="s">
        <v>1355</v>
      </c>
      <c r="AW1699"/>
      <c r="AX1699"/>
      <c r="AY1699"/>
      <c r="AZ1699"/>
      <c r="BA1699" t="s">
        <v>1801</v>
      </c>
      <c r="BB1699" t="s">
        <v>1802</v>
      </c>
      <c r="BC1699" t="s">
        <v>878</v>
      </c>
      <c r="BD1699"/>
      <c r="BE1699"/>
    </row>
    <row r="1700" spans="1:57" x14ac:dyDescent="0.25">
      <c r="A1700" t="s">
        <v>1360</v>
      </c>
      <c r="B1700" t="s">
        <v>0</v>
      </c>
      <c r="C1700">
        <v>2020</v>
      </c>
      <c r="D1700">
        <v>6</v>
      </c>
      <c r="E1700" s="73">
        <v>43805</v>
      </c>
      <c r="F1700"/>
      <c r="G1700"/>
      <c r="H1700" t="s">
        <v>12</v>
      </c>
      <c r="I1700"/>
      <c r="J1700" t="s">
        <v>25</v>
      </c>
      <c r="K1700" t="s">
        <v>3</v>
      </c>
      <c r="L1700"/>
      <c r="M1700" t="s">
        <v>862</v>
      </c>
      <c r="N1700">
        <v>-3.23</v>
      </c>
      <c r="O1700"/>
      <c r="P1700" t="s">
        <v>867</v>
      </c>
      <c r="Q1700" t="s">
        <v>905</v>
      </c>
      <c r="R1700">
        <v>26</v>
      </c>
      <c r="S1700"/>
      <c r="T1700"/>
      <c r="U1700"/>
      <c r="V1700"/>
      <c r="W1700"/>
      <c r="X1700"/>
      <c r="Y1700"/>
      <c r="Z1700"/>
      <c r="AA1700"/>
      <c r="AB1700"/>
      <c r="AC1700"/>
      <c r="AD1700"/>
      <c r="AE1700"/>
      <c r="AF1700"/>
      <c r="AG1700"/>
      <c r="AH1700"/>
      <c r="AI1700"/>
      <c r="AJ1700"/>
      <c r="AK1700" t="s">
        <v>905</v>
      </c>
      <c r="AL1700">
        <v>26</v>
      </c>
      <c r="AM1700" s="73">
        <v>43805</v>
      </c>
      <c r="AN1700" t="s">
        <v>906</v>
      </c>
      <c r="AO1700" t="s">
        <v>8</v>
      </c>
      <c r="AP1700"/>
      <c r="AQ1700"/>
      <c r="AR1700" t="s">
        <v>866</v>
      </c>
      <c r="AS1700" t="s">
        <v>1797</v>
      </c>
      <c r="AT1700" t="s">
        <v>1366</v>
      </c>
      <c r="AU1700" t="s">
        <v>36</v>
      </c>
      <c r="AV1700" t="s">
        <v>1365</v>
      </c>
      <c r="AW1700"/>
      <c r="AX1700"/>
      <c r="AY1700"/>
      <c r="AZ1700"/>
      <c r="BA1700" t="s">
        <v>1833</v>
      </c>
      <c r="BB1700" t="s">
        <v>1802</v>
      </c>
      <c r="BC1700" t="s">
        <v>862</v>
      </c>
      <c r="BD1700"/>
      <c r="BE1700"/>
    </row>
    <row r="1701" spans="1:57" x14ac:dyDescent="0.25">
      <c r="A1701" t="s">
        <v>1360</v>
      </c>
      <c r="B1701" t="s">
        <v>0</v>
      </c>
      <c r="C1701">
        <v>2020</v>
      </c>
      <c r="D1701">
        <v>6</v>
      </c>
      <c r="E1701" s="73">
        <v>43805</v>
      </c>
      <c r="F1701"/>
      <c r="G1701"/>
      <c r="H1701" t="s">
        <v>12</v>
      </c>
      <c r="I1701"/>
      <c r="J1701" t="s">
        <v>25</v>
      </c>
      <c r="K1701" t="s">
        <v>3</v>
      </c>
      <c r="L1701"/>
      <c r="M1701" t="s">
        <v>862</v>
      </c>
      <c r="N1701">
        <v>-1.27</v>
      </c>
      <c r="O1701"/>
      <c r="P1701" t="s">
        <v>867</v>
      </c>
      <c r="Q1701" t="s">
        <v>905</v>
      </c>
      <c r="R1701">
        <v>66</v>
      </c>
      <c r="S1701"/>
      <c r="T1701"/>
      <c r="U1701"/>
      <c r="V1701"/>
      <c r="W1701"/>
      <c r="X1701"/>
      <c r="Y1701"/>
      <c r="Z1701"/>
      <c r="AA1701"/>
      <c r="AB1701"/>
      <c r="AC1701"/>
      <c r="AD1701"/>
      <c r="AE1701"/>
      <c r="AF1701"/>
      <c r="AG1701"/>
      <c r="AH1701"/>
      <c r="AI1701"/>
      <c r="AJ1701"/>
      <c r="AK1701" t="s">
        <v>905</v>
      </c>
      <c r="AL1701">
        <v>66</v>
      </c>
      <c r="AM1701" s="73">
        <v>43805</v>
      </c>
      <c r="AN1701" t="s">
        <v>906</v>
      </c>
      <c r="AO1701" t="s">
        <v>8</v>
      </c>
      <c r="AP1701"/>
      <c r="AQ1701"/>
      <c r="AR1701" t="s">
        <v>866</v>
      </c>
      <c r="AS1701" t="s">
        <v>1797</v>
      </c>
      <c r="AT1701" t="s">
        <v>1366</v>
      </c>
      <c r="AU1701" t="s">
        <v>36</v>
      </c>
      <c r="AV1701" t="s">
        <v>1365</v>
      </c>
      <c r="AW1701"/>
      <c r="AX1701"/>
      <c r="AY1701"/>
      <c r="AZ1701"/>
      <c r="BA1701" t="s">
        <v>1833</v>
      </c>
      <c r="BB1701" t="s">
        <v>1802</v>
      </c>
      <c r="BC1701" t="s">
        <v>862</v>
      </c>
      <c r="BD1701"/>
      <c r="BE1701"/>
    </row>
    <row r="1702" spans="1:57" x14ac:dyDescent="0.25">
      <c r="A1702" t="s">
        <v>1360</v>
      </c>
      <c r="B1702" t="s">
        <v>0</v>
      </c>
      <c r="C1702">
        <v>2020</v>
      </c>
      <c r="D1702">
        <v>6</v>
      </c>
      <c r="E1702" s="73">
        <v>43805</v>
      </c>
      <c r="F1702"/>
      <c r="G1702"/>
      <c r="H1702" t="s">
        <v>12</v>
      </c>
      <c r="I1702"/>
      <c r="J1702" t="s">
        <v>25</v>
      </c>
      <c r="K1702" t="s">
        <v>3</v>
      </c>
      <c r="L1702"/>
      <c r="M1702" t="s">
        <v>862</v>
      </c>
      <c r="N1702">
        <v>-0.53</v>
      </c>
      <c r="O1702"/>
      <c r="P1702" t="s">
        <v>867</v>
      </c>
      <c r="Q1702" t="s">
        <v>905</v>
      </c>
      <c r="R1702">
        <v>116</v>
      </c>
      <c r="S1702"/>
      <c r="T1702"/>
      <c r="U1702"/>
      <c r="V1702"/>
      <c r="W1702"/>
      <c r="X1702"/>
      <c r="Y1702"/>
      <c r="Z1702"/>
      <c r="AA1702"/>
      <c r="AB1702"/>
      <c r="AC1702"/>
      <c r="AD1702"/>
      <c r="AE1702"/>
      <c r="AF1702"/>
      <c r="AG1702"/>
      <c r="AH1702"/>
      <c r="AI1702"/>
      <c r="AJ1702"/>
      <c r="AK1702" t="s">
        <v>905</v>
      </c>
      <c r="AL1702">
        <v>116</v>
      </c>
      <c r="AM1702" s="73">
        <v>43805</v>
      </c>
      <c r="AN1702" t="s">
        <v>906</v>
      </c>
      <c r="AO1702" t="s">
        <v>8</v>
      </c>
      <c r="AP1702"/>
      <c r="AQ1702"/>
      <c r="AR1702" t="s">
        <v>866</v>
      </c>
      <c r="AS1702" t="s">
        <v>1797</v>
      </c>
      <c r="AT1702" t="s">
        <v>1366</v>
      </c>
      <c r="AU1702" t="s">
        <v>36</v>
      </c>
      <c r="AV1702" t="s">
        <v>1365</v>
      </c>
      <c r="AW1702"/>
      <c r="AX1702"/>
      <c r="AY1702"/>
      <c r="AZ1702"/>
      <c r="BA1702" t="s">
        <v>1833</v>
      </c>
      <c r="BB1702" t="s">
        <v>1802</v>
      </c>
      <c r="BC1702" t="s">
        <v>862</v>
      </c>
      <c r="BD1702"/>
      <c r="BE1702"/>
    </row>
    <row r="1703" spans="1:57" x14ac:dyDescent="0.25">
      <c r="A1703" t="s">
        <v>1360</v>
      </c>
      <c r="B1703" t="s">
        <v>0</v>
      </c>
      <c r="C1703">
        <v>2020</v>
      </c>
      <c r="D1703">
        <v>6</v>
      </c>
      <c r="E1703" s="73">
        <v>43805</v>
      </c>
      <c r="F1703"/>
      <c r="G1703"/>
      <c r="H1703" t="s">
        <v>12</v>
      </c>
      <c r="I1703"/>
      <c r="J1703" t="s">
        <v>25</v>
      </c>
      <c r="K1703" t="s">
        <v>3</v>
      </c>
      <c r="L1703"/>
      <c r="M1703" t="s">
        <v>862</v>
      </c>
      <c r="N1703">
        <v>-0.74</v>
      </c>
      <c r="O1703"/>
      <c r="P1703" t="s">
        <v>867</v>
      </c>
      <c r="Q1703" t="s">
        <v>905</v>
      </c>
      <c r="R1703">
        <v>176</v>
      </c>
      <c r="S1703"/>
      <c r="T1703"/>
      <c r="U1703"/>
      <c r="V1703"/>
      <c r="W1703"/>
      <c r="X1703"/>
      <c r="Y1703"/>
      <c r="Z1703"/>
      <c r="AA1703"/>
      <c r="AB1703"/>
      <c r="AC1703"/>
      <c r="AD1703"/>
      <c r="AE1703"/>
      <c r="AF1703"/>
      <c r="AG1703"/>
      <c r="AH1703"/>
      <c r="AI1703"/>
      <c r="AJ1703"/>
      <c r="AK1703" t="s">
        <v>905</v>
      </c>
      <c r="AL1703">
        <v>176</v>
      </c>
      <c r="AM1703" s="73">
        <v>43805</v>
      </c>
      <c r="AN1703" t="s">
        <v>906</v>
      </c>
      <c r="AO1703" t="s">
        <v>8</v>
      </c>
      <c r="AP1703"/>
      <c r="AQ1703"/>
      <c r="AR1703" t="s">
        <v>866</v>
      </c>
      <c r="AS1703" t="s">
        <v>1797</v>
      </c>
      <c r="AT1703" t="s">
        <v>1366</v>
      </c>
      <c r="AU1703" t="s">
        <v>36</v>
      </c>
      <c r="AV1703" t="s">
        <v>1365</v>
      </c>
      <c r="AW1703"/>
      <c r="AX1703"/>
      <c r="AY1703"/>
      <c r="AZ1703"/>
      <c r="BA1703" t="s">
        <v>1833</v>
      </c>
      <c r="BB1703" t="s">
        <v>1802</v>
      </c>
      <c r="BC1703" t="s">
        <v>862</v>
      </c>
      <c r="BD1703"/>
      <c r="BE1703"/>
    </row>
    <row r="1704" spans="1:57" x14ac:dyDescent="0.25">
      <c r="A1704" t="s">
        <v>1360</v>
      </c>
      <c r="B1704" t="s">
        <v>0</v>
      </c>
      <c r="C1704">
        <v>2020</v>
      </c>
      <c r="D1704">
        <v>6</v>
      </c>
      <c r="E1704" s="73">
        <v>43806</v>
      </c>
      <c r="F1704"/>
      <c r="G1704"/>
      <c r="H1704" t="s">
        <v>12</v>
      </c>
      <c r="I1704"/>
      <c r="J1704" t="s">
        <v>2</v>
      </c>
      <c r="K1704" t="s">
        <v>3</v>
      </c>
      <c r="L1704"/>
      <c r="M1704" t="s">
        <v>878</v>
      </c>
      <c r="N1704">
        <v>-36.979999999999997</v>
      </c>
      <c r="O1704"/>
      <c r="P1704" t="s">
        <v>867</v>
      </c>
      <c r="Q1704" t="s">
        <v>908</v>
      </c>
      <c r="R1704">
        <v>16</v>
      </c>
      <c r="S1704"/>
      <c r="T1704"/>
      <c r="U1704"/>
      <c r="V1704"/>
      <c r="W1704"/>
      <c r="X1704"/>
      <c r="Y1704"/>
      <c r="Z1704"/>
      <c r="AA1704"/>
      <c r="AB1704"/>
      <c r="AC1704"/>
      <c r="AD1704"/>
      <c r="AE1704"/>
      <c r="AF1704"/>
      <c r="AG1704"/>
      <c r="AH1704"/>
      <c r="AI1704"/>
      <c r="AJ1704"/>
      <c r="AK1704" t="s">
        <v>908</v>
      </c>
      <c r="AL1704">
        <v>16</v>
      </c>
      <c r="AM1704" s="73">
        <v>43806</v>
      </c>
      <c r="AN1704" t="s">
        <v>906</v>
      </c>
      <c r="AO1704" t="s">
        <v>8</v>
      </c>
      <c r="AP1704"/>
      <c r="AQ1704"/>
      <c r="AR1704" t="s">
        <v>866</v>
      </c>
      <c r="AS1704" t="s">
        <v>1797</v>
      </c>
      <c r="AT1704" t="s">
        <v>1385</v>
      </c>
      <c r="AU1704" t="s">
        <v>36</v>
      </c>
      <c r="AV1704" t="s">
        <v>1355</v>
      </c>
      <c r="AW1704"/>
      <c r="AX1704"/>
      <c r="AY1704"/>
      <c r="AZ1704"/>
      <c r="BA1704" t="s">
        <v>1801</v>
      </c>
      <c r="BB1704" t="s">
        <v>1802</v>
      </c>
      <c r="BC1704" t="s">
        <v>878</v>
      </c>
      <c r="BD1704"/>
      <c r="BE1704"/>
    </row>
    <row r="1705" spans="1:57" x14ac:dyDescent="0.25">
      <c r="A1705" t="s">
        <v>1360</v>
      </c>
      <c r="B1705" t="s">
        <v>0</v>
      </c>
      <c r="C1705">
        <v>2020</v>
      </c>
      <c r="D1705">
        <v>6</v>
      </c>
      <c r="E1705" s="73">
        <v>43806</v>
      </c>
      <c r="F1705"/>
      <c r="G1705"/>
      <c r="H1705" t="s">
        <v>12</v>
      </c>
      <c r="I1705"/>
      <c r="J1705" t="s">
        <v>2</v>
      </c>
      <c r="K1705" t="s">
        <v>3</v>
      </c>
      <c r="L1705"/>
      <c r="M1705" t="s">
        <v>878</v>
      </c>
      <c r="N1705">
        <v>-36.979999999999997</v>
      </c>
      <c r="O1705"/>
      <c r="P1705" t="s">
        <v>867</v>
      </c>
      <c r="Q1705" t="s">
        <v>908</v>
      </c>
      <c r="R1705">
        <v>36</v>
      </c>
      <c r="S1705"/>
      <c r="T1705"/>
      <c r="U1705"/>
      <c r="V1705"/>
      <c r="W1705"/>
      <c r="X1705"/>
      <c r="Y1705"/>
      <c r="Z1705"/>
      <c r="AA1705"/>
      <c r="AB1705"/>
      <c r="AC1705"/>
      <c r="AD1705"/>
      <c r="AE1705"/>
      <c r="AF1705"/>
      <c r="AG1705"/>
      <c r="AH1705"/>
      <c r="AI1705"/>
      <c r="AJ1705"/>
      <c r="AK1705" t="s">
        <v>908</v>
      </c>
      <c r="AL1705">
        <v>36</v>
      </c>
      <c r="AM1705" s="73">
        <v>43806</v>
      </c>
      <c r="AN1705" t="s">
        <v>906</v>
      </c>
      <c r="AO1705" t="s">
        <v>8</v>
      </c>
      <c r="AP1705"/>
      <c r="AQ1705"/>
      <c r="AR1705" t="s">
        <v>866</v>
      </c>
      <c r="AS1705" t="s">
        <v>1797</v>
      </c>
      <c r="AT1705" t="s">
        <v>1385</v>
      </c>
      <c r="AU1705" t="s">
        <v>36</v>
      </c>
      <c r="AV1705" t="s">
        <v>1355</v>
      </c>
      <c r="AW1705"/>
      <c r="AX1705"/>
      <c r="AY1705"/>
      <c r="AZ1705"/>
      <c r="BA1705" t="s">
        <v>1801</v>
      </c>
      <c r="BB1705" t="s">
        <v>1802</v>
      </c>
      <c r="BC1705" t="s">
        <v>878</v>
      </c>
      <c r="BD1705"/>
      <c r="BE1705"/>
    </row>
    <row r="1706" spans="1:57" x14ac:dyDescent="0.25">
      <c r="A1706" t="s">
        <v>1360</v>
      </c>
      <c r="B1706" t="s">
        <v>0</v>
      </c>
      <c r="C1706">
        <v>2020</v>
      </c>
      <c r="D1706">
        <v>6</v>
      </c>
      <c r="E1706" s="73">
        <v>43806</v>
      </c>
      <c r="F1706"/>
      <c r="G1706"/>
      <c r="H1706" t="s">
        <v>12</v>
      </c>
      <c r="I1706"/>
      <c r="J1706" t="s">
        <v>25</v>
      </c>
      <c r="K1706" t="s">
        <v>3</v>
      </c>
      <c r="L1706"/>
      <c r="M1706" t="s">
        <v>878</v>
      </c>
      <c r="N1706">
        <v>1.27</v>
      </c>
      <c r="O1706"/>
      <c r="P1706" t="s">
        <v>867</v>
      </c>
      <c r="Q1706" t="s">
        <v>908</v>
      </c>
      <c r="R1706">
        <v>65</v>
      </c>
      <c r="S1706"/>
      <c r="T1706"/>
      <c r="U1706"/>
      <c r="V1706"/>
      <c r="W1706"/>
      <c r="X1706"/>
      <c r="Y1706"/>
      <c r="Z1706"/>
      <c r="AA1706"/>
      <c r="AB1706"/>
      <c r="AC1706"/>
      <c r="AD1706"/>
      <c r="AE1706"/>
      <c r="AF1706"/>
      <c r="AG1706"/>
      <c r="AH1706"/>
      <c r="AI1706"/>
      <c r="AJ1706"/>
      <c r="AK1706" t="s">
        <v>908</v>
      </c>
      <c r="AL1706">
        <v>65</v>
      </c>
      <c r="AM1706" s="73">
        <v>43806</v>
      </c>
      <c r="AN1706" t="s">
        <v>906</v>
      </c>
      <c r="AO1706" t="s">
        <v>8</v>
      </c>
      <c r="AP1706"/>
      <c r="AQ1706"/>
      <c r="AR1706" t="s">
        <v>866</v>
      </c>
      <c r="AS1706" t="s">
        <v>1797</v>
      </c>
      <c r="AT1706" t="s">
        <v>1366</v>
      </c>
      <c r="AU1706" t="s">
        <v>36</v>
      </c>
      <c r="AV1706" t="s">
        <v>1365</v>
      </c>
      <c r="AW1706"/>
      <c r="AX1706"/>
      <c r="AY1706"/>
      <c r="AZ1706"/>
      <c r="BA1706" t="s">
        <v>1833</v>
      </c>
      <c r="BB1706" t="s">
        <v>1802</v>
      </c>
      <c r="BC1706" t="s">
        <v>878</v>
      </c>
      <c r="BD1706"/>
      <c r="BE1706"/>
    </row>
    <row r="1707" spans="1:57" x14ac:dyDescent="0.25">
      <c r="A1707" t="s">
        <v>1360</v>
      </c>
      <c r="B1707" t="s">
        <v>0</v>
      </c>
      <c r="C1707">
        <v>2020</v>
      </c>
      <c r="D1707">
        <v>6</v>
      </c>
      <c r="E1707" s="73">
        <v>43806</v>
      </c>
      <c r="F1707"/>
      <c r="G1707"/>
      <c r="H1707" t="s">
        <v>12</v>
      </c>
      <c r="I1707"/>
      <c r="J1707" t="s">
        <v>2</v>
      </c>
      <c r="K1707" t="s">
        <v>3</v>
      </c>
      <c r="L1707"/>
      <c r="M1707" t="s">
        <v>878</v>
      </c>
      <c r="N1707">
        <v>-1.27</v>
      </c>
      <c r="O1707"/>
      <c r="P1707" t="s">
        <v>867</v>
      </c>
      <c r="Q1707" t="s">
        <v>908</v>
      </c>
      <c r="R1707">
        <v>66</v>
      </c>
      <c r="S1707"/>
      <c r="T1707"/>
      <c r="U1707"/>
      <c r="V1707"/>
      <c r="W1707"/>
      <c r="X1707"/>
      <c r="Y1707"/>
      <c r="Z1707"/>
      <c r="AA1707"/>
      <c r="AB1707"/>
      <c r="AC1707"/>
      <c r="AD1707"/>
      <c r="AE1707"/>
      <c r="AF1707"/>
      <c r="AG1707"/>
      <c r="AH1707"/>
      <c r="AI1707"/>
      <c r="AJ1707"/>
      <c r="AK1707" t="s">
        <v>908</v>
      </c>
      <c r="AL1707">
        <v>66</v>
      </c>
      <c r="AM1707" s="73">
        <v>43806</v>
      </c>
      <c r="AN1707" t="s">
        <v>906</v>
      </c>
      <c r="AO1707" t="s">
        <v>8</v>
      </c>
      <c r="AP1707"/>
      <c r="AQ1707"/>
      <c r="AR1707" t="s">
        <v>866</v>
      </c>
      <c r="AS1707" t="s">
        <v>1797</v>
      </c>
      <c r="AT1707" t="s">
        <v>1385</v>
      </c>
      <c r="AU1707" t="s">
        <v>36</v>
      </c>
      <c r="AV1707" t="s">
        <v>1355</v>
      </c>
      <c r="AW1707"/>
      <c r="AX1707"/>
      <c r="AY1707"/>
      <c r="AZ1707"/>
      <c r="BA1707" t="s">
        <v>1801</v>
      </c>
      <c r="BB1707" t="s">
        <v>1802</v>
      </c>
      <c r="BC1707" t="s">
        <v>878</v>
      </c>
      <c r="BD1707"/>
      <c r="BE1707"/>
    </row>
    <row r="1708" spans="1:57" x14ac:dyDescent="0.25">
      <c r="A1708" t="s">
        <v>1360</v>
      </c>
      <c r="B1708" t="s">
        <v>0</v>
      </c>
      <c r="C1708">
        <v>2020</v>
      </c>
      <c r="D1708">
        <v>6</v>
      </c>
      <c r="E1708" s="73">
        <v>43806</v>
      </c>
      <c r="F1708"/>
      <c r="G1708"/>
      <c r="H1708" t="s">
        <v>12</v>
      </c>
      <c r="I1708"/>
      <c r="J1708" t="s">
        <v>25</v>
      </c>
      <c r="K1708" t="s">
        <v>3</v>
      </c>
      <c r="L1708"/>
      <c r="M1708" t="s">
        <v>878</v>
      </c>
      <c r="N1708">
        <v>0.4</v>
      </c>
      <c r="O1708"/>
      <c r="P1708" t="s">
        <v>867</v>
      </c>
      <c r="Q1708" t="s">
        <v>908</v>
      </c>
      <c r="R1708">
        <v>95</v>
      </c>
      <c r="S1708"/>
      <c r="T1708"/>
      <c r="U1708"/>
      <c r="V1708"/>
      <c r="W1708"/>
      <c r="X1708"/>
      <c r="Y1708"/>
      <c r="Z1708"/>
      <c r="AA1708"/>
      <c r="AB1708"/>
      <c r="AC1708"/>
      <c r="AD1708"/>
      <c r="AE1708"/>
      <c r="AF1708"/>
      <c r="AG1708"/>
      <c r="AH1708"/>
      <c r="AI1708"/>
      <c r="AJ1708"/>
      <c r="AK1708" t="s">
        <v>908</v>
      </c>
      <c r="AL1708">
        <v>95</v>
      </c>
      <c r="AM1708" s="73">
        <v>43806</v>
      </c>
      <c r="AN1708" t="s">
        <v>906</v>
      </c>
      <c r="AO1708" t="s">
        <v>8</v>
      </c>
      <c r="AP1708"/>
      <c r="AQ1708"/>
      <c r="AR1708" t="s">
        <v>866</v>
      </c>
      <c r="AS1708" t="s">
        <v>1797</v>
      </c>
      <c r="AT1708" t="s">
        <v>1366</v>
      </c>
      <c r="AU1708" t="s">
        <v>36</v>
      </c>
      <c r="AV1708" t="s">
        <v>1365</v>
      </c>
      <c r="AW1708"/>
      <c r="AX1708"/>
      <c r="AY1708"/>
      <c r="AZ1708"/>
      <c r="BA1708" t="s">
        <v>1833</v>
      </c>
      <c r="BB1708" t="s">
        <v>1802</v>
      </c>
      <c r="BC1708" t="s">
        <v>878</v>
      </c>
      <c r="BD1708"/>
      <c r="BE1708"/>
    </row>
    <row r="1709" spans="1:57" x14ac:dyDescent="0.25">
      <c r="A1709" t="s">
        <v>1360</v>
      </c>
      <c r="B1709" t="s">
        <v>0</v>
      </c>
      <c r="C1709">
        <v>2020</v>
      </c>
      <c r="D1709">
        <v>6</v>
      </c>
      <c r="E1709" s="73">
        <v>43811</v>
      </c>
      <c r="F1709"/>
      <c r="G1709"/>
      <c r="H1709" t="s">
        <v>12</v>
      </c>
      <c r="I1709"/>
      <c r="J1709" t="s">
        <v>2</v>
      </c>
      <c r="K1709" t="s">
        <v>3</v>
      </c>
      <c r="L1709"/>
      <c r="M1709" t="s">
        <v>1446</v>
      </c>
      <c r="N1709">
        <v>2472.14</v>
      </c>
      <c r="O1709"/>
      <c r="P1709" t="s">
        <v>14</v>
      </c>
      <c r="Q1709" t="s">
        <v>913</v>
      </c>
      <c r="R1709">
        <v>101</v>
      </c>
      <c r="S1709"/>
      <c r="T1709"/>
      <c r="U1709"/>
      <c r="V1709"/>
      <c r="W1709"/>
      <c r="X1709"/>
      <c r="Y1709"/>
      <c r="Z1709"/>
      <c r="AA1709"/>
      <c r="AB1709"/>
      <c r="AC1709"/>
      <c r="AD1709"/>
      <c r="AE1709"/>
      <c r="AF1709"/>
      <c r="AG1709"/>
      <c r="AH1709"/>
      <c r="AI1709"/>
      <c r="AJ1709"/>
      <c r="AK1709" t="s">
        <v>913</v>
      </c>
      <c r="AL1709">
        <v>101</v>
      </c>
      <c r="AM1709" s="73">
        <v>43811</v>
      </c>
      <c r="AN1709"/>
      <c r="AO1709" t="s">
        <v>8</v>
      </c>
      <c r="AP1709"/>
      <c r="AQ1709"/>
      <c r="AR1709" t="s">
        <v>603</v>
      </c>
      <c r="AS1709" t="s">
        <v>1797</v>
      </c>
      <c r="AT1709" t="s">
        <v>1385</v>
      </c>
      <c r="AU1709" t="s">
        <v>36</v>
      </c>
      <c r="AV1709" t="s">
        <v>1355</v>
      </c>
      <c r="AW1709"/>
      <c r="AX1709"/>
      <c r="AY1709"/>
      <c r="AZ1709"/>
      <c r="BA1709" t="s">
        <v>1801</v>
      </c>
      <c r="BB1709" t="s">
        <v>1802</v>
      </c>
      <c r="BC1709" t="s">
        <v>1446</v>
      </c>
      <c r="BD1709"/>
      <c r="BE1709"/>
    </row>
    <row r="1710" spans="1:57" x14ac:dyDescent="0.25">
      <c r="A1710" t="s">
        <v>1360</v>
      </c>
      <c r="B1710" t="s">
        <v>0</v>
      </c>
      <c r="C1710">
        <v>2020</v>
      </c>
      <c r="D1710">
        <v>6</v>
      </c>
      <c r="E1710" s="73">
        <v>43811</v>
      </c>
      <c r="F1710"/>
      <c r="G1710"/>
      <c r="H1710" t="s">
        <v>12</v>
      </c>
      <c r="I1710"/>
      <c r="J1710" t="s">
        <v>2</v>
      </c>
      <c r="K1710" t="s">
        <v>3</v>
      </c>
      <c r="L1710"/>
      <c r="M1710" t="s">
        <v>1446</v>
      </c>
      <c r="N1710">
        <v>500.24</v>
      </c>
      <c r="O1710"/>
      <c r="P1710" t="s">
        <v>14</v>
      </c>
      <c r="Q1710" t="s">
        <v>913</v>
      </c>
      <c r="R1710">
        <v>107</v>
      </c>
      <c r="S1710"/>
      <c r="T1710"/>
      <c r="U1710"/>
      <c r="V1710"/>
      <c r="W1710"/>
      <c r="X1710"/>
      <c r="Y1710"/>
      <c r="Z1710"/>
      <c r="AA1710"/>
      <c r="AB1710"/>
      <c r="AC1710"/>
      <c r="AD1710"/>
      <c r="AE1710"/>
      <c r="AF1710"/>
      <c r="AG1710"/>
      <c r="AH1710"/>
      <c r="AI1710"/>
      <c r="AJ1710"/>
      <c r="AK1710" t="s">
        <v>913</v>
      </c>
      <c r="AL1710">
        <v>107</v>
      </c>
      <c r="AM1710" s="73">
        <v>43811</v>
      </c>
      <c r="AN1710"/>
      <c r="AO1710" t="s">
        <v>8</v>
      </c>
      <c r="AP1710"/>
      <c r="AQ1710"/>
      <c r="AR1710" t="s">
        <v>603</v>
      </c>
      <c r="AS1710" t="s">
        <v>1797</v>
      </c>
      <c r="AT1710" t="s">
        <v>1385</v>
      </c>
      <c r="AU1710" t="s">
        <v>36</v>
      </c>
      <c r="AV1710" t="s">
        <v>1355</v>
      </c>
      <c r="AW1710"/>
      <c r="AX1710"/>
      <c r="AY1710"/>
      <c r="AZ1710"/>
      <c r="BA1710" t="s">
        <v>1801</v>
      </c>
      <c r="BB1710" t="s">
        <v>1802</v>
      </c>
      <c r="BC1710" t="s">
        <v>1446</v>
      </c>
      <c r="BD1710"/>
      <c r="BE1710"/>
    </row>
    <row r="1711" spans="1:57" x14ac:dyDescent="0.25">
      <c r="A1711" t="s">
        <v>1360</v>
      </c>
      <c r="B1711" t="s">
        <v>0</v>
      </c>
      <c r="C1711">
        <v>2020</v>
      </c>
      <c r="D1711">
        <v>6</v>
      </c>
      <c r="E1711" s="73">
        <v>43811</v>
      </c>
      <c r="F1711"/>
      <c r="G1711"/>
      <c r="H1711" t="s">
        <v>12</v>
      </c>
      <c r="I1711"/>
      <c r="J1711" t="s">
        <v>2</v>
      </c>
      <c r="K1711" t="s">
        <v>3</v>
      </c>
      <c r="L1711"/>
      <c r="M1711" t="s">
        <v>1446</v>
      </c>
      <c r="N1711">
        <v>1392.72</v>
      </c>
      <c r="O1711"/>
      <c r="P1711" t="s">
        <v>14</v>
      </c>
      <c r="Q1711" t="s">
        <v>913</v>
      </c>
      <c r="R1711">
        <v>113</v>
      </c>
      <c r="S1711"/>
      <c r="T1711"/>
      <c r="U1711"/>
      <c r="V1711"/>
      <c r="W1711"/>
      <c r="X1711"/>
      <c r="Y1711"/>
      <c r="Z1711"/>
      <c r="AA1711"/>
      <c r="AB1711"/>
      <c r="AC1711"/>
      <c r="AD1711"/>
      <c r="AE1711"/>
      <c r="AF1711"/>
      <c r="AG1711"/>
      <c r="AH1711"/>
      <c r="AI1711"/>
      <c r="AJ1711"/>
      <c r="AK1711" t="s">
        <v>913</v>
      </c>
      <c r="AL1711">
        <v>113</v>
      </c>
      <c r="AM1711" s="73">
        <v>43811</v>
      </c>
      <c r="AN1711"/>
      <c r="AO1711" t="s">
        <v>8</v>
      </c>
      <c r="AP1711"/>
      <c r="AQ1711"/>
      <c r="AR1711" t="s">
        <v>603</v>
      </c>
      <c r="AS1711" t="s">
        <v>1797</v>
      </c>
      <c r="AT1711" t="s">
        <v>1385</v>
      </c>
      <c r="AU1711" t="s">
        <v>36</v>
      </c>
      <c r="AV1711" t="s">
        <v>1355</v>
      </c>
      <c r="AW1711"/>
      <c r="AX1711"/>
      <c r="AY1711"/>
      <c r="AZ1711"/>
      <c r="BA1711" t="s">
        <v>1801</v>
      </c>
      <c r="BB1711" t="s">
        <v>1802</v>
      </c>
      <c r="BC1711" t="s">
        <v>1446</v>
      </c>
      <c r="BD1711"/>
      <c r="BE1711"/>
    </row>
    <row r="1712" spans="1:57" x14ac:dyDescent="0.25">
      <c r="A1712" t="s">
        <v>1360</v>
      </c>
      <c r="B1712" t="s">
        <v>0</v>
      </c>
      <c r="C1712">
        <v>2020</v>
      </c>
      <c r="D1712">
        <v>6</v>
      </c>
      <c r="E1712" s="73">
        <v>43811</v>
      </c>
      <c r="F1712"/>
      <c r="G1712"/>
      <c r="H1712" t="s">
        <v>12</v>
      </c>
      <c r="I1712" t="s">
        <v>552</v>
      </c>
      <c r="J1712" t="s">
        <v>920</v>
      </c>
      <c r="K1712" t="s">
        <v>3</v>
      </c>
      <c r="L1712"/>
      <c r="M1712" t="s">
        <v>27</v>
      </c>
      <c r="N1712">
        <v>30052.89</v>
      </c>
      <c r="O1712"/>
      <c r="P1712" t="s">
        <v>0</v>
      </c>
      <c r="Q1712" t="s">
        <v>915</v>
      </c>
      <c r="R1712">
        <v>8</v>
      </c>
      <c r="S1712" t="s">
        <v>917</v>
      </c>
      <c r="T1712" s="73">
        <v>43809</v>
      </c>
      <c r="U1712" t="s">
        <v>1598</v>
      </c>
      <c r="V1712" t="s">
        <v>0</v>
      </c>
      <c r="W1712" t="s">
        <v>36</v>
      </c>
      <c r="X1712"/>
      <c r="Y1712"/>
      <c r="Z1712"/>
      <c r="AA1712"/>
      <c r="AB1712"/>
      <c r="AC1712"/>
      <c r="AD1712"/>
      <c r="AE1712"/>
      <c r="AF1712"/>
      <c r="AG1712"/>
      <c r="AH1712"/>
      <c r="AI1712"/>
      <c r="AJ1712"/>
      <c r="AK1712" t="s">
        <v>917</v>
      </c>
      <c r="AL1712">
        <v>1</v>
      </c>
      <c r="AM1712" s="73">
        <v>43809</v>
      </c>
      <c r="AN1712" t="s">
        <v>917</v>
      </c>
      <c r="AO1712" t="s">
        <v>554</v>
      </c>
      <c r="AP1712" t="s">
        <v>922</v>
      </c>
      <c r="AQ1712"/>
      <c r="AR1712" t="s">
        <v>30</v>
      </c>
      <c r="AS1712" t="s">
        <v>1797</v>
      </c>
      <c r="AT1712" t="s">
        <v>1372</v>
      </c>
      <c r="AU1712" t="s">
        <v>36</v>
      </c>
      <c r="AV1712" t="s">
        <v>1354</v>
      </c>
      <c r="AW1712" t="s">
        <v>1798</v>
      </c>
      <c r="AX1712" t="s">
        <v>1353</v>
      </c>
      <c r="AY1712" t="s">
        <v>1371</v>
      </c>
      <c r="AZ1712"/>
      <c r="BA1712" t="s">
        <v>1799</v>
      </c>
      <c r="BB1712" t="s">
        <v>1800</v>
      </c>
      <c r="BC1712" t="s">
        <v>1598</v>
      </c>
      <c r="BD1712">
        <v>1</v>
      </c>
      <c r="BE1712" t="s">
        <v>2043</v>
      </c>
    </row>
    <row r="1713" spans="1:57" x14ac:dyDescent="0.25">
      <c r="A1713" t="s">
        <v>1360</v>
      </c>
      <c r="B1713" t="s">
        <v>0</v>
      </c>
      <c r="C1713">
        <v>2020</v>
      </c>
      <c r="D1713">
        <v>6</v>
      </c>
      <c r="E1713" s="73">
        <v>43812</v>
      </c>
      <c r="F1713"/>
      <c r="G1713"/>
      <c r="H1713" t="s">
        <v>12</v>
      </c>
      <c r="I1713" t="s">
        <v>552</v>
      </c>
      <c r="J1713" t="s">
        <v>920</v>
      </c>
      <c r="K1713" t="s">
        <v>3</v>
      </c>
      <c r="L1713"/>
      <c r="M1713" t="s">
        <v>27</v>
      </c>
      <c r="N1713">
        <v>37565.769999999997</v>
      </c>
      <c r="O1713"/>
      <c r="P1713" t="s">
        <v>0</v>
      </c>
      <c r="Q1713" t="s">
        <v>925</v>
      </c>
      <c r="R1713">
        <v>49</v>
      </c>
      <c r="S1713" t="s">
        <v>926</v>
      </c>
      <c r="T1713" s="73">
        <v>43812</v>
      </c>
      <c r="U1713" t="s">
        <v>1597</v>
      </c>
      <c r="V1713" t="s">
        <v>0</v>
      </c>
      <c r="W1713" t="s">
        <v>36</v>
      </c>
      <c r="X1713"/>
      <c r="Y1713"/>
      <c r="Z1713"/>
      <c r="AA1713"/>
      <c r="AB1713"/>
      <c r="AC1713"/>
      <c r="AD1713"/>
      <c r="AE1713"/>
      <c r="AF1713"/>
      <c r="AG1713"/>
      <c r="AH1713"/>
      <c r="AI1713"/>
      <c r="AJ1713"/>
      <c r="AK1713" t="s">
        <v>926</v>
      </c>
      <c r="AL1713">
        <v>1</v>
      </c>
      <c r="AM1713" s="73">
        <v>43812</v>
      </c>
      <c r="AN1713" t="s">
        <v>926</v>
      </c>
      <c r="AO1713" t="s">
        <v>554</v>
      </c>
      <c r="AP1713" t="s">
        <v>931</v>
      </c>
      <c r="AQ1713"/>
      <c r="AR1713" t="s">
        <v>30</v>
      </c>
      <c r="AS1713" t="s">
        <v>1797</v>
      </c>
      <c r="AT1713" t="s">
        <v>1372</v>
      </c>
      <c r="AU1713" t="s">
        <v>36</v>
      </c>
      <c r="AV1713" t="s">
        <v>1354</v>
      </c>
      <c r="AW1713" t="s">
        <v>1798</v>
      </c>
      <c r="AX1713" t="s">
        <v>1353</v>
      </c>
      <c r="AY1713" t="s">
        <v>1371</v>
      </c>
      <c r="AZ1713"/>
      <c r="BA1713" t="s">
        <v>1799</v>
      </c>
      <c r="BB1713" t="s">
        <v>1800</v>
      </c>
      <c r="BC1713" t="s">
        <v>1597</v>
      </c>
      <c r="BD1713">
        <v>1</v>
      </c>
      <c r="BE1713" t="s">
        <v>2044</v>
      </c>
    </row>
    <row r="1714" spans="1:57" x14ac:dyDescent="0.25">
      <c r="A1714" t="s">
        <v>1360</v>
      </c>
      <c r="B1714" t="s">
        <v>0</v>
      </c>
      <c r="C1714">
        <v>2020</v>
      </c>
      <c r="D1714">
        <v>6</v>
      </c>
      <c r="E1714" s="73">
        <v>43819</v>
      </c>
      <c r="F1714"/>
      <c r="G1714"/>
      <c r="H1714" t="s">
        <v>12</v>
      </c>
      <c r="I1714"/>
      <c r="J1714" t="s">
        <v>2</v>
      </c>
      <c r="K1714" t="s">
        <v>3</v>
      </c>
      <c r="L1714"/>
      <c r="M1714" t="s">
        <v>4</v>
      </c>
      <c r="N1714">
        <v>688.09</v>
      </c>
      <c r="O1714"/>
      <c r="P1714" t="s">
        <v>958</v>
      </c>
      <c r="Q1714" t="s">
        <v>959</v>
      </c>
      <c r="R1714">
        <v>43</v>
      </c>
      <c r="S1714"/>
      <c r="T1714"/>
      <c r="U1714"/>
      <c r="V1714"/>
      <c r="W1714"/>
      <c r="X1714"/>
      <c r="Y1714"/>
      <c r="Z1714"/>
      <c r="AA1714"/>
      <c r="AB1714"/>
      <c r="AC1714"/>
      <c r="AD1714"/>
      <c r="AE1714"/>
      <c r="AF1714"/>
      <c r="AG1714"/>
      <c r="AH1714"/>
      <c r="AI1714"/>
      <c r="AJ1714"/>
      <c r="AK1714" t="s">
        <v>959</v>
      </c>
      <c r="AL1714">
        <v>43</v>
      </c>
      <c r="AM1714" s="73">
        <v>43819</v>
      </c>
      <c r="AN1714" t="s">
        <v>960</v>
      </c>
      <c r="AO1714" t="s">
        <v>8</v>
      </c>
      <c r="AP1714"/>
      <c r="AQ1714"/>
      <c r="AR1714" t="s">
        <v>9</v>
      </c>
      <c r="AS1714" t="s">
        <v>1797</v>
      </c>
      <c r="AT1714" t="s">
        <v>1385</v>
      </c>
      <c r="AU1714" t="s">
        <v>36</v>
      </c>
      <c r="AV1714" t="s">
        <v>1355</v>
      </c>
      <c r="AW1714"/>
      <c r="AX1714"/>
      <c r="AY1714"/>
      <c r="AZ1714"/>
      <c r="BA1714" t="s">
        <v>1801</v>
      </c>
      <c r="BB1714" t="s">
        <v>1802</v>
      </c>
      <c r="BC1714" t="s">
        <v>4</v>
      </c>
      <c r="BD1714"/>
      <c r="BE1714"/>
    </row>
    <row r="1715" spans="1:57" x14ac:dyDescent="0.25">
      <c r="A1715" t="s">
        <v>1360</v>
      </c>
      <c r="B1715" t="s">
        <v>0</v>
      </c>
      <c r="C1715">
        <v>2020</v>
      </c>
      <c r="D1715">
        <v>6</v>
      </c>
      <c r="E1715" s="73">
        <v>43822</v>
      </c>
      <c r="F1715" t="s">
        <v>574</v>
      </c>
      <c r="G1715"/>
      <c r="H1715" t="s">
        <v>12</v>
      </c>
      <c r="I1715" t="s">
        <v>575</v>
      </c>
      <c r="J1715" t="s">
        <v>582</v>
      </c>
      <c r="K1715" t="s">
        <v>3</v>
      </c>
      <c r="L1715"/>
      <c r="M1715" t="s">
        <v>579</v>
      </c>
      <c r="N1715">
        <v>452.78</v>
      </c>
      <c r="O1715"/>
      <c r="P1715" t="s">
        <v>951</v>
      </c>
      <c r="Q1715" t="s">
        <v>952</v>
      </c>
      <c r="R1715">
        <v>278</v>
      </c>
      <c r="S1715"/>
      <c r="T1715"/>
      <c r="U1715"/>
      <c r="V1715"/>
      <c r="W1715"/>
      <c r="X1715"/>
      <c r="Y1715"/>
      <c r="Z1715"/>
      <c r="AA1715"/>
      <c r="AB1715"/>
      <c r="AC1715"/>
      <c r="AD1715"/>
      <c r="AE1715"/>
      <c r="AF1715"/>
      <c r="AG1715"/>
      <c r="AH1715"/>
      <c r="AI1715"/>
      <c r="AJ1715"/>
      <c r="AK1715" t="s">
        <v>952</v>
      </c>
      <c r="AL1715">
        <v>278</v>
      </c>
      <c r="AM1715" s="73">
        <v>43822</v>
      </c>
      <c r="AN1715" t="s">
        <v>584</v>
      </c>
      <c r="AO1715" t="s">
        <v>847</v>
      </c>
      <c r="AP1715"/>
      <c r="AQ1715"/>
      <c r="AR1715" t="s">
        <v>581</v>
      </c>
      <c r="AS1715" t="s">
        <v>1797</v>
      </c>
      <c r="AT1715" t="s">
        <v>1361</v>
      </c>
      <c r="AU1715" t="s">
        <v>36</v>
      </c>
      <c r="AV1715" t="s">
        <v>1354</v>
      </c>
      <c r="AW1715" t="s">
        <v>1924</v>
      </c>
      <c r="AX1715" t="s">
        <v>1353</v>
      </c>
      <c r="AY1715" t="s">
        <v>1352</v>
      </c>
      <c r="AZ1715"/>
      <c r="BA1715" t="s">
        <v>1950</v>
      </c>
      <c r="BB1715" t="s">
        <v>1926</v>
      </c>
      <c r="BC1715" t="s">
        <v>579</v>
      </c>
      <c r="BD1715"/>
      <c r="BE1715"/>
    </row>
    <row r="1716" spans="1:57" x14ac:dyDescent="0.25">
      <c r="A1716" t="s">
        <v>1360</v>
      </c>
      <c r="B1716" t="s">
        <v>0</v>
      </c>
      <c r="C1716">
        <v>2020</v>
      </c>
      <c r="D1716">
        <v>6</v>
      </c>
      <c r="E1716" s="73">
        <v>43806</v>
      </c>
      <c r="F1716"/>
      <c r="G1716"/>
      <c r="H1716" t="s">
        <v>12</v>
      </c>
      <c r="I1716"/>
      <c r="J1716" t="s">
        <v>25</v>
      </c>
      <c r="K1716" t="s">
        <v>3</v>
      </c>
      <c r="L1716"/>
      <c r="M1716" t="s">
        <v>878</v>
      </c>
      <c r="N1716">
        <v>0.76</v>
      </c>
      <c r="O1716"/>
      <c r="P1716" t="s">
        <v>867</v>
      </c>
      <c r="Q1716" t="s">
        <v>908</v>
      </c>
      <c r="R1716">
        <v>165</v>
      </c>
      <c r="S1716"/>
      <c r="T1716"/>
      <c r="U1716"/>
      <c r="V1716"/>
      <c r="W1716"/>
      <c r="X1716"/>
      <c r="Y1716"/>
      <c r="Z1716"/>
      <c r="AA1716"/>
      <c r="AB1716"/>
      <c r="AC1716"/>
      <c r="AD1716"/>
      <c r="AE1716"/>
      <c r="AF1716"/>
      <c r="AG1716"/>
      <c r="AH1716"/>
      <c r="AI1716"/>
      <c r="AJ1716"/>
      <c r="AK1716" t="s">
        <v>908</v>
      </c>
      <c r="AL1716">
        <v>165</v>
      </c>
      <c r="AM1716" s="73">
        <v>43806</v>
      </c>
      <c r="AN1716" t="s">
        <v>906</v>
      </c>
      <c r="AO1716" t="s">
        <v>8</v>
      </c>
      <c r="AP1716"/>
      <c r="AQ1716"/>
      <c r="AR1716" t="s">
        <v>866</v>
      </c>
      <c r="AS1716" t="s">
        <v>1797</v>
      </c>
      <c r="AT1716" t="s">
        <v>1366</v>
      </c>
      <c r="AU1716" t="s">
        <v>36</v>
      </c>
      <c r="AV1716" t="s">
        <v>1365</v>
      </c>
      <c r="AW1716"/>
      <c r="AX1716"/>
      <c r="AY1716"/>
      <c r="AZ1716"/>
      <c r="BA1716" t="s">
        <v>1833</v>
      </c>
      <c r="BB1716" t="s">
        <v>1802</v>
      </c>
      <c r="BC1716" t="s">
        <v>878</v>
      </c>
      <c r="BD1716"/>
      <c r="BE1716"/>
    </row>
    <row r="1717" spans="1:57" x14ac:dyDescent="0.25">
      <c r="A1717" t="s">
        <v>1360</v>
      </c>
      <c r="B1717" t="s">
        <v>0</v>
      </c>
      <c r="C1717">
        <v>2020</v>
      </c>
      <c r="D1717">
        <v>6</v>
      </c>
      <c r="E1717" s="73">
        <v>43806</v>
      </c>
      <c r="F1717"/>
      <c r="G1717"/>
      <c r="H1717" t="s">
        <v>12</v>
      </c>
      <c r="I1717"/>
      <c r="J1717" t="s">
        <v>2</v>
      </c>
      <c r="K1717" t="s">
        <v>3</v>
      </c>
      <c r="L1717"/>
      <c r="M1717" t="s">
        <v>878</v>
      </c>
      <c r="N1717">
        <v>-0.9</v>
      </c>
      <c r="O1717"/>
      <c r="P1717" t="s">
        <v>867</v>
      </c>
      <c r="Q1717" t="s">
        <v>908</v>
      </c>
      <c r="R1717">
        <v>186</v>
      </c>
      <c r="S1717"/>
      <c r="T1717"/>
      <c r="U1717"/>
      <c r="V1717"/>
      <c r="W1717"/>
      <c r="X1717"/>
      <c r="Y1717"/>
      <c r="Z1717"/>
      <c r="AA1717"/>
      <c r="AB1717"/>
      <c r="AC1717"/>
      <c r="AD1717"/>
      <c r="AE1717"/>
      <c r="AF1717"/>
      <c r="AG1717"/>
      <c r="AH1717"/>
      <c r="AI1717"/>
      <c r="AJ1717"/>
      <c r="AK1717" t="s">
        <v>908</v>
      </c>
      <c r="AL1717">
        <v>186</v>
      </c>
      <c r="AM1717" s="73">
        <v>43806</v>
      </c>
      <c r="AN1717" t="s">
        <v>906</v>
      </c>
      <c r="AO1717" t="s">
        <v>8</v>
      </c>
      <c r="AP1717"/>
      <c r="AQ1717"/>
      <c r="AR1717" t="s">
        <v>866</v>
      </c>
      <c r="AS1717" t="s">
        <v>1797</v>
      </c>
      <c r="AT1717" t="s">
        <v>1385</v>
      </c>
      <c r="AU1717" t="s">
        <v>36</v>
      </c>
      <c r="AV1717" t="s">
        <v>1355</v>
      </c>
      <c r="AW1717"/>
      <c r="AX1717"/>
      <c r="AY1717"/>
      <c r="AZ1717"/>
      <c r="BA1717" t="s">
        <v>1801</v>
      </c>
      <c r="BB1717" t="s">
        <v>1802</v>
      </c>
      <c r="BC1717" t="s">
        <v>878</v>
      </c>
      <c r="BD1717"/>
      <c r="BE1717"/>
    </row>
    <row r="1718" spans="1:57" x14ac:dyDescent="0.25">
      <c r="A1718" t="s">
        <v>1360</v>
      </c>
      <c r="B1718" t="s">
        <v>0</v>
      </c>
      <c r="C1718">
        <v>2020</v>
      </c>
      <c r="D1718">
        <v>6</v>
      </c>
      <c r="E1718" s="73">
        <v>43809</v>
      </c>
      <c r="F1718" t="s">
        <v>574</v>
      </c>
      <c r="G1718"/>
      <c r="H1718" t="s">
        <v>12</v>
      </c>
      <c r="I1718" t="s">
        <v>575</v>
      </c>
      <c r="J1718" t="s">
        <v>566</v>
      </c>
      <c r="K1718" t="s">
        <v>3</v>
      </c>
      <c r="L1718"/>
      <c r="M1718" t="s">
        <v>1447</v>
      </c>
      <c r="N1718">
        <v>29.47</v>
      </c>
      <c r="O1718"/>
      <c r="P1718" t="s">
        <v>912</v>
      </c>
      <c r="Q1718" t="s">
        <v>909</v>
      </c>
      <c r="R1718">
        <v>21</v>
      </c>
      <c r="S1718"/>
      <c r="T1718"/>
      <c r="U1718"/>
      <c r="V1718"/>
      <c r="W1718"/>
      <c r="X1718"/>
      <c r="Y1718"/>
      <c r="Z1718"/>
      <c r="AA1718"/>
      <c r="AB1718"/>
      <c r="AC1718"/>
      <c r="AD1718"/>
      <c r="AE1718"/>
      <c r="AF1718"/>
      <c r="AG1718"/>
      <c r="AH1718"/>
      <c r="AI1718"/>
      <c r="AJ1718"/>
      <c r="AK1718" t="s">
        <v>909</v>
      </c>
      <c r="AL1718">
        <v>21</v>
      </c>
      <c r="AM1718" s="73">
        <v>43809</v>
      </c>
      <c r="AN1718"/>
      <c r="AO1718" t="s">
        <v>37</v>
      </c>
      <c r="AP1718"/>
      <c r="AQ1718"/>
      <c r="AR1718" t="s">
        <v>16</v>
      </c>
      <c r="AS1718" t="s">
        <v>1797</v>
      </c>
      <c r="AT1718" t="s">
        <v>1408</v>
      </c>
      <c r="AU1718" t="s">
        <v>36</v>
      </c>
      <c r="AV1718" t="s">
        <v>1354</v>
      </c>
      <c r="AW1718" t="s">
        <v>1924</v>
      </c>
      <c r="AX1718" t="s">
        <v>1353</v>
      </c>
      <c r="AY1718" t="s">
        <v>1352</v>
      </c>
      <c r="AZ1718"/>
      <c r="BA1718" t="s">
        <v>1922</v>
      </c>
      <c r="BB1718" t="s">
        <v>1926</v>
      </c>
      <c r="BC1718" t="s">
        <v>1447</v>
      </c>
      <c r="BD1718"/>
      <c r="BE1718"/>
    </row>
    <row r="1719" spans="1:57" x14ac:dyDescent="0.25">
      <c r="A1719" t="s">
        <v>1360</v>
      </c>
      <c r="B1719" t="s">
        <v>0</v>
      </c>
      <c r="C1719">
        <v>2020</v>
      </c>
      <c r="D1719">
        <v>6</v>
      </c>
      <c r="E1719" s="73">
        <v>43809</v>
      </c>
      <c r="F1719" t="s">
        <v>574</v>
      </c>
      <c r="G1719"/>
      <c r="H1719" t="s">
        <v>12</v>
      </c>
      <c r="I1719" t="s">
        <v>575</v>
      </c>
      <c r="J1719" t="s">
        <v>585</v>
      </c>
      <c r="K1719" t="s">
        <v>3</v>
      </c>
      <c r="L1719"/>
      <c r="M1719" t="s">
        <v>579</v>
      </c>
      <c r="N1719">
        <v>246.26</v>
      </c>
      <c r="O1719"/>
      <c r="P1719" t="s">
        <v>911</v>
      </c>
      <c r="Q1719" t="s">
        <v>910</v>
      </c>
      <c r="R1719">
        <v>278</v>
      </c>
      <c r="S1719"/>
      <c r="T1719"/>
      <c r="U1719"/>
      <c r="V1719"/>
      <c r="W1719"/>
      <c r="X1719"/>
      <c r="Y1719"/>
      <c r="Z1719"/>
      <c r="AA1719"/>
      <c r="AB1719"/>
      <c r="AC1719"/>
      <c r="AD1719"/>
      <c r="AE1719"/>
      <c r="AF1719"/>
      <c r="AG1719"/>
      <c r="AH1719"/>
      <c r="AI1719"/>
      <c r="AJ1719"/>
      <c r="AK1719" t="s">
        <v>910</v>
      </c>
      <c r="AL1719">
        <v>278</v>
      </c>
      <c r="AM1719" s="73">
        <v>43809</v>
      </c>
      <c r="AN1719" t="s">
        <v>584</v>
      </c>
      <c r="AO1719" t="s">
        <v>847</v>
      </c>
      <c r="AP1719"/>
      <c r="AQ1719"/>
      <c r="AR1719" t="s">
        <v>581</v>
      </c>
      <c r="AS1719" t="s">
        <v>1797</v>
      </c>
      <c r="AT1719" t="s">
        <v>1361</v>
      </c>
      <c r="AU1719" t="s">
        <v>36</v>
      </c>
      <c r="AV1719" t="s">
        <v>1354</v>
      </c>
      <c r="AW1719" t="s">
        <v>1924</v>
      </c>
      <c r="AX1719" t="s">
        <v>1353</v>
      </c>
      <c r="AY1719" t="s">
        <v>1352</v>
      </c>
      <c r="AZ1719"/>
      <c r="BA1719" t="s">
        <v>1925</v>
      </c>
      <c r="BB1719" t="s">
        <v>1926</v>
      </c>
      <c r="BC1719" t="s">
        <v>579</v>
      </c>
      <c r="BD1719"/>
      <c r="BE1719"/>
    </row>
    <row r="1720" spans="1:57" x14ac:dyDescent="0.25">
      <c r="A1720" t="s">
        <v>1360</v>
      </c>
      <c r="B1720" t="s">
        <v>0</v>
      </c>
      <c r="C1720">
        <v>2020</v>
      </c>
      <c r="D1720">
        <v>6</v>
      </c>
      <c r="E1720" s="73">
        <v>43809</v>
      </c>
      <c r="F1720" t="s">
        <v>574</v>
      </c>
      <c r="G1720"/>
      <c r="H1720" t="s">
        <v>12</v>
      </c>
      <c r="I1720" t="s">
        <v>575</v>
      </c>
      <c r="J1720" t="s">
        <v>624</v>
      </c>
      <c r="K1720" t="s">
        <v>3</v>
      </c>
      <c r="L1720"/>
      <c r="M1720" t="s">
        <v>579</v>
      </c>
      <c r="N1720">
        <v>614.5</v>
      </c>
      <c r="O1720"/>
      <c r="P1720" t="s">
        <v>911</v>
      </c>
      <c r="Q1720" t="s">
        <v>910</v>
      </c>
      <c r="R1720">
        <v>282</v>
      </c>
      <c r="S1720"/>
      <c r="T1720"/>
      <c r="U1720"/>
      <c r="V1720"/>
      <c r="W1720"/>
      <c r="X1720"/>
      <c r="Y1720"/>
      <c r="Z1720"/>
      <c r="AA1720"/>
      <c r="AB1720"/>
      <c r="AC1720"/>
      <c r="AD1720"/>
      <c r="AE1720"/>
      <c r="AF1720"/>
      <c r="AG1720"/>
      <c r="AH1720"/>
      <c r="AI1720"/>
      <c r="AJ1720"/>
      <c r="AK1720" t="s">
        <v>910</v>
      </c>
      <c r="AL1720">
        <v>282</v>
      </c>
      <c r="AM1720" s="73">
        <v>43809</v>
      </c>
      <c r="AN1720" t="s">
        <v>584</v>
      </c>
      <c r="AO1720" t="s">
        <v>847</v>
      </c>
      <c r="AP1720"/>
      <c r="AQ1720"/>
      <c r="AR1720" t="s">
        <v>581</v>
      </c>
      <c r="AS1720" t="s">
        <v>1797</v>
      </c>
      <c r="AT1720" t="s">
        <v>1361</v>
      </c>
      <c r="AU1720" t="s">
        <v>36</v>
      </c>
      <c r="AV1720" t="s">
        <v>1354</v>
      </c>
      <c r="AW1720" t="s">
        <v>1924</v>
      </c>
      <c r="AX1720" t="s">
        <v>1353</v>
      </c>
      <c r="AY1720" t="s">
        <v>1352</v>
      </c>
      <c r="AZ1720"/>
      <c r="BA1720" t="s">
        <v>1982</v>
      </c>
      <c r="BB1720" t="s">
        <v>1926</v>
      </c>
      <c r="BC1720" t="s">
        <v>579</v>
      </c>
      <c r="BD1720"/>
      <c r="BE1720"/>
    </row>
    <row r="1721" spans="1:57" x14ac:dyDescent="0.25">
      <c r="A1721" t="s">
        <v>1360</v>
      </c>
      <c r="B1721" t="s">
        <v>0</v>
      </c>
      <c r="C1721">
        <v>2020</v>
      </c>
      <c r="D1721">
        <v>6</v>
      </c>
      <c r="E1721" s="73">
        <v>43811</v>
      </c>
      <c r="F1721"/>
      <c r="G1721"/>
      <c r="H1721" t="s">
        <v>12</v>
      </c>
      <c r="I1721" t="s">
        <v>575</v>
      </c>
      <c r="J1721" t="s">
        <v>645</v>
      </c>
      <c r="K1721" t="s">
        <v>679</v>
      </c>
      <c r="L1721"/>
      <c r="M1721" t="s">
        <v>1446</v>
      </c>
      <c r="N1721">
        <v>275.57</v>
      </c>
      <c r="O1721"/>
      <c r="P1721" t="s">
        <v>914</v>
      </c>
      <c r="Q1721" t="s">
        <v>913</v>
      </c>
      <c r="R1721">
        <v>5</v>
      </c>
      <c r="S1721"/>
      <c r="T1721"/>
      <c r="U1721"/>
      <c r="V1721"/>
      <c r="W1721"/>
      <c r="X1721"/>
      <c r="Y1721"/>
      <c r="Z1721"/>
      <c r="AA1721"/>
      <c r="AB1721"/>
      <c r="AC1721"/>
      <c r="AD1721"/>
      <c r="AE1721"/>
      <c r="AF1721"/>
      <c r="AG1721"/>
      <c r="AH1721"/>
      <c r="AI1721"/>
      <c r="AJ1721"/>
      <c r="AK1721" t="s">
        <v>913</v>
      </c>
      <c r="AL1721">
        <v>5</v>
      </c>
      <c r="AM1721" s="73">
        <v>43811</v>
      </c>
      <c r="AN1721"/>
      <c r="AO1721" t="s">
        <v>778</v>
      </c>
      <c r="AP1721"/>
      <c r="AQ1721"/>
      <c r="AR1721" t="s">
        <v>603</v>
      </c>
      <c r="AS1721" t="s">
        <v>1797</v>
      </c>
      <c r="AT1721" t="s">
        <v>1372</v>
      </c>
      <c r="AU1721" t="s">
        <v>36</v>
      </c>
      <c r="AV1721" t="s">
        <v>1354</v>
      </c>
      <c r="AW1721" t="s">
        <v>1924</v>
      </c>
      <c r="AX1721" t="s">
        <v>1353</v>
      </c>
      <c r="AY1721" t="s">
        <v>1352</v>
      </c>
      <c r="AZ1721"/>
      <c r="BA1721" t="s">
        <v>2002</v>
      </c>
      <c r="BB1721" t="s">
        <v>1959</v>
      </c>
      <c r="BC1721" t="s">
        <v>1446</v>
      </c>
      <c r="BD1721"/>
      <c r="BE1721"/>
    </row>
    <row r="1722" spans="1:57" x14ac:dyDescent="0.25">
      <c r="A1722" t="s">
        <v>1360</v>
      </c>
      <c r="B1722" t="s">
        <v>0</v>
      </c>
      <c r="C1722">
        <v>2020</v>
      </c>
      <c r="D1722">
        <v>6</v>
      </c>
      <c r="E1722" s="73">
        <v>43811</v>
      </c>
      <c r="F1722"/>
      <c r="G1722"/>
      <c r="H1722" t="s">
        <v>632</v>
      </c>
      <c r="I1722"/>
      <c r="J1722" t="s">
        <v>2</v>
      </c>
      <c r="K1722" t="s">
        <v>3</v>
      </c>
      <c r="L1722"/>
      <c r="M1722" t="s">
        <v>1446</v>
      </c>
      <c r="N1722">
        <v>3227.56</v>
      </c>
      <c r="O1722"/>
      <c r="P1722" t="s">
        <v>14</v>
      </c>
      <c r="Q1722" t="s">
        <v>913</v>
      </c>
      <c r="R1722">
        <v>50</v>
      </c>
      <c r="S1722"/>
      <c r="T1722"/>
      <c r="U1722"/>
      <c r="V1722"/>
      <c r="W1722"/>
      <c r="X1722"/>
      <c r="Y1722"/>
      <c r="Z1722"/>
      <c r="AA1722"/>
      <c r="AB1722"/>
      <c r="AC1722"/>
      <c r="AD1722"/>
      <c r="AE1722"/>
      <c r="AF1722"/>
      <c r="AG1722"/>
      <c r="AH1722"/>
      <c r="AI1722"/>
      <c r="AJ1722"/>
      <c r="AK1722" t="s">
        <v>913</v>
      </c>
      <c r="AL1722">
        <v>50</v>
      </c>
      <c r="AM1722" s="73">
        <v>43811</v>
      </c>
      <c r="AN1722"/>
      <c r="AO1722" t="s">
        <v>8</v>
      </c>
      <c r="AP1722"/>
      <c r="AQ1722"/>
      <c r="AR1722" t="s">
        <v>603</v>
      </c>
      <c r="AS1722" t="s">
        <v>1797</v>
      </c>
      <c r="AT1722" t="s">
        <v>1385</v>
      </c>
      <c r="AU1722" t="s">
        <v>36</v>
      </c>
      <c r="AV1722" t="s">
        <v>1355</v>
      </c>
      <c r="AW1722"/>
      <c r="AX1722"/>
      <c r="AY1722"/>
      <c r="AZ1722"/>
      <c r="BA1722" t="s">
        <v>1801</v>
      </c>
      <c r="BB1722" t="s">
        <v>1972</v>
      </c>
      <c r="BC1722" t="s">
        <v>1446</v>
      </c>
      <c r="BD1722"/>
      <c r="BE1722"/>
    </row>
    <row r="1723" spans="1:57" x14ac:dyDescent="0.25">
      <c r="A1723" t="s">
        <v>1360</v>
      </c>
      <c r="B1723" t="s">
        <v>0</v>
      </c>
      <c r="C1723">
        <v>2020</v>
      </c>
      <c r="D1723">
        <v>6</v>
      </c>
      <c r="E1723" s="73">
        <v>43822</v>
      </c>
      <c r="F1723" t="s">
        <v>574</v>
      </c>
      <c r="G1723"/>
      <c r="H1723" t="s">
        <v>12</v>
      </c>
      <c r="I1723" t="s">
        <v>575</v>
      </c>
      <c r="J1723" t="s">
        <v>624</v>
      </c>
      <c r="K1723" t="s">
        <v>3</v>
      </c>
      <c r="L1723"/>
      <c r="M1723" t="s">
        <v>579</v>
      </c>
      <c r="N1723">
        <v>901</v>
      </c>
      <c r="O1723"/>
      <c r="P1723" t="s">
        <v>951</v>
      </c>
      <c r="Q1723" t="s">
        <v>952</v>
      </c>
      <c r="R1723">
        <v>283</v>
      </c>
      <c r="S1723"/>
      <c r="T1723"/>
      <c r="U1723"/>
      <c r="V1723"/>
      <c r="W1723"/>
      <c r="X1723"/>
      <c r="Y1723"/>
      <c r="Z1723"/>
      <c r="AA1723"/>
      <c r="AB1723"/>
      <c r="AC1723"/>
      <c r="AD1723"/>
      <c r="AE1723"/>
      <c r="AF1723"/>
      <c r="AG1723"/>
      <c r="AH1723"/>
      <c r="AI1723"/>
      <c r="AJ1723"/>
      <c r="AK1723" t="s">
        <v>952</v>
      </c>
      <c r="AL1723">
        <v>283</v>
      </c>
      <c r="AM1723" s="73">
        <v>43822</v>
      </c>
      <c r="AN1723" t="s">
        <v>584</v>
      </c>
      <c r="AO1723" t="s">
        <v>847</v>
      </c>
      <c r="AP1723"/>
      <c r="AQ1723"/>
      <c r="AR1723" t="s">
        <v>581</v>
      </c>
      <c r="AS1723" t="s">
        <v>1797</v>
      </c>
      <c r="AT1723" t="s">
        <v>1361</v>
      </c>
      <c r="AU1723" t="s">
        <v>36</v>
      </c>
      <c r="AV1723" t="s">
        <v>1354</v>
      </c>
      <c r="AW1723" t="s">
        <v>1924</v>
      </c>
      <c r="AX1723" t="s">
        <v>1353</v>
      </c>
      <c r="AY1723" t="s">
        <v>1352</v>
      </c>
      <c r="AZ1723"/>
      <c r="BA1723" t="s">
        <v>1982</v>
      </c>
      <c r="BB1723" t="s">
        <v>1926</v>
      </c>
      <c r="BC1723" t="s">
        <v>579</v>
      </c>
      <c r="BD1723"/>
      <c r="BE1723"/>
    </row>
    <row r="1724" spans="1:57" x14ac:dyDescent="0.25">
      <c r="A1724" t="s">
        <v>1360</v>
      </c>
      <c r="B1724" t="s">
        <v>0</v>
      </c>
      <c r="C1724">
        <v>2020</v>
      </c>
      <c r="D1724">
        <v>6</v>
      </c>
      <c r="E1724" s="73">
        <v>43822</v>
      </c>
      <c r="F1724" t="s">
        <v>574</v>
      </c>
      <c r="G1724"/>
      <c r="H1724" t="s">
        <v>12</v>
      </c>
      <c r="I1724" t="s">
        <v>575</v>
      </c>
      <c r="J1724" t="s">
        <v>848</v>
      </c>
      <c r="K1724" t="s">
        <v>3</v>
      </c>
      <c r="L1724"/>
      <c r="M1724" t="s">
        <v>579</v>
      </c>
      <c r="N1724">
        <v>10</v>
      </c>
      <c r="O1724"/>
      <c r="P1724" t="s">
        <v>951</v>
      </c>
      <c r="Q1724" t="s">
        <v>952</v>
      </c>
      <c r="R1724">
        <v>290</v>
      </c>
      <c r="S1724"/>
      <c r="T1724"/>
      <c r="U1724"/>
      <c r="V1724"/>
      <c r="W1724"/>
      <c r="X1724"/>
      <c r="Y1724"/>
      <c r="Z1724"/>
      <c r="AA1724"/>
      <c r="AB1724"/>
      <c r="AC1724"/>
      <c r="AD1724"/>
      <c r="AE1724"/>
      <c r="AF1724"/>
      <c r="AG1724"/>
      <c r="AH1724"/>
      <c r="AI1724"/>
      <c r="AJ1724"/>
      <c r="AK1724" t="s">
        <v>952</v>
      </c>
      <c r="AL1724">
        <v>290</v>
      </c>
      <c r="AM1724" s="73">
        <v>43822</v>
      </c>
      <c r="AN1724" t="s">
        <v>584</v>
      </c>
      <c r="AO1724" t="s">
        <v>847</v>
      </c>
      <c r="AP1724"/>
      <c r="AQ1724"/>
      <c r="AR1724" t="s">
        <v>581</v>
      </c>
      <c r="AS1724" t="s">
        <v>1797</v>
      </c>
      <c r="AT1724" t="s">
        <v>1361</v>
      </c>
      <c r="AU1724" t="s">
        <v>36</v>
      </c>
      <c r="AV1724" t="s">
        <v>1354</v>
      </c>
      <c r="AW1724" t="s">
        <v>1924</v>
      </c>
      <c r="AX1724" t="s">
        <v>1353</v>
      </c>
      <c r="AY1724" t="s">
        <v>1352</v>
      </c>
      <c r="AZ1724"/>
      <c r="BA1724" t="s">
        <v>1983</v>
      </c>
      <c r="BB1724" t="s">
        <v>1926</v>
      </c>
      <c r="BC1724" t="s">
        <v>579</v>
      </c>
      <c r="BD1724"/>
      <c r="BE1724"/>
    </row>
    <row r="1725" spans="1:57" x14ac:dyDescent="0.25">
      <c r="A1725" t="s">
        <v>1360</v>
      </c>
      <c r="B1725" t="s">
        <v>0</v>
      </c>
      <c r="C1725">
        <v>2020</v>
      </c>
      <c r="D1725">
        <v>6</v>
      </c>
      <c r="E1725" s="73">
        <v>43811</v>
      </c>
      <c r="F1725"/>
      <c r="G1725"/>
      <c r="H1725" t="s">
        <v>12</v>
      </c>
      <c r="I1725"/>
      <c r="J1725" t="s">
        <v>25</v>
      </c>
      <c r="K1725" t="s">
        <v>3</v>
      </c>
      <c r="L1725"/>
      <c r="M1725" t="s">
        <v>27</v>
      </c>
      <c r="N1725">
        <v>-99144.8</v>
      </c>
      <c r="O1725"/>
      <c r="P1725" t="s">
        <v>27</v>
      </c>
      <c r="Q1725" t="s">
        <v>915</v>
      </c>
      <c r="R1725">
        <v>3</v>
      </c>
      <c r="S1725"/>
      <c r="T1725"/>
      <c r="U1725"/>
      <c r="V1725"/>
      <c r="W1725"/>
      <c r="X1725"/>
      <c r="Y1725"/>
      <c r="Z1725"/>
      <c r="AA1725"/>
      <c r="AB1725"/>
      <c r="AC1725"/>
      <c r="AD1725"/>
      <c r="AE1725"/>
      <c r="AF1725"/>
      <c r="AG1725"/>
      <c r="AH1725"/>
      <c r="AI1725"/>
      <c r="AJ1725"/>
      <c r="AK1725" t="s">
        <v>915</v>
      </c>
      <c r="AL1725">
        <v>3</v>
      </c>
      <c r="AM1725" s="73">
        <v>43811</v>
      </c>
      <c r="AN1725" t="s">
        <v>916</v>
      </c>
      <c r="AO1725" t="s">
        <v>8</v>
      </c>
      <c r="AP1725"/>
      <c r="AQ1725"/>
      <c r="AR1725" t="s">
        <v>30</v>
      </c>
      <c r="AS1725" t="s">
        <v>1797</v>
      </c>
      <c r="AT1725" t="s">
        <v>1366</v>
      </c>
      <c r="AU1725" t="s">
        <v>36</v>
      </c>
      <c r="AV1725" t="s">
        <v>1365</v>
      </c>
      <c r="AW1725"/>
      <c r="AX1725"/>
      <c r="AY1725"/>
      <c r="AZ1725"/>
      <c r="BA1725" t="s">
        <v>1833</v>
      </c>
      <c r="BB1725" t="s">
        <v>1802</v>
      </c>
      <c r="BC1725" t="s">
        <v>27</v>
      </c>
      <c r="BD1725"/>
      <c r="BE1725"/>
    </row>
    <row r="1726" spans="1:57" x14ac:dyDescent="0.25">
      <c r="A1726" t="s">
        <v>1360</v>
      </c>
      <c r="B1726" t="s">
        <v>0</v>
      </c>
      <c r="C1726">
        <v>2020</v>
      </c>
      <c r="D1726">
        <v>6</v>
      </c>
      <c r="E1726" s="73">
        <v>43811</v>
      </c>
      <c r="F1726"/>
      <c r="G1726"/>
      <c r="H1726" t="s">
        <v>12</v>
      </c>
      <c r="I1726" t="s">
        <v>552</v>
      </c>
      <c r="J1726" t="s">
        <v>920</v>
      </c>
      <c r="K1726" t="s">
        <v>3</v>
      </c>
      <c r="L1726"/>
      <c r="M1726" t="s">
        <v>27</v>
      </c>
      <c r="N1726">
        <v>29938.01</v>
      </c>
      <c r="O1726"/>
      <c r="P1726" t="s">
        <v>0</v>
      </c>
      <c r="Q1726" t="s">
        <v>915</v>
      </c>
      <c r="R1726">
        <v>6</v>
      </c>
      <c r="S1726" t="s">
        <v>918</v>
      </c>
      <c r="T1726" s="73">
        <v>43809</v>
      </c>
      <c r="U1726" t="s">
        <v>1600</v>
      </c>
      <c r="V1726" t="s">
        <v>0</v>
      </c>
      <c r="W1726" t="s">
        <v>36</v>
      </c>
      <c r="X1726"/>
      <c r="Y1726"/>
      <c r="Z1726"/>
      <c r="AA1726"/>
      <c r="AB1726"/>
      <c r="AC1726"/>
      <c r="AD1726"/>
      <c r="AE1726"/>
      <c r="AF1726"/>
      <c r="AG1726"/>
      <c r="AH1726"/>
      <c r="AI1726"/>
      <c r="AJ1726"/>
      <c r="AK1726" t="s">
        <v>918</v>
      </c>
      <c r="AL1726">
        <v>1</v>
      </c>
      <c r="AM1726" s="73">
        <v>43809</v>
      </c>
      <c r="AN1726" t="s">
        <v>918</v>
      </c>
      <c r="AO1726" t="s">
        <v>554</v>
      </c>
      <c r="AP1726" t="s">
        <v>921</v>
      </c>
      <c r="AQ1726"/>
      <c r="AR1726" t="s">
        <v>30</v>
      </c>
      <c r="AS1726" t="s">
        <v>1797</v>
      </c>
      <c r="AT1726" t="s">
        <v>1372</v>
      </c>
      <c r="AU1726" t="s">
        <v>36</v>
      </c>
      <c r="AV1726" t="s">
        <v>1354</v>
      </c>
      <c r="AW1726" t="s">
        <v>1798</v>
      </c>
      <c r="AX1726" t="s">
        <v>1353</v>
      </c>
      <c r="AY1726" t="s">
        <v>1371</v>
      </c>
      <c r="AZ1726"/>
      <c r="BA1726" t="s">
        <v>1799</v>
      </c>
      <c r="BB1726" t="s">
        <v>1800</v>
      </c>
      <c r="BC1726" t="s">
        <v>1600</v>
      </c>
      <c r="BD1726">
        <v>1</v>
      </c>
      <c r="BE1726" t="s">
        <v>2045</v>
      </c>
    </row>
    <row r="1727" spans="1:57" x14ac:dyDescent="0.25">
      <c r="A1727" t="s">
        <v>1360</v>
      </c>
      <c r="B1727" t="s">
        <v>0</v>
      </c>
      <c r="C1727">
        <v>2020</v>
      </c>
      <c r="D1727">
        <v>6</v>
      </c>
      <c r="E1727" s="73">
        <v>43812</v>
      </c>
      <c r="F1727"/>
      <c r="G1727"/>
      <c r="H1727" t="s">
        <v>12</v>
      </c>
      <c r="I1727"/>
      <c r="J1727" t="s">
        <v>25</v>
      </c>
      <c r="K1727" t="s">
        <v>3</v>
      </c>
      <c r="L1727"/>
      <c r="M1727" t="s">
        <v>27</v>
      </c>
      <c r="N1727">
        <v>-19587</v>
      </c>
      <c r="O1727"/>
      <c r="P1727" t="s">
        <v>27</v>
      </c>
      <c r="Q1727" t="s">
        <v>925</v>
      </c>
      <c r="R1727">
        <v>2</v>
      </c>
      <c r="S1727"/>
      <c r="T1727"/>
      <c r="U1727"/>
      <c r="V1727"/>
      <c r="W1727"/>
      <c r="X1727"/>
      <c r="Y1727"/>
      <c r="Z1727"/>
      <c r="AA1727"/>
      <c r="AB1727"/>
      <c r="AC1727"/>
      <c r="AD1727"/>
      <c r="AE1727"/>
      <c r="AF1727"/>
      <c r="AG1727"/>
      <c r="AH1727"/>
      <c r="AI1727"/>
      <c r="AJ1727"/>
      <c r="AK1727" t="s">
        <v>925</v>
      </c>
      <c r="AL1727">
        <v>2</v>
      </c>
      <c r="AM1727" s="73">
        <v>43812</v>
      </c>
      <c r="AN1727" t="s">
        <v>927</v>
      </c>
      <c r="AO1727" t="s">
        <v>8</v>
      </c>
      <c r="AP1727"/>
      <c r="AQ1727"/>
      <c r="AR1727" t="s">
        <v>30</v>
      </c>
      <c r="AS1727" t="s">
        <v>1797</v>
      </c>
      <c r="AT1727" t="s">
        <v>1366</v>
      </c>
      <c r="AU1727" t="s">
        <v>36</v>
      </c>
      <c r="AV1727" t="s">
        <v>1365</v>
      </c>
      <c r="AW1727"/>
      <c r="AX1727"/>
      <c r="AY1727"/>
      <c r="AZ1727"/>
      <c r="BA1727" t="s">
        <v>1833</v>
      </c>
      <c r="BB1727" t="s">
        <v>1802</v>
      </c>
      <c r="BC1727" t="s">
        <v>27</v>
      </c>
      <c r="BD1727"/>
      <c r="BE1727"/>
    </row>
    <row r="1728" spans="1:57" x14ac:dyDescent="0.25">
      <c r="A1728" t="s">
        <v>1360</v>
      </c>
      <c r="B1728" t="s">
        <v>0</v>
      </c>
      <c r="C1728">
        <v>2020</v>
      </c>
      <c r="D1728">
        <v>6</v>
      </c>
      <c r="E1728" s="73">
        <v>43812</v>
      </c>
      <c r="F1728"/>
      <c r="G1728"/>
      <c r="H1728" t="s">
        <v>12</v>
      </c>
      <c r="I1728"/>
      <c r="J1728" t="s">
        <v>25</v>
      </c>
      <c r="K1728" t="s">
        <v>3</v>
      </c>
      <c r="L1728"/>
      <c r="M1728" t="s">
        <v>27</v>
      </c>
      <c r="N1728">
        <v>-2223</v>
      </c>
      <c r="O1728"/>
      <c r="P1728" t="s">
        <v>27</v>
      </c>
      <c r="Q1728" t="s">
        <v>925</v>
      </c>
      <c r="R1728">
        <v>3</v>
      </c>
      <c r="S1728"/>
      <c r="T1728"/>
      <c r="U1728"/>
      <c r="V1728"/>
      <c r="W1728"/>
      <c r="X1728"/>
      <c r="Y1728"/>
      <c r="Z1728"/>
      <c r="AA1728"/>
      <c r="AB1728"/>
      <c r="AC1728"/>
      <c r="AD1728"/>
      <c r="AE1728"/>
      <c r="AF1728"/>
      <c r="AG1728"/>
      <c r="AH1728"/>
      <c r="AI1728"/>
      <c r="AJ1728"/>
      <c r="AK1728" t="s">
        <v>925</v>
      </c>
      <c r="AL1728">
        <v>3</v>
      </c>
      <c r="AM1728" s="73">
        <v>43812</v>
      </c>
      <c r="AN1728" t="s">
        <v>930</v>
      </c>
      <c r="AO1728" t="s">
        <v>8</v>
      </c>
      <c r="AP1728"/>
      <c r="AQ1728"/>
      <c r="AR1728" t="s">
        <v>30</v>
      </c>
      <c r="AS1728" t="s">
        <v>1797</v>
      </c>
      <c r="AT1728" t="s">
        <v>1366</v>
      </c>
      <c r="AU1728" t="s">
        <v>36</v>
      </c>
      <c r="AV1728" t="s">
        <v>1365</v>
      </c>
      <c r="AW1728"/>
      <c r="AX1728"/>
      <c r="AY1728"/>
      <c r="AZ1728"/>
      <c r="BA1728" t="s">
        <v>1833</v>
      </c>
      <c r="BB1728" t="s">
        <v>1802</v>
      </c>
      <c r="BC1728" t="s">
        <v>27</v>
      </c>
      <c r="BD1728"/>
      <c r="BE1728"/>
    </row>
    <row r="1729" spans="1:57" x14ac:dyDescent="0.25">
      <c r="A1729" t="s">
        <v>1360</v>
      </c>
      <c r="B1729" t="s">
        <v>0</v>
      </c>
      <c r="C1729">
        <v>2020</v>
      </c>
      <c r="D1729">
        <v>6</v>
      </c>
      <c r="E1729" s="73">
        <v>43813</v>
      </c>
      <c r="F1729"/>
      <c r="G1729"/>
      <c r="H1729" t="s">
        <v>12</v>
      </c>
      <c r="I1729"/>
      <c r="J1729" t="s">
        <v>2</v>
      </c>
      <c r="K1729" t="s">
        <v>3</v>
      </c>
      <c r="L1729"/>
      <c r="M1729" t="s">
        <v>43</v>
      </c>
      <c r="N1729">
        <v>-2223</v>
      </c>
      <c r="O1729"/>
      <c r="P1729" t="s">
        <v>14</v>
      </c>
      <c r="Q1729" t="s">
        <v>932</v>
      </c>
      <c r="R1729">
        <v>17</v>
      </c>
      <c r="S1729"/>
      <c r="T1729"/>
      <c r="U1729"/>
      <c r="V1729"/>
      <c r="W1729"/>
      <c r="X1729"/>
      <c r="Y1729"/>
      <c r="Z1729"/>
      <c r="AA1729"/>
      <c r="AB1729"/>
      <c r="AC1729"/>
      <c r="AD1729"/>
      <c r="AE1729"/>
      <c r="AF1729"/>
      <c r="AG1729"/>
      <c r="AH1729"/>
      <c r="AI1729"/>
      <c r="AJ1729"/>
      <c r="AK1729" t="s">
        <v>932</v>
      </c>
      <c r="AL1729">
        <v>17</v>
      </c>
      <c r="AM1729" s="73">
        <v>43813</v>
      </c>
      <c r="AN1729" t="s">
        <v>930</v>
      </c>
      <c r="AO1729" t="s">
        <v>8</v>
      </c>
      <c r="AP1729"/>
      <c r="AQ1729"/>
      <c r="AR1729" t="s">
        <v>30</v>
      </c>
      <c r="AS1729" t="s">
        <v>1797</v>
      </c>
      <c r="AT1729" t="s">
        <v>1385</v>
      </c>
      <c r="AU1729" t="s">
        <v>36</v>
      </c>
      <c r="AV1729" t="s">
        <v>1355</v>
      </c>
      <c r="AW1729"/>
      <c r="AX1729"/>
      <c r="AY1729"/>
      <c r="AZ1729"/>
      <c r="BA1729" t="s">
        <v>1801</v>
      </c>
      <c r="BB1729" t="s">
        <v>1802</v>
      </c>
      <c r="BC1729" t="s">
        <v>43</v>
      </c>
      <c r="BD1729"/>
      <c r="BE1729"/>
    </row>
    <row r="1730" spans="1:57" x14ac:dyDescent="0.25">
      <c r="A1730" t="s">
        <v>1360</v>
      </c>
      <c r="B1730" t="s">
        <v>0</v>
      </c>
      <c r="C1730">
        <v>2020</v>
      </c>
      <c r="D1730">
        <v>6</v>
      </c>
      <c r="E1730" s="73">
        <v>43813</v>
      </c>
      <c r="F1730"/>
      <c r="G1730"/>
      <c r="H1730" t="s">
        <v>12</v>
      </c>
      <c r="I1730"/>
      <c r="J1730" t="s">
        <v>25</v>
      </c>
      <c r="K1730" t="s">
        <v>3</v>
      </c>
      <c r="L1730"/>
      <c r="M1730" t="s">
        <v>43</v>
      </c>
      <c r="N1730">
        <v>37565.769999999997</v>
      </c>
      <c r="O1730"/>
      <c r="P1730" t="s">
        <v>27</v>
      </c>
      <c r="Q1730" t="s">
        <v>932</v>
      </c>
      <c r="R1730">
        <v>29</v>
      </c>
      <c r="S1730"/>
      <c r="T1730"/>
      <c r="U1730"/>
      <c r="V1730"/>
      <c r="W1730"/>
      <c r="X1730"/>
      <c r="Y1730"/>
      <c r="Z1730"/>
      <c r="AA1730"/>
      <c r="AB1730"/>
      <c r="AC1730"/>
      <c r="AD1730"/>
      <c r="AE1730"/>
      <c r="AF1730"/>
      <c r="AG1730"/>
      <c r="AH1730"/>
      <c r="AI1730"/>
      <c r="AJ1730"/>
      <c r="AK1730" t="s">
        <v>932</v>
      </c>
      <c r="AL1730">
        <v>29</v>
      </c>
      <c r="AM1730" s="73">
        <v>43813</v>
      </c>
      <c r="AN1730" t="s">
        <v>926</v>
      </c>
      <c r="AO1730" t="s">
        <v>8</v>
      </c>
      <c r="AP1730"/>
      <c r="AQ1730"/>
      <c r="AR1730" t="s">
        <v>30</v>
      </c>
      <c r="AS1730" t="s">
        <v>1797</v>
      </c>
      <c r="AT1730" t="s">
        <v>1366</v>
      </c>
      <c r="AU1730" t="s">
        <v>36</v>
      </c>
      <c r="AV1730" t="s">
        <v>1365</v>
      </c>
      <c r="AW1730"/>
      <c r="AX1730"/>
      <c r="AY1730"/>
      <c r="AZ1730"/>
      <c r="BA1730" t="s">
        <v>1833</v>
      </c>
      <c r="BB1730" t="s">
        <v>1802</v>
      </c>
      <c r="BC1730" t="s">
        <v>43</v>
      </c>
      <c r="BD1730"/>
      <c r="BE1730"/>
    </row>
    <row r="1731" spans="1:57" x14ac:dyDescent="0.25">
      <c r="A1731" t="s">
        <v>1360</v>
      </c>
      <c r="B1731" t="s">
        <v>0</v>
      </c>
      <c r="C1731">
        <v>2020</v>
      </c>
      <c r="D1731">
        <v>6</v>
      </c>
      <c r="E1731" s="73">
        <v>43813</v>
      </c>
      <c r="F1731"/>
      <c r="G1731"/>
      <c r="H1731" t="s">
        <v>12</v>
      </c>
      <c r="I1731"/>
      <c r="J1731" t="s">
        <v>25</v>
      </c>
      <c r="K1731" t="s">
        <v>3</v>
      </c>
      <c r="L1731"/>
      <c r="M1731" t="s">
        <v>43</v>
      </c>
      <c r="N1731">
        <v>14425</v>
      </c>
      <c r="O1731"/>
      <c r="P1731" t="s">
        <v>27</v>
      </c>
      <c r="Q1731" t="s">
        <v>932</v>
      </c>
      <c r="R1731">
        <v>31</v>
      </c>
      <c r="S1731"/>
      <c r="T1731"/>
      <c r="U1731"/>
      <c r="V1731"/>
      <c r="W1731"/>
      <c r="X1731"/>
      <c r="Y1731"/>
      <c r="Z1731"/>
      <c r="AA1731"/>
      <c r="AB1731"/>
      <c r="AC1731"/>
      <c r="AD1731"/>
      <c r="AE1731"/>
      <c r="AF1731"/>
      <c r="AG1731"/>
      <c r="AH1731"/>
      <c r="AI1731"/>
      <c r="AJ1731"/>
      <c r="AK1731" t="s">
        <v>932</v>
      </c>
      <c r="AL1731">
        <v>31</v>
      </c>
      <c r="AM1731" s="73">
        <v>43813</v>
      </c>
      <c r="AN1731" t="s">
        <v>928</v>
      </c>
      <c r="AO1731" t="s">
        <v>8</v>
      </c>
      <c r="AP1731"/>
      <c r="AQ1731"/>
      <c r="AR1731" t="s">
        <v>30</v>
      </c>
      <c r="AS1731" t="s">
        <v>1797</v>
      </c>
      <c r="AT1731" t="s">
        <v>1366</v>
      </c>
      <c r="AU1731" t="s">
        <v>36</v>
      </c>
      <c r="AV1731" t="s">
        <v>1365</v>
      </c>
      <c r="AW1731"/>
      <c r="AX1731"/>
      <c r="AY1731"/>
      <c r="AZ1731"/>
      <c r="BA1731" t="s">
        <v>1833</v>
      </c>
      <c r="BB1731" t="s">
        <v>1802</v>
      </c>
      <c r="BC1731" t="s">
        <v>43</v>
      </c>
      <c r="BD1731"/>
      <c r="BE1731"/>
    </row>
    <row r="1732" spans="1:57" x14ac:dyDescent="0.25">
      <c r="A1732" t="s">
        <v>1360</v>
      </c>
      <c r="B1732" t="s">
        <v>0</v>
      </c>
      <c r="C1732">
        <v>2020</v>
      </c>
      <c r="D1732">
        <v>6</v>
      </c>
      <c r="E1732" s="73">
        <v>43813</v>
      </c>
      <c r="F1732"/>
      <c r="G1732"/>
      <c r="H1732" t="s">
        <v>12</v>
      </c>
      <c r="I1732"/>
      <c r="J1732" t="s">
        <v>25</v>
      </c>
      <c r="K1732" t="s">
        <v>3</v>
      </c>
      <c r="L1732"/>
      <c r="M1732" t="s">
        <v>43</v>
      </c>
      <c r="N1732">
        <v>6468</v>
      </c>
      <c r="O1732"/>
      <c r="P1732" t="s">
        <v>27</v>
      </c>
      <c r="Q1732" t="s">
        <v>932</v>
      </c>
      <c r="R1732">
        <v>32</v>
      </c>
      <c r="S1732"/>
      <c r="T1732"/>
      <c r="U1732"/>
      <c r="V1732"/>
      <c r="W1732"/>
      <c r="X1732"/>
      <c r="Y1732"/>
      <c r="Z1732"/>
      <c r="AA1732"/>
      <c r="AB1732"/>
      <c r="AC1732"/>
      <c r="AD1732"/>
      <c r="AE1732"/>
      <c r="AF1732"/>
      <c r="AG1732"/>
      <c r="AH1732"/>
      <c r="AI1732"/>
      <c r="AJ1732"/>
      <c r="AK1732" t="s">
        <v>932</v>
      </c>
      <c r="AL1732">
        <v>32</v>
      </c>
      <c r="AM1732" s="73">
        <v>43813</v>
      </c>
      <c r="AN1732" t="s">
        <v>929</v>
      </c>
      <c r="AO1732" t="s">
        <v>8</v>
      </c>
      <c r="AP1732"/>
      <c r="AQ1732"/>
      <c r="AR1732" t="s">
        <v>30</v>
      </c>
      <c r="AS1732" t="s">
        <v>1797</v>
      </c>
      <c r="AT1732" t="s">
        <v>1366</v>
      </c>
      <c r="AU1732" t="s">
        <v>36</v>
      </c>
      <c r="AV1732" t="s">
        <v>1365</v>
      </c>
      <c r="AW1732"/>
      <c r="AX1732"/>
      <c r="AY1732"/>
      <c r="AZ1732"/>
      <c r="BA1732" t="s">
        <v>1833</v>
      </c>
      <c r="BB1732" t="s">
        <v>1802</v>
      </c>
      <c r="BC1732" t="s">
        <v>43</v>
      </c>
      <c r="BD1732"/>
      <c r="BE1732"/>
    </row>
    <row r="1733" spans="1:57" x14ac:dyDescent="0.25">
      <c r="A1733" t="s">
        <v>1360</v>
      </c>
      <c r="B1733" t="s">
        <v>0</v>
      </c>
      <c r="C1733">
        <v>2020</v>
      </c>
      <c r="D1733">
        <v>6</v>
      </c>
      <c r="E1733" s="73">
        <v>43818</v>
      </c>
      <c r="F1733"/>
      <c r="G1733"/>
      <c r="H1733" t="s">
        <v>12</v>
      </c>
      <c r="I1733" t="s">
        <v>552</v>
      </c>
      <c r="J1733" t="s">
        <v>920</v>
      </c>
      <c r="K1733" t="s">
        <v>3</v>
      </c>
      <c r="L1733"/>
      <c r="M1733" t="s">
        <v>27</v>
      </c>
      <c r="N1733">
        <v>2116.2199999999998</v>
      </c>
      <c r="O1733"/>
      <c r="P1733" t="s">
        <v>964</v>
      </c>
      <c r="Q1733" t="s">
        <v>954</v>
      </c>
      <c r="R1733">
        <v>282</v>
      </c>
      <c r="S1733" t="s">
        <v>957</v>
      </c>
      <c r="T1733" s="73">
        <v>43816</v>
      </c>
      <c r="U1733" t="s">
        <v>1595</v>
      </c>
      <c r="V1733" t="s">
        <v>964</v>
      </c>
      <c r="W1733" t="s">
        <v>36</v>
      </c>
      <c r="X1733"/>
      <c r="Y1733"/>
      <c r="Z1733"/>
      <c r="AA1733"/>
      <c r="AB1733"/>
      <c r="AC1733"/>
      <c r="AD1733"/>
      <c r="AE1733"/>
      <c r="AF1733"/>
      <c r="AG1733"/>
      <c r="AH1733"/>
      <c r="AI1733"/>
      <c r="AJ1733"/>
      <c r="AK1733" t="s">
        <v>957</v>
      </c>
      <c r="AL1733">
        <v>1</v>
      </c>
      <c r="AM1733" s="73">
        <v>43816</v>
      </c>
      <c r="AN1733" t="s">
        <v>957</v>
      </c>
      <c r="AO1733" t="s">
        <v>554</v>
      </c>
      <c r="AP1733" t="s">
        <v>596</v>
      </c>
      <c r="AQ1733"/>
      <c r="AR1733" t="s">
        <v>30</v>
      </c>
      <c r="AS1733" t="s">
        <v>1797</v>
      </c>
      <c r="AT1733" t="s">
        <v>1372</v>
      </c>
      <c r="AU1733" t="s">
        <v>36</v>
      </c>
      <c r="AV1733" t="s">
        <v>1354</v>
      </c>
      <c r="AW1733" t="s">
        <v>1798</v>
      </c>
      <c r="AX1733" t="s">
        <v>1353</v>
      </c>
      <c r="AY1733" t="s">
        <v>1371</v>
      </c>
      <c r="AZ1733"/>
      <c r="BA1733" t="s">
        <v>1799</v>
      </c>
      <c r="BB1733" t="s">
        <v>1800</v>
      </c>
      <c r="BC1733" t="s">
        <v>1595</v>
      </c>
      <c r="BD1733">
        <v>1</v>
      </c>
      <c r="BE1733" t="s">
        <v>1942</v>
      </c>
    </row>
    <row r="1734" spans="1:57" x14ac:dyDescent="0.25">
      <c r="A1734" t="s">
        <v>1360</v>
      </c>
      <c r="B1734" t="s">
        <v>0</v>
      </c>
      <c r="C1734">
        <v>2020</v>
      </c>
      <c r="D1734">
        <v>6</v>
      </c>
      <c r="E1734" s="73">
        <v>43819</v>
      </c>
      <c r="F1734"/>
      <c r="G1734"/>
      <c r="H1734" t="s">
        <v>12</v>
      </c>
      <c r="I1734"/>
      <c r="J1734" t="s">
        <v>25</v>
      </c>
      <c r="K1734" t="s">
        <v>3</v>
      </c>
      <c r="L1734"/>
      <c r="M1734" t="s">
        <v>43</v>
      </c>
      <c r="N1734">
        <v>19622.900000000001</v>
      </c>
      <c r="O1734"/>
      <c r="P1734" t="s">
        <v>27</v>
      </c>
      <c r="Q1734" t="s">
        <v>956</v>
      </c>
      <c r="R1734">
        <v>71</v>
      </c>
      <c r="S1734"/>
      <c r="T1734"/>
      <c r="U1734"/>
      <c r="V1734"/>
      <c r="W1734"/>
      <c r="X1734"/>
      <c r="Y1734"/>
      <c r="Z1734"/>
      <c r="AA1734"/>
      <c r="AB1734"/>
      <c r="AC1734"/>
      <c r="AD1734"/>
      <c r="AE1734"/>
      <c r="AF1734"/>
      <c r="AG1734"/>
      <c r="AH1734"/>
      <c r="AI1734"/>
      <c r="AJ1734"/>
      <c r="AK1734" t="s">
        <v>956</v>
      </c>
      <c r="AL1734">
        <v>71</v>
      </c>
      <c r="AM1734" s="73">
        <v>43819</v>
      </c>
      <c r="AN1734" t="s">
        <v>955</v>
      </c>
      <c r="AO1734" t="s">
        <v>8</v>
      </c>
      <c r="AP1734"/>
      <c r="AQ1734"/>
      <c r="AR1734" t="s">
        <v>30</v>
      </c>
      <c r="AS1734" t="s">
        <v>1797</v>
      </c>
      <c r="AT1734" t="s">
        <v>1366</v>
      </c>
      <c r="AU1734" t="s">
        <v>36</v>
      </c>
      <c r="AV1734" t="s">
        <v>1365</v>
      </c>
      <c r="AW1734"/>
      <c r="AX1734"/>
      <c r="AY1734"/>
      <c r="AZ1734"/>
      <c r="BA1734" t="s">
        <v>1833</v>
      </c>
      <c r="BB1734" t="s">
        <v>1802</v>
      </c>
      <c r="BC1734" t="s">
        <v>43</v>
      </c>
      <c r="BD1734"/>
      <c r="BE1734"/>
    </row>
    <row r="1735" spans="1:57" x14ac:dyDescent="0.25">
      <c r="A1735" t="s">
        <v>1360</v>
      </c>
      <c r="B1735" t="s">
        <v>0</v>
      </c>
      <c r="C1735">
        <v>2020</v>
      </c>
      <c r="D1735">
        <v>6</v>
      </c>
      <c r="E1735" s="73">
        <v>43822</v>
      </c>
      <c r="F1735" t="s">
        <v>574</v>
      </c>
      <c r="G1735"/>
      <c r="H1735" t="s">
        <v>12</v>
      </c>
      <c r="I1735" t="s">
        <v>575</v>
      </c>
      <c r="J1735" t="s">
        <v>624</v>
      </c>
      <c r="K1735" t="s">
        <v>3</v>
      </c>
      <c r="L1735"/>
      <c r="M1735" t="s">
        <v>579</v>
      </c>
      <c r="N1735">
        <v>614.5</v>
      </c>
      <c r="O1735"/>
      <c r="P1735" t="s">
        <v>951</v>
      </c>
      <c r="Q1735" t="s">
        <v>952</v>
      </c>
      <c r="R1735">
        <v>284</v>
      </c>
      <c r="S1735"/>
      <c r="T1735"/>
      <c r="U1735"/>
      <c r="V1735"/>
      <c r="W1735"/>
      <c r="X1735"/>
      <c r="Y1735"/>
      <c r="Z1735"/>
      <c r="AA1735"/>
      <c r="AB1735"/>
      <c r="AC1735"/>
      <c r="AD1735"/>
      <c r="AE1735"/>
      <c r="AF1735"/>
      <c r="AG1735"/>
      <c r="AH1735"/>
      <c r="AI1735"/>
      <c r="AJ1735"/>
      <c r="AK1735" t="s">
        <v>952</v>
      </c>
      <c r="AL1735">
        <v>284</v>
      </c>
      <c r="AM1735" s="73">
        <v>43822</v>
      </c>
      <c r="AN1735" t="s">
        <v>584</v>
      </c>
      <c r="AO1735" t="s">
        <v>847</v>
      </c>
      <c r="AP1735"/>
      <c r="AQ1735"/>
      <c r="AR1735" t="s">
        <v>581</v>
      </c>
      <c r="AS1735" t="s">
        <v>1797</v>
      </c>
      <c r="AT1735" t="s">
        <v>1361</v>
      </c>
      <c r="AU1735" t="s">
        <v>36</v>
      </c>
      <c r="AV1735" t="s">
        <v>1354</v>
      </c>
      <c r="AW1735" t="s">
        <v>1924</v>
      </c>
      <c r="AX1735" t="s">
        <v>1353</v>
      </c>
      <c r="AY1735" t="s">
        <v>1352</v>
      </c>
      <c r="AZ1735"/>
      <c r="BA1735" t="s">
        <v>1982</v>
      </c>
      <c r="BB1735" t="s">
        <v>1926</v>
      </c>
      <c r="BC1735" t="s">
        <v>579</v>
      </c>
      <c r="BD1735"/>
      <c r="BE1735"/>
    </row>
    <row r="1736" spans="1:57" x14ac:dyDescent="0.25">
      <c r="A1736" t="s">
        <v>1360</v>
      </c>
      <c r="B1736" t="s">
        <v>0</v>
      </c>
      <c r="C1736">
        <v>2020</v>
      </c>
      <c r="D1736">
        <v>6</v>
      </c>
      <c r="E1736" s="73">
        <v>43803</v>
      </c>
      <c r="F1736" t="s">
        <v>574</v>
      </c>
      <c r="G1736"/>
      <c r="H1736" t="s">
        <v>12</v>
      </c>
      <c r="I1736" t="s">
        <v>575</v>
      </c>
      <c r="J1736" t="s">
        <v>871</v>
      </c>
      <c r="K1736" t="s">
        <v>3</v>
      </c>
      <c r="L1736"/>
      <c r="M1736" t="s">
        <v>862</v>
      </c>
      <c r="N1736">
        <v>0.11</v>
      </c>
      <c r="O1736"/>
      <c r="P1736" t="s">
        <v>867</v>
      </c>
      <c r="Q1736" t="s">
        <v>898</v>
      </c>
      <c r="R1736">
        <v>33</v>
      </c>
      <c r="S1736"/>
      <c r="T1736"/>
      <c r="U1736"/>
      <c r="V1736"/>
      <c r="W1736"/>
      <c r="X1736"/>
      <c r="Y1736"/>
      <c r="Z1736"/>
      <c r="AA1736"/>
      <c r="AB1736"/>
      <c r="AC1736" t="s">
        <v>899</v>
      </c>
      <c r="AD1736">
        <v>2</v>
      </c>
      <c r="AE1736" s="73">
        <v>43802</v>
      </c>
      <c r="AF1736" t="s">
        <v>867</v>
      </c>
      <c r="AG1736" t="s">
        <v>1450</v>
      </c>
      <c r="AH1736" t="s">
        <v>36</v>
      </c>
      <c r="AI1736" t="s">
        <v>1454</v>
      </c>
      <c r="AJ1736" t="s">
        <v>1451</v>
      </c>
      <c r="AK1736" t="s">
        <v>899</v>
      </c>
      <c r="AL1736">
        <v>2</v>
      </c>
      <c r="AM1736" s="73">
        <v>43802</v>
      </c>
      <c r="AN1736" t="s">
        <v>899</v>
      </c>
      <c r="AO1736" t="s">
        <v>37</v>
      </c>
      <c r="AP1736"/>
      <c r="AQ1736"/>
      <c r="AR1736" t="s">
        <v>866</v>
      </c>
      <c r="AS1736" t="s">
        <v>1797</v>
      </c>
      <c r="AT1736" t="s">
        <v>1408</v>
      </c>
      <c r="AU1736" t="s">
        <v>36</v>
      </c>
      <c r="AV1736" t="s">
        <v>1354</v>
      </c>
      <c r="AW1736" t="s">
        <v>1924</v>
      </c>
      <c r="AX1736" t="s">
        <v>1353</v>
      </c>
      <c r="AY1736" t="s">
        <v>1352</v>
      </c>
      <c r="AZ1736" t="s">
        <v>2015</v>
      </c>
      <c r="BA1736" t="s">
        <v>1990</v>
      </c>
      <c r="BB1736" t="s">
        <v>1926</v>
      </c>
      <c r="BC1736" t="s">
        <v>2015</v>
      </c>
      <c r="BD1736"/>
      <c r="BE1736"/>
    </row>
    <row r="1737" spans="1:57" x14ac:dyDescent="0.25">
      <c r="A1737" t="s">
        <v>1360</v>
      </c>
      <c r="B1737" t="s">
        <v>0</v>
      </c>
      <c r="C1737">
        <v>2020</v>
      </c>
      <c r="D1737">
        <v>6</v>
      </c>
      <c r="E1737" s="73">
        <v>43803</v>
      </c>
      <c r="F1737"/>
      <c r="G1737"/>
      <c r="H1737" t="s">
        <v>12</v>
      </c>
      <c r="I1737"/>
      <c r="J1737" t="s">
        <v>25</v>
      </c>
      <c r="K1737" t="s">
        <v>3</v>
      </c>
      <c r="L1737"/>
      <c r="M1737" t="s">
        <v>862</v>
      </c>
      <c r="N1737">
        <v>-1.29</v>
      </c>
      <c r="O1737"/>
      <c r="P1737" t="s">
        <v>867</v>
      </c>
      <c r="Q1737" t="s">
        <v>898</v>
      </c>
      <c r="R1737">
        <v>44</v>
      </c>
      <c r="S1737"/>
      <c r="T1737"/>
      <c r="U1737"/>
      <c r="V1737"/>
      <c r="W1737"/>
      <c r="X1737"/>
      <c r="Y1737"/>
      <c r="Z1737"/>
      <c r="AA1737"/>
      <c r="AB1737"/>
      <c r="AC1737"/>
      <c r="AD1737"/>
      <c r="AE1737"/>
      <c r="AF1737"/>
      <c r="AG1737"/>
      <c r="AH1737"/>
      <c r="AI1737"/>
      <c r="AJ1737"/>
      <c r="AK1737" t="s">
        <v>898</v>
      </c>
      <c r="AL1737">
        <v>44</v>
      </c>
      <c r="AM1737" s="73">
        <v>43803</v>
      </c>
      <c r="AN1737" t="s">
        <v>899</v>
      </c>
      <c r="AO1737" t="s">
        <v>8</v>
      </c>
      <c r="AP1737"/>
      <c r="AQ1737"/>
      <c r="AR1737" t="s">
        <v>866</v>
      </c>
      <c r="AS1737" t="s">
        <v>1797</v>
      </c>
      <c r="AT1737" t="s">
        <v>1366</v>
      </c>
      <c r="AU1737" t="s">
        <v>36</v>
      </c>
      <c r="AV1737" t="s">
        <v>1365</v>
      </c>
      <c r="AW1737"/>
      <c r="AX1737"/>
      <c r="AY1737"/>
      <c r="AZ1737"/>
      <c r="BA1737" t="s">
        <v>1833</v>
      </c>
      <c r="BB1737" t="s">
        <v>1802</v>
      </c>
      <c r="BC1737" t="s">
        <v>862</v>
      </c>
      <c r="BD1737"/>
      <c r="BE1737"/>
    </row>
    <row r="1738" spans="1:57" x14ac:dyDescent="0.25">
      <c r="A1738" t="s">
        <v>1360</v>
      </c>
      <c r="B1738" t="s">
        <v>0</v>
      </c>
      <c r="C1738">
        <v>2020</v>
      </c>
      <c r="D1738">
        <v>6</v>
      </c>
      <c r="E1738" s="73">
        <v>43803</v>
      </c>
      <c r="F1738"/>
      <c r="G1738"/>
      <c r="H1738" t="s">
        <v>12</v>
      </c>
      <c r="I1738"/>
      <c r="J1738" t="s">
        <v>25</v>
      </c>
      <c r="K1738" t="s">
        <v>3</v>
      </c>
      <c r="L1738"/>
      <c r="M1738" t="s">
        <v>862</v>
      </c>
      <c r="N1738">
        <v>-1.29</v>
      </c>
      <c r="O1738"/>
      <c r="P1738" t="s">
        <v>867</v>
      </c>
      <c r="Q1738" t="s">
        <v>898</v>
      </c>
      <c r="R1738">
        <v>54</v>
      </c>
      <c r="S1738"/>
      <c r="T1738"/>
      <c r="U1738"/>
      <c r="V1738"/>
      <c r="W1738"/>
      <c r="X1738"/>
      <c r="Y1738"/>
      <c r="Z1738"/>
      <c r="AA1738"/>
      <c r="AB1738"/>
      <c r="AC1738"/>
      <c r="AD1738"/>
      <c r="AE1738"/>
      <c r="AF1738"/>
      <c r="AG1738"/>
      <c r="AH1738"/>
      <c r="AI1738"/>
      <c r="AJ1738"/>
      <c r="AK1738" t="s">
        <v>898</v>
      </c>
      <c r="AL1738">
        <v>54</v>
      </c>
      <c r="AM1738" s="73">
        <v>43803</v>
      </c>
      <c r="AN1738" t="s">
        <v>899</v>
      </c>
      <c r="AO1738" t="s">
        <v>8</v>
      </c>
      <c r="AP1738"/>
      <c r="AQ1738"/>
      <c r="AR1738" t="s">
        <v>866</v>
      </c>
      <c r="AS1738" t="s">
        <v>1797</v>
      </c>
      <c r="AT1738" t="s">
        <v>1366</v>
      </c>
      <c r="AU1738" t="s">
        <v>36</v>
      </c>
      <c r="AV1738" t="s">
        <v>1365</v>
      </c>
      <c r="AW1738"/>
      <c r="AX1738"/>
      <c r="AY1738"/>
      <c r="AZ1738"/>
      <c r="BA1738" t="s">
        <v>1833</v>
      </c>
      <c r="BB1738" t="s">
        <v>1802</v>
      </c>
      <c r="BC1738" t="s">
        <v>862</v>
      </c>
      <c r="BD1738"/>
      <c r="BE1738"/>
    </row>
    <row r="1739" spans="1:57" x14ac:dyDescent="0.25">
      <c r="A1739" t="s">
        <v>1360</v>
      </c>
      <c r="B1739" t="s">
        <v>0</v>
      </c>
      <c r="C1739">
        <v>2020</v>
      </c>
      <c r="D1739">
        <v>6</v>
      </c>
      <c r="E1739" s="73">
        <v>43803</v>
      </c>
      <c r="F1739"/>
      <c r="G1739"/>
      <c r="H1739" t="s">
        <v>12</v>
      </c>
      <c r="I1739"/>
      <c r="J1739" t="s">
        <v>25</v>
      </c>
      <c r="K1739" t="s">
        <v>3</v>
      </c>
      <c r="L1739"/>
      <c r="M1739" t="s">
        <v>862</v>
      </c>
      <c r="N1739">
        <v>-3.27</v>
      </c>
      <c r="O1739"/>
      <c r="P1739" t="s">
        <v>867</v>
      </c>
      <c r="Q1739" t="s">
        <v>898</v>
      </c>
      <c r="R1739">
        <v>104</v>
      </c>
      <c r="S1739"/>
      <c r="T1739"/>
      <c r="U1739"/>
      <c r="V1739"/>
      <c r="W1739"/>
      <c r="X1739"/>
      <c r="Y1739"/>
      <c r="Z1739"/>
      <c r="AA1739"/>
      <c r="AB1739"/>
      <c r="AC1739"/>
      <c r="AD1739"/>
      <c r="AE1739"/>
      <c r="AF1739"/>
      <c r="AG1739"/>
      <c r="AH1739"/>
      <c r="AI1739"/>
      <c r="AJ1739"/>
      <c r="AK1739" t="s">
        <v>898</v>
      </c>
      <c r="AL1739">
        <v>104</v>
      </c>
      <c r="AM1739" s="73">
        <v>43803</v>
      </c>
      <c r="AN1739" t="s">
        <v>899</v>
      </c>
      <c r="AO1739" t="s">
        <v>8</v>
      </c>
      <c r="AP1739"/>
      <c r="AQ1739"/>
      <c r="AR1739" t="s">
        <v>866</v>
      </c>
      <c r="AS1739" t="s">
        <v>1797</v>
      </c>
      <c r="AT1739" t="s">
        <v>1366</v>
      </c>
      <c r="AU1739" t="s">
        <v>36</v>
      </c>
      <c r="AV1739" t="s">
        <v>1365</v>
      </c>
      <c r="AW1739"/>
      <c r="AX1739"/>
      <c r="AY1739"/>
      <c r="AZ1739"/>
      <c r="BA1739" t="s">
        <v>1833</v>
      </c>
      <c r="BB1739" t="s">
        <v>1802</v>
      </c>
      <c r="BC1739" t="s">
        <v>862</v>
      </c>
      <c r="BD1739"/>
      <c r="BE1739"/>
    </row>
    <row r="1740" spans="1:57" x14ac:dyDescent="0.25">
      <c r="A1740" t="s">
        <v>1360</v>
      </c>
      <c r="B1740" t="s">
        <v>0</v>
      </c>
      <c r="C1740">
        <v>2020</v>
      </c>
      <c r="D1740">
        <v>6</v>
      </c>
      <c r="E1740" s="73">
        <v>43804</v>
      </c>
      <c r="F1740"/>
      <c r="G1740"/>
      <c r="H1740" t="s">
        <v>12</v>
      </c>
      <c r="I1740"/>
      <c r="J1740" t="s">
        <v>25</v>
      </c>
      <c r="K1740" t="s">
        <v>3</v>
      </c>
      <c r="L1740"/>
      <c r="M1740" t="s">
        <v>878</v>
      </c>
      <c r="N1740">
        <v>3.81</v>
      </c>
      <c r="O1740"/>
      <c r="P1740" t="s">
        <v>867</v>
      </c>
      <c r="Q1740" t="s">
        <v>901</v>
      </c>
      <c r="R1740">
        <v>173</v>
      </c>
      <c r="S1740"/>
      <c r="T1740"/>
      <c r="U1740"/>
      <c r="V1740"/>
      <c r="W1740"/>
      <c r="X1740"/>
      <c r="Y1740"/>
      <c r="Z1740"/>
      <c r="AA1740"/>
      <c r="AB1740"/>
      <c r="AC1740"/>
      <c r="AD1740"/>
      <c r="AE1740"/>
      <c r="AF1740"/>
      <c r="AG1740"/>
      <c r="AH1740"/>
      <c r="AI1740"/>
      <c r="AJ1740"/>
      <c r="AK1740" t="s">
        <v>901</v>
      </c>
      <c r="AL1740">
        <v>173</v>
      </c>
      <c r="AM1740" s="73">
        <v>43804</v>
      </c>
      <c r="AN1740" t="s">
        <v>899</v>
      </c>
      <c r="AO1740" t="s">
        <v>8</v>
      </c>
      <c r="AP1740"/>
      <c r="AQ1740"/>
      <c r="AR1740" t="s">
        <v>866</v>
      </c>
      <c r="AS1740" t="s">
        <v>1797</v>
      </c>
      <c r="AT1740" t="s">
        <v>1366</v>
      </c>
      <c r="AU1740" t="s">
        <v>36</v>
      </c>
      <c r="AV1740" t="s">
        <v>1365</v>
      </c>
      <c r="AW1740"/>
      <c r="AX1740"/>
      <c r="AY1740"/>
      <c r="AZ1740"/>
      <c r="BA1740" t="s">
        <v>1833</v>
      </c>
      <c r="BB1740" t="s">
        <v>1802</v>
      </c>
      <c r="BC1740" t="s">
        <v>878</v>
      </c>
      <c r="BD1740"/>
      <c r="BE1740"/>
    </row>
    <row r="1741" spans="1:57" x14ac:dyDescent="0.25">
      <c r="A1741" t="s">
        <v>1360</v>
      </c>
      <c r="B1741" t="s">
        <v>0</v>
      </c>
      <c r="C1741">
        <v>2020</v>
      </c>
      <c r="D1741">
        <v>6</v>
      </c>
      <c r="E1741" s="73">
        <v>43805</v>
      </c>
      <c r="F1741" t="s">
        <v>574</v>
      </c>
      <c r="G1741"/>
      <c r="H1741" t="s">
        <v>12</v>
      </c>
      <c r="I1741" t="s">
        <v>575</v>
      </c>
      <c r="J1741" t="s">
        <v>871</v>
      </c>
      <c r="K1741" t="s">
        <v>3</v>
      </c>
      <c r="L1741"/>
      <c r="M1741" t="s">
        <v>862</v>
      </c>
      <c r="N1741">
        <v>36.979999999999997</v>
      </c>
      <c r="O1741"/>
      <c r="P1741" t="s">
        <v>867</v>
      </c>
      <c r="Q1741" t="s">
        <v>905</v>
      </c>
      <c r="R1741">
        <v>15</v>
      </c>
      <c r="S1741"/>
      <c r="T1741"/>
      <c r="U1741"/>
      <c r="V1741"/>
      <c r="W1741"/>
      <c r="X1741"/>
      <c r="Y1741"/>
      <c r="Z1741"/>
      <c r="AA1741"/>
      <c r="AB1741"/>
      <c r="AC1741" t="s">
        <v>906</v>
      </c>
      <c r="AD1741">
        <v>2</v>
      </c>
      <c r="AE1741" s="73">
        <v>43803</v>
      </c>
      <c r="AF1741" t="s">
        <v>867</v>
      </c>
      <c r="AG1741" t="s">
        <v>1450</v>
      </c>
      <c r="AH1741" t="s">
        <v>36</v>
      </c>
      <c r="AI1741" t="s">
        <v>1449</v>
      </c>
      <c r="AJ1741" t="s">
        <v>1451</v>
      </c>
      <c r="AK1741" t="s">
        <v>906</v>
      </c>
      <c r="AL1741">
        <v>2</v>
      </c>
      <c r="AM1741" s="73">
        <v>43803</v>
      </c>
      <c r="AN1741" t="s">
        <v>906</v>
      </c>
      <c r="AO1741" t="s">
        <v>568</v>
      </c>
      <c r="AP1741"/>
      <c r="AQ1741"/>
      <c r="AR1741" t="s">
        <v>866</v>
      </c>
      <c r="AS1741" t="s">
        <v>1797</v>
      </c>
      <c r="AT1741" t="s">
        <v>1408</v>
      </c>
      <c r="AU1741" t="s">
        <v>36</v>
      </c>
      <c r="AV1741" t="s">
        <v>1354</v>
      </c>
      <c r="AW1741" t="s">
        <v>1924</v>
      </c>
      <c r="AX1741" t="s">
        <v>1353</v>
      </c>
      <c r="AY1741" t="s">
        <v>1352</v>
      </c>
      <c r="AZ1741" t="s">
        <v>2016</v>
      </c>
      <c r="BA1741" t="s">
        <v>1990</v>
      </c>
      <c r="BB1741" t="s">
        <v>1926</v>
      </c>
      <c r="BC1741" t="s">
        <v>2016</v>
      </c>
      <c r="BD1741"/>
      <c r="BE1741"/>
    </row>
    <row r="1742" spans="1:57" x14ac:dyDescent="0.25">
      <c r="A1742" t="s">
        <v>1360</v>
      </c>
      <c r="B1742" t="s">
        <v>0</v>
      </c>
      <c r="C1742">
        <v>2020</v>
      </c>
      <c r="D1742">
        <v>6</v>
      </c>
      <c r="E1742" s="73">
        <v>43805</v>
      </c>
      <c r="F1742"/>
      <c r="G1742"/>
      <c r="H1742" t="s">
        <v>12</v>
      </c>
      <c r="I1742"/>
      <c r="J1742" t="s">
        <v>25</v>
      </c>
      <c r="K1742" t="s">
        <v>3</v>
      </c>
      <c r="L1742"/>
      <c r="M1742" t="s">
        <v>862</v>
      </c>
      <c r="N1742">
        <v>-43.86</v>
      </c>
      <c r="O1742"/>
      <c r="P1742" t="s">
        <v>867</v>
      </c>
      <c r="Q1742" t="s">
        <v>905</v>
      </c>
      <c r="R1742">
        <v>46</v>
      </c>
      <c r="S1742"/>
      <c r="T1742"/>
      <c r="U1742"/>
      <c r="V1742"/>
      <c r="W1742"/>
      <c r="X1742"/>
      <c r="Y1742"/>
      <c r="Z1742"/>
      <c r="AA1742"/>
      <c r="AB1742"/>
      <c r="AC1742"/>
      <c r="AD1742"/>
      <c r="AE1742"/>
      <c r="AF1742"/>
      <c r="AG1742"/>
      <c r="AH1742"/>
      <c r="AI1742"/>
      <c r="AJ1742"/>
      <c r="AK1742" t="s">
        <v>905</v>
      </c>
      <c r="AL1742">
        <v>46</v>
      </c>
      <c r="AM1742" s="73">
        <v>43805</v>
      </c>
      <c r="AN1742" t="s">
        <v>906</v>
      </c>
      <c r="AO1742" t="s">
        <v>8</v>
      </c>
      <c r="AP1742"/>
      <c r="AQ1742"/>
      <c r="AR1742" t="s">
        <v>866</v>
      </c>
      <c r="AS1742" t="s">
        <v>1797</v>
      </c>
      <c r="AT1742" t="s">
        <v>1366</v>
      </c>
      <c r="AU1742" t="s">
        <v>36</v>
      </c>
      <c r="AV1742" t="s">
        <v>1365</v>
      </c>
      <c r="AW1742"/>
      <c r="AX1742"/>
      <c r="AY1742"/>
      <c r="AZ1742"/>
      <c r="BA1742" t="s">
        <v>1833</v>
      </c>
      <c r="BB1742" t="s">
        <v>1802</v>
      </c>
      <c r="BC1742" t="s">
        <v>862</v>
      </c>
      <c r="BD1742"/>
      <c r="BE1742"/>
    </row>
    <row r="1743" spans="1:57" x14ac:dyDescent="0.25">
      <c r="A1743" t="s">
        <v>1360</v>
      </c>
      <c r="B1743" t="s">
        <v>0</v>
      </c>
      <c r="C1743">
        <v>2020</v>
      </c>
      <c r="D1743">
        <v>6</v>
      </c>
      <c r="E1743" s="73">
        <v>43805</v>
      </c>
      <c r="F1743" t="s">
        <v>574</v>
      </c>
      <c r="G1743"/>
      <c r="H1743" t="s">
        <v>12</v>
      </c>
      <c r="I1743" t="s">
        <v>575</v>
      </c>
      <c r="J1743" t="s">
        <v>870</v>
      </c>
      <c r="K1743" t="s">
        <v>3</v>
      </c>
      <c r="L1743"/>
      <c r="M1743" t="s">
        <v>862</v>
      </c>
      <c r="N1743">
        <v>0.4</v>
      </c>
      <c r="O1743"/>
      <c r="P1743" t="s">
        <v>867</v>
      </c>
      <c r="Q1743" t="s">
        <v>905</v>
      </c>
      <c r="R1743">
        <v>95</v>
      </c>
      <c r="S1743"/>
      <c r="T1743"/>
      <c r="U1743"/>
      <c r="V1743"/>
      <c r="W1743"/>
      <c r="X1743"/>
      <c r="Y1743"/>
      <c r="Z1743"/>
      <c r="AA1743"/>
      <c r="AB1743"/>
      <c r="AC1743" t="s">
        <v>906</v>
      </c>
      <c r="AD1743">
        <v>14</v>
      </c>
      <c r="AE1743" s="73">
        <v>43803</v>
      </c>
      <c r="AF1743" t="s">
        <v>867</v>
      </c>
      <c r="AG1743" t="s">
        <v>1450</v>
      </c>
      <c r="AH1743" t="s">
        <v>36</v>
      </c>
      <c r="AI1743" t="s">
        <v>1449</v>
      </c>
      <c r="AJ1743" t="s">
        <v>1453</v>
      </c>
      <c r="AK1743" t="s">
        <v>906</v>
      </c>
      <c r="AL1743">
        <v>14</v>
      </c>
      <c r="AM1743" s="73">
        <v>43803</v>
      </c>
      <c r="AN1743" t="s">
        <v>906</v>
      </c>
      <c r="AO1743" t="s">
        <v>568</v>
      </c>
      <c r="AP1743"/>
      <c r="AQ1743"/>
      <c r="AR1743" t="s">
        <v>866</v>
      </c>
      <c r="AS1743" t="s">
        <v>1797</v>
      </c>
      <c r="AT1743" t="s">
        <v>1408</v>
      </c>
      <c r="AU1743" t="s">
        <v>36</v>
      </c>
      <c r="AV1743" t="s">
        <v>1354</v>
      </c>
      <c r="AW1743" t="s">
        <v>1924</v>
      </c>
      <c r="AX1743" t="s">
        <v>1353</v>
      </c>
      <c r="AY1743" t="s">
        <v>1352</v>
      </c>
      <c r="AZ1743" t="s">
        <v>2016</v>
      </c>
      <c r="BA1743" t="s">
        <v>1988</v>
      </c>
      <c r="BB1743" t="s">
        <v>1926</v>
      </c>
      <c r="BC1743" t="s">
        <v>2016</v>
      </c>
      <c r="BD1743"/>
      <c r="BE1743"/>
    </row>
    <row r="1744" spans="1:57" x14ac:dyDescent="0.25">
      <c r="A1744" t="s">
        <v>1360</v>
      </c>
      <c r="B1744" t="s">
        <v>0</v>
      </c>
      <c r="C1744">
        <v>2020</v>
      </c>
      <c r="D1744">
        <v>6</v>
      </c>
      <c r="E1744" s="73">
        <v>43805</v>
      </c>
      <c r="F1744"/>
      <c r="G1744"/>
      <c r="H1744" t="s">
        <v>12</v>
      </c>
      <c r="I1744"/>
      <c r="J1744" t="s">
        <v>25</v>
      </c>
      <c r="K1744" t="s">
        <v>3</v>
      </c>
      <c r="L1744"/>
      <c r="M1744" t="s">
        <v>862</v>
      </c>
      <c r="N1744">
        <v>-0.65</v>
      </c>
      <c r="O1744"/>
      <c r="P1744" t="s">
        <v>867</v>
      </c>
      <c r="Q1744" t="s">
        <v>905</v>
      </c>
      <c r="R1744">
        <v>146</v>
      </c>
      <c r="S1744"/>
      <c r="T1744"/>
      <c r="U1744"/>
      <c r="V1744"/>
      <c r="W1744"/>
      <c r="X1744"/>
      <c r="Y1744"/>
      <c r="Z1744"/>
      <c r="AA1744"/>
      <c r="AB1744"/>
      <c r="AC1744"/>
      <c r="AD1744"/>
      <c r="AE1744"/>
      <c r="AF1744"/>
      <c r="AG1744"/>
      <c r="AH1744"/>
      <c r="AI1744"/>
      <c r="AJ1744"/>
      <c r="AK1744" t="s">
        <v>905</v>
      </c>
      <c r="AL1744">
        <v>146</v>
      </c>
      <c r="AM1744" s="73">
        <v>43805</v>
      </c>
      <c r="AN1744" t="s">
        <v>906</v>
      </c>
      <c r="AO1744" t="s">
        <v>8</v>
      </c>
      <c r="AP1744"/>
      <c r="AQ1744"/>
      <c r="AR1744" t="s">
        <v>866</v>
      </c>
      <c r="AS1744" t="s">
        <v>1797</v>
      </c>
      <c r="AT1744" t="s">
        <v>1366</v>
      </c>
      <c r="AU1744" t="s">
        <v>36</v>
      </c>
      <c r="AV1744" t="s">
        <v>1365</v>
      </c>
      <c r="AW1744"/>
      <c r="AX1744"/>
      <c r="AY1744"/>
      <c r="AZ1744"/>
      <c r="BA1744" t="s">
        <v>1833</v>
      </c>
      <c r="BB1744" t="s">
        <v>1802</v>
      </c>
      <c r="BC1744" t="s">
        <v>862</v>
      </c>
      <c r="BD1744"/>
      <c r="BE1744"/>
    </row>
    <row r="1745" spans="1:57" x14ac:dyDescent="0.25">
      <c r="A1745" t="s">
        <v>1360</v>
      </c>
      <c r="B1745" t="s">
        <v>0</v>
      </c>
      <c r="C1745">
        <v>2020</v>
      </c>
      <c r="D1745">
        <v>6</v>
      </c>
      <c r="E1745" s="73">
        <v>43805</v>
      </c>
      <c r="F1745" t="s">
        <v>574</v>
      </c>
      <c r="G1745"/>
      <c r="H1745" t="s">
        <v>12</v>
      </c>
      <c r="I1745" t="s">
        <v>575</v>
      </c>
      <c r="J1745" t="s">
        <v>907</v>
      </c>
      <c r="K1745" t="s">
        <v>3</v>
      </c>
      <c r="L1745"/>
      <c r="M1745" t="s">
        <v>862</v>
      </c>
      <c r="N1745">
        <v>1.89</v>
      </c>
      <c r="O1745"/>
      <c r="P1745" t="s">
        <v>867</v>
      </c>
      <c r="Q1745" t="s">
        <v>905</v>
      </c>
      <c r="R1745">
        <v>155</v>
      </c>
      <c r="S1745"/>
      <c r="T1745"/>
      <c r="U1745"/>
      <c r="V1745"/>
      <c r="W1745"/>
      <c r="X1745"/>
      <c r="Y1745"/>
      <c r="Z1745"/>
      <c r="AA1745"/>
      <c r="AB1745"/>
      <c r="AC1745" t="s">
        <v>906</v>
      </c>
      <c r="AD1745">
        <v>20</v>
      </c>
      <c r="AE1745" s="73">
        <v>43803</v>
      </c>
      <c r="AF1745" t="s">
        <v>867</v>
      </c>
      <c r="AG1745" t="s">
        <v>1450</v>
      </c>
      <c r="AH1745" t="s">
        <v>36</v>
      </c>
      <c r="AI1745" t="s">
        <v>1449</v>
      </c>
      <c r="AJ1745" t="s">
        <v>1448</v>
      </c>
      <c r="AK1745" t="s">
        <v>906</v>
      </c>
      <c r="AL1745">
        <v>20</v>
      </c>
      <c r="AM1745" s="73">
        <v>43803</v>
      </c>
      <c r="AN1745" t="s">
        <v>906</v>
      </c>
      <c r="AO1745" t="s">
        <v>568</v>
      </c>
      <c r="AP1745"/>
      <c r="AQ1745"/>
      <c r="AR1745" t="s">
        <v>866</v>
      </c>
      <c r="AS1745" t="s">
        <v>1797</v>
      </c>
      <c r="AT1745" t="s">
        <v>1408</v>
      </c>
      <c r="AU1745" t="s">
        <v>36</v>
      </c>
      <c r="AV1745" t="s">
        <v>1354</v>
      </c>
      <c r="AW1745" t="s">
        <v>1924</v>
      </c>
      <c r="AX1745" t="s">
        <v>1353</v>
      </c>
      <c r="AY1745" t="s">
        <v>1352</v>
      </c>
      <c r="AZ1745" t="s">
        <v>2016</v>
      </c>
      <c r="BA1745" t="s">
        <v>2018</v>
      </c>
      <c r="BB1745" t="s">
        <v>1926</v>
      </c>
      <c r="BC1745" t="s">
        <v>2016</v>
      </c>
      <c r="BD1745"/>
      <c r="BE1745"/>
    </row>
    <row r="1746" spans="1:57" x14ac:dyDescent="0.25">
      <c r="A1746" t="s">
        <v>1360</v>
      </c>
      <c r="B1746" t="s">
        <v>0</v>
      </c>
      <c r="C1746">
        <v>2020</v>
      </c>
      <c r="D1746">
        <v>6</v>
      </c>
      <c r="E1746" s="73">
        <v>43805</v>
      </c>
      <c r="F1746" t="s">
        <v>574</v>
      </c>
      <c r="G1746"/>
      <c r="H1746" t="s">
        <v>12</v>
      </c>
      <c r="I1746" t="s">
        <v>575</v>
      </c>
      <c r="J1746" t="s">
        <v>907</v>
      </c>
      <c r="K1746" t="s">
        <v>3</v>
      </c>
      <c r="L1746"/>
      <c r="M1746" t="s">
        <v>862</v>
      </c>
      <c r="N1746">
        <v>0.74</v>
      </c>
      <c r="O1746"/>
      <c r="P1746" t="s">
        <v>867</v>
      </c>
      <c r="Q1746" t="s">
        <v>905</v>
      </c>
      <c r="R1746">
        <v>175</v>
      </c>
      <c r="S1746"/>
      <c r="T1746"/>
      <c r="U1746"/>
      <c r="V1746"/>
      <c r="W1746"/>
      <c r="X1746"/>
      <c r="Y1746"/>
      <c r="Z1746"/>
      <c r="AA1746"/>
      <c r="AB1746"/>
      <c r="AC1746" t="s">
        <v>906</v>
      </c>
      <c r="AD1746">
        <v>23</v>
      </c>
      <c r="AE1746" s="73">
        <v>43803</v>
      </c>
      <c r="AF1746" t="s">
        <v>867</v>
      </c>
      <c r="AG1746" t="s">
        <v>1450</v>
      </c>
      <c r="AH1746" t="s">
        <v>36</v>
      </c>
      <c r="AI1746" t="s">
        <v>1449</v>
      </c>
      <c r="AJ1746" t="s">
        <v>1448</v>
      </c>
      <c r="AK1746" t="s">
        <v>906</v>
      </c>
      <c r="AL1746">
        <v>23</v>
      </c>
      <c r="AM1746" s="73">
        <v>43803</v>
      </c>
      <c r="AN1746" t="s">
        <v>906</v>
      </c>
      <c r="AO1746" t="s">
        <v>568</v>
      </c>
      <c r="AP1746"/>
      <c r="AQ1746"/>
      <c r="AR1746" t="s">
        <v>866</v>
      </c>
      <c r="AS1746" t="s">
        <v>1797</v>
      </c>
      <c r="AT1746" t="s">
        <v>1408</v>
      </c>
      <c r="AU1746" t="s">
        <v>36</v>
      </c>
      <c r="AV1746" t="s">
        <v>1354</v>
      </c>
      <c r="AW1746" t="s">
        <v>1924</v>
      </c>
      <c r="AX1746" t="s">
        <v>1353</v>
      </c>
      <c r="AY1746" t="s">
        <v>1352</v>
      </c>
      <c r="AZ1746" t="s">
        <v>2016</v>
      </c>
      <c r="BA1746" t="s">
        <v>2018</v>
      </c>
      <c r="BB1746" t="s">
        <v>1926</v>
      </c>
      <c r="BC1746" t="s">
        <v>2016</v>
      </c>
      <c r="BD1746"/>
      <c r="BE1746"/>
    </row>
    <row r="1747" spans="1:57" x14ac:dyDescent="0.25">
      <c r="A1747" t="s">
        <v>1360</v>
      </c>
      <c r="B1747" t="s">
        <v>0</v>
      </c>
      <c r="C1747">
        <v>2020</v>
      </c>
      <c r="D1747">
        <v>6</v>
      </c>
      <c r="E1747" s="73">
        <v>43806</v>
      </c>
      <c r="F1747"/>
      <c r="G1747"/>
      <c r="H1747" t="s">
        <v>12</v>
      </c>
      <c r="I1747"/>
      <c r="J1747" t="s">
        <v>25</v>
      </c>
      <c r="K1747" t="s">
        <v>3</v>
      </c>
      <c r="L1747"/>
      <c r="M1747" t="s">
        <v>878</v>
      </c>
      <c r="N1747">
        <v>4.3</v>
      </c>
      <c r="O1747"/>
      <c r="P1747" t="s">
        <v>867</v>
      </c>
      <c r="Q1747" t="s">
        <v>908</v>
      </c>
      <c r="R1747">
        <v>75</v>
      </c>
      <c r="S1747"/>
      <c r="T1747"/>
      <c r="U1747"/>
      <c r="V1747"/>
      <c r="W1747"/>
      <c r="X1747"/>
      <c r="Y1747"/>
      <c r="Z1747"/>
      <c r="AA1747"/>
      <c r="AB1747"/>
      <c r="AC1747"/>
      <c r="AD1747"/>
      <c r="AE1747"/>
      <c r="AF1747"/>
      <c r="AG1747"/>
      <c r="AH1747"/>
      <c r="AI1747"/>
      <c r="AJ1747"/>
      <c r="AK1747" t="s">
        <v>908</v>
      </c>
      <c r="AL1747">
        <v>75</v>
      </c>
      <c r="AM1747" s="73">
        <v>43806</v>
      </c>
      <c r="AN1747" t="s">
        <v>906</v>
      </c>
      <c r="AO1747" t="s">
        <v>8</v>
      </c>
      <c r="AP1747"/>
      <c r="AQ1747"/>
      <c r="AR1747" t="s">
        <v>866</v>
      </c>
      <c r="AS1747" t="s">
        <v>1797</v>
      </c>
      <c r="AT1747" t="s">
        <v>1366</v>
      </c>
      <c r="AU1747" t="s">
        <v>36</v>
      </c>
      <c r="AV1747" t="s">
        <v>1365</v>
      </c>
      <c r="AW1747"/>
      <c r="AX1747"/>
      <c r="AY1747"/>
      <c r="AZ1747"/>
      <c r="BA1747" t="s">
        <v>1833</v>
      </c>
      <c r="BB1747" t="s">
        <v>1802</v>
      </c>
      <c r="BC1747" t="s">
        <v>878</v>
      </c>
      <c r="BD1747"/>
      <c r="BE1747"/>
    </row>
    <row r="1748" spans="1:57" x14ac:dyDescent="0.25">
      <c r="A1748" t="s">
        <v>1360</v>
      </c>
      <c r="B1748" t="s">
        <v>0</v>
      </c>
      <c r="C1748">
        <v>2020</v>
      </c>
      <c r="D1748">
        <v>6</v>
      </c>
      <c r="E1748" s="73">
        <v>43806</v>
      </c>
      <c r="F1748"/>
      <c r="G1748"/>
      <c r="H1748" t="s">
        <v>12</v>
      </c>
      <c r="I1748"/>
      <c r="J1748" t="s">
        <v>2</v>
      </c>
      <c r="K1748" t="s">
        <v>3</v>
      </c>
      <c r="L1748"/>
      <c r="M1748" t="s">
        <v>878</v>
      </c>
      <c r="N1748">
        <v>-4.3</v>
      </c>
      <c r="O1748"/>
      <c r="P1748" t="s">
        <v>867</v>
      </c>
      <c r="Q1748" t="s">
        <v>908</v>
      </c>
      <c r="R1748">
        <v>76</v>
      </c>
      <c r="S1748"/>
      <c r="T1748"/>
      <c r="U1748"/>
      <c r="V1748"/>
      <c r="W1748"/>
      <c r="X1748"/>
      <c r="Y1748"/>
      <c r="Z1748"/>
      <c r="AA1748"/>
      <c r="AB1748"/>
      <c r="AC1748"/>
      <c r="AD1748"/>
      <c r="AE1748"/>
      <c r="AF1748"/>
      <c r="AG1748"/>
      <c r="AH1748"/>
      <c r="AI1748"/>
      <c r="AJ1748"/>
      <c r="AK1748" t="s">
        <v>908</v>
      </c>
      <c r="AL1748">
        <v>76</v>
      </c>
      <c r="AM1748" s="73">
        <v>43806</v>
      </c>
      <c r="AN1748" t="s">
        <v>906</v>
      </c>
      <c r="AO1748" t="s">
        <v>8</v>
      </c>
      <c r="AP1748"/>
      <c r="AQ1748"/>
      <c r="AR1748" t="s">
        <v>866</v>
      </c>
      <c r="AS1748" t="s">
        <v>1797</v>
      </c>
      <c r="AT1748" t="s">
        <v>1385</v>
      </c>
      <c r="AU1748" t="s">
        <v>36</v>
      </c>
      <c r="AV1748" t="s">
        <v>1355</v>
      </c>
      <c r="AW1748"/>
      <c r="AX1748"/>
      <c r="AY1748"/>
      <c r="AZ1748"/>
      <c r="BA1748" t="s">
        <v>1801</v>
      </c>
      <c r="BB1748" t="s">
        <v>1802</v>
      </c>
      <c r="BC1748" t="s">
        <v>878</v>
      </c>
      <c r="BD1748"/>
      <c r="BE1748"/>
    </row>
    <row r="1749" spans="1:57" x14ac:dyDescent="0.25">
      <c r="A1749" t="s">
        <v>1360</v>
      </c>
      <c r="B1749" t="s">
        <v>0</v>
      </c>
      <c r="C1749">
        <v>2020</v>
      </c>
      <c r="D1749">
        <v>6</v>
      </c>
      <c r="E1749" s="73">
        <v>43806</v>
      </c>
      <c r="F1749"/>
      <c r="G1749"/>
      <c r="H1749" t="s">
        <v>12</v>
      </c>
      <c r="I1749"/>
      <c r="J1749" t="s">
        <v>25</v>
      </c>
      <c r="K1749" t="s">
        <v>3</v>
      </c>
      <c r="L1749"/>
      <c r="M1749" t="s">
        <v>878</v>
      </c>
      <c r="N1749">
        <v>3.81</v>
      </c>
      <c r="O1749"/>
      <c r="P1749" t="s">
        <v>867</v>
      </c>
      <c r="Q1749" t="s">
        <v>908</v>
      </c>
      <c r="R1749">
        <v>105</v>
      </c>
      <c r="S1749"/>
      <c r="T1749"/>
      <c r="U1749"/>
      <c r="V1749"/>
      <c r="W1749"/>
      <c r="X1749"/>
      <c r="Y1749"/>
      <c r="Z1749"/>
      <c r="AA1749"/>
      <c r="AB1749"/>
      <c r="AC1749"/>
      <c r="AD1749"/>
      <c r="AE1749"/>
      <c r="AF1749"/>
      <c r="AG1749"/>
      <c r="AH1749"/>
      <c r="AI1749"/>
      <c r="AJ1749"/>
      <c r="AK1749" t="s">
        <v>908</v>
      </c>
      <c r="AL1749">
        <v>105</v>
      </c>
      <c r="AM1749" s="73">
        <v>43806</v>
      </c>
      <c r="AN1749" t="s">
        <v>906</v>
      </c>
      <c r="AO1749" t="s">
        <v>8</v>
      </c>
      <c r="AP1749"/>
      <c r="AQ1749"/>
      <c r="AR1749" t="s">
        <v>866</v>
      </c>
      <c r="AS1749" t="s">
        <v>1797</v>
      </c>
      <c r="AT1749" t="s">
        <v>1366</v>
      </c>
      <c r="AU1749" t="s">
        <v>36</v>
      </c>
      <c r="AV1749" t="s">
        <v>1365</v>
      </c>
      <c r="AW1749"/>
      <c r="AX1749"/>
      <c r="AY1749"/>
      <c r="AZ1749"/>
      <c r="BA1749" t="s">
        <v>1833</v>
      </c>
      <c r="BB1749" t="s">
        <v>1802</v>
      </c>
      <c r="BC1749" t="s">
        <v>878</v>
      </c>
      <c r="BD1749"/>
      <c r="BE1749"/>
    </row>
    <row r="1750" spans="1:57" x14ac:dyDescent="0.25">
      <c r="A1750" t="s">
        <v>1360</v>
      </c>
      <c r="B1750" t="s">
        <v>0</v>
      </c>
      <c r="C1750">
        <v>2020</v>
      </c>
      <c r="D1750">
        <v>6</v>
      </c>
      <c r="E1750" s="73">
        <v>43806</v>
      </c>
      <c r="F1750"/>
      <c r="G1750"/>
      <c r="H1750" t="s">
        <v>12</v>
      </c>
      <c r="I1750"/>
      <c r="J1750" t="s">
        <v>25</v>
      </c>
      <c r="K1750" t="s">
        <v>3</v>
      </c>
      <c r="L1750"/>
      <c r="M1750" t="s">
        <v>878</v>
      </c>
      <c r="N1750">
        <v>0.53</v>
      </c>
      <c r="O1750"/>
      <c r="P1750" t="s">
        <v>867</v>
      </c>
      <c r="Q1750" t="s">
        <v>908</v>
      </c>
      <c r="R1750">
        <v>115</v>
      </c>
      <c r="S1750"/>
      <c r="T1750"/>
      <c r="U1750"/>
      <c r="V1750"/>
      <c r="W1750"/>
      <c r="X1750"/>
      <c r="Y1750"/>
      <c r="Z1750"/>
      <c r="AA1750"/>
      <c r="AB1750"/>
      <c r="AC1750"/>
      <c r="AD1750"/>
      <c r="AE1750"/>
      <c r="AF1750"/>
      <c r="AG1750"/>
      <c r="AH1750"/>
      <c r="AI1750"/>
      <c r="AJ1750"/>
      <c r="AK1750" t="s">
        <v>908</v>
      </c>
      <c r="AL1750">
        <v>115</v>
      </c>
      <c r="AM1750" s="73">
        <v>43806</v>
      </c>
      <c r="AN1750" t="s">
        <v>906</v>
      </c>
      <c r="AO1750" t="s">
        <v>8</v>
      </c>
      <c r="AP1750"/>
      <c r="AQ1750"/>
      <c r="AR1750" t="s">
        <v>866</v>
      </c>
      <c r="AS1750" t="s">
        <v>1797</v>
      </c>
      <c r="AT1750" t="s">
        <v>1366</v>
      </c>
      <c r="AU1750" t="s">
        <v>36</v>
      </c>
      <c r="AV1750" t="s">
        <v>1365</v>
      </c>
      <c r="AW1750"/>
      <c r="AX1750"/>
      <c r="AY1750"/>
      <c r="AZ1750"/>
      <c r="BA1750" t="s">
        <v>1833</v>
      </c>
      <c r="BB1750" t="s">
        <v>1802</v>
      </c>
      <c r="BC1750" t="s">
        <v>878</v>
      </c>
      <c r="BD1750"/>
      <c r="BE1750"/>
    </row>
    <row r="1751" spans="1:57" x14ac:dyDescent="0.25">
      <c r="A1751" t="s">
        <v>1360</v>
      </c>
      <c r="B1751" t="s">
        <v>0</v>
      </c>
      <c r="C1751">
        <v>2020</v>
      </c>
      <c r="D1751">
        <v>6</v>
      </c>
      <c r="E1751" s="73">
        <v>43806</v>
      </c>
      <c r="F1751"/>
      <c r="G1751"/>
      <c r="H1751" t="s">
        <v>12</v>
      </c>
      <c r="I1751"/>
      <c r="J1751" t="s">
        <v>2</v>
      </c>
      <c r="K1751" t="s">
        <v>3</v>
      </c>
      <c r="L1751"/>
      <c r="M1751" t="s">
        <v>878</v>
      </c>
      <c r="N1751">
        <v>-4.2</v>
      </c>
      <c r="O1751"/>
      <c r="P1751" t="s">
        <v>867</v>
      </c>
      <c r="Q1751" t="s">
        <v>908</v>
      </c>
      <c r="R1751">
        <v>126</v>
      </c>
      <c r="S1751"/>
      <c r="T1751"/>
      <c r="U1751"/>
      <c r="V1751"/>
      <c r="W1751"/>
      <c r="X1751"/>
      <c r="Y1751"/>
      <c r="Z1751"/>
      <c r="AA1751"/>
      <c r="AB1751"/>
      <c r="AC1751"/>
      <c r="AD1751"/>
      <c r="AE1751"/>
      <c r="AF1751"/>
      <c r="AG1751"/>
      <c r="AH1751"/>
      <c r="AI1751"/>
      <c r="AJ1751"/>
      <c r="AK1751" t="s">
        <v>908</v>
      </c>
      <c r="AL1751">
        <v>126</v>
      </c>
      <c r="AM1751" s="73">
        <v>43806</v>
      </c>
      <c r="AN1751" t="s">
        <v>906</v>
      </c>
      <c r="AO1751" t="s">
        <v>8</v>
      </c>
      <c r="AP1751"/>
      <c r="AQ1751"/>
      <c r="AR1751" t="s">
        <v>866</v>
      </c>
      <c r="AS1751" t="s">
        <v>1797</v>
      </c>
      <c r="AT1751" t="s">
        <v>1385</v>
      </c>
      <c r="AU1751" t="s">
        <v>36</v>
      </c>
      <c r="AV1751" t="s">
        <v>1355</v>
      </c>
      <c r="AW1751"/>
      <c r="AX1751"/>
      <c r="AY1751"/>
      <c r="AZ1751"/>
      <c r="BA1751" t="s">
        <v>1801</v>
      </c>
      <c r="BB1751" t="s">
        <v>1802</v>
      </c>
      <c r="BC1751" t="s">
        <v>878</v>
      </c>
      <c r="BD1751"/>
      <c r="BE1751"/>
    </row>
    <row r="1752" spans="1:57" x14ac:dyDescent="0.25">
      <c r="A1752" t="s">
        <v>1360</v>
      </c>
      <c r="B1752" t="s">
        <v>0</v>
      </c>
      <c r="C1752">
        <v>2020</v>
      </c>
      <c r="D1752">
        <v>6</v>
      </c>
      <c r="E1752" s="73">
        <v>43806</v>
      </c>
      <c r="F1752"/>
      <c r="G1752"/>
      <c r="H1752" t="s">
        <v>12</v>
      </c>
      <c r="I1752"/>
      <c r="J1752" t="s">
        <v>25</v>
      </c>
      <c r="K1752" t="s">
        <v>3</v>
      </c>
      <c r="L1752"/>
      <c r="M1752" t="s">
        <v>878</v>
      </c>
      <c r="N1752">
        <v>0.59</v>
      </c>
      <c r="O1752"/>
      <c r="P1752" t="s">
        <v>867</v>
      </c>
      <c r="Q1752" t="s">
        <v>908</v>
      </c>
      <c r="R1752">
        <v>135</v>
      </c>
      <c r="S1752"/>
      <c r="T1752"/>
      <c r="U1752"/>
      <c r="V1752"/>
      <c r="W1752"/>
      <c r="X1752"/>
      <c r="Y1752"/>
      <c r="Z1752"/>
      <c r="AA1752"/>
      <c r="AB1752"/>
      <c r="AC1752"/>
      <c r="AD1752"/>
      <c r="AE1752"/>
      <c r="AF1752"/>
      <c r="AG1752"/>
      <c r="AH1752"/>
      <c r="AI1752"/>
      <c r="AJ1752"/>
      <c r="AK1752" t="s">
        <v>908</v>
      </c>
      <c r="AL1752">
        <v>135</v>
      </c>
      <c r="AM1752" s="73">
        <v>43806</v>
      </c>
      <c r="AN1752" t="s">
        <v>906</v>
      </c>
      <c r="AO1752" t="s">
        <v>8</v>
      </c>
      <c r="AP1752"/>
      <c r="AQ1752"/>
      <c r="AR1752" t="s">
        <v>866</v>
      </c>
      <c r="AS1752" t="s">
        <v>1797</v>
      </c>
      <c r="AT1752" t="s">
        <v>1366</v>
      </c>
      <c r="AU1752" t="s">
        <v>36</v>
      </c>
      <c r="AV1752" t="s">
        <v>1365</v>
      </c>
      <c r="AW1752"/>
      <c r="AX1752"/>
      <c r="AY1752"/>
      <c r="AZ1752"/>
      <c r="BA1752" t="s">
        <v>1833</v>
      </c>
      <c r="BB1752" t="s">
        <v>1802</v>
      </c>
      <c r="BC1752" t="s">
        <v>878</v>
      </c>
      <c r="BD1752"/>
      <c r="BE1752"/>
    </row>
    <row r="1753" spans="1:57" x14ac:dyDescent="0.25">
      <c r="A1753" t="s">
        <v>1360</v>
      </c>
      <c r="B1753" t="s">
        <v>0</v>
      </c>
      <c r="C1753">
        <v>2020</v>
      </c>
      <c r="D1753">
        <v>6</v>
      </c>
      <c r="E1753" s="73">
        <v>43806</v>
      </c>
      <c r="F1753"/>
      <c r="G1753"/>
      <c r="H1753" t="s">
        <v>12</v>
      </c>
      <c r="I1753"/>
      <c r="J1753" t="s">
        <v>25</v>
      </c>
      <c r="K1753" t="s">
        <v>3</v>
      </c>
      <c r="L1753"/>
      <c r="M1753" t="s">
        <v>878</v>
      </c>
      <c r="N1753">
        <v>0.65</v>
      </c>
      <c r="O1753"/>
      <c r="P1753" t="s">
        <v>867</v>
      </c>
      <c r="Q1753" t="s">
        <v>908</v>
      </c>
      <c r="R1753">
        <v>145</v>
      </c>
      <c r="S1753"/>
      <c r="T1753"/>
      <c r="U1753"/>
      <c r="V1753"/>
      <c r="W1753"/>
      <c r="X1753"/>
      <c r="Y1753"/>
      <c r="Z1753"/>
      <c r="AA1753"/>
      <c r="AB1753"/>
      <c r="AC1753"/>
      <c r="AD1753"/>
      <c r="AE1753"/>
      <c r="AF1753"/>
      <c r="AG1753"/>
      <c r="AH1753"/>
      <c r="AI1753"/>
      <c r="AJ1753"/>
      <c r="AK1753" t="s">
        <v>908</v>
      </c>
      <c r="AL1753">
        <v>145</v>
      </c>
      <c r="AM1753" s="73">
        <v>43806</v>
      </c>
      <c r="AN1753" t="s">
        <v>906</v>
      </c>
      <c r="AO1753" t="s">
        <v>8</v>
      </c>
      <c r="AP1753"/>
      <c r="AQ1753"/>
      <c r="AR1753" t="s">
        <v>866</v>
      </c>
      <c r="AS1753" t="s">
        <v>1797</v>
      </c>
      <c r="AT1753" t="s">
        <v>1366</v>
      </c>
      <c r="AU1753" t="s">
        <v>36</v>
      </c>
      <c r="AV1753" t="s">
        <v>1365</v>
      </c>
      <c r="AW1753"/>
      <c r="AX1753"/>
      <c r="AY1753"/>
      <c r="AZ1753"/>
      <c r="BA1753" t="s">
        <v>1833</v>
      </c>
      <c r="BB1753" t="s">
        <v>1802</v>
      </c>
      <c r="BC1753" t="s">
        <v>878</v>
      </c>
      <c r="BD1753"/>
      <c r="BE1753"/>
    </row>
    <row r="1754" spans="1:57" x14ac:dyDescent="0.25">
      <c r="A1754" t="s">
        <v>1360</v>
      </c>
      <c r="B1754" t="s">
        <v>0</v>
      </c>
      <c r="C1754">
        <v>2020</v>
      </c>
      <c r="D1754">
        <v>6</v>
      </c>
      <c r="E1754" s="73">
        <v>43809</v>
      </c>
      <c r="F1754" t="s">
        <v>574</v>
      </c>
      <c r="G1754"/>
      <c r="H1754" t="s">
        <v>12</v>
      </c>
      <c r="I1754" t="s">
        <v>575</v>
      </c>
      <c r="J1754" t="s">
        <v>586</v>
      </c>
      <c r="K1754" t="s">
        <v>3</v>
      </c>
      <c r="L1754"/>
      <c r="M1754" t="s">
        <v>579</v>
      </c>
      <c r="N1754">
        <v>43.95</v>
      </c>
      <c r="O1754"/>
      <c r="P1754" t="s">
        <v>911</v>
      </c>
      <c r="Q1754" t="s">
        <v>910</v>
      </c>
      <c r="R1754">
        <v>279</v>
      </c>
      <c r="S1754"/>
      <c r="T1754"/>
      <c r="U1754"/>
      <c r="V1754"/>
      <c r="W1754"/>
      <c r="X1754"/>
      <c r="Y1754"/>
      <c r="Z1754"/>
      <c r="AA1754"/>
      <c r="AB1754"/>
      <c r="AC1754"/>
      <c r="AD1754"/>
      <c r="AE1754"/>
      <c r="AF1754"/>
      <c r="AG1754"/>
      <c r="AH1754"/>
      <c r="AI1754"/>
      <c r="AJ1754"/>
      <c r="AK1754" t="s">
        <v>910</v>
      </c>
      <c r="AL1754">
        <v>279</v>
      </c>
      <c r="AM1754" s="73">
        <v>43809</v>
      </c>
      <c r="AN1754" t="s">
        <v>584</v>
      </c>
      <c r="AO1754" t="s">
        <v>847</v>
      </c>
      <c r="AP1754"/>
      <c r="AQ1754"/>
      <c r="AR1754" t="s">
        <v>581</v>
      </c>
      <c r="AS1754" t="s">
        <v>1797</v>
      </c>
      <c r="AT1754" t="s">
        <v>1361</v>
      </c>
      <c r="AU1754" t="s">
        <v>36</v>
      </c>
      <c r="AV1754" t="s">
        <v>1354</v>
      </c>
      <c r="AW1754" t="s">
        <v>1924</v>
      </c>
      <c r="AX1754" t="s">
        <v>1353</v>
      </c>
      <c r="AY1754" t="s">
        <v>1352</v>
      </c>
      <c r="AZ1754"/>
      <c r="BA1754" t="s">
        <v>1954</v>
      </c>
      <c r="BB1754" t="s">
        <v>1926</v>
      </c>
      <c r="BC1754" t="s">
        <v>579</v>
      </c>
      <c r="BD1754"/>
      <c r="BE1754"/>
    </row>
    <row r="1755" spans="1:57" x14ac:dyDescent="0.25">
      <c r="A1755" t="s">
        <v>1360</v>
      </c>
      <c r="B1755" t="s">
        <v>0</v>
      </c>
      <c r="C1755">
        <v>2020</v>
      </c>
      <c r="D1755">
        <v>6</v>
      </c>
      <c r="E1755" s="73">
        <v>43811</v>
      </c>
      <c r="F1755"/>
      <c r="G1755"/>
      <c r="H1755" t="s">
        <v>12</v>
      </c>
      <c r="I1755"/>
      <c r="J1755" t="s">
        <v>2</v>
      </c>
      <c r="K1755" t="s">
        <v>3</v>
      </c>
      <c r="L1755"/>
      <c r="M1755" t="s">
        <v>1446</v>
      </c>
      <c r="N1755">
        <v>326.23</v>
      </c>
      <c r="O1755"/>
      <c r="P1755" t="s">
        <v>14</v>
      </c>
      <c r="Q1755" t="s">
        <v>913</v>
      </c>
      <c r="R1755">
        <v>53</v>
      </c>
      <c r="S1755"/>
      <c r="T1755"/>
      <c r="U1755"/>
      <c r="V1755"/>
      <c r="W1755"/>
      <c r="X1755"/>
      <c r="Y1755"/>
      <c r="Z1755"/>
      <c r="AA1755"/>
      <c r="AB1755"/>
      <c r="AC1755"/>
      <c r="AD1755"/>
      <c r="AE1755"/>
      <c r="AF1755"/>
      <c r="AG1755"/>
      <c r="AH1755"/>
      <c r="AI1755"/>
      <c r="AJ1755"/>
      <c r="AK1755" t="s">
        <v>913</v>
      </c>
      <c r="AL1755">
        <v>53</v>
      </c>
      <c r="AM1755" s="73">
        <v>43811</v>
      </c>
      <c r="AN1755"/>
      <c r="AO1755" t="s">
        <v>8</v>
      </c>
      <c r="AP1755"/>
      <c r="AQ1755"/>
      <c r="AR1755" t="s">
        <v>603</v>
      </c>
      <c r="AS1755" t="s">
        <v>1797</v>
      </c>
      <c r="AT1755" t="s">
        <v>1385</v>
      </c>
      <c r="AU1755" t="s">
        <v>36</v>
      </c>
      <c r="AV1755" t="s">
        <v>1355</v>
      </c>
      <c r="AW1755"/>
      <c r="AX1755"/>
      <c r="AY1755"/>
      <c r="AZ1755"/>
      <c r="BA1755" t="s">
        <v>1801</v>
      </c>
      <c r="BB1755" t="s">
        <v>1802</v>
      </c>
      <c r="BC1755" t="s">
        <v>1446</v>
      </c>
      <c r="BD1755"/>
      <c r="BE1755"/>
    </row>
    <row r="1756" spans="1:57" x14ac:dyDescent="0.25">
      <c r="A1756" t="s">
        <v>1360</v>
      </c>
      <c r="B1756" t="s">
        <v>0</v>
      </c>
      <c r="C1756">
        <v>2020</v>
      </c>
      <c r="D1756">
        <v>6</v>
      </c>
      <c r="E1756" s="73">
        <v>43811</v>
      </c>
      <c r="F1756"/>
      <c r="G1756"/>
      <c r="H1756" t="s">
        <v>12</v>
      </c>
      <c r="I1756"/>
      <c r="J1756" t="s">
        <v>2</v>
      </c>
      <c r="K1756" t="s">
        <v>3</v>
      </c>
      <c r="L1756"/>
      <c r="M1756" t="s">
        <v>1446</v>
      </c>
      <c r="N1756">
        <v>3.19</v>
      </c>
      <c r="O1756"/>
      <c r="P1756" t="s">
        <v>14</v>
      </c>
      <c r="Q1756" t="s">
        <v>913</v>
      </c>
      <c r="R1756">
        <v>63</v>
      </c>
      <c r="S1756"/>
      <c r="T1756"/>
      <c r="U1756"/>
      <c r="V1756"/>
      <c r="W1756"/>
      <c r="X1756"/>
      <c r="Y1756"/>
      <c r="Z1756"/>
      <c r="AA1756"/>
      <c r="AB1756"/>
      <c r="AC1756"/>
      <c r="AD1756"/>
      <c r="AE1756"/>
      <c r="AF1756"/>
      <c r="AG1756"/>
      <c r="AH1756"/>
      <c r="AI1756"/>
      <c r="AJ1756"/>
      <c r="AK1756" t="s">
        <v>913</v>
      </c>
      <c r="AL1756">
        <v>63</v>
      </c>
      <c r="AM1756" s="73">
        <v>43811</v>
      </c>
      <c r="AN1756"/>
      <c r="AO1756" t="s">
        <v>8</v>
      </c>
      <c r="AP1756"/>
      <c r="AQ1756"/>
      <c r="AR1756" t="s">
        <v>603</v>
      </c>
      <c r="AS1756" t="s">
        <v>1797</v>
      </c>
      <c r="AT1756" t="s">
        <v>1385</v>
      </c>
      <c r="AU1756" t="s">
        <v>36</v>
      </c>
      <c r="AV1756" t="s">
        <v>1355</v>
      </c>
      <c r="AW1756"/>
      <c r="AX1756"/>
      <c r="AY1756"/>
      <c r="AZ1756"/>
      <c r="BA1756" t="s">
        <v>1801</v>
      </c>
      <c r="BB1756" t="s">
        <v>1802</v>
      </c>
      <c r="BC1756" t="s">
        <v>1446</v>
      </c>
      <c r="BD1756"/>
      <c r="BE1756"/>
    </row>
    <row r="1757" spans="1:57" x14ac:dyDescent="0.25">
      <c r="A1757" t="s">
        <v>1360</v>
      </c>
      <c r="B1757" t="s">
        <v>0</v>
      </c>
      <c r="C1757">
        <v>2020</v>
      </c>
      <c r="D1757">
        <v>6</v>
      </c>
      <c r="E1757" s="73">
        <v>43811</v>
      </c>
      <c r="F1757"/>
      <c r="G1757"/>
      <c r="H1757" t="s">
        <v>12</v>
      </c>
      <c r="I1757"/>
      <c r="J1757" t="s">
        <v>2</v>
      </c>
      <c r="K1757" t="s">
        <v>3</v>
      </c>
      <c r="L1757"/>
      <c r="M1757" t="s">
        <v>1446</v>
      </c>
      <c r="N1757">
        <v>87.61</v>
      </c>
      <c r="O1757"/>
      <c r="P1757" t="s">
        <v>14</v>
      </c>
      <c r="Q1757" t="s">
        <v>913</v>
      </c>
      <c r="R1757">
        <v>67</v>
      </c>
      <c r="S1757"/>
      <c r="T1757"/>
      <c r="U1757"/>
      <c r="V1757"/>
      <c r="W1757"/>
      <c r="X1757"/>
      <c r="Y1757"/>
      <c r="Z1757"/>
      <c r="AA1757"/>
      <c r="AB1757"/>
      <c r="AC1757"/>
      <c r="AD1757"/>
      <c r="AE1757"/>
      <c r="AF1757"/>
      <c r="AG1757"/>
      <c r="AH1757"/>
      <c r="AI1757"/>
      <c r="AJ1757"/>
      <c r="AK1757" t="s">
        <v>913</v>
      </c>
      <c r="AL1757">
        <v>67</v>
      </c>
      <c r="AM1757" s="73">
        <v>43811</v>
      </c>
      <c r="AN1757"/>
      <c r="AO1757" t="s">
        <v>8</v>
      </c>
      <c r="AP1757"/>
      <c r="AQ1757"/>
      <c r="AR1757" t="s">
        <v>603</v>
      </c>
      <c r="AS1757" t="s">
        <v>1797</v>
      </c>
      <c r="AT1757" t="s">
        <v>1385</v>
      </c>
      <c r="AU1757" t="s">
        <v>36</v>
      </c>
      <c r="AV1757" t="s">
        <v>1355</v>
      </c>
      <c r="AW1757"/>
      <c r="AX1757"/>
      <c r="AY1757"/>
      <c r="AZ1757"/>
      <c r="BA1757" t="s">
        <v>1801</v>
      </c>
      <c r="BB1757" t="s">
        <v>1802</v>
      </c>
      <c r="BC1757" t="s">
        <v>1446</v>
      </c>
      <c r="BD1757"/>
      <c r="BE1757"/>
    </row>
    <row r="1758" spans="1:57" x14ac:dyDescent="0.25">
      <c r="A1758" t="s">
        <v>1360</v>
      </c>
      <c r="B1758" t="s">
        <v>0</v>
      </c>
      <c r="C1758">
        <v>2020</v>
      </c>
      <c r="D1758">
        <v>6</v>
      </c>
      <c r="E1758" s="73">
        <v>43811</v>
      </c>
      <c r="F1758"/>
      <c r="G1758"/>
      <c r="H1758" t="s">
        <v>12</v>
      </c>
      <c r="I1758"/>
      <c r="J1758" t="s">
        <v>2</v>
      </c>
      <c r="K1758" t="s">
        <v>3</v>
      </c>
      <c r="L1758"/>
      <c r="M1758" t="s">
        <v>1446</v>
      </c>
      <c r="N1758">
        <v>-383.92</v>
      </c>
      <c r="O1758"/>
      <c r="P1758" t="s">
        <v>14</v>
      </c>
      <c r="Q1758" t="s">
        <v>913</v>
      </c>
      <c r="R1758">
        <v>105</v>
      </c>
      <c r="S1758"/>
      <c r="T1758"/>
      <c r="U1758"/>
      <c r="V1758"/>
      <c r="W1758"/>
      <c r="X1758"/>
      <c r="Y1758"/>
      <c r="Z1758"/>
      <c r="AA1758"/>
      <c r="AB1758"/>
      <c r="AC1758"/>
      <c r="AD1758"/>
      <c r="AE1758"/>
      <c r="AF1758"/>
      <c r="AG1758"/>
      <c r="AH1758"/>
      <c r="AI1758"/>
      <c r="AJ1758"/>
      <c r="AK1758" t="s">
        <v>913</v>
      </c>
      <c r="AL1758">
        <v>105</v>
      </c>
      <c r="AM1758" s="73">
        <v>43811</v>
      </c>
      <c r="AN1758"/>
      <c r="AO1758" t="s">
        <v>8</v>
      </c>
      <c r="AP1758"/>
      <c r="AQ1758"/>
      <c r="AR1758" t="s">
        <v>603</v>
      </c>
      <c r="AS1758" t="s">
        <v>1797</v>
      </c>
      <c r="AT1758" t="s">
        <v>1385</v>
      </c>
      <c r="AU1758" t="s">
        <v>36</v>
      </c>
      <c r="AV1758" t="s">
        <v>1355</v>
      </c>
      <c r="AW1758"/>
      <c r="AX1758"/>
      <c r="AY1758"/>
      <c r="AZ1758"/>
      <c r="BA1758" t="s">
        <v>1801</v>
      </c>
      <c r="BB1758" t="s">
        <v>1802</v>
      </c>
      <c r="BC1758" t="s">
        <v>1446</v>
      </c>
      <c r="BD1758"/>
      <c r="BE1758"/>
    </row>
    <row r="1759" spans="1:57" x14ac:dyDescent="0.25">
      <c r="A1759" t="s">
        <v>1360</v>
      </c>
      <c r="B1759" t="s">
        <v>0</v>
      </c>
      <c r="C1759">
        <v>2020</v>
      </c>
      <c r="D1759">
        <v>6</v>
      </c>
      <c r="E1759" s="73">
        <v>43811</v>
      </c>
      <c r="F1759"/>
      <c r="G1759"/>
      <c r="H1759" t="s">
        <v>12</v>
      </c>
      <c r="I1759"/>
      <c r="J1759" t="s">
        <v>2</v>
      </c>
      <c r="K1759" t="s">
        <v>3</v>
      </c>
      <c r="L1759"/>
      <c r="M1759" t="s">
        <v>1446</v>
      </c>
      <c r="N1759">
        <v>-216.29</v>
      </c>
      <c r="O1759"/>
      <c r="P1759" t="s">
        <v>14</v>
      </c>
      <c r="Q1759" t="s">
        <v>913</v>
      </c>
      <c r="R1759">
        <v>117</v>
      </c>
      <c r="S1759"/>
      <c r="T1759"/>
      <c r="U1759"/>
      <c r="V1759"/>
      <c r="W1759"/>
      <c r="X1759"/>
      <c r="Y1759"/>
      <c r="Z1759"/>
      <c r="AA1759"/>
      <c r="AB1759"/>
      <c r="AC1759"/>
      <c r="AD1759"/>
      <c r="AE1759"/>
      <c r="AF1759"/>
      <c r="AG1759"/>
      <c r="AH1759"/>
      <c r="AI1759"/>
      <c r="AJ1759"/>
      <c r="AK1759" t="s">
        <v>913</v>
      </c>
      <c r="AL1759">
        <v>117</v>
      </c>
      <c r="AM1759" s="73">
        <v>43811</v>
      </c>
      <c r="AN1759"/>
      <c r="AO1759" t="s">
        <v>8</v>
      </c>
      <c r="AP1759"/>
      <c r="AQ1759"/>
      <c r="AR1759" t="s">
        <v>603</v>
      </c>
      <c r="AS1759" t="s">
        <v>1797</v>
      </c>
      <c r="AT1759" t="s">
        <v>1385</v>
      </c>
      <c r="AU1759" t="s">
        <v>36</v>
      </c>
      <c r="AV1759" t="s">
        <v>1355</v>
      </c>
      <c r="AW1759"/>
      <c r="AX1759"/>
      <c r="AY1759"/>
      <c r="AZ1759"/>
      <c r="BA1759" t="s">
        <v>1801</v>
      </c>
      <c r="BB1759" t="s">
        <v>1802</v>
      </c>
      <c r="BC1759" t="s">
        <v>1446</v>
      </c>
      <c r="BD1759"/>
      <c r="BE1759"/>
    </row>
    <row r="1760" spans="1:57" x14ac:dyDescent="0.25">
      <c r="A1760" t="s">
        <v>1360</v>
      </c>
      <c r="B1760" t="s">
        <v>0</v>
      </c>
      <c r="C1760">
        <v>2020</v>
      </c>
      <c r="D1760">
        <v>6</v>
      </c>
      <c r="E1760" s="73">
        <v>43811</v>
      </c>
      <c r="F1760"/>
      <c r="G1760"/>
      <c r="H1760" t="s">
        <v>12</v>
      </c>
      <c r="I1760"/>
      <c r="J1760" t="s">
        <v>10</v>
      </c>
      <c r="K1760" t="s">
        <v>3</v>
      </c>
      <c r="L1760"/>
      <c r="M1760" t="s">
        <v>1436</v>
      </c>
      <c r="N1760">
        <v>3820.96</v>
      </c>
      <c r="O1760"/>
      <c r="P1760" t="s">
        <v>799</v>
      </c>
      <c r="Q1760" t="s">
        <v>919</v>
      </c>
      <c r="R1760">
        <v>1</v>
      </c>
      <c r="S1760"/>
      <c r="T1760"/>
      <c r="U1760"/>
      <c r="V1760"/>
      <c r="W1760"/>
      <c r="X1760"/>
      <c r="Y1760"/>
      <c r="Z1760"/>
      <c r="AA1760"/>
      <c r="AB1760"/>
      <c r="AC1760"/>
      <c r="AD1760"/>
      <c r="AE1760"/>
      <c r="AF1760"/>
      <c r="AG1760"/>
      <c r="AH1760"/>
      <c r="AI1760"/>
      <c r="AJ1760"/>
      <c r="AK1760" t="s">
        <v>919</v>
      </c>
      <c r="AL1760">
        <v>1</v>
      </c>
      <c r="AM1760" s="73">
        <v>43811</v>
      </c>
      <c r="AN1760"/>
      <c r="AO1760" t="s">
        <v>554</v>
      </c>
      <c r="AP1760"/>
      <c r="AQ1760"/>
      <c r="AR1760" t="s">
        <v>603</v>
      </c>
      <c r="AS1760" t="s">
        <v>1797</v>
      </c>
      <c r="AT1760" t="s">
        <v>1437</v>
      </c>
      <c r="AU1760" t="s">
        <v>36</v>
      </c>
      <c r="AV1760" t="s">
        <v>1421</v>
      </c>
      <c r="AW1760"/>
      <c r="AX1760"/>
      <c r="AY1760"/>
      <c r="AZ1760"/>
      <c r="BA1760" t="s">
        <v>1831</v>
      </c>
      <c r="BB1760" t="s">
        <v>1802</v>
      </c>
      <c r="BC1760" t="s">
        <v>1436</v>
      </c>
      <c r="BD1760"/>
      <c r="BE1760"/>
    </row>
    <row r="1761" spans="1:57" x14ac:dyDescent="0.25">
      <c r="A1761" t="s">
        <v>1360</v>
      </c>
      <c r="B1761" t="s">
        <v>0</v>
      </c>
      <c r="C1761">
        <v>2020</v>
      </c>
      <c r="D1761">
        <v>6</v>
      </c>
      <c r="E1761" s="73">
        <v>43812</v>
      </c>
      <c r="F1761"/>
      <c r="G1761"/>
      <c r="H1761" t="s">
        <v>12</v>
      </c>
      <c r="I1761" t="s">
        <v>552</v>
      </c>
      <c r="J1761" t="s">
        <v>920</v>
      </c>
      <c r="K1761" t="s">
        <v>3</v>
      </c>
      <c r="L1761"/>
      <c r="M1761" t="s">
        <v>27</v>
      </c>
      <c r="N1761">
        <v>19587</v>
      </c>
      <c r="O1761"/>
      <c r="P1761" t="s">
        <v>0</v>
      </c>
      <c r="Q1761" t="s">
        <v>925</v>
      </c>
      <c r="R1761">
        <v>39</v>
      </c>
      <c r="S1761" t="s">
        <v>927</v>
      </c>
      <c r="T1761" s="73">
        <v>43812</v>
      </c>
      <c r="U1761" t="s">
        <v>1569</v>
      </c>
      <c r="V1761" t="s">
        <v>0</v>
      </c>
      <c r="W1761" t="s">
        <v>36</v>
      </c>
      <c r="X1761"/>
      <c r="Y1761"/>
      <c r="Z1761"/>
      <c r="AA1761"/>
      <c r="AB1761"/>
      <c r="AC1761"/>
      <c r="AD1761"/>
      <c r="AE1761"/>
      <c r="AF1761"/>
      <c r="AG1761"/>
      <c r="AH1761"/>
      <c r="AI1761"/>
      <c r="AJ1761"/>
      <c r="AK1761" t="s">
        <v>927</v>
      </c>
      <c r="AL1761">
        <v>1</v>
      </c>
      <c r="AM1761" s="73">
        <v>43812</v>
      </c>
      <c r="AN1761" t="s">
        <v>927</v>
      </c>
      <c r="AO1761" t="s">
        <v>554</v>
      </c>
      <c r="AP1761" t="s">
        <v>923</v>
      </c>
      <c r="AQ1761"/>
      <c r="AR1761" t="s">
        <v>30</v>
      </c>
      <c r="AS1761" t="s">
        <v>1797</v>
      </c>
      <c r="AT1761" t="s">
        <v>1372</v>
      </c>
      <c r="AU1761" t="s">
        <v>36</v>
      </c>
      <c r="AV1761" t="s">
        <v>1354</v>
      </c>
      <c r="AW1761" t="s">
        <v>1798</v>
      </c>
      <c r="AX1761" t="s">
        <v>1353</v>
      </c>
      <c r="AY1761" t="s">
        <v>1371</v>
      </c>
      <c r="AZ1761"/>
      <c r="BA1761" t="s">
        <v>1799</v>
      </c>
      <c r="BB1761" t="s">
        <v>1800</v>
      </c>
      <c r="BC1761" t="s">
        <v>1569</v>
      </c>
      <c r="BD1761">
        <v>1</v>
      </c>
      <c r="BE1761" t="s">
        <v>2036</v>
      </c>
    </row>
    <row r="1762" spans="1:57" x14ac:dyDescent="0.25">
      <c r="A1762" t="s">
        <v>1360</v>
      </c>
      <c r="B1762" t="s">
        <v>0</v>
      </c>
      <c r="C1762">
        <v>2020</v>
      </c>
      <c r="D1762">
        <v>6</v>
      </c>
      <c r="E1762" s="73">
        <v>43803</v>
      </c>
      <c r="F1762" t="s">
        <v>574</v>
      </c>
      <c r="G1762"/>
      <c r="H1762" t="s">
        <v>12</v>
      </c>
      <c r="I1762" t="s">
        <v>575</v>
      </c>
      <c r="J1762" t="s">
        <v>871</v>
      </c>
      <c r="K1762" t="s">
        <v>3</v>
      </c>
      <c r="L1762"/>
      <c r="M1762" t="s">
        <v>862</v>
      </c>
      <c r="N1762">
        <v>1.29</v>
      </c>
      <c r="O1762"/>
      <c r="P1762" t="s">
        <v>867</v>
      </c>
      <c r="Q1762" t="s">
        <v>898</v>
      </c>
      <c r="R1762">
        <v>43</v>
      </c>
      <c r="S1762"/>
      <c r="T1762"/>
      <c r="U1762"/>
      <c r="V1762"/>
      <c r="W1762"/>
      <c r="X1762"/>
      <c r="Y1762"/>
      <c r="Z1762"/>
      <c r="AA1762"/>
      <c r="AB1762"/>
      <c r="AC1762" t="s">
        <v>899</v>
      </c>
      <c r="AD1762">
        <v>3</v>
      </c>
      <c r="AE1762" s="73">
        <v>43802</v>
      </c>
      <c r="AF1762" t="s">
        <v>867</v>
      </c>
      <c r="AG1762" t="s">
        <v>1450</v>
      </c>
      <c r="AH1762" t="s">
        <v>36</v>
      </c>
      <c r="AI1762" t="s">
        <v>1454</v>
      </c>
      <c r="AJ1762" t="s">
        <v>1451</v>
      </c>
      <c r="AK1762" t="s">
        <v>899</v>
      </c>
      <c r="AL1762">
        <v>3</v>
      </c>
      <c r="AM1762" s="73">
        <v>43802</v>
      </c>
      <c r="AN1762" t="s">
        <v>899</v>
      </c>
      <c r="AO1762" t="s">
        <v>37</v>
      </c>
      <c r="AP1762"/>
      <c r="AQ1762"/>
      <c r="AR1762" t="s">
        <v>866</v>
      </c>
      <c r="AS1762" t="s">
        <v>1797</v>
      </c>
      <c r="AT1762" t="s">
        <v>1408</v>
      </c>
      <c r="AU1762" t="s">
        <v>36</v>
      </c>
      <c r="AV1762" t="s">
        <v>1354</v>
      </c>
      <c r="AW1762" t="s">
        <v>1924</v>
      </c>
      <c r="AX1762" t="s">
        <v>1353</v>
      </c>
      <c r="AY1762" t="s">
        <v>1352</v>
      </c>
      <c r="AZ1762" t="s">
        <v>2015</v>
      </c>
      <c r="BA1762" t="s">
        <v>1990</v>
      </c>
      <c r="BB1762" t="s">
        <v>1926</v>
      </c>
      <c r="BC1762" t="s">
        <v>2015</v>
      </c>
      <c r="BD1762"/>
      <c r="BE1762"/>
    </row>
    <row r="1763" spans="1:57" x14ac:dyDescent="0.25">
      <c r="A1763" t="s">
        <v>1360</v>
      </c>
      <c r="B1763" t="s">
        <v>0</v>
      </c>
      <c r="C1763">
        <v>2020</v>
      </c>
      <c r="D1763">
        <v>6</v>
      </c>
      <c r="E1763" s="73">
        <v>43803</v>
      </c>
      <c r="F1763" t="s">
        <v>574</v>
      </c>
      <c r="G1763"/>
      <c r="H1763" t="s">
        <v>12</v>
      </c>
      <c r="I1763" t="s">
        <v>575</v>
      </c>
      <c r="J1763" t="s">
        <v>871</v>
      </c>
      <c r="K1763" t="s">
        <v>3</v>
      </c>
      <c r="L1763"/>
      <c r="M1763" t="s">
        <v>862</v>
      </c>
      <c r="N1763">
        <v>0.15</v>
      </c>
      <c r="O1763"/>
      <c r="P1763" t="s">
        <v>867</v>
      </c>
      <c r="Q1763" t="s">
        <v>898</v>
      </c>
      <c r="R1763">
        <v>73</v>
      </c>
      <c r="S1763"/>
      <c r="T1763"/>
      <c r="U1763"/>
      <c r="V1763"/>
      <c r="W1763"/>
      <c r="X1763"/>
      <c r="Y1763"/>
      <c r="Z1763"/>
      <c r="AA1763"/>
      <c r="AB1763"/>
      <c r="AC1763" t="s">
        <v>899</v>
      </c>
      <c r="AD1763">
        <v>6</v>
      </c>
      <c r="AE1763" s="73">
        <v>43802</v>
      </c>
      <c r="AF1763" t="s">
        <v>867</v>
      </c>
      <c r="AG1763" t="s">
        <v>1450</v>
      </c>
      <c r="AH1763" t="s">
        <v>36</v>
      </c>
      <c r="AI1763" t="s">
        <v>1454</v>
      </c>
      <c r="AJ1763" t="s">
        <v>1451</v>
      </c>
      <c r="AK1763" t="s">
        <v>899</v>
      </c>
      <c r="AL1763">
        <v>6</v>
      </c>
      <c r="AM1763" s="73">
        <v>43802</v>
      </c>
      <c r="AN1763" t="s">
        <v>899</v>
      </c>
      <c r="AO1763" t="s">
        <v>37</v>
      </c>
      <c r="AP1763"/>
      <c r="AQ1763"/>
      <c r="AR1763" t="s">
        <v>866</v>
      </c>
      <c r="AS1763" t="s">
        <v>1797</v>
      </c>
      <c r="AT1763" t="s">
        <v>1408</v>
      </c>
      <c r="AU1763" t="s">
        <v>36</v>
      </c>
      <c r="AV1763" t="s">
        <v>1354</v>
      </c>
      <c r="AW1763" t="s">
        <v>1924</v>
      </c>
      <c r="AX1763" t="s">
        <v>1353</v>
      </c>
      <c r="AY1763" t="s">
        <v>1352</v>
      </c>
      <c r="AZ1763" t="s">
        <v>2015</v>
      </c>
      <c r="BA1763" t="s">
        <v>1990</v>
      </c>
      <c r="BB1763" t="s">
        <v>1926</v>
      </c>
      <c r="BC1763" t="s">
        <v>2015</v>
      </c>
      <c r="BD1763"/>
      <c r="BE1763"/>
    </row>
    <row r="1764" spans="1:57" x14ac:dyDescent="0.25">
      <c r="A1764" t="s">
        <v>1360</v>
      </c>
      <c r="B1764" t="s">
        <v>0</v>
      </c>
      <c r="C1764">
        <v>2020</v>
      </c>
      <c r="D1764">
        <v>6</v>
      </c>
      <c r="E1764" s="73">
        <v>43803</v>
      </c>
      <c r="F1764" t="s">
        <v>574</v>
      </c>
      <c r="G1764"/>
      <c r="H1764" t="s">
        <v>12</v>
      </c>
      <c r="I1764" t="s">
        <v>575</v>
      </c>
      <c r="J1764" t="s">
        <v>870</v>
      </c>
      <c r="K1764" t="s">
        <v>3</v>
      </c>
      <c r="L1764"/>
      <c r="M1764" t="s">
        <v>862</v>
      </c>
      <c r="N1764">
        <v>3.27</v>
      </c>
      <c r="O1764"/>
      <c r="P1764" t="s">
        <v>867</v>
      </c>
      <c r="Q1764" t="s">
        <v>898</v>
      </c>
      <c r="R1764">
        <v>103</v>
      </c>
      <c r="S1764"/>
      <c r="T1764"/>
      <c r="U1764"/>
      <c r="V1764"/>
      <c r="W1764"/>
      <c r="X1764"/>
      <c r="Y1764"/>
      <c r="Z1764"/>
      <c r="AA1764"/>
      <c r="AB1764"/>
      <c r="AC1764" t="s">
        <v>899</v>
      </c>
      <c r="AD1764">
        <v>9</v>
      </c>
      <c r="AE1764" s="73">
        <v>43802</v>
      </c>
      <c r="AF1764" t="s">
        <v>867</v>
      </c>
      <c r="AG1764" t="s">
        <v>1450</v>
      </c>
      <c r="AH1764" t="s">
        <v>36</v>
      </c>
      <c r="AI1764" t="s">
        <v>1454</v>
      </c>
      <c r="AJ1764" t="s">
        <v>1453</v>
      </c>
      <c r="AK1764" t="s">
        <v>899</v>
      </c>
      <c r="AL1764">
        <v>9</v>
      </c>
      <c r="AM1764" s="73">
        <v>43802</v>
      </c>
      <c r="AN1764" t="s">
        <v>899</v>
      </c>
      <c r="AO1764" t="s">
        <v>37</v>
      </c>
      <c r="AP1764"/>
      <c r="AQ1764"/>
      <c r="AR1764" t="s">
        <v>866</v>
      </c>
      <c r="AS1764" t="s">
        <v>1797</v>
      </c>
      <c r="AT1764" t="s">
        <v>1408</v>
      </c>
      <c r="AU1764" t="s">
        <v>36</v>
      </c>
      <c r="AV1764" t="s">
        <v>1354</v>
      </c>
      <c r="AW1764" t="s">
        <v>1924</v>
      </c>
      <c r="AX1764" t="s">
        <v>1353</v>
      </c>
      <c r="AY1764" t="s">
        <v>1352</v>
      </c>
      <c r="AZ1764" t="s">
        <v>2015</v>
      </c>
      <c r="BA1764" t="s">
        <v>1988</v>
      </c>
      <c r="BB1764" t="s">
        <v>1926</v>
      </c>
      <c r="BC1764" t="s">
        <v>2015</v>
      </c>
      <c r="BD1764"/>
      <c r="BE1764"/>
    </row>
    <row r="1765" spans="1:57" x14ac:dyDescent="0.25">
      <c r="A1765" t="s">
        <v>1360</v>
      </c>
      <c r="B1765" t="s">
        <v>0</v>
      </c>
      <c r="C1765">
        <v>2020</v>
      </c>
      <c r="D1765">
        <v>6</v>
      </c>
      <c r="E1765" s="73">
        <v>43803</v>
      </c>
      <c r="F1765"/>
      <c r="G1765"/>
      <c r="H1765" t="s">
        <v>12</v>
      </c>
      <c r="I1765"/>
      <c r="J1765" t="s">
        <v>25</v>
      </c>
      <c r="K1765" t="s">
        <v>3</v>
      </c>
      <c r="L1765"/>
      <c r="M1765" t="s">
        <v>862</v>
      </c>
      <c r="N1765">
        <v>-3</v>
      </c>
      <c r="O1765"/>
      <c r="P1765" t="s">
        <v>867</v>
      </c>
      <c r="Q1765" t="s">
        <v>898</v>
      </c>
      <c r="R1765">
        <v>164</v>
      </c>
      <c r="S1765"/>
      <c r="T1765"/>
      <c r="U1765"/>
      <c r="V1765"/>
      <c r="W1765"/>
      <c r="X1765"/>
      <c r="Y1765"/>
      <c r="Z1765"/>
      <c r="AA1765"/>
      <c r="AB1765"/>
      <c r="AC1765"/>
      <c r="AD1765"/>
      <c r="AE1765"/>
      <c r="AF1765"/>
      <c r="AG1765"/>
      <c r="AH1765"/>
      <c r="AI1765"/>
      <c r="AJ1765"/>
      <c r="AK1765" t="s">
        <v>898</v>
      </c>
      <c r="AL1765">
        <v>164</v>
      </c>
      <c r="AM1765" s="73">
        <v>43803</v>
      </c>
      <c r="AN1765" t="s">
        <v>899</v>
      </c>
      <c r="AO1765" t="s">
        <v>8</v>
      </c>
      <c r="AP1765"/>
      <c r="AQ1765"/>
      <c r="AR1765" t="s">
        <v>866</v>
      </c>
      <c r="AS1765" t="s">
        <v>1797</v>
      </c>
      <c r="AT1765" t="s">
        <v>1366</v>
      </c>
      <c r="AU1765" t="s">
        <v>36</v>
      </c>
      <c r="AV1765" t="s">
        <v>1365</v>
      </c>
      <c r="AW1765"/>
      <c r="AX1765"/>
      <c r="AY1765"/>
      <c r="AZ1765"/>
      <c r="BA1765" t="s">
        <v>1833</v>
      </c>
      <c r="BB1765" t="s">
        <v>1802</v>
      </c>
      <c r="BC1765" t="s">
        <v>862</v>
      </c>
      <c r="BD1765"/>
      <c r="BE1765"/>
    </row>
    <row r="1766" spans="1:57" x14ac:dyDescent="0.25">
      <c r="A1766" t="s">
        <v>1360</v>
      </c>
      <c r="B1766" t="s">
        <v>0</v>
      </c>
      <c r="C1766">
        <v>2020</v>
      </c>
      <c r="D1766">
        <v>6</v>
      </c>
      <c r="E1766" s="73">
        <v>43804</v>
      </c>
      <c r="F1766"/>
      <c r="G1766"/>
      <c r="H1766" t="s">
        <v>12</v>
      </c>
      <c r="I1766"/>
      <c r="J1766" t="s">
        <v>25</v>
      </c>
      <c r="K1766" t="s">
        <v>3</v>
      </c>
      <c r="L1766"/>
      <c r="M1766" t="s">
        <v>878</v>
      </c>
      <c r="N1766">
        <v>1.26</v>
      </c>
      <c r="O1766"/>
      <c r="P1766" t="s">
        <v>867</v>
      </c>
      <c r="Q1766" t="s">
        <v>901</v>
      </c>
      <c r="R1766">
        <v>23</v>
      </c>
      <c r="S1766"/>
      <c r="T1766"/>
      <c r="U1766"/>
      <c r="V1766"/>
      <c r="W1766"/>
      <c r="X1766"/>
      <c r="Y1766"/>
      <c r="Z1766"/>
      <c r="AA1766"/>
      <c r="AB1766"/>
      <c r="AC1766"/>
      <c r="AD1766"/>
      <c r="AE1766"/>
      <c r="AF1766"/>
      <c r="AG1766"/>
      <c r="AH1766"/>
      <c r="AI1766"/>
      <c r="AJ1766"/>
      <c r="AK1766" t="s">
        <v>901</v>
      </c>
      <c r="AL1766">
        <v>23</v>
      </c>
      <c r="AM1766" s="73">
        <v>43804</v>
      </c>
      <c r="AN1766" t="s">
        <v>899</v>
      </c>
      <c r="AO1766" t="s">
        <v>8</v>
      </c>
      <c r="AP1766"/>
      <c r="AQ1766"/>
      <c r="AR1766" t="s">
        <v>866</v>
      </c>
      <c r="AS1766" t="s">
        <v>1797</v>
      </c>
      <c r="AT1766" t="s">
        <v>1366</v>
      </c>
      <c r="AU1766" t="s">
        <v>36</v>
      </c>
      <c r="AV1766" t="s">
        <v>1365</v>
      </c>
      <c r="AW1766"/>
      <c r="AX1766"/>
      <c r="AY1766"/>
      <c r="AZ1766"/>
      <c r="BA1766" t="s">
        <v>1833</v>
      </c>
      <c r="BB1766" t="s">
        <v>1802</v>
      </c>
      <c r="BC1766" t="s">
        <v>878</v>
      </c>
      <c r="BD1766"/>
      <c r="BE1766"/>
    </row>
    <row r="1767" spans="1:57" x14ac:dyDescent="0.25">
      <c r="A1767" t="s">
        <v>1360</v>
      </c>
      <c r="B1767" t="s">
        <v>0</v>
      </c>
      <c r="C1767">
        <v>2020</v>
      </c>
      <c r="D1767">
        <v>6</v>
      </c>
      <c r="E1767" s="73">
        <v>43804</v>
      </c>
      <c r="F1767"/>
      <c r="G1767"/>
      <c r="H1767" t="s">
        <v>12</v>
      </c>
      <c r="I1767"/>
      <c r="J1767" t="s">
        <v>25</v>
      </c>
      <c r="K1767" t="s">
        <v>3</v>
      </c>
      <c r="L1767"/>
      <c r="M1767" t="s">
        <v>878</v>
      </c>
      <c r="N1767">
        <v>0.11</v>
      </c>
      <c r="O1767"/>
      <c r="P1767" t="s">
        <v>867</v>
      </c>
      <c r="Q1767" t="s">
        <v>901</v>
      </c>
      <c r="R1767">
        <v>33</v>
      </c>
      <c r="S1767"/>
      <c r="T1767"/>
      <c r="U1767"/>
      <c r="V1767"/>
      <c r="W1767"/>
      <c r="X1767"/>
      <c r="Y1767"/>
      <c r="Z1767"/>
      <c r="AA1767"/>
      <c r="AB1767"/>
      <c r="AC1767"/>
      <c r="AD1767"/>
      <c r="AE1767"/>
      <c r="AF1767"/>
      <c r="AG1767"/>
      <c r="AH1767"/>
      <c r="AI1767"/>
      <c r="AJ1767"/>
      <c r="AK1767" t="s">
        <v>901</v>
      </c>
      <c r="AL1767">
        <v>33</v>
      </c>
      <c r="AM1767" s="73">
        <v>43804</v>
      </c>
      <c r="AN1767" t="s">
        <v>899</v>
      </c>
      <c r="AO1767" t="s">
        <v>8</v>
      </c>
      <c r="AP1767"/>
      <c r="AQ1767"/>
      <c r="AR1767" t="s">
        <v>866</v>
      </c>
      <c r="AS1767" t="s">
        <v>1797</v>
      </c>
      <c r="AT1767" t="s">
        <v>1366</v>
      </c>
      <c r="AU1767" t="s">
        <v>36</v>
      </c>
      <c r="AV1767" t="s">
        <v>1365</v>
      </c>
      <c r="AW1767"/>
      <c r="AX1767"/>
      <c r="AY1767"/>
      <c r="AZ1767"/>
      <c r="BA1767" t="s">
        <v>1833</v>
      </c>
      <c r="BB1767" t="s">
        <v>1802</v>
      </c>
      <c r="BC1767" t="s">
        <v>878</v>
      </c>
      <c r="BD1767"/>
      <c r="BE1767"/>
    </row>
    <row r="1768" spans="1:57" x14ac:dyDescent="0.25">
      <c r="A1768" t="s">
        <v>1360</v>
      </c>
      <c r="B1768" t="s">
        <v>0</v>
      </c>
      <c r="C1768">
        <v>2020</v>
      </c>
      <c r="D1768">
        <v>6</v>
      </c>
      <c r="E1768" s="73">
        <v>43804</v>
      </c>
      <c r="F1768"/>
      <c r="G1768"/>
      <c r="H1768" t="s">
        <v>12</v>
      </c>
      <c r="I1768"/>
      <c r="J1768" t="s">
        <v>2</v>
      </c>
      <c r="K1768" t="s">
        <v>3</v>
      </c>
      <c r="L1768"/>
      <c r="M1768" t="s">
        <v>878</v>
      </c>
      <c r="N1768">
        <v>-1.29</v>
      </c>
      <c r="O1768"/>
      <c r="P1768" t="s">
        <v>867</v>
      </c>
      <c r="Q1768" t="s">
        <v>901</v>
      </c>
      <c r="R1768">
        <v>54</v>
      </c>
      <c r="S1768"/>
      <c r="T1768"/>
      <c r="U1768"/>
      <c r="V1768"/>
      <c r="W1768"/>
      <c r="X1768"/>
      <c r="Y1768"/>
      <c r="Z1768"/>
      <c r="AA1768"/>
      <c r="AB1768"/>
      <c r="AC1768"/>
      <c r="AD1768"/>
      <c r="AE1768"/>
      <c r="AF1768"/>
      <c r="AG1768"/>
      <c r="AH1768"/>
      <c r="AI1768"/>
      <c r="AJ1768"/>
      <c r="AK1768" t="s">
        <v>901</v>
      </c>
      <c r="AL1768">
        <v>54</v>
      </c>
      <c r="AM1768" s="73">
        <v>43804</v>
      </c>
      <c r="AN1768" t="s">
        <v>899</v>
      </c>
      <c r="AO1768" t="s">
        <v>8</v>
      </c>
      <c r="AP1768"/>
      <c r="AQ1768"/>
      <c r="AR1768" t="s">
        <v>866</v>
      </c>
      <c r="AS1768" t="s">
        <v>1797</v>
      </c>
      <c r="AT1768" t="s">
        <v>1385</v>
      </c>
      <c r="AU1768" t="s">
        <v>36</v>
      </c>
      <c r="AV1768" t="s">
        <v>1355</v>
      </c>
      <c r="AW1768"/>
      <c r="AX1768"/>
      <c r="AY1768"/>
      <c r="AZ1768"/>
      <c r="BA1768" t="s">
        <v>1801</v>
      </c>
      <c r="BB1768" t="s">
        <v>1802</v>
      </c>
      <c r="BC1768" t="s">
        <v>878</v>
      </c>
      <c r="BD1768"/>
      <c r="BE1768"/>
    </row>
    <row r="1769" spans="1:57" x14ac:dyDescent="0.25">
      <c r="A1769" t="s">
        <v>1360</v>
      </c>
      <c r="B1769" t="s">
        <v>0</v>
      </c>
      <c r="C1769">
        <v>2020</v>
      </c>
      <c r="D1769">
        <v>6</v>
      </c>
      <c r="E1769" s="73">
        <v>43804</v>
      </c>
      <c r="F1769"/>
      <c r="G1769"/>
      <c r="H1769" t="s">
        <v>12</v>
      </c>
      <c r="I1769"/>
      <c r="J1769" t="s">
        <v>25</v>
      </c>
      <c r="K1769" t="s">
        <v>3</v>
      </c>
      <c r="L1769"/>
      <c r="M1769" t="s">
        <v>878</v>
      </c>
      <c r="N1769">
        <v>0.9</v>
      </c>
      <c r="O1769"/>
      <c r="P1769" t="s">
        <v>867</v>
      </c>
      <c r="Q1769" t="s">
        <v>901</v>
      </c>
      <c r="R1769">
        <v>133</v>
      </c>
      <c r="S1769"/>
      <c r="T1769"/>
      <c r="U1769"/>
      <c r="V1769"/>
      <c r="W1769"/>
      <c r="X1769"/>
      <c r="Y1769"/>
      <c r="Z1769"/>
      <c r="AA1769"/>
      <c r="AB1769"/>
      <c r="AC1769"/>
      <c r="AD1769"/>
      <c r="AE1769"/>
      <c r="AF1769"/>
      <c r="AG1769"/>
      <c r="AH1769"/>
      <c r="AI1769"/>
      <c r="AJ1769"/>
      <c r="AK1769" t="s">
        <v>901</v>
      </c>
      <c r="AL1769">
        <v>133</v>
      </c>
      <c r="AM1769" s="73">
        <v>43804</v>
      </c>
      <c r="AN1769" t="s">
        <v>899</v>
      </c>
      <c r="AO1769" t="s">
        <v>8</v>
      </c>
      <c r="AP1769"/>
      <c r="AQ1769"/>
      <c r="AR1769" t="s">
        <v>866</v>
      </c>
      <c r="AS1769" t="s">
        <v>1797</v>
      </c>
      <c r="AT1769" t="s">
        <v>1366</v>
      </c>
      <c r="AU1769" t="s">
        <v>36</v>
      </c>
      <c r="AV1769" t="s">
        <v>1365</v>
      </c>
      <c r="AW1769"/>
      <c r="AX1769"/>
      <c r="AY1769"/>
      <c r="AZ1769"/>
      <c r="BA1769" t="s">
        <v>1833</v>
      </c>
      <c r="BB1769" t="s">
        <v>1802</v>
      </c>
      <c r="BC1769" t="s">
        <v>878</v>
      </c>
      <c r="BD1769"/>
      <c r="BE1769"/>
    </row>
    <row r="1770" spans="1:57" x14ac:dyDescent="0.25">
      <c r="A1770" t="s">
        <v>1360</v>
      </c>
      <c r="B1770" t="s">
        <v>0</v>
      </c>
      <c r="C1770">
        <v>2020</v>
      </c>
      <c r="D1770">
        <v>6</v>
      </c>
      <c r="E1770" s="73">
        <v>43804</v>
      </c>
      <c r="F1770"/>
      <c r="G1770"/>
      <c r="H1770" t="s">
        <v>12</v>
      </c>
      <c r="I1770"/>
      <c r="J1770" t="s">
        <v>25</v>
      </c>
      <c r="K1770" t="s">
        <v>3</v>
      </c>
      <c r="L1770"/>
      <c r="M1770" t="s">
        <v>878</v>
      </c>
      <c r="N1770">
        <v>0.9</v>
      </c>
      <c r="O1770"/>
      <c r="P1770" t="s">
        <v>867</v>
      </c>
      <c r="Q1770" t="s">
        <v>901</v>
      </c>
      <c r="R1770">
        <v>143</v>
      </c>
      <c r="S1770"/>
      <c r="T1770"/>
      <c r="U1770"/>
      <c r="V1770"/>
      <c r="W1770"/>
      <c r="X1770"/>
      <c r="Y1770"/>
      <c r="Z1770"/>
      <c r="AA1770"/>
      <c r="AB1770"/>
      <c r="AC1770"/>
      <c r="AD1770"/>
      <c r="AE1770"/>
      <c r="AF1770"/>
      <c r="AG1770"/>
      <c r="AH1770"/>
      <c r="AI1770"/>
      <c r="AJ1770"/>
      <c r="AK1770" t="s">
        <v>901</v>
      </c>
      <c r="AL1770">
        <v>143</v>
      </c>
      <c r="AM1770" s="73">
        <v>43804</v>
      </c>
      <c r="AN1770" t="s">
        <v>899</v>
      </c>
      <c r="AO1770" t="s">
        <v>8</v>
      </c>
      <c r="AP1770"/>
      <c r="AQ1770"/>
      <c r="AR1770" t="s">
        <v>866</v>
      </c>
      <c r="AS1770" t="s">
        <v>1797</v>
      </c>
      <c r="AT1770" t="s">
        <v>1366</v>
      </c>
      <c r="AU1770" t="s">
        <v>36</v>
      </c>
      <c r="AV1770" t="s">
        <v>1365</v>
      </c>
      <c r="AW1770"/>
      <c r="AX1770"/>
      <c r="AY1770"/>
      <c r="AZ1770"/>
      <c r="BA1770" t="s">
        <v>1833</v>
      </c>
      <c r="BB1770" t="s">
        <v>1802</v>
      </c>
      <c r="BC1770" t="s">
        <v>878</v>
      </c>
      <c r="BD1770"/>
      <c r="BE1770"/>
    </row>
    <row r="1771" spans="1:57" x14ac:dyDescent="0.25">
      <c r="A1771" t="s">
        <v>1360</v>
      </c>
      <c r="B1771" t="s">
        <v>0</v>
      </c>
      <c r="C1771">
        <v>2020</v>
      </c>
      <c r="D1771">
        <v>6</v>
      </c>
      <c r="E1771" s="73">
        <v>43813</v>
      </c>
      <c r="F1771"/>
      <c r="G1771"/>
      <c r="H1771" t="s">
        <v>12</v>
      </c>
      <c r="I1771"/>
      <c r="J1771" t="s">
        <v>2</v>
      </c>
      <c r="K1771" t="s">
        <v>3</v>
      </c>
      <c r="L1771"/>
      <c r="M1771" t="s">
        <v>43</v>
      </c>
      <c r="N1771">
        <v>-14425</v>
      </c>
      <c r="O1771"/>
      <c r="P1771" t="s">
        <v>14</v>
      </c>
      <c r="Q1771" t="s">
        <v>932</v>
      </c>
      <c r="R1771">
        <v>13</v>
      </c>
      <c r="S1771"/>
      <c r="T1771"/>
      <c r="U1771"/>
      <c r="V1771"/>
      <c r="W1771"/>
      <c r="X1771"/>
      <c r="Y1771"/>
      <c r="Z1771"/>
      <c r="AA1771"/>
      <c r="AB1771"/>
      <c r="AC1771"/>
      <c r="AD1771"/>
      <c r="AE1771"/>
      <c r="AF1771"/>
      <c r="AG1771"/>
      <c r="AH1771"/>
      <c r="AI1771"/>
      <c r="AJ1771"/>
      <c r="AK1771" t="s">
        <v>932</v>
      </c>
      <c r="AL1771">
        <v>13</v>
      </c>
      <c r="AM1771" s="73">
        <v>43813</v>
      </c>
      <c r="AN1771" t="s">
        <v>928</v>
      </c>
      <c r="AO1771" t="s">
        <v>8</v>
      </c>
      <c r="AP1771"/>
      <c r="AQ1771"/>
      <c r="AR1771" t="s">
        <v>30</v>
      </c>
      <c r="AS1771" t="s">
        <v>1797</v>
      </c>
      <c r="AT1771" t="s">
        <v>1385</v>
      </c>
      <c r="AU1771" t="s">
        <v>36</v>
      </c>
      <c r="AV1771" t="s">
        <v>1355</v>
      </c>
      <c r="AW1771"/>
      <c r="AX1771"/>
      <c r="AY1771"/>
      <c r="AZ1771"/>
      <c r="BA1771" t="s">
        <v>1801</v>
      </c>
      <c r="BB1771" t="s">
        <v>1802</v>
      </c>
      <c r="BC1771" t="s">
        <v>43</v>
      </c>
      <c r="BD1771"/>
      <c r="BE1771"/>
    </row>
    <row r="1772" spans="1:57" x14ac:dyDescent="0.25">
      <c r="A1772" t="s">
        <v>1360</v>
      </c>
      <c r="B1772" t="s">
        <v>0</v>
      </c>
      <c r="C1772">
        <v>2020</v>
      </c>
      <c r="D1772">
        <v>6</v>
      </c>
      <c r="E1772" s="73">
        <v>43813</v>
      </c>
      <c r="F1772"/>
      <c r="G1772"/>
      <c r="H1772" t="s">
        <v>12</v>
      </c>
      <c r="I1772"/>
      <c r="J1772" t="s">
        <v>25</v>
      </c>
      <c r="K1772" t="s">
        <v>3</v>
      </c>
      <c r="L1772"/>
      <c r="M1772" t="s">
        <v>43</v>
      </c>
      <c r="N1772">
        <v>2223</v>
      </c>
      <c r="O1772"/>
      <c r="P1772" t="s">
        <v>27</v>
      </c>
      <c r="Q1772" t="s">
        <v>932</v>
      </c>
      <c r="R1772">
        <v>34</v>
      </c>
      <c r="S1772"/>
      <c r="T1772"/>
      <c r="U1772"/>
      <c r="V1772"/>
      <c r="W1772"/>
      <c r="X1772"/>
      <c r="Y1772"/>
      <c r="Z1772"/>
      <c r="AA1772"/>
      <c r="AB1772"/>
      <c r="AC1772"/>
      <c r="AD1772"/>
      <c r="AE1772"/>
      <c r="AF1772"/>
      <c r="AG1772"/>
      <c r="AH1772"/>
      <c r="AI1772"/>
      <c r="AJ1772"/>
      <c r="AK1772" t="s">
        <v>932</v>
      </c>
      <c r="AL1772">
        <v>34</v>
      </c>
      <c r="AM1772" s="73">
        <v>43813</v>
      </c>
      <c r="AN1772" t="s">
        <v>930</v>
      </c>
      <c r="AO1772" t="s">
        <v>8</v>
      </c>
      <c r="AP1772"/>
      <c r="AQ1772"/>
      <c r="AR1772" t="s">
        <v>30</v>
      </c>
      <c r="AS1772" t="s">
        <v>1797</v>
      </c>
      <c r="AT1772" t="s">
        <v>1366</v>
      </c>
      <c r="AU1772" t="s">
        <v>36</v>
      </c>
      <c r="AV1772" t="s">
        <v>1365</v>
      </c>
      <c r="AW1772"/>
      <c r="AX1772"/>
      <c r="AY1772"/>
      <c r="AZ1772"/>
      <c r="BA1772" t="s">
        <v>1833</v>
      </c>
      <c r="BB1772" t="s">
        <v>1802</v>
      </c>
      <c r="BC1772" t="s">
        <v>43</v>
      </c>
      <c r="BD1772"/>
      <c r="BE1772"/>
    </row>
    <row r="1773" spans="1:57" x14ac:dyDescent="0.25">
      <c r="A1773" t="s">
        <v>1360</v>
      </c>
      <c r="B1773" t="s">
        <v>0</v>
      </c>
      <c r="C1773">
        <v>2020</v>
      </c>
      <c r="D1773">
        <v>6</v>
      </c>
      <c r="E1773" s="73">
        <v>43819</v>
      </c>
      <c r="F1773"/>
      <c r="G1773"/>
      <c r="H1773" t="s">
        <v>12</v>
      </c>
      <c r="I1773"/>
      <c r="J1773" t="s">
        <v>25</v>
      </c>
      <c r="K1773" t="s">
        <v>3</v>
      </c>
      <c r="L1773"/>
      <c r="M1773" t="s">
        <v>43</v>
      </c>
      <c r="N1773">
        <v>2116.2199999999998</v>
      </c>
      <c r="O1773"/>
      <c r="P1773" t="s">
        <v>27</v>
      </c>
      <c r="Q1773" t="s">
        <v>956</v>
      </c>
      <c r="R1773">
        <v>70</v>
      </c>
      <c r="S1773"/>
      <c r="T1773"/>
      <c r="U1773"/>
      <c r="V1773"/>
      <c r="W1773"/>
      <c r="X1773"/>
      <c r="Y1773"/>
      <c r="Z1773"/>
      <c r="AA1773"/>
      <c r="AB1773"/>
      <c r="AC1773"/>
      <c r="AD1773"/>
      <c r="AE1773"/>
      <c r="AF1773"/>
      <c r="AG1773"/>
      <c r="AH1773"/>
      <c r="AI1773"/>
      <c r="AJ1773"/>
      <c r="AK1773" t="s">
        <v>956</v>
      </c>
      <c r="AL1773">
        <v>70</v>
      </c>
      <c r="AM1773" s="73">
        <v>43819</v>
      </c>
      <c r="AN1773" t="s">
        <v>957</v>
      </c>
      <c r="AO1773" t="s">
        <v>8</v>
      </c>
      <c r="AP1773"/>
      <c r="AQ1773"/>
      <c r="AR1773" t="s">
        <v>30</v>
      </c>
      <c r="AS1773" t="s">
        <v>1797</v>
      </c>
      <c r="AT1773" t="s">
        <v>1366</v>
      </c>
      <c r="AU1773" t="s">
        <v>36</v>
      </c>
      <c r="AV1773" t="s">
        <v>1365</v>
      </c>
      <c r="AW1773"/>
      <c r="AX1773"/>
      <c r="AY1773"/>
      <c r="AZ1773"/>
      <c r="BA1773" t="s">
        <v>1833</v>
      </c>
      <c r="BB1773" t="s">
        <v>1802</v>
      </c>
      <c r="BC1773" t="s">
        <v>43</v>
      </c>
      <c r="BD1773"/>
      <c r="BE1773"/>
    </row>
    <row r="1774" spans="1:57" x14ac:dyDescent="0.25">
      <c r="A1774" t="s">
        <v>1360</v>
      </c>
      <c r="B1774" t="s">
        <v>0</v>
      </c>
      <c r="C1774">
        <v>2020</v>
      </c>
      <c r="D1774">
        <v>6</v>
      </c>
      <c r="E1774" s="73">
        <v>43822</v>
      </c>
      <c r="F1774" t="s">
        <v>574</v>
      </c>
      <c r="G1774"/>
      <c r="H1774" t="s">
        <v>12</v>
      </c>
      <c r="I1774" t="s">
        <v>575</v>
      </c>
      <c r="J1774" t="s">
        <v>585</v>
      </c>
      <c r="K1774" t="s">
        <v>3</v>
      </c>
      <c r="L1774"/>
      <c r="M1774" t="s">
        <v>579</v>
      </c>
      <c r="N1774">
        <v>231.14</v>
      </c>
      <c r="O1774"/>
      <c r="P1774" t="s">
        <v>951</v>
      </c>
      <c r="Q1774" t="s">
        <v>952</v>
      </c>
      <c r="R1774">
        <v>279</v>
      </c>
      <c r="S1774"/>
      <c r="T1774"/>
      <c r="U1774"/>
      <c r="V1774"/>
      <c r="W1774"/>
      <c r="X1774"/>
      <c r="Y1774"/>
      <c r="Z1774"/>
      <c r="AA1774"/>
      <c r="AB1774"/>
      <c r="AC1774"/>
      <c r="AD1774"/>
      <c r="AE1774"/>
      <c r="AF1774"/>
      <c r="AG1774"/>
      <c r="AH1774"/>
      <c r="AI1774"/>
      <c r="AJ1774"/>
      <c r="AK1774" t="s">
        <v>952</v>
      </c>
      <c r="AL1774">
        <v>279</v>
      </c>
      <c r="AM1774" s="73">
        <v>43822</v>
      </c>
      <c r="AN1774" t="s">
        <v>584</v>
      </c>
      <c r="AO1774" t="s">
        <v>847</v>
      </c>
      <c r="AP1774"/>
      <c r="AQ1774"/>
      <c r="AR1774" t="s">
        <v>581</v>
      </c>
      <c r="AS1774" t="s">
        <v>1797</v>
      </c>
      <c r="AT1774" t="s">
        <v>1361</v>
      </c>
      <c r="AU1774" t="s">
        <v>36</v>
      </c>
      <c r="AV1774" t="s">
        <v>1354</v>
      </c>
      <c r="AW1774" t="s">
        <v>1924</v>
      </c>
      <c r="AX1774" t="s">
        <v>1353</v>
      </c>
      <c r="AY1774" t="s">
        <v>1352</v>
      </c>
      <c r="AZ1774"/>
      <c r="BA1774" t="s">
        <v>1925</v>
      </c>
      <c r="BB1774" t="s">
        <v>1926</v>
      </c>
      <c r="BC1774" t="s">
        <v>579</v>
      </c>
      <c r="BD1774"/>
      <c r="BE1774"/>
    </row>
    <row r="1775" spans="1:57" x14ac:dyDescent="0.25">
      <c r="A1775" t="s">
        <v>1360</v>
      </c>
      <c r="B1775" t="s">
        <v>0</v>
      </c>
      <c r="C1775">
        <v>2020</v>
      </c>
      <c r="D1775">
        <v>6</v>
      </c>
      <c r="E1775" s="73">
        <v>43822</v>
      </c>
      <c r="F1775" t="s">
        <v>574</v>
      </c>
      <c r="G1775"/>
      <c r="H1775" t="s">
        <v>12</v>
      </c>
      <c r="I1775" t="s">
        <v>575</v>
      </c>
      <c r="J1775" t="s">
        <v>587</v>
      </c>
      <c r="K1775" t="s">
        <v>3</v>
      </c>
      <c r="L1775"/>
      <c r="M1775" t="s">
        <v>579</v>
      </c>
      <c r="N1775">
        <v>39.18</v>
      </c>
      <c r="O1775"/>
      <c r="P1775" t="s">
        <v>951</v>
      </c>
      <c r="Q1775" t="s">
        <v>952</v>
      </c>
      <c r="R1775">
        <v>286</v>
      </c>
      <c r="S1775"/>
      <c r="T1775"/>
      <c r="U1775"/>
      <c r="V1775"/>
      <c r="W1775"/>
      <c r="X1775"/>
      <c r="Y1775"/>
      <c r="Z1775"/>
      <c r="AA1775"/>
      <c r="AB1775"/>
      <c r="AC1775"/>
      <c r="AD1775"/>
      <c r="AE1775"/>
      <c r="AF1775"/>
      <c r="AG1775"/>
      <c r="AH1775"/>
      <c r="AI1775"/>
      <c r="AJ1775"/>
      <c r="AK1775" t="s">
        <v>952</v>
      </c>
      <c r="AL1775">
        <v>286</v>
      </c>
      <c r="AM1775" s="73">
        <v>43822</v>
      </c>
      <c r="AN1775" t="s">
        <v>584</v>
      </c>
      <c r="AO1775" t="s">
        <v>847</v>
      </c>
      <c r="AP1775"/>
      <c r="AQ1775"/>
      <c r="AR1775" t="s">
        <v>581</v>
      </c>
      <c r="AS1775" t="s">
        <v>1797</v>
      </c>
      <c r="AT1775" t="s">
        <v>1361</v>
      </c>
      <c r="AU1775" t="s">
        <v>36</v>
      </c>
      <c r="AV1775" t="s">
        <v>1354</v>
      </c>
      <c r="AW1775" t="s">
        <v>1924</v>
      </c>
      <c r="AX1775" t="s">
        <v>1353</v>
      </c>
      <c r="AY1775" t="s">
        <v>1352</v>
      </c>
      <c r="AZ1775"/>
      <c r="BA1775" t="s">
        <v>1932</v>
      </c>
      <c r="BB1775" t="s">
        <v>1926</v>
      </c>
      <c r="BC1775" t="s">
        <v>579</v>
      </c>
      <c r="BD1775"/>
      <c r="BE1775"/>
    </row>
    <row r="1776" spans="1:57" x14ac:dyDescent="0.25">
      <c r="A1776" t="s">
        <v>1360</v>
      </c>
      <c r="B1776" t="s">
        <v>0</v>
      </c>
      <c r="C1776">
        <v>2020</v>
      </c>
      <c r="D1776">
        <v>6</v>
      </c>
      <c r="E1776" s="73">
        <v>43829</v>
      </c>
      <c r="F1776"/>
      <c r="G1776"/>
      <c r="H1776" t="s">
        <v>12</v>
      </c>
      <c r="I1776"/>
      <c r="J1776" t="s">
        <v>25</v>
      </c>
      <c r="K1776" t="s">
        <v>3</v>
      </c>
      <c r="L1776"/>
      <c r="M1776" t="s">
        <v>27</v>
      </c>
      <c r="N1776">
        <v>-9600</v>
      </c>
      <c r="O1776"/>
      <c r="P1776" t="s">
        <v>27</v>
      </c>
      <c r="Q1776" t="s">
        <v>963</v>
      </c>
      <c r="R1776">
        <v>11</v>
      </c>
      <c r="S1776"/>
      <c r="T1776"/>
      <c r="U1776"/>
      <c r="V1776"/>
      <c r="W1776"/>
      <c r="X1776"/>
      <c r="Y1776"/>
      <c r="Z1776"/>
      <c r="AA1776"/>
      <c r="AB1776"/>
      <c r="AC1776"/>
      <c r="AD1776"/>
      <c r="AE1776"/>
      <c r="AF1776"/>
      <c r="AG1776"/>
      <c r="AH1776"/>
      <c r="AI1776"/>
      <c r="AJ1776"/>
      <c r="AK1776" t="s">
        <v>963</v>
      </c>
      <c r="AL1776">
        <v>11</v>
      </c>
      <c r="AM1776" s="73">
        <v>43829</v>
      </c>
      <c r="AN1776" t="s">
        <v>953</v>
      </c>
      <c r="AO1776" t="s">
        <v>8</v>
      </c>
      <c r="AP1776"/>
      <c r="AQ1776"/>
      <c r="AR1776" t="s">
        <v>30</v>
      </c>
      <c r="AS1776" t="s">
        <v>1797</v>
      </c>
      <c r="AT1776" t="s">
        <v>1366</v>
      </c>
      <c r="AU1776" t="s">
        <v>36</v>
      </c>
      <c r="AV1776" t="s">
        <v>1365</v>
      </c>
      <c r="AW1776"/>
      <c r="AX1776"/>
      <c r="AY1776"/>
      <c r="AZ1776"/>
      <c r="BA1776" t="s">
        <v>1833</v>
      </c>
      <c r="BB1776" t="s">
        <v>1802</v>
      </c>
      <c r="BC1776" t="s">
        <v>27</v>
      </c>
      <c r="BD1776"/>
      <c r="BE1776"/>
    </row>
    <row r="1777" spans="1:57" x14ac:dyDescent="0.25">
      <c r="A1777" t="s">
        <v>1360</v>
      </c>
      <c r="B1777" t="s">
        <v>0</v>
      </c>
      <c r="C1777">
        <v>2020</v>
      </c>
      <c r="D1777">
        <v>6</v>
      </c>
      <c r="E1777" s="73">
        <v>43804</v>
      </c>
      <c r="F1777"/>
      <c r="G1777"/>
      <c r="H1777" t="s">
        <v>12</v>
      </c>
      <c r="I1777"/>
      <c r="J1777" t="s">
        <v>25</v>
      </c>
      <c r="K1777" t="s">
        <v>3</v>
      </c>
      <c r="L1777"/>
      <c r="M1777" t="s">
        <v>878</v>
      </c>
      <c r="N1777">
        <v>0.53</v>
      </c>
      <c r="O1777"/>
      <c r="P1777" t="s">
        <v>867</v>
      </c>
      <c r="Q1777" t="s">
        <v>901</v>
      </c>
      <c r="R1777">
        <v>203</v>
      </c>
      <c r="S1777"/>
      <c r="T1777"/>
      <c r="U1777"/>
      <c r="V1777"/>
      <c r="W1777"/>
      <c r="X1777"/>
      <c r="Y1777"/>
      <c r="Z1777"/>
      <c r="AA1777"/>
      <c r="AB1777"/>
      <c r="AC1777"/>
      <c r="AD1777"/>
      <c r="AE1777"/>
      <c r="AF1777"/>
      <c r="AG1777"/>
      <c r="AH1777"/>
      <c r="AI1777"/>
      <c r="AJ1777"/>
      <c r="AK1777" t="s">
        <v>901</v>
      </c>
      <c r="AL1777">
        <v>203</v>
      </c>
      <c r="AM1777" s="73">
        <v>43804</v>
      </c>
      <c r="AN1777" t="s">
        <v>899</v>
      </c>
      <c r="AO1777" t="s">
        <v>8</v>
      </c>
      <c r="AP1777"/>
      <c r="AQ1777"/>
      <c r="AR1777" t="s">
        <v>866</v>
      </c>
      <c r="AS1777" t="s">
        <v>1797</v>
      </c>
      <c r="AT1777" t="s">
        <v>1366</v>
      </c>
      <c r="AU1777" t="s">
        <v>36</v>
      </c>
      <c r="AV1777" t="s">
        <v>1365</v>
      </c>
      <c r="AW1777"/>
      <c r="AX1777"/>
      <c r="AY1777"/>
      <c r="AZ1777"/>
      <c r="BA1777" t="s">
        <v>1833</v>
      </c>
      <c r="BB1777" t="s">
        <v>1802</v>
      </c>
      <c r="BC1777" t="s">
        <v>878</v>
      </c>
      <c r="BD1777"/>
      <c r="BE1777"/>
    </row>
    <row r="1778" spans="1:57" x14ac:dyDescent="0.25">
      <c r="A1778" t="s">
        <v>1360</v>
      </c>
      <c r="B1778" t="s">
        <v>0</v>
      </c>
      <c r="C1778">
        <v>2020</v>
      </c>
      <c r="D1778">
        <v>6</v>
      </c>
      <c r="E1778" s="73">
        <v>43805</v>
      </c>
      <c r="F1778"/>
      <c r="G1778"/>
      <c r="H1778" t="s">
        <v>12</v>
      </c>
      <c r="I1778"/>
      <c r="J1778" t="s">
        <v>25</v>
      </c>
      <c r="K1778" t="s">
        <v>3</v>
      </c>
      <c r="L1778"/>
      <c r="M1778" t="s">
        <v>862</v>
      </c>
      <c r="N1778">
        <v>-1.26</v>
      </c>
      <c r="O1778"/>
      <c r="P1778" t="s">
        <v>867</v>
      </c>
      <c r="Q1778" t="s">
        <v>905</v>
      </c>
      <c r="R1778">
        <v>6</v>
      </c>
      <c r="S1778"/>
      <c r="T1778"/>
      <c r="U1778"/>
      <c r="V1778"/>
      <c r="W1778"/>
      <c r="X1778"/>
      <c r="Y1778"/>
      <c r="Z1778"/>
      <c r="AA1778"/>
      <c r="AB1778"/>
      <c r="AC1778"/>
      <c r="AD1778"/>
      <c r="AE1778"/>
      <c r="AF1778"/>
      <c r="AG1778"/>
      <c r="AH1778"/>
      <c r="AI1778"/>
      <c r="AJ1778"/>
      <c r="AK1778" t="s">
        <v>905</v>
      </c>
      <c r="AL1778">
        <v>6</v>
      </c>
      <c r="AM1778" s="73">
        <v>43805</v>
      </c>
      <c r="AN1778" t="s">
        <v>906</v>
      </c>
      <c r="AO1778" t="s">
        <v>8</v>
      </c>
      <c r="AP1778"/>
      <c r="AQ1778"/>
      <c r="AR1778" t="s">
        <v>866</v>
      </c>
      <c r="AS1778" t="s">
        <v>1797</v>
      </c>
      <c r="AT1778" t="s">
        <v>1366</v>
      </c>
      <c r="AU1778" t="s">
        <v>36</v>
      </c>
      <c r="AV1778" t="s">
        <v>1365</v>
      </c>
      <c r="AW1778"/>
      <c r="AX1778"/>
      <c r="AY1778"/>
      <c r="AZ1778"/>
      <c r="BA1778" t="s">
        <v>1833</v>
      </c>
      <c r="BB1778" t="s">
        <v>1802</v>
      </c>
      <c r="BC1778" t="s">
        <v>862</v>
      </c>
      <c r="BD1778"/>
      <c r="BE1778"/>
    </row>
    <row r="1779" spans="1:57" x14ac:dyDescent="0.25">
      <c r="A1779" t="s">
        <v>1360</v>
      </c>
      <c r="B1779" t="s">
        <v>0</v>
      </c>
      <c r="C1779">
        <v>2020</v>
      </c>
      <c r="D1779">
        <v>6</v>
      </c>
      <c r="E1779" s="73">
        <v>43805</v>
      </c>
      <c r="F1779" t="s">
        <v>574</v>
      </c>
      <c r="G1779"/>
      <c r="H1779" t="s">
        <v>12</v>
      </c>
      <c r="I1779" t="s">
        <v>575</v>
      </c>
      <c r="J1779" t="s">
        <v>871</v>
      </c>
      <c r="K1779" t="s">
        <v>3</v>
      </c>
      <c r="L1779"/>
      <c r="M1779" t="s">
        <v>862</v>
      </c>
      <c r="N1779">
        <v>1.27</v>
      </c>
      <c r="O1779"/>
      <c r="P1779" t="s">
        <v>867</v>
      </c>
      <c r="Q1779" t="s">
        <v>905</v>
      </c>
      <c r="R1779">
        <v>65</v>
      </c>
      <c r="S1779"/>
      <c r="T1779"/>
      <c r="U1779"/>
      <c r="V1779"/>
      <c r="W1779"/>
      <c r="X1779"/>
      <c r="Y1779"/>
      <c r="Z1779"/>
      <c r="AA1779"/>
      <c r="AB1779"/>
      <c r="AC1779" t="s">
        <v>906</v>
      </c>
      <c r="AD1779">
        <v>11</v>
      </c>
      <c r="AE1779" s="73">
        <v>43803</v>
      </c>
      <c r="AF1779" t="s">
        <v>867</v>
      </c>
      <c r="AG1779" t="s">
        <v>1450</v>
      </c>
      <c r="AH1779" t="s">
        <v>36</v>
      </c>
      <c r="AI1779" t="s">
        <v>1449</v>
      </c>
      <c r="AJ1779" t="s">
        <v>1451</v>
      </c>
      <c r="AK1779" t="s">
        <v>906</v>
      </c>
      <c r="AL1779">
        <v>11</v>
      </c>
      <c r="AM1779" s="73">
        <v>43803</v>
      </c>
      <c r="AN1779" t="s">
        <v>906</v>
      </c>
      <c r="AO1779" t="s">
        <v>568</v>
      </c>
      <c r="AP1779"/>
      <c r="AQ1779"/>
      <c r="AR1779" t="s">
        <v>866</v>
      </c>
      <c r="AS1779" t="s">
        <v>1797</v>
      </c>
      <c r="AT1779" t="s">
        <v>1408</v>
      </c>
      <c r="AU1779" t="s">
        <v>36</v>
      </c>
      <c r="AV1779" t="s">
        <v>1354</v>
      </c>
      <c r="AW1779" t="s">
        <v>1924</v>
      </c>
      <c r="AX1779" t="s">
        <v>1353</v>
      </c>
      <c r="AY1779" t="s">
        <v>1352</v>
      </c>
      <c r="AZ1779" t="s">
        <v>2016</v>
      </c>
      <c r="BA1779" t="s">
        <v>1990</v>
      </c>
      <c r="BB1779" t="s">
        <v>1926</v>
      </c>
      <c r="BC1779" t="s">
        <v>2016</v>
      </c>
      <c r="BD1779"/>
      <c r="BE1779"/>
    </row>
    <row r="1780" spans="1:57" x14ac:dyDescent="0.25">
      <c r="A1780" t="s">
        <v>1360</v>
      </c>
      <c r="B1780" t="s">
        <v>0</v>
      </c>
      <c r="C1780">
        <v>2020</v>
      </c>
      <c r="D1780">
        <v>6</v>
      </c>
      <c r="E1780" s="73">
        <v>43805</v>
      </c>
      <c r="F1780" t="s">
        <v>574</v>
      </c>
      <c r="G1780"/>
      <c r="H1780" t="s">
        <v>12</v>
      </c>
      <c r="I1780" t="s">
        <v>575</v>
      </c>
      <c r="J1780" t="s">
        <v>870</v>
      </c>
      <c r="K1780" t="s">
        <v>3</v>
      </c>
      <c r="L1780"/>
      <c r="M1780" t="s">
        <v>862</v>
      </c>
      <c r="N1780">
        <v>3.81</v>
      </c>
      <c r="O1780"/>
      <c r="P1780" t="s">
        <v>867</v>
      </c>
      <c r="Q1780" t="s">
        <v>905</v>
      </c>
      <c r="R1780">
        <v>105</v>
      </c>
      <c r="S1780"/>
      <c r="T1780"/>
      <c r="U1780"/>
      <c r="V1780"/>
      <c r="W1780"/>
      <c r="X1780"/>
      <c r="Y1780"/>
      <c r="Z1780"/>
      <c r="AA1780"/>
      <c r="AB1780"/>
      <c r="AC1780" t="s">
        <v>906</v>
      </c>
      <c r="AD1780">
        <v>15</v>
      </c>
      <c r="AE1780" s="73">
        <v>43803</v>
      </c>
      <c r="AF1780" t="s">
        <v>867</v>
      </c>
      <c r="AG1780" t="s">
        <v>1450</v>
      </c>
      <c r="AH1780" t="s">
        <v>36</v>
      </c>
      <c r="AI1780" t="s">
        <v>1449</v>
      </c>
      <c r="AJ1780" t="s">
        <v>1453</v>
      </c>
      <c r="AK1780" t="s">
        <v>906</v>
      </c>
      <c r="AL1780">
        <v>15</v>
      </c>
      <c r="AM1780" s="73">
        <v>43803</v>
      </c>
      <c r="AN1780" t="s">
        <v>906</v>
      </c>
      <c r="AO1780" t="s">
        <v>568</v>
      </c>
      <c r="AP1780"/>
      <c r="AQ1780"/>
      <c r="AR1780" t="s">
        <v>866</v>
      </c>
      <c r="AS1780" t="s">
        <v>1797</v>
      </c>
      <c r="AT1780" t="s">
        <v>1408</v>
      </c>
      <c r="AU1780" t="s">
        <v>36</v>
      </c>
      <c r="AV1780" t="s">
        <v>1354</v>
      </c>
      <c r="AW1780" t="s">
        <v>1924</v>
      </c>
      <c r="AX1780" t="s">
        <v>1353</v>
      </c>
      <c r="AY1780" t="s">
        <v>1352</v>
      </c>
      <c r="AZ1780" t="s">
        <v>2016</v>
      </c>
      <c r="BA1780" t="s">
        <v>1988</v>
      </c>
      <c r="BB1780" t="s">
        <v>1926</v>
      </c>
      <c r="BC1780" t="s">
        <v>2016</v>
      </c>
      <c r="BD1780"/>
      <c r="BE1780"/>
    </row>
    <row r="1781" spans="1:57" x14ac:dyDescent="0.25">
      <c r="A1781" t="s">
        <v>1360</v>
      </c>
      <c r="B1781" t="s">
        <v>0</v>
      </c>
      <c r="C1781">
        <v>2020</v>
      </c>
      <c r="D1781">
        <v>6</v>
      </c>
      <c r="E1781" s="73">
        <v>43805</v>
      </c>
      <c r="F1781"/>
      <c r="G1781"/>
      <c r="H1781" t="s">
        <v>12</v>
      </c>
      <c r="I1781"/>
      <c r="J1781" t="s">
        <v>25</v>
      </c>
      <c r="K1781" t="s">
        <v>3</v>
      </c>
      <c r="L1781"/>
      <c r="M1781" t="s">
        <v>862</v>
      </c>
      <c r="N1781">
        <v>-0.76</v>
      </c>
      <c r="O1781"/>
      <c r="P1781" t="s">
        <v>867</v>
      </c>
      <c r="Q1781" t="s">
        <v>905</v>
      </c>
      <c r="R1781">
        <v>166</v>
      </c>
      <c r="S1781"/>
      <c r="T1781"/>
      <c r="U1781"/>
      <c r="V1781"/>
      <c r="W1781"/>
      <c r="X1781"/>
      <c r="Y1781"/>
      <c r="Z1781"/>
      <c r="AA1781"/>
      <c r="AB1781"/>
      <c r="AC1781"/>
      <c r="AD1781"/>
      <c r="AE1781"/>
      <c r="AF1781"/>
      <c r="AG1781"/>
      <c r="AH1781"/>
      <c r="AI1781"/>
      <c r="AJ1781"/>
      <c r="AK1781" t="s">
        <v>905</v>
      </c>
      <c r="AL1781">
        <v>166</v>
      </c>
      <c r="AM1781" s="73">
        <v>43805</v>
      </c>
      <c r="AN1781" t="s">
        <v>906</v>
      </c>
      <c r="AO1781" t="s">
        <v>8</v>
      </c>
      <c r="AP1781"/>
      <c r="AQ1781"/>
      <c r="AR1781" t="s">
        <v>866</v>
      </c>
      <c r="AS1781" t="s">
        <v>1797</v>
      </c>
      <c r="AT1781" t="s">
        <v>1366</v>
      </c>
      <c r="AU1781" t="s">
        <v>36</v>
      </c>
      <c r="AV1781" t="s">
        <v>1365</v>
      </c>
      <c r="AW1781"/>
      <c r="AX1781"/>
      <c r="AY1781"/>
      <c r="AZ1781"/>
      <c r="BA1781" t="s">
        <v>1833</v>
      </c>
      <c r="BB1781" t="s">
        <v>1802</v>
      </c>
      <c r="BC1781" t="s">
        <v>862</v>
      </c>
      <c r="BD1781"/>
      <c r="BE1781"/>
    </row>
    <row r="1782" spans="1:57" x14ac:dyDescent="0.25">
      <c r="A1782" t="s">
        <v>1360</v>
      </c>
      <c r="B1782" t="s">
        <v>0</v>
      </c>
      <c r="C1782">
        <v>2020</v>
      </c>
      <c r="D1782">
        <v>6</v>
      </c>
      <c r="E1782" s="73">
        <v>43805</v>
      </c>
      <c r="F1782"/>
      <c r="G1782"/>
      <c r="H1782" t="s">
        <v>12</v>
      </c>
      <c r="I1782"/>
      <c r="J1782" t="s">
        <v>25</v>
      </c>
      <c r="K1782" t="s">
        <v>3</v>
      </c>
      <c r="L1782"/>
      <c r="M1782" t="s">
        <v>862</v>
      </c>
      <c r="N1782">
        <v>-1.05</v>
      </c>
      <c r="O1782"/>
      <c r="P1782" t="s">
        <v>867</v>
      </c>
      <c r="Q1782" t="s">
        <v>905</v>
      </c>
      <c r="R1782">
        <v>196</v>
      </c>
      <c r="S1782"/>
      <c r="T1782"/>
      <c r="U1782"/>
      <c r="V1782"/>
      <c r="W1782"/>
      <c r="X1782"/>
      <c r="Y1782"/>
      <c r="Z1782"/>
      <c r="AA1782"/>
      <c r="AB1782"/>
      <c r="AC1782"/>
      <c r="AD1782"/>
      <c r="AE1782"/>
      <c r="AF1782"/>
      <c r="AG1782"/>
      <c r="AH1782"/>
      <c r="AI1782"/>
      <c r="AJ1782"/>
      <c r="AK1782" t="s">
        <v>905</v>
      </c>
      <c r="AL1782">
        <v>196</v>
      </c>
      <c r="AM1782" s="73">
        <v>43805</v>
      </c>
      <c r="AN1782" t="s">
        <v>906</v>
      </c>
      <c r="AO1782" t="s">
        <v>8</v>
      </c>
      <c r="AP1782"/>
      <c r="AQ1782"/>
      <c r="AR1782" t="s">
        <v>866</v>
      </c>
      <c r="AS1782" t="s">
        <v>1797</v>
      </c>
      <c r="AT1782" t="s">
        <v>1366</v>
      </c>
      <c r="AU1782" t="s">
        <v>36</v>
      </c>
      <c r="AV1782" t="s">
        <v>1365</v>
      </c>
      <c r="AW1782"/>
      <c r="AX1782"/>
      <c r="AY1782"/>
      <c r="AZ1782"/>
      <c r="BA1782" t="s">
        <v>1833</v>
      </c>
      <c r="BB1782" t="s">
        <v>1802</v>
      </c>
      <c r="BC1782" t="s">
        <v>862</v>
      </c>
      <c r="BD1782"/>
      <c r="BE1782"/>
    </row>
    <row r="1783" spans="1:57" x14ac:dyDescent="0.25">
      <c r="A1783" t="s">
        <v>1360</v>
      </c>
      <c r="B1783" t="s">
        <v>0</v>
      </c>
      <c r="C1783">
        <v>2020</v>
      </c>
      <c r="D1783">
        <v>6</v>
      </c>
      <c r="E1783" s="73">
        <v>43806</v>
      </c>
      <c r="F1783"/>
      <c r="G1783"/>
      <c r="H1783" t="s">
        <v>12</v>
      </c>
      <c r="I1783"/>
      <c r="J1783" t="s">
        <v>25</v>
      </c>
      <c r="K1783" t="s">
        <v>3</v>
      </c>
      <c r="L1783"/>
      <c r="M1783" t="s">
        <v>878</v>
      </c>
      <c r="N1783">
        <v>36.979999999999997</v>
      </c>
      <c r="O1783"/>
      <c r="P1783" t="s">
        <v>867</v>
      </c>
      <c r="Q1783" t="s">
        <v>908</v>
      </c>
      <c r="R1783">
        <v>15</v>
      </c>
      <c r="S1783"/>
      <c r="T1783"/>
      <c r="U1783"/>
      <c r="V1783"/>
      <c r="W1783"/>
      <c r="X1783"/>
      <c r="Y1783"/>
      <c r="Z1783"/>
      <c r="AA1783"/>
      <c r="AB1783"/>
      <c r="AC1783"/>
      <c r="AD1783"/>
      <c r="AE1783"/>
      <c r="AF1783"/>
      <c r="AG1783"/>
      <c r="AH1783"/>
      <c r="AI1783"/>
      <c r="AJ1783"/>
      <c r="AK1783" t="s">
        <v>908</v>
      </c>
      <c r="AL1783">
        <v>15</v>
      </c>
      <c r="AM1783" s="73">
        <v>43806</v>
      </c>
      <c r="AN1783" t="s">
        <v>906</v>
      </c>
      <c r="AO1783" t="s">
        <v>8</v>
      </c>
      <c r="AP1783"/>
      <c r="AQ1783"/>
      <c r="AR1783" t="s">
        <v>866</v>
      </c>
      <c r="AS1783" t="s">
        <v>1797</v>
      </c>
      <c r="AT1783" t="s">
        <v>1366</v>
      </c>
      <c r="AU1783" t="s">
        <v>36</v>
      </c>
      <c r="AV1783" t="s">
        <v>1365</v>
      </c>
      <c r="AW1783"/>
      <c r="AX1783"/>
      <c r="AY1783"/>
      <c r="AZ1783"/>
      <c r="BA1783" t="s">
        <v>1833</v>
      </c>
      <c r="BB1783" t="s">
        <v>1802</v>
      </c>
      <c r="BC1783" t="s">
        <v>878</v>
      </c>
      <c r="BD1783"/>
      <c r="BE1783"/>
    </row>
    <row r="1784" spans="1:57" x14ac:dyDescent="0.25">
      <c r="A1784" t="s">
        <v>1360</v>
      </c>
      <c r="B1784" t="s">
        <v>0</v>
      </c>
      <c r="C1784">
        <v>2020</v>
      </c>
      <c r="D1784">
        <v>6</v>
      </c>
      <c r="E1784" s="73">
        <v>43806</v>
      </c>
      <c r="F1784"/>
      <c r="G1784"/>
      <c r="H1784" t="s">
        <v>12</v>
      </c>
      <c r="I1784"/>
      <c r="J1784" t="s">
        <v>25</v>
      </c>
      <c r="K1784" t="s">
        <v>3</v>
      </c>
      <c r="L1784"/>
      <c r="M1784" t="s">
        <v>878</v>
      </c>
      <c r="N1784">
        <v>1.89</v>
      </c>
      <c r="O1784"/>
      <c r="P1784" t="s">
        <v>867</v>
      </c>
      <c r="Q1784" t="s">
        <v>908</v>
      </c>
      <c r="R1784">
        <v>155</v>
      </c>
      <c r="S1784"/>
      <c r="T1784"/>
      <c r="U1784"/>
      <c r="V1784"/>
      <c r="W1784"/>
      <c r="X1784"/>
      <c r="Y1784"/>
      <c r="Z1784"/>
      <c r="AA1784"/>
      <c r="AB1784"/>
      <c r="AC1784"/>
      <c r="AD1784"/>
      <c r="AE1784"/>
      <c r="AF1784"/>
      <c r="AG1784"/>
      <c r="AH1784"/>
      <c r="AI1784"/>
      <c r="AJ1784"/>
      <c r="AK1784" t="s">
        <v>908</v>
      </c>
      <c r="AL1784">
        <v>155</v>
      </c>
      <c r="AM1784" s="73">
        <v>43806</v>
      </c>
      <c r="AN1784" t="s">
        <v>906</v>
      </c>
      <c r="AO1784" t="s">
        <v>8</v>
      </c>
      <c r="AP1784"/>
      <c r="AQ1784"/>
      <c r="AR1784" t="s">
        <v>866</v>
      </c>
      <c r="AS1784" t="s">
        <v>1797</v>
      </c>
      <c r="AT1784" t="s">
        <v>1366</v>
      </c>
      <c r="AU1784" t="s">
        <v>36</v>
      </c>
      <c r="AV1784" t="s">
        <v>1365</v>
      </c>
      <c r="AW1784"/>
      <c r="AX1784"/>
      <c r="AY1784"/>
      <c r="AZ1784"/>
      <c r="BA1784" t="s">
        <v>1833</v>
      </c>
      <c r="BB1784" t="s">
        <v>1802</v>
      </c>
      <c r="BC1784" t="s">
        <v>878</v>
      </c>
      <c r="BD1784"/>
      <c r="BE1784"/>
    </row>
    <row r="1785" spans="1:57" x14ac:dyDescent="0.25">
      <c r="A1785" t="s">
        <v>1360</v>
      </c>
      <c r="B1785" t="s">
        <v>0</v>
      </c>
      <c r="C1785">
        <v>2020</v>
      </c>
      <c r="D1785">
        <v>6</v>
      </c>
      <c r="E1785" s="73">
        <v>43809</v>
      </c>
      <c r="F1785" t="s">
        <v>574</v>
      </c>
      <c r="G1785"/>
      <c r="H1785" t="s">
        <v>12</v>
      </c>
      <c r="I1785" t="s">
        <v>575</v>
      </c>
      <c r="J1785" t="s">
        <v>566</v>
      </c>
      <c r="K1785" t="s">
        <v>3</v>
      </c>
      <c r="L1785"/>
      <c r="M1785" t="s">
        <v>1447</v>
      </c>
      <c r="N1785">
        <v>29.47</v>
      </c>
      <c r="O1785"/>
      <c r="P1785" t="s">
        <v>912</v>
      </c>
      <c r="Q1785" t="s">
        <v>909</v>
      </c>
      <c r="R1785">
        <v>32</v>
      </c>
      <c r="S1785"/>
      <c r="T1785"/>
      <c r="U1785"/>
      <c r="V1785"/>
      <c r="W1785"/>
      <c r="X1785"/>
      <c r="Y1785"/>
      <c r="Z1785"/>
      <c r="AA1785"/>
      <c r="AB1785"/>
      <c r="AC1785"/>
      <c r="AD1785"/>
      <c r="AE1785"/>
      <c r="AF1785"/>
      <c r="AG1785"/>
      <c r="AH1785"/>
      <c r="AI1785"/>
      <c r="AJ1785"/>
      <c r="AK1785" t="s">
        <v>909</v>
      </c>
      <c r="AL1785">
        <v>32</v>
      </c>
      <c r="AM1785" s="73">
        <v>43809</v>
      </c>
      <c r="AN1785"/>
      <c r="AO1785" t="s">
        <v>885</v>
      </c>
      <c r="AP1785"/>
      <c r="AQ1785"/>
      <c r="AR1785" t="s">
        <v>16</v>
      </c>
      <c r="AS1785" t="s">
        <v>1797</v>
      </c>
      <c r="AT1785" t="s">
        <v>1408</v>
      </c>
      <c r="AU1785" t="s">
        <v>36</v>
      </c>
      <c r="AV1785" t="s">
        <v>1354</v>
      </c>
      <c r="AW1785" t="s">
        <v>1924</v>
      </c>
      <c r="AX1785" t="s">
        <v>1353</v>
      </c>
      <c r="AY1785" t="s">
        <v>1352</v>
      </c>
      <c r="AZ1785"/>
      <c r="BA1785" t="s">
        <v>1922</v>
      </c>
      <c r="BB1785" t="s">
        <v>1926</v>
      </c>
      <c r="BC1785" t="s">
        <v>1447</v>
      </c>
      <c r="BD1785"/>
      <c r="BE1785"/>
    </row>
    <row r="1786" spans="1:57" x14ac:dyDescent="0.25">
      <c r="A1786" t="s">
        <v>1360</v>
      </c>
      <c r="B1786" t="s">
        <v>0</v>
      </c>
      <c r="C1786">
        <v>2020</v>
      </c>
      <c r="D1786">
        <v>6</v>
      </c>
      <c r="E1786" s="73">
        <v>43809</v>
      </c>
      <c r="F1786" t="s">
        <v>574</v>
      </c>
      <c r="G1786"/>
      <c r="H1786" t="s">
        <v>12</v>
      </c>
      <c r="I1786" t="s">
        <v>575</v>
      </c>
      <c r="J1786" t="s">
        <v>589</v>
      </c>
      <c r="K1786" t="s">
        <v>3</v>
      </c>
      <c r="L1786"/>
      <c r="M1786" t="s">
        <v>579</v>
      </c>
      <c r="N1786">
        <v>3349</v>
      </c>
      <c r="O1786"/>
      <c r="P1786" t="s">
        <v>911</v>
      </c>
      <c r="Q1786" t="s">
        <v>910</v>
      </c>
      <c r="R1786">
        <v>274</v>
      </c>
      <c r="S1786"/>
      <c r="T1786"/>
      <c r="U1786"/>
      <c r="V1786"/>
      <c r="W1786"/>
      <c r="X1786"/>
      <c r="Y1786"/>
      <c r="Z1786"/>
      <c r="AA1786"/>
      <c r="AB1786"/>
      <c r="AC1786"/>
      <c r="AD1786"/>
      <c r="AE1786"/>
      <c r="AF1786"/>
      <c r="AG1786"/>
      <c r="AH1786"/>
      <c r="AI1786"/>
      <c r="AJ1786"/>
      <c r="AK1786" t="s">
        <v>910</v>
      </c>
      <c r="AL1786">
        <v>274</v>
      </c>
      <c r="AM1786" s="73">
        <v>43809</v>
      </c>
      <c r="AN1786" t="s">
        <v>584</v>
      </c>
      <c r="AO1786" t="s">
        <v>847</v>
      </c>
      <c r="AP1786"/>
      <c r="AQ1786"/>
      <c r="AR1786" t="s">
        <v>581</v>
      </c>
      <c r="AS1786" t="s">
        <v>1797</v>
      </c>
      <c r="AT1786" t="s">
        <v>1361</v>
      </c>
      <c r="AU1786" t="s">
        <v>36</v>
      </c>
      <c r="AV1786" t="s">
        <v>1354</v>
      </c>
      <c r="AW1786" t="s">
        <v>1924</v>
      </c>
      <c r="AX1786" t="s">
        <v>1353</v>
      </c>
      <c r="AY1786" t="s">
        <v>1352</v>
      </c>
      <c r="AZ1786"/>
      <c r="BA1786" t="s">
        <v>1934</v>
      </c>
      <c r="BB1786" t="s">
        <v>1926</v>
      </c>
      <c r="BC1786" t="s">
        <v>579</v>
      </c>
      <c r="BD1786"/>
      <c r="BE1786"/>
    </row>
    <row r="1787" spans="1:57" x14ac:dyDescent="0.25">
      <c r="A1787" t="s">
        <v>1360</v>
      </c>
      <c r="B1787" t="s">
        <v>0</v>
      </c>
      <c r="C1787">
        <v>2020</v>
      </c>
      <c r="D1787">
        <v>6</v>
      </c>
      <c r="E1787" s="73">
        <v>43809</v>
      </c>
      <c r="F1787" t="s">
        <v>574</v>
      </c>
      <c r="G1787"/>
      <c r="H1787" t="s">
        <v>12</v>
      </c>
      <c r="I1787" t="s">
        <v>575</v>
      </c>
      <c r="J1787" t="s">
        <v>585</v>
      </c>
      <c r="K1787" t="s">
        <v>3</v>
      </c>
      <c r="L1787"/>
      <c r="M1787" t="s">
        <v>579</v>
      </c>
      <c r="N1787">
        <v>269.42</v>
      </c>
      <c r="O1787"/>
      <c r="P1787" t="s">
        <v>911</v>
      </c>
      <c r="Q1787" t="s">
        <v>910</v>
      </c>
      <c r="R1787">
        <v>277</v>
      </c>
      <c r="S1787"/>
      <c r="T1787"/>
      <c r="U1787"/>
      <c r="V1787"/>
      <c r="W1787"/>
      <c r="X1787"/>
      <c r="Y1787"/>
      <c r="Z1787"/>
      <c r="AA1787"/>
      <c r="AB1787"/>
      <c r="AC1787"/>
      <c r="AD1787"/>
      <c r="AE1787"/>
      <c r="AF1787"/>
      <c r="AG1787"/>
      <c r="AH1787"/>
      <c r="AI1787"/>
      <c r="AJ1787"/>
      <c r="AK1787" t="s">
        <v>910</v>
      </c>
      <c r="AL1787">
        <v>277</v>
      </c>
      <c r="AM1787" s="73">
        <v>43809</v>
      </c>
      <c r="AN1787" t="s">
        <v>584</v>
      </c>
      <c r="AO1787" t="s">
        <v>847</v>
      </c>
      <c r="AP1787"/>
      <c r="AQ1787"/>
      <c r="AR1787" t="s">
        <v>581</v>
      </c>
      <c r="AS1787" t="s">
        <v>1797</v>
      </c>
      <c r="AT1787" t="s">
        <v>1361</v>
      </c>
      <c r="AU1787" t="s">
        <v>36</v>
      </c>
      <c r="AV1787" t="s">
        <v>1354</v>
      </c>
      <c r="AW1787" t="s">
        <v>1924</v>
      </c>
      <c r="AX1787" t="s">
        <v>1353</v>
      </c>
      <c r="AY1787" t="s">
        <v>1352</v>
      </c>
      <c r="AZ1787"/>
      <c r="BA1787" t="s">
        <v>1925</v>
      </c>
      <c r="BB1787" t="s">
        <v>1926</v>
      </c>
      <c r="BC1787" t="s">
        <v>579</v>
      </c>
      <c r="BD1787"/>
      <c r="BE1787"/>
    </row>
    <row r="1788" spans="1:57" x14ac:dyDescent="0.25">
      <c r="A1788" t="s">
        <v>1360</v>
      </c>
      <c r="B1788" t="s">
        <v>0</v>
      </c>
      <c r="C1788">
        <v>2020</v>
      </c>
      <c r="D1788">
        <v>6</v>
      </c>
      <c r="E1788" s="73">
        <v>43809</v>
      </c>
      <c r="F1788" t="s">
        <v>574</v>
      </c>
      <c r="G1788"/>
      <c r="H1788" t="s">
        <v>12</v>
      </c>
      <c r="I1788" t="s">
        <v>575</v>
      </c>
      <c r="J1788" t="s">
        <v>587</v>
      </c>
      <c r="K1788" t="s">
        <v>3</v>
      </c>
      <c r="L1788"/>
      <c r="M1788" t="s">
        <v>579</v>
      </c>
      <c r="N1788">
        <v>39.25</v>
      </c>
      <c r="O1788"/>
      <c r="P1788" t="s">
        <v>911</v>
      </c>
      <c r="Q1788" t="s">
        <v>910</v>
      </c>
      <c r="R1788">
        <v>283</v>
      </c>
      <c r="S1788"/>
      <c r="T1788"/>
      <c r="U1788"/>
      <c r="V1788"/>
      <c r="W1788"/>
      <c r="X1788"/>
      <c r="Y1788"/>
      <c r="Z1788"/>
      <c r="AA1788"/>
      <c r="AB1788"/>
      <c r="AC1788"/>
      <c r="AD1788"/>
      <c r="AE1788"/>
      <c r="AF1788"/>
      <c r="AG1788"/>
      <c r="AH1788"/>
      <c r="AI1788"/>
      <c r="AJ1788"/>
      <c r="AK1788" t="s">
        <v>910</v>
      </c>
      <c r="AL1788">
        <v>283</v>
      </c>
      <c r="AM1788" s="73">
        <v>43809</v>
      </c>
      <c r="AN1788" t="s">
        <v>584</v>
      </c>
      <c r="AO1788" t="s">
        <v>847</v>
      </c>
      <c r="AP1788"/>
      <c r="AQ1788"/>
      <c r="AR1788" t="s">
        <v>581</v>
      </c>
      <c r="AS1788" t="s">
        <v>1797</v>
      </c>
      <c r="AT1788" t="s">
        <v>1361</v>
      </c>
      <c r="AU1788" t="s">
        <v>36</v>
      </c>
      <c r="AV1788" t="s">
        <v>1354</v>
      </c>
      <c r="AW1788" t="s">
        <v>1924</v>
      </c>
      <c r="AX1788" t="s">
        <v>1353</v>
      </c>
      <c r="AY1788" t="s">
        <v>1352</v>
      </c>
      <c r="AZ1788"/>
      <c r="BA1788" t="s">
        <v>1932</v>
      </c>
      <c r="BB1788" t="s">
        <v>1926</v>
      </c>
      <c r="BC1788" t="s">
        <v>579</v>
      </c>
      <c r="BD1788"/>
      <c r="BE1788"/>
    </row>
    <row r="1789" spans="1:57" x14ac:dyDescent="0.25">
      <c r="A1789" t="s">
        <v>1360</v>
      </c>
      <c r="B1789" t="s">
        <v>0</v>
      </c>
      <c r="C1789">
        <v>2020</v>
      </c>
      <c r="D1789">
        <v>6</v>
      </c>
      <c r="E1789" s="73">
        <v>43811</v>
      </c>
      <c r="F1789"/>
      <c r="G1789"/>
      <c r="H1789" t="s">
        <v>12</v>
      </c>
      <c r="I1789" t="s">
        <v>575</v>
      </c>
      <c r="J1789" t="s">
        <v>643</v>
      </c>
      <c r="K1789" t="s">
        <v>679</v>
      </c>
      <c r="L1789"/>
      <c r="M1789" t="s">
        <v>1446</v>
      </c>
      <c r="N1789">
        <v>50.66</v>
      </c>
      <c r="O1789"/>
      <c r="P1789" t="s">
        <v>914</v>
      </c>
      <c r="Q1789" t="s">
        <v>913</v>
      </c>
      <c r="R1789">
        <v>6</v>
      </c>
      <c r="S1789"/>
      <c r="T1789"/>
      <c r="U1789"/>
      <c r="V1789"/>
      <c r="W1789"/>
      <c r="X1789"/>
      <c r="Y1789"/>
      <c r="Z1789"/>
      <c r="AA1789"/>
      <c r="AB1789"/>
      <c r="AC1789"/>
      <c r="AD1789"/>
      <c r="AE1789"/>
      <c r="AF1789"/>
      <c r="AG1789"/>
      <c r="AH1789"/>
      <c r="AI1789"/>
      <c r="AJ1789"/>
      <c r="AK1789" t="s">
        <v>913</v>
      </c>
      <c r="AL1789">
        <v>6</v>
      </c>
      <c r="AM1789" s="73">
        <v>43811</v>
      </c>
      <c r="AN1789"/>
      <c r="AO1789" t="s">
        <v>778</v>
      </c>
      <c r="AP1789"/>
      <c r="AQ1789"/>
      <c r="AR1789" t="s">
        <v>603</v>
      </c>
      <c r="AS1789" t="s">
        <v>1797</v>
      </c>
      <c r="AT1789" t="s">
        <v>1372</v>
      </c>
      <c r="AU1789" t="s">
        <v>36</v>
      </c>
      <c r="AV1789" t="s">
        <v>1354</v>
      </c>
      <c r="AW1789" t="s">
        <v>1924</v>
      </c>
      <c r="AX1789" t="s">
        <v>1353</v>
      </c>
      <c r="AY1789" t="s">
        <v>1352</v>
      </c>
      <c r="AZ1789"/>
      <c r="BA1789" t="s">
        <v>1975</v>
      </c>
      <c r="BB1789" t="s">
        <v>1959</v>
      </c>
      <c r="BC1789" t="s">
        <v>1446</v>
      </c>
      <c r="BD1789"/>
      <c r="BE1789"/>
    </row>
    <row r="1790" spans="1:57" x14ac:dyDescent="0.25">
      <c r="A1790" t="s">
        <v>1360</v>
      </c>
      <c r="B1790" t="s">
        <v>0</v>
      </c>
      <c r="C1790">
        <v>2020</v>
      </c>
      <c r="D1790">
        <v>6</v>
      </c>
      <c r="E1790" s="73">
        <v>43811</v>
      </c>
      <c r="F1790"/>
      <c r="G1790"/>
      <c r="H1790" t="s">
        <v>12</v>
      </c>
      <c r="I1790"/>
      <c r="J1790" t="s">
        <v>2</v>
      </c>
      <c r="K1790" t="s">
        <v>3</v>
      </c>
      <c r="L1790"/>
      <c r="M1790" t="s">
        <v>1446</v>
      </c>
      <c r="N1790">
        <v>1091.56</v>
      </c>
      <c r="O1790"/>
      <c r="P1790" t="s">
        <v>14</v>
      </c>
      <c r="Q1790" t="s">
        <v>913</v>
      </c>
      <c r="R1790">
        <v>83</v>
      </c>
      <c r="S1790"/>
      <c r="T1790"/>
      <c r="U1790"/>
      <c r="V1790"/>
      <c r="W1790"/>
      <c r="X1790"/>
      <c r="Y1790"/>
      <c r="Z1790"/>
      <c r="AA1790"/>
      <c r="AB1790"/>
      <c r="AC1790"/>
      <c r="AD1790"/>
      <c r="AE1790"/>
      <c r="AF1790"/>
      <c r="AG1790"/>
      <c r="AH1790"/>
      <c r="AI1790"/>
      <c r="AJ1790"/>
      <c r="AK1790" t="s">
        <v>913</v>
      </c>
      <c r="AL1790">
        <v>83</v>
      </c>
      <c r="AM1790" s="73">
        <v>43811</v>
      </c>
      <c r="AN1790"/>
      <c r="AO1790" t="s">
        <v>8</v>
      </c>
      <c r="AP1790"/>
      <c r="AQ1790"/>
      <c r="AR1790" t="s">
        <v>603</v>
      </c>
      <c r="AS1790" t="s">
        <v>1797</v>
      </c>
      <c r="AT1790" t="s">
        <v>1385</v>
      </c>
      <c r="AU1790" t="s">
        <v>36</v>
      </c>
      <c r="AV1790" t="s">
        <v>1355</v>
      </c>
      <c r="AW1790"/>
      <c r="AX1790"/>
      <c r="AY1790"/>
      <c r="AZ1790"/>
      <c r="BA1790" t="s">
        <v>1801</v>
      </c>
      <c r="BB1790" t="s">
        <v>1802</v>
      </c>
      <c r="BC1790" t="s">
        <v>1446</v>
      </c>
      <c r="BD1790"/>
      <c r="BE1790"/>
    </row>
    <row r="1791" spans="1:57" x14ac:dyDescent="0.25">
      <c r="A1791" t="s">
        <v>1360</v>
      </c>
      <c r="B1791" t="s">
        <v>0</v>
      </c>
      <c r="C1791">
        <v>2020</v>
      </c>
      <c r="D1791">
        <v>6</v>
      </c>
      <c r="E1791" s="73">
        <v>43811</v>
      </c>
      <c r="F1791"/>
      <c r="G1791"/>
      <c r="H1791" t="s">
        <v>12</v>
      </c>
      <c r="I1791"/>
      <c r="J1791" t="s">
        <v>2</v>
      </c>
      <c r="K1791" t="s">
        <v>3</v>
      </c>
      <c r="L1791"/>
      <c r="M1791" t="s">
        <v>1446</v>
      </c>
      <c r="N1791">
        <v>-77.680000000000007</v>
      </c>
      <c r="O1791"/>
      <c r="P1791" t="s">
        <v>14</v>
      </c>
      <c r="Q1791" t="s">
        <v>913</v>
      </c>
      <c r="R1791">
        <v>111</v>
      </c>
      <c r="S1791"/>
      <c r="T1791"/>
      <c r="U1791"/>
      <c r="V1791"/>
      <c r="W1791"/>
      <c r="X1791"/>
      <c r="Y1791"/>
      <c r="Z1791"/>
      <c r="AA1791"/>
      <c r="AB1791"/>
      <c r="AC1791"/>
      <c r="AD1791"/>
      <c r="AE1791"/>
      <c r="AF1791"/>
      <c r="AG1791"/>
      <c r="AH1791"/>
      <c r="AI1791"/>
      <c r="AJ1791"/>
      <c r="AK1791" t="s">
        <v>913</v>
      </c>
      <c r="AL1791">
        <v>111</v>
      </c>
      <c r="AM1791" s="73">
        <v>43811</v>
      </c>
      <c r="AN1791"/>
      <c r="AO1791" t="s">
        <v>8</v>
      </c>
      <c r="AP1791"/>
      <c r="AQ1791"/>
      <c r="AR1791" t="s">
        <v>603</v>
      </c>
      <c r="AS1791" t="s">
        <v>1797</v>
      </c>
      <c r="AT1791" t="s">
        <v>1385</v>
      </c>
      <c r="AU1791" t="s">
        <v>36</v>
      </c>
      <c r="AV1791" t="s">
        <v>1355</v>
      </c>
      <c r="AW1791"/>
      <c r="AX1791"/>
      <c r="AY1791"/>
      <c r="AZ1791"/>
      <c r="BA1791" t="s">
        <v>1801</v>
      </c>
      <c r="BB1791" t="s">
        <v>1802</v>
      </c>
      <c r="BC1791" t="s">
        <v>1446</v>
      </c>
      <c r="BD1791"/>
      <c r="BE1791"/>
    </row>
    <row r="1792" spans="1:57" x14ac:dyDescent="0.25">
      <c r="A1792" t="s">
        <v>1360</v>
      </c>
      <c r="B1792" t="s">
        <v>0</v>
      </c>
      <c r="C1792">
        <v>2020</v>
      </c>
      <c r="D1792">
        <v>6</v>
      </c>
      <c r="E1792" s="73">
        <v>43811</v>
      </c>
      <c r="F1792"/>
      <c r="G1792"/>
      <c r="H1792" t="s">
        <v>12</v>
      </c>
      <c r="I1792"/>
      <c r="J1792" t="s">
        <v>2</v>
      </c>
      <c r="K1792" t="s">
        <v>3</v>
      </c>
      <c r="L1792"/>
      <c r="M1792" t="s">
        <v>1446</v>
      </c>
      <c r="N1792">
        <v>-1176.43</v>
      </c>
      <c r="O1792"/>
      <c r="P1792" t="s">
        <v>14</v>
      </c>
      <c r="Q1792" t="s">
        <v>913</v>
      </c>
      <c r="R1792">
        <v>115</v>
      </c>
      <c r="S1792"/>
      <c r="T1792"/>
      <c r="U1792"/>
      <c r="V1792"/>
      <c r="W1792"/>
      <c r="X1792"/>
      <c r="Y1792"/>
      <c r="Z1792"/>
      <c r="AA1792"/>
      <c r="AB1792"/>
      <c r="AC1792"/>
      <c r="AD1792"/>
      <c r="AE1792"/>
      <c r="AF1792"/>
      <c r="AG1792"/>
      <c r="AH1792"/>
      <c r="AI1792"/>
      <c r="AJ1792"/>
      <c r="AK1792" t="s">
        <v>913</v>
      </c>
      <c r="AL1792">
        <v>115</v>
      </c>
      <c r="AM1792" s="73">
        <v>43811</v>
      </c>
      <c r="AN1792"/>
      <c r="AO1792" t="s">
        <v>8</v>
      </c>
      <c r="AP1792"/>
      <c r="AQ1792"/>
      <c r="AR1792" t="s">
        <v>603</v>
      </c>
      <c r="AS1792" t="s">
        <v>1797</v>
      </c>
      <c r="AT1792" t="s">
        <v>1385</v>
      </c>
      <c r="AU1792" t="s">
        <v>36</v>
      </c>
      <c r="AV1792" t="s">
        <v>1355</v>
      </c>
      <c r="AW1792"/>
      <c r="AX1792"/>
      <c r="AY1792"/>
      <c r="AZ1792"/>
      <c r="BA1792" t="s">
        <v>1801</v>
      </c>
      <c r="BB1792" t="s">
        <v>1802</v>
      </c>
      <c r="BC1792" t="s">
        <v>1446</v>
      </c>
      <c r="BD1792"/>
      <c r="BE1792"/>
    </row>
    <row r="1793" spans="1:57" x14ac:dyDescent="0.25">
      <c r="A1793" t="s">
        <v>1360</v>
      </c>
      <c r="B1793" t="s">
        <v>0</v>
      </c>
      <c r="C1793">
        <v>2020</v>
      </c>
      <c r="D1793">
        <v>6</v>
      </c>
      <c r="E1793" s="73">
        <v>43811</v>
      </c>
      <c r="F1793"/>
      <c r="G1793"/>
      <c r="H1793" t="s">
        <v>12</v>
      </c>
      <c r="I1793"/>
      <c r="J1793" t="s">
        <v>10</v>
      </c>
      <c r="K1793" t="s">
        <v>679</v>
      </c>
      <c r="L1793"/>
      <c r="M1793" t="s">
        <v>1436</v>
      </c>
      <c r="N1793">
        <v>326.23</v>
      </c>
      <c r="O1793"/>
      <c r="P1793" t="s">
        <v>799</v>
      </c>
      <c r="Q1793" t="s">
        <v>919</v>
      </c>
      <c r="R1793">
        <v>4</v>
      </c>
      <c r="S1793"/>
      <c r="T1793"/>
      <c r="U1793"/>
      <c r="V1793"/>
      <c r="W1793"/>
      <c r="X1793"/>
      <c r="Y1793"/>
      <c r="Z1793"/>
      <c r="AA1793"/>
      <c r="AB1793"/>
      <c r="AC1793"/>
      <c r="AD1793"/>
      <c r="AE1793"/>
      <c r="AF1793"/>
      <c r="AG1793"/>
      <c r="AH1793"/>
      <c r="AI1793"/>
      <c r="AJ1793"/>
      <c r="AK1793" t="s">
        <v>919</v>
      </c>
      <c r="AL1793">
        <v>4</v>
      </c>
      <c r="AM1793" s="73">
        <v>43811</v>
      </c>
      <c r="AN1793"/>
      <c r="AO1793" t="s">
        <v>554</v>
      </c>
      <c r="AP1793"/>
      <c r="AQ1793"/>
      <c r="AR1793" t="s">
        <v>603</v>
      </c>
      <c r="AS1793" t="s">
        <v>1797</v>
      </c>
      <c r="AT1793" t="s">
        <v>1437</v>
      </c>
      <c r="AU1793" t="s">
        <v>36</v>
      </c>
      <c r="AV1793" t="s">
        <v>1421</v>
      </c>
      <c r="AW1793"/>
      <c r="AX1793"/>
      <c r="AY1793"/>
      <c r="AZ1793"/>
      <c r="BA1793" t="s">
        <v>1831</v>
      </c>
      <c r="BB1793" t="s">
        <v>1960</v>
      </c>
      <c r="BC1793" t="s">
        <v>1436</v>
      </c>
      <c r="BD1793"/>
      <c r="BE1793"/>
    </row>
    <row r="1794" spans="1:57" x14ac:dyDescent="0.25">
      <c r="A1794" t="s">
        <v>1360</v>
      </c>
      <c r="B1794" t="s">
        <v>0</v>
      </c>
      <c r="C1794">
        <v>2020</v>
      </c>
      <c r="D1794">
        <v>6</v>
      </c>
      <c r="E1794" s="73">
        <v>43811</v>
      </c>
      <c r="F1794"/>
      <c r="G1794"/>
      <c r="H1794" t="s">
        <v>12</v>
      </c>
      <c r="I1794"/>
      <c r="J1794" t="s">
        <v>630</v>
      </c>
      <c r="K1794" t="s">
        <v>679</v>
      </c>
      <c r="L1794"/>
      <c r="M1794" t="s">
        <v>1436</v>
      </c>
      <c r="N1794">
        <v>-50.66</v>
      </c>
      <c r="O1794"/>
      <c r="P1794" t="s">
        <v>799</v>
      </c>
      <c r="Q1794" t="s">
        <v>919</v>
      </c>
      <c r="R1794">
        <v>6</v>
      </c>
      <c r="S1794"/>
      <c r="T1794"/>
      <c r="U1794"/>
      <c r="V1794"/>
      <c r="W1794"/>
      <c r="X1794"/>
      <c r="Y1794"/>
      <c r="Z1794"/>
      <c r="AA1794"/>
      <c r="AB1794"/>
      <c r="AC1794"/>
      <c r="AD1794"/>
      <c r="AE1794"/>
      <c r="AF1794"/>
      <c r="AG1794"/>
      <c r="AH1794"/>
      <c r="AI1794"/>
      <c r="AJ1794"/>
      <c r="AK1794" t="s">
        <v>919</v>
      </c>
      <c r="AL1794">
        <v>6</v>
      </c>
      <c r="AM1794" s="73">
        <v>43811</v>
      </c>
      <c r="AN1794"/>
      <c r="AO1794" t="s">
        <v>554</v>
      </c>
      <c r="AP1794"/>
      <c r="AQ1794"/>
      <c r="AR1794" t="s">
        <v>603</v>
      </c>
      <c r="AS1794" t="s">
        <v>1797</v>
      </c>
      <c r="AT1794" t="s">
        <v>1430</v>
      </c>
      <c r="AU1794" t="s">
        <v>36</v>
      </c>
      <c r="AV1794" t="s">
        <v>1421</v>
      </c>
      <c r="AW1794"/>
      <c r="AX1794"/>
      <c r="AY1794"/>
      <c r="AZ1794"/>
      <c r="BA1794" t="s">
        <v>1935</v>
      </c>
      <c r="BB1794" t="s">
        <v>1960</v>
      </c>
      <c r="BC1794" t="s">
        <v>1436</v>
      </c>
      <c r="BD1794"/>
      <c r="BE1794"/>
    </row>
    <row r="1795" spans="1:57" x14ac:dyDescent="0.25">
      <c r="A1795" t="s">
        <v>1360</v>
      </c>
      <c r="B1795" t="s">
        <v>0</v>
      </c>
      <c r="C1795">
        <v>2020</v>
      </c>
      <c r="D1795">
        <v>6</v>
      </c>
      <c r="E1795" s="73">
        <v>43812</v>
      </c>
      <c r="F1795"/>
      <c r="G1795"/>
      <c r="H1795" t="s">
        <v>12</v>
      </c>
      <c r="I1795"/>
      <c r="J1795" t="s">
        <v>25</v>
      </c>
      <c r="K1795" t="s">
        <v>3</v>
      </c>
      <c r="L1795"/>
      <c r="M1795" t="s">
        <v>27</v>
      </c>
      <c r="N1795">
        <v>-6468</v>
      </c>
      <c r="O1795"/>
      <c r="P1795" t="s">
        <v>27</v>
      </c>
      <c r="Q1795" t="s">
        <v>925</v>
      </c>
      <c r="R1795">
        <v>31</v>
      </c>
      <c r="S1795"/>
      <c r="T1795"/>
      <c r="U1795"/>
      <c r="V1795"/>
      <c r="W1795"/>
      <c r="X1795"/>
      <c r="Y1795"/>
      <c r="Z1795"/>
      <c r="AA1795"/>
      <c r="AB1795"/>
      <c r="AC1795"/>
      <c r="AD1795"/>
      <c r="AE1795"/>
      <c r="AF1795"/>
      <c r="AG1795"/>
      <c r="AH1795"/>
      <c r="AI1795"/>
      <c r="AJ1795"/>
      <c r="AK1795" t="s">
        <v>925</v>
      </c>
      <c r="AL1795">
        <v>31</v>
      </c>
      <c r="AM1795" s="73">
        <v>43812</v>
      </c>
      <c r="AN1795" t="s">
        <v>929</v>
      </c>
      <c r="AO1795" t="s">
        <v>8</v>
      </c>
      <c r="AP1795"/>
      <c r="AQ1795"/>
      <c r="AR1795" t="s">
        <v>30</v>
      </c>
      <c r="AS1795" t="s">
        <v>1797</v>
      </c>
      <c r="AT1795" t="s">
        <v>1366</v>
      </c>
      <c r="AU1795" t="s">
        <v>36</v>
      </c>
      <c r="AV1795" t="s">
        <v>1365</v>
      </c>
      <c r="AW1795"/>
      <c r="AX1795"/>
      <c r="AY1795"/>
      <c r="AZ1795"/>
      <c r="BA1795" t="s">
        <v>1833</v>
      </c>
      <c r="BB1795" t="s">
        <v>1802</v>
      </c>
      <c r="BC1795" t="s">
        <v>27</v>
      </c>
      <c r="BD1795"/>
      <c r="BE1795"/>
    </row>
    <row r="1796" spans="1:57" x14ac:dyDescent="0.25">
      <c r="A1796" t="s">
        <v>1360</v>
      </c>
      <c r="B1796" t="s">
        <v>0</v>
      </c>
      <c r="C1796">
        <v>2020</v>
      </c>
      <c r="D1796">
        <v>6</v>
      </c>
      <c r="E1796" s="73">
        <v>43812</v>
      </c>
      <c r="F1796"/>
      <c r="G1796"/>
      <c r="H1796" t="s">
        <v>12</v>
      </c>
      <c r="I1796" t="s">
        <v>552</v>
      </c>
      <c r="J1796" t="s">
        <v>920</v>
      </c>
      <c r="K1796" t="s">
        <v>3</v>
      </c>
      <c r="L1796"/>
      <c r="M1796" t="s">
        <v>27</v>
      </c>
      <c r="N1796">
        <v>14425</v>
      </c>
      <c r="O1796"/>
      <c r="P1796" t="s">
        <v>0</v>
      </c>
      <c r="Q1796" t="s">
        <v>925</v>
      </c>
      <c r="R1796">
        <v>51</v>
      </c>
      <c r="S1796" t="s">
        <v>928</v>
      </c>
      <c r="T1796" s="73">
        <v>43812</v>
      </c>
      <c r="U1796" t="s">
        <v>1593</v>
      </c>
      <c r="V1796" t="s">
        <v>0</v>
      </c>
      <c r="W1796" t="s">
        <v>36</v>
      </c>
      <c r="X1796"/>
      <c r="Y1796"/>
      <c r="Z1796"/>
      <c r="AA1796"/>
      <c r="AB1796"/>
      <c r="AC1796"/>
      <c r="AD1796"/>
      <c r="AE1796"/>
      <c r="AF1796"/>
      <c r="AG1796"/>
      <c r="AH1796"/>
      <c r="AI1796"/>
      <c r="AJ1796"/>
      <c r="AK1796" t="s">
        <v>928</v>
      </c>
      <c r="AL1796">
        <v>1</v>
      </c>
      <c r="AM1796" s="73">
        <v>43812</v>
      </c>
      <c r="AN1796" t="s">
        <v>928</v>
      </c>
      <c r="AO1796" t="s">
        <v>554</v>
      </c>
      <c r="AP1796" t="s">
        <v>656</v>
      </c>
      <c r="AQ1796"/>
      <c r="AR1796" t="s">
        <v>30</v>
      </c>
      <c r="AS1796" t="s">
        <v>1797</v>
      </c>
      <c r="AT1796" t="s">
        <v>1372</v>
      </c>
      <c r="AU1796" t="s">
        <v>36</v>
      </c>
      <c r="AV1796" t="s">
        <v>1354</v>
      </c>
      <c r="AW1796" t="s">
        <v>1798</v>
      </c>
      <c r="AX1796" t="s">
        <v>1353</v>
      </c>
      <c r="AY1796" t="s">
        <v>1371</v>
      </c>
      <c r="AZ1796"/>
      <c r="BA1796" t="s">
        <v>1799</v>
      </c>
      <c r="BB1796" t="s">
        <v>1800</v>
      </c>
      <c r="BC1796" t="s">
        <v>1593</v>
      </c>
      <c r="BD1796">
        <v>1</v>
      </c>
      <c r="BE1796" t="s">
        <v>2019</v>
      </c>
    </row>
    <row r="1797" spans="1:57" x14ac:dyDescent="0.25">
      <c r="A1797" t="s">
        <v>1360</v>
      </c>
      <c r="B1797" t="s">
        <v>0</v>
      </c>
      <c r="C1797">
        <v>2020</v>
      </c>
      <c r="D1797">
        <v>6</v>
      </c>
      <c r="E1797" s="73">
        <v>43813</v>
      </c>
      <c r="F1797"/>
      <c r="G1797"/>
      <c r="H1797" t="s">
        <v>12</v>
      </c>
      <c r="I1797"/>
      <c r="J1797" t="s">
        <v>2</v>
      </c>
      <c r="K1797" t="s">
        <v>3</v>
      </c>
      <c r="L1797"/>
      <c r="M1797" t="s">
        <v>43</v>
      </c>
      <c r="N1797">
        <v>-6468</v>
      </c>
      <c r="O1797"/>
      <c r="P1797" t="s">
        <v>14</v>
      </c>
      <c r="Q1797" t="s">
        <v>932</v>
      </c>
      <c r="R1797">
        <v>15</v>
      </c>
      <c r="S1797"/>
      <c r="T1797"/>
      <c r="U1797"/>
      <c r="V1797"/>
      <c r="W1797"/>
      <c r="X1797"/>
      <c r="Y1797"/>
      <c r="Z1797"/>
      <c r="AA1797"/>
      <c r="AB1797"/>
      <c r="AC1797"/>
      <c r="AD1797"/>
      <c r="AE1797"/>
      <c r="AF1797"/>
      <c r="AG1797"/>
      <c r="AH1797"/>
      <c r="AI1797"/>
      <c r="AJ1797"/>
      <c r="AK1797" t="s">
        <v>932</v>
      </c>
      <c r="AL1797">
        <v>15</v>
      </c>
      <c r="AM1797" s="73">
        <v>43813</v>
      </c>
      <c r="AN1797" t="s">
        <v>929</v>
      </c>
      <c r="AO1797" t="s">
        <v>8</v>
      </c>
      <c r="AP1797"/>
      <c r="AQ1797"/>
      <c r="AR1797" t="s">
        <v>30</v>
      </c>
      <c r="AS1797" t="s">
        <v>1797</v>
      </c>
      <c r="AT1797" t="s">
        <v>1385</v>
      </c>
      <c r="AU1797" t="s">
        <v>36</v>
      </c>
      <c r="AV1797" t="s">
        <v>1355</v>
      </c>
      <c r="AW1797"/>
      <c r="AX1797"/>
      <c r="AY1797"/>
      <c r="AZ1797"/>
      <c r="BA1797" t="s">
        <v>1801</v>
      </c>
      <c r="BB1797" t="s">
        <v>1802</v>
      </c>
      <c r="BC1797" t="s">
        <v>43</v>
      </c>
      <c r="BD1797"/>
      <c r="BE1797"/>
    </row>
    <row r="1798" spans="1:57" x14ac:dyDescent="0.25">
      <c r="A1798" t="s">
        <v>1360</v>
      </c>
      <c r="B1798" t="s">
        <v>0</v>
      </c>
      <c r="C1798">
        <v>2020</v>
      </c>
      <c r="D1798">
        <v>6</v>
      </c>
      <c r="E1798" s="73">
        <v>43813</v>
      </c>
      <c r="F1798"/>
      <c r="G1798"/>
      <c r="H1798" t="s">
        <v>12</v>
      </c>
      <c r="I1798"/>
      <c r="J1798" t="s">
        <v>2</v>
      </c>
      <c r="K1798" t="s">
        <v>3</v>
      </c>
      <c r="L1798"/>
      <c r="M1798" t="s">
        <v>43</v>
      </c>
      <c r="N1798" s="82">
        <v>-19587</v>
      </c>
      <c r="O1798"/>
      <c r="P1798" t="s">
        <v>14</v>
      </c>
      <c r="Q1798" t="s">
        <v>932</v>
      </c>
      <c r="R1798">
        <v>16</v>
      </c>
      <c r="S1798"/>
      <c r="T1798"/>
      <c r="U1798"/>
      <c r="V1798"/>
      <c r="W1798"/>
      <c r="X1798"/>
      <c r="Y1798"/>
      <c r="Z1798"/>
      <c r="AA1798"/>
      <c r="AB1798"/>
      <c r="AC1798"/>
      <c r="AD1798"/>
      <c r="AE1798"/>
      <c r="AF1798"/>
      <c r="AG1798"/>
      <c r="AH1798"/>
      <c r="AI1798"/>
      <c r="AJ1798"/>
      <c r="AK1798" t="s">
        <v>932</v>
      </c>
      <c r="AL1798">
        <v>16</v>
      </c>
      <c r="AM1798" s="73">
        <v>43813</v>
      </c>
      <c r="AN1798" t="s">
        <v>927</v>
      </c>
      <c r="AO1798" t="s">
        <v>8</v>
      </c>
      <c r="AP1798"/>
      <c r="AQ1798"/>
      <c r="AR1798" t="s">
        <v>30</v>
      </c>
      <c r="AS1798" t="s">
        <v>1797</v>
      </c>
      <c r="AT1798" t="s">
        <v>1385</v>
      </c>
      <c r="AU1798" t="s">
        <v>36</v>
      </c>
      <c r="AV1798" t="s">
        <v>1355</v>
      </c>
      <c r="AW1798"/>
      <c r="AX1798"/>
      <c r="AY1798"/>
      <c r="AZ1798"/>
      <c r="BA1798" t="s">
        <v>1801</v>
      </c>
      <c r="BB1798" t="s">
        <v>1802</v>
      </c>
      <c r="BC1798" t="s">
        <v>43</v>
      </c>
      <c r="BD1798"/>
      <c r="BE1798"/>
    </row>
    <row r="1799" spans="1:57" x14ac:dyDescent="0.25">
      <c r="A1799" t="s">
        <v>1360</v>
      </c>
      <c r="B1799" t="s">
        <v>0</v>
      </c>
      <c r="C1799">
        <v>2020</v>
      </c>
      <c r="D1799">
        <v>6</v>
      </c>
      <c r="E1799" s="73">
        <v>43818</v>
      </c>
      <c r="F1799"/>
      <c r="G1799"/>
      <c r="H1799" t="s">
        <v>12</v>
      </c>
      <c r="I1799"/>
      <c r="J1799" t="s">
        <v>25</v>
      </c>
      <c r="K1799" t="s">
        <v>3</v>
      </c>
      <c r="L1799"/>
      <c r="M1799" t="s">
        <v>27</v>
      </c>
      <c r="N1799" s="82">
        <v>-19622.900000000001</v>
      </c>
      <c r="O1799"/>
      <c r="P1799" t="s">
        <v>27</v>
      </c>
      <c r="Q1799" t="s">
        <v>954</v>
      </c>
      <c r="R1799">
        <v>139</v>
      </c>
      <c r="S1799"/>
      <c r="T1799"/>
      <c r="U1799"/>
      <c r="V1799"/>
      <c r="W1799"/>
      <c r="X1799"/>
      <c r="Y1799"/>
      <c r="Z1799"/>
      <c r="AA1799"/>
      <c r="AB1799"/>
      <c r="AC1799"/>
      <c r="AD1799"/>
      <c r="AE1799"/>
      <c r="AF1799"/>
      <c r="AG1799"/>
      <c r="AH1799"/>
      <c r="AI1799"/>
      <c r="AJ1799"/>
      <c r="AK1799" t="s">
        <v>954</v>
      </c>
      <c r="AL1799">
        <v>139</v>
      </c>
      <c r="AM1799" s="73">
        <v>43818</v>
      </c>
      <c r="AN1799" t="s">
        <v>955</v>
      </c>
      <c r="AO1799" t="s">
        <v>8</v>
      </c>
      <c r="AP1799"/>
      <c r="AQ1799"/>
      <c r="AR1799" t="s">
        <v>30</v>
      </c>
      <c r="AS1799" t="s">
        <v>1797</v>
      </c>
      <c r="AT1799" t="s">
        <v>1366</v>
      </c>
      <c r="AU1799" t="s">
        <v>36</v>
      </c>
      <c r="AV1799" t="s">
        <v>1365</v>
      </c>
      <c r="AW1799"/>
      <c r="AX1799"/>
      <c r="AY1799"/>
      <c r="AZ1799"/>
      <c r="BA1799" t="s">
        <v>1833</v>
      </c>
      <c r="BB1799" t="s">
        <v>1802</v>
      </c>
      <c r="BC1799" t="s">
        <v>27</v>
      </c>
      <c r="BD1799"/>
      <c r="BE1799"/>
    </row>
    <row r="1800" spans="1:57" x14ac:dyDescent="0.25">
      <c r="A1800" t="s">
        <v>1360</v>
      </c>
      <c r="B1800" t="s">
        <v>0</v>
      </c>
      <c r="C1800">
        <v>2020</v>
      </c>
      <c r="D1800">
        <v>6</v>
      </c>
      <c r="E1800" s="73">
        <v>43818</v>
      </c>
      <c r="F1800"/>
      <c r="G1800"/>
      <c r="H1800" t="s">
        <v>12</v>
      </c>
      <c r="I1800" t="s">
        <v>552</v>
      </c>
      <c r="J1800" t="s">
        <v>920</v>
      </c>
      <c r="K1800" t="s">
        <v>3</v>
      </c>
      <c r="L1800"/>
      <c r="M1800" t="s">
        <v>27</v>
      </c>
      <c r="N1800" s="82">
        <v>19622.900000000001</v>
      </c>
      <c r="O1800"/>
      <c r="P1800" t="s">
        <v>965</v>
      </c>
      <c r="Q1800" t="s">
        <v>954</v>
      </c>
      <c r="R1800">
        <v>284</v>
      </c>
      <c r="S1800" t="s">
        <v>955</v>
      </c>
      <c r="T1800" s="73">
        <v>43816</v>
      </c>
      <c r="U1800" t="s">
        <v>1399</v>
      </c>
      <c r="V1800" t="s">
        <v>965</v>
      </c>
      <c r="W1800" t="s">
        <v>36</v>
      </c>
      <c r="X1800"/>
      <c r="Y1800"/>
      <c r="Z1800"/>
      <c r="AA1800"/>
      <c r="AB1800"/>
      <c r="AC1800"/>
      <c r="AD1800"/>
      <c r="AE1800"/>
      <c r="AF1800"/>
      <c r="AG1800"/>
      <c r="AH1800"/>
      <c r="AI1800"/>
      <c r="AJ1800"/>
      <c r="AK1800" t="s">
        <v>955</v>
      </c>
      <c r="AL1800">
        <v>1</v>
      </c>
      <c r="AM1800" s="73">
        <v>43816</v>
      </c>
      <c r="AN1800" t="s">
        <v>955</v>
      </c>
      <c r="AO1800" t="s">
        <v>554</v>
      </c>
      <c r="AP1800" t="s">
        <v>904</v>
      </c>
      <c r="AQ1800"/>
      <c r="AR1800" t="s">
        <v>30</v>
      </c>
      <c r="AS1800" t="s">
        <v>1797</v>
      </c>
      <c r="AT1800" t="s">
        <v>1372</v>
      </c>
      <c r="AU1800" t="s">
        <v>36</v>
      </c>
      <c r="AV1800" t="s">
        <v>1354</v>
      </c>
      <c r="AW1800" t="s">
        <v>1798</v>
      </c>
      <c r="AX1800" t="s">
        <v>1353</v>
      </c>
      <c r="AY1800" t="s">
        <v>1371</v>
      </c>
      <c r="AZ1800"/>
      <c r="BA1800" t="s">
        <v>1799</v>
      </c>
      <c r="BB1800" t="s">
        <v>1800</v>
      </c>
      <c r="BC1800" t="s">
        <v>1399</v>
      </c>
      <c r="BD1800">
        <v>1</v>
      </c>
      <c r="BE1800" t="s">
        <v>2050</v>
      </c>
    </row>
    <row r="1801" spans="1:57" x14ac:dyDescent="0.25">
      <c r="A1801" t="s">
        <v>1360</v>
      </c>
      <c r="B1801" t="s">
        <v>0</v>
      </c>
      <c r="C1801">
        <v>2020</v>
      </c>
      <c r="D1801">
        <v>6</v>
      </c>
      <c r="E1801" s="73">
        <v>43819</v>
      </c>
      <c r="F1801" t="s">
        <v>902</v>
      </c>
      <c r="G1801"/>
      <c r="H1801" t="s">
        <v>12</v>
      </c>
      <c r="I1801" t="s">
        <v>552</v>
      </c>
      <c r="J1801" t="s">
        <v>920</v>
      </c>
      <c r="K1801" t="s">
        <v>3</v>
      </c>
      <c r="L1801"/>
      <c r="M1801" t="s">
        <v>4</v>
      </c>
      <c r="N1801" s="82">
        <v>-688.09</v>
      </c>
      <c r="O1801"/>
      <c r="P1801" t="s">
        <v>958</v>
      </c>
      <c r="Q1801" t="s">
        <v>959</v>
      </c>
      <c r="R1801">
        <v>48</v>
      </c>
      <c r="S1801"/>
      <c r="T1801"/>
      <c r="U1801"/>
      <c r="V1801"/>
      <c r="W1801"/>
      <c r="X1801" t="s">
        <v>1596</v>
      </c>
      <c r="Y1801">
        <v>5</v>
      </c>
      <c r="Z1801" s="73">
        <v>43817</v>
      </c>
      <c r="AA1801" t="s">
        <v>960</v>
      </c>
      <c r="AB1801" t="s">
        <v>1375</v>
      </c>
      <c r="AC1801"/>
      <c r="AD1801"/>
      <c r="AE1801"/>
      <c r="AF1801"/>
      <c r="AG1801"/>
      <c r="AH1801"/>
      <c r="AI1801"/>
      <c r="AJ1801"/>
      <c r="AK1801" t="s">
        <v>1596</v>
      </c>
      <c r="AL1801">
        <v>5</v>
      </c>
      <c r="AM1801" s="73">
        <v>43817</v>
      </c>
      <c r="AN1801" t="s">
        <v>960</v>
      </c>
      <c r="AO1801" t="s">
        <v>554</v>
      </c>
      <c r="AP1801" t="s">
        <v>757</v>
      </c>
      <c r="AQ1801"/>
      <c r="AR1801" t="s">
        <v>9</v>
      </c>
      <c r="AS1801" t="s">
        <v>1797</v>
      </c>
      <c r="AT1801" t="s">
        <v>1372</v>
      </c>
      <c r="AU1801" t="s">
        <v>36</v>
      </c>
      <c r="AV1801" t="s">
        <v>1354</v>
      </c>
      <c r="AW1801" t="s">
        <v>1798</v>
      </c>
      <c r="AX1801" t="s">
        <v>1353</v>
      </c>
      <c r="AY1801" t="s">
        <v>1371</v>
      </c>
      <c r="AZ1801"/>
      <c r="BA1801" t="s">
        <v>1799</v>
      </c>
      <c r="BB1801" t="s">
        <v>1800</v>
      </c>
      <c r="BC1801" t="s">
        <v>960</v>
      </c>
      <c r="BD1801"/>
      <c r="BE1801"/>
    </row>
    <row r="1802" spans="1:57" x14ac:dyDescent="0.25">
      <c r="A1802" t="s">
        <v>1360</v>
      </c>
      <c r="B1802" t="s">
        <v>0</v>
      </c>
      <c r="C1802">
        <v>2020</v>
      </c>
      <c r="D1802">
        <v>6</v>
      </c>
      <c r="E1802" s="73">
        <v>43803</v>
      </c>
      <c r="F1802"/>
      <c r="G1802"/>
      <c r="H1802" t="s">
        <v>12</v>
      </c>
      <c r="I1802"/>
      <c r="J1802" t="s">
        <v>25</v>
      </c>
      <c r="K1802" t="s">
        <v>3</v>
      </c>
      <c r="L1802"/>
      <c r="M1802" t="s">
        <v>862</v>
      </c>
      <c r="N1802" s="82">
        <v>-1.26</v>
      </c>
      <c r="O1802"/>
      <c r="P1802" t="s">
        <v>867</v>
      </c>
      <c r="Q1802" t="s">
        <v>898</v>
      </c>
      <c r="R1802">
        <v>24</v>
      </c>
      <c r="S1802"/>
      <c r="T1802"/>
      <c r="U1802"/>
      <c r="V1802"/>
      <c r="W1802"/>
      <c r="X1802"/>
      <c r="Y1802"/>
      <c r="Z1802"/>
      <c r="AA1802"/>
      <c r="AB1802"/>
      <c r="AC1802"/>
      <c r="AD1802"/>
      <c r="AE1802"/>
      <c r="AF1802"/>
      <c r="AG1802"/>
      <c r="AH1802"/>
      <c r="AI1802"/>
      <c r="AJ1802"/>
      <c r="AK1802" t="s">
        <v>898</v>
      </c>
      <c r="AL1802">
        <v>24</v>
      </c>
      <c r="AM1802" s="73">
        <v>43803</v>
      </c>
      <c r="AN1802" t="s">
        <v>899</v>
      </c>
      <c r="AO1802" t="s">
        <v>8</v>
      </c>
      <c r="AP1802"/>
      <c r="AQ1802"/>
      <c r="AR1802" t="s">
        <v>866</v>
      </c>
      <c r="AS1802" t="s">
        <v>1797</v>
      </c>
      <c r="AT1802" t="s">
        <v>1366</v>
      </c>
      <c r="AU1802" t="s">
        <v>36</v>
      </c>
      <c r="AV1802" t="s">
        <v>1365</v>
      </c>
      <c r="AW1802"/>
      <c r="AX1802"/>
      <c r="AY1802"/>
      <c r="AZ1802"/>
      <c r="BA1802" t="s">
        <v>1833</v>
      </c>
      <c r="BB1802" t="s">
        <v>1802</v>
      </c>
      <c r="BC1802" t="s">
        <v>862</v>
      </c>
      <c r="BD1802"/>
      <c r="BE1802"/>
    </row>
    <row r="1803" spans="1:57" x14ac:dyDescent="0.25">
      <c r="A1803" t="s">
        <v>1360</v>
      </c>
      <c r="B1803" t="s">
        <v>0</v>
      </c>
      <c r="C1803">
        <v>2020</v>
      </c>
      <c r="D1803">
        <v>6</v>
      </c>
      <c r="E1803" s="73">
        <v>43803</v>
      </c>
      <c r="F1803" t="s">
        <v>574</v>
      </c>
      <c r="G1803"/>
      <c r="H1803" t="s">
        <v>12</v>
      </c>
      <c r="I1803" t="s">
        <v>575</v>
      </c>
      <c r="J1803" t="s">
        <v>870</v>
      </c>
      <c r="K1803" t="s">
        <v>3</v>
      </c>
      <c r="L1803"/>
      <c r="M1803" t="s">
        <v>862</v>
      </c>
      <c r="N1803" s="82">
        <v>3</v>
      </c>
      <c r="O1803"/>
      <c r="P1803" t="s">
        <v>867</v>
      </c>
      <c r="Q1803" t="s">
        <v>898</v>
      </c>
      <c r="R1803">
        <v>153</v>
      </c>
      <c r="S1803"/>
      <c r="T1803"/>
      <c r="U1803"/>
      <c r="V1803"/>
      <c r="W1803"/>
      <c r="X1803"/>
      <c r="Y1803"/>
      <c r="Z1803"/>
      <c r="AA1803"/>
      <c r="AB1803"/>
      <c r="AC1803" t="s">
        <v>899</v>
      </c>
      <c r="AD1803">
        <v>14</v>
      </c>
      <c r="AE1803" s="73">
        <v>43802</v>
      </c>
      <c r="AF1803" t="s">
        <v>867</v>
      </c>
      <c r="AG1803" t="s">
        <v>1450</v>
      </c>
      <c r="AH1803" t="s">
        <v>36</v>
      </c>
      <c r="AI1803" t="s">
        <v>1454</v>
      </c>
      <c r="AJ1803" t="s">
        <v>1453</v>
      </c>
      <c r="AK1803" t="s">
        <v>899</v>
      </c>
      <c r="AL1803">
        <v>14</v>
      </c>
      <c r="AM1803" s="73">
        <v>43802</v>
      </c>
      <c r="AN1803" t="s">
        <v>899</v>
      </c>
      <c r="AO1803" t="s">
        <v>37</v>
      </c>
      <c r="AP1803"/>
      <c r="AQ1803"/>
      <c r="AR1803" t="s">
        <v>866</v>
      </c>
      <c r="AS1803" t="s">
        <v>1797</v>
      </c>
      <c r="AT1803" t="s">
        <v>1408</v>
      </c>
      <c r="AU1803" t="s">
        <v>36</v>
      </c>
      <c r="AV1803" t="s">
        <v>1354</v>
      </c>
      <c r="AW1803" t="s">
        <v>1924</v>
      </c>
      <c r="AX1803" t="s">
        <v>1353</v>
      </c>
      <c r="AY1803" t="s">
        <v>1352</v>
      </c>
      <c r="AZ1803" t="s">
        <v>2015</v>
      </c>
      <c r="BA1803" t="s">
        <v>1988</v>
      </c>
      <c r="BB1803" t="s">
        <v>1926</v>
      </c>
      <c r="BC1803" t="s">
        <v>2015</v>
      </c>
      <c r="BD1803"/>
      <c r="BE1803"/>
    </row>
    <row r="1804" spans="1:57" x14ac:dyDescent="0.25">
      <c r="A1804" t="s">
        <v>1360</v>
      </c>
      <c r="B1804" t="s">
        <v>0</v>
      </c>
      <c r="C1804">
        <v>2020</v>
      </c>
      <c r="D1804">
        <v>6</v>
      </c>
      <c r="E1804" s="73">
        <v>43803</v>
      </c>
      <c r="F1804" t="s">
        <v>574</v>
      </c>
      <c r="G1804"/>
      <c r="H1804" t="s">
        <v>12</v>
      </c>
      <c r="I1804" t="s">
        <v>575</v>
      </c>
      <c r="J1804" t="s">
        <v>870</v>
      </c>
      <c r="K1804" t="s">
        <v>3</v>
      </c>
      <c r="L1804"/>
      <c r="M1804" t="s">
        <v>862</v>
      </c>
      <c r="N1804" s="82">
        <v>3.81</v>
      </c>
      <c r="O1804"/>
      <c r="P1804" t="s">
        <v>867</v>
      </c>
      <c r="Q1804" t="s">
        <v>898</v>
      </c>
      <c r="R1804">
        <v>173</v>
      </c>
      <c r="S1804"/>
      <c r="T1804"/>
      <c r="U1804"/>
      <c r="V1804"/>
      <c r="W1804"/>
      <c r="X1804"/>
      <c r="Y1804"/>
      <c r="Z1804"/>
      <c r="AA1804"/>
      <c r="AB1804"/>
      <c r="AC1804" t="s">
        <v>899</v>
      </c>
      <c r="AD1804">
        <v>16</v>
      </c>
      <c r="AE1804" s="73">
        <v>43802</v>
      </c>
      <c r="AF1804" t="s">
        <v>867</v>
      </c>
      <c r="AG1804" t="s">
        <v>1450</v>
      </c>
      <c r="AH1804" t="s">
        <v>36</v>
      </c>
      <c r="AI1804" t="s">
        <v>1454</v>
      </c>
      <c r="AJ1804" t="s">
        <v>1453</v>
      </c>
      <c r="AK1804" t="s">
        <v>899</v>
      </c>
      <c r="AL1804">
        <v>16</v>
      </c>
      <c r="AM1804" s="73">
        <v>43802</v>
      </c>
      <c r="AN1804" t="s">
        <v>899</v>
      </c>
      <c r="AO1804" t="s">
        <v>37</v>
      </c>
      <c r="AP1804"/>
      <c r="AQ1804"/>
      <c r="AR1804" t="s">
        <v>866</v>
      </c>
      <c r="AS1804" t="s">
        <v>1797</v>
      </c>
      <c r="AT1804" t="s">
        <v>1408</v>
      </c>
      <c r="AU1804" t="s">
        <v>36</v>
      </c>
      <c r="AV1804" t="s">
        <v>1354</v>
      </c>
      <c r="AW1804" t="s">
        <v>1924</v>
      </c>
      <c r="AX1804" t="s">
        <v>1353</v>
      </c>
      <c r="AY1804" t="s">
        <v>1352</v>
      </c>
      <c r="AZ1804" t="s">
        <v>2015</v>
      </c>
      <c r="BA1804" t="s">
        <v>1988</v>
      </c>
      <c r="BB1804" t="s">
        <v>1926</v>
      </c>
      <c r="BC1804" t="s">
        <v>2015</v>
      </c>
      <c r="BD1804"/>
      <c r="BE1804"/>
    </row>
    <row r="1805" spans="1:57" x14ac:dyDescent="0.25">
      <c r="A1805" t="s">
        <v>1360</v>
      </c>
      <c r="B1805" t="s">
        <v>0</v>
      </c>
      <c r="C1805">
        <v>2020</v>
      </c>
      <c r="D1805">
        <v>6</v>
      </c>
      <c r="E1805" s="73">
        <v>43803</v>
      </c>
      <c r="F1805" t="s">
        <v>574</v>
      </c>
      <c r="G1805"/>
      <c r="H1805" t="s">
        <v>12</v>
      </c>
      <c r="I1805" t="s">
        <v>575</v>
      </c>
      <c r="J1805" t="s">
        <v>870</v>
      </c>
      <c r="K1805" t="s">
        <v>3</v>
      </c>
      <c r="L1805"/>
      <c r="M1805" t="s">
        <v>862</v>
      </c>
      <c r="N1805" s="82">
        <v>0.41</v>
      </c>
      <c r="O1805"/>
      <c r="P1805" t="s">
        <v>867</v>
      </c>
      <c r="Q1805" t="s">
        <v>898</v>
      </c>
      <c r="R1805">
        <v>193</v>
      </c>
      <c r="S1805"/>
      <c r="T1805"/>
      <c r="U1805"/>
      <c r="V1805"/>
      <c r="W1805"/>
      <c r="X1805"/>
      <c r="Y1805"/>
      <c r="Z1805"/>
      <c r="AA1805"/>
      <c r="AB1805"/>
      <c r="AC1805" t="s">
        <v>899</v>
      </c>
      <c r="AD1805">
        <v>18</v>
      </c>
      <c r="AE1805" s="73">
        <v>43802</v>
      </c>
      <c r="AF1805" t="s">
        <v>867</v>
      </c>
      <c r="AG1805" t="s">
        <v>1450</v>
      </c>
      <c r="AH1805" t="s">
        <v>36</v>
      </c>
      <c r="AI1805" t="s">
        <v>1454</v>
      </c>
      <c r="AJ1805" t="s">
        <v>1453</v>
      </c>
      <c r="AK1805" t="s">
        <v>899</v>
      </c>
      <c r="AL1805">
        <v>18</v>
      </c>
      <c r="AM1805" s="73">
        <v>43802</v>
      </c>
      <c r="AN1805" t="s">
        <v>899</v>
      </c>
      <c r="AO1805" t="s">
        <v>37</v>
      </c>
      <c r="AP1805"/>
      <c r="AQ1805"/>
      <c r="AR1805" t="s">
        <v>866</v>
      </c>
      <c r="AS1805" t="s">
        <v>1797</v>
      </c>
      <c r="AT1805" t="s">
        <v>1408</v>
      </c>
      <c r="AU1805" t="s">
        <v>36</v>
      </c>
      <c r="AV1805" t="s">
        <v>1354</v>
      </c>
      <c r="AW1805" t="s">
        <v>1924</v>
      </c>
      <c r="AX1805" t="s">
        <v>1353</v>
      </c>
      <c r="AY1805" t="s">
        <v>1352</v>
      </c>
      <c r="AZ1805" t="s">
        <v>2015</v>
      </c>
      <c r="BA1805" t="s">
        <v>1988</v>
      </c>
      <c r="BB1805" t="s">
        <v>1926</v>
      </c>
      <c r="BC1805" t="s">
        <v>2015</v>
      </c>
      <c r="BD1805"/>
      <c r="BE1805"/>
    </row>
    <row r="1806" spans="1:57" x14ac:dyDescent="0.25">
      <c r="A1806" t="s">
        <v>1360</v>
      </c>
      <c r="B1806" t="s">
        <v>0</v>
      </c>
      <c r="C1806">
        <v>2020</v>
      </c>
      <c r="D1806">
        <v>6</v>
      </c>
      <c r="E1806" s="73">
        <v>43804</v>
      </c>
      <c r="F1806"/>
      <c r="G1806"/>
      <c r="H1806" t="s">
        <v>12</v>
      </c>
      <c r="I1806"/>
      <c r="J1806" t="s">
        <v>2</v>
      </c>
      <c r="K1806" t="s">
        <v>3</v>
      </c>
      <c r="L1806"/>
      <c r="M1806" t="s">
        <v>878</v>
      </c>
      <c r="N1806" s="82">
        <v>-1.26</v>
      </c>
      <c r="O1806"/>
      <c r="P1806" t="s">
        <v>867</v>
      </c>
      <c r="Q1806" t="s">
        <v>901</v>
      </c>
      <c r="R1806">
        <v>24</v>
      </c>
      <c r="S1806"/>
      <c r="T1806"/>
      <c r="U1806"/>
      <c r="V1806"/>
      <c r="W1806"/>
      <c r="X1806"/>
      <c r="Y1806"/>
      <c r="Z1806"/>
      <c r="AA1806"/>
      <c r="AB1806"/>
      <c r="AC1806"/>
      <c r="AD1806"/>
      <c r="AE1806"/>
      <c r="AF1806"/>
      <c r="AG1806"/>
      <c r="AH1806"/>
      <c r="AI1806"/>
      <c r="AJ1806"/>
      <c r="AK1806" t="s">
        <v>901</v>
      </c>
      <c r="AL1806">
        <v>24</v>
      </c>
      <c r="AM1806" s="73">
        <v>43804</v>
      </c>
      <c r="AN1806" t="s">
        <v>899</v>
      </c>
      <c r="AO1806" t="s">
        <v>8</v>
      </c>
      <c r="AP1806"/>
      <c r="AQ1806"/>
      <c r="AR1806" t="s">
        <v>866</v>
      </c>
      <c r="AS1806" t="s">
        <v>1797</v>
      </c>
      <c r="AT1806" t="s">
        <v>1385</v>
      </c>
      <c r="AU1806" t="s">
        <v>36</v>
      </c>
      <c r="AV1806" t="s">
        <v>1355</v>
      </c>
      <c r="AW1806"/>
      <c r="AX1806"/>
      <c r="AY1806"/>
      <c r="AZ1806"/>
      <c r="BA1806" t="s">
        <v>1801</v>
      </c>
      <c r="BB1806" t="s">
        <v>1802</v>
      </c>
      <c r="BC1806" t="s">
        <v>878</v>
      </c>
      <c r="BD1806"/>
      <c r="BE1806"/>
    </row>
    <row r="1807" spans="1:57" x14ac:dyDescent="0.25">
      <c r="A1807" t="s">
        <v>1360</v>
      </c>
      <c r="B1807" t="s">
        <v>0</v>
      </c>
      <c r="C1807">
        <v>2020</v>
      </c>
      <c r="D1807">
        <v>6</v>
      </c>
      <c r="E1807" s="73">
        <v>43804</v>
      </c>
      <c r="F1807"/>
      <c r="G1807"/>
      <c r="H1807" t="s">
        <v>12</v>
      </c>
      <c r="I1807"/>
      <c r="J1807" t="s">
        <v>25</v>
      </c>
      <c r="K1807" t="s">
        <v>3</v>
      </c>
      <c r="L1807"/>
      <c r="M1807" t="s">
        <v>878</v>
      </c>
      <c r="N1807" s="82">
        <v>0.41</v>
      </c>
      <c r="O1807"/>
      <c r="P1807" t="s">
        <v>867</v>
      </c>
      <c r="Q1807" t="s">
        <v>901</v>
      </c>
      <c r="R1807">
        <v>193</v>
      </c>
      <c r="S1807"/>
      <c r="T1807"/>
      <c r="U1807"/>
      <c r="V1807"/>
      <c r="W1807"/>
      <c r="X1807"/>
      <c r="Y1807"/>
      <c r="Z1807"/>
      <c r="AA1807"/>
      <c r="AB1807"/>
      <c r="AC1807"/>
      <c r="AD1807"/>
      <c r="AE1807"/>
      <c r="AF1807"/>
      <c r="AG1807"/>
      <c r="AH1807"/>
      <c r="AI1807"/>
      <c r="AJ1807"/>
      <c r="AK1807" t="s">
        <v>901</v>
      </c>
      <c r="AL1807">
        <v>193</v>
      </c>
      <c r="AM1807" s="73">
        <v>43804</v>
      </c>
      <c r="AN1807" t="s">
        <v>899</v>
      </c>
      <c r="AO1807" t="s">
        <v>8</v>
      </c>
      <c r="AP1807"/>
      <c r="AQ1807"/>
      <c r="AR1807" t="s">
        <v>866</v>
      </c>
      <c r="AS1807" t="s">
        <v>1797</v>
      </c>
      <c r="AT1807" t="s">
        <v>1366</v>
      </c>
      <c r="AU1807" t="s">
        <v>36</v>
      </c>
      <c r="AV1807" t="s">
        <v>1365</v>
      </c>
      <c r="AW1807"/>
      <c r="AX1807"/>
      <c r="AY1807"/>
      <c r="AZ1807"/>
      <c r="BA1807" t="s">
        <v>1833</v>
      </c>
      <c r="BB1807" t="s">
        <v>1802</v>
      </c>
      <c r="BC1807" t="s">
        <v>878</v>
      </c>
      <c r="BD1807"/>
      <c r="BE1807"/>
    </row>
    <row r="1808" spans="1:57" x14ac:dyDescent="0.25">
      <c r="A1808" t="s">
        <v>1360</v>
      </c>
      <c r="B1808" t="s">
        <v>0</v>
      </c>
      <c r="C1808">
        <v>2020</v>
      </c>
      <c r="D1808">
        <v>6</v>
      </c>
      <c r="E1808" s="73">
        <v>43805</v>
      </c>
      <c r="F1808"/>
      <c r="G1808"/>
      <c r="H1808" t="s">
        <v>12</v>
      </c>
      <c r="I1808"/>
      <c r="J1808" t="s">
        <v>25</v>
      </c>
      <c r="K1808" t="s">
        <v>3</v>
      </c>
      <c r="L1808"/>
      <c r="M1808" t="s">
        <v>862</v>
      </c>
      <c r="N1808" s="82">
        <v>-36.979999999999997</v>
      </c>
      <c r="O1808"/>
      <c r="P1808" t="s">
        <v>867</v>
      </c>
      <c r="Q1808" t="s">
        <v>905</v>
      </c>
      <c r="R1808">
        <v>16</v>
      </c>
      <c r="S1808"/>
      <c r="T1808"/>
      <c r="U1808"/>
      <c r="V1808"/>
      <c r="W1808"/>
      <c r="X1808"/>
      <c r="Y1808"/>
      <c r="Z1808"/>
      <c r="AA1808"/>
      <c r="AB1808"/>
      <c r="AC1808"/>
      <c r="AD1808"/>
      <c r="AE1808"/>
      <c r="AF1808"/>
      <c r="AG1808"/>
      <c r="AH1808"/>
      <c r="AI1808"/>
      <c r="AJ1808"/>
      <c r="AK1808" t="s">
        <v>905</v>
      </c>
      <c r="AL1808">
        <v>16</v>
      </c>
      <c r="AM1808" s="73">
        <v>43805</v>
      </c>
      <c r="AN1808" t="s">
        <v>906</v>
      </c>
      <c r="AO1808" t="s">
        <v>8</v>
      </c>
      <c r="AP1808"/>
      <c r="AQ1808"/>
      <c r="AR1808" t="s">
        <v>866</v>
      </c>
      <c r="AS1808" t="s">
        <v>1797</v>
      </c>
      <c r="AT1808" t="s">
        <v>1366</v>
      </c>
      <c r="AU1808" t="s">
        <v>36</v>
      </c>
      <c r="AV1808" t="s">
        <v>1365</v>
      </c>
      <c r="AW1808"/>
      <c r="AX1808"/>
      <c r="AY1808"/>
      <c r="AZ1808"/>
      <c r="BA1808" t="s">
        <v>1833</v>
      </c>
      <c r="BB1808" t="s">
        <v>1802</v>
      </c>
      <c r="BC1808" t="s">
        <v>862</v>
      </c>
      <c r="BD1808"/>
      <c r="BE1808"/>
    </row>
    <row r="1809" spans="1:57" x14ac:dyDescent="0.25">
      <c r="A1809" t="s">
        <v>1360</v>
      </c>
      <c r="B1809" t="s">
        <v>0</v>
      </c>
      <c r="C1809">
        <v>2020</v>
      </c>
      <c r="D1809">
        <v>6</v>
      </c>
      <c r="E1809" s="73">
        <v>43805</v>
      </c>
      <c r="F1809" t="s">
        <v>574</v>
      </c>
      <c r="G1809"/>
      <c r="H1809" t="s">
        <v>12</v>
      </c>
      <c r="I1809" t="s">
        <v>575</v>
      </c>
      <c r="J1809" t="s">
        <v>871</v>
      </c>
      <c r="K1809" t="s">
        <v>3</v>
      </c>
      <c r="L1809"/>
      <c r="M1809" t="s">
        <v>862</v>
      </c>
      <c r="N1809" s="82">
        <v>3.23</v>
      </c>
      <c r="O1809"/>
      <c r="P1809" t="s">
        <v>867</v>
      </c>
      <c r="Q1809" t="s">
        <v>905</v>
      </c>
      <c r="R1809">
        <v>25</v>
      </c>
      <c r="S1809"/>
      <c r="T1809"/>
      <c r="U1809"/>
      <c r="V1809"/>
      <c r="W1809"/>
      <c r="X1809"/>
      <c r="Y1809"/>
      <c r="Z1809"/>
      <c r="AA1809"/>
      <c r="AB1809"/>
      <c r="AC1809" t="s">
        <v>906</v>
      </c>
      <c r="AD1809">
        <v>7</v>
      </c>
      <c r="AE1809" s="73">
        <v>43803</v>
      </c>
      <c r="AF1809" t="s">
        <v>867</v>
      </c>
      <c r="AG1809" t="s">
        <v>1450</v>
      </c>
      <c r="AH1809" t="s">
        <v>36</v>
      </c>
      <c r="AI1809" t="s">
        <v>1449</v>
      </c>
      <c r="AJ1809" t="s">
        <v>1451</v>
      </c>
      <c r="AK1809" t="s">
        <v>906</v>
      </c>
      <c r="AL1809">
        <v>7</v>
      </c>
      <c r="AM1809" s="73">
        <v>43803</v>
      </c>
      <c r="AN1809" t="s">
        <v>906</v>
      </c>
      <c r="AO1809" t="s">
        <v>568</v>
      </c>
      <c r="AP1809"/>
      <c r="AQ1809"/>
      <c r="AR1809" t="s">
        <v>866</v>
      </c>
      <c r="AS1809" t="s">
        <v>1797</v>
      </c>
      <c r="AT1809" t="s">
        <v>1408</v>
      </c>
      <c r="AU1809" t="s">
        <v>36</v>
      </c>
      <c r="AV1809" t="s">
        <v>1354</v>
      </c>
      <c r="AW1809" t="s">
        <v>1924</v>
      </c>
      <c r="AX1809" t="s">
        <v>1353</v>
      </c>
      <c r="AY1809" t="s">
        <v>1352</v>
      </c>
      <c r="AZ1809" t="s">
        <v>2016</v>
      </c>
      <c r="BA1809" t="s">
        <v>1990</v>
      </c>
      <c r="BB1809" t="s">
        <v>1926</v>
      </c>
      <c r="BC1809" t="s">
        <v>2016</v>
      </c>
      <c r="BD1809"/>
      <c r="BE1809"/>
    </row>
    <row r="1810" spans="1:57" x14ac:dyDescent="0.25">
      <c r="A1810" t="s">
        <v>1360</v>
      </c>
      <c r="B1810" t="s">
        <v>0</v>
      </c>
      <c r="C1810">
        <v>2020</v>
      </c>
      <c r="D1810">
        <v>6</v>
      </c>
      <c r="E1810" s="73">
        <v>43805</v>
      </c>
      <c r="F1810" t="s">
        <v>574</v>
      </c>
      <c r="G1810"/>
      <c r="H1810" t="s">
        <v>12</v>
      </c>
      <c r="I1810" t="s">
        <v>575</v>
      </c>
      <c r="J1810" t="s">
        <v>871</v>
      </c>
      <c r="K1810" t="s">
        <v>3</v>
      </c>
      <c r="L1810"/>
      <c r="M1810" t="s">
        <v>862</v>
      </c>
      <c r="N1810" s="82">
        <v>36.979999999999997</v>
      </c>
      <c r="O1810"/>
      <c r="P1810" t="s">
        <v>867</v>
      </c>
      <c r="Q1810" t="s">
        <v>905</v>
      </c>
      <c r="R1810">
        <v>35</v>
      </c>
      <c r="S1810"/>
      <c r="T1810"/>
      <c r="U1810"/>
      <c r="V1810"/>
      <c r="W1810"/>
      <c r="X1810"/>
      <c r="Y1810"/>
      <c r="Z1810"/>
      <c r="AA1810"/>
      <c r="AB1810"/>
      <c r="AC1810" t="s">
        <v>906</v>
      </c>
      <c r="AD1810">
        <v>8</v>
      </c>
      <c r="AE1810" s="73">
        <v>43803</v>
      </c>
      <c r="AF1810" t="s">
        <v>867</v>
      </c>
      <c r="AG1810" t="s">
        <v>1450</v>
      </c>
      <c r="AH1810" t="s">
        <v>36</v>
      </c>
      <c r="AI1810" t="s">
        <v>1449</v>
      </c>
      <c r="AJ1810" t="s">
        <v>1451</v>
      </c>
      <c r="AK1810" t="s">
        <v>906</v>
      </c>
      <c r="AL1810">
        <v>8</v>
      </c>
      <c r="AM1810" s="73">
        <v>43803</v>
      </c>
      <c r="AN1810" t="s">
        <v>906</v>
      </c>
      <c r="AO1810" t="s">
        <v>568</v>
      </c>
      <c r="AP1810"/>
      <c r="AQ1810"/>
      <c r="AR1810" t="s">
        <v>866</v>
      </c>
      <c r="AS1810" t="s">
        <v>1797</v>
      </c>
      <c r="AT1810" t="s">
        <v>1408</v>
      </c>
      <c r="AU1810" t="s">
        <v>36</v>
      </c>
      <c r="AV1810" t="s">
        <v>1354</v>
      </c>
      <c r="AW1810" t="s">
        <v>1924</v>
      </c>
      <c r="AX1810" t="s">
        <v>1353</v>
      </c>
      <c r="AY1810" t="s">
        <v>1352</v>
      </c>
      <c r="AZ1810" t="s">
        <v>2016</v>
      </c>
      <c r="BA1810" t="s">
        <v>1990</v>
      </c>
      <c r="BB1810" t="s">
        <v>1926</v>
      </c>
      <c r="BC1810" t="s">
        <v>2016</v>
      </c>
      <c r="BD1810"/>
      <c r="BE1810"/>
    </row>
    <row r="1811" spans="1:57" x14ac:dyDescent="0.25">
      <c r="A1811" t="s">
        <v>1360</v>
      </c>
      <c r="B1811" t="s">
        <v>0</v>
      </c>
      <c r="C1811">
        <v>2020</v>
      </c>
      <c r="D1811">
        <v>6</v>
      </c>
      <c r="E1811" s="73">
        <v>43805</v>
      </c>
      <c r="F1811"/>
      <c r="G1811"/>
      <c r="H1811" t="s">
        <v>12</v>
      </c>
      <c r="I1811"/>
      <c r="J1811" t="s">
        <v>25</v>
      </c>
      <c r="K1811" t="s">
        <v>3</v>
      </c>
      <c r="L1811"/>
      <c r="M1811" t="s">
        <v>862</v>
      </c>
      <c r="N1811" s="82">
        <v>-0.4</v>
      </c>
      <c r="O1811"/>
      <c r="P1811" t="s">
        <v>867</v>
      </c>
      <c r="Q1811" t="s">
        <v>905</v>
      </c>
      <c r="R1811">
        <v>96</v>
      </c>
      <c r="S1811"/>
      <c r="T1811"/>
      <c r="U1811"/>
      <c r="V1811"/>
      <c r="W1811"/>
      <c r="X1811"/>
      <c r="Y1811"/>
      <c r="Z1811"/>
      <c r="AA1811"/>
      <c r="AB1811"/>
      <c r="AC1811"/>
      <c r="AD1811"/>
      <c r="AE1811"/>
      <c r="AF1811"/>
      <c r="AG1811"/>
      <c r="AH1811"/>
      <c r="AI1811"/>
      <c r="AJ1811"/>
      <c r="AK1811" t="s">
        <v>905</v>
      </c>
      <c r="AL1811">
        <v>96</v>
      </c>
      <c r="AM1811" s="73">
        <v>43805</v>
      </c>
      <c r="AN1811" t="s">
        <v>906</v>
      </c>
      <c r="AO1811" t="s">
        <v>8</v>
      </c>
      <c r="AP1811"/>
      <c r="AQ1811"/>
      <c r="AR1811" t="s">
        <v>866</v>
      </c>
      <c r="AS1811" t="s">
        <v>1797</v>
      </c>
      <c r="AT1811" t="s">
        <v>1366</v>
      </c>
      <c r="AU1811" t="s">
        <v>36</v>
      </c>
      <c r="AV1811" t="s">
        <v>1365</v>
      </c>
      <c r="AW1811"/>
      <c r="AX1811"/>
      <c r="AY1811"/>
      <c r="AZ1811"/>
      <c r="BA1811" t="s">
        <v>1833</v>
      </c>
      <c r="BB1811" t="s">
        <v>1802</v>
      </c>
      <c r="BC1811" t="s">
        <v>862</v>
      </c>
      <c r="BD1811"/>
      <c r="BE1811"/>
    </row>
    <row r="1812" spans="1:57" x14ac:dyDescent="0.25">
      <c r="A1812" t="s">
        <v>1360</v>
      </c>
      <c r="B1812" t="s">
        <v>0</v>
      </c>
      <c r="C1812">
        <v>2020</v>
      </c>
      <c r="D1812">
        <v>6</v>
      </c>
      <c r="E1812" s="73">
        <v>43806</v>
      </c>
      <c r="F1812"/>
      <c r="G1812"/>
      <c r="H1812" t="s">
        <v>12</v>
      </c>
      <c r="I1812"/>
      <c r="J1812" t="s">
        <v>2</v>
      </c>
      <c r="K1812" t="s">
        <v>3</v>
      </c>
      <c r="L1812"/>
      <c r="M1812" t="s">
        <v>878</v>
      </c>
      <c r="N1812" s="82">
        <v>-0.59</v>
      </c>
      <c r="O1812"/>
      <c r="P1812" t="s">
        <v>867</v>
      </c>
      <c r="Q1812" t="s">
        <v>908</v>
      </c>
      <c r="R1812">
        <v>136</v>
      </c>
      <c r="S1812"/>
      <c r="T1812"/>
      <c r="U1812"/>
      <c r="V1812"/>
      <c r="W1812"/>
      <c r="X1812"/>
      <c r="Y1812"/>
      <c r="Z1812"/>
      <c r="AA1812"/>
      <c r="AB1812"/>
      <c r="AC1812"/>
      <c r="AD1812"/>
      <c r="AE1812"/>
      <c r="AF1812"/>
      <c r="AG1812"/>
      <c r="AH1812"/>
      <c r="AI1812"/>
      <c r="AJ1812"/>
      <c r="AK1812" t="s">
        <v>908</v>
      </c>
      <c r="AL1812">
        <v>136</v>
      </c>
      <c r="AM1812" s="73">
        <v>43806</v>
      </c>
      <c r="AN1812" t="s">
        <v>906</v>
      </c>
      <c r="AO1812" t="s">
        <v>8</v>
      </c>
      <c r="AP1812"/>
      <c r="AQ1812"/>
      <c r="AR1812" t="s">
        <v>866</v>
      </c>
      <c r="AS1812" t="s">
        <v>1797</v>
      </c>
      <c r="AT1812" t="s">
        <v>1385</v>
      </c>
      <c r="AU1812" t="s">
        <v>36</v>
      </c>
      <c r="AV1812" t="s">
        <v>1355</v>
      </c>
      <c r="AW1812"/>
      <c r="AX1812"/>
      <c r="AY1812"/>
      <c r="AZ1812"/>
      <c r="BA1812" t="s">
        <v>1801</v>
      </c>
      <c r="BB1812" t="s">
        <v>1802</v>
      </c>
      <c r="BC1812" t="s">
        <v>878</v>
      </c>
      <c r="BD1812"/>
      <c r="BE1812"/>
    </row>
    <row r="1813" spans="1:57" x14ac:dyDescent="0.25">
      <c r="A1813" t="s">
        <v>1360</v>
      </c>
      <c r="B1813" t="s">
        <v>0</v>
      </c>
      <c r="C1813">
        <v>2020</v>
      </c>
      <c r="D1813">
        <v>6</v>
      </c>
      <c r="E1813" s="73">
        <v>43806</v>
      </c>
      <c r="F1813"/>
      <c r="G1813"/>
      <c r="H1813" t="s">
        <v>12</v>
      </c>
      <c r="I1813"/>
      <c r="J1813" t="s">
        <v>2</v>
      </c>
      <c r="K1813" t="s">
        <v>3</v>
      </c>
      <c r="L1813"/>
      <c r="M1813" t="s">
        <v>878</v>
      </c>
      <c r="N1813" s="82">
        <v>-0.65</v>
      </c>
      <c r="O1813"/>
      <c r="P1813" t="s">
        <v>867</v>
      </c>
      <c r="Q1813" t="s">
        <v>908</v>
      </c>
      <c r="R1813">
        <v>146</v>
      </c>
      <c r="S1813"/>
      <c r="T1813"/>
      <c r="U1813"/>
      <c r="V1813"/>
      <c r="W1813"/>
      <c r="X1813"/>
      <c r="Y1813"/>
      <c r="Z1813"/>
      <c r="AA1813"/>
      <c r="AB1813"/>
      <c r="AC1813"/>
      <c r="AD1813"/>
      <c r="AE1813"/>
      <c r="AF1813"/>
      <c r="AG1813"/>
      <c r="AH1813"/>
      <c r="AI1813"/>
      <c r="AJ1813"/>
      <c r="AK1813" t="s">
        <v>908</v>
      </c>
      <c r="AL1813">
        <v>146</v>
      </c>
      <c r="AM1813" s="73">
        <v>43806</v>
      </c>
      <c r="AN1813" t="s">
        <v>906</v>
      </c>
      <c r="AO1813" t="s">
        <v>8</v>
      </c>
      <c r="AP1813"/>
      <c r="AQ1813"/>
      <c r="AR1813" t="s">
        <v>866</v>
      </c>
      <c r="AS1813" t="s">
        <v>1797</v>
      </c>
      <c r="AT1813" t="s">
        <v>1385</v>
      </c>
      <c r="AU1813" t="s">
        <v>36</v>
      </c>
      <c r="AV1813" t="s">
        <v>1355</v>
      </c>
      <c r="AW1813"/>
      <c r="AX1813"/>
      <c r="AY1813"/>
      <c r="AZ1813"/>
      <c r="BA1813" t="s">
        <v>1801</v>
      </c>
      <c r="BB1813" t="s">
        <v>1802</v>
      </c>
      <c r="BC1813" t="s">
        <v>878</v>
      </c>
      <c r="BD1813"/>
      <c r="BE1813"/>
    </row>
    <row r="1814" spans="1:57" x14ac:dyDescent="0.25">
      <c r="A1814" t="s">
        <v>1360</v>
      </c>
      <c r="B1814" t="s">
        <v>0</v>
      </c>
      <c r="C1814">
        <v>2020</v>
      </c>
      <c r="D1814">
        <v>6</v>
      </c>
      <c r="E1814" s="73">
        <v>43809</v>
      </c>
      <c r="F1814" t="s">
        <v>574</v>
      </c>
      <c r="G1814"/>
      <c r="H1814" t="s">
        <v>12</v>
      </c>
      <c r="I1814" t="s">
        <v>575</v>
      </c>
      <c r="J1814" t="s">
        <v>566</v>
      </c>
      <c r="K1814" t="s">
        <v>3</v>
      </c>
      <c r="L1814"/>
      <c r="M1814" t="s">
        <v>1447</v>
      </c>
      <c r="N1814" s="82">
        <v>29.47</v>
      </c>
      <c r="O1814"/>
      <c r="P1814" t="s">
        <v>912</v>
      </c>
      <c r="Q1814" t="s">
        <v>909</v>
      </c>
      <c r="R1814">
        <v>8</v>
      </c>
      <c r="S1814"/>
      <c r="T1814"/>
      <c r="U1814"/>
      <c r="V1814"/>
      <c r="W1814"/>
      <c r="X1814"/>
      <c r="Y1814"/>
      <c r="Z1814"/>
      <c r="AA1814"/>
      <c r="AB1814"/>
      <c r="AC1814"/>
      <c r="AD1814"/>
      <c r="AE1814"/>
      <c r="AF1814"/>
      <c r="AG1814"/>
      <c r="AH1814"/>
      <c r="AI1814"/>
      <c r="AJ1814"/>
      <c r="AK1814" t="s">
        <v>909</v>
      </c>
      <c r="AL1814">
        <v>8</v>
      </c>
      <c r="AM1814" s="73">
        <v>43809</v>
      </c>
      <c r="AN1814"/>
      <c r="AO1814" t="s">
        <v>37</v>
      </c>
      <c r="AP1814"/>
      <c r="AQ1814"/>
      <c r="AR1814" t="s">
        <v>16</v>
      </c>
      <c r="AS1814" t="s">
        <v>1797</v>
      </c>
      <c r="AT1814" t="s">
        <v>1408</v>
      </c>
      <c r="AU1814" t="s">
        <v>36</v>
      </c>
      <c r="AV1814" t="s">
        <v>1354</v>
      </c>
      <c r="AW1814" t="s">
        <v>1924</v>
      </c>
      <c r="AX1814" t="s">
        <v>1353</v>
      </c>
      <c r="AY1814" t="s">
        <v>1352</v>
      </c>
      <c r="AZ1814"/>
      <c r="BA1814" t="s">
        <v>1922</v>
      </c>
      <c r="BB1814" t="s">
        <v>1926</v>
      </c>
      <c r="BC1814" t="s">
        <v>1447</v>
      </c>
      <c r="BD1814"/>
      <c r="BE1814"/>
    </row>
    <row r="1815" spans="1:57" x14ac:dyDescent="0.25">
      <c r="A1815" t="s">
        <v>1360</v>
      </c>
      <c r="B1815" t="s">
        <v>0</v>
      </c>
      <c r="C1815">
        <v>2020</v>
      </c>
      <c r="D1815">
        <v>6</v>
      </c>
      <c r="E1815" s="73">
        <v>43809</v>
      </c>
      <c r="F1815"/>
      <c r="G1815"/>
      <c r="H1815" t="s">
        <v>12</v>
      </c>
      <c r="I1815"/>
      <c r="J1815" t="s">
        <v>2</v>
      </c>
      <c r="K1815" t="s">
        <v>3</v>
      </c>
      <c r="L1815"/>
      <c r="M1815" t="s">
        <v>1447</v>
      </c>
      <c r="N1815" s="82">
        <v>-147.35</v>
      </c>
      <c r="O1815"/>
      <c r="P1815" t="s">
        <v>14</v>
      </c>
      <c r="Q1815" t="s">
        <v>909</v>
      </c>
      <c r="R1815">
        <v>43</v>
      </c>
      <c r="S1815"/>
      <c r="T1815"/>
      <c r="U1815"/>
      <c r="V1815"/>
      <c r="W1815"/>
      <c r="X1815"/>
      <c r="Y1815"/>
      <c r="Z1815"/>
      <c r="AA1815"/>
      <c r="AB1815"/>
      <c r="AC1815"/>
      <c r="AD1815"/>
      <c r="AE1815"/>
      <c r="AF1815"/>
      <c r="AG1815"/>
      <c r="AH1815"/>
      <c r="AI1815"/>
      <c r="AJ1815"/>
      <c r="AK1815" t="s">
        <v>909</v>
      </c>
      <c r="AL1815">
        <v>43</v>
      </c>
      <c r="AM1815" s="73">
        <v>43809</v>
      </c>
      <c r="AN1815"/>
      <c r="AO1815" t="s">
        <v>8</v>
      </c>
      <c r="AP1815"/>
      <c r="AQ1815"/>
      <c r="AR1815" t="s">
        <v>16</v>
      </c>
      <c r="AS1815" t="s">
        <v>1797</v>
      </c>
      <c r="AT1815" t="s">
        <v>1385</v>
      </c>
      <c r="AU1815" t="s">
        <v>36</v>
      </c>
      <c r="AV1815" t="s">
        <v>1355</v>
      </c>
      <c r="AW1815"/>
      <c r="AX1815"/>
      <c r="AY1815"/>
      <c r="AZ1815"/>
      <c r="BA1815" t="s">
        <v>1801</v>
      </c>
      <c r="BB1815" t="s">
        <v>1802</v>
      </c>
      <c r="BC1815" t="s">
        <v>1447</v>
      </c>
      <c r="BD1815"/>
      <c r="BE1815"/>
    </row>
    <row r="1816" spans="1:57" x14ac:dyDescent="0.25">
      <c r="A1816" t="s">
        <v>1360</v>
      </c>
      <c r="B1816" t="s">
        <v>0</v>
      </c>
      <c r="C1816">
        <v>2020</v>
      </c>
      <c r="D1816">
        <v>6</v>
      </c>
      <c r="E1816" s="73">
        <v>43811</v>
      </c>
      <c r="F1816"/>
      <c r="G1816"/>
      <c r="H1816" t="s">
        <v>632</v>
      </c>
      <c r="I1816"/>
      <c r="J1816" t="s">
        <v>633</v>
      </c>
      <c r="K1816" t="s">
        <v>3</v>
      </c>
      <c r="L1816"/>
      <c r="M1816" t="s">
        <v>1446</v>
      </c>
      <c r="N1816" s="82">
        <v>-3227.56</v>
      </c>
      <c r="O1816"/>
      <c r="P1816" t="s">
        <v>914</v>
      </c>
      <c r="Q1816" t="s">
        <v>913</v>
      </c>
      <c r="R1816">
        <v>3</v>
      </c>
      <c r="S1816"/>
      <c r="T1816"/>
      <c r="U1816"/>
      <c r="V1816"/>
      <c r="W1816"/>
      <c r="X1816"/>
      <c r="Y1816"/>
      <c r="Z1816"/>
      <c r="AA1816"/>
      <c r="AB1816"/>
      <c r="AC1816"/>
      <c r="AD1816"/>
      <c r="AE1816"/>
      <c r="AF1816"/>
      <c r="AG1816"/>
      <c r="AH1816"/>
      <c r="AI1816"/>
      <c r="AJ1816"/>
      <c r="AK1816" t="s">
        <v>913</v>
      </c>
      <c r="AL1816">
        <v>3</v>
      </c>
      <c r="AM1816" s="73">
        <v>43811</v>
      </c>
      <c r="AN1816"/>
      <c r="AO1816" t="s">
        <v>778</v>
      </c>
      <c r="AP1816"/>
      <c r="AQ1816"/>
      <c r="AR1816" t="s">
        <v>603</v>
      </c>
      <c r="AS1816" t="s">
        <v>1797</v>
      </c>
      <c r="AT1816" t="s">
        <v>1430</v>
      </c>
      <c r="AU1816" t="s">
        <v>36</v>
      </c>
      <c r="AV1816" t="s">
        <v>1421</v>
      </c>
      <c r="AW1816"/>
      <c r="AX1816"/>
      <c r="AY1816"/>
      <c r="AZ1816"/>
      <c r="BA1816" t="s">
        <v>1971</v>
      </c>
      <c r="BB1816" t="s">
        <v>1972</v>
      </c>
      <c r="BC1816" t="s">
        <v>1446</v>
      </c>
      <c r="BD1816"/>
      <c r="BE1816"/>
    </row>
    <row r="1817" spans="1:57" x14ac:dyDescent="0.25">
      <c r="A1817" t="s">
        <v>1360</v>
      </c>
      <c r="B1817" t="s">
        <v>0</v>
      </c>
      <c r="C1817">
        <v>2020</v>
      </c>
      <c r="D1817">
        <v>6</v>
      </c>
      <c r="E1817" s="73">
        <v>43811</v>
      </c>
      <c r="F1817"/>
      <c r="G1817"/>
      <c r="H1817" t="s">
        <v>12</v>
      </c>
      <c r="I1817"/>
      <c r="J1817" t="s">
        <v>2</v>
      </c>
      <c r="K1817" t="s">
        <v>3</v>
      </c>
      <c r="L1817"/>
      <c r="M1817" t="s">
        <v>1446</v>
      </c>
      <c r="N1817" s="82">
        <v>-50.66</v>
      </c>
      <c r="O1817"/>
      <c r="P1817" t="s">
        <v>14</v>
      </c>
      <c r="Q1817" t="s">
        <v>913</v>
      </c>
      <c r="R1817">
        <v>57</v>
      </c>
      <c r="S1817"/>
      <c r="T1817"/>
      <c r="U1817"/>
      <c r="V1817"/>
      <c r="W1817"/>
      <c r="X1817"/>
      <c r="Y1817"/>
      <c r="Z1817"/>
      <c r="AA1817"/>
      <c r="AB1817"/>
      <c r="AC1817"/>
      <c r="AD1817"/>
      <c r="AE1817"/>
      <c r="AF1817"/>
      <c r="AG1817"/>
      <c r="AH1817"/>
      <c r="AI1817"/>
      <c r="AJ1817"/>
      <c r="AK1817" t="s">
        <v>913</v>
      </c>
      <c r="AL1817">
        <v>57</v>
      </c>
      <c r="AM1817" s="73">
        <v>43811</v>
      </c>
      <c r="AN1817"/>
      <c r="AO1817" t="s">
        <v>8</v>
      </c>
      <c r="AP1817"/>
      <c r="AQ1817"/>
      <c r="AR1817" t="s">
        <v>603</v>
      </c>
      <c r="AS1817" t="s">
        <v>1797</v>
      </c>
      <c r="AT1817" t="s">
        <v>1385</v>
      </c>
      <c r="AU1817" t="s">
        <v>36</v>
      </c>
      <c r="AV1817" t="s">
        <v>1355</v>
      </c>
      <c r="AW1817"/>
      <c r="AX1817"/>
      <c r="AY1817"/>
      <c r="AZ1817"/>
      <c r="BA1817" t="s">
        <v>1801</v>
      </c>
      <c r="BB1817" t="s">
        <v>1802</v>
      </c>
      <c r="BC1817" t="s">
        <v>1446</v>
      </c>
      <c r="BD1817"/>
      <c r="BE1817"/>
    </row>
    <row r="1818" spans="1:57" x14ac:dyDescent="0.25">
      <c r="A1818" t="s">
        <v>1360</v>
      </c>
      <c r="B1818" t="s">
        <v>0</v>
      </c>
      <c r="C1818">
        <v>2020</v>
      </c>
      <c r="D1818">
        <v>6</v>
      </c>
      <c r="E1818" s="73">
        <v>43811</v>
      </c>
      <c r="F1818"/>
      <c r="G1818"/>
      <c r="H1818" t="s">
        <v>12</v>
      </c>
      <c r="I1818"/>
      <c r="J1818" t="s">
        <v>2</v>
      </c>
      <c r="K1818" t="s">
        <v>3</v>
      </c>
      <c r="L1818"/>
      <c r="M1818" t="s">
        <v>1446</v>
      </c>
      <c r="N1818" s="82">
        <v>-103.72</v>
      </c>
      <c r="O1818"/>
      <c r="P1818" t="s">
        <v>14</v>
      </c>
      <c r="Q1818" t="s">
        <v>913</v>
      </c>
      <c r="R1818">
        <v>65</v>
      </c>
      <c r="S1818"/>
      <c r="T1818"/>
      <c r="U1818"/>
      <c r="V1818"/>
      <c r="W1818"/>
      <c r="X1818"/>
      <c r="Y1818"/>
      <c r="Z1818"/>
      <c r="AA1818"/>
      <c r="AB1818"/>
      <c r="AC1818"/>
      <c r="AD1818"/>
      <c r="AE1818"/>
      <c r="AF1818"/>
      <c r="AG1818"/>
      <c r="AH1818"/>
      <c r="AI1818"/>
      <c r="AJ1818"/>
      <c r="AK1818" t="s">
        <v>913</v>
      </c>
      <c r="AL1818">
        <v>65</v>
      </c>
      <c r="AM1818" s="73">
        <v>43811</v>
      </c>
      <c r="AN1818"/>
      <c r="AO1818" t="s">
        <v>8</v>
      </c>
      <c r="AP1818"/>
      <c r="AQ1818"/>
      <c r="AR1818" t="s">
        <v>603</v>
      </c>
      <c r="AS1818" t="s">
        <v>1797</v>
      </c>
      <c r="AT1818" t="s">
        <v>1385</v>
      </c>
      <c r="AU1818" t="s">
        <v>36</v>
      </c>
      <c r="AV1818" t="s">
        <v>1355</v>
      </c>
      <c r="AW1818"/>
      <c r="AX1818"/>
      <c r="AY1818"/>
      <c r="AZ1818"/>
      <c r="BA1818" t="s">
        <v>1801</v>
      </c>
      <c r="BB1818" t="s">
        <v>1802</v>
      </c>
      <c r="BC1818" t="s">
        <v>1446</v>
      </c>
      <c r="BD1818"/>
      <c r="BE1818"/>
    </row>
    <row r="1819" spans="1:57" x14ac:dyDescent="0.25">
      <c r="A1819" t="s">
        <v>1360</v>
      </c>
      <c r="B1819" t="s">
        <v>0</v>
      </c>
      <c r="C1819">
        <v>2020</v>
      </c>
      <c r="D1819">
        <v>6</v>
      </c>
      <c r="E1819" s="73">
        <v>43811</v>
      </c>
      <c r="F1819"/>
      <c r="G1819"/>
      <c r="H1819" t="s">
        <v>12</v>
      </c>
      <c r="I1819"/>
      <c r="J1819" t="s">
        <v>2</v>
      </c>
      <c r="K1819" t="s">
        <v>3</v>
      </c>
      <c r="L1819"/>
      <c r="M1819" t="s">
        <v>1446</v>
      </c>
      <c r="N1819" s="82">
        <v>3796.67</v>
      </c>
      <c r="O1819"/>
      <c r="P1819" t="s">
        <v>14</v>
      </c>
      <c r="Q1819" t="s">
        <v>913</v>
      </c>
      <c r="R1819">
        <v>89</v>
      </c>
      <c r="S1819"/>
      <c r="T1819"/>
      <c r="U1819"/>
      <c r="V1819"/>
      <c r="W1819"/>
      <c r="X1819"/>
      <c r="Y1819"/>
      <c r="Z1819"/>
      <c r="AA1819"/>
      <c r="AB1819"/>
      <c r="AC1819"/>
      <c r="AD1819"/>
      <c r="AE1819"/>
      <c r="AF1819"/>
      <c r="AG1819"/>
      <c r="AH1819"/>
      <c r="AI1819"/>
      <c r="AJ1819"/>
      <c r="AK1819" t="s">
        <v>913</v>
      </c>
      <c r="AL1819">
        <v>89</v>
      </c>
      <c r="AM1819" s="73">
        <v>43811</v>
      </c>
      <c r="AN1819"/>
      <c r="AO1819" t="s">
        <v>8</v>
      </c>
      <c r="AP1819"/>
      <c r="AQ1819"/>
      <c r="AR1819" t="s">
        <v>603</v>
      </c>
      <c r="AS1819" t="s">
        <v>1797</v>
      </c>
      <c r="AT1819" t="s">
        <v>1385</v>
      </c>
      <c r="AU1819" t="s">
        <v>36</v>
      </c>
      <c r="AV1819" t="s">
        <v>1355</v>
      </c>
      <c r="AW1819"/>
      <c r="AX1819"/>
      <c r="AY1819"/>
      <c r="AZ1819"/>
      <c r="BA1819" t="s">
        <v>1801</v>
      </c>
      <c r="BB1819" t="s">
        <v>1802</v>
      </c>
      <c r="BC1819" t="s">
        <v>1446</v>
      </c>
      <c r="BD1819"/>
      <c r="BE1819"/>
    </row>
    <row r="1820" spans="1:57" x14ac:dyDescent="0.25">
      <c r="A1820" t="s">
        <v>1360</v>
      </c>
      <c r="B1820" t="s">
        <v>0</v>
      </c>
      <c r="C1820">
        <v>2020</v>
      </c>
      <c r="D1820">
        <v>6</v>
      </c>
      <c r="E1820" s="73">
        <v>43811</v>
      </c>
      <c r="F1820"/>
      <c r="G1820"/>
      <c r="H1820" t="s">
        <v>12</v>
      </c>
      <c r="I1820"/>
      <c r="J1820" t="s">
        <v>2</v>
      </c>
      <c r="K1820" t="s">
        <v>3</v>
      </c>
      <c r="L1820"/>
      <c r="M1820" t="s">
        <v>1446</v>
      </c>
      <c r="N1820" s="82">
        <v>3070.08</v>
      </c>
      <c r="O1820"/>
      <c r="P1820" t="s">
        <v>14</v>
      </c>
      <c r="Q1820" t="s">
        <v>913</v>
      </c>
      <c r="R1820">
        <v>95</v>
      </c>
      <c r="S1820"/>
      <c r="T1820"/>
      <c r="U1820"/>
      <c r="V1820"/>
      <c r="W1820"/>
      <c r="X1820"/>
      <c r="Y1820"/>
      <c r="Z1820"/>
      <c r="AA1820"/>
      <c r="AB1820"/>
      <c r="AC1820"/>
      <c r="AD1820"/>
      <c r="AE1820"/>
      <c r="AF1820"/>
      <c r="AG1820"/>
      <c r="AH1820"/>
      <c r="AI1820"/>
      <c r="AJ1820"/>
      <c r="AK1820" t="s">
        <v>913</v>
      </c>
      <c r="AL1820">
        <v>95</v>
      </c>
      <c r="AM1820" s="73">
        <v>43811</v>
      </c>
      <c r="AN1820"/>
      <c r="AO1820" t="s">
        <v>8</v>
      </c>
      <c r="AP1820"/>
      <c r="AQ1820"/>
      <c r="AR1820" t="s">
        <v>603</v>
      </c>
      <c r="AS1820" t="s">
        <v>1797</v>
      </c>
      <c r="AT1820" t="s">
        <v>1385</v>
      </c>
      <c r="AU1820" t="s">
        <v>36</v>
      </c>
      <c r="AV1820" t="s">
        <v>1355</v>
      </c>
      <c r="AW1820"/>
      <c r="AX1820"/>
      <c r="AY1820"/>
      <c r="AZ1820"/>
      <c r="BA1820" t="s">
        <v>1801</v>
      </c>
      <c r="BB1820" t="s">
        <v>1802</v>
      </c>
      <c r="BC1820" t="s">
        <v>1446</v>
      </c>
      <c r="BD1820"/>
      <c r="BE1820"/>
    </row>
    <row r="1821" spans="1:57" x14ac:dyDescent="0.25">
      <c r="A1821" t="s">
        <v>1360</v>
      </c>
      <c r="B1821" t="s">
        <v>0</v>
      </c>
      <c r="C1821">
        <v>2020</v>
      </c>
      <c r="D1821">
        <v>6</v>
      </c>
      <c r="E1821" s="73">
        <v>43811</v>
      </c>
      <c r="F1821"/>
      <c r="G1821"/>
      <c r="H1821" t="s">
        <v>12</v>
      </c>
      <c r="I1821"/>
      <c r="J1821" t="s">
        <v>2</v>
      </c>
      <c r="K1821" t="s">
        <v>3</v>
      </c>
      <c r="L1821"/>
      <c r="M1821" t="s">
        <v>1446</v>
      </c>
      <c r="N1821" s="82">
        <v>-2593.3000000000002</v>
      </c>
      <c r="O1821"/>
      <c r="P1821" t="s">
        <v>14</v>
      </c>
      <c r="Q1821" t="s">
        <v>913</v>
      </c>
      <c r="R1821">
        <v>97</v>
      </c>
      <c r="S1821"/>
      <c r="T1821"/>
      <c r="U1821"/>
      <c r="V1821"/>
      <c r="W1821"/>
      <c r="X1821"/>
      <c r="Y1821"/>
      <c r="Z1821"/>
      <c r="AA1821"/>
      <c r="AB1821"/>
      <c r="AC1821"/>
      <c r="AD1821"/>
      <c r="AE1821"/>
      <c r="AF1821"/>
      <c r="AG1821"/>
      <c r="AH1821"/>
      <c r="AI1821"/>
      <c r="AJ1821"/>
      <c r="AK1821" t="s">
        <v>913</v>
      </c>
      <c r="AL1821">
        <v>97</v>
      </c>
      <c r="AM1821" s="73">
        <v>43811</v>
      </c>
      <c r="AN1821"/>
      <c r="AO1821" t="s">
        <v>8</v>
      </c>
      <c r="AP1821"/>
      <c r="AQ1821"/>
      <c r="AR1821" t="s">
        <v>603</v>
      </c>
      <c r="AS1821" t="s">
        <v>1797</v>
      </c>
      <c r="AT1821" t="s">
        <v>1385</v>
      </c>
      <c r="AU1821" t="s">
        <v>36</v>
      </c>
      <c r="AV1821" t="s">
        <v>1355</v>
      </c>
      <c r="AW1821"/>
      <c r="AX1821"/>
      <c r="AY1821"/>
      <c r="AZ1821"/>
      <c r="BA1821" t="s">
        <v>1801</v>
      </c>
      <c r="BB1821" t="s">
        <v>1802</v>
      </c>
      <c r="BC1821" t="s">
        <v>1446</v>
      </c>
      <c r="BD1821"/>
      <c r="BE1821"/>
    </row>
    <row r="1822" spans="1:57" x14ac:dyDescent="0.25">
      <c r="A1822" t="s">
        <v>1360</v>
      </c>
      <c r="B1822" t="s">
        <v>0</v>
      </c>
      <c r="C1822">
        <v>2020</v>
      </c>
      <c r="D1822">
        <v>6</v>
      </c>
      <c r="E1822" s="73">
        <v>43811</v>
      </c>
      <c r="F1822"/>
      <c r="G1822"/>
      <c r="H1822" t="s">
        <v>12</v>
      </c>
      <c r="I1822"/>
      <c r="J1822" t="s">
        <v>2</v>
      </c>
      <c r="K1822" t="s">
        <v>3</v>
      </c>
      <c r="L1822"/>
      <c r="M1822" t="s">
        <v>1446</v>
      </c>
      <c r="N1822" s="82">
        <v>-476.78</v>
      </c>
      <c r="O1822"/>
      <c r="P1822" t="s">
        <v>14</v>
      </c>
      <c r="Q1822" t="s">
        <v>913</v>
      </c>
      <c r="R1822">
        <v>99</v>
      </c>
      <c r="S1822"/>
      <c r="T1822"/>
      <c r="U1822"/>
      <c r="V1822"/>
      <c r="W1822"/>
      <c r="X1822"/>
      <c r="Y1822"/>
      <c r="Z1822"/>
      <c r="AA1822"/>
      <c r="AB1822"/>
      <c r="AC1822"/>
      <c r="AD1822"/>
      <c r="AE1822"/>
      <c r="AF1822"/>
      <c r="AG1822"/>
      <c r="AH1822"/>
      <c r="AI1822"/>
      <c r="AJ1822"/>
      <c r="AK1822" t="s">
        <v>913</v>
      </c>
      <c r="AL1822">
        <v>99</v>
      </c>
      <c r="AM1822" s="73">
        <v>43811</v>
      </c>
      <c r="AN1822"/>
      <c r="AO1822" t="s">
        <v>8</v>
      </c>
      <c r="AP1822"/>
      <c r="AQ1822"/>
      <c r="AR1822" t="s">
        <v>603</v>
      </c>
      <c r="AS1822" t="s">
        <v>1797</v>
      </c>
      <c r="AT1822" t="s">
        <v>1385</v>
      </c>
      <c r="AU1822" t="s">
        <v>36</v>
      </c>
      <c r="AV1822" t="s">
        <v>1355</v>
      </c>
      <c r="AW1822"/>
      <c r="AX1822"/>
      <c r="AY1822"/>
      <c r="AZ1822"/>
      <c r="BA1822" t="s">
        <v>1801</v>
      </c>
      <c r="BB1822" t="s">
        <v>1802</v>
      </c>
      <c r="BC1822" t="s">
        <v>1446</v>
      </c>
      <c r="BD1822"/>
      <c r="BE1822"/>
    </row>
    <row r="1823" spans="1:57" x14ac:dyDescent="0.25">
      <c r="A1823" t="s">
        <v>1360</v>
      </c>
      <c r="B1823" t="s">
        <v>0</v>
      </c>
      <c r="C1823">
        <v>2020</v>
      </c>
      <c r="D1823">
        <v>6</v>
      </c>
      <c r="E1823" s="73">
        <v>43811</v>
      </c>
      <c r="F1823"/>
      <c r="G1823"/>
      <c r="H1823" t="s">
        <v>12</v>
      </c>
      <c r="I1823"/>
      <c r="J1823" t="s">
        <v>25</v>
      </c>
      <c r="K1823" t="s">
        <v>3</v>
      </c>
      <c r="L1823"/>
      <c r="M1823" t="s">
        <v>27</v>
      </c>
      <c r="N1823" s="82">
        <v>-30052.89</v>
      </c>
      <c r="O1823"/>
      <c r="P1823" t="s">
        <v>27</v>
      </c>
      <c r="Q1823" t="s">
        <v>915</v>
      </c>
      <c r="R1823">
        <v>4</v>
      </c>
      <c r="S1823"/>
      <c r="T1823"/>
      <c r="U1823"/>
      <c r="V1823"/>
      <c r="W1823"/>
      <c r="X1823"/>
      <c r="Y1823"/>
      <c r="Z1823"/>
      <c r="AA1823"/>
      <c r="AB1823"/>
      <c r="AC1823"/>
      <c r="AD1823"/>
      <c r="AE1823"/>
      <c r="AF1823"/>
      <c r="AG1823"/>
      <c r="AH1823"/>
      <c r="AI1823"/>
      <c r="AJ1823"/>
      <c r="AK1823" t="s">
        <v>915</v>
      </c>
      <c r="AL1823">
        <v>4</v>
      </c>
      <c r="AM1823" s="73">
        <v>43811</v>
      </c>
      <c r="AN1823" t="s">
        <v>917</v>
      </c>
      <c r="AO1823" t="s">
        <v>8</v>
      </c>
      <c r="AP1823"/>
      <c r="AQ1823"/>
      <c r="AR1823" t="s">
        <v>30</v>
      </c>
      <c r="AS1823" t="s">
        <v>1797</v>
      </c>
      <c r="AT1823" t="s">
        <v>1366</v>
      </c>
      <c r="AU1823" t="s">
        <v>36</v>
      </c>
      <c r="AV1823" t="s">
        <v>1365</v>
      </c>
      <c r="AW1823"/>
      <c r="AX1823"/>
      <c r="AY1823"/>
      <c r="AZ1823"/>
      <c r="BA1823" t="s">
        <v>1833</v>
      </c>
      <c r="BB1823" t="s">
        <v>1802</v>
      </c>
      <c r="BC1823" t="s">
        <v>27</v>
      </c>
      <c r="BD1823"/>
      <c r="BE1823"/>
    </row>
    <row r="1824" spans="1:57" x14ac:dyDescent="0.25">
      <c r="A1824" t="s">
        <v>1360</v>
      </c>
      <c r="B1824" t="s">
        <v>0</v>
      </c>
      <c r="C1824">
        <v>2020</v>
      </c>
      <c r="D1824">
        <v>6</v>
      </c>
      <c r="E1824" s="73">
        <v>43812</v>
      </c>
      <c r="F1824"/>
      <c r="G1824"/>
      <c r="H1824" t="s">
        <v>12</v>
      </c>
      <c r="I1824"/>
      <c r="J1824" t="s">
        <v>2</v>
      </c>
      <c r="K1824" t="s">
        <v>3</v>
      </c>
      <c r="L1824"/>
      <c r="M1824" t="s">
        <v>43</v>
      </c>
      <c r="N1824" s="82">
        <v>-99144.8</v>
      </c>
      <c r="O1824"/>
      <c r="P1824" t="s">
        <v>14</v>
      </c>
      <c r="Q1824" t="s">
        <v>924</v>
      </c>
      <c r="R1824">
        <v>2</v>
      </c>
      <c r="S1824"/>
      <c r="T1824"/>
      <c r="U1824"/>
      <c r="V1824"/>
      <c r="W1824"/>
      <c r="X1824"/>
      <c r="Y1824"/>
      <c r="Z1824"/>
      <c r="AA1824"/>
      <c r="AB1824"/>
      <c r="AC1824"/>
      <c r="AD1824"/>
      <c r="AE1824"/>
      <c r="AF1824"/>
      <c r="AG1824"/>
      <c r="AH1824"/>
      <c r="AI1824"/>
      <c r="AJ1824"/>
      <c r="AK1824" t="s">
        <v>924</v>
      </c>
      <c r="AL1824">
        <v>2</v>
      </c>
      <c r="AM1824" s="73">
        <v>43812</v>
      </c>
      <c r="AN1824" t="s">
        <v>916</v>
      </c>
      <c r="AO1824" t="s">
        <v>8</v>
      </c>
      <c r="AP1824"/>
      <c r="AQ1824"/>
      <c r="AR1824" t="s">
        <v>30</v>
      </c>
      <c r="AS1824" t="s">
        <v>1797</v>
      </c>
      <c r="AT1824" t="s">
        <v>1385</v>
      </c>
      <c r="AU1824" t="s">
        <v>36</v>
      </c>
      <c r="AV1824" t="s">
        <v>1355</v>
      </c>
      <c r="AW1824"/>
      <c r="AX1824"/>
      <c r="AY1824"/>
      <c r="AZ1824"/>
      <c r="BA1824" t="s">
        <v>1801</v>
      </c>
      <c r="BB1824" t="s">
        <v>1802</v>
      </c>
      <c r="BC1824" t="s">
        <v>43</v>
      </c>
      <c r="BD1824"/>
      <c r="BE1824"/>
    </row>
    <row r="1825" spans="1:57" x14ac:dyDescent="0.25">
      <c r="A1825" t="s">
        <v>1360</v>
      </c>
      <c r="B1825" t="s">
        <v>0</v>
      </c>
      <c r="C1825">
        <v>2020</v>
      </c>
      <c r="D1825">
        <v>6</v>
      </c>
      <c r="E1825" s="73">
        <v>43812</v>
      </c>
      <c r="F1825"/>
      <c r="G1825"/>
      <c r="H1825" t="s">
        <v>12</v>
      </c>
      <c r="I1825"/>
      <c r="J1825" t="s">
        <v>2</v>
      </c>
      <c r="K1825" t="s">
        <v>3</v>
      </c>
      <c r="L1825"/>
      <c r="M1825" t="s">
        <v>43</v>
      </c>
      <c r="N1825" s="82">
        <v>-30052.89</v>
      </c>
      <c r="O1825"/>
      <c r="P1825" t="s">
        <v>14</v>
      </c>
      <c r="Q1825" t="s">
        <v>924</v>
      </c>
      <c r="R1825">
        <v>3</v>
      </c>
      <c r="S1825"/>
      <c r="T1825"/>
      <c r="U1825"/>
      <c r="V1825"/>
      <c r="W1825"/>
      <c r="X1825"/>
      <c r="Y1825"/>
      <c r="Z1825"/>
      <c r="AA1825"/>
      <c r="AB1825"/>
      <c r="AC1825"/>
      <c r="AD1825"/>
      <c r="AE1825"/>
      <c r="AF1825"/>
      <c r="AG1825"/>
      <c r="AH1825"/>
      <c r="AI1825"/>
      <c r="AJ1825"/>
      <c r="AK1825" t="s">
        <v>924</v>
      </c>
      <c r="AL1825">
        <v>3</v>
      </c>
      <c r="AM1825" s="73">
        <v>43812</v>
      </c>
      <c r="AN1825" t="s">
        <v>917</v>
      </c>
      <c r="AO1825" t="s">
        <v>8</v>
      </c>
      <c r="AP1825"/>
      <c r="AQ1825"/>
      <c r="AR1825" t="s">
        <v>30</v>
      </c>
      <c r="AS1825" t="s">
        <v>1797</v>
      </c>
      <c r="AT1825" t="s">
        <v>1385</v>
      </c>
      <c r="AU1825" t="s">
        <v>36</v>
      </c>
      <c r="AV1825" t="s">
        <v>1355</v>
      </c>
      <c r="AW1825"/>
      <c r="AX1825"/>
      <c r="AY1825"/>
      <c r="AZ1825"/>
      <c r="BA1825" t="s">
        <v>1801</v>
      </c>
      <c r="BB1825" t="s">
        <v>1802</v>
      </c>
      <c r="BC1825" t="s">
        <v>43</v>
      </c>
      <c r="BD1825"/>
      <c r="BE1825"/>
    </row>
    <row r="1826" spans="1:57" x14ac:dyDescent="0.25">
      <c r="A1826" t="s">
        <v>1360</v>
      </c>
      <c r="B1826" t="s">
        <v>0</v>
      </c>
      <c r="C1826">
        <v>2020</v>
      </c>
      <c r="D1826">
        <v>6</v>
      </c>
      <c r="E1826" s="73">
        <v>43812</v>
      </c>
      <c r="F1826"/>
      <c r="G1826"/>
      <c r="H1826" t="s">
        <v>12</v>
      </c>
      <c r="I1826"/>
      <c r="J1826" t="s">
        <v>25</v>
      </c>
      <c r="K1826" t="s">
        <v>3</v>
      </c>
      <c r="L1826"/>
      <c r="M1826" t="s">
        <v>43</v>
      </c>
      <c r="N1826" s="82">
        <v>29938.01</v>
      </c>
      <c r="O1826"/>
      <c r="P1826" t="s">
        <v>27</v>
      </c>
      <c r="Q1826" t="s">
        <v>924</v>
      </c>
      <c r="R1826">
        <v>4</v>
      </c>
      <c r="S1826"/>
      <c r="T1826"/>
      <c r="U1826"/>
      <c r="V1826"/>
      <c r="W1826"/>
      <c r="X1826"/>
      <c r="Y1826"/>
      <c r="Z1826"/>
      <c r="AA1826"/>
      <c r="AB1826"/>
      <c r="AC1826"/>
      <c r="AD1826"/>
      <c r="AE1826"/>
      <c r="AF1826"/>
      <c r="AG1826"/>
      <c r="AH1826"/>
      <c r="AI1826"/>
      <c r="AJ1826"/>
      <c r="AK1826" t="s">
        <v>924</v>
      </c>
      <c r="AL1826">
        <v>4</v>
      </c>
      <c r="AM1826" s="73">
        <v>43812</v>
      </c>
      <c r="AN1826" t="s">
        <v>918</v>
      </c>
      <c r="AO1826" t="s">
        <v>8</v>
      </c>
      <c r="AP1826"/>
      <c r="AQ1826"/>
      <c r="AR1826" t="s">
        <v>30</v>
      </c>
      <c r="AS1826" t="s">
        <v>1797</v>
      </c>
      <c r="AT1826" t="s">
        <v>1366</v>
      </c>
      <c r="AU1826" t="s">
        <v>36</v>
      </c>
      <c r="AV1826" t="s">
        <v>1365</v>
      </c>
      <c r="AW1826"/>
      <c r="AX1826"/>
      <c r="AY1826"/>
      <c r="AZ1826"/>
      <c r="BA1826" t="s">
        <v>1833</v>
      </c>
      <c r="BB1826" t="s">
        <v>1802</v>
      </c>
      <c r="BC1826" t="s">
        <v>43</v>
      </c>
      <c r="BD1826"/>
      <c r="BE1826"/>
    </row>
    <row r="1827" spans="1:57" x14ac:dyDescent="0.25">
      <c r="A1827" t="s">
        <v>1360</v>
      </c>
      <c r="B1827" t="s">
        <v>0</v>
      </c>
      <c r="C1827">
        <v>2020</v>
      </c>
      <c r="D1827">
        <v>6</v>
      </c>
      <c r="E1827" s="73">
        <v>43812</v>
      </c>
      <c r="F1827"/>
      <c r="G1827"/>
      <c r="H1827" t="s">
        <v>12</v>
      </c>
      <c r="I1827" t="s">
        <v>552</v>
      </c>
      <c r="J1827" t="s">
        <v>920</v>
      </c>
      <c r="K1827" t="s">
        <v>3</v>
      </c>
      <c r="L1827"/>
      <c r="M1827" t="s">
        <v>27</v>
      </c>
      <c r="N1827" s="82">
        <v>6468</v>
      </c>
      <c r="O1827"/>
      <c r="P1827" t="s">
        <v>0</v>
      </c>
      <c r="Q1827" t="s">
        <v>925</v>
      </c>
      <c r="R1827">
        <v>52</v>
      </c>
      <c r="S1827" t="s">
        <v>929</v>
      </c>
      <c r="T1827" s="73">
        <v>43812</v>
      </c>
      <c r="U1827" t="s">
        <v>1593</v>
      </c>
      <c r="V1827" t="s">
        <v>0</v>
      </c>
      <c r="W1827" t="s">
        <v>36</v>
      </c>
      <c r="X1827"/>
      <c r="Y1827"/>
      <c r="Z1827"/>
      <c r="AA1827"/>
      <c r="AB1827"/>
      <c r="AC1827"/>
      <c r="AD1827"/>
      <c r="AE1827"/>
      <c r="AF1827"/>
      <c r="AG1827"/>
      <c r="AH1827"/>
      <c r="AI1827"/>
      <c r="AJ1827"/>
      <c r="AK1827" t="s">
        <v>929</v>
      </c>
      <c r="AL1827">
        <v>1</v>
      </c>
      <c r="AM1827" s="73">
        <v>43812</v>
      </c>
      <c r="AN1827" t="s">
        <v>929</v>
      </c>
      <c r="AO1827" t="s">
        <v>554</v>
      </c>
      <c r="AP1827" t="s">
        <v>656</v>
      </c>
      <c r="AQ1827"/>
      <c r="AR1827" t="s">
        <v>30</v>
      </c>
      <c r="AS1827" t="s">
        <v>1797</v>
      </c>
      <c r="AT1827" t="s">
        <v>1372</v>
      </c>
      <c r="AU1827" t="s">
        <v>36</v>
      </c>
      <c r="AV1827" t="s">
        <v>1354</v>
      </c>
      <c r="AW1827" t="s">
        <v>1798</v>
      </c>
      <c r="AX1827" t="s">
        <v>1353</v>
      </c>
      <c r="AY1827" t="s">
        <v>1371</v>
      </c>
      <c r="AZ1827"/>
      <c r="BA1827" t="s">
        <v>1799</v>
      </c>
      <c r="BB1827" t="s">
        <v>1800</v>
      </c>
      <c r="BC1827" t="s">
        <v>1593</v>
      </c>
      <c r="BD1827">
        <v>1</v>
      </c>
      <c r="BE1827" t="s">
        <v>2019</v>
      </c>
    </row>
    <row r="1828" spans="1:57" x14ac:dyDescent="0.25">
      <c r="A1828" t="s">
        <v>1360</v>
      </c>
      <c r="B1828" t="s">
        <v>0</v>
      </c>
      <c r="C1828">
        <v>2020</v>
      </c>
      <c r="D1828">
        <v>6</v>
      </c>
      <c r="E1828" s="73">
        <v>43822</v>
      </c>
      <c r="F1828" t="s">
        <v>574</v>
      </c>
      <c r="G1828"/>
      <c r="H1828" t="s">
        <v>12</v>
      </c>
      <c r="I1828" t="s">
        <v>575</v>
      </c>
      <c r="J1828" t="s">
        <v>586</v>
      </c>
      <c r="K1828" t="s">
        <v>3</v>
      </c>
      <c r="L1828"/>
      <c r="M1828" t="s">
        <v>579</v>
      </c>
      <c r="N1828" s="82">
        <v>43.95</v>
      </c>
      <c r="O1828"/>
      <c r="P1828" t="s">
        <v>951</v>
      </c>
      <c r="Q1828" t="s">
        <v>952</v>
      </c>
      <c r="R1828">
        <v>281</v>
      </c>
      <c r="S1828"/>
      <c r="T1828"/>
      <c r="U1828"/>
      <c r="V1828"/>
      <c r="W1828"/>
      <c r="X1828"/>
      <c r="Y1828"/>
      <c r="Z1828"/>
      <c r="AA1828"/>
      <c r="AB1828"/>
      <c r="AC1828"/>
      <c r="AD1828"/>
      <c r="AE1828"/>
      <c r="AF1828"/>
      <c r="AG1828"/>
      <c r="AH1828"/>
      <c r="AI1828"/>
      <c r="AJ1828"/>
      <c r="AK1828" t="s">
        <v>952</v>
      </c>
      <c r="AL1828">
        <v>281</v>
      </c>
      <c r="AM1828" s="73">
        <v>43822</v>
      </c>
      <c r="AN1828" t="s">
        <v>584</v>
      </c>
      <c r="AO1828" t="s">
        <v>847</v>
      </c>
      <c r="AP1828"/>
      <c r="AQ1828"/>
      <c r="AR1828" t="s">
        <v>581</v>
      </c>
      <c r="AS1828" t="s">
        <v>1797</v>
      </c>
      <c r="AT1828" t="s">
        <v>1361</v>
      </c>
      <c r="AU1828" t="s">
        <v>36</v>
      </c>
      <c r="AV1828" t="s">
        <v>1354</v>
      </c>
      <c r="AW1828" t="s">
        <v>1924</v>
      </c>
      <c r="AX1828" t="s">
        <v>1353</v>
      </c>
      <c r="AY1828" t="s">
        <v>1352</v>
      </c>
      <c r="AZ1828"/>
      <c r="BA1828" t="s">
        <v>1954</v>
      </c>
      <c r="BB1828" t="s">
        <v>1926</v>
      </c>
      <c r="BC1828" t="s">
        <v>579</v>
      </c>
      <c r="BD1828"/>
      <c r="BE1828"/>
    </row>
    <row r="1829" spans="1:57" x14ac:dyDescent="0.25">
      <c r="A1829" t="s">
        <v>1360</v>
      </c>
      <c r="B1829" t="s">
        <v>0</v>
      </c>
      <c r="C1829">
        <v>2020</v>
      </c>
      <c r="D1829">
        <v>6</v>
      </c>
      <c r="E1829" s="73">
        <v>43822</v>
      </c>
      <c r="F1829" t="s">
        <v>574</v>
      </c>
      <c r="G1829"/>
      <c r="H1829" t="s">
        <v>12</v>
      </c>
      <c r="I1829" t="s">
        <v>575</v>
      </c>
      <c r="J1829" t="s">
        <v>586</v>
      </c>
      <c r="K1829" t="s">
        <v>3</v>
      </c>
      <c r="L1829"/>
      <c r="M1829" t="s">
        <v>579</v>
      </c>
      <c r="N1829" s="82">
        <v>43.87</v>
      </c>
      <c r="O1829"/>
      <c r="P1829" t="s">
        <v>951</v>
      </c>
      <c r="Q1829" t="s">
        <v>952</v>
      </c>
      <c r="R1829">
        <v>282</v>
      </c>
      <c r="S1829"/>
      <c r="T1829"/>
      <c r="U1829"/>
      <c r="V1829"/>
      <c r="W1829"/>
      <c r="X1829"/>
      <c r="Y1829"/>
      <c r="Z1829"/>
      <c r="AA1829"/>
      <c r="AB1829"/>
      <c r="AC1829"/>
      <c r="AD1829"/>
      <c r="AE1829"/>
      <c r="AF1829"/>
      <c r="AG1829"/>
      <c r="AH1829"/>
      <c r="AI1829"/>
      <c r="AJ1829"/>
      <c r="AK1829" t="s">
        <v>952</v>
      </c>
      <c r="AL1829">
        <v>282</v>
      </c>
      <c r="AM1829" s="73">
        <v>43822</v>
      </c>
      <c r="AN1829" t="s">
        <v>584</v>
      </c>
      <c r="AO1829" t="s">
        <v>847</v>
      </c>
      <c r="AP1829"/>
      <c r="AQ1829"/>
      <c r="AR1829" t="s">
        <v>581</v>
      </c>
      <c r="AS1829" t="s">
        <v>1797</v>
      </c>
      <c r="AT1829" t="s">
        <v>1361</v>
      </c>
      <c r="AU1829" t="s">
        <v>36</v>
      </c>
      <c r="AV1829" t="s">
        <v>1354</v>
      </c>
      <c r="AW1829" t="s">
        <v>1924</v>
      </c>
      <c r="AX1829" t="s">
        <v>1353</v>
      </c>
      <c r="AY1829" t="s">
        <v>1352</v>
      </c>
      <c r="AZ1829"/>
      <c r="BA1829" t="s">
        <v>1954</v>
      </c>
      <c r="BB1829" t="s">
        <v>1926</v>
      </c>
      <c r="BC1829" t="s">
        <v>579</v>
      </c>
      <c r="BD1829"/>
      <c r="BE1829"/>
    </row>
    <row r="1830" spans="1:57" x14ac:dyDescent="0.25">
      <c r="A1830" t="s">
        <v>1360</v>
      </c>
      <c r="B1830" t="s">
        <v>0</v>
      </c>
      <c r="C1830">
        <v>2020</v>
      </c>
      <c r="D1830">
        <v>6</v>
      </c>
      <c r="E1830" s="73">
        <v>43822</v>
      </c>
      <c r="F1830" t="s">
        <v>574</v>
      </c>
      <c r="G1830"/>
      <c r="H1830" t="s">
        <v>12</v>
      </c>
      <c r="I1830" t="s">
        <v>575</v>
      </c>
      <c r="J1830" t="s">
        <v>588</v>
      </c>
      <c r="K1830" t="s">
        <v>3</v>
      </c>
      <c r="L1830"/>
      <c r="M1830" t="s">
        <v>579</v>
      </c>
      <c r="N1830" s="82">
        <v>20.8</v>
      </c>
      <c r="O1830"/>
      <c r="P1830" t="s">
        <v>951</v>
      </c>
      <c r="Q1830" t="s">
        <v>952</v>
      </c>
      <c r="R1830">
        <v>287</v>
      </c>
      <c r="S1830"/>
      <c r="T1830"/>
      <c r="U1830"/>
      <c r="V1830"/>
      <c r="W1830"/>
      <c r="X1830"/>
      <c r="Y1830"/>
      <c r="Z1830"/>
      <c r="AA1830"/>
      <c r="AB1830"/>
      <c r="AC1830"/>
      <c r="AD1830"/>
      <c r="AE1830"/>
      <c r="AF1830"/>
      <c r="AG1830"/>
      <c r="AH1830"/>
      <c r="AI1830"/>
      <c r="AJ1830"/>
      <c r="AK1830" t="s">
        <v>952</v>
      </c>
      <c r="AL1830">
        <v>287</v>
      </c>
      <c r="AM1830" s="73">
        <v>43822</v>
      </c>
      <c r="AN1830" t="s">
        <v>584</v>
      </c>
      <c r="AO1830" t="s">
        <v>847</v>
      </c>
      <c r="AP1830"/>
      <c r="AQ1830"/>
      <c r="AR1830" t="s">
        <v>581</v>
      </c>
      <c r="AS1830" t="s">
        <v>1797</v>
      </c>
      <c r="AT1830" t="s">
        <v>1361</v>
      </c>
      <c r="AU1830" t="s">
        <v>36</v>
      </c>
      <c r="AV1830" t="s">
        <v>1354</v>
      </c>
      <c r="AW1830" t="s">
        <v>1924</v>
      </c>
      <c r="AX1830" t="s">
        <v>1353</v>
      </c>
      <c r="AY1830" t="s">
        <v>1352</v>
      </c>
      <c r="AZ1830"/>
      <c r="BA1830" t="s">
        <v>1927</v>
      </c>
      <c r="BB1830" t="s">
        <v>1926</v>
      </c>
      <c r="BC1830" t="s">
        <v>579</v>
      </c>
      <c r="BD1830"/>
      <c r="BE1830"/>
    </row>
    <row r="1831" spans="1:57" x14ac:dyDescent="0.25">
      <c r="A1831" t="s">
        <v>1360</v>
      </c>
      <c r="B1831" t="s">
        <v>0</v>
      </c>
      <c r="C1831">
        <v>2020</v>
      </c>
      <c r="D1831">
        <v>6</v>
      </c>
      <c r="E1831" s="73">
        <v>43822</v>
      </c>
      <c r="F1831" t="s">
        <v>574</v>
      </c>
      <c r="G1831"/>
      <c r="H1831" t="s">
        <v>12</v>
      </c>
      <c r="I1831" t="s">
        <v>575</v>
      </c>
      <c r="J1831" t="s">
        <v>848</v>
      </c>
      <c r="K1831" t="s">
        <v>3</v>
      </c>
      <c r="L1831"/>
      <c r="M1831" t="s">
        <v>579</v>
      </c>
      <c r="N1831" s="82">
        <v>20</v>
      </c>
      <c r="O1831"/>
      <c r="P1831" t="s">
        <v>951</v>
      </c>
      <c r="Q1831" t="s">
        <v>952</v>
      </c>
      <c r="R1831">
        <v>289</v>
      </c>
      <c r="S1831"/>
      <c r="T1831"/>
      <c r="U1831"/>
      <c r="V1831"/>
      <c r="W1831"/>
      <c r="X1831"/>
      <c r="Y1831"/>
      <c r="Z1831"/>
      <c r="AA1831"/>
      <c r="AB1831"/>
      <c r="AC1831"/>
      <c r="AD1831"/>
      <c r="AE1831"/>
      <c r="AF1831"/>
      <c r="AG1831"/>
      <c r="AH1831"/>
      <c r="AI1831"/>
      <c r="AJ1831"/>
      <c r="AK1831" t="s">
        <v>952</v>
      </c>
      <c r="AL1831">
        <v>289</v>
      </c>
      <c r="AM1831" s="73">
        <v>43822</v>
      </c>
      <c r="AN1831" t="s">
        <v>584</v>
      </c>
      <c r="AO1831" t="s">
        <v>847</v>
      </c>
      <c r="AP1831"/>
      <c r="AQ1831"/>
      <c r="AR1831" t="s">
        <v>581</v>
      </c>
      <c r="AS1831" t="s">
        <v>1797</v>
      </c>
      <c r="AT1831" t="s">
        <v>1361</v>
      </c>
      <c r="AU1831" t="s">
        <v>36</v>
      </c>
      <c r="AV1831" t="s">
        <v>1354</v>
      </c>
      <c r="AW1831" t="s">
        <v>1924</v>
      </c>
      <c r="AX1831" t="s">
        <v>1353</v>
      </c>
      <c r="AY1831" t="s">
        <v>1352</v>
      </c>
      <c r="AZ1831"/>
      <c r="BA1831" t="s">
        <v>1983</v>
      </c>
      <c r="BB1831" t="s">
        <v>1926</v>
      </c>
      <c r="BC1831" t="s">
        <v>579</v>
      </c>
      <c r="BD1831"/>
      <c r="BE1831"/>
    </row>
    <row r="1832" spans="1:57" x14ac:dyDescent="0.25">
      <c r="A1832" t="s">
        <v>1360</v>
      </c>
      <c r="B1832" t="s">
        <v>0</v>
      </c>
      <c r="C1832">
        <v>2020</v>
      </c>
      <c r="D1832">
        <v>6</v>
      </c>
      <c r="E1832" s="73">
        <v>43829</v>
      </c>
      <c r="F1832" t="s">
        <v>574</v>
      </c>
      <c r="G1832"/>
      <c r="H1832" t="s">
        <v>12</v>
      </c>
      <c r="I1832" t="s">
        <v>575</v>
      </c>
      <c r="J1832" t="s">
        <v>961</v>
      </c>
      <c r="K1832" t="s">
        <v>3</v>
      </c>
      <c r="L1832"/>
      <c r="M1832" t="s">
        <v>27</v>
      </c>
      <c r="N1832" s="82">
        <v>9600</v>
      </c>
      <c r="O1832"/>
      <c r="P1832" t="s">
        <v>962</v>
      </c>
      <c r="Q1832" t="s">
        <v>963</v>
      </c>
      <c r="R1832">
        <v>65</v>
      </c>
      <c r="S1832" t="s">
        <v>953</v>
      </c>
      <c r="T1832" s="73">
        <v>43829</v>
      </c>
      <c r="U1832" t="s">
        <v>1591</v>
      </c>
      <c r="V1832" t="s">
        <v>962</v>
      </c>
      <c r="W1832" t="s">
        <v>36</v>
      </c>
      <c r="X1832"/>
      <c r="Y1832"/>
      <c r="Z1832"/>
      <c r="AA1832"/>
      <c r="AB1832"/>
      <c r="AC1832"/>
      <c r="AD1832"/>
      <c r="AE1832"/>
      <c r="AF1832"/>
      <c r="AG1832"/>
      <c r="AH1832"/>
      <c r="AI1832"/>
      <c r="AJ1832"/>
      <c r="AK1832" t="s">
        <v>953</v>
      </c>
      <c r="AL1832">
        <v>1</v>
      </c>
      <c r="AM1832" s="73">
        <v>43829</v>
      </c>
      <c r="AN1832" t="s">
        <v>953</v>
      </c>
      <c r="AO1832" t="s">
        <v>37</v>
      </c>
      <c r="AP1832"/>
      <c r="AQ1832"/>
      <c r="AR1832" t="s">
        <v>30</v>
      </c>
      <c r="AS1832" t="s">
        <v>1797</v>
      </c>
      <c r="AT1832" t="s">
        <v>1372</v>
      </c>
      <c r="AU1832" t="s">
        <v>36</v>
      </c>
      <c r="AV1832" t="s">
        <v>1354</v>
      </c>
      <c r="AW1832" t="s">
        <v>1924</v>
      </c>
      <c r="AX1832" t="s">
        <v>1353</v>
      </c>
      <c r="AY1832" t="s">
        <v>1352</v>
      </c>
      <c r="AZ1832"/>
      <c r="BA1832" t="s">
        <v>2031</v>
      </c>
      <c r="BB1832" t="s">
        <v>1926</v>
      </c>
      <c r="BC1832" t="s">
        <v>1591</v>
      </c>
      <c r="BD1832">
        <v>1</v>
      </c>
      <c r="BE1832" t="s">
        <v>2093</v>
      </c>
    </row>
    <row r="1833" spans="1:57" x14ac:dyDescent="0.25">
      <c r="A1833" t="s">
        <v>1360</v>
      </c>
      <c r="B1833" t="s">
        <v>0</v>
      </c>
      <c r="C1833">
        <v>2020</v>
      </c>
      <c r="D1833">
        <v>7</v>
      </c>
      <c r="E1833" s="73">
        <v>43840</v>
      </c>
      <c r="F1833" t="s">
        <v>574</v>
      </c>
      <c r="G1833"/>
      <c r="H1833" t="s">
        <v>12</v>
      </c>
      <c r="I1833" t="s">
        <v>575</v>
      </c>
      <c r="J1833" t="s">
        <v>589</v>
      </c>
      <c r="K1833" t="s">
        <v>3</v>
      </c>
      <c r="L1833"/>
      <c r="M1833" t="s">
        <v>579</v>
      </c>
      <c r="N1833">
        <v>3354.92</v>
      </c>
      <c r="O1833"/>
      <c r="P1833" t="s">
        <v>968</v>
      </c>
      <c r="Q1833" t="s">
        <v>969</v>
      </c>
      <c r="R1833">
        <v>274</v>
      </c>
      <c r="S1833"/>
      <c r="T1833"/>
      <c r="U1833"/>
      <c r="V1833"/>
      <c r="W1833"/>
      <c r="X1833"/>
      <c r="Y1833"/>
      <c r="Z1833"/>
      <c r="AA1833"/>
      <c r="AB1833"/>
      <c r="AC1833"/>
      <c r="AD1833"/>
      <c r="AE1833"/>
      <c r="AF1833"/>
      <c r="AG1833"/>
      <c r="AH1833"/>
      <c r="AI1833"/>
      <c r="AJ1833"/>
      <c r="AK1833" t="s">
        <v>969</v>
      </c>
      <c r="AL1833">
        <v>274</v>
      </c>
      <c r="AM1833" s="73">
        <v>43840</v>
      </c>
      <c r="AN1833" t="s">
        <v>584</v>
      </c>
      <c r="AO1833" t="s">
        <v>847</v>
      </c>
      <c r="AP1833"/>
      <c r="AQ1833"/>
      <c r="AR1833" t="s">
        <v>581</v>
      </c>
      <c r="AS1833" t="s">
        <v>1797</v>
      </c>
      <c r="AT1833" t="s">
        <v>1361</v>
      </c>
      <c r="AU1833" t="s">
        <v>36</v>
      </c>
      <c r="AV1833" t="s">
        <v>1354</v>
      </c>
      <c r="AW1833" t="s">
        <v>1924</v>
      </c>
      <c r="AX1833" t="s">
        <v>1353</v>
      </c>
      <c r="AY1833" t="s">
        <v>1352</v>
      </c>
      <c r="AZ1833"/>
      <c r="BA1833" t="s">
        <v>1934</v>
      </c>
      <c r="BB1833" t="s">
        <v>1926</v>
      </c>
      <c r="BC1833" t="s">
        <v>579</v>
      </c>
      <c r="BD1833"/>
      <c r="BE1833"/>
    </row>
    <row r="1834" spans="1:57" x14ac:dyDescent="0.25">
      <c r="A1834" t="s">
        <v>1360</v>
      </c>
      <c r="B1834" t="s">
        <v>0</v>
      </c>
      <c r="C1834">
        <v>2020</v>
      </c>
      <c r="D1834">
        <v>7</v>
      </c>
      <c r="E1834" s="73">
        <v>43840</v>
      </c>
      <c r="F1834" t="s">
        <v>574</v>
      </c>
      <c r="G1834"/>
      <c r="H1834" t="s">
        <v>12</v>
      </c>
      <c r="I1834" t="s">
        <v>575</v>
      </c>
      <c r="J1834" t="s">
        <v>587</v>
      </c>
      <c r="K1834" t="s">
        <v>3</v>
      </c>
      <c r="L1834"/>
      <c r="M1834" t="s">
        <v>579</v>
      </c>
      <c r="N1834">
        <v>39.18</v>
      </c>
      <c r="O1834"/>
      <c r="P1834" t="s">
        <v>968</v>
      </c>
      <c r="Q1834" t="s">
        <v>969</v>
      </c>
      <c r="R1834">
        <v>285</v>
      </c>
      <c r="S1834"/>
      <c r="T1834"/>
      <c r="U1834"/>
      <c r="V1834"/>
      <c r="W1834"/>
      <c r="X1834"/>
      <c r="Y1834"/>
      <c r="Z1834"/>
      <c r="AA1834"/>
      <c r="AB1834"/>
      <c r="AC1834"/>
      <c r="AD1834"/>
      <c r="AE1834"/>
      <c r="AF1834"/>
      <c r="AG1834"/>
      <c r="AH1834"/>
      <c r="AI1834"/>
      <c r="AJ1834"/>
      <c r="AK1834" t="s">
        <v>969</v>
      </c>
      <c r="AL1834">
        <v>285</v>
      </c>
      <c r="AM1834" s="73">
        <v>43840</v>
      </c>
      <c r="AN1834" t="s">
        <v>584</v>
      </c>
      <c r="AO1834" t="s">
        <v>847</v>
      </c>
      <c r="AP1834"/>
      <c r="AQ1834"/>
      <c r="AR1834" t="s">
        <v>581</v>
      </c>
      <c r="AS1834" t="s">
        <v>1797</v>
      </c>
      <c r="AT1834" t="s">
        <v>1361</v>
      </c>
      <c r="AU1834" t="s">
        <v>36</v>
      </c>
      <c r="AV1834" t="s">
        <v>1354</v>
      </c>
      <c r="AW1834" t="s">
        <v>1924</v>
      </c>
      <c r="AX1834" t="s">
        <v>1353</v>
      </c>
      <c r="AY1834" t="s">
        <v>1352</v>
      </c>
      <c r="AZ1834"/>
      <c r="BA1834" t="s">
        <v>1932</v>
      </c>
      <c r="BB1834" t="s">
        <v>1926</v>
      </c>
      <c r="BC1834" t="s">
        <v>579</v>
      </c>
      <c r="BD1834"/>
      <c r="BE1834"/>
    </row>
    <row r="1835" spans="1:57" x14ac:dyDescent="0.25">
      <c r="A1835" t="s">
        <v>1360</v>
      </c>
      <c r="B1835" t="s">
        <v>0</v>
      </c>
      <c r="C1835">
        <v>2020</v>
      </c>
      <c r="D1835">
        <v>7</v>
      </c>
      <c r="E1835" s="73">
        <v>43846</v>
      </c>
      <c r="F1835"/>
      <c r="G1835"/>
      <c r="H1835" t="s">
        <v>12</v>
      </c>
      <c r="I1835"/>
      <c r="J1835" t="s">
        <v>2</v>
      </c>
      <c r="K1835" t="s">
        <v>3</v>
      </c>
      <c r="L1835"/>
      <c r="M1835" t="s">
        <v>1445</v>
      </c>
      <c r="N1835">
        <v>-2601.4499999999998</v>
      </c>
      <c r="O1835"/>
      <c r="P1835" t="s">
        <v>14</v>
      </c>
      <c r="Q1835" t="s">
        <v>974</v>
      </c>
      <c r="R1835">
        <v>25</v>
      </c>
      <c r="S1835"/>
      <c r="T1835"/>
      <c r="U1835"/>
      <c r="V1835"/>
      <c r="W1835"/>
      <c r="X1835"/>
      <c r="Y1835"/>
      <c r="Z1835"/>
      <c r="AA1835"/>
      <c r="AB1835"/>
      <c r="AC1835"/>
      <c r="AD1835"/>
      <c r="AE1835"/>
      <c r="AF1835"/>
      <c r="AG1835"/>
      <c r="AH1835"/>
      <c r="AI1835"/>
      <c r="AJ1835"/>
      <c r="AK1835" t="s">
        <v>974</v>
      </c>
      <c r="AL1835">
        <v>25</v>
      </c>
      <c r="AM1835" s="73">
        <v>43846</v>
      </c>
      <c r="AN1835"/>
      <c r="AO1835" t="s">
        <v>8</v>
      </c>
      <c r="AP1835"/>
      <c r="AQ1835"/>
      <c r="AR1835" t="s">
        <v>603</v>
      </c>
      <c r="AS1835" t="s">
        <v>1797</v>
      </c>
      <c r="AT1835" t="s">
        <v>1385</v>
      </c>
      <c r="AU1835" t="s">
        <v>36</v>
      </c>
      <c r="AV1835" t="s">
        <v>1355</v>
      </c>
      <c r="AW1835"/>
      <c r="AX1835"/>
      <c r="AY1835"/>
      <c r="AZ1835"/>
      <c r="BA1835" t="s">
        <v>1801</v>
      </c>
      <c r="BB1835" t="s">
        <v>1802</v>
      </c>
      <c r="BC1835" t="s">
        <v>1445</v>
      </c>
      <c r="BD1835"/>
      <c r="BE1835"/>
    </row>
    <row r="1836" spans="1:57" x14ac:dyDescent="0.25">
      <c r="A1836" t="s">
        <v>1360</v>
      </c>
      <c r="B1836" t="s">
        <v>0</v>
      </c>
      <c r="C1836">
        <v>2020</v>
      </c>
      <c r="D1836">
        <v>7</v>
      </c>
      <c r="E1836" s="73">
        <v>43846</v>
      </c>
      <c r="F1836"/>
      <c r="G1836"/>
      <c r="H1836" t="s">
        <v>632</v>
      </c>
      <c r="I1836"/>
      <c r="J1836" t="s">
        <v>2</v>
      </c>
      <c r="K1836" t="s">
        <v>3</v>
      </c>
      <c r="L1836"/>
      <c r="M1836" t="s">
        <v>1445</v>
      </c>
      <c r="N1836">
        <v>2601.4499999999998</v>
      </c>
      <c r="O1836"/>
      <c r="P1836" t="s">
        <v>14</v>
      </c>
      <c r="Q1836" t="s">
        <v>974</v>
      </c>
      <c r="R1836">
        <v>26</v>
      </c>
      <c r="S1836"/>
      <c r="T1836"/>
      <c r="U1836"/>
      <c r="V1836"/>
      <c r="W1836"/>
      <c r="X1836"/>
      <c r="Y1836"/>
      <c r="Z1836"/>
      <c r="AA1836"/>
      <c r="AB1836"/>
      <c r="AC1836"/>
      <c r="AD1836"/>
      <c r="AE1836"/>
      <c r="AF1836"/>
      <c r="AG1836"/>
      <c r="AH1836"/>
      <c r="AI1836"/>
      <c r="AJ1836"/>
      <c r="AK1836" t="s">
        <v>974</v>
      </c>
      <c r="AL1836">
        <v>26</v>
      </c>
      <c r="AM1836" s="73">
        <v>43846</v>
      </c>
      <c r="AN1836"/>
      <c r="AO1836" t="s">
        <v>8</v>
      </c>
      <c r="AP1836"/>
      <c r="AQ1836"/>
      <c r="AR1836" t="s">
        <v>603</v>
      </c>
      <c r="AS1836" t="s">
        <v>1797</v>
      </c>
      <c r="AT1836" t="s">
        <v>1385</v>
      </c>
      <c r="AU1836" t="s">
        <v>36</v>
      </c>
      <c r="AV1836" t="s">
        <v>1355</v>
      </c>
      <c r="AW1836"/>
      <c r="AX1836"/>
      <c r="AY1836"/>
      <c r="AZ1836"/>
      <c r="BA1836" t="s">
        <v>1801</v>
      </c>
      <c r="BB1836" t="s">
        <v>1972</v>
      </c>
      <c r="BC1836" t="s">
        <v>1445</v>
      </c>
      <c r="BD1836"/>
      <c r="BE1836"/>
    </row>
    <row r="1837" spans="1:57" x14ac:dyDescent="0.25">
      <c r="A1837" t="s">
        <v>1360</v>
      </c>
      <c r="B1837" t="s">
        <v>0</v>
      </c>
      <c r="C1837">
        <v>2020</v>
      </c>
      <c r="D1837">
        <v>7</v>
      </c>
      <c r="E1837" s="73">
        <v>43846</v>
      </c>
      <c r="F1837"/>
      <c r="G1837"/>
      <c r="H1837" t="s">
        <v>12</v>
      </c>
      <c r="I1837"/>
      <c r="J1837" t="s">
        <v>2</v>
      </c>
      <c r="K1837" t="s">
        <v>3</v>
      </c>
      <c r="L1837"/>
      <c r="M1837" t="s">
        <v>1445</v>
      </c>
      <c r="N1837">
        <v>-1157.31</v>
      </c>
      <c r="O1837"/>
      <c r="P1837" t="s">
        <v>14</v>
      </c>
      <c r="Q1837" t="s">
        <v>974</v>
      </c>
      <c r="R1837">
        <v>43</v>
      </c>
      <c r="S1837"/>
      <c r="T1837"/>
      <c r="U1837"/>
      <c r="V1837"/>
      <c r="W1837"/>
      <c r="X1837"/>
      <c r="Y1837"/>
      <c r="Z1837"/>
      <c r="AA1837"/>
      <c r="AB1837"/>
      <c r="AC1837"/>
      <c r="AD1837"/>
      <c r="AE1837"/>
      <c r="AF1837"/>
      <c r="AG1837"/>
      <c r="AH1837"/>
      <c r="AI1837"/>
      <c r="AJ1837"/>
      <c r="AK1837" t="s">
        <v>974</v>
      </c>
      <c r="AL1837">
        <v>43</v>
      </c>
      <c r="AM1837" s="73">
        <v>43846</v>
      </c>
      <c r="AN1837"/>
      <c r="AO1837" t="s">
        <v>8</v>
      </c>
      <c r="AP1837"/>
      <c r="AQ1837"/>
      <c r="AR1837" t="s">
        <v>603</v>
      </c>
      <c r="AS1837" t="s">
        <v>1797</v>
      </c>
      <c r="AT1837" t="s">
        <v>1385</v>
      </c>
      <c r="AU1837" t="s">
        <v>36</v>
      </c>
      <c r="AV1837" t="s">
        <v>1355</v>
      </c>
      <c r="AW1837"/>
      <c r="AX1837"/>
      <c r="AY1837"/>
      <c r="AZ1837"/>
      <c r="BA1837" t="s">
        <v>1801</v>
      </c>
      <c r="BB1837" t="s">
        <v>1802</v>
      </c>
      <c r="BC1837" t="s">
        <v>1445</v>
      </c>
      <c r="BD1837"/>
      <c r="BE1837"/>
    </row>
    <row r="1838" spans="1:57" x14ac:dyDescent="0.25">
      <c r="A1838" t="s">
        <v>1360</v>
      </c>
      <c r="B1838" t="s">
        <v>0</v>
      </c>
      <c r="C1838">
        <v>2020</v>
      </c>
      <c r="D1838">
        <v>7</v>
      </c>
      <c r="E1838" s="73">
        <v>43846</v>
      </c>
      <c r="F1838"/>
      <c r="G1838"/>
      <c r="H1838" t="s">
        <v>12</v>
      </c>
      <c r="I1838"/>
      <c r="J1838" t="s">
        <v>2</v>
      </c>
      <c r="K1838" t="s">
        <v>3</v>
      </c>
      <c r="L1838"/>
      <c r="M1838" t="s">
        <v>1445</v>
      </c>
      <c r="N1838">
        <v>-132.19999999999999</v>
      </c>
      <c r="O1838"/>
      <c r="P1838" t="s">
        <v>14</v>
      </c>
      <c r="Q1838" t="s">
        <v>974</v>
      </c>
      <c r="R1838">
        <v>37</v>
      </c>
      <c r="S1838"/>
      <c r="T1838"/>
      <c r="U1838"/>
      <c r="V1838"/>
      <c r="W1838"/>
      <c r="X1838"/>
      <c r="Y1838"/>
      <c r="Z1838"/>
      <c r="AA1838"/>
      <c r="AB1838"/>
      <c r="AC1838"/>
      <c r="AD1838"/>
      <c r="AE1838"/>
      <c r="AF1838"/>
      <c r="AG1838"/>
      <c r="AH1838"/>
      <c r="AI1838"/>
      <c r="AJ1838"/>
      <c r="AK1838" t="s">
        <v>974</v>
      </c>
      <c r="AL1838">
        <v>37</v>
      </c>
      <c r="AM1838" s="73">
        <v>43846</v>
      </c>
      <c r="AN1838"/>
      <c r="AO1838" t="s">
        <v>8</v>
      </c>
      <c r="AP1838"/>
      <c r="AQ1838"/>
      <c r="AR1838" t="s">
        <v>603</v>
      </c>
      <c r="AS1838" t="s">
        <v>1797</v>
      </c>
      <c r="AT1838" t="s">
        <v>1385</v>
      </c>
      <c r="AU1838" t="s">
        <v>36</v>
      </c>
      <c r="AV1838" t="s">
        <v>1355</v>
      </c>
      <c r="AW1838"/>
      <c r="AX1838"/>
      <c r="AY1838"/>
      <c r="AZ1838"/>
      <c r="BA1838" t="s">
        <v>1801</v>
      </c>
      <c r="BB1838" t="s">
        <v>1802</v>
      </c>
      <c r="BC1838" t="s">
        <v>1445</v>
      </c>
      <c r="BD1838"/>
      <c r="BE1838"/>
    </row>
    <row r="1839" spans="1:57" x14ac:dyDescent="0.25">
      <c r="A1839" t="s">
        <v>1360</v>
      </c>
      <c r="B1839" t="s">
        <v>0</v>
      </c>
      <c r="C1839">
        <v>2020</v>
      </c>
      <c r="D1839">
        <v>7</v>
      </c>
      <c r="E1839" s="73">
        <v>43846</v>
      </c>
      <c r="F1839"/>
      <c r="G1839"/>
      <c r="H1839" t="s">
        <v>12</v>
      </c>
      <c r="I1839"/>
      <c r="J1839" t="s">
        <v>2</v>
      </c>
      <c r="K1839" t="s">
        <v>3</v>
      </c>
      <c r="L1839"/>
      <c r="M1839" t="s">
        <v>1445</v>
      </c>
      <c r="N1839">
        <v>-24.3</v>
      </c>
      <c r="O1839"/>
      <c r="P1839" t="s">
        <v>14</v>
      </c>
      <c r="Q1839" t="s">
        <v>974</v>
      </c>
      <c r="R1839">
        <v>39</v>
      </c>
      <c r="S1839"/>
      <c r="T1839"/>
      <c r="U1839"/>
      <c r="V1839"/>
      <c r="W1839"/>
      <c r="X1839"/>
      <c r="Y1839"/>
      <c r="Z1839"/>
      <c r="AA1839"/>
      <c r="AB1839"/>
      <c r="AC1839"/>
      <c r="AD1839"/>
      <c r="AE1839"/>
      <c r="AF1839"/>
      <c r="AG1839"/>
      <c r="AH1839"/>
      <c r="AI1839"/>
      <c r="AJ1839"/>
      <c r="AK1839" t="s">
        <v>974</v>
      </c>
      <c r="AL1839">
        <v>39</v>
      </c>
      <c r="AM1839" s="73">
        <v>43846</v>
      </c>
      <c r="AN1839"/>
      <c r="AO1839" t="s">
        <v>8</v>
      </c>
      <c r="AP1839"/>
      <c r="AQ1839"/>
      <c r="AR1839" t="s">
        <v>603</v>
      </c>
      <c r="AS1839" t="s">
        <v>1797</v>
      </c>
      <c r="AT1839" t="s">
        <v>1385</v>
      </c>
      <c r="AU1839" t="s">
        <v>36</v>
      </c>
      <c r="AV1839" t="s">
        <v>1355</v>
      </c>
      <c r="AW1839"/>
      <c r="AX1839"/>
      <c r="AY1839"/>
      <c r="AZ1839"/>
      <c r="BA1839" t="s">
        <v>1801</v>
      </c>
      <c r="BB1839" t="s">
        <v>1802</v>
      </c>
      <c r="BC1839" t="s">
        <v>1445</v>
      </c>
      <c r="BD1839"/>
      <c r="BE1839"/>
    </row>
    <row r="1840" spans="1:57" x14ac:dyDescent="0.25">
      <c r="A1840" t="s">
        <v>1360</v>
      </c>
      <c r="B1840" t="s">
        <v>0</v>
      </c>
      <c r="C1840">
        <v>2020</v>
      </c>
      <c r="D1840">
        <v>7</v>
      </c>
      <c r="E1840" s="73">
        <v>43846</v>
      </c>
      <c r="F1840"/>
      <c r="G1840"/>
      <c r="H1840" t="s">
        <v>12</v>
      </c>
      <c r="I1840"/>
      <c r="J1840" t="s">
        <v>10</v>
      </c>
      <c r="K1840" t="s">
        <v>3</v>
      </c>
      <c r="L1840"/>
      <c r="M1840" t="s">
        <v>1436</v>
      </c>
      <c r="N1840">
        <v>3079.73</v>
      </c>
      <c r="O1840"/>
      <c r="P1840" t="s">
        <v>799</v>
      </c>
      <c r="Q1840" t="s">
        <v>994</v>
      </c>
      <c r="R1840">
        <v>1</v>
      </c>
      <c r="S1840"/>
      <c r="T1840"/>
      <c r="U1840"/>
      <c r="V1840"/>
      <c r="W1840"/>
      <c r="X1840"/>
      <c r="Y1840"/>
      <c r="Z1840"/>
      <c r="AA1840"/>
      <c r="AB1840"/>
      <c r="AC1840"/>
      <c r="AD1840"/>
      <c r="AE1840"/>
      <c r="AF1840"/>
      <c r="AG1840"/>
      <c r="AH1840"/>
      <c r="AI1840"/>
      <c r="AJ1840"/>
      <c r="AK1840" t="s">
        <v>994</v>
      </c>
      <c r="AL1840">
        <v>1</v>
      </c>
      <c r="AM1840" s="73">
        <v>43846</v>
      </c>
      <c r="AN1840"/>
      <c r="AO1840" t="s">
        <v>554</v>
      </c>
      <c r="AP1840"/>
      <c r="AQ1840"/>
      <c r="AR1840" t="s">
        <v>603</v>
      </c>
      <c r="AS1840" t="s">
        <v>1797</v>
      </c>
      <c r="AT1840" t="s">
        <v>1437</v>
      </c>
      <c r="AU1840" t="s">
        <v>36</v>
      </c>
      <c r="AV1840" t="s">
        <v>1421</v>
      </c>
      <c r="AW1840"/>
      <c r="AX1840"/>
      <c r="AY1840"/>
      <c r="AZ1840"/>
      <c r="BA1840" t="s">
        <v>1831</v>
      </c>
      <c r="BB1840" t="s">
        <v>1802</v>
      </c>
      <c r="BC1840" t="s">
        <v>1436</v>
      </c>
      <c r="BD1840"/>
      <c r="BE1840"/>
    </row>
    <row r="1841" spans="1:57" x14ac:dyDescent="0.25">
      <c r="A1841" t="s">
        <v>1360</v>
      </c>
      <c r="B1841" t="s">
        <v>0</v>
      </c>
      <c r="C1841">
        <v>2020</v>
      </c>
      <c r="D1841">
        <v>7</v>
      </c>
      <c r="E1841" s="73">
        <v>43846</v>
      </c>
      <c r="F1841"/>
      <c r="G1841"/>
      <c r="H1841" t="s">
        <v>12</v>
      </c>
      <c r="I1841"/>
      <c r="J1841" t="s">
        <v>630</v>
      </c>
      <c r="K1841" t="s">
        <v>3</v>
      </c>
      <c r="L1841"/>
      <c r="M1841" t="s">
        <v>1436</v>
      </c>
      <c r="N1841">
        <v>-478.28</v>
      </c>
      <c r="O1841"/>
      <c r="P1841" t="s">
        <v>799</v>
      </c>
      <c r="Q1841" t="s">
        <v>994</v>
      </c>
      <c r="R1841">
        <v>3</v>
      </c>
      <c r="S1841"/>
      <c r="T1841"/>
      <c r="U1841"/>
      <c r="V1841"/>
      <c r="W1841"/>
      <c r="X1841"/>
      <c r="Y1841"/>
      <c r="Z1841"/>
      <c r="AA1841"/>
      <c r="AB1841"/>
      <c r="AC1841"/>
      <c r="AD1841"/>
      <c r="AE1841"/>
      <c r="AF1841"/>
      <c r="AG1841"/>
      <c r="AH1841"/>
      <c r="AI1841"/>
      <c r="AJ1841"/>
      <c r="AK1841" t="s">
        <v>994</v>
      </c>
      <c r="AL1841">
        <v>3</v>
      </c>
      <c r="AM1841" s="73">
        <v>43846</v>
      </c>
      <c r="AN1841"/>
      <c r="AO1841" t="s">
        <v>554</v>
      </c>
      <c r="AP1841"/>
      <c r="AQ1841"/>
      <c r="AR1841" t="s">
        <v>603</v>
      </c>
      <c r="AS1841" t="s">
        <v>1797</v>
      </c>
      <c r="AT1841" t="s">
        <v>1430</v>
      </c>
      <c r="AU1841" t="s">
        <v>36</v>
      </c>
      <c r="AV1841" t="s">
        <v>1421</v>
      </c>
      <c r="AW1841"/>
      <c r="AX1841"/>
      <c r="AY1841"/>
      <c r="AZ1841"/>
      <c r="BA1841" t="s">
        <v>1935</v>
      </c>
      <c r="BB1841" t="s">
        <v>1802</v>
      </c>
      <c r="BC1841" t="s">
        <v>1436</v>
      </c>
      <c r="BD1841"/>
      <c r="BE1841"/>
    </row>
    <row r="1842" spans="1:57" x14ac:dyDescent="0.25">
      <c r="A1842" t="s">
        <v>1360</v>
      </c>
      <c r="B1842" t="s">
        <v>0</v>
      </c>
      <c r="C1842">
        <v>2020</v>
      </c>
      <c r="D1842">
        <v>7</v>
      </c>
      <c r="E1842" s="73">
        <v>43861</v>
      </c>
      <c r="F1842" t="s">
        <v>574</v>
      </c>
      <c r="G1842"/>
      <c r="H1842" t="s">
        <v>12</v>
      </c>
      <c r="I1842" t="s">
        <v>575</v>
      </c>
      <c r="J1842" t="s">
        <v>688</v>
      </c>
      <c r="K1842" t="s">
        <v>3</v>
      </c>
      <c r="L1842"/>
      <c r="M1842" t="s">
        <v>1549</v>
      </c>
      <c r="N1842">
        <v>3.24</v>
      </c>
      <c r="O1842"/>
      <c r="P1842" t="s">
        <v>984</v>
      </c>
      <c r="Q1842" t="s">
        <v>985</v>
      </c>
      <c r="R1842">
        <v>87</v>
      </c>
      <c r="S1842"/>
      <c r="T1842"/>
      <c r="U1842"/>
      <c r="V1842"/>
      <c r="W1842"/>
      <c r="X1842"/>
      <c r="Y1842"/>
      <c r="Z1842"/>
      <c r="AA1842"/>
      <c r="AB1842"/>
      <c r="AC1842"/>
      <c r="AD1842"/>
      <c r="AE1842"/>
      <c r="AF1842"/>
      <c r="AG1842"/>
      <c r="AH1842"/>
      <c r="AI1842"/>
      <c r="AJ1842"/>
      <c r="AK1842" t="s">
        <v>985</v>
      </c>
      <c r="AL1842">
        <v>87</v>
      </c>
      <c r="AM1842" s="73">
        <v>43861</v>
      </c>
      <c r="AN1842"/>
      <c r="AO1842" t="s">
        <v>847</v>
      </c>
      <c r="AP1842"/>
      <c r="AQ1842"/>
      <c r="AR1842" t="s">
        <v>603</v>
      </c>
      <c r="AS1842" t="s">
        <v>1797</v>
      </c>
      <c r="AT1842" t="s">
        <v>1408</v>
      </c>
      <c r="AU1842" t="s">
        <v>36</v>
      </c>
      <c r="AV1842" t="s">
        <v>1354</v>
      </c>
      <c r="AW1842" t="s">
        <v>1924</v>
      </c>
      <c r="AX1842" t="s">
        <v>1353</v>
      </c>
      <c r="AY1842" t="s">
        <v>1352</v>
      </c>
      <c r="AZ1842"/>
      <c r="BA1842" t="s">
        <v>1995</v>
      </c>
      <c r="BB1842" t="s">
        <v>1926</v>
      </c>
      <c r="BC1842" t="s">
        <v>1549</v>
      </c>
      <c r="BD1842"/>
      <c r="BE1842"/>
    </row>
    <row r="1843" spans="1:57" x14ac:dyDescent="0.25">
      <c r="A1843" t="s">
        <v>1360</v>
      </c>
      <c r="B1843" t="s">
        <v>0</v>
      </c>
      <c r="C1843">
        <v>2020</v>
      </c>
      <c r="D1843">
        <v>7</v>
      </c>
      <c r="E1843" s="73">
        <v>43861</v>
      </c>
      <c r="F1843" t="s">
        <v>574</v>
      </c>
      <c r="G1843"/>
      <c r="H1843" t="s">
        <v>12</v>
      </c>
      <c r="I1843" t="s">
        <v>575</v>
      </c>
      <c r="J1843" t="s">
        <v>690</v>
      </c>
      <c r="K1843" t="s">
        <v>3</v>
      </c>
      <c r="L1843"/>
      <c r="M1843" t="s">
        <v>1443</v>
      </c>
      <c r="N1843">
        <v>6.94</v>
      </c>
      <c r="O1843"/>
      <c r="P1843" t="s">
        <v>984</v>
      </c>
      <c r="Q1843" t="s">
        <v>986</v>
      </c>
      <c r="R1843">
        <v>14</v>
      </c>
      <c r="S1843"/>
      <c r="T1843"/>
      <c r="U1843"/>
      <c r="V1843"/>
      <c r="W1843"/>
      <c r="X1843"/>
      <c r="Y1843"/>
      <c r="Z1843"/>
      <c r="AA1843"/>
      <c r="AB1843"/>
      <c r="AC1843"/>
      <c r="AD1843"/>
      <c r="AE1843"/>
      <c r="AF1843"/>
      <c r="AG1843"/>
      <c r="AH1843"/>
      <c r="AI1843"/>
      <c r="AJ1843"/>
      <c r="AK1843" t="s">
        <v>986</v>
      </c>
      <c r="AL1843">
        <v>14</v>
      </c>
      <c r="AM1843" s="73">
        <v>43861</v>
      </c>
      <c r="AN1843"/>
      <c r="AO1843" t="s">
        <v>847</v>
      </c>
      <c r="AP1843"/>
      <c r="AQ1843"/>
      <c r="AR1843" t="s">
        <v>603</v>
      </c>
      <c r="AS1843" t="s">
        <v>1797</v>
      </c>
      <c r="AT1843" t="s">
        <v>1408</v>
      </c>
      <c r="AU1843" t="s">
        <v>36</v>
      </c>
      <c r="AV1843" t="s">
        <v>1354</v>
      </c>
      <c r="AW1843" t="s">
        <v>1924</v>
      </c>
      <c r="AX1843" t="s">
        <v>1353</v>
      </c>
      <c r="AY1843" t="s">
        <v>1352</v>
      </c>
      <c r="AZ1843"/>
      <c r="BA1843" t="s">
        <v>2030</v>
      </c>
      <c r="BB1843" t="s">
        <v>1926</v>
      </c>
      <c r="BC1843" t="s">
        <v>1443</v>
      </c>
      <c r="BD1843"/>
      <c r="BE1843"/>
    </row>
    <row r="1844" spans="1:57" x14ac:dyDescent="0.25">
      <c r="A1844" t="s">
        <v>1360</v>
      </c>
      <c r="B1844" t="s">
        <v>0</v>
      </c>
      <c r="C1844">
        <v>2020</v>
      </c>
      <c r="D1844">
        <v>7</v>
      </c>
      <c r="E1844" s="73">
        <v>43861</v>
      </c>
      <c r="F1844" t="s">
        <v>574</v>
      </c>
      <c r="G1844"/>
      <c r="H1844" t="s">
        <v>12</v>
      </c>
      <c r="I1844" t="s">
        <v>575</v>
      </c>
      <c r="J1844" t="s">
        <v>690</v>
      </c>
      <c r="K1844" t="s">
        <v>3</v>
      </c>
      <c r="L1844"/>
      <c r="M1844" t="s">
        <v>1443</v>
      </c>
      <c r="N1844">
        <v>1.74</v>
      </c>
      <c r="O1844"/>
      <c r="P1844" t="s">
        <v>984</v>
      </c>
      <c r="Q1844" t="s">
        <v>986</v>
      </c>
      <c r="R1844">
        <v>88</v>
      </c>
      <c r="S1844"/>
      <c r="T1844"/>
      <c r="U1844"/>
      <c r="V1844"/>
      <c r="W1844"/>
      <c r="X1844"/>
      <c r="Y1844"/>
      <c r="Z1844"/>
      <c r="AA1844"/>
      <c r="AB1844"/>
      <c r="AC1844"/>
      <c r="AD1844"/>
      <c r="AE1844"/>
      <c r="AF1844"/>
      <c r="AG1844"/>
      <c r="AH1844"/>
      <c r="AI1844"/>
      <c r="AJ1844"/>
      <c r="AK1844" t="s">
        <v>986</v>
      </c>
      <c r="AL1844">
        <v>88</v>
      </c>
      <c r="AM1844" s="73">
        <v>43861</v>
      </c>
      <c r="AN1844"/>
      <c r="AO1844" t="s">
        <v>847</v>
      </c>
      <c r="AP1844"/>
      <c r="AQ1844"/>
      <c r="AR1844" t="s">
        <v>603</v>
      </c>
      <c r="AS1844" t="s">
        <v>1797</v>
      </c>
      <c r="AT1844" t="s">
        <v>1408</v>
      </c>
      <c r="AU1844" t="s">
        <v>36</v>
      </c>
      <c r="AV1844" t="s">
        <v>1354</v>
      </c>
      <c r="AW1844" t="s">
        <v>1924</v>
      </c>
      <c r="AX1844" t="s">
        <v>1353</v>
      </c>
      <c r="AY1844" t="s">
        <v>1352</v>
      </c>
      <c r="AZ1844"/>
      <c r="BA1844" t="s">
        <v>2030</v>
      </c>
      <c r="BB1844" t="s">
        <v>1926</v>
      </c>
      <c r="BC1844" t="s">
        <v>1443</v>
      </c>
      <c r="BD1844"/>
      <c r="BE1844"/>
    </row>
    <row r="1845" spans="1:57" x14ac:dyDescent="0.25">
      <c r="A1845" t="s">
        <v>1360</v>
      </c>
      <c r="B1845" t="s">
        <v>0</v>
      </c>
      <c r="C1845">
        <v>2020</v>
      </c>
      <c r="D1845">
        <v>7</v>
      </c>
      <c r="E1845" s="73">
        <v>43861</v>
      </c>
      <c r="F1845" t="s">
        <v>574</v>
      </c>
      <c r="G1845"/>
      <c r="H1845" t="s">
        <v>12</v>
      </c>
      <c r="I1845" t="s">
        <v>575</v>
      </c>
      <c r="J1845" t="s">
        <v>690</v>
      </c>
      <c r="K1845" t="s">
        <v>3</v>
      </c>
      <c r="L1845"/>
      <c r="M1845" t="s">
        <v>1443</v>
      </c>
      <c r="N1845">
        <v>0.35</v>
      </c>
      <c r="O1845"/>
      <c r="P1845" t="s">
        <v>984</v>
      </c>
      <c r="Q1845" t="s">
        <v>986</v>
      </c>
      <c r="R1845">
        <v>182</v>
      </c>
      <c r="S1845"/>
      <c r="T1845"/>
      <c r="U1845"/>
      <c r="V1845"/>
      <c r="W1845"/>
      <c r="X1845"/>
      <c r="Y1845"/>
      <c r="Z1845"/>
      <c r="AA1845"/>
      <c r="AB1845"/>
      <c r="AC1845"/>
      <c r="AD1845"/>
      <c r="AE1845"/>
      <c r="AF1845"/>
      <c r="AG1845"/>
      <c r="AH1845"/>
      <c r="AI1845"/>
      <c r="AJ1845"/>
      <c r="AK1845" t="s">
        <v>986</v>
      </c>
      <c r="AL1845">
        <v>182</v>
      </c>
      <c r="AM1845" s="73">
        <v>43861</v>
      </c>
      <c r="AN1845"/>
      <c r="AO1845" t="s">
        <v>37</v>
      </c>
      <c r="AP1845"/>
      <c r="AQ1845"/>
      <c r="AR1845" t="s">
        <v>603</v>
      </c>
      <c r="AS1845" t="s">
        <v>1797</v>
      </c>
      <c r="AT1845" t="s">
        <v>1408</v>
      </c>
      <c r="AU1845" t="s">
        <v>36</v>
      </c>
      <c r="AV1845" t="s">
        <v>1354</v>
      </c>
      <c r="AW1845" t="s">
        <v>1924</v>
      </c>
      <c r="AX1845" t="s">
        <v>1353</v>
      </c>
      <c r="AY1845" t="s">
        <v>1352</v>
      </c>
      <c r="AZ1845"/>
      <c r="BA1845" t="s">
        <v>2030</v>
      </c>
      <c r="BB1845" t="s">
        <v>1926</v>
      </c>
      <c r="BC1845" t="s">
        <v>1443</v>
      </c>
      <c r="BD1845"/>
      <c r="BE1845"/>
    </row>
    <row r="1846" spans="1:57" x14ac:dyDescent="0.25">
      <c r="A1846" t="s">
        <v>1360</v>
      </c>
      <c r="B1846" t="s">
        <v>0</v>
      </c>
      <c r="C1846">
        <v>2020</v>
      </c>
      <c r="D1846">
        <v>7</v>
      </c>
      <c r="E1846" s="73">
        <v>43861</v>
      </c>
      <c r="F1846"/>
      <c r="G1846"/>
      <c r="H1846" t="s">
        <v>12</v>
      </c>
      <c r="I1846"/>
      <c r="J1846" t="s">
        <v>2</v>
      </c>
      <c r="K1846" t="s">
        <v>3</v>
      </c>
      <c r="L1846"/>
      <c r="M1846" t="s">
        <v>1443</v>
      </c>
      <c r="N1846">
        <v>-21.53</v>
      </c>
      <c r="O1846"/>
      <c r="P1846" t="s">
        <v>14</v>
      </c>
      <c r="Q1846" t="s">
        <v>986</v>
      </c>
      <c r="R1846">
        <v>211</v>
      </c>
      <c r="S1846"/>
      <c r="T1846"/>
      <c r="U1846"/>
      <c r="V1846"/>
      <c r="W1846"/>
      <c r="X1846"/>
      <c r="Y1846"/>
      <c r="Z1846"/>
      <c r="AA1846"/>
      <c r="AB1846"/>
      <c r="AC1846"/>
      <c r="AD1846"/>
      <c r="AE1846"/>
      <c r="AF1846"/>
      <c r="AG1846"/>
      <c r="AH1846"/>
      <c r="AI1846"/>
      <c r="AJ1846"/>
      <c r="AK1846" t="s">
        <v>986</v>
      </c>
      <c r="AL1846">
        <v>211</v>
      </c>
      <c r="AM1846" s="73">
        <v>43861</v>
      </c>
      <c r="AN1846"/>
      <c r="AO1846" t="s">
        <v>8</v>
      </c>
      <c r="AP1846"/>
      <c r="AQ1846"/>
      <c r="AR1846" t="s">
        <v>603</v>
      </c>
      <c r="AS1846" t="s">
        <v>1797</v>
      </c>
      <c r="AT1846" t="s">
        <v>1385</v>
      </c>
      <c r="AU1846" t="s">
        <v>36</v>
      </c>
      <c r="AV1846" t="s">
        <v>1355</v>
      </c>
      <c r="AW1846"/>
      <c r="AX1846"/>
      <c r="AY1846"/>
      <c r="AZ1846"/>
      <c r="BA1846" t="s">
        <v>1801</v>
      </c>
      <c r="BB1846" t="s">
        <v>1802</v>
      </c>
      <c r="BC1846" t="s">
        <v>1443</v>
      </c>
      <c r="BD1846"/>
      <c r="BE1846"/>
    </row>
    <row r="1847" spans="1:57" x14ac:dyDescent="0.25">
      <c r="A1847" t="s">
        <v>1360</v>
      </c>
      <c r="B1847" t="s">
        <v>0</v>
      </c>
      <c r="C1847">
        <v>2020</v>
      </c>
      <c r="D1847">
        <v>7</v>
      </c>
      <c r="E1847" s="73">
        <v>43861</v>
      </c>
      <c r="F1847" t="s">
        <v>574</v>
      </c>
      <c r="G1847"/>
      <c r="H1847" t="s">
        <v>12</v>
      </c>
      <c r="I1847" t="s">
        <v>575</v>
      </c>
      <c r="J1847" t="s">
        <v>692</v>
      </c>
      <c r="K1847" t="s">
        <v>3</v>
      </c>
      <c r="L1847"/>
      <c r="M1847" t="s">
        <v>1546</v>
      </c>
      <c r="N1847">
        <v>2.66</v>
      </c>
      <c r="O1847"/>
      <c r="P1847" t="s">
        <v>984</v>
      </c>
      <c r="Q1847" t="s">
        <v>988</v>
      </c>
      <c r="R1847">
        <v>87</v>
      </c>
      <c r="S1847"/>
      <c r="T1847"/>
      <c r="U1847"/>
      <c r="V1847"/>
      <c r="W1847"/>
      <c r="X1847"/>
      <c r="Y1847"/>
      <c r="Z1847"/>
      <c r="AA1847"/>
      <c r="AB1847"/>
      <c r="AC1847"/>
      <c r="AD1847"/>
      <c r="AE1847"/>
      <c r="AF1847"/>
      <c r="AG1847"/>
      <c r="AH1847"/>
      <c r="AI1847"/>
      <c r="AJ1847"/>
      <c r="AK1847" t="s">
        <v>988</v>
      </c>
      <c r="AL1847">
        <v>87</v>
      </c>
      <c r="AM1847" s="73">
        <v>43861</v>
      </c>
      <c r="AN1847"/>
      <c r="AO1847" t="s">
        <v>847</v>
      </c>
      <c r="AP1847"/>
      <c r="AQ1847"/>
      <c r="AR1847" t="s">
        <v>603</v>
      </c>
      <c r="AS1847" t="s">
        <v>1797</v>
      </c>
      <c r="AT1847" t="s">
        <v>1356</v>
      </c>
      <c r="AU1847" t="s">
        <v>36</v>
      </c>
      <c r="AV1847" t="s">
        <v>1354</v>
      </c>
      <c r="AW1847" t="s">
        <v>1924</v>
      </c>
      <c r="AX1847" t="s">
        <v>1353</v>
      </c>
      <c r="AY1847" t="s">
        <v>1352</v>
      </c>
      <c r="AZ1847"/>
      <c r="BA1847" t="s">
        <v>1981</v>
      </c>
      <c r="BB1847" t="s">
        <v>1926</v>
      </c>
      <c r="BC1847" t="s">
        <v>1546</v>
      </c>
      <c r="BD1847"/>
      <c r="BE1847"/>
    </row>
    <row r="1848" spans="1:57" x14ac:dyDescent="0.25">
      <c r="A1848" t="s">
        <v>1360</v>
      </c>
      <c r="B1848" t="s">
        <v>0</v>
      </c>
      <c r="C1848">
        <v>2020</v>
      </c>
      <c r="D1848">
        <v>7</v>
      </c>
      <c r="E1848" s="73">
        <v>43861</v>
      </c>
      <c r="F1848" t="s">
        <v>574</v>
      </c>
      <c r="G1848"/>
      <c r="H1848" t="s">
        <v>12</v>
      </c>
      <c r="I1848" t="s">
        <v>575</v>
      </c>
      <c r="J1848" t="s">
        <v>692</v>
      </c>
      <c r="K1848" t="s">
        <v>3</v>
      </c>
      <c r="L1848"/>
      <c r="M1848" t="s">
        <v>1546</v>
      </c>
      <c r="N1848">
        <v>0.89</v>
      </c>
      <c r="O1848"/>
      <c r="P1848" t="s">
        <v>984</v>
      </c>
      <c r="Q1848" t="s">
        <v>988</v>
      </c>
      <c r="R1848">
        <v>88</v>
      </c>
      <c r="S1848"/>
      <c r="T1848"/>
      <c r="U1848"/>
      <c r="V1848"/>
      <c r="W1848"/>
      <c r="X1848"/>
      <c r="Y1848"/>
      <c r="Z1848"/>
      <c r="AA1848"/>
      <c r="AB1848"/>
      <c r="AC1848"/>
      <c r="AD1848"/>
      <c r="AE1848"/>
      <c r="AF1848"/>
      <c r="AG1848"/>
      <c r="AH1848"/>
      <c r="AI1848"/>
      <c r="AJ1848"/>
      <c r="AK1848" t="s">
        <v>988</v>
      </c>
      <c r="AL1848">
        <v>88</v>
      </c>
      <c r="AM1848" s="73">
        <v>43861</v>
      </c>
      <c r="AN1848"/>
      <c r="AO1848" t="s">
        <v>847</v>
      </c>
      <c r="AP1848"/>
      <c r="AQ1848"/>
      <c r="AR1848" t="s">
        <v>603</v>
      </c>
      <c r="AS1848" t="s">
        <v>1797</v>
      </c>
      <c r="AT1848" t="s">
        <v>1356</v>
      </c>
      <c r="AU1848" t="s">
        <v>36</v>
      </c>
      <c r="AV1848" t="s">
        <v>1354</v>
      </c>
      <c r="AW1848" t="s">
        <v>1924</v>
      </c>
      <c r="AX1848" t="s">
        <v>1353</v>
      </c>
      <c r="AY1848" t="s">
        <v>1352</v>
      </c>
      <c r="AZ1848"/>
      <c r="BA1848" t="s">
        <v>1981</v>
      </c>
      <c r="BB1848" t="s">
        <v>1926</v>
      </c>
      <c r="BC1848" t="s">
        <v>1546</v>
      </c>
      <c r="BD1848"/>
      <c r="BE1848"/>
    </row>
    <row r="1849" spans="1:57" x14ac:dyDescent="0.25">
      <c r="A1849" t="s">
        <v>1360</v>
      </c>
      <c r="B1849" t="s">
        <v>0</v>
      </c>
      <c r="C1849">
        <v>2020</v>
      </c>
      <c r="D1849">
        <v>7</v>
      </c>
      <c r="E1849" s="73">
        <v>43861</v>
      </c>
      <c r="F1849" t="s">
        <v>574</v>
      </c>
      <c r="G1849"/>
      <c r="H1849" t="s">
        <v>12</v>
      </c>
      <c r="I1849" t="s">
        <v>575</v>
      </c>
      <c r="J1849" t="s">
        <v>611</v>
      </c>
      <c r="K1849" t="s">
        <v>3</v>
      </c>
      <c r="L1849"/>
      <c r="M1849" t="s">
        <v>1440</v>
      </c>
      <c r="N1849">
        <v>95.76</v>
      </c>
      <c r="O1849"/>
      <c r="P1849" t="s">
        <v>984</v>
      </c>
      <c r="Q1849" t="s">
        <v>991</v>
      </c>
      <c r="R1849">
        <v>87</v>
      </c>
      <c r="S1849"/>
      <c r="T1849"/>
      <c r="U1849"/>
      <c r="V1849"/>
      <c r="W1849"/>
      <c r="X1849"/>
      <c r="Y1849"/>
      <c r="Z1849"/>
      <c r="AA1849"/>
      <c r="AB1849"/>
      <c r="AC1849"/>
      <c r="AD1849"/>
      <c r="AE1849"/>
      <c r="AF1849"/>
      <c r="AG1849"/>
      <c r="AH1849"/>
      <c r="AI1849"/>
      <c r="AJ1849"/>
      <c r="AK1849" t="s">
        <v>991</v>
      </c>
      <c r="AL1849">
        <v>87</v>
      </c>
      <c r="AM1849" s="73">
        <v>43861</v>
      </c>
      <c r="AN1849"/>
      <c r="AO1849" t="s">
        <v>847</v>
      </c>
      <c r="AP1849"/>
      <c r="AQ1849"/>
      <c r="AR1849" t="s">
        <v>603</v>
      </c>
      <c r="AS1849" t="s">
        <v>1797</v>
      </c>
      <c r="AT1849" t="s">
        <v>1411</v>
      </c>
      <c r="AU1849" t="s">
        <v>36</v>
      </c>
      <c r="AV1849" t="s">
        <v>1354</v>
      </c>
      <c r="AW1849" t="s">
        <v>1924</v>
      </c>
      <c r="AX1849" t="s">
        <v>1353</v>
      </c>
      <c r="AY1849" t="s">
        <v>1352</v>
      </c>
      <c r="AZ1849"/>
      <c r="BA1849" t="s">
        <v>1952</v>
      </c>
      <c r="BB1849" t="s">
        <v>1926</v>
      </c>
      <c r="BC1849" t="s">
        <v>1440</v>
      </c>
      <c r="BD1849"/>
      <c r="BE1849"/>
    </row>
    <row r="1850" spans="1:57" x14ac:dyDescent="0.25">
      <c r="A1850" t="s">
        <v>1360</v>
      </c>
      <c r="B1850" t="s">
        <v>0</v>
      </c>
      <c r="C1850">
        <v>2020</v>
      </c>
      <c r="D1850">
        <v>7</v>
      </c>
      <c r="E1850" s="73">
        <v>43861</v>
      </c>
      <c r="F1850" t="s">
        <v>574</v>
      </c>
      <c r="G1850"/>
      <c r="H1850" t="s">
        <v>12</v>
      </c>
      <c r="I1850" t="s">
        <v>575</v>
      </c>
      <c r="J1850" t="s">
        <v>611</v>
      </c>
      <c r="K1850" t="s">
        <v>3</v>
      </c>
      <c r="L1850"/>
      <c r="M1850" t="s">
        <v>1440</v>
      </c>
      <c r="N1850">
        <v>31.92</v>
      </c>
      <c r="O1850"/>
      <c r="P1850" t="s">
        <v>984</v>
      </c>
      <c r="Q1850" t="s">
        <v>991</v>
      </c>
      <c r="R1850">
        <v>88</v>
      </c>
      <c r="S1850"/>
      <c r="T1850"/>
      <c r="U1850"/>
      <c r="V1850"/>
      <c r="W1850"/>
      <c r="X1850"/>
      <c r="Y1850"/>
      <c r="Z1850"/>
      <c r="AA1850"/>
      <c r="AB1850"/>
      <c r="AC1850"/>
      <c r="AD1850"/>
      <c r="AE1850"/>
      <c r="AF1850"/>
      <c r="AG1850"/>
      <c r="AH1850"/>
      <c r="AI1850"/>
      <c r="AJ1850"/>
      <c r="AK1850" t="s">
        <v>991</v>
      </c>
      <c r="AL1850">
        <v>88</v>
      </c>
      <c r="AM1850" s="73">
        <v>43861</v>
      </c>
      <c r="AN1850"/>
      <c r="AO1850" t="s">
        <v>847</v>
      </c>
      <c r="AP1850"/>
      <c r="AQ1850"/>
      <c r="AR1850" t="s">
        <v>603</v>
      </c>
      <c r="AS1850" t="s">
        <v>1797</v>
      </c>
      <c r="AT1850" t="s">
        <v>1411</v>
      </c>
      <c r="AU1850" t="s">
        <v>36</v>
      </c>
      <c r="AV1850" t="s">
        <v>1354</v>
      </c>
      <c r="AW1850" t="s">
        <v>1924</v>
      </c>
      <c r="AX1850" t="s">
        <v>1353</v>
      </c>
      <c r="AY1850" t="s">
        <v>1352</v>
      </c>
      <c r="AZ1850"/>
      <c r="BA1850" t="s">
        <v>1952</v>
      </c>
      <c r="BB1850" t="s">
        <v>1926</v>
      </c>
      <c r="BC1850" t="s">
        <v>1440</v>
      </c>
      <c r="BD1850"/>
      <c r="BE1850"/>
    </row>
    <row r="1851" spans="1:57" x14ac:dyDescent="0.25">
      <c r="A1851" t="s">
        <v>1360</v>
      </c>
      <c r="B1851" t="s">
        <v>0</v>
      </c>
      <c r="C1851">
        <v>2020</v>
      </c>
      <c r="D1851">
        <v>7</v>
      </c>
      <c r="E1851" s="73">
        <v>43861</v>
      </c>
      <c r="F1851" t="s">
        <v>574</v>
      </c>
      <c r="G1851"/>
      <c r="H1851" t="s">
        <v>12</v>
      </c>
      <c r="I1851" t="s">
        <v>575</v>
      </c>
      <c r="J1851" t="s">
        <v>611</v>
      </c>
      <c r="K1851" t="s">
        <v>3</v>
      </c>
      <c r="L1851"/>
      <c r="M1851" t="s">
        <v>1440</v>
      </c>
      <c r="N1851">
        <v>127.67</v>
      </c>
      <c r="O1851"/>
      <c r="P1851" t="s">
        <v>984</v>
      </c>
      <c r="Q1851" t="s">
        <v>991</v>
      </c>
      <c r="R1851">
        <v>137</v>
      </c>
      <c r="S1851"/>
      <c r="T1851"/>
      <c r="U1851"/>
      <c r="V1851"/>
      <c r="W1851"/>
      <c r="X1851"/>
      <c r="Y1851"/>
      <c r="Z1851"/>
      <c r="AA1851"/>
      <c r="AB1851"/>
      <c r="AC1851"/>
      <c r="AD1851"/>
      <c r="AE1851"/>
      <c r="AF1851"/>
      <c r="AG1851"/>
      <c r="AH1851"/>
      <c r="AI1851"/>
      <c r="AJ1851"/>
      <c r="AK1851" t="s">
        <v>991</v>
      </c>
      <c r="AL1851">
        <v>137</v>
      </c>
      <c r="AM1851" s="73">
        <v>43861</v>
      </c>
      <c r="AN1851"/>
      <c r="AO1851" t="s">
        <v>778</v>
      </c>
      <c r="AP1851"/>
      <c r="AQ1851"/>
      <c r="AR1851" t="s">
        <v>603</v>
      </c>
      <c r="AS1851" t="s">
        <v>1797</v>
      </c>
      <c r="AT1851" t="s">
        <v>1411</v>
      </c>
      <c r="AU1851" t="s">
        <v>36</v>
      </c>
      <c r="AV1851" t="s">
        <v>1354</v>
      </c>
      <c r="AW1851" t="s">
        <v>1924</v>
      </c>
      <c r="AX1851" t="s">
        <v>1353</v>
      </c>
      <c r="AY1851" t="s">
        <v>1352</v>
      </c>
      <c r="AZ1851"/>
      <c r="BA1851" t="s">
        <v>1952</v>
      </c>
      <c r="BB1851" t="s">
        <v>1926</v>
      </c>
      <c r="BC1851" t="s">
        <v>1440</v>
      </c>
      <c r="BD1851"/>
      <c r="BE1851"/>
    </row>
    <row r="1852" spans="1:57" x14ac:dyDescent="0.25">
      <c r="A1852" t="s">
        <v>1360</v>
      </c>
      <c r="B1852" t="s">
        <v>0</v>
      </c>
      <c r="C1852">
        <v>2020</v>
      </c>
      <c r="D1852">
        <v>7</v>
      </c>
      <c r="E1852" s="73">
        <v>43861</v>
      </c>
      <c r="F1852"/>
      <c r="G1852"/>
      <c r="H1852" t="s">
        <v>12</v>
      </c>
      <c r="I1852"/>
      <c r="J1852" t="s">
        <v>2</v>
      </c>
      <c r="K1852" t="s">
        <v>3</v>
      </c>
      <c r="L1852"/>
      <c r="M1852" t="s">
        <v>1440</v>
      </c>
      <c r="N1852">
        <v>-395.78</v>
      </c>
      <c r="O1852"/>
      <c r="P1852" t="s">
        <v>14</v>
      </c>
      <c r="Q1852" t="s">
        <v>991</v>
      </c>
      <c r="R1852">
        <v>211</v>
      </c>
      <c r="S1852"/>
      <c r="T1852"/>
      <c r="U1852"/>
      <c r="V1852"/>
      <c r="W1852"/>
      <c r="X1852"/>
      <c r="Y1852"/>
      <c r="Z1852"/>
      <c r="AA1852"/>
      <c r="AB1852"/>
      <c r="AC1852"/>
      <c r="AD1852"/>
      <c r="AE1852"/>
      <c r="AF1852"/>
      <c r="AG1852"/>
      <c r="AH1852"/>
      <c r="AI1852"/>
      <c r="AJ1852"/>
      <c r="AK1852" t="s">
        <v>991</v>
      </c>
      <c r="AL1852">
        <v>211</v>
      </c>
      <c r="AM1852" s="73">
        <v>43861</v>
      </c>
      <c r="AN1852"/>
      <c r="AO1852" t="s">
        <v>8</v>
      </c>
      <c r="AP1852"/>
      <c r="AQ1852"/>
      <c r="AR1852" t="s">
        <v>603</v>
      </c>
      <c r="AS1852" t="s">
        <v>1797</v>
      </c>
      <c r="AT1852" t="s">
        <v>1385</v>
      </c>
      <c r="AU1852" t="s">
        <v>36</v>
      </c>
      <c r="AV1852" t="s">
        <v>1355</v>
      </c>
      <c r="AW1852"/>
      <c r="AX1852"/>
      <c r="AY1852"/>
      <c r="AZ1852"/>
      <c r="BA1852" t="s">
        <v>1801</v>
      </c>
      <c r="BB1852" t="s">
        <v>1802</v>
      </c>
      <c r="BC1852" t="s">
        <v>1440</v>
      </c>
      <c r="BD1852"/>
      <c r="BE1852"/>
    </row>
    <row r="1853" spans="1:57" x14ac:dyDescent="0.25">
      <c r="A1853" t="s">
        <v>1360</v>
      </c>
      <c r="B1853" t="s">
        <v>0</v>
      </c>
      <c r="C1853">
        <v>2020</v>
      </c>
      <c r="D1853">
        <v>7</v>
      </c>
      <c r="E1853" s="73">
        <v>43861</v>
      </c>
      <c r="F1853" t="s">
        <v>574</v>
      </c>
      <c r="G1853"/>
      <c r="H1853" t="s">
        <v>12</v>
      </c>
      <c r="I1853" t="s">
        <v>575</v>
      </c>
      <c r="J1853" t="s">
        <v>611</v>
      </c>
      <c r="K1853" t="s">
        <v>3</v>
      </c>
      <c r="L1853"/>
      <c r="M1853" t="s">
        <v>1439</v>
      </c>
      <c r="N1853">
        <v>181.13</v>
      </c>
      <c r="O1853"/>
      <c r="P1853" t="s">
        <v>984</v>
      </c>
      <c r="Q1853" t="s">
        <v>989</v>
      </c>
      <c r="R1853">
        <v>87</v>
      </c>
      <c r="S1853"/>
      <c r="T1853"/>
      <c r="U1853"/>
      <c r="V1853"/>
      <c r="W1853"/>
      <c r="X1853"/>
      <c r="Y1853"/>
      <c r="Z1853"/>
      <c r="AA1853"/>
      <c r="AB1853"/>
      <c r="AC1853"/>
      <c r="AD1853"/>
      <c r="AE1853"/>
      <c r="AF1853"/>
      <c r="AG1853"/>
      <c r="AH1853"/>
      <c r="AI1853"/>
      <c r="AJ1853"/>
      <c r="AK1853" t="s">
        <v>989</v>
      </c>
      <c r="AL1853">
        <v>87</v>
      </c>
      <c r="AM1853" s="73">
        <v>43861</v>
      </c>
      <c r="AN1853"/>
      <c r="AO1853" t="s">
        <v>847</v>
      </c>
      <c r="AP1853"/>
      <c r="AQ1853"/>
      <c r="AR1853" t="s">
        <v>603</v>
      </c>
      <c r="AS1853" t="s">
        <v>1797</v>
      </c>
      <c r="AT1853" t="s">
        <v>1411</v>
      </c>
      <c r="AU1853" t="s">
        <v>36</v>
      </c>
      <c r="AV1853" t="s">
        <v>1354</v>
      </c>
      <c r="AW1853" t="s">
        <v>1924</v>
      </c>
      <c r="AX1853" t="s">
        <v>1353</v>
      </c>
      <c r="AY1853" t="s">
        <v>1352</v>
      </c>
      <c r="AZ1853"/>
      <c r="BA1853" t="s">
        <v>1952</v>
      </c>
      <c r="BB1853" t="s">
        <v>1926</v>
      </c>
      <c r="BC1853" t="s">
        <v>1439</v>
      </c>
      <c r="BD1853"/>
      <c r="BE1853"/>
    </row>
    <row r="1854" spans="1:57" x14ac:dyDescent="0.25">
      <c r="A1854" t="s">
        <v>1360</v>
      </c>
      <c r="B1854" t="s">
        <v>0</v>
      </c>
      <c r="C1854">
        <v>2020</v>
      </c>
      <c r="D1854">
        <v>7</v>
      </c>
      <c r="E1854" s="73">
        <v>43857</v>
      </c>
      <c r="F1854" t="s">
        <v>574</v>
      </c>
      <c r="G1854"/>
      <c r="H1854" t="s">
        <v>12</v>
      </c>
      <c r="I1854" t="s">
        <v>575</v>
      </c>
      <c r="J1854" t="s">
        <v>586</v>
      </c>
      <c r="K1854" t="s">
        <v>3</v>
      </c>
      <c r="L1854"/>
      <c r="M1854" t="s">
        <v>579</v>
      </c>
      <c r="N1854">
        <v>43.95</v>
      </c>
      <c r="O1854"/>
      <c r="P1854" t="s">
        <v>976</v>
      </c>
      <c r="Q1854" t="s">
        <v>977</v>
      </c>
      <c r="R1854">
        <v>273</v>
      </c>
      <c r="S1854"/>
      <c r="T1854"/>
      <c r="U1854"/>
      <c r="V1854"/>
      <c r="W1854"/>
      <c r="X1854"/>
      <c r="Y1854"/>
      <c r="Z1854"/>
      <c r="AA1854"/>
      <c r="AB1854"/>
      <c r="AC1854"/>
      <c r="AD1854"/>
      <c r="AE1854"/>
      <c r="AF1854"/>
      <c r="AG1854"/>
      <c r="AH1854"/>
      <c r="AI1854"/>
      <c r="AJ1854"/>
      <c r="AK1854" t="s">
        <v>977</v>
      </c>
      <c r="AL1854">
        <v>273</v>
      </c>
      <c r="AM1854" s="73">
        <v>43857</v>
      </c>
      <c r="AN1854" t="s">
        <v>584</v>
      </c>
      <c r="AO1854" t="s">
        <v>847</v>
      </c>
      <c r="AP1854"/>
      <c r="AQ1854"/>
      <c r="AR1854" t="s">
        <v>581</v>
      </c>
      <c r="AS1854" t="s">
        <v>1797</v>
      </c>
      <c r="AT1854" t="s">
        <v>1361</v>
      </c>
      <c r="AU1854" t="s">
        <v>36</v>
      </c>
      <c r="AV1854" t="s">
        <v>1354</v>
      </c>
      <c r="AW1854" t="s">
        <v>1924</v>
      </c>
      <c r="AX1854" t="s">
        <v>1353</v>
      </c>
      <c r="AY1854" t="s">
        <v>1352</v>
      </c>
      <c r="AZ1854"/>
      <c r="BA1854" t="s">
        <v>1954</v>
      </c>
      <c r="BB1854" t="s">
        <v>1926</v>
      </c>
      <c r="BC1854" t="s">
        <v>579</v>
      </c>
      <c r="BD1854"/>
      <c r="BE1854"/>
    </row>
    <row r="1855" spans="1:57" x14ac:dyDescent="0.25">
      <c r="A1855" t="s">
        <v>1360</v>
      </c>
      <c r="B1855" t="s">
        <v>0</v>
      </c>
      <c r="C1855">
        <v>2020</v>
      </c>
      <c r="D1855">
        <v>7</v>
      </c>
      <c r="E1855" s="73">
        <v>43857</v>
      </c>
      <c r="F1855" t="s">
        <v>574</v>
      </c>
      <c r="G1855"/>
      <c r="H1855" t="s">
        <v>12</v>
      </c>
      <c r="I1855" t="s">
        <v>575</v>
      </c>
      <c r="J1855" t="s">
        <v>624</v>
      </c>
      <c r="K1855" t="s">
        <v>3</v>
      </c>
      <c r="L1855"/>
      <c r="M1855" t="s">
        <v>579</v>
      </c>
      <c r="N1855">
        <v>901</v>
      </c>
      <c r="O1855"/>
      <c r="P1855" t="s">
        <v>976</v>
      </c>
      <c r="Q1855" t="s">
        <v>977</v>
      </c>
      <c r="R1855">
        <v>275</v>
      </c>
      <c r="S1855"/>
      <c r="T1855"/>
      <c r="U1855"/>
      <c r="V1855"/>
      <c r="W1855"/>
      <c r="X1855"/>
      <c r="Y1855"/>
      <c r="Z1855"/>
      <c r="AA1855"/>
      <c r="AB1855"/>
      <c r="AC1855"/>
      <c r="AD1855"/>
      <c r="AE1855"/>
      <c r="AF1855"/>
      <c r="AG1855"/>
      <c r="AH1855"/>
      <c r="AI1855"/>
      <c r="AJ1855"/>
      <c r="AK1855" t="s">
        <v>977</v>
      </c>
      <c r="AL1855">
        <v>275</v>
      </c>
      <c r="AM1855" s="73">
        <v>43857</v>
      </c>
      <c r="AN1855" t="s">
        <v>584</v>
      </c>
      <c r="AO1855" t="s">
        <v>847</v>
      </c>
      <c r="AP1855"/>
      <c r="AQ1855"/>
      <c r="AR1855" t="s">
        <v>581</v>
      </c>
      <c r="AS1855" t="s">
        <v>1797</v>
      </c>
      <c r="AT1855" t="s">
        <v>1361</v>
      </c>
      <c r="AU1855" t="s">
        <v>36</v>
      </c>
      <c r="AV1855" t="s">
        <v>1354</v>
      </c>
      <c r="AW1855" t="s">
        <v>1924</v>
      </c>
      <c r="AX1855" t="s">
        <v>1353</v>
      </c>
      <c r="AY1855" t="s">
        <v>1352</v>
      </c>
      <c r="AZ1855"/>
      <c r="BA1855" t="s">
        <v>1982</v>
      </c>
      <c r="BB1855" t="s">
        <v>1926</v>
      </c>
      <c r="BC1855" t="s">
        <v>579</v>
      </c>
      <c r="BD1855"/>
      <c r="BE1855"/>
    </row>
    <row r="1856" spans="1:57" x14ac:dyDescent="0.25">
      <c r="A1856" t="s">
        <v>1360</v>
      </c>
      <c r="B1856" t="s">
        <v>0</v>
      </c>
      <c r="C1856">
        <v>2020</v>
      </c>
      <c r="D1856">
        <v>7</v>
      </c>
      <c r="E1856" s="73">
        <v>43857</v>
      </c>
      <c r="F1856" t="s">
        <v>574</v>
      </c>
      <c r="G1856"/>
      <c r="H1856" t="s">
        <v>12</v>
      </c>
      <c r="I1856" t="s">
        <v>575</v>
      </c>
      <c r="J1856" t="s">
        <v>624</v>
      </c>
      <c r="K1856" t="s">
        <v>3</v>
      </c>
      <c r="L1856"/>
      <c r="M1856" t="s">
        <v>579</v>
      </c>
      <c r="N1856">
        <v>614.5</v>
      </c>
      <c r="O1856"/>
      <c r="P1856" t="s">
        <v>976</v>
      </c>
      <c r="Q1856" t="s">
        <v>977</v>
      </c>
      <c r="R1856">
        <v>276</v>
      </c>
      <c r="S1856"/>
      <c r="T1856"/>
      <c r="U1856"/>
      <c r="V1856"/>
      <c r="W1856"/>
      <c r="X1856"/>
      <c r="Y1856"/>
      <c r="Z1856"/>
      <c r="AA1856"/>
      <c r="AB1856"/>
      <c r="AC1856"/>
      <c r="AD1856"/>
      <c r="AE1856"/>
      <c r="AF1856"/>
      <c r="AG1856"/>
      <c r="AH1856"/>
      <c r="AI1856"/>
      <c r="AJ1856"/>
      <c r="AK1856" t="s">
        <v>977</v>
      </c>
      <c r="AL1856">
        <v>276</v>
      </c>
      <c r="AM1856" s="73">
        <v>43857</v>
      </c>
      <c r="AN1856" t="s">
        <v>584</v>
      </c>
      <c r="AO1856" t="s">
        <v>847</v>
      </c>
      <c r="AP1856"/>
      <c r="AQ1856"/>
      <c r="AR1856" t="s">
        <v>581</v>
      </c>
      <c r="AS1856" t="s">
        <v>1797</v>
      </c>
      <c r="AT1856" t="s">
        <v>1361</v>
      </c>
      <c r="AU1856" t="s">
        <v>36</v>
      </c>
      <c r="AV1856" t="s">
        <v>1354</v>
      </c>
      <c r="AW1856" t="s">
        <v>1924</v>
      </c>
      <c r="AX1856" t="s">
        <v>1353</v>
      </c>
      <c r="AY1856" t="s">
        <v>1352</v>
      </c>
      <c r="AZ1856"/>
      <c r="BA1856" t="s">
        <v>1982</v>
      </c>
      <c r="BB1856" t="s">
        <v>1926</v>
      </c>
      <c r="BC1856" t="s">
        <v>579</v>
      </c>
      <c r="BD1856"/>
      <c r="BE1856"/>
    </row>
    <row r="1857" spans="1:57" x14ac:dyDescent="0.25">
      <c r="A1857" t="s">
        <v>1360</v>
      </c>
      <c r="B1857" t="s">
        <v>0</v>
      </c>
      <c r="C1857">
        <v>2020</v>
      </c>
      <c r="D1857">
        <v>7</v>
      </c>
      <c r="E1857" s="73">
        <v>43857</v>
      </c>
      <c r="F1857" t="s">
        <v>574</v>
      </c>
      <c r="G1857"/>
      <c r="H1857" t="s">
        <v>12</v>
      </c>
      <c r="I1857" t="s">
        <v>575</v>
      </c>
      <c r="J1857" t="s">
        <v>588</v>
      </c>
      <c r="K1857" t="s">
        <v>3</v>
      </c>
      <c r="L1857"/>
      <c r="M1857" t="s">
        <v>579</v>
      </c>
      <c r="N1857">
        <v>20.76</v>
      </c>
      <c r="O1857"/>
      <c r="P1857" t="s">
        <v>976</v>
      </c>
      <c r="Q1857" t="s">
        <v>977</v>
      </c>
      <c r="R1857">
        <v>280</v>
      </c>
      <c r="S1857"/>
      <c r="T1857"/>
      <c r="U1857"/>
      <c r="V1857"/>
      <c r="W1857"/>
      <c r="X1857"/>
      <c r="Y1857"/>
      <c r="Z1857"/>
      <c r="AA1857"/>
      <c r="AB1857"/>
      <c r="AC1857"/>
      <c r="AD1857"/>
      <c r="AE1857"/>
      <c r="AF1857"/>
      <c r="AG1857"/>
      <c r="AH1857"/>
      <c r="AI1857"/>
      <c r="AJ1857"/>
      <c r="AK1857" t="s">
        <v>977</v>
      </c>
      <c r="AL1857">
        <v>280</v>
      </c>
      <c r="AM1857" s="73">
        <v>43857</v>
      </c>
      <c r="AN1857" t="s">
        <v>584</v>
      </c>
      <c r="AO1857" t="s">
        <v>847</v>
      </c>
      <c r="AP1857"/>
      <c r="AQ1857"/>
      <c r="AR1857" t="s">
        <v>581</v>
      </c>
      <c r="AS1857" t="s">
        <v>1797</v>
      </c>
      <c r="AT1857" t="s">
        <v>1361</v>
      </c>
      <c r="AU1857" t="s">
        <v>36</v>
      </c>
      <c r="AV1857" t="s">
        <v>1354</v>
      </c>
      <c r="AW1857" t="s">
        <v>1924</v>
      </c>
      <c r="AX1857" t="s">
        <v>1353</v>
      </c>
      <c r="AY1857" t="s">
        <v>1352</v>
      </c>
      <c r="AZ1857"/>
      <c r="BA1857" t="s">
        <v>1927</v>
      </c>
      <c r="BB1857" t="s">
        <v>1926</v>
      </c>
      <c r="BC1857" t="s">
        <v>579</v>
      </c>
      <c r="BD1857"/>
      <c r="BE1857"/>
    </row>
    <row r="1858" spans="1:57" x14ac:dyDescent="0.25">
      <c r="A1858" t="s">
        <v>1360</v>
      </c>
      <c r="B1858" t="s">
        <v>0</v>
      </c>
      <c r="C1858">
        <v>2020</v>
      </c>
      <c r="D1858">
        <v>7</v>
      </c>
      <c r="E1858" s="73">
        <v>43857</v>
      </c>
      <c r="F1858"/>
      <c r="G1858"/>
      <c r="H1858" t="s">
        <v>12</v>
      </c>
      <c r="I1858"/>
      <c r="J1858" t="s">
        <v>2</v>
      </c>
      <c r="K1858" t="s">
        <v>3</v>
      </c>
      <c r="L1858"/>
      <c r="M1858" t="s">
        <v>579</v>
      </c>
      <c r="N1858">
        <v>-9837.32</v>
      </c>
      <c r="O1858"/>
      <c r="P1858" t="s">
        <v>14</v>
      </c>
      <c r="Q1858" t="s">
        <v>977</v>
      </c>
      <c r="R1858">
        <v>348</v>
      </c>
      <c r="S1858"/>
      <c r="T1858"/>
      <c r="U1858"/>
      <c r="V1858"/>
      <c r="W1858"/>
      <c r="X1858"/>
      <c r="Y1858"/>
      <c r="Z1858"/>
      <c r="AA1858"/>
      <c r="AB1858"/>
      <c r="AC1858"/>
      <c r="AD1858"/>
      <c r="AE1858"/>
      <c r="AF1858"/>
      <c r="AG1858"/>
      <c r="AH1858"/>
      <c r="AI1858"/>
      <c r="AJ1858"/>
      <c r="AK1858" t="s">
        <v>977</v>
      </c>
      <c r="AL1858">
        <v>348</v>
      </c>
      <c r="AM1858" s="73">
        <v>43857</v>
      </c>
      <c r="AN1858"/>
      <c r="AO1858" t="s">
        <v>8</v>
      </c>
      <c r="AP1858"/>
      <c r="AQ1858"/>
      <c r="AR1858" t="s">
        <v>581</v>
      </c>
      <c r="AS1858" t="s">
        <v>1797</v>
      </c>
      <c r="AT1858" t="s">
        <v>1385</v>
      </c>
      <c r="AU1858" t="s">
        <v>36</v>
      </c>
      <c r="AV1858" t="s">
        <v>1355</v>
      </c>
      <c r="AW1858"/>
      <c r="AX1858"/>
      <c r="AY1858"/>
      <c r="AZ1858"/>
      <c r="BA1858" t="s">
        <v>1801</v>
      </c>
      <c r="BB1858" t="s">
        <v>1802</v>
      </c>
      <c r="BC1858" t="s">
        <v>579</v>
      </c>
      <c r="BD1858"/>
      <c r="BE1858"/>
    </row>
    <row r="1859" spans="1:57" x14ac:dyDescent="0.25">
      <c r="A1859" t="s">
        <v>1360</v>
      </c>
      <c r="B1859" t="s">
        <v>0</v>
      </c>
      <c r="C1859">
        <v>2020</v>
      </c>
      <c r="D1859">
        <v>7</v>
      </c>
      <c r="E1859" s="73">
        <v>43861</v>
      </c>
      <c r="F1859" t="s">
        <v>574</v>
      </c>
      <c r="G1859"/>
      <c r="H1859" t="s">
        <v>12</v>
      </c>
      <c r="I1859" t="s">
        <v>575</v>
      </c>
      <c r="J1859" t="s">
        <v>983</v>
      </c>
      <c r="K1859" t="s">
        <v>3</v>
      </c>
      <c r="L1859"/>
      <c r="M1859" t="s">
        <v>1550</v>
      </c>
      <c r="N1859">
        <v>7.3</v>
      </c>
      <c r="O1859"/>
      <c r="P1859" t="s">
        <v>984</v>
      </c>
      <c r="Q1859" t="s">
        <v>979</v>
      </c>
      <c r="R1859">
        <v>137</v>
      </c>
      <c r="S1859"/>
      <c r="T1859"/>
      <c r="U1859"/>
      <c r="V1859"/>
      <c r="W1859"/>
      <c r="X1859"/>
      <c r="Y1859"/>
      <c r="Z1859"/>
      <c r="AA1859"/>
      <c r="AB1859"/>
      <c r="AC1859"/>
      <c r="AD1859"/>
      <c r="AE1859"/>
      <c r="AF1859"/>
      <c r="AG1859"/>
      <c r="AH1859"/>
      <c r="AI1859"/>
      <c r="AJ1859"/>
      <c r="AK1859" t="s">
        <v>979</v>
      </c>
      <c r="AL1859">
        <v>137</v>
      </c>
      <c r="AM1859" s="73">
        <v>43861</v>
      </c>
      <c r="AN1859"/>
      <c r="AO1859" t="s">
        <v>778</v>
      </c>
      <c r="AP1859"/>
      <c r="AQ1859"/>
      <c r="AR1859" t="s">
        <v>603</v>
      </c>
      <c r="AS1859" t="s">
        <v>1797</v>
      </c>
      <c r="AT1859" t="s">
        <v>1408</v>
      </c>
      <c r="AU1859" t="s">
        <v>36</v>
      </c>
      <c r="AV1859" t="s">
        <v>1354</v>
      </c>
      <c r="AW1859" t="s">
        <v>1924</v>
      </c>
      <c r="AX1859" t="s">
        <v>1353</v>
      </c>
      <c r="AY1859" t="s">
        <v>1352</v>
      </c>
      <c r="AZ1859"/>
      <c r="BA1859" t="s">
        <v>2032</v>
      </c>
      <c r="BB1859" t="s">
        <v>1926</v>
      </c>
      <c r="BC1859" t="s">
        <v>1550</v>
      </c>
      <c r="BD1859"/>
      <c r="BE1859"/>
    </row>
    <row r="1860" spans="1:57" x14ac:dyDescent="0.25">
      <c r="A1860" t="s">
        <v>1360</v>
      </c>
      <c r="B1860" t="s">
        <v>0</v>
      </c>
      <c r="C1860">
        <v>2020</v>
      </c>
      <c r="D1860">
        <v>7</v>
      </c>
      <c r="E1860" s="73">
        <v>43861</v>
      </c>
      <c r="F1860" t="s">
        <v>574</v>
      </c>
      <c r="G1860"/>
      <c r="H1860" t="s">
        <v>12</v>
      </c>
      <c r="I1860" t="s">
        <v>575</v>
      </c>
      <c r="J1860" t="s">
        <v>858</v>
      </c>
      <c r="K1860" t="s">
        <v>3</v>
      </c>
      <c r="L1860"/>
      <c r="M1860" t="s">
        <v>1442</v>
      </c>
      <c r="N1860">
        <v>15.79</v>
      </c>
      <c r="O1860"/>
      <c r="P1860" t="s">
        <v>984</v>
      </c>
      <c r="Q1860" t="s">
        <v>987</v>
      </c>
      <c r="R1860">
        <v>14</v>
      </c>
      <c r="S1860"/>
      <c r="T1860"/>
      <c r="U1860"/>
      <c r="V1860"/>
      <c r="W1860"/>
      <c r="X1860"/>
      <c r="Y1860"/>
      <c r="Z1860"/>
      <c r="AA1860"/>
      <c r="AB1860"/>
      <c r="AC1860"/>
      <c r="AD1860"/>
      <c r="AE1860"/>
      <c r="AF1860"/>
      <c r="AG1860"/>
      <c r="AH1860"/>
      <c r="AI1860"/>
      <c r="AJ1860"/>
      <c r="AK1860" t="s">
        <v>987</v>
      </c>
      <c r="AL1860">
        <v>14</v>
      </c>
      <c r="AM1860" s="73">
        <v>43861</v>
      </c>
      <c r="AN1860"/>
      <c r="AO1860" t="s">
        <v>847</v>
      </c>
      <c r="AP1860"/>
      <c r="AQ1860"/>
      <c r="AR1860" t="s">
        <v>603</v>
      </c>
      <c r="AS1860" t="s">
        <v>1797</v>
      </c>
      <c r="AT1860" t="s">
        <v>1408</v>
      </c>
      <c r="AU1860" t="s">
        <v>36</v>
      </c>
      <c r="AV1860" t="s">
        <v>1354</v>
      </c>
      <c r="AW1860" t="s">
        <v>1924</v>
      </c>
      <c r="AX1860" t="s">
        <v>1353</v>
      </c>
      <c r="AY1860" t="s">
        <v>1352</v>
      </c>
      <c r="AZ1860"/>
      <c r="BA1860" t="s">
        <v>1985</v>
      </c>
      <c r="BB1860" t="s">
        <v>1926</v>
      </c>
      <c r="BC1860" t="s">
        <v>1442</v>
      </c>
      <c r="BD1860"/>
      <c r="BE1860"/>
    </row>
    <row r="1861" spans="1:57" x14ac:dyDescent="0.25">
      <c r="A1861" t="s">
        <v>1360</v>
      </c>
      <c r="B1861" t="s">
        <v>0</v>
      </c>
      <c r="C1861">
        <v>2020</v>
      </c>
      <c r="D1861">
        <v>7</v>
      </c>
      <c r="E1861" s="73">
        <v>43861</v>
      </c>
      <c r="F1861" t="s">
        <v>574</v>
      </c>
      <c r="G1861"/>
      <c r="H1861" t="s">
        <v>12</v>
      </c>
      <c r="I1861" t="s">
        <v>575</v>
      </c>
      <c r="J1861" t="s">
        <v>858</v>
      </c>
      <c r="K1861" t="s">
        <v>3</v>
      </c>
      <c r="L1861"/>
      <c r="M1861" t="s">
        <v>1442</v>
      </c>
      <c r="N1861">
        <v>0.79</v>
      </c>
      <c r="O1861"/>
      <c r="P1861" t="s">
        <v>984</v>
      </c>
      <c r="Q1861" t="s">
        <v>987</v>
      </c>
      <c r="R1861">
        <v>185</v>
      </c>
      <c r="S1861"/>
      <c r="T1861"/>
      <c r="U1861"/>
      <c r="V1861"/>
      <c r="W1861"/>
      <c r="X1861"/>
      <c r="Y1861"/>
      <c r="Z1861"/>
      <c r="AA1861"/>
      <c r="AB1861"/>
      <c r="AC1861"/>
      <c r="AD1861"/>
      <c r="AE1861"/>
      <c r="AF1861"/>
      <c r="AG1861"/>
      <c r="AH1861"/>
      <c r="AI1861"/>
      <c r="AJ1861"/>
      <c r="AK1861" t="s">
        <v>987</v>
      </c>
      <c r="AL1861">
        <v>185</v>
      </c>
      <c r="AM1861" s="73">
        <v>43861</v>
      </c>
      <c r="AN1861"/>
      <c r="AO1861" t="s">
        <v>37</v>
      </c>
      <c r="AP1861"/>
      <c r="AQ1861"/>
      <c r="AR1861" t="s">
        <v>603</v>
      </c>
      <c r="AS1861" t="s">
        <v>1797</v>
      </c>
      <c r="AT1861" t="s">
        <v>1408</v>
      </c>
      <c r="AU1861" t="s">
        <v>36</v>
      </c>
      <c r="AV1861" t="s">
        <v>1354</v>
      </c>
      <c r="AW1861" t="s">
        <v>1924</v>
      </c>
      <c r="AX1861" t="s">
        <v>1353</v>
      </c>
      <c r="AY1861" t="s">
        <v>1352</v>
      </c>
      <c r="AZ1861"/>
      <c r="BA1861" t="s">
        <v>1985</v>
      </c>
      <c r="BB1861" t="s">
        <v>1926</v>
      </c>
      <c r="BC1861" t="s">
        <v>1442</v>
      </c>
      <c r="BD1861"/>
      <c r="BE1861"/>
    </row>
    <row r="1862" spans="1:57" x14ac:dyDescent="0.25">
      <c r="A1862" t="s">
        <v>1360</v>
      </c>
      <c r="B1862" t="s">
        <v>0</v>
      </c>
      <c r="C1862">
        <v>2020</v>
      </c>
      <c r="D1862">
        <v>7</v>
      </c>
      <c r="E1862" s="73">
        <v>43861</v>
      </c>
      <c r="F1862" t="s">
        <v>574</v>
      </c>
      <c r="G1862"/>
      <c r="H1862" t="s">
        <v>12</v>
      </c>
      <c r="I1862" t="s">
        <v>575</v>
      </c>
      <c r="J1862" t="s">
        <v>609</v>
      </c>
      <c r="K1862" t="s">
        <v>3</v>
      </c>
      <c r="L1862"/>
      <c r="M1862" t="s">
        <v>1547</v>
      </c>
      <c r="N1862">
        <v>1032.27</v>
      </c>
      <c r="O1862"/>
      <c r="P1862" t="s">
        <v>984</v>
      </c>
      <c r="Q1862" t="s">
        <v>995</v>
      </c>
      <c r="R1862">
        <v>137</v>
      </c>
      <c r="S1862"/>
      <c r="T1862"/>
      <c r="U1862"/>
      <c r="V1862"/>
      <c r="W1862"/>
      <c r="X1862"/>
      <c r="Y1862"/>
      <c r="Z1862"/>
      <c r="AA1862"/>
      <c r="AB1862"/>
      <c r="AC1862"/>
      <c r="AD1862"/>
      <c r="AE1862"/>
      <c r="AF1862"/>
      <c r="AG1862"/>
      <c r="AH1862"/>
      <c r="AI1862"/>
      <c r="AJ1862"/>
      <c r="AK1862" t="s">
        <v>995</v>
      </c>
      <c r="AL1862">
        <v>137</v>
      </c>
      <c r="AM1862" s="73">
        <v>43861</v>
      </c>
      <c r="AN1862"/>
      <c r="AO1862" t="s">
        <v>778</v>
      </c>
      <c r="AP1862"/>
      <c r="AQ1862"/>
      <c r="AR1862" t="s">
        <v>603</v>
      </c>
      <c r="AS1862" t="s">
        <v>1797</v>
      </c>
      <c r="AT1862" t="s">
        <v>1408</v>
      </c>
      <c r="AU1862" t="s">
        <v>36</v>
      </c>
      <c r="AV1862" t="s">
        <v>1354</v>
      </c>
      <c r="AW1862" t="s">
        <v>1924</v>
      </c>
      <c r="AX1862" t="s">
        <v>1353</v>
      </c>
      <c r="AY1862" t="s">
        <v>1352</v>
      </c>
      <c r="AZ1862"/>
      <c r="BA1862" t="s">
        <v>1949</v>
      </c>
      <c r="BB1862" t="s">
        <v>1926</v>
      </c>
      <c r="BC1862" t="s">
        <v>1547</v>
      </c>
      <c r="BD1862"/>
      <c r="BE1862"/>
    </row>
    <row r="1863" spans="1:57" x14ac:dyDescent="0.25">
      <c r="A1863" t="s">
        <v>1360</v>
      </c>
      <c r="B1863" t="s">
        <v>0</v>
      </c>
      <c r="C1863">
        <v>2020</v>
      </c>
      <c r="D1863">
        <v>7</v>
      </c>
      <c r="E1863" s="73">
        <v>43861</v>
      </c>
      <c r="F1863"/>
      <c r="G1863"/>
      <c r="H1863" t="s">
        <v>12</v>
      </c>
      <c r="I1863"/>
      <c r="J1863" t="s">
        <v>2</v>
      </c>
      <c r="K1863" t="s">
        <v>3</v>
      </c>
      <c r="L1863"/>
      <c r="M1863" t="s">
        <v>1441</v>
      </c>
      <c r="N1863">
        <v>-23.28</v>
      </c>
      <c r="O1863"/>
      <c r="P1863" t="s">
        <v>14</v>
      </c>
      <c r="Q1863" t="s">
        <v>978</v>
      </c>
      <c r="R1863">
        <v>211</v>
      </c>
      <c r="S1863"/>
      <c r="T1863"/>
      <c r="U1863"/>
      <c r="V1863"/>
      <c r="W1863"/>
      <c r="X1863"/>
      <c r="Y1863"/>
      <c r="Z1863"/>
      <c r="AA1863"/>
      <c r="AB1863"/>
      <c r="AC1863"/>
      <c r="AD1863"/>
      <c r="AE1863"/>
      <c r="AF1863"/>
      <c r="AG1863"/>
      <c r="AH1863"/>
      <c r="AI1863"/>
      <c r="AJ1863"/>
      <c r="AK1863" t="s">
        <v>978</v>
      </c>
      <c r="AL1863">
        <v>211</v>
      </c>
      <c r="AM1863" s="73">
        <v>43861</v>
      </c>
      <c r="AN1863"/>
      <c r="AO1863" t="s">
        <v>8</v>
      </c>
      <c r="AP1863"/>
      <c r="AQ1863"/>
      <c r="AR1863" t="s">
        <v>603</v>
      </c>
      <c r="AS1863" t="s">
        <v>1797</v>
      </c>
      <c r="AT1863" t="s">
        <v>1385</v>
      </c>
      <c r="AU1863" t="s">
        <v>36</v>
      </c>
      <c r="AV1863" t="s">
        <v>1355</v>
      </c>
      <c r="AW1863"/>
      <c r="AX1863"/>
      <c r="AY1863"/>
      <c r="AZ1863"/>
      <c r="BA1863" t="s">
        <v>1801</v>
      </c>
      <c r="BB1863" t="s">
        <v>1802</v>
      </c>
      <c r="BC1863" t="s">
        <v>1441</v>
      </c>
      <c r="BD1863"/>
      <c r="BE1863"/>
    </row>
    <row r="1864" spans="1:57" x14ac:dyDescent="0.25">
      <c r="A1864" t="s">
        <v>1360</v>
      </c>
      <c r="B1864" t="s">
        <v>0</v>
      </c>
      <c r="C1864">
        <v>2020</v>
      </c>
      <c r="D1864">
        <v>7</v>
      </c>
      <c r="E1864" s="73">
        <v>43861</v>
      </c>
      <c r="F1864" t="s">
        <v>574</v>
      </c>
      <c r="G1864"/>
      <c r="H1864" t="s">
        <v>12</v>
      </c>
      <c r="I1864" t="s">
        <v>575</v>
      </c>
      <c r="J1864" t="s">
        <v>611</v>
      </c>
      <c r="K1864" t="s">
        <v>3</v>
      </c>
      <c r="L1864"/>
      <c r="M1864" t="s">
        <v>1440</v>
      </c>
      <c r="N1864">
        <v>6.38</v>
      </c>
      <c r="O1864"/>
      <c r="P1864" t="s">
        <v>984</v>
      </c>
      <c r="Q1864" t="s">
        <v>991</v>
      </c>
      <c r="R1864">
        <v>185</v>
      </c>
      <c r="S1864"/>
      <c r="T1864"/>
      <c r="U1864"/>
      <c r="V1864"/>
      <c r="W1864"/>
      <c r="X1864"/>
      <c r="Y1864"/>
      <c r="Z1864"/>
      <c r="AA1864"/>
      <c r="AB1864"/>
      <c r="AC1864"/>
      <c r="AD1864"/>
      <c r="AE1864"/>
      <c r="AF1864"/>
      <c r="AG1864"/>
      <c r="AH1864"/>
      <c r="AI1864"/>
      <c r="AJ1864"/>
      <c r="AK1864" t="s">
        <v>991</v>
      </c>
      <c r="AL1864">
        <v>185</v>
      </c>
      <c r="AM1864" s="73">
        <v>43861</v>
      </c>
      <c r="AN1864"/>
      <c r="AO1864" t="s">
        <v>37</v>
      </c>
      <c r="AP1864"/>
      <c r="AQ1864"/>
      <c r="AR1864" t="s">
        <v>603</v>
      </c>
      <c r="AS1864" t="s">
        <v>1797</v>
      </c>
      <c r="AT1864" t="s">
        <v>1411</v>
      </c>
      <c r="AU1864" t="s">
        <v>36</v>
      </c>
      <c r="AV1864" t="s">
        <v>1354</v>
      </c>
      <c r="AW1864" t="s">
        <v>1924</v>
      </c>
      <c r="AX1864" t="s">
        <v>1353</v>
      </c>
      <c r="AY1864" t="s">
        <v>1352</v>
      </c>
      <c r="AZ1864"/>
      <c r="BA1864" t="s">
        <v>1952</v>
      </c>
      <c r="BB1864" t="s">
        <v>1926</v>
      </c>
      <c r="BC1864" t="s">
        <v>1440</v>
      </c>
      <c r="BD1864"/>
      <c r="BE1864"/>
    </row>
    <row r="1865" spans="1:57" x14ac:dyDescent="0.25">
      <c r="A1865" t="s">
        <v>1360</v>
      </c>
      <c r="B1865" t="s">
        <v>0</v>
      </c>
      <c r="C1865">
        <v>2020</v>
      </c>
      <c r="D1865">
        <v>7</v>
      </c>
      <c r="E1865" s="73">
        <v>43861</v>
      </c>
      <c r="F1865"/>
      <c r="G1865"/>
      <c r="H1865" t="s">
        <v>12</v>
      </c>
      <c r="I1865"/>
      <c r="J1865" t="s">
        <v>433</v>
      </c>
      <c r="K1865" t="s">
        <v>3</v>
      </c>
      <c r="L1865"/>
      <c r="M1865" t="s">
        <v>1589</v>
      </c>
      <c r="N1865">
        <v>-9260.19</v>
      </c>
      <c r="O1865"/>
      <c r="P1865" t="s">
        <v>571</v>
      </c>
      <c r="Q1865" t="s">
        <v>982</v>
      </c>
      <c r="R1865">
        <v>16</v>
      </c>
      <c r="S1865"/>
      <c r="T1865"/>
      <c r="U1865"/>
      <c r="V1865"/>
      <c r="W1865"/>
      <c r="X1865"/>
      <c r="Y1865"/>
      <c r="Z1865"/>
      <c r="AA1865"/>
      <c r="AB1865"/>
      <c r="AC1865"/>
      <c r="AD1865"/>
      <c r="AE1865"/>
      <c r="AF1865"/>
      <c r="AG1865"/>
      <c r="AH1865"/>
      <c r="AI1865"/>
      <c r="AJ1865"/>
      <c r="AK1865" t="s">
        <v>982</v>
      </c>
      <c r="AL1865">
        <v>16</v>
      </c>
      <c r="AM1865" s="73">
        <v>43861</v>
      </c>
      <c r="AN1865"/>
      <c r="AO1865" t="s">
        <v>11</v>
      </c>
      <c r="AP1865"/>
      <c r="AQ1865"/>
      <c r="AR1865" t="s">
        <v>16</v>
      </c>
      <c r="AS1865" t="s">
        <v>1797</v>
      </c>
      <c r="AT1865" t="s">
        <v>1422</v>
      </c>
      <c r="AU1865" t="s">
        <v>36</v>
      </c>
      <c r="AV1865" t="s">
        <v>1421</v>
      </c>
      <c r="AW1865"/>
      <c r="AX1865"/>
      <c r="AY1865"/>
      <c r="AZ1865"/>
      <c r="BA1865" t="s">
        <v>1914</v>
      </c>
      <c r="BB1865" t="s">
        <v>1802</v>
      </c>
      <c r="BC1865" t="s">
        <v>1589</v>
      </c>
      <c r="BD1865"/>
      <c r="BE1865"/>
    </row>
    <row r="1866" spans="1:57" x14ac:dyDescent="0.25">
      <c r="A1866" t="s">
        <v>1360</v>
      </c>
      <c r="B1866" t="s">
        <v>0</v>
      </c>
      <c r="C1866">
        <v>2020</v>
      </c>
      <c r="D1866">
        <v>7</v>
      </c>
      <c r="E1866" s="73">
        <v>43861</v>
      </c>
      <c r="F1866"/>
      <c r="G1866"/>
      <c r="H1866" t="s">
        <v>12</v>
      </c>
      <c r="I1866"/>
      <c r="J1866" t="s">
        <v>2</v>
      </c>
      <c r="K1866" t="s">
        <v>3</v>
      </c>
      <c r="L1866"/>
      <c r="M1866" t="s">
        <v>1589</v>
      </c>
      <c r="N1866">
        <v>9260.19</v>
      </c>
      <c r="O1866"/>
      <c r="P1866" t="s">
        <v>14</v>
      </c>
      <c r="Q1866" t="s">
        <v>982</v>
      </c>
      <c r="R1866">
        <v>50</v>
      </c>
      <c r="S1866"/>
      <c r="T1866"/>
      <c r="U1866"/>
      <c r="V1866"/>
      <c r="W1866"/>
      <c r="X1866"/>
      <c r="Y1866"/>
      <c r="Z1866"/>
      <c r="AA1866"/>
      <c r="AB1866"/>
      <c r="AC1866"/>
      <c r="AD1866"/>
      <c r="AE1866"/>
      <c r="AF1866"/>
      <c r="AG1866"/>
      <c r="AH1866"/>
      <c r="AI1866"/>
      <c r="AJ1866"/>
      <c r="AK1866" t="s">
        <v>982</v>
      </c>
      <c r="AL1866">
        <v>50</v>
      </c>
      <c r="AM1866" s="73">
        <v>43861</v>
      </c>
      <c r="AN1866"/>
      <c r="AO1866" t="s">
        <v>8</v>
      </c>
      <c r="AP1866"/>
      <c r="AQ1866"/>
      <c r="AR1866" t="s">
        <v>16</v>
      </c>
      <c r="AS1866" t="s">
        <v>1797</v>
      </c>
      <c r="AT1866" t="s">
        <v>1385</v>
      </c>
      <c r="AU1866" t="s">
        <v>36</v>
      </c>
      <c r="AV1866" t="s">
        <v>1355</v>
      </c>
      <c r="AW1866"/>
      <c r="AX1866"/>
      <c r="AY1866"/>
      <c r="AZ1866"/>
      <c r="BA1866" t="s">
        <v>1801</v>
      </c>
      <c r="BB1866" t="s">
        <v>1802</v>
      </c>
      <c r="BC1866" t="s">
        <v>1589</v>
      </c>
      <c r="BD1866"/>
      <c r="BE1866"/>
    </row>
    <row r="1867" spans="1:57" x14ac:dyDescent="0.25">
      <c r="A1867" t="s">
        <v>1360</v>
      </c>
      <c r="B1867" t="s">
        <v>0</v>
      </c>
      <c r="C1867">
        <v>2020</v>
      </c>
      <c r="D1867">
        <v>7</v>
      </c>
      <c r="E1867" s="73">
        <v>43833</v>
      </c>
      <c r="F1867"/>
      <c r="G1867"/>
      <c r="H1867" t="s">
        <v>12</v>
      </c>
      <c r="I1867"/>
      <c r="J1867" t="s">
        <v>2</v>
      </c>
      <c r="K1867" t="s">
        <v>3</v>
      </c>
      <c r="L1867"/>
      <c r="M1867" t="s">
        <v>43</v>
      </c>
      <c r="N1867">
        <v>-29867.4</v>
      </c>
      <c r="O1867"/>
      <c r="P1867" t="s">
        <v>14</v>
      </c>
      <c r="Q1867" t="s">
        <v>966</v>
      </c>
      <c r="R1867">
        <v>15</v>
      </c>
      <c r="S1867"/>
      <c r="T1867"/>
      <c r="U1867"/>
      <c r="V1867"/>
      <c r="W1867"/>
      <c r="X1867"/>
      <c r="Y1867"/>
      <c r="Z1867"/>
      <c r="AA1867"/>
      <c r="AB1867"/>
      <c r="AC1867"/>
      <c r="AD1867"/>
      <c r="AE1867"/>
      <c r="AF1867"/>
      <c r="AG1867"/>
      <c r="AH1867"/>
      <c r="AI1867"/>
      <c r="AJ1867"/>
      <c r="AK1867" t="s">
        <v>966</v>
      </c>
      <c r="AL1867">
        <v>15</v>
      </c>
      <c r="AM1867" s="73">
        <v>43833</v>
      </c>
      <c r="AN1867" t="s">
        <v>967</v>
      </c>
      <c r="AO1867" t="s">
        <v>8</v>
      </c>
      <c r="AP1867"/>
      <c r="AQ1867"/>
      <c r="AR1867" t="s">
        <v>30</v>
      </c>
      <c r="AS1867" t="s">
        <v>1797</v>
      </c>
      <c r="AT1867" t="s">
        <v>1385</v>
      </c>
      <c r="AU1867" t="s">
        <v>36</v>
      </c>
      <c r="AV1867" t="s">
        <v>1355</v>
      </c>
      <c r="AW1867"/>
      <c r="AX1867"/>
      <c r="AY1867"/>
      <c r="AZ1867"/>
      <c r="BA1867" t="s">
        <v>1801</v>
      </c>
      <c r="BB1867" t="s">
        <v>1802</v>
      </c>
      <c r="BC1867" t="s">
        <v>43</v>
      </c>
      <c r="BD1867"/>
      <c r="BE1867"/>
    </row>
    <row r="1868" spans="1:57" x14ac:dyDescent="0.25">
      <c r="A1868" t="s">
        <v>1360</v>
      </c>
      <c r="B1868" t="s">
        <v>0</v>
      </c>
      <c r="C1868">
        <v>2020</v>
      </c>
      <c r="D1868">
        <v>7</v>
      </c>
      <c r="E1868" s="73">
        <v>43840</v>
      </c>
      <c r="F1868" t="s">
        <v>574</v>
      </c>
      <c r="G1868"/>
      <c r="H1868" t="s">
        <v>12</v>
      </c>
      <c r="I1868" t="s">
        <v>575</v>
      </c>
      <c r="J1868" t="s">
        <v>586</v>
      </c>
      <c r="K1868" t="s">
        <v>3</v>
      </c>
      <c r="L1868"/>
      <c r="M1868" t="s">
        <v>579</v>
      </c>
      <c r="N1868">
        <v>43.87</v>
      </c>
      <c r="O1868"/>
      <c r="P1868" t="s">
        <v>968</v>
      </c>
      <c r="Q1868" t="s">
        <v>969</v>
      </c>
      <c r="R1868">
        <v>281</v>
      </c>
      <c r="S1868"/>
      <c r="T1868"/>
      <c r="U1868"/>
      <c r="V1868"/>
      <c r="W1868"/>
      <c r="X1868"/>
      <c r="Y1868"/>
      <c r="Z1868"/>
      <c r="AA1868"/>
      <c r="AB1868"/>
      <c r="AC1868"/>
      <c r="AD1868"/>
      <c r="AE1868"/>
      <c r="AF1868"/>
      <c r="AG1868"/>
      <c r="AH1868"/>
      <c r="AI1868"/>
      <c r="AJ1868"/>
      <c r="AK1868" t="s">
        <v>969</v>
      </c>
      <c r="AL1868">
        <v>281</v>
      </c>
      <c r="AM1868" s="73">
        <v>43840</v>
      </c>
      <c r="AN1868" t="s">
        <v>584</v>
      </c>
      <c r="AO1868" t="s">
        <v>847</v>
      </c>
      <c r="AP1868"/>
      <c r="AQ1868"/>
      <c r="AR1868" t="s">
        <v>581</v>
      </c>
      <c r="AS1868" t="s">
        <v>1797</v>
      </c>
      <c r="AT1868" t="s">
        <v>1361</v>
      </c>
      <c r="AU1868" t="s">
        <v>36</v>
      </c>
      <c r="AV1868" t="s">
        <v>1354</v>
      </c>
      <c r="AW1868" t="s">
        <v>1924</v>
      </c>
      <c r="AX1868" t="s">
        <v>1353</v>
      </c>
      <c r="AY1868" t="s">
        <v>1352</v>
      </c>
      <c r="AZ1868"/>
      <c r="BA1868" t="s">
        <v>1954</v>
      </c>
      <c r="BB1868" t="s">
        <v>1926</v>
      </c>
      <c r="BC1868" t="s">
        <v>579</v>
      </c>
      <c r="BD1868"/>
      <c r="BE1868"/>
    </row>
    <row r="1869" spans="1:57" x14ac:dyDescent="0.25">
      <c r="A1869" t="s">
        <v>1360</v>
      </c>
      <c r="B1869" t="s">
        <v>0</v>
      </c>
      <c r="C1869">
        <v>2020</v>
      </c>
      <c r="D1869">
        <v>7</v>
      </c>
      <c r="E1869" s="73">
        <v>43840</v>
      </c>
      <c r="F1869" t="s">
        <v>574</v>
      </c>
      <c r="G1869"/>
      <c r="H1869" t="s">
        <v>12</v>
      </c>
      <c r="I1869" t="s">
        <v>575</v>
      </c>
      <c r="J1869" t="s">
        <v>624</v>
      </c>
      <c r="K1869" t="s">
        <v>3</v>
      </c>
      <c r="L1869"/>
      <c r="M1869" t="s">
        <v>579</v>
      </c>
      <c r="N1869">
        <v>614.5</v>
      </c>
      <c r="O1869"/>
      <c r="P1869" t="s">
        <v>968</v>
      </c>
      <c r="Q1869" t="s">
        <v>969</v>
      </c>
      <c r="R1869">
        <v>283</v>
      </c>
      <c r="S1869"/>
      <c r="T1869"/>
      <c r="U1869"/>
      <c r="V1869"/>
      <c r="W1869"/>
      <c r="X1869"/>
      <c r="Y1869"/>
      <c r="Z1869"/>
      <c r="AA1869"/>
      <c r="AB1869"/>
      <c r="AC1869"/>
      <c r="AD1869"/>
      <c r="AE1869"/>
      <c r="AF1869"/>
      <c r="AG1869"/>
      <c r="AH1869"/>
      <c r="AI1869"/>
      <c r="AJ1869"/>
      <c r="AK1869" t="s">
        <v>969</v>
      </c>
      <c r="AL1869">
        <v>283</v>
      </c>
      <c r="AM1869" s="73">
        <v>43840</v>
      </c>
      <c r="AN1869" t="s">
        <v>584</v>
      </c>
      <c r="AO1869" t="s">
        <v>847</v>
      </c>
      <c r="AP1869"/>
      <c r="AQ1869"/>
      <c r="AR1869" t="s">
        <v>581</v>
      </c>
      <c r="AS1869" t="s">
        <v>1797</v>
      </c>
      <c r="AT1869" t="s">
        <v>1361</v>
      </c>
      <c r="AU1869" t="s">
        <v>36</v>
      </c>
      <c r="AV1869" t="s">
        <v>1354</v>
      </c>
      <c r="AW1869" t="s">
        <v>1924</v>
      </c>
      <c r="AX1869" t="s">
        <v>1353</v>
      </c>
      <c r="AY1869" t="s">
        <v>1352</v>
      </c>
      <c r="AZ1869"/>
      <c r="BA1869" t="s">
        <v>1982</v>
      </c>
      <c r="BB1869" t="s">
        <v>1926</v>
      </c>
      <c r="BC1869" t="s">
        <v>579</v>
      </c>
      <c r="BD1869"/>
      <c r="BE1869"/>
    </row>
    <row r="1870" spans="1:57" x14ac:dyDescent="0.25">
      <c r="A1870" t="s">
        <v>1360</v>
      </c>
      <c r="B1870" t="s">
        <v>0</v>
      </c>
      <c r="C1870">
        <v>2020</v>
      </c>
      <c r="D1870">
        <v>7</v>
      </c>
      <c r="E1870" s="73">
        <v>43840</v>
      </c>
      <c r="F1870" t="s">
        <v>574</v>
      </c>
      <c r="G1870"/>
      <c r="H1870" t="s">
        <v>12</v>
      </c>
      <c r="I1870" t="s">
        <v>575</v>
      </c>
      <c r="J1870" t="s">
        <v>848</v>
      </c>
      <c r="K1870" t="s">
        <v>3</v>
      </c>
      <c r="L1870"/>
      <c r="M1870" t="s">
        <v>579</v>
      </c>
      <c r="N1870">
        <v>10</v>
      </c>
      <c r="O1870"/>
      <c r="P1870" t="s">
        <v>968</v>
      </c>
      <c r="Q1870" t="s">
        <v>969</v>
      </c>
      <c r="R1870">
        <v>289</v>
      </c>
      <c r="S1870"/>
      <c r="T1870"/>
      <c r="U1870"/>
      <c r="V1870"/>
      <c r="W1870"/>
      <c r="X1870"/>
      <c r="Y1870"/>
      <c r="Z1870"/>
      <c r="AA1870"/>
      <c r="AB1870"/>
      <c r="AC1870"/>
      <c r="AD1870"/>
      <c r="AE1870"/>
      <c r="AF1870"/>
      <c r="AG1870"/>
      <c r="AH1870"/>
      <c r="AI1870"/>
      <c r="AJ1870"/>
      <c r="AK1870" t="s">
        <v>969</v>
      </c>
      <c r="AL1870">
        <v>289</v>
      </c>
      <c r="AM1870" s="73">
        <v>43840</v>
      </c>
      <c r="AN1870" t="s">
        <v>584</v>
      </c>
      <c r="AO1870" t="s">
        <v>847</v>
      </c>
      <c r="AP1870"/>
      <c r="AQ1870"/>
      <c r="AR1870" t="s">
        <v>581</v>
      </c>
      <c r="AS1870" t="s">
        <v>1797</v>
      </c>
      <c r="AT1870" t="s">
        <v>1361</v>
      </c>
      <c r="AU1870" t="s">
        <v>36</v>
      </c>
      <c r="AV1870" t="s">
        <v>1354</v>
      </c>
      <c r="AW1870" t="s">
        <v>1924</v>
      </c>
      <c r="AX1870" t="s">
        <v>1353</v>
      </c>
      <c r="AY1870" t="s">
        <v>1352</v>
      </c>
      <c r="AZ1870"/>
      <c r="BA1870" t="s">
        <v>1983</v>
      </c>
      <c r="BB1870" t="s">
        <v>1926</v>
      </c>
      <c r="BC1870" t="s">
        <v>579</v>
      </c>
      <c r="BD1870"/>
      <c r="BE1870"/>
    </row>
    <row r="1871" spans="1:57" x14ac:dyDescent="0.25">
      <c r="A1871" t="s">
        <v>1360</v>
      </c>
      <c r="B1871" t="s">
        <v>0</v>
      </c>
      <c r="C1871">
        <v>2020</v>
      </c>
      <c r="D1871">
        <v>7</v>
      </c>
      <c r="E1871" s="73">
        <v>43846</v>
      </c>
      <c r="F1871"/>
      <c r="G1871"/>
      <c r="H1871" t="s">
        <v>12</v>
      </c>
      <c r="I1871"/>
      <c r="J1871" t="s">
        <v>2</v>
      </c>
      <c r="K1871" t="s">
        <v>3</v>
      </c>
      <c r="L1871"/>
      <c r="M1871" t="s">
        <v>1445</v>
      </c>
      <c r="N1871">
        <v>-247.7</v>
      </c>
      <c r="O1871"/>
      <c r="P1871" t="s">
        <v>14</v>
      </c>
      <c r="Q1871" t="s">
        <v>974</v>
      </c>
      <c r="R1871">
        <v>33</v>
      </c>
      <c r="S1871"/>
      <c r="T1871"/>
      <c r="U1871"/>
      <c r="V1871"/>
      <c r="W1871"/>
      <c r="X1871"/>
      <c r="Y1871"/>
      <c r="Z1871"/>
      <c r="AA1871"/>
      <c r="AB1871"/>
      <c r="AC1871"/>
      <c r="AD1871"/>
      <c r="AE1871"/>
      <c r="AF1871"/>
      <c r="AG1871"/>
      <c r="AH1871"/>
      <c r="AI1871"/>
      <c r="AJ1871"/>
      <c r="AK1871" t="s">
        <v>974</v>
      </c>
      <c r="AL1871">
        <v>33</v>
      </c>
      <c r="AM1871" s="73">
        <v>43846</v>
      </c>
      <c r="AN1871"/>
      <c r="AO1871" t="s">
        <v>8</v>
      </c>
      <c r="AP1871"/>
      <c r="AQ1871"/>
      <c r="AR1871" t="s">
        <v>603</v>
      </c>
      <c r="AS1871" t="s">
        <v>1797</v>
      </c>
      <c r="AT1871" t="s">
        <v>1385</v>
      </c>
      <c r="AU1871" t="s">
        <v>36</v>
      </c>
      <c r="AV1871" t="s">
        <v>1355</v>
      </c>
      <c r="AW1871"/>
      <c r="AX1871"/>
      <c r="AY1871"/>
      <c r="AZ1871"/>
      <c r="BA1871" t="s">
        <v>1801</v>
      </c>
      <c r="BB1871" t="s">
        <v>1802</v>
      </c>
      <c r="BC1871" t="s">
        <v>1445</v>
      </c>
      <c r="BD1871"/>
      <c r="BE1871"/>
    </row>
    <row r="1872" spans="1:57" x14ac:dyDescent="0.25">
      <c r="A1872" t="s">
        <v>1360</v>
      </c>
      <c r="B1872" t="s">
        <v>0</v>
      </c>
      <c r="C1872">
        <v>2020</v>
      </c>
      <c r="D1872">
        <v>7</v>
      </c>
      <c r="E1872" s="73">
        <v>43846</v>
      </c>
      <c r="F1872"/>
      <c r="G1872"/>
      <c r="H1872" t="s">
        <v>12</v>
      </c>
      <c r="I1872"/>
      <c r="J1872" t="s">
        <v>2</v>
      </c>
      <c r="K1872" t="s">
        <v>3</v>
      </c>
      <c r="L1872"/>
      <c r="M1872" t="s">
        <v>1445</v>
      </c>
      <c r="N1872">
        <v>-1188.82</v>
      </c>
      <c r="O1872"/>
      <c r="P1872" t="s">
        <v>14</v>
      </c>
      <c r="Q1872" t="s">
        <v>974</v>
      </c>
      <c r="R1872">
        <v>49</v>
      </c>
      <c r="S1872"/>
      <c r="T1872"/>
      <c r="U1872"/>
      <c r="V1872"/>
      <c r="W1872"/>
      <c r="X1872"/>
      <c r="Y1872"/>
      <c r="Z1872"/>
      <c r="AA1872"/>
      <c r="AB1872"/>
      <c r="AC1872"/>
      <c r="AD1872"/>
      <c r="AE1872"/>
      <c r="AF1872"/>
      <c r="AG1872"/>
      <c r="AH1872"/>
      <c r="AI1872"/>
      <c r="AJ1872"/>
      <c r="AK1872" t="s">
        <v>974</v>
      </c>
      <c r="AL1872">
        <v>49</v>
      </c>
      <c r="AM1872" s="73">
        <v>43846</v>
      </c>
      <c r="AN1872"/>
      <c r="AO1872" t="s">
        <v>8</v>
      </c>
      <c r="AP1872"/>
      <c r="AQ1872"/>
      <c r="AR1872" t="s">
        <v>603</v>
      </c>
      <c r="AS1872" t="s">
        <v>1797</v>
      </c>
      <c r="AT1872" t="s">
        <v>1385</v>
      </c>
      <c r="AU1872" t="s">
        <v>36</v>
      </c>
      <c r="AV1872" t="s">
        <v>1355</v>
      </c>
      <c r="AW1872"/>
      <c r="AX1872"/>
      <c r="AY1872"/>
      <c r="AZ1872"/>
      <c r="BA1872" t="s">
        <v>1801</v>
      </c>
      <c r="BB1872" t="s">
        <v>1802</v>
      </c>
      <c r="BC1872" t="s">
        <v>1445</v>
      </c>
      <c r="BD1872"/>
      <c r="BE1872"/>
    </row>
    <row r="1873" spans="1:57" x14ac:dyDescent="0.25">
      <c r="A1873" t="s">
        <v>1360</v>
      </c>
      <c r="B1873" t="s">
        <v>0</v>
      </c>
      <c r="C1873">
        <v>2020</v>
      </c>
      <c r="D1873">
        <v>7</v>
      </c>
      <c r="E1873" s="73">
        <v>43846</v>
      </c>
      <c r="F1873"/>
      <c r="G1873"/>
      <c r="H1873" t="s">
        <v>12</v>
      </c>
      <c r="I1873"/>
      <c r="J1873" t="s">
        <v>2</v>
      </c>
      <c r="K1873" t="s">
        <v>3</v>
      </c>
      <c r="L1873"/>
      <c r="M1873" t="s">
        <v>1445</v>
      </c>
      <c r="N1873">
        <v>-218.57</v>
      </c>
      <c r="O1873"/>
      <c r="P1873" t="s">
        <v>14</v>
      </c>
      <c r="Q1873" t="s">
        <v>974</v>
      </c>
      <c r="R1873">
        <v>51</v>
      </c>
      <c r="S1873"/>
      <c r="T1873"/>
      <c r="U1873"/>
      <c r="V1873"/>
      <c r="W1873"/>
      <c r="X1873"/>
      <c r="Y1873"/>
      <c r="Z1873"/>
      <c r="AA1873"/>
      <c r="AB1873"/>
      <c r="AC1873"/>
      <c r="AD1873"/>
      <c r="AE1873"/>
      <c r="AF1873"/>
      <c r="AG1873"/>
      <c r="AH1873"/>
      <c r="AI1873"/>
      <c r="AJ1873"/>
      <c r="AK1873" t="s">
        <v>974</v>
      </c>
      <c r="AL1873">
        <v>51</v>
      </c>
      <c r="AM1873" s="73">
        <v>43846</v>
      </c>
      <c r="AN1873"/>
      <c r="AO1873" t="s">
        <v>8</v>
      </c>
      <c r="AP1873"/>
      <c r="AQ1873"/>
      <c r="AR1873" t="s">
        <v>603</v>
      </c>
      <c r="AS1873" t="s">
        <v>1797</v>
      </c>
      <c r="AT1873" t="s">
        <v>1385</v>
      </c>
      <c r="AU1873" t="s">
        <v>36</v>
      </c>
      <c r="AV1873" t="s">
        <v>1355</v>
      </c>
      <c r="AW1873"/>
      <c r="AX1873"/>
      <c r="AY1873"/>
      <c r="AZ1873"/>
      <c r="BA1873" t="s">
        <v>1801</v>
      </c>
      <c r="BB1873" t="s">
        <v>1802</v>
      </c>
      <c r="BC1873" t="s">
        <v>1445</v>
      </c>
      <c r="BD1873"/>
      <c r="BE1873"/>
    </row>
    <row r="1874" spans="1:57" x14ac:dyDescent="0.25">
      <c r="A1874" t="s">
        <v>1360</v>
      </c>
      <c r="B1874" t="s">
        <v>0</v>
      </c>
      <c r="C1874">
        <v>2020</v>
      </c>
      <c r="D1874">
        <v>7</v>
      </c>
      <c r="E1874" s="73">
        <v>43857</v>
      </c>
      <c r="F1874" t="s">
        <v>574</v>
      </c>
      <c r="G1874"/>
      <c r="H1874" t="s">
        <v>12</v>
      </c>
      <c r="I1874" t="s">
        <v>575</v>
      </c>
      <c r="J1874" t="s">
        <v>589</v>
      </c>
      <c r="K1874" t="s">
        <v>3</v>
      </c>
      <c r="L1874"/>
      <c r="M1874" t="s">
        <v>579</v>
      </c>
      <c r="N1874">
        <v>3354.92</v>
      </c>
      <c r="O1874"/>
      <c r="P1874" t="s">
        <v>976</v>
      </c>
      <c r="Q1874" t="s">
        <v>977</v>
      </c>
      <c r="R1874">
        <v>267</v>
      </c>
      <c r="S1874"/>
      <c r="T1874"/>
      <c r="U1874"/>
      <c r="V1874"/>
      <c r="W1874"/>
      <c r="X1874"/>
      <c r="Y1874"/>
      <c r="Z1874"/>
      <c r="AA1874"/>
      <c r="AB1874"/>
      <c r="AC1874"/>
      <c r="AD1874"/>
      <c r="AE1874"/>
      <c r="AF1874"/>
      <c r="AG1874"/>
      <c r="AH1874"/>
      <c r="AI1874"/>
      <c r="AJ1874"/>
      <c r="AK1874" t="s">
        <v>977</v>
      </c>
      <c r="AL1874">
        <v>267</v>
      </c>
      <c r="AM1874" s="73">
        <v>43857</v>
      </c>
      <c r="AN1874" t="s">
        <v>584</v>
      </c>
      <c r="AO1874" t="s">
        <v>847</v>
      </c>
      <c r="AP1874"/>
      <c r="AQ1874"/>
      <c r="AR1874" t="s">
        <v>581</v>
      </c>
      <c r="AS1874" t="s">
        <v>1797</v>
      </c>
      <c r="AT1874" t="s">
        <v>1361</v>
      </c>
      <c r="AU1874" t="s">
        <v>36</v>
      </c>
      <c r="AV1874" t="s">
        <v>1354</v>
      </c>
      <c r="AW1874" t="s">
        <v>1924</v>
      </c>
      <c r="AX1874" t="s">
        <v>1353</v>
      </c>
      <c r="AY1874" t="s">
        <v>1352</v>
      </c>
      <c r="AZ1874"/>
      <c r="BA1874" t="s">
        <v>1934</v>
      </c>
      <c r="BB1874" t="s">
        <v>1926</v>
      </c>
      <c r="BC1874" t="s">
        <v>579</v>
      </c>
      <c r="BD1874"/>
      <c r="BE1874"/>
    </row>
    <row r="1875" spans="1:57" x14ac:dyDescent="0.25">
      <c r="A1875" t="s">
        <v>1360</v>
      </c>
      <c r="B1875" t="s">
        <v>0</v>
      </c>
      <c r="C1875">
        <v>2020</v>
      </c>
      <c r="D1875">
        <v>7</v>
      </c>
      <c r="E1875" s="73">
        <v>43857</v>
      </c>
      <c r="F1875" t="s">
        <v>574</v>
      </c>
      <c r="G1875"/>
      <c r="H1875" t="s">
        <v>12</v>
      </c>
      <c r="I1875" t="s">
        <v>575</v>
      </c>
      <c r="J1875" t="s">
        <v>582</v>
      </c>
      <c r="K1875" t="s">
        <v>3</v>
      </c>
      <c r="L1875"/>
      <c r="M1875" t="s">
        <v>579</v>
      </c>
      <c r="N1875">
        <v>453.59</v>
      </c>
      <c r="O1875"/>
      <c r="P1875" t="s">
        <v>976</v>
      </c>
      <c r="Q1875" t="s">
        <v>977</v>
      </c>
      <c r="R1875">
        <v>269</v>
      </c>
      <c r="S1875"/>
      <c r="T1875"/>
      <c r="U1875"/>
      <c r="V1875"/>
      <c r="W1875"/>
      <c r="X1875"/>
      <c r="Y1875"/>
      <c r="Z1875"/>
      <c r="AA1875"/>
      <c r="AB1875"/>
      <c r="AC1875"/>
      <c r="AD1875"/>
      <c r="AE1875"/>
      <c r="AF1875"/>
      <c r="AG1875"/>
      <c r="AH1875"/>
      <c r="AI1875"/>
      <c r="AJ1875"/>
      <c r="AK1875" t="s">
        <v>977</v>
      </c>
      <c r="AL1875">
        <v>269</v>
      </c>
      <c r="AM1875" s="73">
        <v>43857</v>
      </c>
      <c r="AN1875" t="s">
        <v>584</v>
      </c>
      <c r="AO1875" t="s">
        <v>847</v>
      </c>
      <c r="AP1875"/>
      <c r="AQ1875"/>
      <c r="AR1875" t="s">
        <v>581</v>
      </c>
      <c r="AS1875" t="s">
        <v>1797</v>
      </c>
      <c r="AT1875" t="s">
        <v>1361</v>
      </c>
      <c r="AU1875" t="s">
        <v>36</v>
      </c>
      <c r="AV1875" t="s">
        <v>1354</v>
      </c>
      <c r="AW1875" t="s">
        <v>1924</v>
      </c>
      <c r="AX1875" t="s">
        <v>1353</v>
      </c>
      <c r="AY1875" t="s">
        <v>1352</v>
      </c>
      <c r="AZ1875"/>
      <c r="BA1875" t="s">
        <v>1950</v>
      </c>
      <c r="BB1875" t="s">
        <v>1926</v>
      </c>
      <c r="BC1875" t="s">
        <v>579</v>
      </c>
      <c r="BD1875"/>
      <c r="BE1875"/>
    </row>
    <row r="1876" spans="1:57" x14ac:dyDescent="0.25">
      <c r="A1876" t="s">
        <v>1360</v>
      </c>
      <c r="B1876" t="s">
        <v>0</v>
      </c>
      <c r="C1876">
        <v>2020</v>
      </c>
      <c r="D1876">
        <v>7</v>
      </c>
      <c r="E1876" s="73">
        <v>43861</v>
      </c>
      <c r="F1876" t="s">
        <v>574</v>
      </c>
      <c r="G1876"/>
      <c r="H1876" t="s">
        <v>12</v>
      </c>
      <c r="I1876" t="s">
        <v>575</v>
      </c>
      <c r="J1876" t="s">
        <v>990</v>
      </c>
      <c r="K1876" t="s">
        <v>3</v>
      </c>
      <c r="L1876"/>
      <c r="M1876" t="s">
        <v>1444</v>
      </c>
      <c r="N1876">
        <v>3.05</v>
      </c>
      <c r="O1876"/>
      <c r="P1876" t="s">
        <v>984</v>
      </c>
      <c r="Q1876" t="s">
        <v>980</v>
      </c>
      <c r="R1876">
        <v>87</v>
      </c>
      <c r="S1876"/>
      <c r="T1876"/>
      <c r="U1876"/>
      <c r="V1876"/>
      <c r="W1876"/>
      <c r="X1876"/>
      <c r="Y1876"/>
      <c r="Z1876"/>
      <c r="AA1876"/>
      <c r="AB1876"/>
      <c r="AC1876"/>
      <c r="AD1876"/>
      <c r="AE1876"/>
      <c r="AF1876"/>
      <c r="AG1876"/>
      <c r="AH1876"/>
      <c r="AI1876"/>
      <c r="AJ1876"/>
      <c r="AK1876" t="s">
        <v>980</v>
      </c>
      <c r="AL1876">
        <v>87</v>
      </c>
      <c r="AM1876" s="73">
        <v>43861</v>
      </c>
      <c r="AN1876"/>
      <c r="AO1876" t="s">
        <v>847</v>
      </c>
      <c r="AP1876"/>
      <c r="AQ1876"/>
      <c r="AR1876" t="s">
        <v>603</v>
      </c>
      <c r="AS1876" t="s">
        <v>1797</v>
      </c>
      <c r="AT1876" t="s">
        <v>1408</v>
      </c>
      <c r="AU1876" t="s">
        <v>36</v>
      </c>
      <c r="AV1876" t="s">
        <v>1354</v>
      </c>
      <c r="AW1876" t="s">
        <v>1924</v>
      </c>
      <c r="AX1876" t="s">
        <v>1353</v>
      </c>
      <c r="AY1876" t="s">
        <v>1352</v>
      </c>
      <c r="AZ1876"/>
      <c r="BA1876" t="s">
        <v>2040</v>
      </c>
      <c r="BB1876" t="s">
        <v>1926</v>
      </c>
      <c r="BC1876" t="s">
        <v>1444</v>
      </c>
      <c r="BD1876"/>
      <c r="BE1876"/>
    </row>
    <row r="1877" spans="1:57" x14ac:dyDescent="0.25">
      <c r="A1877" t="s">
        <v>1360</v>
      </c>
      <c r="B1877" t="s">
        <v>0</v>
      </c>
      <c r="C1877">
        <v>2020</v>
      </c>
      <c r="D1877">
        <v>7</v>
      </c>
      <c r="E1877" s="73">
        <v>43861</v>
      </c>
      <c r="F1877" t="s">
        <v>574</v>
      </c>
      <c r="G1877"/>
      <c r="H1877" t="s">
        <v>12</v>
      </c>
      <c r="I1877" t="s">
        <v>575</v>
      </c>
      <c r="J1877" t="s">
        <v>610</v>
      </c>
      <c r="K1877" t="s">
        <v>3</v>
      </c>
      <c r="L1877"/>
      <c r="M1877" t="s">
        <v>1568</v>
      </c>
      <c r="N1877">
        <v>204.34</v>
      </c>
      <c r="O1877"/>
      <c r="P1877" t="s">
        <v>984</v>
      </c>
      <c r="Q1877" t="s">
        <v>981</v>
      </c>
      <c r="R1877">
        <v>87</v>
      </c>
      <c r="S1877"/>
      <c r="T1877"/>
      <c r="U1877"/>
      <c r="V1877"/>
      <c r="W1877"/>
      <c r="X1877"/>
      <c r="Y1877"/>
      <c r="Z1877"/>
      <c r="AA1877"/>
      <c r="AB1877"/>
      <c r="AC1877"/>
      <c r="AD1877"/>
      <c r="AE1877"/>
      <c r="AF1877"/>
      <c r="AG1877"/>
      <c r="AH1877"/>
      <c r="AI1877"/>
      <c r="AJ1877"/>
      <c r="AK1877" t="s">
        <v>981</v>
      </c>
      <c r="AL1877">
        <v>87</v>
      </c>
      <c r="AM1877" s="73">
        <v>43861</v>
      </c>
      <c r="AN1877"/>
      <c r="AO1877" t="s">
        <v>847</v>
      </c>
      <c r="AP1877"/>
      <c r="AQ1877"/>
      <c r="AR1877" t="s">
        <v>603</v>
      </c>
      <c r="AS1877" t="s">
        <v>1797</v>
      </c>
      <c r="AT1877" t="s">
        <v>1408</v>
      </c>
      <c r="AU1877" t="s">
        <v>36</v>
      </c>
      <c r="AV1877" t="s">
        <v>1354</v>
      </c>
      <c r="AW1877" t="s">
        <v>1924</v>
      </c>
      <c r="AX1877" t="s">
        <v>1353</v>
      </c>
      <c r="AY1877" t="s">
        <v>1352</v>
      </c>
      <c r="AZ1877"/>
      <c r="BA1877" t="s">
        <v>1930</v>
      </c>
      <c r="BB1877" t="s">
        <v>1926</v>
      </c>
      <c r="BC1877" t="s">
        <v>1568</v>
      </c>
      <c r="BD1877"/>
      <c r="BE1877"/>
    </row>
    <row r="1878" spans="1:57" x14ac:dyDescent="0.25">
      <c r="A1878" t="s">
        <v>1360</v>
      </c>
      <c r="B1878" t="s">
        <v>0</v>
      </c>
      <c r="C1878">
        <v>2020</v>
      </c>
      <c r="D1878">
        <v>7</v>
      </c>
      <c r="E1878" s="73">
        <v>43861</v>
      </c>
      <c r="F1878" t="s">
        <v>574</v>
      </c>
      <c r="G1878"/>
      <c r="H1878" t="s">
        <v>12</v>
      </c>
      <c r="I1878" t="s">
        <v>575</v>
      </c>
      <c r="J1878" t="s">
        <v>610</v>
      </c>
      <c r="K1878" t="s">
        <v>3</v>
      </c>
      <c r="L1878"/>
      <c r="M1878" t="s">
        <v>1568</v>
      </c>
      <c r="N1878">
        <v>68.11</v>
      </c>
      <c r="O1878"/>
      <c r="P1878" t="s">
        <v>984</v>
      </c>
      <c r="Q1878" t="s">
        <v>981</v>
      </c>
      <c r="R1878">
        <v>88</v>
      </c>
      <c r="S1878"/>
      <c r="T1878"/>
      <c r="U1878"/>
      <c r="V1878"/>
      <c r="W1878"/>
      <c r="X1878"/>
      <c r="Y1878"/>
      <c r="Z1878"/>
      <c r="AA1878"/>
      <c r="AB1878"/>
      <c r="AC1878"/>
      <c r="AD1878"/>
      <c r="AE1878"/>
      <c r="AF1878"/>
      <c r="AG1878"/>
      <c r="AH1878"/>
      <c r="AI1878"/>
      <c r="AJ1878"/>
      <c r="AK1878" t="s">
        <v>981</v>
      </c>
      <c r="AL1878">
        <v>88</v>
      </c>
      <c r="AM1878" s="73">
        <v>43861</v>
      </c>
      <c r="AN1878"/>
      <c r="AO1878" t="s">
        <v>847</v>
      </c>
      <c r="AP1878"/>
      <c r="AQ1878"/>
      <c r="AR1878" t="s">
        <v>603</v>
      </c>
      <c r="AS1878" t="s">
        <v>1797</v>
      </c>
      <c r="AT1878" t="s">
        <v>1408</v>
      </c>
      <c r="AU1878" t="s">
        <v>36</v>
      </c>
      <c r="AV1878" t="s">
        <v>1354</v>
      </c>
      <c r="AW1878" t="s">
        <v>1924</v>
      </c>
      <c r="AX1878" t="s">
        <v>1353</v>
      </c>
      <c r="AY1878" t="s">
        <v>1352</v>
      </c>
      <c r="AZ1878"/>
      <c r="BA1878" t="s">
        <v>1930</v>
      </c>
      <c r="BB1878" t="s">
        <v>1926</v>
      </c>
      <c r="BC1878" t="s">
        <v>1568</v>
      </c>
      <c r="BD1878"/>
      <c r="BE1878"/>
    </row>
    <row r="1879" spans="1:57" x14ac:dyDescent="0.25">
      <c r="A1879" t="s">
        <v>1360</v>
      </c>
      <c r="B1879" t="s">
        <v>0</v>
      </c>
      <c r="C1879">
        <v>2020</v>
      </c>
      <c r="D1879">
        <v>7</v>
      </c>
      <c r="E1879" s="73">
        <v>43861</v>
      </c>
      <c r="F1879" t="s">
        <v>574</v>
      </c>
      <c r="G1879"/>
      <c r="H1879" t="s">
        <v>12</v>
      </c>
      <c r="I1879" t="s">
        <v>575</v>
      </c>
      <c r="J1879" t="s">
        <v>610</v>
      </c>
      <c r="K1879" t="s">
        <v>3</v>
      </c>
      <c r="L1879"/>
      <c r="M1879" t="s">
        <v>1568</v>
      </c>
      <c r="N1879">
        <v>13.62</v>
      </c>
      <c r="O1879"/>
      <c r="P1879" t="s">
        <v>984</v>
      </c>
      <c r="Q1879" t="s">
        <v>981</v>
      </c>
      <c r="R1879">
        <v>182</v>
      </c>
      <c r="S1879"/>
      <c r="T1879"/>
      <c r="U1879"/>
      <c r="V1879"/>
      <c r="W1879"/>
      <c r="X1879"/>
      <c r="Y1879"/>
      <c r="Z1879"/>
      <c r="AA1879"/>
      <c r="AB1879"/>
      <c r="AC1879"/>
      <c r="AD1879"/>
      <c r="AE1879"/>
      <c r="AF1879"/>
      <c r="AG1879"/>
      <c r="AH1879"/>
      <c r="AI1879"/>
      <c r="AJ1879"/>
      <c r="AK1879" t="s">
        <v>981</v>
      </c>
      <c r="AL1879">
        <v>182</v>
      </c>
      <c r="AM1879" s="73">
        <v>43861</v>
      </c>
      <c r="AN1879"/>
      <c r="AO1879" t="s">
        <v>37</v>
      </c>
      <c r="AP1879"/>
      <c r="AQ1879"/>
      <c r="AR1879" t="s">
        <v>603</v>
      </c>
      <c r="AS1879" t="s">
        <v>1797</v>
      </c>
      <c r="AT1879" t="s">
        <v>1408</v>
      </c>
      <c r="AU1879" t="s">
        <v>36</v>
      </c>
      <c r="AV1879" t="s">
        <v>1354</v>
      </c>
      <c r="AW1879" t="s">
        <v>1924</v>
      </c>
      <c r="AX1879" t="s">
        <v>1353</v>
      </c>
      <c r="AY1879" t="s">
        <v>1352</v>
      </c>
      <c r="AZ1879"/>
      <c r="BA1879" t="s">
        <v>1930</v>
      </c>
      <c r="BB1879" t="s">
        <v>1926</v>
      </c>
      <c r="BC1879" t="s">
        <v>1568</v>
      </c>
      <c r="BD1879"/>
      <c r="BE1879"/>
    </row>
    <row r="1880" spans="1:57" x14ac:dyDescent="0.25">
      <c r="A1880" t="s">
        <v>1360</v>
      </c>
      <c r="B1880" t="s">
        <v>0</v>
      </c>
      <c r="C1880">
        <v>2020</v>
      </c>
      <c r="D1880">
        <v>7</v>
      </c>
      <c r="E1880" s="73">
        <v>43861</v>
      </c>
      <c r="F1880" t="s">
        <v>574</v>
      </c>
      <c r="G1880"/>
      <c r="H1880" t="s">
        <v>12</v>
      </c>
      <c r="I1880" t="s">
        <v>575</v>
      </c>
      <c r="J1880" t="s">
        <v>983</v>
      </c>
      <c r="K1880" t="s">
        <v>3</v>
      </c>
      <c r="L1880"/>
      <c r="M1880" t="s">
        <v>1550</v>
      </c>
      <c r="N1880">
        <v>7.29</v>
      </c>
      <c r="O1880"/>
      <c r="P1880" t="s">
        <v>984</v>
      </c>
      <c r="Q1880" t="s">
        <v>979</v>
      </c>
      <c r="R1880">
        <v>14</v>
      </c>
      <c r="S1880"/>
      <c r="T1880"/>
      <c r="U1880"/>
      <c r="V1880"/>
      <c r="W1880"/>
      <c r="X1880"/>
      <c r="Y1880"/>
      <c r="Z1880"/>
      <c r="AA1880"/>
      <c r="AB1880"/>
      <c r="AC1880"/>
      <c r="AD1880"/>
      <c r="AE1880"/>
      <c r="AF1880"/>
      <c r="AG1880"/>
      <c r="AH1880"/>
      <c r="AI1880"/>
      <c r="AJ1880"/>
      <c r="AK1880" t="s">
        <v>979</v>
      </c>
      <c r="AL1880">
        <v>14</v>
      </c>
      <c r="AM1880" s="73">
        <v>43861</v>
      </c>
      <c r="AN1880"/>
      <c r="AO1880" t="s">
        <v>847</v>
      </c>
      <c r="AP1880"/>
      <c r="AQ1880"/>
      <c r="AR1880" t="s">
        <v>603</v>
      </c>
      <c r="AS1880" t="s">
        <v>1797</v>
      </c>
      <c r="AT1880" t="s">
        <v>1408</v>
      </c>
      <c r="AU1880" t="s">
        <v>36</v>
      </c>
      <c r="AV1880" t="s">
        <v>1354</v>
      </c>
      <c r="AW1880" t="s">
        <v>1924</v>
      </c>
      <c r="AX1880" t="s">
        <v>1353</v>
      </c>
      <c r="AY1880" t="s">
        <v>1352</v>
      </c>
      <c r="AZ1880"/>
      <c r="BA1880" t="s">
        <v>2032</v>
      </c>
      <c r="BB1880" t="s">
        <v>1926</v>
      </c>
      <c r="BC1880" t="s">
        <v>1550</v>
      </c>
      <c r="BD1880"/>
      <c r="BE1880"/>
    </row>
    <row r="1881" spans="1:57" x14ac:dyDescent="0.25">
      <c r="A1881" t="s">
        <v>1360</v>
      </c>
      <c r="B1881" t="s">
        <v>0</v>
      </c>
      <c r="C1881">
        <v>2020</v>
      </c>
      <c r="D1881">
        <v>7</v>
      </c>
      <c r="E1881" s="73">
        <v>43861</v>
      </c>
      <c r="F1881" t="s">
        <v>574</v>
      </c>
      <c r="G1881"/>
      <c r="H1881" t="s">
        <v>12</v>
      </c>
      <c r="I1881" t="s">
        <v>575</v>
      </c>
      <c r="J1881" t="s">
        <v>983</v>
      </c>
      <c r="K1881" t="s">
        <v>3</v>
      </c>
      <c r="L1881"/>
      <c r="M1881" t="s">
        <v>1550</v>
      </c>
      <c r="N1881">
        <v>5.47</v>
      </c>
      <c r="O1881"/>
      <c r="P1881" t="s">
        <v>984</v>
      </c>
      <c r="Q1881" t="s">
        <v>979</v>
      </c>
      <c r="R1881">
        <v>87</v>
      </c>
      <c r="S1881"/>
      <c r="T1881"/>
      <c r="U1881"/>
      <c r="V1881"/>
      <c r="W1881"/>
      <c r="X1881"/>
      <c r="Y1881"/>
      <c r="Z1881"/>
      <c r="AA1881"/>
      <c r="AB1881"/>
      <c r="AC1881"/>
      <c r="AD1881"/>
      <c r="AE1881"/>
      <c r="AF1881"/>
      <c r="AG1881"/>
      <c r="AH1881"/>
      <c r="AI1881"/>
      <c r="AJ1881"/>
      <c r="AK1881" t="s">
        <v>979</v>
      </c>
      <c r="AL1881">
        <v>87</v>
      </c>
      <c r="AM1881" s="73">
        <v>43861</v>
      </c>
      <c r="AN1881"/>
      <c r="AO1881" t="s">
        <v>847</v>
      </c>
      <c r="AP1881"/>
      <c r="AQ1881"/>
      <c r="AR1881" t="s">
        <v>603</v>
      </c>
      <c r="AS1881" t="s">
        <v>1797</v>
      </c>
      <c r="AT1881" t="s">
        <v>1408</v>
      </c>
      <c r="AU1881" t="s">
        <v>36</v>
      </c>
      <c r="AV1881" t="s">
        <v>1354</v>
      </c>
      <c r="AW1881" t="s">
        <v>1924</v>
      </c>
      <c r="AX1881" t="s">
        <v>1353</v>
      </c>
      <c r="AY1881" t="s">
        <v>1352</v>
      </c>
      <c r="AZ1881"/>
      <c r="BA1881" t="s">
        <v>2032</v>
      </c>
      <c r="BB1881" t="s">
        <v>1926</v>
      </c>
      <c r="BC1881" t="s">
        <v>1550</v>
      </c>
      <c r="BD1881"/>
      <c r="BE1881"/>
    </row>
    <row r="1882" spans="1:57" x14ac:dyDescent="0.25">
      <c r="A1882" t="s">
        <v>1360</v>
      </c>
      <c r="B1882" t="s">
        <v>0</v>
      </c>
      <c r="C1882">
        <v>2020</v>
      </c>
      <c r="D1882">
        <v>7</v>
      </c>
      <c r="E1882" s="73">
        <v>43861</v>
      </c>
      <c r="F1882"/>
      <c r="G1882"/>
      <c r="H1882" t="s">
        <v>12</v>
      </c>
      <c r="I1882"/>
      <c r="J1882" t="s">
        <v>2</v>
      </c>
      <c r="K1882" t="s">
        <v>3</v>
      </c>
      <c r="L1882"/>
      <c r="M1882" t="s">
        <v>1550</v>
      </c>
      <c r="N1882">
        <v>-22.6</v>
      </c>
      <c r="O1882"/>
      <c r="P1882" t="s">
        <v>14</v>
      </c>
      <c r="Q1882" t="s">
        <v>979</v>
      </c>
      <c r="R1882">
        <v>211</v>
      </c>
      <c r="S1882"/>
      <c r="T1882"/>
      <c r="U1882"/>
      <c r="V1882"/>
      <c r="W1882"/>
      <c r="X1882"/>
      <c r="Y1882"/>
      <c r="Z1882"/>
      <c r="AA1882"/>
      <c r="AB1882"/>
      <c r="AC1882"/>
      <c r="AD1882"/>
      <c r="AE1882"/>
      <c r="AF1882"/>
      <c r="AG1882"/>
      <c r="AH1882"/>
      <c r="AI1882"/>
      <c r="AJ1882"/>
      <c r="AK1882" t="s">
        <v>979</v>
      </c>
      <c r="AL1882">
        <v>211</v>
      </c>
      <c r="AM1882" s="73">
        <v>43861</v>
      </c>
      <c r="AN1882"/>
      <c r="AO1882" t="s">
        <v>8</v>
      </c>
      <c r="AP1882"/>
      <c r="AQ1882"/>
      <c r="AR1882" t="s">
        <v>603</v>
      </c>
      <c r="AS1882" t="s">
        <v>1797</v>
      </c>
      <c r="AT1882" t="s">
        <v>1385</v>
      </c>
      <c r="AU1882" t="s">
        <v>36</v>
      </c>
      <c r="AV1882" t="s">
        <v>1355</v>
      </c>
      <c r="AW1882"/>
      <c r="AX1882"/>
      <c r="AY1882"/>
      <c r="AZ1882"/>
      <c r="BA1882" t="s">
        <v>1801</v>
      </c>
      <c r="BB1882" t="s">
        <v>1802</v>
      </c>
      <c r="BC1882" t="s">
        <v>1550</v>
      </c>
      <c r="BD1882"/>
      <c r="BE1882"/>
    </row>
    <row r="1883" spans="1:57" x14ac:dyDescent="0.25">
      <c r="A1883" t="s">
        <v>1360</v>
      </c>
      <c r="B1883" t="s">
        <v>0</v>
      </c>
      <c r="C1883">
        <v>2020</v>
      </c>
      <c r="D1883">
        <v>7</v>
      </c>
      <c r="E1883" s="73">
        <v>43861</v>
      </c>
      <c r="F1883" t="s">
        <v>574</v>
      </c>
      <c r="G1883"/>
      <c r="H1883" t="s">
        <v>12</v>
      </c>
      <c r="I1883" t="s">
        <v>575</v>
      </c>
      <c r="J1883" t="s">
        <v>858</v>
      </c>
      <c r="K1883" t="s">
        <v>3</v>
      </c>
      <c r="L1883"/>
      <c r="M1883" t="s">
        <v>1442</v>
      </c>
      <c r="N1883">
        <v>11.84</v>
      </c>
      <c r="O1883"/>
      <c r="P1883" t="s">
        <v>984</v>
      </c>
      <c r="Q1883" t="s">
        <v>987</v>
      </c>
      <c r="R1883">
        <v>87</v>
      </c>
      <c r="S1883"/>
      <c r="T1883"/>
      <c r="U1883"/>
      <c r="V1883"/>
      <c r="W1883"/>
      <c r="X1883"/>
      <c r="Y1883"/>
      <c r="Z1883"/>
      <c r="AA1883"/>
      <c r="AB1883"/>
      <c r="AC1883"/>
      <c r="AD1883"/>
      <c r="AE1883"/>
      <c r="AF1883"/>
      <c r="AG1883"/>
      <c r="AH1883"/>
      <c r="AI1883"/>
      <c r="AJ1883"/>
      <c r="AK1883" t="s">
        <v>987</v>
      </c>
      <c r="AL1883">
        <v>87</v>
      </c>
      <c r="AM1883" s="73">
        <v>43861</v>
      </c>
      <c r="AN1883"/>
      <c r="AO1883" t="s">
        <v>847</v>
      </c>
      <c r="AP1883"/>
      <c r="AQ1883"/>
      <c r="AR1883" t="s">
        <v>603</v>
      </c>
      <c r="AS1883" t="s">
        <v>1797</v>
      </c>
      <c r="AT1883" t="s">
        <v>1408</v>
      </c>
      <c r="AU1883" t="s">
        <v>36</v>
      </c>
      <c r="AV1883" t="s">
        <v>1354</v>
      </c>
      <c r="AW1883" t="s">
        <v>1924</v>
      </c>
      <c r="AX1883" t="s">
        <v>1353</v>
      </c>
      <c r="AY1883" t="s">
        <v>1352</v>
      </c>
      <c r="AZ1883"/>
      <c r="BA1883" t="s">
        <v>1985</v>
      </c>
      <c r="BB1883" t="s">
        <v>1926</v>
      </c>
      <c r="BC1883" t="s">
        <v>1442</v>
      </c>
      <c r="BD1883"/>
      <c r="BE1883"/>
    </row>
    <row r="1884" spans="1:57" x14ac:dyDescent="0.25">
      <c r="A1884" t="s">
        <v>1360</v>
      </c>
      <c r="B1884" t="s">
        <v>0</v>
      </c>
      <c r="C1884">
        <v>2020</v>
      </c>
      <c r="D1884">
        <v>7</v>
      </c>
      <c r="E1884" s="73">
        <v>43833</v>
      </c>
      <c r="F1884"/>
      <c r="G1884"/>
      <c r="H1884" t="s">
        <v>12</v>
      </c>
      <c r="I1884"/>
      <c r="J1884" t="s">
        <v>25</v>
      </c>
      <c r="K1884" t="s">
        <v>3</v>
      </c>
      <c r="L1884"/>
      <c r="M1884" t="s">
        <v>27</v>
      </c>
      <c r="N1884">
        <v>-29867.4</v>
      </c>
      <c r="O1884"/>
      <c r="P1884" t="s">
        <v>27</v>
      </c>
      <c r="Q1884" t="s">
        <v>971</v>
      </c>
      <c r="R1884">
        <v>3</v>
      </c>
      <c r="S1884"/>
      <c r="T1884"/>
      <c r="U1884"/>
      <c r="V1884"/>
      <c r="W1884"/>
      <c r="X1884"/>
      <c r="Y1884"/>
      <c r="Z1884"/>
      <c r="AA1884"/>
      <c r="AB1884"/>
      <c r="AC1884"/>
      <c r="AD1884"/>
      <c r="AE1884"/>
      <c r="AF1884"/>
      <c r="AG1884"/>
      <c r="AH1884"/>
      <c r="AI1884"/>
      <c r="AJ1884"/>
      <c r="AK1884" t="s">
        <v>971</v>
      </c>
      <c r="AL1884">
        <v>3</v>
      </c>
      <c r="AM1884" s="73">
        <v>43833</v>
      </c>
      <c r="AN1884" t="s">
        <v>967</v>
      </c>
      <c r="AO1884" t="s">
        <v>8</v>
      </c>
      <c r="AP1884"/>
      <c r="AQ1884"/>
      <c r="AR1884" t="s">
        <v>30</v>
      </c>
      <c r="AS1884" t="s">
        <v>1797</v>
      </c>
      <c r="AT1884" t="s">
        <v>1366</v>
      </c>
      <c r="AU1884" t="s">
        <v>36</v>
      </c>
      <c r="AV1884" t="s">
        <v>1365</v>
      </c>
      <c r="AW1884"/>
      <c r="AX1884"/>
      <c r="AY1884"/>
      <c r="AZ1884"/>
      <c r="BA1884" t="s">
        <v>1833</v>
      </c>
      <c r="BB1884" t="s">
        <v>1802</v>
      </c>
      <c r="BC1884" t="s">
        <v>27</v>
      </c>
      <c r="BD1884"/>
      <c r="BE1884"/>
    </row>
    <row r="1885" spans="1:57" x14ac:dyDescent="0.25">
      <c r="A1885" t="s">
        <v>1360</v>
      </c>
      <c r="B1885" t="s">
        <v>0</v>
      </c>
      <c r="C1885">
        <v>2020</v>
      </c>
      <c r="D1885">
        <v>7</v>
      </c>
      <c r="E1885" s="73">
        <v>43840</v>
      </c>
      <c r="F1885" t="s">
        <v>574</v>
      </c>
      <c r="G1885"/>
      <c r="H1885" t="s">
        <v>12</v>
      </c>
      <c r="I1885" t="s">
        <v>575</v>
      </c>
      <c r="J1885" t="s">
        <v>582</v>
      </c>
      <c r="K1885" t="s">
        <v>3</v>
      </c>
      <c r="L1885"/>
      <c r="M1885" t="s">
        <v>579</v>
      </c>
      <c r="N1885">
        <v>452.78</v>
      </c>
      <c r="O1885"/>
      <c r="P1885" t="s">
        <v>968</v>
      </c>
      <c r="Q1885" t="s">
        <v>969</v>
      </c>
      <c r="R1885">
        <v>277</v>
      </c>
      <c r="S1885"/>
      <c r="T1885"/>
      <c r="U1885"/>
      <c r="V1885"/>
      <c r="W1885"/>
      <c r="X1885"/>
      <c r="Y1885"/>
      <c r="Z1885"/>
      <c r="AA1885"/>
      <c r="AB1885"/>
      <c r="AC1885"/>
      <c r="AD1885"/>
      <c r="AE1885"/>
      <c r="AF1885"/>
      <c r="AG1885"/>
      <c r="AH1885"/>
      <c r="AI1885"/>
      <c r="AJ1885"/>
      <c r="AK1885" t="s">
        <v>969</v>
      </c>
      <c r="AL1885">
        <v>277</v>
      </c>
      <c r="AM1885" s="73">
        <v>43840</v>
      </c>
      <c r="AN1885" t="s">
        <v>584</v>
      </c>
      <c r="AO1885" t="s">
        <v>847</v>
      </c>
      <c r="AP1885"/>
      <c r="AQ1885"/>
      <c r="AR1885" t="s">
        <v>581</v>
      </c>
      <c r="AS1885" t="s">
        <v>1797</v>
      </c>
      <c r="AT1885" t="s">
        <v>1361</v>
      </c>
      <c r="AU1885" t="s">
        <v>36</v>
      </c>
      <c r="AV1885" t="s">
        <v>1354</v>
      </c>
      <c r="AW1885" t="s">
        <v>1924</v>
      </c>
      <c r="AX1885" t="s">
        <v>1353</v>
      </c>
      <c r="AY1885" t="s">
        <v>1352</v>
      </c>
      <c r="AZ1885"/>
      <c r="BA1885" t="s">
        <v>1950</v>
      </c>
      <c r="BB1885" t="s">
        <v>1926</v>
      </c>
      <c r="BC1885" t="s">
        <v>579</v>
      </c>
      <c r="BD1885"/>
      <c r="BE1885"/>
    </row>
    <row r="1886" spans="1:57" x14ac:dyDescent="0.25">
      <c r="A1886" t="s">
        <v>1360</v>
      </c>
      <c r="B1886" t="s">
        <v>0</v>
      </c>
      <c r="C1886">
        <v>2020</v>
      </c>
      <c r="D1886">
        <v>7</v>
      </c>
      <c r="E1886" s="73">
        <v>43846</v>
      </c>
      <c r="F1886"/>
      <c r="G1886"/>
      <c r="H1886" t="s">
        <v>628</v>
      </c>
      <c r="I1886"/>
      <c r="J1886" t="s">
        <v>630</v>
      </c>
      <c r="K1886" t="s">
        <v>3</v>
      </c>
      <c r="L1886"/>
      <c r="M1886" t="s">
        <v>1445</v>
      </c>
      <c r="N1886">
        <v>-478.28</v>
      </c>
      <c r="O1886"/>
      <c r="P1886" t="s">
        <v>973</v>
      </c>
      <c r="Q1886" t="s">
        <v>974</v>
      </c>
      <c r="R1886">
        <v>4</v>
      </c>
      <c r="S1886"/>
      <c r="T1886"/>
      <c r="U1886"/>
      <c r="V1886"/>
      <c r="W1886"/>
      <c r="X1886"/>
      <c r="Y1886"/>
      <c r="Z1886"/>
      <c r="AA1886"/>
      <c r="AB1886"/>
      <c r="AC1886"/>
      <c r="AD1886"/>
      <c r="AE1886"/>
      <c r="AF1886"/>
      <c r="AG1886"/>
      <c r="AH1886"/>
      <c r="AI1886"/>
      <c r="AJ1886"/>
      <c r="AK1886" t="s">
        <v>974</v>
      </c>
      <c r="AL1886">
        <v>4</v>
      </c>
      <c r="AM1886" s="73">
        <v>43846</v>
      </c>
      <c r="AN1886"/>
      <c r="AO1886" t="s">
        <v>975</v>
      </c>
      <c r="AP1886"/>
      <c r="AQ1886"/>
      <c r="AR1886" t="s">
        <v>603</v>
      </c>
      <c r="AS1886" t="s">
        <v>1797</v>
      </c>
      <c r="AT1886" t="s">
        <v>1430</v>
      </c>
      <c r="AU1886" t="s">
        <v>36</v>
      </c>
      <c r="AV1886" t="s">
        <v>1421</v>
      </c>
      <c r="AW1886"/>
      <c r="AX1886"/>
      <c r="AY1886"/>
      <c r="AZ1886"/>
      <c r="BA1886" t="s">
        <v>1935</v>
      </c>
      <c r="BB1886" t="s">
        <v>1965</v>
      </c>
      <c r="BC1886" t="s">
        <v>1445</v>
      </c>
      <c r="BD1886"/>
      <c r="BE1886"/>
    </row>
    <row r="1887" spans="1:57" x14ac:dyDescent="0.25">
      <c r="A1887" t="s">
        <v>1360</v>
      </c>
      <c r="B1887" t="s">
        <v>0</v>
      </c>
      <c r="C1887">
        <v>2020</v>
      </c>
      <c r="D1887">
        <v>7</v>
      </c>
      <c r="E1887" s="73">
        <v>43846</v>
      </c>
      <c r="F1887"/>
      <c r="G1887"/>
      <c r="H1887" t="s">
        <v>12</v>
      </c>
      <c r="I1887"/>
      <c r="J1887" t="s">
        <v>2</v>
      </c>
      <c r="K1887" t="s">
        <v>3</v>
      </c>
      <c r="L1887"/>
      <c r="M1887" t="s">
        <v>1445</v>
      </c>
      <c r="N1887">
        <v>1407.39</v>
      </c>
      <c r="O1887"/>
      <c r="P1887" t="s">
        <v>14</v>
      </c>
      <c r="Q1887" t="s">
        <v>974</v>
      </c>
      <c r="R1887">
        <v>47</v>
      </c>
      <c r="S1887"/>
      <c r="T1887"/>
      <c r="U1887"/>
      <c r="V1887"/>
      <c r="W1887"/>
      <c r="X1887"/>
      <c r="Y1887"/>
      <c r="Z1887"/>
      <c r="AA1887"/>
      <c r="AB1887"/>
      <c r="AC1887"/>
      <c r="AD1887"/>
      <c r="AE1887"/>
      <c r="AF1887"/>
      <c r="AG1887"/>
      <c r="AH1887"/>
      <c r="AI1887"/>
      <c r="AJ1887"/>
      <c r="AK1887" t="s">
        <v>974</v>
      </c>
      <c r="AL1887">
        <v>47</v>
      </c>
      <c r="AM1887" s="73">
        <v>43846</v>
      </c>
      <c r="AN1887"/>
      <c r="AO1887" t="s">
        <v>8</v>
      </c>
      <c r="AP1887"/>
      <c r="AQ1887"/>
      <c r="AR1887" t="s">
        <v>603</v>
      </c>
      <c r="AS1887" t="s">
        <v>1797</v>
      </c>
      <c r="AT1887" t="s">
        <v>1385</v>
      </c>
      <c r="AU1887" t="s">
        <v>36</v>
      </c>
      <c r="AV1887" t="s">
        <v>1355</v>
      </c>
      <c r="AW1887"/>
      <c r="AX1887"/>
      <c r="AY1887"/>
      <c r="AZ1887"/>
      <c r="BA1887" t="s">
        <v>1801</v>
      </c>
      <c r="BB1887" t="s">
        <v>1802</v>
      </c>
      <c r="BC1887" t="s">
        <v>1445</v>
      </c>
      <c r="BD1887"/>
      <c r="BE1887"/>
    </row>
    <row r="1888" spans="1:57" x14ac:dyDescent="0.25">
      <c r="A1888" t="s">
        <v>1360</v>
      </c>
      <c r="B1888" t="s">
        <v>0</v>
      </c>
      <c r="C1888">
        <v>2020</v>
      </c>
      <c r="D1888">
        <v>7</v>
      </c>
      <c r="E1888" s="73">
        <v>43846</v>
      </c>
      <c r="F1888"/>
      <c r="G1888"/>
      <c r="H1888" t="s">
        <v>12</v>
      </c>
      <c r="I1888"/>
      <c r="J1888" t="s">
        <v>2</v>
      </c>
      <c r="K1888" t="s">
        <v>3</v>
      </c>
      <c r="L1888"/>
      <c r="M1888" t="s">
        <v>1445</v>
      </c>
      <c r="N1888">
        <v>504.45</v>
      </c>
      <c r="O1888"/>
      <c r="P1888" t="s">
        <v>14</v>
      </c>
      <c r="Q1888" t="s">
        <v>974</v>
      </c>
      <c r="R1888">
        <v>53</v>
      </c>
      <c r="S1888"/>
      <c r="T1888"/>
      <c r="U1888"/>
      <c r="V1888"/>
      <c r="W1888"/>
      <c r="X1888"/>
      <c r="Y1888"/>
      <c r="Z1888"/>
      <c r="AA1888"/>
      <c r="AB1888"/>
      <c r="AC1888"/>
      <c r="AD1888"/>
      <c r="AE1888"/>
      <c r="AF1888"/>
      <c r="AG1888"/>
      <c r="AH1888"/>
      <c r="AI1888"/>
      <c r="AJ1888"/>
      <c r="AK1888" t="s">
        <v>974</v>
      </c>
      <c r="AL1888">
        <v>53</v>
      </c>
      <c r="AM1888" s="73">
        <v>43846</v>
      </c>
      <c r="AN1888"/>
      <c r="AO1888" t="s">
        <v>8</v>
      </c>
      <c r="AP1888"/>
      <c r="AQ1888"/>
      <c r="AR1888" t="s">
        <v>603</v>
      </c>
      <c r="AS1888" t="s">
        <v>1797</v>
      </c>
      <c r="AT1888" t="s">
        <v>1385</v>
      </c>
      <c r="AU1888" t="s">
        <v>36</v>
      </c>
      <c r="AV1888" t="s">
        <v>1355</v>
      </c>
      <c r="AW1888"/>
      <c r="AX1888"/>
      <c r="AY1888"/>
      <c r="AZ1888"/>
      <c r="BA1888" t="s">
        <v>1801</v>
      </c>
      <c r="BB1888" t="s">
        <v>1802</v>
      </c>
      <c r="BC1888" t="s">
        <v>1445</v>
      </c>
      <c r="BD1888"/>
      <c r="BE1888"/>
    </row>
    <row r="1889" spans="1:57" x14ac:dyDescent="0.25">
      <c r="A1889" t="s">
        <v>1360</v>
      </c>
      <c r="B1889" t="s">
        <v>0</v>
      </c>
      <c r="C1889">
        <v>2020</v>
      </c>
      <c r="D1889">
        <v>7</v>
      </c>
      <c r="E1889" s="73">
        <v>43833</v>
      </c>
      <c r="F1889"/>
      <c r="G1889"/>
      <c r="H1889" t="s">
        <v>12</v>
      </c>
      <c r="I1889"/>
      <c r="J1889" t="s">
        <v>25</v>
      </c>
      <c r="K1889" t="s">
        <v>3</v>
      </c>
      <c r="L1889"/>
      <c r="M1889" t="s">
        <v>43</v>
      </c>
      <c r="N1889">
        <v>29867.4</v>
      </c>
      <c r="O1889"/>
      <c r="P1889" t="s">
        <v>27</v>
      </c>
      <c r="Q1889" t="s">
        <v>966</v>
      </c>
      <c r="R1889">
        <v>30</v>
      </c>
      <c r="S1889"/>
      <c r="T1889"/>
      <c r="U1889"/>
      <c r="V1889"/>
      <c r="W1889"/>
      <c r="X1889"/>
      <c r="Y1889"/>
      <c r="Z1889"/>
      <c r="AA1889"/>
      <c r="AB1889"/>
      <c r="AC1889"/>
      <c r="AD1889"/>
      <c r="AE1889"/>
      <c r="AF1889"/>
      <c r="AG1889"/>
      <c r="AH1889"/>
      <c r="AI1889"/>
      <c r="AJ1889"/>
      <c r="AK1889" t="s">
        <v>966</v>
      </c>
      <c r="AL1889">
        <v>30</v>
      </c>
      <c r="AM1889" s="73">
        <v>43833</v>
      </c>
      <c r="AN1889" t="s">
        <v>967</v>
      </c>
      <c r="AO1889" t="s">
        <v>8</v>
      </c>
      <c r="AP1889"/>
      <c r="AQ1889"/>
      <c r="AR1889" t="s">
        <v>30</v>
      </c>
      <c r="AS1889" t="s">
        <v>1797</v>
      </c>
      <c r="AT1889" t="s">
        <v>1366</v>
      </c>
      <c r="AU1889" t="s">
        <v>36</v>
      </c>
      <c r="AV1889" t="s">
        <v>1365</v>
      </c>
      <c r="AW1889"/>
      <c r="AX1889"/>
      <c r="AY1889"/>
      <c r="AZ1889"/>
      <c r="BA1889" t="s">
        <v>1833</v>
      </c>
      <c r="BB1889" t="s">
        <v>1802</v>
      </c>
      <c r="BC1889" t="s">
        <v>43</v>
      </c>
      <c r="BD1889"/>
      <c r="BE1889"/>
    </row>
    <row r="1890" spans="1:57" x14ac:dyDescent="0.25">
      <c r="A1890" t="s">
        <v>1360</v>
      </c>
      <c r="B1890" t="s">
        <v>0</v>
      </c>
      <c r="C1890">
        <v>2020</v>
      </c>
      <c r="D1890">
        <v>7</v>
      </c>
      <c r="E1890" s="73">
        <v>43840</v>
      </c>
      <c r="F1890" t="s">
        <v>574</v>
      </c>
      <c r="G1890"/>
      <c r="H1890" t="s">
        <v>12</v>
      </c>
      <c r="I1890" t="s">
        <v>575</v>
      </c>
      <c r="J1890" t="s">
        <v>585</v>
      </c>
      <c r="K1890" t="s">
        <v>3</v>
      </c>
      <c r="L1890"/>
      <c r="M1890" t="s">
        <v>579</v>
      </c>
      <c r="N1890">
        <v>232.26</v>
      </c>
      <c r="O1890"/>
      <c r="P1890" t="s">
        <v>968</v>
      </c>
      <c r="Q1890" t="s">
        <v>969</v>
      </c>
      <c r="R1890">
        <v>278</v>
      </c>
      <c r="S1890"/>
      <c r="T1890"/>
      <c r="U1890"/>
      <c r="V1890"/>
      <c r="W1890"/>
      <c r="X1890"/>
      <c r="Y1890"/>
      <c r="Z1890"/>
      <c r="AA1890"/>
      <c r="AB1890"/>
      <c r="AC1890"/>
      <c r="AD1890"/>
      <c r="AE1890"/>
      <c r="AF1890"/>
      <c r="AG1890"/>
      <c r="AH1890"/>
      <c r="AI1890"/>
      <c r="AJ1890"/>
      <c r="AK1890" t="s">
        <v>969</v>
      </c>
      <c r="AL1890">
        <v>278</v>
      </c>
      <c r="AM1890" s="73">
        <v>43840</v>
      </c>
      <c r="AN1890" t="s">
        <v>584</v>
      </c>
      <c r="AO1890" t="s">
        <v>847</v>
      </c>
      <c r="AP1890"/>
      <c r="AQ1890"/>
      <c r="AR1890" t="s">
        <v>581</v>
      </c>
      <c r="AS1890" t="s">
        <v>1797</v>
      </c>
      <c r="AT1890" t="s">
        <v>1361</v>
      </c>
      <c r="AU1890" t="s">
        <v>36</v>
      </c>
      <c r="AV1890" t="s">
        <v>1354</v>
      </c>
      <c r="AW1890" t="s">
        <v>1924</v>
      </c>
      <c r="AX1890" t="s">
        <v>1353</v>
      </c>
      <c r="AY1890" t="s">
        <v>1352</v>
      </c>
      <c r="AZ1890"/>
      <c r="BA1890" t="s">
        <v>1925</v>
      </c>
      <c r="BB1890" t="s">
        <v>1926</v>
      </c>
      <c r="BC1890" t="s">
        <v>579</v>
      </c>
      <c r="BD1890"/>
      <c r="BE1890"/>
    </row>
    <row r="1891" spans="1:57" x14ac:dyDescent="0.25">
      <c r="A1891" t="s">
        <v>1360</v>
      </c>
      <c r="B1891" t="s">
        <v>0</v>
      </c>
      <c r="C1891">
        <v>2020</v>
      </c>
      <c r="D1891">
        <v>7</v>
      </c>
      <c r="E1891" s="73">
        <v>43840</v>
      </c>
      <c r="F1891"/>
      <c r="G1891"/>
      <c r="H1891" t="s">
        <v>12</v>
      </c>
      <c r="I1891"/>
      <c r="J1891" t="s">
        <v>2</v>
      </c>
      <c r="K1891" t="s">
        <v>3</v>
      </c>
      <c r="L1891"/>
      <c r="M1891" t="s">
        <v>579</v>
      </c>
      <c r="N1891">
        <v>-9842.1299999999992</v>
      </c>
      <c r="O1891"/>
      <c r="P1891" t="s">
        <v>14</v>
      </c>
      <c r="Q1891" t="s">
        <v>969</v>
      </c>
      <c r="R1891">
        <v>355</v>
      </c>
      <c r="S1891"/>
      <c r="T1891"/>
      <c r="U1891"/>
      <c r="V1891"/>
      <c r="W1891"/>
      <c r="X1891"/>
      <c r="Y1891"/>
      <c r="Z1891"/>
      <c r="AA1891"/>
      <c r="AB1891"/>
      <c r="AC1891"/>
      <c r="AD1891"/>
      <c r="AE1891"/>
      <c r="AF1891"/>
      <c r="AG1891"/>
      <c r="AH1891"/>
      <c r="AI1891"/>
      <c r="AJ1891"/>
      <c r="AK1891" t="s">
        <v>969</v>
      </c>
      <c r="AL1891">
        <v>355</v>
      </c>
      <c r="AM1891" s="73">
        <v>43840</v>
      </c>
      <c r="AN1891"/>
      <c r="AO1891" t="s">
        <v>8</v>
      </c>
      <c r="AP1891"/>
      <c r="AQ1891"/>
      <c r="AR1891" t="s">
        <v>581</v>
      </c>
      <c r="AS1891" t="s">
        <v>1797</v>
      </c>
      <c r="AT1891" t="s">
        <v>1385</v>
      </c>
      <c r="AU1891" t="s">
        <v>36</v>
      </c>
      <c r="AV1891" t="s">
        <v>1355</v>
      </c>
      <c r="AW1891"/>
      <c r="AX1891"/>
      <c r="AY1891"/>
      <c r="AZ1891"/>
      <c r="BA1891" t="s">
        <v>1801</v>
      </c>
      <c r="BB1891" t="s">
        <v>1802</v>
      </c>
      <c r="BC1891" t="s">
        <v>579</v>
      </c>
      <c r="BD1891"/>
      <c r="BE1891"/>
    </row>
    <row r="1892" spans="1:57" x14ac:dyDescent="0.25">
      <c r="A1892" t="s">
        <v>1360</v>
      </c>
      <c r="B1892" t="s">
        <v>0</v>
      </c>
      <c r="C1892">
        <v>2020</v>
      </c>
      <c r="D1892">
        <v>7</v>
      </c>
      <c r="E1892" s="73">
        <v>43846</v>
      </c>
      <c r="F1892"/>
      <c r="G1892"/>
      <c r="H1892" t="s">
        <v>12</v>
      </c>
      <c r="I1892" t="s">
        <v>575</v>
      </c>
      <c r="J1892" t="s">
        <v>643</v>
      </c>
      <c r="K1892" t="s">
        <v>3</v>
      </c>
      <c r="L1892"/>
      <c r="M1892" t="s">
        <v>1445</v>
      </c>
      <c r="N1892">
        <v>478.28</v>
      </c>
      <c r="O1892"/>
      <c r="P1892" t="s">
        <v>973</v>
      </c>
      <c r="Q1892" t="s">
        <v>974</v>
      </c>
      <c r="R1892">
        <v>2</v>
      </c>
      <c r="S1892"/>
      <c r="T1892"/>
      <c r="U1892"/>
      <c r="V1892"/>
      <c r="W1892"/>
      <c r="X1892"/>
      <c r="Y1892"/>
      <c r="Z1892"/>
      <c r="AA1892"/>
      <c r="AB1892"/>
      <c r="AC1892"/>
      <c r="AD1892"/>
      <c r="AE1892"/>
      <c r="AF1892"/>
      <c r="AG1892"/>
      <c r="AH1892"/>
      <c r="AI1892"/>
      <c r="AJ1892"/>
      <c r="AK1892" t="s">
        <v>974</v>
      </c>
      <c r="AL1892">
        <v>2</v>
      </c>
      <c r="AM1892" s="73">
        <v>43846</v>
      </c>
      <c r="AN1892"/>
      <c r="AO1892" t="s">
        <v>975</v>
      </c>
      <c r="AP1892"/>
      <c r="AQ1892"/>
      <c r="AR1892" t="s">
        <v>603</v>
      </c>
      <c r="AS1892" t="s">
        <v>1797</v>
      </c>
      <c r="AT1892" t="s">
        <v>1372</v>
      </c>
      <c r="AU1892" t="s">
        <v>36</v>
      </c>
      <c r="AV1892" t="s">
        <v>1354</v>
      </c>
      <c r="AW1892" t="s">
        <v>1924</v>
      </c>
      <c r="AX1892" t="s">
        <v>1353</v>
      </c>
      <c r="AY1892" t="s">
        <v>1352</v>
      </c>
      <c r="AZ1892"/>
      <c r="BA1892" t="s">
        <v>1975</v>
      </c>
      <c r="BB1892" t="s">
        <v>1926</v>
      </c>
      <c r="BC1892" t="s">
        <v>1445</v>
      </c>
      <c r="BD1892"/>
      <c r="BE1892"/>
    </row>
    <row r="1893" spans="1:57" x14ac:dyDescent="0.25">
      <c r="A1893" t="s">
        <v>1360</v>
      </c>
      <c r="B1893" t="s">
        <v>0</v>
      </c>
      <c r="C1893">
        <v>2020</v>
      </c>
      <c r="D1893">
        <v>7</v>
      </c>
      <c r="E1893" s="73">
        <v>43857</v>
      </c>
      <c r="F1893" t="s">
        <v>574</v>
      </c>
      <c r="G1893"/>
      <c r="H1893" t="s">
        <v>12</v>
      </c>
      <c r="I1893" t="s">
        <v>575</v>
      </c>
      <c r="J1893" t="s">
        <v>589</v>
      </c>
      <c r="K1893" t="s">
        <v>3</v>
      </c>
      <c r="L1893"/>
      <c r="M1893" t="s">
        <v>579</v>
      </c>
      <c r="N1893">
        <v>3349</v>
      </c>
      <c r="O1893"/>
      <c r="P1893" t="s">
        <v>976</v>
      </c>
      <c r="Q1893" t="s">
        <v>977</v>
      </c>
      <c r="R1893">
        <v>268</v>
      </c>
      <c r="S1893"/>
      <c r="T1893"/>
      <c r="U1893"/>
      <c r="V1893"/>
      <c r="W1893"/>
      <c r="X1893"/>
      <c r="Y1893"/>
      <c r="Z1893"/>
      <c r="AA1893"/>
      <c r="AB1893"/>
      <c r="AC1893"/>
      <c r="AD1893"/>
      <c r="AE1893"/>
      <c r="AF1893"/>
      <c r="AG1893"/>
      <c r="AH1893"/>
      <c r="AI1893"/>
      <c r="AJ1893"/>
      <c r="AK1893" t="s">
        <v>977</v>
      </c>
      <c r="AL1893">
        <v>268</v>
      </c>
      <c r="AM1893" s="73">
        <v>43857</v>
      </c>
      <c r="AN1893" t="s">
        <v>584</v>
      </c>
      <c r="AO1893" t="s">
        <v>847</v>
      </c>
      <c r="AP1893"/>
      <c r="AQ1893"/>
      <c r="AR1893" t="s">
        <v>581</v>
      </c>
      <c r="AS1893" t="s">
        <v>1797</v>
      </c>
      <c r="AT1893" t="s">
        <v>1361</v>
      </c>
      <c r="AU1893" t="s">
        <v>36</v>
      </c>
      <c r="AV1893" t="s">
        <v>1354</v>
      </c>
      <c r="AW1893" t="s">
        <v>1924</v>
      </c>
      <c r="AX1893" t="s">
        <v>1353</v>
      </c>
      <c r="AY1893" t="s">
        <v>1352</v>
      </c>
      <c r="AZ1893"/>
      <c r="BA1893" t="s">
        <v>1934</v>
      </c>
      <c r="BB1893" t="s">
        <v>1926</v>
      </c>
      <c r="BC1893" t="s">
        <v>579</v>
      </c>
      <c r="BD1893"/>
      <c r="BE1893"/>
    </row>
    <row r="1894" spans="1:57" x14ac:dyDescent="0.25">
      <c r="A1894" t="s">
        <v>1360</v>
      </c>
      <c r="B1894" t="s">
        <v>0</v>
      </c>
      <c r="C1894">
        <v>2020</v>
      </c>
      <c r="D1894">
        <v>7</v>
      </c>
      <c r="E1894" s="73">
        <v>43857</v>
      </c>
      <c r="F1894" t="s">
        <v>574</v>
      </c>
      <c r="G1894"/>
      <c r="H1894" t="s">
        <v>12</v>
      </c>
      <c r="I1894" t="s">
        <v>575</v>
      </c>
      <c r="J1894" t="s">
        <v>585</v>
      </c>
      <c r="K1894" t="s">
        <v>3</v>
      </c>
      <c r="L1894"/>
      <c r="M1894" t="s">
        <v>579</v>
      </c>
      <c r="N1894">
        <v>231.14</v>
      </c>
      <c r="O1894"/>
      <c r="P1894" t="s">
        <v>976</v>
      </c>
      <c r="Q1894" t="s">
        <v>977</v>
      </c>
      <c r="R1894">
        <v>271</v>
      </c>
      <c r="S1894"/>
      <c r="T1894"/>
      <c r="U1894"/>
      <c r="V1894"/>
      <c r="W1894"/>
      <c r="X1894"/>
      <c r="Y1894"/>
      <c r="Z1894"/>
      <c r="AA1894"/>
      <c r="AB1894"/>
      <c r="AC1894"/>
      <c r="AD1894"/>
      <c r="AE1894"/>
      <c r="AF1894"/>
      <c r="AG1894"/>
      <c r="AH1894"/>
      <c r="AI1894"/>
      <c r="AJ1894"/>
      <c r="AK1894" t="s">
        <v>977</v>
      </c>
      <c r="AL1894">
        <v>271</v>
      </c>
      <c r="AM1894" s="73">
        <v>43857</v>
      </c>
      <c r="AN1894" t="s">
        <v>584</v>
      </c>
      <c r="AO1894" t="s">
        <v>847</v>
      </c>
      <c r="AP1894"/>
      <c r="AQ1894"/>
      <c r="AR1894" t="s">
        <v>581</v>
      </c>
      <c r="AS1894" t="s">
        <v>1797</v>
      </c>
      <c r="AT1894" t="s">
        <v>1361</v>
      </c>
      <c r="AU1894" t="s">
        <v>36</v>
      </c>
      <c r="AV1894" t="s">
        <v>1354</v>
      </c>
      <c r="AW1894" t="s">
        <v>1924</v>
      </c>
      <c r="AX1894" t="s">
        <v>1353</v>
      </c>
      <c r="AY1894" t="s">
        <v>1352</v>
      </c>
      <c r="AZ1894"/>
      <c r="BA1894" t="s">
        <v>1925</v>
      </c>
      <c r="BB1894" t="s">
        <v>1926</v>
      </c>
      <c r="BC1894" t="s">
        <v>579</v>
      </c>
      <c r="BD1894"/>
      <c r="BE1894"/>
    </row>
    <row r="1895" spans="1:57" x14ac:dyDescent="0.25">
      <c r="A1895" t="s">
        <v>1360</v>
      </c>
      <c r="B1895" t="s">
        <v>0</v>
      </c>
      <c r="C1895">
        <v>2020</v>
      </c>
      <c r="D1895">
        <v>7</v>
      </c>
      <c r="E1895" s="73">
        <v>43857</v>
      </c>
      <c r="F1895" t="s">
        <v>574</v>
      </c>
      <c r="G1895"/>
      <c r="H1895" t="s">
        <v>12</v>
      </c>
      <c r="I1895" t="s">
        <v>575</v>
      </c>
      <c r="J1895" t="s">
        <v>585</v>
      </c>
      <c r="K1895" t="s">
        <v>3</v>
      </c>
      <c r="L1895"/>
      <c r="M1895" t="s">
        <v>579</v>
      </c>
      <c r="N1895">
        <v>242.58</v>
      </c>
      <c r="O1895"/>
      <c r="P1895" t="s">
        <v>976</v>
      </c>
      <c r="Q1895" t="s">
        <v>977</v>
      </c>
      <c r="R1895">
        <v>272</v>
      </c>
      <c r="S1895"/>
      <c r="T1895"/>
      <c r="U1895"/>
      <c r="V1895"/>
      <c r="W1895"/>
      <c r="X1895"/>
      <c r="Y1895"/>
      <c r="Z1895"/>
      <c r="AA1895"/>
      <c r="AB1895"/>
      <c r="AC1895"/>
      <c r="AD1895"/>
      <c r="AE1895"/>
      <c r="AF1895"/>
      <c r="AG1895"/>
      <c r="AH1895"/>
      <c r="AI1895"/>
      <c r="AJ1895"/>
      <c r="AK1895" t="s">
        <v>977</v>
      </c>
      <c r="AL1895">
        <v>272</v>
      </c>
      <c r="AM1895" s="73">
        <v>43857</v>
      </c>
      <c r="AN1895" t="s">
        <v>584</v>
      </c>
      <c r="AO1895" t="s">
        <v>847</v>
      </c>
      <c r="AP1895"/>
      <c r="AQ1895"/>
      <c r="AR1895" t="s">
        <v>581</v>
      </c>
      <c r="AS1895" t="s">
        <v>1797</v>
      </c>
      <c r="AT1895" t="s">
        <v>1361</v>
      </c>
      <c r="AU1895" t="s">
        <v>36</v>
      </c>
      <c r="AV1895" t="s">
        <v>1354</v>
      </c>
      <c r="AW1895" t="s">
        <v>1924</v>
      </c>
      <c r="AX1895" t="s">
        <v>1353</v>
      </c>
      <c r="AY1895" t="s">
        <v>1352</v>
      </c>
      <c r="AZ1895"/>
      <c r="BA1895" t="s">
        <v>1925</v>
      </c>
      <c r="BB1895" t="s">
        <v>1926</v>
      </c>
      <c r="BC1895" t="s">
        <v>579</v>
      </c>
      <c r="BD1895"/>
      <c r="BE1895"/>
    </row>
    <row r="1896" spans="1:57" x14ac:dyDescent="0.25">
      <c r="A1896" t="s">
        <v>1360</v>
      </c>
      <c r="B1896" t="s">
        <v>0</v>
      </c>
      <c r="C1896">
        <v>2020</v>
      </c>
      <c r="D1896">
        <v>7</v>
      </c>
      <c r="E1896" s="73">
        <v>43857</v>
      </c>
      <c r="F1896" t="s">
        <v>574</v>
      </c>
      <c r="G1896"/>
      <c r="H1896" t="s">
        <v>12</v>
      </c>
      <c r="I1896" t="s">
        <v>575</v>
      </c>
      <c r="J1896" t="s">
        <v>586</v>
      </c>
      <c r="K1896" t="s">
        <v>3</v>
      </c>
      <c r="L1896"/>
      <c r="M1896" t="s">
        <v>579</v>
      </c>
      <c r="N1896">
        <v>43.87</v>
      </c>
      <c r="O1896"/>
      <c r="P1896" t="s">
        <v>976</v>
      </c>
      <c r="Q1896" t="s">
        <v>977</v>
      </c>
      <c r="R1896">
        <v>274</v>
      </c>
      <c r="S1896"/>
      <c r="T1896"/>
      <c r="U1896"/>
      <c r="V1896"/>
      <c r="W1896"/>
      <c r="X1896"/>
      <c r="Y1896"/>
      <c r="Z1896"/>
      <c r="AA1896"/>
      <c r="AB1896"/>
      <c r="AC1896"/>
      <c r="AD1896"/>
      <c r="AE1896"/>
      <c r="AF1896"/>
      <c r="AG1896"/>
      <c r="AH1896"/>
      <c r="AI1896"/>
      <c r="AJ1896"/>
      <c r="AK1896" t="s">
        <v>977</v>
      </c>
      <c r="AL1896">
        <v>274</v>
      </c>
      <c r="AM1896" s="73">
        <v>43857</v>
      </c>
      <c r="AN1896" t="s">
        <v>584</v>
      </c>
      <c r="AO1896" t="s">
        <v>847</v>
      </c>
      <c r="AP1896"/>
      <c r="AQ1896"/>
      <c r="AR1896" t="s">
        <v>581</v>
      </c>
      <c r="AS1896" t="s">
        <v>1797</v>
      </c>
      <c r="AT1896" t="s">
        <v>1361</v>
      </c>
      <c r="AU1896" t="s">
        <v>36</v>
      </c>
      <c r="AV1896" t="s">
        <v>1354</v>
      </c>
      <c r="AW1896" t="s">
        <v>1924</v>
      </c>
      <c r="AX1896" t="s">
        <v>1353</v>
      </c>
      <c r="AY1896" t="s">
        <v>1352</v>
      </c>
      <c r="AZ1896"/>
      <c r="BA1896" t="s">
        <v>1954</v>
      </c>
      <c r="BB1896" t="s">
        <v>1926</v>
      </c>
      <c r="BC1896" t="s">
        <v>579</v>
      </c>
      <c r="BD1896"/>
      <c r="BE1896"/>
    </row>
    <row r="1897" spans="1:57" x14ac:dyDescent="0.25">
      <c r="A1897" t="s">
        <v>1360</v>
      </c>
      <c r="B1897" t="s">
        <v>0</v>
      </c>
      <c r="C1897">
        <v>2020</v>
      </c>
      <c r="D1897">
        <v>7</v>
      </c>
      <c r="E1897" s="73">
        <v>43861</v>
      </c>
      <c r="F1897" t="s">
        <v>574</v>
      </c>
      <c r="G1897"/>
      <c r="H1897" t="s">
        <v>12</v>
      </c>
      <c r="I1897" t="s">
        <v>575</v>
      </c>
      <c r="J1897" t="s">
        <v>990</v>
      </c>
      <c r="K1897" t="s">
        <v>3</v>
      </c>
      <c r="L1897"/>
      <c r="M1897" t="s">
        <v>1444</v>
      </c>
      <c r="N1897">
        <v>4.0599999999999996</v>
      </c>
      <c r="O1897"/>
      <c r="P1897" t="s">
        <v>984</v>
      </c>
      <c r="Q1897" t="s">
        <v>980</v>
      </c>
      <c r="R1897">
        <v>14</v>
      </c>
      <c r="S1897"/>
      <c r="T1897"/>
      <c r="U1897"/>
      <c r="V1897"/>
      <c r="W1897"/>
      <c r="X1897"/>
      <c r="Y1897"/>
      <c r="Z1897"/>
      <c r="AA1897"/>
      <c r="AB1897"/>
      <c r="AC1897"/>
      <c r="AD1897"/>
      <c r="AE1897"/>
      <c r="AF1897"/>
      <c r="AG1897"/>
      <c r="AH1897"/>
      <c r="AI1897"/>
      <c r="AJ1897"/>
      <c r="AK1897" t="s">
        <v>980</v>
      </c>
      <c r="AL1897">
        <v>14</v>
      </c>
      <c r="AM1897" s="73">
        <v>43861</v>
      </c>
      <c r="AN1897"/>
      <c r="AO1897" t="s">
        <v>847</v>
      </c>
      <c r="AP1897"/>
      <c r="AQ1897"/>
      <c r="AR1897" t="s">
        <v>603</v>
      </c>
      <c r="AS1897" t="s">
        <v>1797</v>
      </c>
      <c r="AT1897" t="s">
        <v>1408</v>
      </c>
      <c r="AU1897" t="s">
        <v>36</v>
      </c>
      <c r="AV1897" t="s">
        <v>1354</v>
      </c>
      <c r="AW1897" t="s">
        <v>1924</v>
      </c>
      <c r="AX1897" t="s">
        <v>1353</v>
      </c>
      <c r="AY1897" t="s">
        <v>1352</v>
      </c>
      <c r="AZ1897"/>
      <c r="BA1897" t="s">
        <v>2040</v>
      </c>
      <c r="BB1897" t="s">
        <v>1926</v>
      </c>
      <c r="BC1897" t="s">
        <v>1444</v>
      </c>
      <c r="BD1897"/>
      <c r="BE1897"/>
    </row>
    <row r="1898" spans="1:57" x14ac:dyDescent="0.25">
      <c r="A1898" t="s">
        <v>1360</v>
      </c>
      <c r="B1898" t="s">
        <v>0</v>
      </c>
      <c r="C1898">
        <v>2020</v>
      </c>
      <c r="D1898">
        <v>7</v>
      </c>
      <c r="E1898" s="73">
        <v>43861</v>
      </c>
      <c r="F1898" t="s">
        <v>574</v>
      </c>
      <c r="G1898"/>
      <c r="H1898" t="s">
        <v>12</v>
      </c>
      <c r="I1898" t="s">
        <v>575</v>
      </c>
      <c r="J1898" t="s">
        <v>990</v>
      </c>
      <c r="K1898" t="s">
        <v>3</v>
      </c>
      <c r="L1898"/>
      <c r="M1898" t="s">
        <v>1444</v>
      </c>
      <c r="N1898">
        <v>0.2</v>
      </c>
      <c r="O1898"/>
      <c r="P1898" t="s">
        <v>984</v>
      </c>
      <c r="Q1898" t="s">
        <v>980</v>
      </c>
      <c r="R1898">
        <v>182</v>
      </c>
      <c r="S1898"/>
      <c r="T1898"/>
      <c r="U1898"/>
      <c r="V1898"/>
      <c r="W1898"/>
      <c r="X1898"/>
      <c r="Y1898"/>
      <c r="Z1898"/>
      <c r="AA1898"/>
      <c r="AB1898"/>
      <c r="AC1898"/>
      <c r="AD1898"/>
      <c r="AE1898"/>
      <c r="AF1898"/>
      <c r="AG1898"/>
      <c r="AH1898"/>
      <c r="AI1898"/>
      <c r="AJ1898"/>
      <c r="AK1898" t="s">
        <v>980</v>
      </c>
      <c r="AL1898">
        <v>182</v>
      </c>
      <c r="AM1898" s="73">
        <v>43861</v>
      </c>
      <c r="AN1898"/>
      <c r="AO1898" t="s">
        <v>37</v>
      </c>
      <c r="AP1898"/>
      <c r="AQ1898"/>
      <c r="AR1898" t="s">
        <v>603</v>
      </c>
      <c r="AS1898" t="s">
        <v>1797</v>
      </c>
      <c r="AT1898" t="s">
        <v>1408</v>
      </c>
      <c r="AU1898" t="s">
        <v>36</v>
      </c>
      <c r="AV1898" t="s">
        <v>1354</v>
      </c>
      <c r="AW1898" t="s">
        <v>1924</v>
      </c>
      <c r="AX1898" t="s">
        <v>1353</v>
      </c>
      <c r="AY1898" t="s">
        <v>1352</v>
      </c>
      <c r="AZ1898"/>
      <c r="BA1898" t="s">
        <v>2040</v>
      </c>
      <c r="BB1898" t="s">
        <v>1926</v>
      </c>
      <c r="BC1898" t="s">
        <v>1444</v>
      </c>
      <c r="BD1898"/>
      <c r="BE1898"/>
    </row>
    <row r="1899" spans="1:57" x14ac:dyDescent="0.25">
      <c r="A1899" t="s">
        <v>1360</v>
      </c>
      <c r="B1899" t="s">
        <v>0</v>
      </c>
      <c r="C1899">
        <v>2020</v>
      </c>
      <c r="D1899">
        <v>7</v>
      </c>
      <c r="E1899" s="73">
        <v>43861</v>
      </c>
      <c r="F1899"/>
      <c r="G1899"/>
      <c r="H1899" t="s">
        <v>12</v>
      </c>
      <c r="I1899"/>
      <c r="J1899" t="s">
        <v>2</v>
      </c>
      <c r="K1899" t="s">
        <v>3</v>
      </c>
      <c r="L1899"/>
      <c r="M1899" t="s">
        <v>1549</v>
      </c>
      <c r="N1899">
        <v>-13.41</v>
      </c>
      <c r="O1899"/>
      <c r="P1899" t="s">
        <v>14</v>
      </c>
      <c r="Q1899" t="s">
        <v>985</v>
      </c>
      <c r="R1899">
        <v>212</v>
      </c>
      <c r="S1899"/>
      <c r="T1899"/>
      <c r="U1899"/>
      <c r="V1899"/>
      <c r="W1899"/>
      <c r="X1899"/>
      <c r="Y1899"/>
      <c r="Z1899"/>
      <c r="AA1899"/>
      <c r="AB1899"/>
      <c r="AC1899"/>
      <c r="AD1899"/>
      <c r="AE1899"/>
      <c r="AF1899"/>
      <c r="AG1899"/>
      <c r="AH1899"/>
      <c r="AI1899"/>
      <c r="AJ1899"/>
      <c r="AK1899" t="s">
        <v>985</v>
      </c>
      <c r="AL1899">
        <v>212</v>
      </c>
      <c r="AM1899" s="73">
        <v>43861</v>
      </c>
      <c r="AN1899"/>
      <c r="AO1899" t="s">
        <v>8</v>
      </c>
      <c r="AP1899"/>
      <c r="AQ1899"/>
      <c r="AR1899" t="s">
        <v>603</v>
      </c>
      <c r="AS1899" t="s">
        <v>1797</v>
      </c>
      <c r="AT1899" t="s">
        <v>1385</v>
      </c>
      <c r="AU1899" t="s">
        <v>36</v>
      </c>
      <c r="AV1899" t="s">
        <v>1355</v>
      </c>
      <c r="AW1899"/>
      <c r="AX1899"/>
      <c r="AY1899"/>
      <c r="AZ1899"/>
      <c r="BA1899" t="s">
        <v>1801</v>
      </c>
      <c r="BB1899" t="s">
        <v>1802</v>
      </c>
      <c r="BC1899" t="s">
        <v>1549</v>
      </c>
      <c r="BD1899"/>
      <c r="BE1899"/>
    </row>
    <row r="1900" spans="1:57" x14ac:dyDescent="0.25">
      <c r="A1900" t="s">
        <v>1360</v>
      </c>
      <c r="B1900" t="s">
        <v>0</v>
      </c>
      <c r="C1900">
        <v>2020</v>
      </c>
      <c r="D1900">
        <v>7</v>
      </c>
      <c r="E1900" s="73">
        <v>43861</v>
      </c>
      <c r="F1900" t="s">
        <v>574</v>
      </c>
      <c r="G1900"/>
      <c r="H1900" t="s">
        <v>12</v>
      </c>
      <c r="I1900" t="s">
        <v>575</v>
      </c>
      <c r="J1900" t="s">
        <v>690</v>
      </c>
      <c r="K1900" t="s">
        <v>3</v>
      </c>
      <c r="L1900"/>
      <c r="M1900" t="s">
        <v>1443</v>
      </c>
      <c r="N1900">
        <v>0.35</v>
      </c>
      <c r="O1900"/>
      <c r="P1900" t="s">
        <v>984</v>
      </c>
      <c r="Q1900" t="s">
        <v>986</v>
      </c>
      <c r="R1900">
        <v>185</v>
      </c>
      <c r="S1900"/>
      <c r="T1900"/>
      <c r="U1900"/>
      <c r="V1900"/>
      <c r="W1900"/>
      <c r="X1900"/>
      <c r="Y1900"/>
      <c r="Z1900"/>
      <c r="AA1900"/>
      <c r="AB1900"/>
      <c r="AC1900"/>
      <c r="AD1900"/>
      <c r="AE1900"/>
      <c r="AF1900"/>
      <c r="AG1900"/>
      <c r="AH1900"/>
      <c r="AI1900"/>
      <c r="AJ1900"/>
      <c r="AK1900" t="s">
        <v>986</v>
      </c>
      <c r="AL1900">
        <v>185</v>
      </c>
      <c r="AM1900" s="73">
        <v>43861</v>
      </c>
      <c r="AN1900"/>
      <c r="AO1900" t="s">
        <v>37</v>
      </c>
      <c r="AP1900"/>
      <c r="AQ1900"/>
      <c r="AR1900" t="s">
        <v>603</v>
      </c>
      <c r="AS1900" t="s">
        <v>1797</v>
      </c>
      <c r="AT1900" t="s">
        <v>1408</v>
      </c>
      <c r="AU1900" t="s">
        <v>36</v>
      </c>
      <c r="AV1900" t="s">
        <v>1354</v>
      </c>
      <c r="AW1900" t="s">
        <v>1924</v>
      </c>
      <c r="AX1900" t="s">
        <v>1353</v>
      </c>
      <c r="AY1900" t="s">
        <v>1352</v>
      </c>
      <c r="AZ1900"/>
      <c r="BA1900" t="s">
        <v>2030</v>
      </c>
      <c r="BB1900" t="s">
        <v>1926</v>
      </c>
      <c r="BC1900" t="s">
        <v>1443</v>
      </c>
      <c r="BD1900"/>
      <c r="BE1900"/>
    </row>
    <row r="1901" spans="1:57" x14ac:dyDescent="0.25">
      <c r="A1901" t="s">
        <v>1360</v>
      </c>
      <c r="B1901" t="s">
        <v>0</v>
      </c>
      <c r="C1901">
        <v>2020</v>
      </c>
      <c r="D1901">
        <v>7</v>
      </c>
      <c r="E1901" s="73">
        <v>43861</v>
      </c>
      <c r="F1901" t="s">
        <v>574</v>
      </c>
      <c r="G1901"/>
      <c r="H1901" t="s">
        <v>12</v>
      </c>
      <c r="I1901" t="s">
        <v>575</v>
      </c>
      <c r="J1901" t="s">
        <v>609</v>
      </c>
      <c r="K1901" t="s">
        <v>3</v>
      </c>
      <c r="L1901"/>
      <c r="M1901" t="s">
        <v>1547</v>
      </c>
      <c r="N1901">
        <v>51.61</v>
      </c>
      <c r="O1901"/>
      <c r="P1901" t="s">
        <v>984</v>
      </c>
      <c r="Q1901" t="s">
        <v>995</v>
      </c>
      <c r="R1901">
        <v>185</v>
      </c>
      <c r="S1901"/>
      <c r="T1901"/>
      <c r="U1901"/>
      <c r="V1901"/>
      <c r="W1901"/>
      <c r="X1901"/>
      <c r="Y1901"/>
      <c r="Z1901"/>
      <c r="AA1901"/>
      <c r="AB1901"/>
      <c r="AC1901"/>
      <c r="AD1901"/>
      <c r="AE1901"/>
      <c r="AF1901"/>
      <c r="AG1901"/>
      <c r="AH1901"/>
      <c r="AI1901"/>
      <c r="AJ1901"/>
      <c r="AK1901" t="s">
        <v>995</v>
      </c>
      <c r="AL1901">
        <v>185</v>
      </c>
      <c r="AM1901" s="73">
        <v>43861</v>
      </c>
      <c r="AN1901"/>
      <c r="AO1901" t="s">
        <v>37</v>
      </c>
      <c r="AP1901"/>
      <c r="AQ1901"/>
      <c r="AR1901" t="s">
        <v>603</v>
      </c>
      <c r="AS1901" t="s">
        <v>1797</v>
      </c>
      <c r="AT1901" t="s">
        <v>1408</v>
      </c>
      <c r="AU1901" t="s">
        <v>36</v>
      </c>
      <c r="AV1901" t="s">
        <v>1354</v>
      </c>
      <c r="AW1901" t="s">
        <v>1924</v>
      </c>
      <c r="AX1901" t="s">
        <v>1353</v>
      </c>
      <c r="AY1901" t="s">
        <v>1352</v>
      </c>
      <c r="AZ1901"/>
      <c r="BA1901" t="s">
        <v>1949</v>
      </c>
      <c r="BB1901" t="s">
        <v>1926</v>
      </c>
      <c r="BC1901" t="s">
        <v>1547</v>
      </c>
      <c r="BD1901"/>
      <c r="BE1901"/>
    </row>
    <row r="1902" spans="1:57" x14ac:dyDescent="0.25">
      <c r="A1902" t="s">
        <v>1360</v>
      </c>
      <c r="B1902" t="s">
        <v>0</v>
      </c>
      <c r="C1902">
        <v>2020</v>
      </c>
      <c r="D1902">
        <v>7</v>
      </c>
      <c r="E1902" s="73">
        <v>43861</v>
      </c>
      <c r="F1902" t="s">
        <v>574</v>
      </c>
      <c r="G1902"/>
      <c r="H1902" t="s">
        <v>12</v>
      </c>
      <c r="I1902" t="s">
        <v>575</v>
      </c>
      <c r="J1902" t="s">
        <v>692</v>
      </c>
      <c r="K1902" t="s">
        <v>3</v>
      </c>
      <c r="L1902"/>
      <c r="M1902" t="s">
        <v>1546</v>
      </c>
      <c r="N1902">
        <v>0.18</v>
      </c>
      <c r="O1902"/>
      <c r="P1902" t="s">
        <v>984</v>
      </c>
      <c r="Q1902" t="s">
        <v>988</v>
      </c>
      <c r="R1902">
        <v>182</v>
      </c>
      <c r="S1902"/>
      <c r="T1902"/>
      <c r="U1902"/>
      <c r="V1902"/>
      <c r="W1902"/>
      <c r="X1902"/>
      <c r="Y1902"/>
      <c r="Z1902"/>
      <c r="AA1902"/>
      <c r="AB1902"/>
      <c r="AC1902"/>
      <c r="AD1902"/>
      <c r="AE1902"/>
      <c r="AF1902"/>
      <c r="AG1902"/>
      <c r="AH1902"/>
      <c r="AI1902"/>
      <c r="AJ1902"/>
      <c r="AK1902" t="s">
        <v>988</v>
      </c>
      <c r="AL1902">
        <v>182</v>
      </c>
      <c r="AM1902" s="73">
        <v>43861</v>
      </c>
      <c r="AN1902"/>
      <c r="AO1902" t="s">
        <v>37</v>
      </c>
      <c r="AP1902"/>
      <c r="AQ1902"/>
      <c r="AR1902" t="s">
        <v>603</v>
      </c>
      <c r="AS1902" t="s">
        <v>1797</v>
      </c>
      <c r="AT1902" t="s">
        <v>1356</v>
      </c>
      <c r="AU1902" t="s">
        <v>36</v>
      </c>
      <c r="AV1902" t="s">
        <v>1354</v>
      </c>
      <c r="AW1902" t="s">
        <v>1924</v>
      </c>
      <c r="AX1902" t="s">
        <v>1353</v>
      </c>
      <c r="AY1902" t="s">
        <v>1352</v>
      </c>
      <c r="AZ1902"/>
      <c r="BA1902" t="s">
        <v>1981</v>
      </c>
      <c r="BB1902" t="s">
        <v>1926</v>
      </c>
      <c r="BC1902" t="s">
        <v>1546</v>
      </c>
      <c r="BD1902"/>
      <c r="BE1902"/>
    </row>
    <row r="1903" spans="1:57" x14ac:dyDescent="0.25">
      <c r="A1903" t="s">
        <v>1360</v>
      </c>
      <c r="B1903" t="s">
        <v>0</v>
      </c>
      <c r="C1903">
        <v>2020</v>
      </c>
      <c r="D1903">
        <v>7</v>
      </c>
      <c r="E1903" s="73">
        <v>43861</v>
      </c>
      <c r="F1903" t="s">
        <v>574</v>
      </c>
      <c r="G1903"/>
      <c r="H1903" t="s">
        <v>12</v>
      </c>
      <c r="I1903" t="s">
        <v>575</v>
      </c>
      <c r="J1903" t="s">
        <v>694</v>
      </c>
      <c r="K1903" t="s">
        <v>3</v>
      </c>
      <c r="L1903"/>
      <c r="M1903" t="s">
        <v>1441</v>
      </c>
      <c r="N1903">
        <v>1.88</v>
      </c>
      <c r="O1903"/>
      <c r="P1903" t="s">
        <v>984</v>
      </c>
      <c r="Q1903" t="s">
        <v>978</v>
      </c>
      <c r="R1903">
        <v>88</v>
      </c>
      <c r="S1903"/>
      <c r="T1903"/>
      <c r="U1903"/>
      <c r="V1903"/>
      <c r="W1903"/>
      <c r="X1903"/>
      <c r="Y1903"/>
      <c r="Z1903"/>
      <c r="AA1903"/>
      <c r="AB1903"/>
      <c r="AC1903"/>
      <c r="AD1903"/>
      <c r="AE1903"/>
      <c r="AF1903"/>
      <c r="AG1903"/>
      <c r="AH1903"/>
      <c r="AI1903"/>
      <c r="AJ1903"/>
      <c r="AK1903" t="s">
        <v>978</v>
      </c>
      <c r="AL1903">
        <v>88</v>
      </c>
      <c r="AM1903" s="73">
        <v>43861</v>
      </c>
      <c r="AN1903"/>
      <c r="AO1903" t="s">
        <v>847</v>
      </c>
      <c r="AP1903"/>
      <c r="AQ1903"/>
      <c r="AR1903" t="s">
        <v>603</v>
      </c>
      <c r="AS1903" t="s">
        <v>1797</v>
      </c>
      <c r="AT1903" t="s">
        <v>1356</v>
      </c>
      <c r="AU1903" t="s">
        <v>36</v>
      </c>
      <c r="AV1903" t="s">
        <v>1354</v>
      </c>
      <c r="AW1903" t="s">
        <v>1924</v>
      </c>
      <c r="AX1903" t="s">
        <v>1353</v>
      </c>
      <c r="AY1903" t="s">
        <v>1352</v>
      </c>
      <c r="AZ1903"/>
      <c r="BA1903" t="s">
        <v>1958</v>
      </c>
      <c r="BB1903" t="s">
        <v>1926</v>
      </c>
      <c r="BC1903" t="s">
        <v>1441</v>
      </c>
      <c r="BD1903"/>
      <c r="BE1903"/>
    </row>
    <row r="1904" spans="1:57" x14ac:dyDescent="0.25">
      <c r="A1904" t="s">
        <v>1360</v>
      </c>
      <c r="B1904" t="s">
        <v>0</v>
      </c>
      <c r="C1904">
        <v>2020</v>
      </c>
      <c r="D1904">
        <v>7</v>
      </c>
      <c r="E1904" s="73">
        <v>43861</v>
      </c>
      <c r="F1904" t="s">
        <v>574</v>
      </c>
      <c r="G1904"/>
      <c r="H1904" t="s">
        <v>12</v>
      </c>
      <c r="I1904" t="s">
        <v>575</v>
      </c>
      <c r="J1904" t="s">
        <v>694</v>
      </c>
      <c r="K1904" t="s">
        <v>3</v>
      </c>
      <c r="L1904"/>
      <c r="M1904" t="s">
        <v>1441</v>
      </c>
      <c r="N1904">
        <v>0.38</v>
      </c>
      <c r="O1904"/>
      <c r="P1904" t="s">
        <v>984</v>
      </c>
      <c r="Q1904" t="s">
        <v>978</v>
      </c>
      <c r="R1904">
        <v>185</v>
      </c>
      <c r="S1904"/>
      <c r="T1904"/>
      <c r="U1904"/>
      <c r="V1904"/>
      <c r="W1904"/>
      <c r="X1904"/>
      <c r="Y1904"/>
      <c r="Z1904"/>
      <c r="AA1904"/>
      <c r="AB1904"/>
      <c r="AC1904"/>
      <c r="AD1904"/>
      <c r="AE1904"/>
      <c r="AF1904"/>
      <c r="AG1904"/>
      <c r="AH1904"/>
      <c r="AI1904"/>
      <c r="AJ1904"/>
      <c r="AK1904" t="s">
        <v>978</v>
      </c>
      <c r="AL1904">
        <v>185</v>
      </c>
      <c r="AM1904" s="73">
        <v>43861</v>
      </c>
      <c r="AN1904"/>
      <c r="AO1904" t="s">
        <v>37</v>
      </c>
      <c r="AP1904"/>
      <c r="AQ1904"/>
      <c r="AR1904" t="s">
        <v>603</v>
      </c>
      <c r="AS1904" t="s">
        <v>1797</v>
      </c>
      <c r="AT1904" t="s">
        <v>1356</v>
      </c>
      <c r="AU1904" t="s">
        <v>36</v>
      </c>
      <c r="AV1904" t="s">
        <v>1354</v>
      </c>
      <c r="AW1904" t="s">
        <v>1924</v>
      </c>
      <c r="AX1904" t="s">
        <v>1353</v>
      </c>
      <c r="AY1904" t="s">
        <v>1352</v>
      </c>
      <c r="AZ1904"/>
      <c r="BA1904" t="s">
        <v>1958</v>
      </c>
      <c r="BB1904" t="s">
        <v>1926</v>
      </c>
      <c r="BC1904" t="s">
        <v>1441</v>
      </c>
      <c r="BD1904"/>
      <c r="BE1904"/>
    </row>
    <row r="1905" spans="1:57" x14ac:dyDescent="0.25">
      <c r="A1905" t="s">
        <v>1360</v>
      </c>
      <c r="B1905" t="s">
        <v>0</v>
      </c>
      <c r="C1905">
        <v>2020</v>
      </c>
      <c r="D1905">
        <v>7</v>
      </c>
      <c r="E1905" s="73">
        <v>43846</v>
      </c>
      <c r="F1905"/>
      <c r="G1905"/>
      <c r="H1905" t="s">
        <v>12</v>
      </c>
      <c r="I1905"/>
      <c r="J1905" t="s">
        <v>2</v>
      </c>
      <c r="K1905" t="s">
        <v>3</v>
      </c>
      <c r="L1905"/>
      <c r="M1905" t="s">
        <v>1445</v>
      </c>
      <c r="N1905">
        <v>-426.11</v>
      </c>
      <c r="O1905"/>
      <c r="P1905" t="s">
        <v>14</v>
      </c>
      <c r="Q1905" t="s">
        <v>974</v>
      </c>
      <c r="R1905">
        <v>55</v>
      </c>
      <c r="S1905"/>
      <c r="T1905"/>
      <c r="U1905"/>
      <c r="V1905"/>
      <c r="W1905"/>
      <c r="X1905"/>
      <c r="Y1905"/>
      <c r="Z1905"/>
      <c r="AA1905"/>
      <c r="AB1905"/>
      <c r="AC1905"/>
      <c r="AD1905"/>
      <c r="AE1905"/>
      <c r="AF1905"/>
      <c r="AG1905"/>
      <c r="AH1905"/>
      <c r="AI1905"/>
      <c r="AJ1905"/>
      <c r="AK1905" t="s">
        <v>974</v>
      </c>
      <c r="AL1905">
        <v>55</v>
      </c>
      <c r="AM1905" s="73">
        <v>43846</v>
      </c>
      <c r="AN1905"/>
      <c r="AO1905" t="s">
        <v>8</v>
      </c>
      <c r="AP1905"/>
      <c r="AQ1905"/>
      <c r="AR1905" t="s">
        <v>603</v>
      </c>
      <c r="AS1905" t="s">
        <v>1797</v>
      </c>
      <c r="AT1905" t="s">
        <v>1385</v>
      </c>
      <c r="AU1905" t="s">
        <v>36</v>
      </c>
      <c r="AV1905" t="s">
        <v>1355</v>
      </c>
      <c r="AW1905"/>
      <c r="AX1905"/>
      <c r="AY1905"/>
      <c r="AZ1905"/>
      <c r="BA1905" t="s">
        <v>1801</v>
      </c>
      <c r="BB1905" t="s">
        <v>1802</v>
      </c>
      <c r="BC1905" t="s">
        <v>1445</v>
      </c>
      <c r="BD1905"/>
      <c r="BE1905"/>
    </row>
    <row r="1906" spans="1:57" x14ac:dyDescent="0.25">
      <c r="A1906" t="s">
        <v>1360</v>
      </c>
      <c r="B1906" t="s">
        <v>0</v>
      </c>
      <c r="C1906">
        <v>2020</v>
      </c>
      <c r="D1906">
        <v>7</v>
      </c>
      <c r="E1906" s="73">
        <v>43857</v>
      </c>
      <c r="F1906" t="s">
        <v>574</v>
      </c>
      <c r="G1906"/>
      <c r="H1906" t="s">
        <v>12</v>
      </c>
      <c r="I1906" t="s">
        <v>575</v>
      </c>
      <c r="J1906" t="s">
        <v>848</v>
      </c>
      <c r="K1906" t="s">
        <v>3</v>
      </c>
      <c r="L1906"/>
      <c r="M1906" t="s">
        <v>579</v>
      </c>
      <c r="N1906">
        <v>10</v>
      </c>
      <c r="O1906"/>
      <c r="P1906" t="s">
        <v>976</v>
      </c>
      <c r="Q1906" t="s">
        <v>977</v>
      </c>
      <c r="R1906">
        <v>282</v>
      </c>
      <c r="S1906"/>
      <c r="T1906"/>
      <c r="U1906"/>
      <c r="V1906"/>
      <c r="W1906"/>
      <c r="X1906"/>
      <c r="Y1906"/>
      <c r="Z1906"/>
      <c r="AA1906"/>
      <c r="AB1906"/>
      <c r="AC1906"/>
      <c r="AD1906"/>
      <c r="AE1906"/>
      <c r="AF1906"/>
      <c r="AG1906"/>
      <c r="AH1906"/>
      <c r="AI1906"/>
      <c r="AJ1906"/>
      <c r="AK1906" t="s">
        <v>977</v>
      </c>
      <c r="AL1906">
        <v>282</v>
      </c>
      <c r="AM1906" s="73">
        <v>43857</v>
      </c>
      <c r="AN1906" t="s">
        <v>584</v>
      </c>
      <c r="AO1906" t="s">
        <v>847</v>
      </c>
      <c r="AP1906"/>
      <c r="AQ1906"/>
      <c r="AR1906" t="s">
        <v>581</v>
      </c>
      <c r="AS1906" t="s">
        <v>1797</v>
      </c>
      <c r="AT1906" t="s">
        <v>1361</v>
      </c>
      <c r="AU1906" t="s">
        <v>36</v>
      </c>
      <c r="AV1906" t="s">
        <v>1354</v>
      </c>
      <c r="AW1906" t="s">
        <v>1924</v>
      </c>
      <c r="AX1906" t="s">
        <v>1353</v>
      </c>
      <c r="AY1906" t="s">
        <v>1352</v>
      </c>
      <c r="AZ1906"/>
      <c r="BA1906" t="s">
        <v>1983</v>
      </c>
      <c r="BB1906" t="s">
        <v>1926</v>
      </c>
      <c r="BC1906" t="s">
        <v>579</v>
      </c>
      <c r="BD1906"/>
      <c r="BE1906"/>
    </row>
    <row r="1907" spans="1:57" x14ac:dyDescent="0.25">
      <c r="A1907" t="s">
        <v>1360</v>
      </c>
      <c r="B1907" t="s">
        <v>0</v>
      </c>
      <c r="C1907">
        <v>2020</v>
      </c>
      <c r="D1907">
        <v>7</v>
      </c>
      <c r="E1907" s="73">
        <v>43861</v>
      </c>
      <c r="F1907" t="s">
        <v>574</v>
      </c>
      <c r="G1907"/>
      <c r="H1907" t="s">
        <v>12</v>
      </c>
      <c r="I1907" t="s">
        <v>575</v>
      </c>
      <c r="J1907" t="s">
        <v>990</v>
      </c>
      <c r="K1907" t="s">
        <v>3</v>
      </c>
      <c r="L1907"/>
      <c r="M1907" t="s">
        <v>1444</v>
      </c>
      <c r="N1907">
        <v>1.02</v>
      </c>
      <c r="O1907"/>
      <c r="P1907" t="s">
        <v>984</v>
      </c>
      <c r="Q1907" t="s">
        <v>980</v>
      </c>
      <c r="R1907">
        <v>88</v>
      </c>
      <c r="S1907"/>
      <c r="T1907"/>
      <c r="U1907"/>
      <c r="V1907"/>
      <c r="W1907"/>
      <c r="X1907"/>
      <c r="Y1907"/>
      <c r="Z1907"/>
      <c r="AA1907"/>
      <c r="AB1907"/>
      <c r="AC1907"/>
      <c r="AD1907"/>
      <c r="AE1907"/>
      <c r="AF1907"/>
      <c r="AG1907"/>
      <c r="AH1907"/>
      <c r="AI1907"/>
      <c r="AJ1907"/>
      <c r="AK1907" t="s">
        <v>980</v>
      </c>
      <c r="AL1907">
        <v>88</v>
      </c>
      <c r="AM1907" s="73">
        <v>43861</v>
      </c>
      <c r="AN1907"/>
      <c r="AO1907" t="s">
        <v>847</v>
      </c>
      <c r="AP1907"/>
      <c r="AQ1907"/>
      <c r="AR1907" t="s">
        <v>603</v>
      </c>
      <c r="AS1907" t="s">
        <v>1797</v>
      </c>
      <c r="AT1907" t="s">
        <v>1408</v>
      </c>
      <c r="AU1907" t="s">
        <v>36</v>
      </c>
      <c r="AV1907" t="s">
        <v>1354</v>
      </c>
      <c r="AW1907" t="s">
        <v>1924</v>
      </c>
      <c r="AX1907" t="s">
        <v>1353</v>
      </c>
      <c r="AY1907" t="s">
        <v>1352</v>
      </c>
      <c r="AZ1907"/>
      <c r="BA1907" t="s">
        <v>2040</v>
      </c>
      <c r="BB1907" t="s">
        <v>1926</v>
      </c>
      <c r="BC1907" t="s">
        <v>1444</v>
      </c>
      <c r="BD1907"/>
      <c r="BE1907"/>
    </row>
    <row r="1908" spans="1:57" x14ac:dyDescent="0.25">
      <c r="A1908" t="s">
        <v>1360</v>
      </c>
      <c r="B1908" t="s">
        <v>0</v>
      </c>
      <c r="C1908">
        <v>2020</v>
      </c>
      <c r="D1908">
        <v>7</v>
      </c>
      <c r="E1908" s="73">
        <v>43861</v>
      </c>
      <c r="F1908" t="s">
        <v>574</v>
      </c>
      <c r="G1908"/>
      <c r="H1908" t="s">
        <v>12</v>
      </c>
      <c r="I1908" t="s">
        <v>575</v>
      </c>
      <c r="J1908" t="s">
        <v>610</v>
      </c>
      <c r="K1908" t="s">
        <v>3</v>
      </c>
      <c r="L1908"/>
      <c r="M1908" t="s">
        <v>1568</v>
      </c>
      <c r="N1908">
        <v>13.62</v>
      </c>
      <c r="O1908"/>
      <c r="P1908" t="s">
        <v>984</v>
      </c>
      <c r="Q1908" t="s">
        <v>981</v>
      </c>
      <c r="R1908">
        <v>185</v>
      </c>
      <c r="S1908"/>
      <c r="T1908"/>
      <c r="U1908"/>
      <c r="V1908"/>
      <c r="W1908"/>
      <c r="X1908"/>
      <c r="Y1908"/>
      <c r="Z1908"/>
      <c r="AA1908"/>
      <c r="AB1908"/>
      <c r="AC1908"/>
      <c r="AD1908"/>
      <c r="AE1908"/>
      <c r="AF1908"/>
      <c r="AG1908"/>
      <c r="AH1908"/>
      <c r="AI1908"/>
      <c r="AJ1908"/>
      <c r="AK1908" t="s">
        <v>981</v>
      </c>
      <c r="AL1908">
        <v>185</v>
      </c>
      <c r="AM1908" s="73">
        <v>43861</v>
      </c>
      <c r="AN1908"/>
      <c r="AO1908" t="s">
        <v>37</v>
      </c>
      <c r="AP1908"/>
      <c r="AQ1908"/>
      <c r="AR1908" t="s">
        <v>603</v>
      </c>
      <c r="AS1908" t="s">
        <v>1797</v>
      </c>
      <c r="AT1908" t="s">
        <v>1408</v>
      </c>
      <c r="AU1908" t="s">
        <v>36</v>
      </c>
      <c r="AV1908" t="s">
        <v>1354</v>
      </c>
      <c r="AW1908" t="s">
        <v>1924</v>
      </c>
      <c r="AX1908" t="s">
        <v>1353</v>
      </c>
      <c r="AY1908" t="s">
        <v>1352</v>
      </c>
      <c r="AZ1908"/>
      <c r="BA1908" t="s">
        <v>1930</v>
      </c>
      <c r="BB1908" t="s">
        <v>1926</v>
      </c>
      <c r="BC1908" t="s">
        <v>1568</v>
      </c>
      <c r="BD1908"/>
      <c r="BE1908"/>
    </row>
    <row r="1909" spans="1:57" x14ac:dyDescent="0.25">
      <c r="A1909" t="s">
        <v>1360</v>
      </c>
      <c r="B1909" t="s">
        <v>0</v>
      </c>
      <c r="C1909">
        <v>2020</v>
      </c>
      <c r="D1909">
        <v>7</v>
      </c>
      <c r="E1909" s="73">
        <v>43861</v>
      </c>
      <c r="F1909"/>
      <c r="G1909"/>
      <c r="H1909" t="s">
        <v>12</v>
      </c>
      <c r="I1909"/>
      <c r="J1909" t="s">
        <v>2</v>
      </c>
      <c r="K1909" t="s">
        <v>3</v>
      </c>
      <c r="L1909"/>
      <c r="M1909" t="s">
        <v>1568</v>
      </c>
      <c r="N1909">
        <v>-844.59</v>
      </c>
      <c r="O1909"/>
      <c r="P1909" t="s">
        <v>14</v>
      </c>
      <c r="Q1909" t="s">
        <v>981</v>
      </c>
      <c r="R1909">
        <v>211</v>
      </c>
      <c r="S1909"/>
      <c r="T1909"/>
      <c r="U1909"/>
      <c r="V1909"/>
      <c r="W1909"/>
      <c r="X1909"/>
      <c r="Y1909"/>
      <c r="Z1909"/>
      <c r="AA1909"/>
      <c r="AB1909"/>
      <c r="AC1909"/>
      <c r="AD1909"/>
      <c r="AE1909"/>
      <c r="AF1909"/>
      <c r="AG1909"/>
      <c r="AH1909"/>
      <c r="AI1909"/>
      <c r="AJ1909"/>
      <c r="AK1909" t="s">
        <v>981</v>
      </c>
      <c r="AL1909">
        <v>211</v>
      </c>
      <c r="AM1909" s="73">
        <v>43861</v>
      </c>
      <c r="AN1909"/>
      <c r="AO1909" t="s">
        <v>8</v>
      </c>
      <c r="AP1909"/>
      <c r="AQ1909"/>
      <c r="AR1909" t="s">
        <v>603</v>
      </c>
      <c r="AS1909" t="s">
        <v>1797</v>
      </c>
      <c r="AT1909" t="s">
        <v>1385</v>
      </c>
      <c r="AU1909" t="s">
        <v>36</v>
      </c>
      <c r="AV1909" t="s">
        <v>1355</v>
      </c>
      <c r="AW1909"/>
      <c r="AX1909"/>
      <c r="AY1909"/>
      <c r="AZ1909"/>
      <c r="BA1909" t="s">
        <v>1801</v>
      </c>
      <c r="BB1909" t="s">
        <v>1802</v>
      </c>
      <c r="BC1909" t="s">
        <v>1568</v>
      </c>
      <c r="BD1909"/>
      <c r="BE1909"/>
    </row>
    <row r="1910" spans="1:57" x14ac:dyDescent="0.25">
      <c r="A1910" t="s">
        <v>1360</v>
      </c>
      <c r="B1910" t="s">
        <v>0</v>
      </c>
      <c r="C1910">
        <v>2020</v>
      </c>
      <c r="D1910">
        <v>7</v>
      </c>
      <c r="E1910" s="73">
        <v>43861</v>
      </c>
      <c r="F1910" t="s">
        <v>574</v>
      </c>
      <c r="G1910"/>
      <c r="H1910" t="s">
        <v>12</v>
      </c>
      <c r="I1910" t="s">
        <v>575</v>
      </c>
      <c r="J1910" t="s">
        <v>983</v>
      </c>
      <c r="K1910" t="s">
        <v>3</v>
      </c>
      <c r="L1910"/>
      <c r="M1910" t="s">
        <v>1550</v>
      </c>
      <c r="N1910">
        <v>0.36</v>
      </c>
      <c r="O1910"/>
      <c r="P1910" t="s">
        <v>984</v>
      </c>
      <c r="Q1910" t="s">
        <v>979</v>
      </c>
      <c r="R1910">
        <v>185</v>
      </c>
      <c r="S1910"/>
      <c r="T1910"/>
      <c r="U1910"/>
      <c r="V1910"/>
      <c r="W1910"/>
      <c r="X1910"/>
      <c r="Y1910"/>
      <c r="Z1910"/>
      <c r="AA1910"/>
      <c r="AB1910"/>
      <c r="AC1910"/>
      <c r="AD1910"/>
      <c r="AE1910"/>
      <c r="AF1910"/>
      <c r="AG1910"/>
      <c r="AH1910"/>
      <c r="AI1910"/>
      <c r="AJ1910"/>
      <c r="AK1910" t="s">
        <v>979</v>
      </c>
      <c r="AL1910">
        <v>185</v>
      </c>
      <c r="AM1910" s="73">
        <v>43861</v>
      </c>
      <c r="AN1910"/>
      <c r="AO1910" t="s">
        <v>37</v>
      </c>
      <c r="AP1910"/>
      <c r="AQ1910"/>
      <c r="AR1910" t="s">
        <v>603</v>
      </c>
      <c r="AS1910" t="s">
        <v>1797</v>
      </c>
      <c r="AT1910" t="s">
        <v>1408</v>
      </c>
      <c r="AU1910" t="s">
        <v>36</v>
      </c>
      <c r="AV1910" t="s">
        <v>1354</v>
      </c>
      <c r="AW1910" t="s">
        <v>1924</v>
      </c>
      <c r="AX1910" t="s">
        <v>1353</v>
      </c>
      <c r="AY1910" t="s">
        <v>1352</v>
      </c>
      <c r="AZ1910"/>
      <c r="BA1910" t="s">
        <v>2032</v>
      </c>
      <c r="BB1910" t="s">
        <v>1926</v>
      </c>
      <c r="BC1910" t="s">
        <v>1550</v>
      </c>
      <c r="BD1910"/>
      <c r="BE1910"/>
    </row>
    <row r="1911" spans="1:57" x14ac:dyDescent="0.25">
      <c r="A1911" t="s">
        <v>1360</v>
      </c>
      <c r="B1911" t="s">
        <v>0</v>
      </c>
      <c r="C1911">
        <v>2020</v>
      </c>
      <c r="D1911">
        <v>7</v>
      </c>
      <c r="E1911" s="73">
        <v>43861</v>
      </c>
      <c r="F1911" t="s">
        <v>574</v>
      </c>
      <c r="G1911"/>
      <c r="H1911" t="s">
        <v>12</v>
      </c>
      <c r="I1911" t="s">
        <v>552</v>
      </c>
      <c r="J1911" t="s">
        <v>692</v>
      </c>
      <c r="K1911" t="s">
        <v>3</v>
      </c>
      <c r="L1911"/>
      <c r="M1911" t="s">
        <v>1546</v>
      </c>
      <c r="N1911">
        <v>3.55</v>
      </c>
      <c r="O1911"/>
      <c r="P1911" t="s">
        <v>984</v>
      </c>
      <c r="Q1911" t="s">
        <v>988</v>
      </c>
      <c r="R1911">
        <v>14</v>
      </c>
      <c r="S1911"/>
      <c r="T1911"/>
      <c r="U1911"/>
      <c r="V1911"/>
      <c r="W1911"/>
      <c r="X1911"/>
      <c r="Y1911"/>
      <c r="Z1911"/>
      <c r="AA1911"/>
      <c r="AB1911"/>
      <c r="AC1911"/>
      <c r="AD1911"/>
      <c r="AE1911"/>
      <c r="AF1911"/>
      <c r="AG1911"/>
      <c r="AH1911"/>
      <c r="AI1911"/>
      <c r="AJ1911"/>
      <c r="AK1911" t="s">
        <v>988</v>
      </c>
      <c r="AL1911">
        <v>14</v>
      </c>
      <c r="AM1911" s="73">
        <v>43861</v>
      </c>
      <c r="AN1911"/>
      <c r="AO1911" t="s">
        <v>847</v>
      </c>
      <c r="AP1911"/>
      <c r="AQ1911"/>
      <c r="AR1911" t="s">
        <v>603</v>
      </c>
      <c r="AS1911" t="s">
        <v>1797</v>
      </c>
      <c r="AT1911" t="s">
        <v>1356</v>
      </c>
      <c r="AU1911" t="s">
        <v>36</v>
      </c>
      <c r="AV1911" t="s">
        <v>1354</v>
      </c>
      <c r="AW1911" t="s">
        <v>1798</v>
      </c>
      <c r="AX1911" t="s">
        <v>1353</v>
      </c>
      <c r="AY1911" t="s">
        <v>1371</v>
      </c>
      <c r="AZ1911"/>
      <c r="BA1911" t="s">
        <v>1981</v>
      </c>
      <c r="BB1911" t="s">
        <v>1800</v>
      </c>
      <c r="BC1911" t="s">
        <v>1546</v>
      </c>
      <c r="BD1911"/>
      <c r="BE1911"/>
    </row>
    <row r="1912" spans="1:57" x14ac:dyDescent="0.25">
      <c r="A1912" t="s">
        <v>1360</v>
      </c>
      <c r="B1912" t="s">
        <v>0</v>
      </c>
      <c r="C1912">
        <v>2020</v>
      </c>
      <c r="D1912">
        <v>7</v>
      </c>
      <c r="E1912" s="73">
        <v>43861</v>
      </c>
      <c r="F1912" t="s">
        <v>574</v>
      </c>
      <c r="G1912"/>
      <c r="H1912" t="s">
        <v>12</v>
      </c>
      <c r="I1912" t="s">
        <v>575</v>
      </c>
      <c r="J1912" t="s">
        <v>858</v>
      </c>
      <c r="K1912" t="s">
        <v>3</v>
      </c>
      <c r="L1912"/>
      <c r="M1912" t="s">
        <v>1442</v>
      </c>
      <c r="N1912">
        <v>3.95</v>
      </c>
      <c r="O1912"/>
      <c r="P1912" t="s">
        <v>984</v>
      </c>
      <c r="Q1912" t="s">
        <v>987</v>
      </c>
      <c r="R1912">
        <v>88</v>
      </c>
      <c r="S1912"/>
      <c r="T1912"/>
      <c r="U1912"/>
      <c r="V1912"/>
      <c r="W1912"/>
      <c r="X1912"/>
      <c r="Y1912"/>
      <c r="Z1912"/>
      <c r="AA1912"/>
      <c r="AB1912"/>
      <c r="AC1912"/>
      <c r="AD1912"/>
      <c r="AE1912"/>
      <c r="AF1912"/>
      <c r="AG1912"/>
      <c r="AH1912"/>
      <c r="AI1912"/>
      <c r="AJ1912"/>
      <c r="AK1912" t="s">
        <v>987</v>
      </c>
      <c r="AL1912">
        <v>88</v>
      </c>
      <c r="AM1912" s="73">
        <v>43861</v>
      </c>
      <c r="AN1912"/>
      <c r="AO1912" t="s">
        <v>847</v>
      </c>
      <c r="AP1912"/>
      <c r="AQ1912"/>
      <c r="AR1912" t="s">
        <v>603</v>
      </c>
      <c r="AS1912" t="s">
        <v>1797</v>
      </c>
      <c r="AT1912" t="s">
        <v>1408</v>
      </c>
      <c r="AU1912" t="s">
        <v>36</v>
      </c>
      <c r="AV1912" t="s">
        <v>1354</v>
      </c>
      <c r="AW1912" t="s">
        <v>1924</v>
      </c>
      <c r="AX1912" t="s">
        <v>1353</v>
      </c>
      <c r="AY1912" t="s">
        <v>1352</v>
      </c>
      <c r="AZ1912"/>
      <c r="BA1912" t="s">
        <v>1985</v>
      </c>
      <c r="BB1912" t="s">
        <v>1926</v>
      </c>
      <c r="BC1912" t="s">
        <v>1442</v>
      </c>
      <c r="BD1912"/>
      <c r="BE1912"/>
    </row>
    <row r="1913" spans="1:57" x14ac:dyDescent="0.25">
      <c r="A1913" t="s">
        <v>1360</v>
      </c>
      <c r="B1913" t="s">
        <v>0</v>
      </c>
      <c r="C1913">
        <v>2020</v>
      </c>
      <c r="D1913">
        <v>7</v>
      </c>
      <c r="E1913" s="73">
        <v>43861</v>
      </c>
      <c r="F1913" t="s">
        <v>574</v>
      </c>
      <c r="G1913"/>
      <c r="H1913" t="s">
        <v>12</v>
      </c>
      <c r="I1913" t="s">
        <v>575</v>
      </c>
      <c r="J1913" t="s">
        <v>858</v>
      </c>
      <c r="K1913" t="s">
        <v>3</v>
      </c>
      <c r="L1913"/>
      <c r="M1913" t="s">
        <v>1442</v>
      </c>
      <c r="N1913">
        <v>0.79</v>
      </c>
      <c r="O1913"/>
      <c r="P1913" t="s">
        <v>984</v>
      </c>
      <c r="Q1913" t="s">
        <v>987</v>
      </c>
      <c r="R1913">
        <v>182</v>
      </c>
      <c r="S1913"/>
      <c r="T1913"/>
      <c r="U1913"/>
      <c r="V1913"/>
      <c r="W1913"/>
      <c r="X1913"/>
      <c r="Y1913"/>
      <c r="Z1913"/>
      <c r="AA1913"/>
      <c r="AB1913"/>
      <c r="AC1913"/>
      <c r="AD1913"/>
      <c r="AE1913"/>
      <c r="AF1913"/>
      <c r="AG1913"/>
      <c r="AH1913"/>
      <c r="AI1913"/>
      <c r="AJ1913"/>
      <c r="AK1913" t="s">
        <v>987</v>
      </c>
      <c r="AL1913">
        <v>182</v>
      </c>
      <c r="AM1913" s="73">
        <v>43861</v>
      </c>
      <c r="AN1913"/>
      <c r="AO1913" t="s">
        <v>37</v>
      </c>
      <c r="AP1913"/>
      <c r="AQ1913"/>
      <c r="AR1913" t="s">
        <v>603</v>
      </c>
      <c r="AS1913" t="s">
        <v>1797</v>
      </c>
      <c r="AT1913" t="s">
        <v>1408</v>
      </c>
      <c r="AU1913" t="s">
        <v>36</v>
      </c>
      <c r="AV1913" t="s">
        <v>1354</v>
      </c>
      <c r="AW1913" t="s">
        <v>1924</v>
      </c>
      <c r="AX1913" t="s">
        <v>1353</v>
      </c>
      <c r="AY1913" t="s">
        <v>1352</v>
      </c>
      <c r="AZ1913"/>
      <c r="BA1913" t="s">
        <v>1985</v>
      </c>
      <c r="BB1913" t="s">
        <v>1926</v>
      </c>
      <c r="BC1913" t="s">
        <v>1442</v>
      </c>
      <c r="BD1913"/>
      <c r="BE1913"/>
    </row>
    <row r="1914" spans="1:57" x14ac:dyDescent="0.25">
      <c r="A1914" t="s">
        <v>1360</v>
      </c>
      <c r="B1914" t="s">
        <v>0</v>
      </c>
      <c r="C1914">
        <v>2020</v>
      </c>
      <c r="D1914">
        <v>7</v>
      </c>
      <c r="E1914" s="73">
        <v>43861</v>
      </c>
      <c r="F1914"/>
      <c r="G1914"/>
      <c r="H1914" t="s">
        <v>12</v>
      </c>
      <c r="I1914"/>
      <c r="J1914" t="s">
        <v>2</v>
      </c>
      <c r="K1914" t="s">
        <v>3</v>
      </c>
      <c r="L1914"/>
      <c r="M1914" t="s">
        <v>1547</v>
      </c>
      <c r="N1914">
        <v>-3200.03</v>
      </c>
      <c r="O1914"/>
      <c r="P1914" t="s">
        <v>14</v>
      </c>
      <c r="Q1914" t="s">
        <v>995</v>
      </c>
      <c r="R1914">
        <v>212</v>
      </c>
      <c r="S1914"/>
      <c r="T1914"/>
      <c r="U1914"/>
      <c r="V1914"/>
      <c r="W1914"/>
      <c r="X1914"/>
      <c r="Y1914"/>
      <c r="Z1914"/>
      <c r="AA1914"/>
      <c r="AB1914"/>
      <c r="AC1914"/>
      <c r="AD1914"/>
      <c r="AE1914"/>
      <c r="AF1914"/>
      <c r="AG1914"/>
      <c r="AH1914"/>
      <c r="AI1914"/>
      <c r="AJ1914"/>
      <c r="AK1914" t="s">
        <v>995</v>
      </c>
      <c r="AL1914">
        <v>212</v>
      </c>
      <c r="AM1914" s="73">
        <v>43861</v>
      </c>
      <c r="AN1914"/>
      <c r="AO1914" t="s">
        <v>8</v>
      </c>
      <c r="AP1914"/>
      <c r="AQ1914"/>
      <c r="AR1914" t="s">
        <v>603</v>
      </c>
      <c r="AS1914" t="s">
        <v>1797</v>
      </c>
      <c r="AT1914" t="s">
        <v>1385</v>
      </c>
      <c r="AU1914" t="s">
        <v>36</v>
      </c>
      <c r="AV1914" t="s">
        <v>1355</v>
      </c>
      <c r="AW1914"/>
      <c r="AX1914"/>
      <c r="AY1914"/>
      <c r="AZ1914"/>
      <c r="BA1914" t="s">
        <v>1801</v>
      </c>
      <c r="BB1914" t="s">
        <v>1802</v>
      </c>
      <c r="BC1914" t="s">
        <v>1547</v>
      </c>
      <c r="BD1914"/>
      <c r="BE1914"/>
    </row>
    <row r="1915" spans="1:57" x14ac:dyDescent="0.25">
      <c r="A1915" t="s">
        <v>1360</v>
      </c>
      <c r="B1915" t="s">
        <v>0</v>
      </c>
      <c r="C1915">
        <v>2020</v>
      </c>
      <c r="D1915">
        <v>7</v>
      </c>
      <c r="E1915" s="73">
        <v>43861</v>
      </c>
      <c r="F1915" t="s">
        <v>574</v>
      </c>
      <c r="G1915"/>
      <c r="H1915" t="s">
        <v>12</v>
      </c>
      <c r="I1915" t="s">
        <v>575</v>
      </c>
      <c r="J1915" t="s">
        <v>694</v>
      </c>
      <c r="K1915" t="s">
        <v>3</v>
      </c>
      <c r="L1915"/>
      <c r="M1915" t="s">
        <v>1441</v>
      </c>
      <c r="N1915">
        <v>7.5</v>
      </c>
      <c r="O1915"/>
      <c r="P1915" t="s">
        <v>984</v>
      </c>
      <c r="Q1915" t="s">
        <v>978</v>
      </c>
      <c r="R1915">
        <v>137</v>
      </c>
      <c r="S1915"/>
      <c r="T1915"/>
      <c r="U1915"/>
      <c r="V1915"/>
      <c r="W1915"/>
      <c r="X1915"/>
      <c r="Y1915"/>
      <c r="Z1915"/>
      <c r="AA1915"/>
      <c r="AB1915"/>
      <c r="AC1915"/>
      <c r="AD1915"/>
      <c r="AE1915"/>
      <c r="AF1915"/>
      <c r="AG1915"/>
      <c r="AH1915"/>
      <c r="AI1915"/>
      <c r="AJ1915"/>
      <c r="AK1915" t="s">
        <v>978</v>
      </c>
      <c r="AL1915">
        <v>137</v>
      </c>
      <c r="AM1915" s="73">
        <v>43861</v>
      </c>
      <c r="AN1915"/>
      <c r="AO1915" t="s">
        <v>778</v>
      </c>
      <c r="AP1915"/>
      <c r="AQ1915"/>
      <c r="AR1915" t="s">
        <v>603</v>
      </c>
      <c r="AS1915" t="s">
        <v>1797</v>
      </c>
      <c r="AT1915" t="s">
        <v>1356</v>
      </c>
      <c r="AU1915" t="s">
        <v>36</v>
      </c>
      <c r="AV1915" t="s">
        <v>1354</v>
      </c>
      <c r="AW1915" t="s">
        <v>1924</v>
      </c>
      <c r="AX1915" t="s">
        <v>1353</v>
      </c>
      <c r="AY1915" t="s">
        <v>1352</v>
      </c>
      <c r="AZ1915"/>
      <c r="BA1915" t="s">
        <v>1958</v>
      </c>
      <c r="BB1915" t="s">
        <v>1926</v>
      </c>
      <c r="BC1915" t="s">
        <v>1441</v>
      </c>
      <c r="BD1915"/>
      <c r="BE1915"/>
    </row>
    <row r="1916" spans="1:57" x14ac:dyDescent="0.25">
      <c r="A1916" t="s">
        <v>1360</v>
      </c>
      <c r="B1916" t="s">
        <v>0</v>
      </c>
      <c r="C1916">
        <v>2020</v>
      </c>
      <c r="D1916">
        <v>7</v>
      </c>
      <c r="E1916" s="73">
        <v>43861</v>
      </c>
      <c r="F1916" t="s">
        <v>574</v>
      </c>
      <c r="G1916"/>
      <c r="H1916" t="s">
        <v>12</v>
      </c>
      <c r="I1916" t="s">
        <v>575</v>
      </c>
      <c r="J1916" t="s">
        <v>694</v>
      </c>
      <c r="K1916" t="s">
        <v>3</v>
      </c>
      <c r="L1916"/>
      <c r="M1916" t="s">
        <v>1441</v>
      </c>
      <c r="N1916">
        <v>7.51</v>
      </c>
      <c r="O1916"/>
      <c r="P1916" t="s">
        <v>984</v>
      </c>
      <c r="Q1916" t="s">
        <v>978</v>
      </c>
      <c r="R1916">
        <v>14</v>
      </c>
      <c r="S1916"/>
      <c r="T1916"/>
      <c r="U1916"/>
      <c r="V1916"/>
      <c r="W1916"/>
      <c r="X1916"/>
      <c r="Y1916"/>
      <c r="Z1916"/>
      <c r="AA1916"/>
      <c r="AB1916"/>
      <c r="AC1916"/>
      <c r="AD1916"/>
      <c r="AE1916"/>
      <c r="AF1916"/>
      <c r="AG1916"/>
      <c r="AH1916"/>
      <c r="AI1916"/>
      <c r="AJ1916"/>
      <c r="AK1916" t="s">
        <v>978</v>
      </c>
      <c r="AL1916">
        <v>14</v>
      </c>
      <c r="AM1916" s="73">
        <v>43861</v>
      </c>
      <c r="AN1916"/>
      <c r="AO1916" t="s">
        <v>847</v>
      </c>
      <c r="AP1916"/>
      <c r="AQ1916"/>
      <c r="AR1916" t="s">
        <v>603</v>
      </c>
      <c r="AS1916" t="s">
        <v>1797</v>
      </c>
      <c r="AT1916" t="s">
        <v>1356</v>
      </c>
      <c r="AU1916" t="s">
        <v>36</v>
      </c>
      <c r="AV1916" t="s">
        <v>1354</v>
      </c>
      <c r="AW1916" t="s">
        <v>1924</v>
      </c>
      <c r="AX1916" t="s">
        <v>1353</v>
      </c>
      <c r="AY1916" t="s">
        <v>1352</v>
      </c>
      <c r="AZ1916"/>
      <c r="BA1916" t="s">
        <v>1958</v>
      </c>
      <c r="BB1916" t="s">
        <v>1926</v>
      </c>
      <c r="BC1916" t="s">
        <v>1441</v>
      </c>
      <c r="BD1916"/>
      <c r="BE1916"/>
    </row>
    <row r="1917" spans="1:57" x14ac:dyDescent="0.25">
      <c r="A1917" t="s">
        <v>1360</v>
      </c>
      <c r="B1917" t="s">
        <v>0</v>
      </c>
      <c r="C1917">
        <v>2020</v>
      </c>
      <c r="D1917">
        <v>7</v>
      </c>
      <c r="E1917" s="73">
        <v>43861</v>
      </c>
      <c r="F1917" t="s">
        <v>574</v>
      </c>
      <c r="G1917"/>
      <c r="H1917" t="s">
        <v>12</v>
      </c>
      <c r="I1917" t="s">
        <v>575</v>
      </c>
      <c r="J1917" t="s">
        <v>694</v>
      </c>
      <c r="K1917" t="s">
        <v>3</v>
      </c>
      <c r="L1917"/>
      <c r="M1917" t="s">
        <v>1441</v>
      </c>
      <c r="N1917">
        <v>0.38</v>
      </c>
      <c r="O1917"/>
      <c r="P1917" t="s">
        <v>984</v>
      </c>
      <c r="Q1917" t="s">
        <v>978</v>
      </c>
      <c r="R1917">
        <v>182</v>
      </c>
      <c r="S1917"/>
      <c r="T1917"/>
      <c r="U1917"/>
      <c r="V1917"/>
      <c r="W1917"/>
      <c r="X1917"/>
      <c r="Y1917"/>
      <c r="Z1917"/>
      <c r="AA1917"/>
      <c r="AB1917"/>
      <c r="AC1917"/>
      <c r="AD1917"/>
      <c r="AE1917"/>
      <c r="AF1917"/>
      <c r="AG1917"/>
      <c r="AH1917"/>
      <c r="AI1917"/>
      <c r="AJ1917"/>
      <c r="AK1917" t="s">
        <v>978</v>
      </c>
      <c r="AL1917">
        <v>182</v>
      </c>
      <c r="AM1917" s="73">
        <v>43861</v>
      </c>
      <c r="AN1917"/>
      <c r="AO1917" t="s">
        <v>37</v>
      </c>
      <c r="AP1917"/>
      <c r="AQ1917"/>
      <c r="AR1917" t="s">
        <v>603</v>
      </c>
      <c r="AS1917" t="s">
        <v>1797</v>
      </c>
      <c r="AT1917" t="s">
        <v>1356</v>
      </c>
      <c r="AU1917" t="s">
        <v>36</v>
      </c>
      <c r="AV1917" t="s">
        <v>1354</v>
      </c>
      <c r="AW1917" t="s">
        <v>1924</v>
      </c>
      <c r="AX1917" t="s">
        <v>1353</v>
      </c>
      <c r="AY1917" t="s">
        <v>1352</v>
      </c>
      <c r="AZ1917"/>
      <c r="BA1917" t="s">
        <v>1958</v>
      </c>
      <c r="BB1917" t="s">
        <v>1926</v>
      </c>
      <c r="BC1917" t="s">
        <v>1441</v>
      </c>
      <c r="BD1917"/>
      <c r="BE1917"/>
    </row>
    <row r="1918" spans="1:57" x14ac:dyDescent="0.25">
      <c r="A1918" t="s">
        <v>1360</v>
      </c>
      <c r="B1918" t="s">
        <v>0</v>
      </c>
      <c r="C1918">
        <v>2020</v>
      </c>
      <c r="D1918">
        <v>7</v>
      </c>
      <c r="E1918" s="73">
        <v>43861</v>
      </c>
      <c r="F1918"/>
      <c r="G1918"/>
      <c r="H1918" t="s">
        <v>12</v>
      </c>
      <c r="I1918"/>
      <c r="J1918" t="s">
        <v>433</v>
      </c>
      <c r="K1918" t="s">
        <v>19</v>
      </c>
      <c r="L1918"/>
      <c r="M1918" t="s">
        <v>1589</v>
      </c>
      <c r="N1918">
        <v>-170.63</v>
      </c>
      <c r="O1918"/>
      <c r="P1918" t="s">
        <v>571</v>
      </c>
      <c r="Q1918" t="s">
        <v>982</v>
      </c>
      <c r="R1918">
        <v>17</v>
      </c>
      <c r="S1918"/>
      <c r="T1918"/>
      <c r="U1918"/>
      <c r="V1918"/>
      <c r="W1918"/>
      <c r="X1918"/>
      <c r="Y1918"/>
      <c r="Z1918"/>
      <c r="AA1918"/>
      <c r="AB1918"/>
      <c r="AC1918"/>
      <c r="AD1918"/>
      <c r="AE1918"/>
      <c r="AF1918"/>
      <c r="AG1918"/>
      <c r="AH1918"/>
      <c r="AI1918"/>
      <c r="AJ1918"/>
      <c r="AK1918" t="s">
        <v>982</v>
      </c>
      <c r="AL1918">
        <v>17</v>
      </c>
      <c r="AM1918" s="73">
        <v>43861</v>
      </c>
      <c r="AN1918"/>
      <c r="AO1918" t="s">
        <v>11</v>
      </c>
      <c r="AP1918"/>
      <c r="AQ1918"/>
      <c r="AR1918" t="s">
        <v>16</v>
      </c>
      <c r="AS1918" t="s">
        <v>1797</v>
      </c>
      <c r="AT1918" t="s">
        <v>1422</v>
      </c>
      <c r="AU1918" t="s">
        <v>36</v>
      </c>
      <c r="AV1918" t="s">
        <v>1421</v>
      </c>
      <c r="AW1918"/>
      <c r="AX1918"/>
      <c r="AY1918"/>
      <c r="AZ1918"/>
      <c r="BA1918" t="s">
        <v>1914</v>
      </c>
      <c r="BB1918" t="s">
        <v>1844</v>
      </c>
      <c r="BC1918" t="s">
        <v>1589</v>
      </c>
      <c r="BD1918"/>
      <c r="BE1918"/>
    </row>
    <row r="1919" spans="1:57" x14ac:dyDescent="0.25">
      <c r="A1919" t="s">
        <v>1360</v>
      </c>
      <c r="B1919" t="s">
        <v>0</v>
      </c>
      <c r="C1919">
        <v>2020</v>
      </c>
      <c r="D1919">
        <v>7</v>
      </c>
      <c r="E1919" s="73">
        <v>43861</v>
      </c>
      <c r="F1919"/>
      <c r="G1919"/>
      <c r="H1919" t="s">
        <v>12</v>
      </c>
      <c r="I1919"/>
      <c r="J1919" t="s">
        <v>2</v>
      </c>
      <c r="K1919" t="s">
        <v>3</v>
      </c>
      <c r="L1919"/>
      <c r="M1919" t="s">
        <v>1439</v>
      </c>
      <c r="N1919">
        <v>-748.69</v>
      </c>
      <c r="O1919"/>
      <c r="P1919" t="s">
        <v>14</v>
      </c>
      <c r="Q1919" t="s">
        <v>989</v>
      </c>
      <c r="R1919">
        <v>213</v>
      </c>
      <c r="S1919"/>
      <c r="T1919"/>
      <c r="U1919"/>
      <c r="V1919"/>
      <c r="W1919"/>
      <c r="X1919"/>
      <c r="Y1919"/>
      <c r="Z1919"/>
      <c r="AA1919"/>
      <c r="AB1919"/>
      <c r="AC1919"/>
      <c r="AD1919"/>
      <c r="AE1919"/>
      <c r="AF1919"/>
      <c r="AG1919"/>
      <c r="AH1919"/>
      <c r="AI1919"/>
      <c r="AJ1919"/>
      <c r="AK1919" t="s">
        <v>989</v>
      </c>
      <c r="AL1919">
        <v>213</v>
      </c>
      <c r="AM1919" s="73">
        <v>43861</v>
      </c>
      <c r="AN1919"/>
      <c r="AO1919" t="s">
        <v>8</v>
      </c>
      <c r="AP1919"/>
      <c r="AQ1919"/>
      <c r="AR1919" t="s">
        <v>603</v>
      </c>
      <c r="AS1919" t="s">
        <v>1797</v>
      </c>
      <c r="AT1919" t="s">
        <v>1385</v>
      </c>
      <c r="AU1919" t="s">
        <v>36</v>
      </c>
      <c r="AV1919" t="s">
        <v>1355</v>
      </c>
      <c r="AW1919"/>
      <c r="AX1919"/>
      <c r="AY1919"/>
      <c r="AZ1919"/>
      <c r="BA1919" t="s">
        <v>1801</v>
      </c>
      <c r="BB1919" t="s">
        <v>1802</v>
      </c>
      <c r="BC1919" t="s">
        <v>1439</v>
      </c>
      <c r="BD1919"/>
      <c r="BE1919"/>
    </row>
    <row r="1920" spans="1:57" x14ac:dyDescent="0.25">
      <c r="A1920" t="s">
        <v>1360</v>
      </c>
      <c r="B1920" t="s">
        <v>0</v>
      </c>
      <c r="C1920">
        <v>2020</v>
      </c>
      <c r="D1920">
        <v>7</v>
      </c>
      <c r="E1920" s="73">
        <v>43833</v>
      </c>
      <c r="F1920"/>
      <c r="G1920"/>
      <c r="H1920" t="s">
        <v>12</v>
      </c>
      <c r="I1920" t="s">
        <v>552</v>
      </c>
      <c r="J1920" t="s">
        <v>920</v>
      </c>
      <c r="K1920" t="s">
        <v>3</v>
      </c>
      <c r="L1920"/>
      <c r="M1920" t="s">
        <v>27</v>
      </c>
      <c r="N1920">
        <v>29867.4</v>
      </c>
      <c r="O1920"/>
      <c r="P1920" t="s">
        <v>933</v>
      </c>
      <c r="Q1920" t="s">
        <v>971</v>
      </c>
      <c r="R1920">
        <v>30</v>
      </c>
      <c r="S1920" t="s">
        <v>967</v>
      </c>
      <c r="T1920" s="73">
        <v>43829</v>
      </c>
      <c r="U1920" t="s">
        <v>1590</v>
      </c>
      <c r="V1920" t="s">
        <v>933</v>
      </c>
      <c r="W1920" t="s">
        <v>36</v>
      </c>
      <c r="X1920"/>
      <c r="Y1920"/>
      <c r="Z1920"/>
      <c r="AA1920"/>
      <c r="AB1920"/>
      <c r="AC1920"/>
      <c r="AD1920"/>
      <c r="AE1920"/>
      <c r="AF1920"/>
      <c r="AG1920"/>
      <c r="AH1920"/>
      <c r="AI1920"/>
      <c r="AJ1920"/>
      <c r="AK1920" t="s">
        <v>967</v>
      </c>
      <c r="AL1920">
        <v>1</v>
      </c>
      <c r="AM1920" s="73">
        <v>43829</v>
      </c>
      <c r="AN1920" t="s">
        <v>967</v>
      </c>
      <c r="AO1920" t="s">
        <v>554</v>
      </c>
      <c r="AP1920" t="s">
        <v>972</v>
      </c>
      <c r="AQ1920"/>
      <c r="AR1920" t="s">
        <v>30</v>
      </c>
      <c r="AS1920" t="s">
        <v>1797</v>
      </c>
      <c r="AT1920" t="s">
        <v>1372</v>
      </c>
      <c r="AU1920" t="s">
        <v>36</v>
      </c>
      <c r="AV1920" t="s">
        <v>1354</v>
      </c>
      <c r="AW1920" t="s">
        <v>1798</v>
      </c>
      <c r="AX1920" t="s">
        <v>1353</v>
      </c>
      <c r="AY1920" t="s">
        <v>1371</v>
      </c>
      <c r="AZ1920"/>
      <c r="BA1920" t="s">
        <v>1799</v>
      </c>
      <c r="BB1920" t="s">
        <v>1800</v>
      </c>
      <c r="BC1920" t="s">
        <v>1590</v>
      </c>
      <c r="BD1920">
        <v>1</v>
      </c>
      <c r="BE1920" t="s">
        <v>2055</v>
      </c>
    </row>
    <row r="1921" spans="1:57" x14ac:dyDescent="0.25">
      <c r="A1921" t="s">
        <v>1360</v>
      </c>
      <c r="B1921" t="s">
        <v>0</v>
      </c>
      <c r="C1921">
        <v>2020</v>
      </c>
      <c r="D1921">
        <v>7</v>
      </c>
      <c r="E1921" s="73">
        <v>43840</v>
      </c>
      <c r="F1921" t="s">
        <v>574</v>
      </c>
      <c r="G1921"/>
      <c r="H1921" t="s">
        <v>12</v>
      </c>
      <c r="I1921" t="s">
        <v>575</v>
      </c>
      <c r="J1921" t="s">
        <v>587</v>
      </c>
      <c r="K1921" t="s">
        <v>3</v>
      </c>
      <c r="L1921"/>
      <c r="M1921" t="s">
        <v>579</v>
      </c>
      <c r="N1921">
        <v>39.25</v>
      </c>
      <c r="O1921"/>
      <c r="P1921" t="s">
        <v>968</v>
      </c>
      <c r="Q1921" t="s">
        <v>969</v>
      </c>
      <c r="R1921">
        <v>284</v>
      </c>
      <c r="S1921"/>
      <c r="T1921"/>
      <c r="U1921"/>
      <c r="V1921"/>
      <c r="W1921"/>
      <c r="X1921"/>
      <c r="Y1921"/>
      <c r="Z1921"/>
      <c r="AA1921"/>
      <c r="AB1921"/>
      <c r="AC1921"/>
      <c r="AD1921"/>
      <c r="AE1921"/>
      <c r="AF1921"/>
      <c r="AG1921"/>
      <c r="AH1921"/>
      <c r="AI1921"/>
      <c r="AJ1921"/>
      <c r="AK1921" t="s">
        <v>969</v>
      </c>
      <c r="AL1921">
        <v>284</v>
      </c>
      <c r="AM1921" s="73">
        <v>43840</v>
      </c>
      <c r="AN1921" t="s">
        <v>584</v>
      </c>
      <c r="AO1921" t="s">
        <v>847</v>
      </c>
      <c r="AP1921"/>
      <c r="AQ1921"/>
      <c r="AR1921" t="s">
        <v>581</v>
      </c>
      <c r="AS1921" t="s">
        <v>1797</v>
      </c>
      <c r="AT1921" t="s">
        <v>1361</v>
      </c>
      <c r="AU1921" t="s">
        <v>36</v>
      </c>
      <c r="AV1921" t="s">
        <v>1354</v>
      </c>
      <c r="AW1921" t="s">
        <v>1924</v>
      </c>
      <c r="AX1921" t="s">
        <v>1353</v>
      </c>
      <c r="AY1921" t="s">
        <v>1352</v>
      </c>
      <c r="AZ1921"/>
      <c r="BA1921" t="s">
        <v>1932</v>
      </c>
      <c r="BB1921" t="s">
        <v>1926</v>
      </c>
      <c r="BC1921" t="s">
        <v>579</v>
      </c>
      <c r="BD1921"/>
      <c r="BE1921"/>
    </row>
    <row r="1922" spans="1:57" x14ac:dyDescent="0.25">
      <c r="A1922" t="s">
        <v>1360</v>
      </c>
      <c r="B1922" t="s">
        <v>0</v>
      </c>
      <c r="C1922">
        <v>2020</v>
      </c>
      <c r="D1922">
        <v>7</v>
      </c>
      <c r="E1922" s="73">
        <v>43840</v>
      </c>
      <c r="F1922" t="s">
        <v>574</v>
      </c>
      <c r="G1922"/>
      <c r="H1922" t="s">
        <v>12</v>
      </c>
      <c r="I1922" t="s">
        <v>575</v>
      </c>
      <c r="J1922" t="s">
        <v>588</v>
      </c>
      <c r="K1922" t="s">
        <v>3</v>
      </c>
      <c r="L1922"/>
      <c r="M1922" t="s">
        <v>579</v>
      </c>
      <c r="N1922">
        <v>20.76</v>
      </c>
      <c r="O1922"/>
      <c r="P1922" t="s">
        <v>968</v>
      </c>
      <c r="Q1922" t="s">
        <v>969</v>
      </c>
      <c r="R1922">
        <v>287</v>
      </c>
      <c r="S1922"/>
      <c r="T1922"/>
      <c r="U1922"/>
      <c r="V1922"/>
      <c r="W1922"/>
      <c r="X1922"/>
      <c r="Y1922"/>
      <c r="Z1922"/>
      <c r="AA1922"/>
      <c r="AB1922"/>
      <c r="AC1922"/>
      <c r="AD1922"/>
      <c r="AE1922"/>
      <c r="AF1922"/>
      <c r="AG1922"/>
      <c r="AH1922"/>
      <c r="AI1922"/>
      <c r="AJ1922"/>
      <c r="AK1922" t="s">
        <v>969</v>
      </c>
      <c r="AL1922">
        <v>287</v>
      </c>
      <c r="AM1922" s="73">
        <v>43840</v>
      </c>
      <c r="AN1922" t="s">
        <v>584</v>
      </c>
      <c r="AO1922" t="s">
        <v>847</v>
      </c>
      <c r="AP1922"/>
      <c r="AQ1922"/>
      <c r="AR1922" t="s">
        <v>581</v>
      </c>
      <c r="AS1922" t="s">
        <v>1797</v>
      </c>
      <c r="AT1922" t="s">
        <v>1361</v>
      </c>
      <c r="AU1922" t="s">
        <v>36</v>
      </c>
      <c r="AV1922" t="s">
        <v>1354</v>
      </c>
      <c r="AW1922" t="s">
        <v>1924</v>
      </c>
      <c r="AX1922" t="s">
        <v>1353</v>
      </c>
      <c r="AY1922" t="s">
        <v>1352</v>
      </c>
      <c r="AZ1922"/>
      <c r="BA1922" t="s">
        <v>1927</v>
      </c>
      <c r="BB1922" t="s">
        <v>1926</v>
      </c>
      <c r="BC1922" t="s">
        <v>579</v>
      </c>
      <c r="BD1922"/>
      <c r="BE1922"/>
    </row>
    <row r="1923" spans="1:57" x14ac:dyDescent="0.25">
      <c r="A1923" t="s">
        <v>1360</v>
      </c>
      <c r="B1923" t="s">
        <v>0</v>
      </c>
      <c r="C1923">
        <v>2020</v>
      </c>
      <c r="D1923">
        <v>7</v>
      </c>
      <c r="E1923" s="73">
        <v>43840</v>
      </c>
      <c r="F1923" t="s">
        <v>574</v>
      </c>
      <c r="G1923"/>
      <c r="H1923" t="s">
        <v>12</v>
      </c>
      <c r="I1923" t="s">
        <v>575</v>
      </c>
      <c r="J1923" t="s">
        <v>848</v>
      </c>
      <c r="K1923" t="s">
        <v>3</v>
      </c>
      <c r="L1923"/>
      <c r="M1923" t="s">
        <v>579</v>
      </c>
      <c r="N1923">
        <v>20</v>
      </c>
      <c r="O1923"/>
      <c r="P1923" t="s">
        <v>968</v>
      </c>
      <c r="Q1923" t="s">
        <v>969</v>
      </c>
      <c r="R1923">
        <v>288</v>
      </c>
      <c r="S1923"/>
      <c r="T1923"/>
      <c r="U1923"/>
      <c r="V1923"/>
      <c r="W1923"/>
      <c r="X1923"/>
      <c r="Y1923"/>
      <c r="Z1923"/>
      <c r="AA1923"/>
      <c r="AB1923"/>
      <c r="AC1923"/>
      <c r="AD1923"/>
      <c r="AE1923"/>
      <c r="AF1923"/>
      <c r="AG1923"/>
      <c r="AH1923"/>
      <c r="AI1923"/>
      <c r="AJ1923"/>
      <c r="AK1923" t="s">
        <v>969</v>
      </c>
      <c r="AL1923">
        <v>288</v>
      </c>
      <c r="AM1923" s="73">
        <v>43840</v>
      </c>
      <c r="AN1923" t="s">
        <v>584</v>
      </c>
      <c r="AO1923" t="s">
        <v>847</v>
      </c>
      <c r="AP1923"/>
      <c r="AQ1923"/>
      <c r="AR1923" t="s">
        <v>581</v>
      </c>
      <c r="AS1923" t="s">
        <v>1797</v>
      </c>
      <c r="AT1923" t="s">
        <v>1361</v>
      </c>
      <c r="AU1923" t="s">
        <v>36</v>
      </c>
      <c r="AV1923" t="s">
        <v>1354</v>
      </c>
      <c r="AW1923" t="s">
        <v>1924</v>
      </c>
      <c r="AX1923" t="s">
        <v>1353</v>
      </c>
      <c r="AY1923" t="s">
        <v>1352</v>
      </c>
      <c r="AZ1923"/>
      <c r="BA1923" t="s">
        <v>1983</v>
      </c>
      <c r="BB1923" t="s">
        <v>1926</v>
      </c>
      <c r="BC1923" t="s">
        <v>579</v>
      </c>
      <c r="BD1923"/>
      <c r="BE1923"/>
    </row>
    <row r="1924" spans="1:57" x14ac:dyDescent="0.25">
      <c r="A1924" t="s">
        <v>1360</v>
      </c>
      <c r="B1924" t="s">
        <v>0</v>
      </c>
      <c r="C1924">
        <v>2020</v>
      </c>
      <c r="D1924">
        <v>7</v>
      </c>
      <c r="E1924" s="73">
        <v>43846</v>
      </c>
      <c r="F1924"/>
      <c r="G1924"/>
      <c r="H1924" t="s">
        <v>12</v>
      </c>
      <c r="I1924"/>
      <c r="J1924" t="s">
        <v>2</v>
      </c>
      <c r="K1924" t="s">
        <v>3</v>
      </c>
      <c r="L1924"/>
      <c r="M1924" t="s">
        <v>1445</v>
      </c>
      <c r="N1924">
        <v>-478.28</v>
      </c>
      <c r="O1924"/>
      <c r="P1924" t="s">
        <v>14</v>
      </c>
      <c r="Q1924" t="s">
        <v>974</v>
      </c>
      <c r="R1924">
        <v>27</v>
      </c>
      <c r="S1924"/>
      <c r="T1924"/>
      <c r="U1924"/>
      <c r="V1924"/>
      <c r="W1924"/>
      <c r="X1924"/>
      <c r="Y1924"/>
      <c r="Z1924"/>
      <c r="AA1924"/>
      <c r="AB1924"/>
      <c r="AC1924"/>
      <c r="AD1924"/>
      <c r="AE1924"/>
      <c r="AF1924"/>
      <c r="AG1924"/>
      <c r="AH1924"/>
      <c r="AI1924"/>
      <c r="AJ1924"/>
      <c r="AK1924" t="s">
        <v>974</v>
      </c>
      <c r="AL1924">
        <v>27</v>
      </c>
      <c r="AM1924" s="73">
        <v>43846</v>
      </c>
      <c r="AN1924"/>
      <c r="AO1924" t="s">
        <v>8</v>
      </c>
      <c r="AP1924"/>
      <c r="AQ1924"/>
      <c r="AR1924" t="s">
        <v>603</v>
      </c>
      <c r="AS1924" t="s">
        <v>1797</v>
      </c>
      <c r="AT1924" t="s">
        <v>1385</v>
      </c>
      <c r="AU1924" t="s">
        <v>36</v>
      </c>
      <c r="AV1924" t="s">
        <v>1355</v>
      </c>
      <c r="AW1924"/>
      <c r="AX1924"/>
      <c r="AY1924"/>
      <c r="AZ1924"/>
      <c r="BA1924" t="s">
        <v>1801</v>
      </c>
      <c r="BB1924" t="s">
        <v>1802</v>
      </c>
      <c r="BC1924" t="s">
        <v>1445</v>
      </c>
      <c r="BD1924"/>
      <c r="BE1924"/>
    </row>
    <row r="1925" spans="1:57" x14ac:dyDescent="0.25">
      <c r="A1925" t="s">
        <v>1360</v>
      </c>
      <c r="B1925" t="s">
        <v>0</v>
      </c>
      <c r="C1925">
        <v>2020</v>
      </c>
      <c r="D1925">
        <v>7</v>
      </c>
      <c r="E1925" s="73">
        <v>43846</v>
      </c>
      <c r="F1925"/>
      <c r="G1925"/>
      <c r="H1925" t="s">
        <v>628</v>
      </c>
      <c r="I1925"/>
      <c r="J1925" t="s">
        <v>2</v>
      </c>
      <c r="K1925" t="s">
        <v>3</v>
      </c>
      <c r="L1925"/>
      <c r="M1925" t="s">
        <v>1445</v>
      </c>
      <c r="N1925">
        <v>478.28</v>
      </c>
      <c r="O1925"/>
      <c r="P1925" t="s">
        <v>14</v>
      </c>
      <c r="Q1925" t="s">
        <v>974</v>
      </c>
      <c r="R1925">
        <v>28</v>
      </c>
      <c r="S1925"/>
      <c r="T1925"/>
      <c r="U1925"/>
      <c r="V1925"/>
      <c r="W1925"/>
      <c r="X1925"/>
      <c r="Y1925"/>
      <c r="Z1925"/>
      <c r="AA1925"/>
      <c r="AB1925"/>
      <c r="AC1925"/>
      <c r="AD1925"/>
      <c r="AE1925"/>
      <c r="AF1925"/>
      <c r="AG1925"/>
      <c r="AH1925"/>
      <c r="AI1925"/>
      <c r="AJ1925"/>
      <c r="AK1925" t="s">
        <v>974</v>
      </c>
      <c r="AL1925">
        <v>28</v>
      </c>
      <c r="AM1925" s="73">
        <v>43846</v>
      </c>
      <c r="AN1925"/>
      <c r="AO1925" t="s">
        <v>8</v>
      </c>
      <c r="AP1925"/>
      <c r="AQ1925"/>
      <c r="AR1925" t="s">
        <v>603</v>
      </c>
      <c r="AS1925" t="s">
        <v>1797</v>
      </c>
      <c r="AT1925" t="s">
        <v>1385</v>
      </c>
      <c r="AU1925" t="s">
        <v>36</v>
      </c>
      <c r="AV1925" t="s">
        <v>1355</v>
      </c>
      <c r="AW1925"/>
      <c r="AX1925"/>
      <c r="AY1925"/>
      <c r="AZ1925"/>
      <c r="BA1925" t="s">
        <v>1801</v>
      </c>
      <c r="BB1925" t="s">
        <v>1965</v>
      </c>
      <c r="BC1925" t="s">
        <v>1445</v>
      </c>
      <c r="BD1925"/>
      <c r="BE1925"/>
    </row>
    <row r="1926" spans="1:57" x14ac:dyDescent="0.25">
      <c r="A1926" t="s">
        <v>1360</v>
      </c>
      <c r="B1926" t="s">
        <v>0</v>
      </c>
      <c r="C1926">
        <v>2020</v>
      </c>
      <c r="D1926">
        <v>7</v>
      </c>
      <c r="E1926" s="73">
        <v>43846</v>
      </c>
      <c r="F1926"/>
      <c r="G1926"/>
      <c r="H1926" t="s">
        <v>12</v>
      </c>
      <c r="I1926"/>
      <c r="J1926" t="s">
        <v>2</v>
      </c>
      <c r="K1926" t="s">
        <v>3</v>
      </c>
      <c r="L1926"/>
      <c r="M1926" t="s">
        <v>1445</v>
      </c>
      <c r="N1926">
        <v>156.5</v>
      </c>
      <c r="O1926"/>
      <c r="P1926" t="s">
        <v>14</v>
      </c>
      <c r="Q1926" t="s">
        <v>974</v>
      </c>
      <c r="R1926">
        <v>35</v>
      </c>
      <c r="S1926"/>
      <c r="T1926"/>
      <c r="U1926"/>
      <c r="V1926"/>
      <c r="W1926"/>
      <c r="X1926"/>
      <c r="Y1926"/>
      <c r="Z1926"/>
      <c r="AA1926"/>
      <c r="AB1926"/>
      <c r="AC1926"/>
      <c r="AD1926"/>
      <c r="AE1926"/>
      <c r="AF1926"/>
      <c r="AG1926"/>
      <c r="AH1926"/>
      <c r="AI1926"/>
      <c r="AJ1926"/>
      <c r="AK1926" t="s">
        <v>974</v>
      </c>
      <c r="AL1926">
        <v>35</v>
      </c>
      <c r="AM1926" s="73">
        <v>43846</v>
      </c>
      <c r="AN1926"/>
      <c r="AO1926" t="s">
        <v>8</v>
      </c>
      <c r="AP1926"/>
      <c r="AQ1926"/>
      <c r="AR1926" t="s">
        <v>603</v>
      </c>
      <c r="AS1926" t="s">
        <v>1797</v>
      </c>
      <c r="AT1926" t="s">
        <v>1385</v>
      </c>
      <c r="AU1926" t="s">
        <v>36</v>
      </c>
      <c r="AV1926" t="s">
        <v>1355</v>
      </c>
      <c r="AW1926"/>
      <c r="AX1926"/>
      <c r="AY1926"/>
      <c r="AZ1926"/>
      <c r="BA1926" t="s">
        <v>1801</v>
      </c>
      <c r="BB1926" t="s">
        <v>1802</v>
      </c>
      <c r="BC1926" t="s">
        <v>1445</v>
      </c>
      <c r="BD1926"/>
      <c r="BE1926"/>
    </row>
    <row r="1927" spans="1:57" x14ac:dyDescent="0.25">
      <c r="A1927" t="s">
        <v>1360</v>
      </c>
      <c r="B1927" t="s">
        <v>0</v>
      </c>
      <c r="C1927">
        <v>2020</v>
      </c>
      <c r="D1927">
        <v>7</v>
      </c>
      <c r="E1927" s="73">
        <v>43846</v>
      </c>
      <c r="F1927"/>
      <c r="G1927"/>
      <c r="H1927" t="s">
        <v>12</v>
      </c>
      <c r="I1927"/>
      <c r="J1927" t="s">
        <v>633</v>
      </c>
      <c r="K1927" t="s">
        <v>3</v>
      </c>
      <c r="L1927"/>
      <c r="M1927" t="s">
        <v>1436</v>
      </c>
      <c r="N1927">
        <v>-2601.4499999999998</v>
      </c>
      <c r="O1927"/>
      <c r="P1927" t="s">
        <v>799</v>
      </c>
      <c r="Q1927" t="s">
        <v>994</v>
      </c>
      <c r="R1927">
        <v>2</v>
      </c>
      <c r="S1927"/>
      <c r="T1927"/>
      <c r="U1927"/>
      <c r="V1927"/>
      <c r="W1927"/>
      <c r="X1927"/>
      <c r="Y1927"/>
      <c r="Z1927"/>
      <c r="AA1927"/>
      <c r="AB1927"/>
      <c r="AC1927"/>
      <c r="AD1927"/>
      <c r="AE1927"/>
      <c r="AF1927"/>
      <c r="AG1927"/>
      <c r="AH1927"/>
      <c r="AI1927"/>
      <c r="AJ1927"/>
      <c r="AK1927" t="s">
        <v>994</v>
      </c>
      <c r="AL1927">
        <v>2</v>
      </c>
      <c r="AM1927" s="73">
        <v>43846</v>
      </c>
      <c r="AN1927"/>
      <c r="AO1927" t="s">
        <v>554</v>
      </c>
      <c r="AP1927"/>
      <c r="AQ1927"/>
      <c r="AR1927" t="s">
        <v>603</v>
      </c>
      <c r="AS1927" t="s">
        <v>1797</v>
      </c>
      <c r="AT1927" t="s">
        <v>1430</v>
      </c>
      <c r="AU1927" t="s">
        <v>36</v>
      </c>
      <c r="AV1927" t="s">
        <v>1421</v>
      </c>
      <c r="AW1927"/>
      <c r="AX1927"/>
      <c r="AY1927"/>
      <c r="AZ1927"/>
      <c r="BA1927" t="s">
        <v>1971</v>
      </c>
      <c r="BB1927" t="s">
        <v>1802</v>
      </c>
      <c r="BC1927" t="s">
        <v>1436</v>
      </c>
      <c r="BD1927"/>
      <c r="BE1927"/>
    </row>
    <row r="1928" spans="1:57" x14ac:dyDescent="0.25">
      <c r="A1928" t="s">
        <v>1360</v>
      </c>
      <c r="B1928" t="s">
        <v>0</v>
      </c>
      <c r="C1928">
        <v>2020</v>
      </c>
      <c r="D1928">
        <v>7</v>
      </c>
      <c r="E1928" s="73">
        <v>43857</v>
      </c>
      <c r="F1928" t="s">
        <v>574</v>
      </c>
      <c r="G1928"/>
      <c r="H1928" t="s">
        <v>12</v>
      </c>
      <c r="I1928" t="s">
        <v>575</v>
      </c>
      <c r="J1928" t="s">
        <v>587</v>
      </c>
      <c r="K1928" t="s">
        <v>3</v>
      </c>
      <c r="L1928"/>
      <c r="M1928" t="s">
        <v>579</v>
      </c>
      <c r="N1928" s="82">
        <v>39.25</v>
      </c>
      <c r="O1928"/>
      <c r="P1928" t="s">
        <v>976</v>
      </c>
      <c r="Q1928" t="s">
        <v>977</v>
      </c>
      <c r="R1928">
        <v>277</v>
      </c>
      <c r="S1928"/>
      <c r="T1928"/>
      <c r="U1928"/>
      <c r="V1928"/>
      <c r="W1928"/>
      <c r="X1928"/>
      <c r="Y1928"/>
      <c r="Z1928"/>
      <c r="AA1928"/>
      <c r="AB1928"/>
      <c r="AC1928"/>
      <c r="AD1928"/>
      <c r="AE1928"/>
      <c r="AF1928"/>
      <c r="AG1928"/>
      <c r="AH1928"/>
      <c r="AI1928"/>
      <c r="AJ1928"/>
      <c r="AK1928" t="s">
        <v>977</v>
      </c>
      <c r="AL1928">
        <v>277</v>
      </c>
      <c r="AM1928" s="73">
        <v>43857</v>
      </c>
      <c r="AN1928" t="s">
        <v>584</v>
      </c>
      <c r="AO1928" t="s">
        <v>847</v>
      </c>
      <c r="AP1928"/>
      <c r="AQ1928"/>
      <c r="AR1928" t="s">
        <v>581</v>
      </c>
      <c r="AS1928" t="s">
        <v>1797</v>
      </c>
      <c r="AT1928" t="s">
        <v>1361</v>
      </c>
      <c r="AU1928" t="s">
        <v>36</v>
      </c>
      <c r="AV1928" t="s">
        <v>1354</v>
      </c>
      <c r="AW1928" t="s">
        <v>1924</v>
      </c>
      <c r="AX1928" t="s">
        <v>1353</v>
      </c>
      <c r="AY1928" t="s">
        <v>1352</v>
      </c>
      <c r="AZ1928"/>
      <c r="BA1928" t="s">
        <v>1932</v>
      </c>
      <c r="BB1928" t="s">
        <v>1926</v>
      </c>
      <c r="BC1928" t="s">
        <v>579</v>
      </c>
      <c r="BD1928"/>
      <c r="BE1928"/>
    </row>
    <row r="1929" spans="1:57" x14ac:dyDescent="0.25">
      <c r="A1929" t="s">
        <v>1360</v>
      </c>
      <c r="B1929" t="s">
        <v>0</v>
      </c>
      <c r="C1929">
        <v>2020</v>
      </c>
      <c r="D1929">
        <v>7</v>
      </c>
      <c r="E1929" s="73">
        <v>43857</v>
      </c>
      <c r="F1929" t="s">
        <v>574</v>
      </c>
      <c r="G1929"/>
      <c r="H1929" t="s">
        <v>12</v>
      </c>
      <c r="I1929" t="s">
        <v>575</v>
      </c>
      <c r="J1929" t="s">
        <v>587</v>
      </c>
      <c r="K1929" t="s">
        <v>3</v>
      </c>
      <c r="L1929"/>
      <c r="M1929" t="s">
        <v>579</v>
      </c>
      <c r="N1929" s="82">
        <v>39.18</v>
      </c>
      <c r="O1929"/>
      <c r="P1929" t="s">
        <v>976</v>
      </c>
      <c r="Q1929" t="s">
        <v>977</v>
      </c>
      <c r="R1929">
        <v>278</v>
      </c>
      <c r="S1929"/>
      <c r="T1929"/>
      <c r="U1929"/>
      <c r="V1929"/>
      <c r="W1929"/>
      <c r="X1929"/>
      <c r="Y1929"/>
      <c r="Z1929"/>
      <c r="AA1929"/>
      <c r="AB1929"/>
      <c r="AC1929"/>
      <c r="AD1929"/>
      <c r="AE1929"/>
      <c r="AF1929"/>
      <c r="AG1929"/>
      <c r="AH1929"/>
      <c r="AI1929"/>
      <c r="AJ1929"/>
      <c r="AK1929" t="s">
        <v>977</v>
      </c>
      <c r="AL1929">
        <v>278</v>
      </c>
      <c r="AM1929" s="73">
        <v>43857</v>
      </c>
      <c r="AN1929" t="s">
        <v>584</v>
      </c>
      <c r="AO1929" t="s">
        <v>847</v>
      </c>
      <c r="AP1929"/>
      <c r="AQ1929"/>
      <c r="AR1929" t="s">
        <v>581</v>
      </c>
      <c r="AS1929" t="s">
        <v>1797</v>
      </c>
      <c r="AT1929" t="s">
        <v>1361</v>
      </c>
      <c r="AU1929" t="s">
        <v>36</v>
      </c>
      <c r="AV1929" t="s">
        <v>1354</v>
      </c>
      <c r="AW1929" t="s">
        <v>1924</v>
      </c>
      <c r="AX1929" t="s">
        <v>1353</v>
      </c>
      <c r="AY1929" t="s">
        <v>1352</v>
      </c>
      <c r="AZ1929"/>
      <c r="BA1929" t="s">
        <v>1932</v>
      </c>
      <c r="BB1929" t="s">
        <v>1926</v>
      </c>
      <c r="BC1929" t="s">
        <v>579</v>
      </c>
      <c r="BD1929"/>
      <c r="BE1929"/>
    </row>
    <row r="1930" spans="1:57" x14ac:dyDescent="0.25">
      <c r="A1930" t="s">
        <v>1360</v>
      </c>
      <c r="B1930" t="s">
        <v>0</v>
      </c>
      <c r="C1930">
        <v>2020</v>
      </c>
      <c r="D1930">
        <v>7</v>
      </c>
      <c r="E1930" s="73">
        <v>43857</v>
      </c>
      <c r="F1930" t="s">
        <v>574</v>
      </c>
      <c r="G1930"/>
      <c r="H1930" t="s">
        <v>12</v>
      </c>
      <c r="I1930" t="s">
        <v>575</v>
      </c>
      <c r="J1930" t="s">
        <v>588</v>
      </c>
      <c r="K1930" t="s">
        <v>3</v>
      </c>
      <c r="L1930"/>
      <c r="M1930" t="s">
        <v>579</v>
      </c>
      <c r="N1930" s="82">
        <v>20.8</v>
      </c>
      <c r="O1930"/>
      <c r="P1930" t="s">
        <v>976</v>
      </c>
      <c r="Q1930" t="s">
        <v>977</v>
      </c>
      <c r="R1930">
        <v>279</v>
      </c>
      <c r="S1930"/>
      <c r="T1930"/>
      <c r="U1930"/>
      <c r="V1930"/>
      <c r="W1930"/>
      <c r="X1930"/>
      <c r="Y1930"/>
      <c r="Z1930"/>
      <c r="AA1930"/>
      <c r="AB1930"/>
      <c r="AC1930"/>
      <c r="AD1930"/>
      <c r="AE1930"/>
      <c r="AF1930"/>
      <c r="AG1930"/>
      <c r="AH1930"/>
      <c r="AI1930"/>
      <c r="AJ1930"/>
      <c r="AK1930" t="s">
        <v>977</v>
      </c>
      <c r="AL1930">
        <v>279</v>
      </c>
      <c r="AM1930" s="73">
        <v>43857</v>
      </c>
      <c r="AN1930" t="s">
        <v>584</v>
      </c>
      <c r="AO1930" t="s">
        <v>847</v>
      </c>
      <c r="AP1930"/>
      <c r="AQ1930"/>
      <c r="AR1930" t="s">
        <v>581</v>
      </c>
      <c r="AS1930" t="s">
        <v>1797</v>
      </c>
      <c r="AT1930" t="s">
        <v>1361</v>
      </c>
      <c r="AU1930" t="s">
        <v>36</v>
      </c>
      <c r="AV1930" t="s">
        <v>1354</v>
      </c>
      <c r="AW1930" t="s">
        <v>1924</v>
      </c>
      <c r="AX1930" t="s">
        <v>1353</v>
      </c>
      <c r="AY1930" t="s">
        <v>1352</v>
      </c>
      <c r="AZ1930"/>
      <c r="BA1930" t="s">
        <v>1927</v>
      </c>
      <c r="BB1930" t="s">
        <v>1926</v>
      </c>
      <c r="BC1930" t="s">
        <v>579</v>
      </c>
      <c r="BD1930"/>
      <c r="BE1930"/>
    </row>
    <row r="1931" spans="1:57" x14ac:dyDescent="0.25">
      <c r="A1931" t="s">
        <v>1360</v>
      </c>
      <c r="B1931" t="s">
        <v>0</v>
      </c>
      <c r="C1931">
        <v>2020</v>
      </c>
      <c r="D1931">
        <v>7</v>
      </c>
      <c r="E1931" s="73">
        <v>43857</v>
      </c>
      <c r="F1931" t="s">
        <v>574</v>
      </c>
      <c r="G1931"/>
      <c r="H1931" t="s">
        <v>12</v>
      </c>
      <c r="I1931" t="s">
        <v>575</v>
      </c>
      <c r="J1931" t="s">
        <v>848</v>
      </c>
      <c r="K1931" t="s">
        <v>3</v>
      </c>
      <c r="L1931"/>
      <c r="M1931" t="s">
        <v>579</v>
      </c>
      <c r="N1931" s="82">
        <v>20</v>
      </c>
      <c r="O1931"/>
      <c r="P1931" t="s">
        <v>976</v>
      </c>
      <c r="Q1931" t="s">
        <v>977</v>
      </c>
      <c r="R1931">
        <v>281</v>
      </c>
      <c r="S1931"/>
      <c r="T1931"/>
      <c r="U1931"/>
      <c r="V1931"/>
      <c r="W1931"/>
      <c r="X1931"/>
      <c r="Y1931"/>
      <c r="Z1931"/>
      <c r="AA1931"/>
      <c r="AB1931"/>
      <c r="AC1931"/>
      <c r="AD1931"/>
      <c r="AE1931"/>
      <c r="AF1931"/>
      <c r="AG1931"/>
      <c r="AH1931"/>
      <c r="AI1931"/>
      <c r="AJ1931"/>
      <c r="AK1931" t="s">
        <v>977</v>
      </c>
      <c r="AL1931">
        <v>281</v>
      </c>
      <c r="AM1931" s="73">
        <v>43857</v>
      </c>
      <c r="AN1931" t="s">
        <v>584</v>
      </c>
      <c r="AO1931" t="s">
        <v>847</v>
      </c>
      <c r="AP1931"/>
      <c r="AQ1931"/>
      <c r="AR1931" t="s">
        <v>581</v>
      </c>
      <c r="AS1931" t="s">
        <v>1797</v>
      </c>
      <c r="AT1931" t="s">
        <v>1361</v>
      </c>
      <c r="AU1931" t="s">
        <v>36</v>
      </c>
      <c r="AV1931" t="s">
        <v>1354</v>
      </c>
      <c r="AW1931" t="s">
        <v>1924</v>
      </c>
      <c r="AX1931" t="s">
        <v>1353</v>
      </c>
      <c r="AY1931" t="s">
        <v>1352</v>
      </c>
      <c r="AZ1931"/>
      <c r="BA1931" t="s">
        <v>1983</v>
      </c>
      <c r="BB1931" t="s">
        <v>1926</v>
      </c>
      <c r="BC1931" t="s">
        <v>579</v>
      </c>
      <c r="BD1931"/>
      <c r="BE1931"/>
    </row>
    <row r="1932" spans="1:57" x14ac:dyDescent="0.25">
      <c r="A1932" t="s">
        <v>1360</v>
      </c>
      <c r="B1932" t="s">
        <v>0</v>
      </c>
      <c r="C1932">
        <v>2020</v>
      </c>
      <c r="D1932">
        <v>7</v>
      </c>
      <c r="E1932" s="73">
        <v>43861</v>
      </c>
      <c r="F1932" t="s">
        <v>574</v>
      </c>
      <c r="G1932"/>
      <c r="H1932" t="s">
        <v>12</v>
      </c>
      <c r="I1932" t="s">
        <v>575</v>
      </c>
      <c r="J1932" t="s">
        <v>688</v>
      </c>
      <c r="K1932" t="s">
        <v>3</v>
      </c>
      <c r="L1932"/>
      <c r="M1932" t="s">
        <v>1549</v>
      </c>
      <c r="N1932" s="82">
        <v>4.33</v>
      </c>
      <c r="O1932"/>
      <c r="P1932" t="s">
        <v>984</v>
      </c>
      <c r="Q1932" t="s">
        <v>985</v>
      </c>
      <c r="R1932">
        <v>14</v>
      </c>
      <c r="S1932"/>
      <c r="T1932"/>
      <c r="U1932"/>
      <c r="V1932"/>
      <c r="W1932"/>
      <c r="X1932"/>
      <c r="Y1932"/>
      <c r="Z1932"/>
      <c r="AA1932"/>
      <c r="AB1932"/>
      <c r="AC1932"/>
      <c r="AD1932"/>
      <c r="AE1932"/>
      <c r="AF1932"/>
      <c r="AG1932"/>
      <c r="AH1932"/>
      <c r="AI1932"/>
      <c r="AJ1932"/>
      <c r="AK1932" t="s">
        <v>985</v>
      </c>
      <c r="AL1932">
        <v>14</v>
      </c>
      <c r="AM1932" s="73">
        <v>43861</v>
      </c>
      <c r="AN1932"/>
      <c r="AO1932" t="s">
        <v>847</v>
      </c>
      <c r="AP1932"/>
      <c r="AQ1932"/>
      <c r="AR1932" t="s">
        <v>603</v>
      </c>
      <c r="AS1932" t="s">
        <v>1797</v>
      </c>
      <c r="AT1932" t="s">
        <v>1408</v>
      </c>
      <c r="AU1932" t="s">
        <v>36</v>
      </c>
      <c r="AV1932" t="s">
        <v>1354</v>
      </c>
      <c r="AW1932" t="s">
        <v>1924</v>
      </c>
      <c r="AX1932" t="s">
        <v>1353</v>
      </c>
      <c r="AY1932" t="s">
        <v>1352</v>
      </c>
      <c r="AZ1932"/>
      <c r="BA1932" t="s">
        <v>1995</v>
      </c>
      <c r="BB1932" t="s">
        <v>1926</v>
      </c>
      <c r="BC1932" t="s">
        <v>1549</v>
      </c>
      <c r="BD1932"/>
      <c r="BE1932"/>
    </row>
    <row r="1933" spans="1:57" x14ac:dyDescent="0.25">
      <c r="A1933" t="s">
        <v>1360</v>
      </c>
      <c r="B1933" t="s">
        <v>0</v>
      </c>
      <c r="C1933">
        <v>2020</v>
      </c>
      <c r="D1933">
        <v>7</v>
      </c>
      <c r="E1933" s="73">
        <v>43861</v>
      </c>
      <c r="F1933" t="s">
        <v>574</v>
      </c>
      <c r="G1933"/>
      <c r="H1933" t="s">
        <v>12</v>
      </c>
      <c r="I1933" t="s">
        <v>575</v>
      </c>
      <c r="J1933" t="s">
        <v>688</v>
      </c>
      <c r="K1933" t="s">
        <v>3</v>
      </c>
      <c r="L1933"/>
      <c r="M1933" t="s">
        <v>1549</v>
      </c>
      <c r="N1933" s="82">
        <v>1.08</v>
      </c>
      <c r="O1933"/>
      <c r="P1933" t="s">
        <v>984</v>
      </c>
      <c r="Q1933" t="s">
        <v>985</v>
      </c>
      <c r="R1933">
        <v>88</v>
      </c>
      <c r="S1933"/>
      <c r="T1933"/>
      <c r="U1933"/>
      <c r="V1933"/>
      <c r="W1933"/>
      <c r="X1933"/>
      <c r="Y1933"/>
      <c r="Z1933"/>
      <c r="AA1933"/>
      <c r="AB1933"/>
      <c r="AC1933"/>
      <c r="AD1933"/>
      <c r="AE1933"/>
      <c r="AF1933"/>
      <c r="AG1933"/>
      <c r="AH1933"/>
      <c r="AI1933"/>
      <c r="AJ1933"/>
      <c r="AK1933" t="s">
        <v>985</v>
      </c>
      <c r="AL1933">
        <v>88</v>
      </c>
      <c r="AM1933" s="73">
        <v>43861</v>
      </c>
      <c r="AN1933"/>
      <c r="AO1933" t="s">
        <v>847</v>
      </c>
      <c r="AP1933"/>
      <c r="AQ1933"/>
      <c r="AR1933" t="s">
        <v>603</v>
      </c>
      <c r="AS1933" t="s">
        <v>1797</v>
      </c>
      <c r="AT1933" t="s">
        <v>1408</v>
      </c>
      <c r="AU1933" t="s">
        <v>36</v>
      </c>
      <c r="AV1933" t="s">
        <v>1354</v>
      </c>
      <c r="AW1933" t="s">
        <v>1924</v>
      </c>
      <c r="AX1933" t="s">
        <v>1353</v>
      </c>
      <c r="AY1933" t="s">
        <v>1352</v>
      </c>
      <c r="AZ1933"/>
      <c r="BA1933" t="s">
        <v>1995</v>
      </c>
      <c r="BB1933" t="s">
        <v>1926</v>
      </c>
      <c r="BC1933" t="s">
        <v>1549</v>
      </c>
      <c r="BD1933"/>
      <c r="BE1933"/>
    </row>
    <row r="1934" spans="1:57" x14ac:dyDescent="0.25">
      <c r="A1934" t="s">
        <v>1360</v>
      </c>
      <c r="B1934" t="s">
        <v>0</v>
      </c>
      <c r="C1934">
        <v>2020</v>
      </c>
      <c r="D1934">
        <v>7</v>
      </c>
      <c r="E1934" s="73">
        <v>43861</v>
      </c>
      <c r="F1934" t="s">
        <v>574</v>
      </c>
      <c r="G1934"/>
      <c r="H1934" t="s">
        <v>12</v>
      </c>
      <c r="I1934" t="s">
        <v>575</v>
      </c>
      <c r="J1934" t="s">
        <v>688</v>
      </c>
      <c r="K1934" t="s">
        <v>3</v>
      </c>
      <c r="L1934"/>
      <c r="M1934" t="s">
        <v>1549</v>
      </c>
      <c r="N1934" s="82">
        <v>0.22</v>
      </c>
      <c r="O1934"/>
      <c r="P1934" t="s">
        <v>984</v>
      </c>
      <c r="Q1934" t="s">
        <v>985</v>
      </c>
      <c r="R1934">
        <v>182</v>
      </c>
      <c r="S1934"/>
      <c r="T1934"/>
      <c r="U1934"/>
      <c r="V1934"/>
      <c r="W1934"/>
      <c r="X1934"/>
      <c r="Y1934"/>
      <c r="Z1934"/>
      <c r="AA1934"/>
      <c r="AB1934"/>
      <c r="AC1934"/>
      <c r="AD1934"/>
      <c r="AE1934"/>
      <c r="AF1934"/>
      <c r="AG1934"/>
      <c r="AH1934"/>
      <c r="AI1934"/>
      <c r="AJ1934"/>
      <c r="AK1934" t="s">
        <v>985</v>
      </c>
      <c r="AL1934">
        <v>182</v>
      </c>
      <c r="AM1934" s="73">
        <v>43861</v>
      </c>
      <c r="AN1934"/>
      <c r="AO1934" t="s">
        <v>37</v>
      </c>
      <c r="AP1934"/>
      <c r="AQ1934"/>
      <c r="AR1934" t="s">
        <v>603</v>
      </c>
      <c r="AS1934" t="s">
        <v>1797</v>
      </c>
      <c r="AT1934" t="s">
        <v>1408</v>
      </c>
      <c r="AU1934" t="s">
        <v>36</v>
      </c>
      <c r="AV1934" t="s">
        <v>1354</v>
      </c>
      <c r="AW1934" t="s">
        <v>1924</v>
      </c>
      <c r="AX1934" t="s">
        <v>1353</v>
      </c>
      <c r="AY1934" t="s">
        <v>1352</v>
      </c>
      <c r="AZ1934"/>
      <c r="BA1934" t="s">
        <v>1995</v>
      </c>
      <c r="BB1934" t="s">
        <v>1926</v>
      </c>
      <c r="BC1934" t="s">
        <v>1549</v>
      </c>
      <c r="BD1934"/>
      <c r="BE1934"/>
    </row>
    <row r="1935" spans="1:57" x14ac:dyDescent="0.25">
      <c r="A1935" t="s">
        <v>1360</v>
      </c>
      <c r="B1935" t="s">
        <v>0</v>
      </c>
      <c r="C1935">
        <v>2020</v>
      </c>
      <c r="D1935">
        <v>7</v>
      </c>
      <c r="E1935" s="73">
        <v>43832</v>
      </c>
      <c r="F1935"/>
      <c r="G1935"/>
      <c r="H1935" t="s">
        <v>12</v>
      </c>
      <c r="I1935"/>
      <c r="J1935" t="s">
        <v>25</v>
      </c>
      <c r="K1935" t="s">
        <v>3</v>
      </c>
      <c r="L1935"/>
      <c r="M1935" t="s">
        <v>43</v>
      </c>
      <c r="N1935" s="82">
        <v>9600</v>
      </c>
      <c r="O1935"/>
      <c r="P1935" t="s">
        <v>27</v>
      </c>
      <c r="Q1935" t="s">
        <v>970</v>
      </c>
      <c r="R1935">
        <v>41</v>
      </c>
      <c r="S1935"/>
      <c r="T1935"/>
      <c r="U1935"/>
      <c r="V1935"/>
      <c r="W1935"/>
      <c r="X1935"/>
      <c r="Y1935"/>
      <c r="Z1935"/>
      <c r="AA1935"/>
      <c r="AB1935"/>
      <c r="AC1935"/>
      <c r="AD1935"/>
      <c r="AE1935"/>
      <c r="AF1935"/>
      <c r="AG1935"/>
      <c r="AH1935"/>
      <c r="AI1935"/>
      <c r="AJ1935"/>
      <c r="AK1935" t="s">
        <v>970</v>
      </c>
      <c r="AL1935">
        <v>41</v>
      </c>
      <c r="AM1935" s="73">
        <v>43832</v>
      </c>
      <c r="AN1935" t="s">
        <v>953</v>
      </c>
      <c r="AO1935" t="s">
        <v>8</v>
      </c>
      <c r="AP1935"/>
      <c r="AQ1935"/>
      <c r="AR1935" t="s">
        <v>30</v>
      </c>
      <c r="AS1935" t="s">
        <v>1797</v>
      </c>
      <c r="AT1935" t="s">
        <v>1366</v>
      </c>
      <c r="AU1935" t="s">
        <v>36</v>
      </c>
      <c r="AV1935" t="s">
        <v>1365</v>
      </c>
      <c r="AW1935"/>
      <c r="AX1935"/>
      <c r="AY1935"/>
      <c r="AZ1935"/>
      <c r="BA1935" t="s">
        <v>1833</v>
      </c>
      <c r="BB1935" t="s">
        <v>1802</v>
      </c>
      <c r="BC1935" t="s">
        <v>43</v>
      </c>
      <c r="BD1935"/>
      <c r="BE1935"/>
    </row>
    <row r="1936" spans="1:57" x14ac:dyDescent="0.25">
      <c r="A1936" t="s">
        <v>1360</v>
      </c>
      <c r="B1936" t="s">
        <v>0</v>
      </c>
      <c r="C1936">
        <v>2020</v>
      </c>
      <c r="D1936">
        <v>7</v>
      </c>
      <c r="E1936" s="73">
        <v>43840</v>
      </c>
      <c r="F1936" t="s">
        <v>574</v>
      </c>
      <c r="G1936"/>
      <c r="H1936" t="s">
        <v>12</v>
      </c>
      <c r="I1936" t="s">
        <v>575</v>
      </c>
      <c r="J1936" t="s">
        <v>582</v>
      </c>
      <c r="K1936" t="s">
        <v>3</v>
      </c>
      <c r="L1936"/>
      <c r="M1936" t="s">
        <v>579</v>
      </c>
      <c r="N1936" s="82">
        <v>453.59</v>
      </c>
      <c r="O1936"/>
      <c r="P1936" t="s">
        <v>968</v>
      </c>
      <c r="Q1936" t="s">
        <v>969</v>
      </c>
      <c r="R1936">
        <v>276</v>
      </c>
      <c r="S1936"/>
      <c r="T1936"/>
      <c r="U1936"/>
      <c r="V1936"/>
      <c r="W1936"/>
      <c r="X1936"/>
      <c r="Y1936"/>
      <c r="Z1936"/>
      <c r="AA1936"/>
      <c r="AB1936"/>
      <c r="AC1936"/>
      <c r="AD1936"/>
      <c r="AE1936"/>
      <c r="AF1936"/>
      <c r="AG1936"/>
      <c r="AH1936"/>
      <c r="AI1936"/>
      <c r="AJ1936"/>
      <c r="AK1936" t="s">
        <v>969</v>
      </c>
      <c r="AL1936">
        <v>276</v>
      </c>
      <c r="AM1936" s="73">
        <v>43840</v>
      </c>
      <c r="AN1936" t="s">
        <v>584</v>
      </c>
      <c r="AO1936" t="s">
        <v>847</v>
      </c>
      <c r="AP1936"/>
      <c r="AQ1936"/>
      <c r="AR1936" t="s">
        <v>581</v>
      </c>
      <c r="AS1936" t="s">
        <v>1797</v>
      </c>
      <c r="AT1936" t="s">
        <v>1361</v>
      </c>
      <c r="AU1936" t="s">
        <v>36</v>
      </c>
      <c r="AV1936" t="s">
        <v>1354</v>
      </c>
      <c r="AW1936" t="s">
        <v>1924</v>
      </c>
      <c r="AX1936" t="s">
        <v>1353</v>
      </c>
      <c r="AY1936" t="s">
        <v>1352</v>
      </c>
      <c r="AZ1936"/>
      <c r="BA1936" t="s">
        <v>1950</v>
      </c>
      <c r="BB1936" t="s">
        <v>1926</v>
      </c>
      <c r="BC1936" t="s">
        <v>579</v>
      </c>
      <c r="BD1936"/>
      <c r="BE1936"/>
    </row>
    <row r="1937" spans="1:57" x14ac:dyDescent="0.25">
      <c r="A1937" t="s">
        <v>1360</v>
      </c>
      <c r="B1937" t="s">
        <v>0</v>
      </c>
      <c r="C1937">
        <v>2020</v>
      </c>
      <c r="D1937">
        <v>7</v>
      </c>
      <c r="E1937" s="73">
        <v>43840</v>
      </c>
      <c r="F1937" t="s">
        <v>574</v>
      </c>
      <c r="G1937"/>
      <c r="H1937" t="s">
        <v>12</v>
      </c>
      <c r="I1937" t="s">
        <v>575</v>
      </c>
      <c r="J1937" t="s">
        <v>585</v>
      </c>
      <c r="K1937" t="s">
        <v>3</v>
      </c>
      <c r="L1937"/>
      <c r="M1937" t="s">
        <v>579</v>
      </c>
      <c r="N1937" s="82">
        <v>246.27</v>
      </c>
      <c r="O1937"/>
      <c r="P1937" t="s">
        <v>968</v>
      </c>
      <c r="Q1937" t="s">
        <v>969</v>
      </c>
      <c r="R1937">
        <v>279</v>
      </c>
      <c r="S1937"/>
      <c r="T1937"/>
      <c r="U1937"/>
      <c r="V1937"/>
      <c r="W1937"/>
      <c r="X1937"/>
      <c r="Y1937"/>
      <c r="Z1937"/>
      <c r="AA1937"/>
      <c r="AB1937"/>
      <c r="AC1937"/>
      <c r="AD1937"/>
      <c r="AE1937"/>
      <c r="AF1937"/>
      <c r="AG1937"/>
      <c r="AH1937"/>
      <c r="AI1937"/>
      <c r="AJ1937"/>
      <c r="AK1937" t="s">
        <v>969</v>
      </c>
      <c r="AL1937">
        <v>279</v>
      </c>
      <c r="AM1937" s="73">
        <v>43840</v>
      </c>
      <c r="AN1937" t="s">
        <v>584</v>
      </c>
      <c r="AO1937" t="s">
        <v>847</v>
      </c>
      <c r="AP1937"/>
      <c r="AQ1937"/>
      <c r="AR1937" t="s">
        <v>581</v>
      </c>
      <c r="AS1937" t="s">
        <v>1797</v>
      </c>
      <c r="AT1937" t="s">
        <v>1361</v>
      </c>
      <c r="AU1937" t="s">
        <v>36</v>
      </c>
      <c r="AV1937" t="s">
        <v>1354</v>
      </c>
      <c r="AW1937" t="s">
        <v>1924</v>
      </c>
      <c r="AX1937" t="s">
        <v>1353</v>
      </c>
      <c r="AY1937" t="s">
        <v>1352</v>
      </c>
      <c r="AZ1937"/>
      <c r="BA1937" t="s">
        <v>1925</v>
      </c>
      <c r="BB1937" t="s">
        <v>1926</v>
      </c>
      <c r="BC1937" t="s">
        <v>579</v>
      </c>
      <c r="BD1937"/>
      <c r="BE1937"/>
    </row>
    <row r="1938" spans="1:57" x14ac:dyDescent="0.25">
      <c r="A1938" t="s">
        <v>1360</v>
      </c>
      <c r="B1938" t="s">
        <v>0</v>
      </c>
      <c r="C1938">
        <v>2020</v>
      </c>
      <c r="D1938">
        <v>7</v>
      </c>
      <c r="E1938" s="73">
        <v>43840</v>
      </c>
      <c r="F1938" t="s">
        <v>574</v>
      </c>
      <c r="G1938"/>
      <c r="H1938" t="s">
        <v>12</v>
      </c>
      <c r="I1938" t="s">
        <v>575</v>
      </c>
      <c r="J1938" t="s">
        <v>586</v>
      </c>
      <c r="K1938" t="s">
        <v>3</v>
      </c>
      <c r="L1938"/>
      <c r="M1938" t="s">
        <v>579</v>
      </c>
      <c r="N1938" s="82">
        <v>43.95</v>
      </c>
      <c r="O1938"/>
      <c r="P1938" t="s">
        <v>968</v>
      </c>
      <c r="Q1938" t="s">
        <v>969</v>
      </c>
      <c r="R1938">
        <v>280</v>
      </c>
      <c r="S1938"/>
      <c r="T1938"/>
      <c r="U1938"/>
      <c r="V1938"/>
      <c r="W1938"/>
      <c r="X1938"/>
      <c r="Y1938"/>
      <c r="Z1938"/>
      <c r="AA1938"/>
      <c r="AB1938"/>
      <c r="AC1938"/>
      <c r="AD1938"/>
      <c r="AE1938"/>
      <c r="AF1938"/>
      <c r="AG1938"/>
      <c r="AH1938"/>
      <c r="AI1938"/>
      <c r="AJ1938"/>
      <c r="AK1938" t="s">
        <v>969</v>
      </c>
      <c r="AL1938">
        <v>280</v>
      </c>
      <c r="AM1938" s="73">
        <v>43840</v>
      </c>
      <c r="AN1938" t="s">
        <v>584</v>
      </c>
      <c r="AO1938" t="s">
        <v>847</v>
      </c>
      <c r="AP1938"/>
      <c r="AQ1938"/>
      <c r="AR1938" t="s">
        <v>581</v>
      </c>
      <c r="AS1938" t="s">
        <v>1797</v>
      </c>
      <c r="AT1938" t="s">
        <v>1361</v>
      </c>
      <c r="AU1938" t="s">
        <v>36</v>
      </c>
      <c r="AV1938" t="s">
        <v>1354</v>
      </c>
      <c r="AW1938" t="s">
        <v>1924</v>
      </c>
      <c r="AX1938" t="s">
        <v>1353</v>
      </c>
      <c r="AY1938" t="s">
        <v>1352</v>
      </c>
      <c r="AZ1938"/>
      <c r="BA1938" t="s">
        <v>1954</v>
      </c>
      <c r="BB1938" t="s">
        <v>1926</v>
      </c>
      <c r="BC1938" t="s">
        <v>579</v>
      </c>
      <c r="BD1938"/>
      <c r="BE1938"/>
    </row>
    <row r="1939" spans="1:57" x14ac:dyDescent="0.25">
      <c r="A1939" t="s">
        <v>1360</v>
      </c>
      <c r="B1939" t="s">
        <v>0</v>
      </c>
      <c r="C1939">
        <v>2020</v>
      </c>
      <c r="D1939">
        <v>7</v>
      </c>
      <c r="E1939" s="73">
        <v>43840</v>
      </c>
      <c r="F1939" t="s">
        <v>574</v>
      </c>
      <c r="G1939"/>
      <c r="H1939" t="s">
        <v>12</v>
      </c>
      <c r="I1939" t="s">
        <v>575</v>
      </c>
      <c r="J1939" t="s">
        <v>588</v>
      </c>
      <c r="K1939" t="s">
        <v>3</v>
      </c>
      <c r="L1939"/>
      <c r="M1939" t="s">
        <v>579</v>
      </c>
      <c r="N1939" s="82">
        <v>20.8</v>
      </c>
      <c r="O1939"/>
      <c r="P1939" t="s">
        <v>968</v>
      </c>
      <c r="Q1939" t="s">
        <v>969</v>
      </c>
      <c r="R1939">
        <v>286</v>
      </c>
      <c r="S1939"/>
      <c r="T1939"/>
      <c r="U1939"/>
      <c r="V1939"/>
      <c r="W1939"/>
      <c r="X1939"/>
      <c r="Y1939"/>
      <c r="Z1939"/>
      <c r="AA1939"/>
      <c r="AB1939"/>
      <c r="AC1939"/>
      <c r="AD1939"/>
      <c r="AE1939"/>
      <c r="AF1939"/>
      <c r="AG1939"/>
      <c r="AH1939"/>
      <c r="AI1939"/>
      <c r="AJ1939"/>
      <c r="AK1939" t="s">
        <v>969</v>
      </c>
      <c r="AL1939">
        <v>286</v>
      </c>
      <c r="AM1939" s="73">
        <v>43840</v>
      </c>
      <c r="AN1939" t="s">
        <v>584</v>
      </c>
      <c r="AO1939" t="s">
        <v>847</v>
      </c>
      <c r="AP1939"/>
      <c r="AQ1939"/>
      <c r="AR1939" t="s">
        <v>581</v>
      </c>
      <c r="AS1939" t="s">
        <v>1797</v>
      </c>
      <c r="AT1939" t="s">
        <v>1361</v>
      </c>
      <c r="AU1939" t="s">
        <v>36</v>
      </c>
      <c r="AV1939" t="s">
        <v>1354</v>
      </c>
      <c r="AW1939" t="s">
        <v>1924</v>
      </c>
      <c r="AX1939" t="s">
        <v>1353</v>
      </c>
      <c r="AY1939" t="s">
        <v>1352</v>
      </c>
      <c r="AZ1939"/>
      <c r="BA1939" t="s">
        <v>1927</v>
      </c>
      <c r="BB1939" t="s">
        <v>1926</v>
      </c>
      <c r="BC1939" t="s">
        <v>579</v>
      </c>
      <c r="BD1939"/>
      <c r="BE1939"/>
    </row>
    <row r="1940" spans="1:57" x14ac:dyDescent="0.25">
      <c r="A1940" t="s">
        <v>1360</v>
      </c>
      <c r="B1940" t="s">
        <v>0</v>
      </c>
      <c r="C1940">
        <v>2020</v>
      </c>
      <c r="D1940">
        <v>7</v>
      </c>
      <c r="E1940" s="73">
        <v>43846</v>
      </c>
      <c r="F1940"/>
      <c r="G1940"/>
      <c r="H1940" t="s">
        <v>12</v>
      </c>
      <c r="I1940"/>
      <c r="J1940" t="s">
        <v>2</v>
      </c>
      <c r="K1940" t="s">
        <v>3</v>
      </c>
      <c r="L1940"/>
      <c r="M1940" t="s">
        <v>1445</v>
      </c>
      <c r="N1940" s="82">
        <v>-212.77</v>
      </c>
      <c r="O1940"/>
      <c r="P1940" t="s">
        <v>14</v>
      </c>
      <c r="Q1940" t="s">
        <v>974</v>
      </c>
      <c r="R1940">
        <v>45</v>
      </c>
      <c r="S1940"/>
      <c r="T1940"/>
      <c r="U1940"/>
      <c r="V1940"/>
      <c r="W1940"/>
      <c r="X1940"/>
      <c r="Y1940"/>
      <c r="Z1940"/>
      <c r="AA1940"/>
      <c r="AB1940"/>
      <c r="AC1940"/>
      <c r="AD1940"/>
      <c r="AE1940"/>
      <c r="AF1940"/>
      <c r="AG1940"/>
      <c r="AH1940"/>
      <c r="AI1940"/>
      <c r="AJ1940"/>
      <c r="AK1940" t="s">
        <v>974</v>
      </c>
      <c r="AL1940">
        <v>45</v>
      </c>
      <c r="AM1940" s="73">
        <v>43846</v>
      </c>
      <c r="AN1940"/>
      <c r="AO1940" t="s">
        <v>8</v>
      </c>
      <c r="AP1940"/>
      <c r="AQ1940"/>
      <c r="AR1940" t="s">
        <v>603</v>
      </c>
      <c r="AS1940" t="s">
        <v>1797</v>
      </c>
      <c r="AT1940" t="s">
        <v>1385</v>
      </c>
      <c r="AU1940" t="s">
        <v>36</v>
      </c>
      <c r="AV1940" t="s">
        <v>1355</v>
      </c>
      <c r="AW1940"/>
      <c r="AX1940"/>
      <c r="AY1940"/>
      <c r="AZ1940"/>
      <c r="BA1940" t="s">
        <v>1801</v>
      </c>
      <c r="BB1940" t="s">
        <v>1802</v>
      </c>
      <c r="BC1940" t="s">
        <v>1445</v>
      </c>
      <c r="BD1940"/>
      <c r="BE1940"/>
    </row>
    <row r="1941" spans="1:57" x14ac:dyDescent="0.25">
      <c r="A1941" t="s">
        <v>1360</v>
      </c>
      <c r="B1941" t="s">
        <v>0</v>
      </c>
      <c r="C1941">
        <v>2020</v>
      </c>
      <c r="D1941">
        <v>7</v>
      </c>
      <c r="E1941" s="73">
        <v>43857</v>
      </c>
      <c r="F1941" t="s">
        <v>574</v>
      </c>
      <c r="G1941"/>
      <c r="H1941" t="s">
        <v>12</v>
      </c>
      <c r="I1941" t="s">
        <v>575</v>
      </c>
      <c r="J1941" t="s">
        <v>582</v>
      </c>
      <c r="K1941" t="s">
        <v>3</v>
      </c>
      <c r="L1941"/>
      <c r="M1941" t="s">
        <v>579</v>
      </c>
      <c r="N1941" s="82">
        <v>452.78</v>
      </c>
      <c r="O1941"/>
      <c r="P1941" t="s">
        <v>976</v>
      </c>
      <c r="Q1941" t="s">
        <v>977</v>
      </c>
      <c r="R1941">
        <v>270</v>
      </c>
      <c r="S1941"/>
      <c r="T1941"/>
      <c r="U1941"/>
      <c r="V1941"/>
      <c r="W1941"/>
      <c r="X1941"/>
      <c r="Y1941"/>
      <c r="Z1941"/>
      <c r="AA1941"/>
      <c r="AB1941"/>
      <c r="AC1941"/>
      <c r="AD1941"/>
      <c r="AE1941"/>
      <c r="AF1941"/>
      <c r="AG1941"/>
      <c r="AH1941"/>
      <c r="AI1941"/>
      <c r="AJ1941"/>
      <c r="AK1941" t="s">
        <v>977</v>
      </c>
      <c r="AL1941">
        <v>270</v>
      </c>
      <c r="AM1941" s="73">
        <v>43857</v>
      </c>
      <c r="AN1941" t="s">
        <v>584</v>
      </c>
      <c r="AO1941" t="s">
        <v>847</v>
      </c>
      <c r="AP1941"/>
      <c r="AQ1941"/>
      <c r="AR1941" t="s">
        <v>581</v>
      </c>
      <c r="AS1941" t="s">
        <v>1797</v>
      </c>
      <c r="AT1941" t="s">
        <v>1361</v>
      </c>
      <c r="AU1941" t="s">
        <v>36</v>
      </c>
      <c r="AV1941" t="s">
        <v>1354</v>
      </c>
      <c r="AW1941" t="s">
        <v>1924</v>
      </c>
      <c r="AX1941" t="s">
        <v>1353</v>
      </c>
      <c r="AY1941" t="s">
        <v>1352</v>
      </c>
      <c r="AZ1941"/>
      <c r="BA1941" t="s">
        <v>1950</v>
      </c>
      <c r="BB1941" t="s">
        <v>1926</v>
      </c>
      <c r="BC1941" t="s">
        <v>579</v>
      </c>
      <c r="BD1941"/>
      <c r="BE1941"/>
    </row>
    <row r="1942" spans="1:57" x14ac:dyDescent="0.25">
      <c r="A1942" t="s">
        <v>1360</v>
      </c>
      <c r="B1942" t="s">
        <v>0</v>
      </c>
      <c r="C1942">
        <v>2020</v>
      </c>
      <c r="D1942">
        <v>7</v>
      </c>
      <c r="E1942" s="73">
        <v>43861</v>
      </c>
      <c r="F1942" t="s">
        <v>574</v>
      </c>
      <c r="G1942"/>
      <c r="H1942" t="s">
        <v>12</v>
      </c>
      <c r="I1942" t="s">
        <v>575</v>
      </c>
      <c r="J1942" t="s">
        <v>990</v>
      </c>
      <c r="K1942" t="s">
        <v>3</v>
      </c>
      <c r="L1942"/>
      <c r="M1942" t="s">
        <v>1444</v>
      </c>
      <c r="N1942" s="82">
        <v>0.2</v>
      </c>
      <c r="O1942"/>
      <c r="P1942" t="s">
        <v>984</v>
      </c>
      <c r="Q1942" t="s">
        <v>980</v>
      </c>
      <c r="R1942">
        <v>185</v>
      </c>
      <c r="S1942"/>
      <c r="T1942"/>
      <c r="U1942"/>
      <c r="V1942"/>
      <c r="W1942"/>
      <c r="X1942"/>
      <c r="Y1942"/>
      <c r="Z1942"/>
      <c r="AA1942"/>
      <c r="AB1942"/>
      <c r="AC1942"/>
      <c r="AD1942"/>
      <c r="AE1942"/>
      <c r="AF1942"/>
      <c r="AG1942"/>
      <c r="AH1942"/>
      <c r="AI1942"/>
      <c r="AJ1942"/>
      <c r="AK1942" t="s">
        <v>980</v>
      </c>
      <c r="AL1942">
        <v>185</v>
      </c>
      <c r="AM1942" s="73">
        <v>43861</v>
      </c>
      <c r="AN1942"/>
      <c r="AO1942" t="s">
        <v>37</v>
      </c>
      <c r="AP1942"/>
      <c r="AQ1942"/>
      <c r="AR1942" t="s">
        <v>603</v>
      </c>
      <c r="AS1942" t="s">
        <v>1797</v>
      </c>
      <c r="AT1942" t="s">
        <v>1408</v>
      </c>
      <c r="AU1942" t="s">
        <v>36</v>
      </c>
      <c r="AV1942" t="s">
        <v>1354</v>
      </c>
      <c r="AW1942" t="s">
        <v>1924</v>
      </c>
      <c r="AX1942" t="s">
        <v>1353</v>
      </c>
      <c r="AY1942" t="s">
        <v>1352</v>
      </c>
      <c r="AZ1942"/>
      <c r="BA1942" t="s">
        <v>2040</v>
      </c>
      <c r="BB1942" t="s">
        <v>1926</v>
      </c>
      <c r="BC1942" t="s">
        <v>1444</v>
      </c>
      <c r="BD1942"/>
      <c r="BE1942"/>
    </row>
    <row r="1943" spans="1:57" x14ac:dyDescent="0.25">
      <c r="A1943" t="s">
        <v>1360</v>
      </c>
      <c r="B1943" t="s">
        <v>0</v>
      </c>
      <c r="C1943">
        <v>2020</v>
      </c>
      <c r="D1943">
        <v>7</v>
      </c>
      <c r="E1943" s="73">
        <v>43861</v>
      </c>
      <c r="F1943" t="s">
        <v>574</v>
      </c>
      <c r="G1943"/>
      <c r="H1943" t="s">
        <v>12</v>
      </c>
      <c r="I1943" t="s">
        <v>575</v>
      </c>
      <c r="J1943" t="s">
        <v>610</v>
      </c>
      <c r="K1943" t="s">
        <v>3</v>
      </c>
      <c r="L1943"/>
      <c r="M1943" t="s">
        <v>1568</v>
      </c>
      <c r="N1943" s="82">
        <v>272.45</v>
      </c>
      <c r="O1943"/>
      <c r="P1943" t="s">
        <v>984</v>
      </c>
      <c r="Q1943" t="s">
        <v>981</v>
      </c>
      <c r="R1943">
        <v>137</v>
      </c>
      <c r="S1943"/>
      <c r="T1943"/>
      <c r="U1943"/>
      <c r="V1943"/>
      <c r="W1943"/>
      <c r="X1943"/>
      <c r="Y1943"/>
      <c r="Z1943"/>
      <c r="AA1943"/>
      <c r="AB1943"/>
      <c r="AC1943"/>
      <c r="AD1943"/>
      <c r="AE1943"/>
      <c r="AF1943"/>
      <c r="AG1943"/>
      <c r="AH1943"/>
      <c r="AI1943"/>
      <c r="AJ1943"/>
      <c r="AK1943" t="s">
        <v>981</v>
      </c>
      <c r="AL1943">
        <v>137</v>
      </c>
      <c r="AM1943" s="73">
        <v>43861</v>
      </c>
      <c r="AN1943"/>
      <c r="AO1943" t="s">
        <v>778</v>
      </c>
      <c r="AP1943"/>
      <c r="AQ1943"/>
      <c r="AR1943" t="s">
        <v>603</v>
      </c>
      <c r="AS1943" t="s">
        <v>1797</v>
      </c>
      <c r="AT1943" t="s">
        <v>1408</v>
      </c>
      <c r="AU1943" t="s">
        <v>36</v>
      </c>
      <c r="AV1943" t="s">
        <v>1354</v>
      </c>
      <c r="AW1943" t="s">
        <v>1924</v>
      </c>
      <c r="AX1943" t="s">
        <v>1353</v>
      </c>
      <c r="AY1943" t="s">
        <v>1352</v>
      </c>
      <c r="AZ1943"/>
      <c r="BA1943" t="s">
        <v>1930</v>
      </c>
      <c r="BB1943" t="s">
        <v>1926</v>
      </c>
      <c r="BC1943" t="s">
        <v>1568</v>
      </c>
      <c r="BD1943"/>
      <c r="BE1943"/>
    </row>
    <row r="1944" spans="1:57" x14ac:dyDescent="0.25">
      <c r="A1944" t="s">
        <v>1360</v>
      </c>
      <c r="B1944" t="s">
        <v>0</v>
      </c>
      <c r="C1944">
        <v>2020</v>
      </c>
      <c r="D1944">
        <v>7</v>
      </c>
      <c r="E1944" s="73">
        <v>43861</v>
      </c>
      <c r="F1944" t="s">
        <v>574</v>
      </c>
      <c r="G1944"/>
      <c r="H1944" t="s">
        <v>12</v>
      </c>
      <c r="I1944" t="s">
        <v>575</v>
      </c>
      <c r="J1944" t="s">
        <v>983</v>
      </c>
      <c r="K1944" t="s">
        <v>3</v>
      </c>
      <c r="L1944"/>
      <c r="M1944" t="s">
        <v>1550</v>
      </c>
      <c r="N1944" s="82">
        <v>1.82</v>
      </c>
      <c r="O1944"/>
      <c r="P1944" t="s">
        <v>984</v>
      </c>
      <c r="Q1944" t="s">
        <v>979</v>
      </c>
      <c r="R1944">
        <v>88</v>
      </c>
      <c r="S1944"/>
      <c r="T1944"/>
      <c r="U1944"/>
      <c r="V1944"/>
      <c r="W1944"/>
      <c r="X1944"/>
      <c r="Y1944"/>
      <c r="Z1944"/>
      <c r="AA1944"/>
      <c r="AB1944"/>
      <c r="AC1944"/>
      <c r="AD1944"/>
      <c r="AE1944"/>
      <c r="AF1944"/>
      <c r="AG1944"/>
      <c r="AH1944"/>
      <c r="AI1944"/>
      <c r="AJ1944"/>
      <c r="AK1944" t="s">
        <v>979</v>
      </c>
      <c r="AL1944">
        <v>88</v>
      </c>
      <c r="AM1944" s="73">
        <v>43861</v>
      </c>
      <c r="AN1944"/>
      <c r="AO1944" t="s">
        <v>847</v>
      </c>
      <c r="AP1944"/>
      <c r="AQ1944"/>
      <c r="AR1944" t="s">
        <v>603</v>
      </c>
      <c r="AS1944" t="s">
        <v>1797</v>
      </c>
      <c r="AT1944" t="s">
        <v>1408</v>
      </c>
      <c r="AU1944" t="s">
        <v>36</v>
      </c>
      <c r="AV1944" t="s">
        <v>1354</v>
      </c>
      <c r="AW1944" t="s">
        <v>1924</v>
      </c>
      <c r="AX1944" t="s">
        <v>1353</v>
      </c>
      <c r="AY1944" t="s">
        <v>1352</v>
      </c>
      <c r="AZ1944"/>
      <c r="BA1944" t="s">
        <v>2032</v>
      </c>
      <c r="BB1944" t="s">
        <v>1926</v>
      </c>
      <c r="BC1944" t="s">
        <v>1550</v>
      </c>
      <c r="BD1944"/>
      <c r="BE1944"/>
    </row>
    <row r="1945" spans="1:57" x14ac:dyDescent="0.25">
      <c r="A1945" t="s">
        <v>1360</v>
      </c>
      <c r="B1945" t="s">
        <v>0</v>
      </c>
      <c r="C1945">
        <v>2020</v>
      </c>
      <c r="D1945">
        <v>7</v>
      </c>
      <c r="E1945" s="73">
        <v>43861</v>
      </c>
      <c r="F1945" t="s">
        <v>574</v>
      </c>
      <c r="G1945"/>
      <c r="H1945" t="s">
        <v>12</v>
      </c>
      <c r="I1945" t="s">
        <v>575</v>
      </c>
      <c r="J1945" t="s">
        <v>983</v>
      </c>
      <c r="K1945" t="s">
        <v>3</v>
      </c>
      <c r="L1945"/>
      <c r="M1945" t="s">
        <v>1550</v>
      </c>
      <c r="N1945" s="82">
        <v>0.36</v>
      </c>
      <c r="O1945"/>
      <c r="P1945" t="s">
        <v>984</v>
      </c>
      <c r="Q1945" t="s">
        <v>979</v>
      </c>
      <c r="R1945">
        <v>182</v>
      </c>
      <c r="S1945"/>
      <c r="T1945"/>
      <c r="U1945"/>
      <c r="V1945"/>
      <c r="W1945"/>
      <c r="X1945"/>
      <c r="Y1945"/>
      <c r="Z1945"/>
      <c r="AA1945"/>
      <c r="AB1945"/>
      <c r="AC1945"/>
      <c r="AD1945"/>
      <c r="AE1945"/>
      <c r="AF1945"/>
      <c r="AG1945"/>
      <c r="AH1945"/>
      <c r="AI1945"/>
      <c r="AJ1945"/>
      <c r="AK1945" t="s">
        <v>979</v>
      </c>
      <c r="AL1945">
        <v>182</v>
      </c>
      <c r="AM1945" s="73">
        <v>43861</v>
      </c>
      <c r="AN1945"/>
      <c r="AO1945" t="s">
        <v>37</v>
      </c>
      <c r="AP1945"/>
      <c r="AQ1945"/>
      <c r="AR1945" t="s">
        <v>603</v>
      </c>
      <c r="AS1945" t="s">
        <v>1797</v>
      </c>
      <c r="AT1945" t="s">
        <v>1408</v>
      </c>
      <c r="AU1945" t="s">
        <v>36</v>
      </c>
      <c r="AV1945" t="s">
        <v>1354</v>
      </c>
      <c r="AW1945" t="s">
        <v>1924</v>
      </c>
      <c r="AX1945" t="s">
        <v>1353</v>
      </c>
      <c r="AY1945" t="s">
        <v>1352</v>
      </c>
      <c r="AZ1945"/>
      <c r="BA1945" t="s">
        <v>2032</v>
      </c>
      <c r="BB1945" t="s">
        <v>1926</v>
      </c>
      <c r="BC1945" t="s">
        <v>1550</v>
      </c>
      <c r="BD1945"/>
      <c r="BE1945"/>
    </row>
    <row r="1946" spans="1:57" x14ac:dyDescent="0.25">
      <c r="A1946" t="s">
        <v>1360</v>
      </c>
      <c r="B1946" t="s">
        <v>0</v>
      </c>
      <c r="C1946">
        <v>2020</v>
      </c>
      <c r="D1946">
        <v>7</v>
      </c>
      <c r="E1946" s="73">
        <v>43861</v>
      </c>
      <c r="F1946" t="s">
        <v>574</v>
      </c>
      <c r="G1946"/>
      <c r="H1946" t="s">
        <v>12</v>
      </c>
      <c r="I1946" t="s">
        <v>575</v>
      </c>
      <c r="J1946" t="s">
        <v>688</v>
      </c>
      <c r="K1946" t="s">
        <v>3</v>
      </c>
      <c r="L1946"/>
      <c r="M1946" t="s">
        <v>1549</v>
      </c>
      <c r="N1946" s="82">
        <v>4.32</v>
      </c>
      <c r="O1946"/>
      <c r="P1946" t="s">
        <v>984</v>
      </c>
      <c r="Q1946" t="s">
        <v>985</v>
      </c>
      <c r="R1946">
        <v>137</v>
      </c>
      <c r="S1946"/>
      <c r="T1946"/>
      <c r="U1946"/>
      <c r="V1946"/>
      <c r="W1946"/>
      <c r="X1946"/>
      <c r="Y1946"/>
      <c r="Z1946"/>
      <c r="AA1946"/>
      <c r="AB1946"/>
      <c r="AC1946"/>
      <c r="AD1946"/>
      <c r="AE1946"/>
      <c r="AF1946"/>
      <c r="AG1946"/>
      <c r="AH1946"/>
      <c r="AI1946"/>
      <c r="AJ1946"/>
      <c r="AK1946" t="s">
        <v>985</v>
      </c>
      <c r="AL1946">
        <v>137</v>
      </c>
      <c r="AM1946" s="73">
        <v>43861</v>
      </c>
      <c r="AN1946"/>
      <c r="AO1946" t="s">
        <v>778</v>
      </c>
      <c r="AP1946"/>
      <c r="AQ1946"/>
      <c r="AR1946" t="s">
        <v>603</v>
      </c>
      <c r="AS1946" t="s">
        <v>1797</v>
      </c>
      <c r="AT1946" t="s">
        <v>1408</v>
      </c>
      <c r="AU1946" t="s">
        <v>36</v>
      </c>
      <c r="AV1946" t="s">
        <v>1354</v>
      </c>
      <c r="AW1946" t="s">
        <v>1924</v>
      </c>
      <c r="AX1946" t="s">
        <v>1353</v>
      </c>
      <c r="AY1946" t="s">
        <v>1352</v>
      </c>
      <c r="AZ1946"/>
      <c r="BA1946" t="s">
        <v>1995</v>
      </c>
      <c r="BB1946" t="s">
        <v>1926</v>
      </c>
      <c r="BC1946" t="s">
        <v>1549</v>
      </c>
      <c r="BD1946"/>
      <c r="BE1946"/>
    </row>
    <row r="1947" spans="1:57" x14ac:dyDescent="0.25">
      <c r="A1947" t="s">
        <v>1360</v>
      </c>
      <c r="B1947" t="s">
        <v>0</v>
      </c>
      <c r="C1947">
        <v>2020</v>
      </c>
      <c r="D1947">
        <v>7</v>
      </c>
      <c r="E1947" s="73">
        <v>43861</v>
      </c>
      <c r="F1947" t="s">
        <v>574</v>
      </c>
      <c r="G1947"/>
      <c r="H1947" t="s">
        <v>12</v>
      </c>
      <c r="I1947" t="s">
        <v>575</v>
      </c>
      <c r="J1947" t="s">
        <v>858</v>
      </c>
      <c r="K1947" t="s">
        <v>3</v>
      </c>
      <c r="L1947"/>
      <c r="M1947" t="s">
        <v>1442</v>
      </c>
      <c r="N1947" s="82">
        <v>15.79</v>
      </c>
      <c r="O1947"/>
      <c r="P1947" t="s">
        <v>984</v>
      </c>
      <c r="Q1947" t="s">
        <v>987</v>
      </c>
      <c r="R1947">
        <v>137</v>
      </c>
      <c r="S1947"/>
      <c r="T1947"/>
      <c r="U1947"/>
      <c r="V1947"/>
      <c r="W1947"/>
      <c r="X1947"/>
      <c r="Y1947"/>
      <c r="Z1947"/>
      <c r="AA1947"/>
      <c r="AB1947"/>
      <c r="AC1947"/>
      <c r="AD1947"/>
      <c r="AE1947"/>
      <c r="AF1947"/>
      <c r="AG1947"/>
      <c r="AH1947"/>
      <c r="AI1947"/>
      <c r="AJ1947"/>
      <c r="AK1947" t="s">
        <v>987</v>
      </c>
      <c r="AL1947">
        <v>137</v>
      </c>
      <c r="AM1947" s="73">
        <v>43861</v>
      </c>
      <c r="AN1947"/>
      <c r="AO1947" t="s">
        <v>778</v>
      </c>
      <c r="AP1947"/>
      <c r="AQ1947"/>
      <c r="AR1947" t="s">
        <v>603</v>
      </c>
      <c r="AS1947" t="s">
        <v>1797</v>
      </c>
      <c r="AT1947" t="s">
        <v>1408</v>
      </c>
      <c r="AU1947" t="s">
        <v>36</v>
      </c>
      <c r="AV1947" t="s">
        <v>1354</v>
      </c>
      <c r="AW1947" t="s">
        <v>1924</v>
      </c>
      <c r="AX1947" t="s">
        <v>1353</v>
      </c>
      <c r="AY1947" t="s">
        <v>1352</v>
      </c>
      <c r="AZ1947"/>
      <c r="BA1947" t="s">
        <v>1985</v>
      </c>
      <c r="BB1947" t="s">
        <v>1926</v>
      </c>
      <c r="BC1947" t="s">
        <v>1442</v>
      </c>
      <c r="BD1947"/>
      <c r="BE1947"/>
    </row>
    <row r="1948" spans="1:57" x14ac:dyDescent="0.25">
      <c r="A1948" t="s">
        <v>1360</v>
      </c>
      <c r="B1948" t="s">
        <v>0</v>
      </c>
      <c r="C1948">
        <v>2020</v>
      </c>
      <c r="D1948">
        <v>7</v>
      </c>
      <c r="E1948" s="73">
        <v>43861</v>
      </c>
      <c r="F1948" t="s">
        <v>574</v>
      </c>
      <c r="G1948"/>
      <c r="H1948" t="s">
        <v>12</v>
      </c>
      <c r="I1948" t="s">
        <v>575</v>
      </c>
      <c r="J1948" t="s">
        <v>609</v>
      </c>
      <c r="K1948" t="s">
        <v>3</v>
      </c>
      <c r="L1948"/>
      <c r="M1948" t="s">
        <v>1547</v>
      </c>
      <c r="N1948" s="82">
        <v>774.2</v>
      </c>
      <c r="O1948"/>
      <c r="P1948" t="s">
        <v>984</v>
      </c>
      <c r="Q1948" t="s">
        <v>995</v>
      </c>
      <c r="R1948">
        <v>87</v>
      </c>
      <c r="S1948"/>
      <c r="T1948"/>
      <c r="U1948"/>
      <c r="V1948"/>
      <c r="W1948"/>
      <c r="X1948"/>
      <c r="Y1948"/>
      <c r="Z1948"/>
      <c r="AA1948"/>
      <c r="AB1948"/>
      <c r="AC1948"/>
      <c r="AD1948"/>
      <c r="AE1948"/>
      <c r="AF1948"/>
      <c r="AG1948"/>
      <c r="AH1948"/>
      <c r="AI1948"/>
      <c r="AJ1948"/>
      <c r="AK1948" t="s">
        <v>995</v>
      </c>
      <c r="AL1948">
        <v>87</v>
      </c>
      <c r="AM1948" s="73">
        <v>43861</v>
      </c>
      <c r="AN1948"/>
      <c r="AO1948" t="s">
        <v>847</v>
      </c>
      <c r="AP1948"/>
      <c r="AQ1948"/>
      <c r="AR1948" t="s">
        <v>603</v>
      </c>
      <c r="AS1948" t="s">
        <v>1797</v>
      </c>
      <c r="AT1948" t="s">
        <v>1408</v>
      </c>
      <c r="AU1948" t="s">
        <v>36</v>
      </c>
      <c r="AV1948" t="s">
        <v>1354</v>
      </c>
      <c r="AW1948" t="s">
        <v>1924</v>
      </c>
      <c r="AX1948" t="s">
        <v>1353</v>
      </c>
      <c r="AY1948" t="s">
        <v>1352</v>
      </c>
      <c r="AZ1948"/>
      <c r="BA1948" t="s">
        <v>1949</v>
      </c>
      <c r="BB1948" t="s">
        <v>1926</v>
      </c>
      <c r="BC1948" t="s">
        <v>1547</v>
      </c>
      <c r="BD1948"/>
      <c r="BE1948"/>
    </row>
    <row r="1949" spans="1:57" x14ac:dyDescent="0.25">
      <c r="A1949" t="s">
        <v>1360</v>
      </c>
      <c r="B1949" t="s">
        <v>0</v>
      </c>
      <c r="C1949">
        <v>2020</v>
      </c>
      <c r="D1949">
        <v>7</v>
      </c>
      <c r="E1949" s="73">
        <v>43861</v>
      </c>
      <c r="F1949" t="s">
        <v>574</v>
      </c>
      <c r="G1949"/>
      <c r="H1949" t="s">
        <v>12</v>
      </c>
      <c r="I1949" t="s">
        <v>552</v>
      </c>
      <c r="J1949" t="s">
        <v>609</v>
      </c>
      <c r="K1949" t="s">
        <v>3</v>
      </c>
      <c r="L1949"/>
      <c r="M1949" t="s">
        <v>1547</v>
      </c>
      <c r="N1949" s="82">
        <v>258.07</v>
      </c>
      <c r="O1949"/>
      <c r="P1949" t="s">
        <v>984</v>
      </c>
      <c r="Q1949" t="s">
        <v>995</v>
      </c>
      <c r="R1949">
        <v>88</v>
      </c>
      <c r="S1949"/>
      <c r="T1949"/>
      <c r="U1949"/>
      <c r="V1949"/>
      <c r="W1949"/>
      <c r="X1949"/>
      <c r="Y1949"/>
      <c r="Z1949"/>
      <c r="AA1949"/>
      <c r="AB1949"/>
      <c r="AC1949"/>
      <c r="AD1949"/>
      <c r="AE1949"/>
      <c r="AF1949"/>
      <c r="AG1949"/>
      <c r="AH1949"/>
      <c r="AI1949"/>
      <c r="AJ1949"/>
      <c r="AK1949" t="s">
        <v>995</v>
      </c>
      <c r="AL1949">
        <v>88</v>
      </c>
      <c r="AM1949" s="73">
        <v>43861</v>
      </c>
      <c r="AN1949"/>
      <c r="AO1949" t="s">
        <v>847</v>
      </c>
      <c r="AP1949"/>
      <c r="AQ1949"/>
      <c r="AR1949" t="s">
        <v>603</v>
      </c>
      <c r="AS1949" t="s">
        <v>1797</v>
      </c>
      <c r="AT1949" t="s">
        <v>1408</v>
      </c>
      <c r="AU1949" t="s">
        <v>36</v>
      </c>
      <c r="AV1949" t="s">
        <v>1354</v>
      </c>
      <c r="AW1949" t="s">
        <v>1798</v>
      </c>
      <c r="AX1949" t="s">
        <v>1353</v>
      </c>
      <c r="AY1949" t="s">
        <v>1371</v>
      </c>
      <c r="AZ1949"/>
      <c r="BA1949" t="s">
        <v>1949</v>
      </c>
      <c r="BB1949" t="s">
        <v>1800</v>
      </c>
      <c r="BC1949" t="s">
        <v>1547</v>
      </c>
      <c r="BD1949"/>
      <c r="BE1949"/>
    </row>
    <row r="1950" spans="1:57" x14ac:dyDescent="0.25">
      <c r="A1950" t="s">
        <v>1360</v>
      </c>
      <c r="B1950" t="s">
        <v>0</v>
      </c>
      <c r="C1950">
        <v>2020</v>
      </c>
      <c r="D1950">
        <v>7</v>
      </c>
      <c r="E1950" s="73">
        <v>43861</v>
      </c>
      <c r="F1950" t="s">
        <v>574</v>
      </c>
      <c r="G1950"/>
      <c r="H1950" t="s">
        <v>12</v>
      </c>
      <c r="I1950" t="s">
        <v>575</v>
      </c>
      <c r="J1950" t="s">
        <v>609</v>
      </c>
      <c r="K1950" t="s">
        <v>3</v>
      </c>
      <c r="L1950"/>
      <c r="M1950" t="s">
        <v>1547</v>
      </c>
      <c r="N1950" s="82">
        <v>51.61</v>
      </c>
      <c r="O1950"/>
      <c r="P1950" t="s">
        <v>984</v>
      </c>
      <c r="Q1950" t="s">
        <v>995</v>
      </c>
      <c r="R1950">
        <v>182</v>
      </c>
      <c r="S1950"/>
      <c r="T1950"/>
      <c r="U1950"/>
      <c r="V1950"/>
      <c r="W1950"/>
      <c r="X1950"/>
      <c r="Y1950"/>
      <c r="Z1950"/>
      <c r="AA1950"/>
      <c r="AB1950"/>
      <c r="AC1950"/>
      <c r="AD1950"/>
      <c r="AE1950"/>
      <c r="AF1950"/>
      <c r="AG1950"/>
      <c r="AH1950"/>
      <c r="AI1950"/>
      <c r="AJ1950"/>
      <c r="AK1950" t="s">
        <v>995</v>
      </c>
      <c r="AL1950">
        <v>182</v>
      </c>
      <c r="AM1950" s="73">
        <v>43861</v>
      </c>
      <c r="AN1950"/>
      <c r="AO1950" t="s">
        <v>37</v>
      </c>
      <c r="AP1950"/>
      <c r="AQ1950"/>
      <c r="AR1950" t="s">
        <v>603</v>
      </c>
      <c r="AS1950" t="s">
        <v>1797</v>
      </c>
      <c r="AT1950" t="s">
        <v>1408</v>
      </c>
      <c r="AU1950" t="s">
        <v>36</v>
      </c>
      <c r="AV1950" t="s">
        <v>1354</v>
      </c>
      <c r="AW1950" t="s">
        <v>1924</v>
      </c>
      <c r="AX1950" t="s">
        <v>1353</v>
      </c>
      <c r="AY1950" t="s">
        <v>1352</v>
      </c>
      <c r="AZ1950"/>
      <c r="BA1950" t="s">
        <v>1949</v>
      </c>
      <c r="BB1950" t="s">
        <v>1926</v>
      </c>
      <c r="BC1950" t="s">
        <v>1547</v>
      </c>
      <c r="BD1950"/>
      <c r="BE1950"/>
    </row>
    <row r="1951" spans="1:57" x14ac:dyDescent="0.25">
      <c r="A1951" t="s">
        <v>1360</v>
      </c>
      <c r="B1951" t="s">
        <v>0</v>
      </c>
      <c r="C1951">
        <v>2020</v>
      </c>
      <c r="D1951">
        <v>7</v>
      </c>
      <c r="E1951" s="73">
        <v>43861</v>
      </c>
      <c r="F1951" t="s">
        <v>574</v>
      </c>
      <c r="G1951"/>
      <c r="H1951" t="s">
        <v>12</v>
      </c>
      <c r="I1951" t="s">
        <v>575</v>
      </c>
      <c r="J1951" t="s">
        <v>692</v>
      </c>
      <c r="K1951" t="s">
        <v>3</v>
      </c>
      <c r="L1951"/>
      <c r="M1951" t="s">
        <v>1546</v>
      </c>
      <c r="N1951" s="82">
        <v>0.18</v>
      </c>
      <c r="O1951"/>
      <c r="P1951" t="s">
        <v>984</v>
      </c>
      <c r="Q1951" t="s">
        <v>988</v>
      </c>
      <c r="R1951">
        <v>185</v>
      </c>
      <c r="S1951"/>
      <c r="T1951"/>
      <c r="U1951"/>
      <c r="V1951"/>
      <c r="W1951"/>
      <c r="X1951"/>
      <c r="Y1951"/>
      <c r="Z1951"/>
      <c r="AA1951"/>
      <c r="AB1951"/>
      <c r="AC1951"/>
      <c r="AD1951"/>
      <c r="AE1951"/>
      <c r="AF1951"/>
      <c r="AG1951"/>
      <c r="AH1951"/>
      <c r="AI1951"/>
      <c r="AJ1951"/>
      <c r="AK1951" t="s">
        <v>988</v>
      </c>
      <c r="AL1951">
        <v>185</v>
      </c>
      <c r="AM1951" s="73">
        <v>43861</v>
      </c>
      <c r="AN1951"/>
      <c r="AO1951" t="s">
        <v>37</v>
      </c>
      <c r="AP1951"/>
      <c r="AQ1951"/>
      <c r="AR1951" t="s">
        <v>603</v>
      </c>
      <c r="AS1951" t="s">
        <v>1797</v>
      </c>
      <c r="AT1951" t="s">
        <v>1356</v>
      </c>
      <c r="AU1951" t="s">
        <v>36</v>
      </c>
      <c r="AV1951" t="s">
        <v>1354</v>
      </c>
      <c r="AW1951" t="s">
        <v>1924</v>
      </c>
      <c r="AX1951" t="s">
        <v>1353</v>
      </c>
      <c r="AY1951" t="s">
        <v>1352</v>
      </c>
      <c r="AZ1951"/>
      <c r="BA1951" t="s">
        <v>1981</v>
      </c>
      <c r="BB1951" t="s">
        <v>1926</v>
      </c>
      <c r="BC1951" t="s">
        <v>1546</v>
      </c>
      <c r="BD1951"/>
      <c r="BE1951"/>
    </row>
    <row r="1952" spans="1:57" x14ac:dyDescent="0.25">
      <c r="A1952" t="s">
        <v>1360</v>
      </c>
      <c r="B1952" t="s">
        <v>0</v>
      </c>
      <c r="C1952">
        <v>2020</v>
      </c>
      <c r="D1952">
        <v>7</v>
      </c>
      <c r="E1952" s="73">
        <v>43861</v>
      </c>
      <c r="F1952" t="s">
        <v>574</v>
      </c>
      <c r="G1952"/>
      <c r="H1952" t="s">
        <v>12</v>
      </c>
      <c r="I1952" t="s">
        <v>575</v>
      </c>
      <c r="J1952" t="s">
        <v>690</v>
      </c>
      <c r="K1952" t="s">
        <v>3</v>
      </c>
      <c r="L1952"/>
      <c r="M1952" t="s">
        <v>1443</v>
      </c>
      <c r="N1952" s="82">
        <v>5.21</v>
      </c>
      <c r="O1952"/>
      <c r="P1952" t="s">
        <v>984</v>
      </c>
      <c r="Q1952" t="s">
        <v>986</v>
      </c>
      <c r="R1952">
        <v>87</v>
      </c>
      <c r="S1952"/>
      <c r="T1952"/>
      <c r="U1952"/>
      <c r="V1952"/>
      <c r="W1952"/>
      <c r="X1952"/>
      <c r="Y1952"/>
      <c r="Z1952"/>
      <c r="AA1952"/>
      <c r="AB1952"/>
      <c r="AC1952"/>
      <c r="AD1952"/>
      <c r="AE1952"/>
      <c r="AF1952"/>
      <c r="AG1952"/>
      <c r="AH1952"/>
      <c r="AI1952"/>
      <c r="AJ1952"/>
      <c r="AK1952" t="s">
        <v>986</v>
      </c>
      <c r="AL1952">
        <v>87</v>
      </c>
      <c r="AM1952" s="73">
        <v>43861</v>
      </c>
      <c r="AN1952"/>
      <c r="AO1952" t="s">
        <v>847</v>
      </c>
      <c r="AP1952"/>
      <c r="AQ1952"/>
      <c r="AR1952" t="s">
        <v>603</v>
      </c>
      <c r="AS1952" t="s">
        <v>1797</v>
      </c>
      <c r="AT1952" t="s">
        <v>1408</v>
      </c>
      <c r="AU1952" t="s">
        <v>36</v>
      </c>
      <c r="AV1952" t="s">
        <v>1354</v>
      </c>
      <c r="AW1952" t="s">
        <v>1924</v>
      </c>
      <c r="AX1952" t="s">
        <v>1353</v>
      </c>
      <c r="AY1952" t="s">
        <v>1352</v>
      </c>
      <c r="AZ1952"/>
      <c r="BA1952" t="s">
        <v>2030</v>
      </c>
      <c r="BB1952" t="s">
        <v>1926</v>
      </c>
      <c r="BC1952" t="s">
        <v>1443</v>
      </c>
      <c r="BD1952"/>
      <c r="BE1952"/>
    </row>
    <row r="1953" spans="1:57" x14ac:dyDescent="0.25">
      <c r="A1953" t="s">
        <v>1360</v>
      </c>
      <c r="B1953" t="s">
        <v>0</v>
      </c>
      <c r="C1953">
        <v>2020</v>
      </c>
      <c r="D1953">
        <v>7</v>
      </c>
      <c r="E1953" s="73">
        <v>43861</v>
      </c>
      <c r="F1953" t="s">
        <v>574</v>
      </c>
      <c r="G1953"/>
      <c r="H1953" t="s">
        <v>12</v>
      </c>
      <c r="I1953" t="s">
        <v>575</v>
      </c>
      <c r="J1953" t="s">
        <v>690</v>
      </c>
      <c r="K1953" t="s">
        <v>3</v>
      </c>
      <c r="L1953"/>
      <c r="M1953" t="s">
        <v>1443</v>
      </c>
      <c r="N1953" s="82">
        <v>6.94</v>
      </c>
      <c r="O1953"/>
      <c r="P1953" t="s">
        <v>984</v>
      </c>
      <c r="Q1953" t="s">
        <v>986</v>
      </c>
      <c r="R1953">
        <v>137</v>
      </c>
      <c r="S1953"/>
      <c r="T1953"/>
      <c r="U1953"/>
      <c r="V1953"/>
      <c r="W1953"/>
      <c r="X1953"/>
      <c r="Y1953"/>
      <c r="Z1953"/>
      <c r="AA1953"/>
      <c r="AB1953"/>
      <c r="AC1953"/>
      <c r="AD1953"/>
      <c r="AE1953"/>
      <c r="AF1953"/>
      <c r="AG1953"/>
      <c r="AH1953"/>
      <c r="AI1953"/>
      <c r="AJ1953"/>
      <c r="AK1953" t="s">
        <v>986</v>
      </c>
      <c r="AL1953">
        <v>137</v>
      </c>
      <c r="AM1953" s="73">
        <v>43861</v>
      </c>
      <c r="AN1953"/>
      <c r="AO1953" t="s">
        <v>778</v>
      </c>
      <c r="AP1953"/>
      <c r="AQ1953"/>
      <c r="AR1953" t="s">
        <v>603</v>
      </c>
      <c r="AS1953" t="s">
        <v>1797</v>
      </c>
      <c r="AT1953" t="s">
        <v>1408</v>
      </c>
      <c r="AU1953" t="s">
        <v>36</v>
      </c>
      <c r="AV1953" t="s">
        <v>1354</v>
      </c>
      <c r="AW1953" t="s">
        <v>1924</v>
      </c>
      <c r="AX1953" t="s">
        <v>1353</v>
      </c>
      <c r="AY1953" t="s">
        <v>1352</v>
      </c>
      <c r="AZ1953"/>
      <c r="BA1953" t="s">
        <v>2030</v>
      </c>
      <c r="BB1953" t="s">
        <v>1926</v>
      </c>
      <c r="BC1953" t="s">
        <v>1443</v>
      </c>
      <c r="BD1953"/>
      <c r="BE1953"/>
    </row>
    <row r="1954" spans="1:57" x14ac:dyDescent="0.25">
      <c r="A1954" t="s">
        <v>1360</v>
      </c>
      <c r="B1954" t="s">
        <v>0</v>
      </c>
      <c r="C1954">
        <v>2020</v>
      </c>
      <c r="D1954">
        <v>7</v>
      </c>
      <c r="E1954" s="73">
        <v>43861</v>
      </c>
      <c r="F1954" t="s">
        <v>574</v>
      </c>
      <c r="G1954"/>
      <c r="H1954" t="s">
        <v>12</v>
      </c>
      <c r="I1954" t="s">
        <v>575</v>
      </c>
      <c r="J1954" t="s">
        <v>609</v>
      </c>
      <c r="K1954" t="s">
        <v>3</v>
      </c>
      <c r="L1954"/>
      <c r="M1954" t="s">
        <v>1547</v>
      </c>
      <c r="N1954" s="82">
        <v>1032.27</v>
      </c>
      <c r="O1954"/>
      <c r="P1954" t="s">
        <v>984</v>
      </c>
      <c r="Q1954" t="s">
        <v>995</v>
      </c>
      <c r="R1954">
        <v>14</v>
      </c>
      <c r="S1954"/>
      <c r="T1954"/>
      <c r="U1954"/>
      <c r="V1954"/>
      <c r="W1954"/>
      <c r="X1954"/>
      <c r="Y1954"/>
      <c r="Z1954"/>
      <c r="AA1954"/>
      <c r="AB1954"/>
      <c r="AC1954"/>
      <c r="AD1954"/>
      <c r="AE1954"/>
      <c r="AF1954"/>
      <c r="AG1954"/>
      <c r="AH1954"/>
      <c r="AI1954"/>
      <c r="AJ1954"/>
      <c r="AK1954" t="s">
        <v>995</v>
      </c>
      <c r="AL1954">
        <v>14</v>
      </c>
      <c r="AM1954" s="73">
        <v>43861</v>
      </c>
      <c r="AN1954"/>
      <c r="AO1954" t="s">
        <v>847</v>
      </c>
      <c r="AP1954"/>
      <c r="AQ1954"/>
      <c r="AR1954" t="s">
        <v>603</v>
      </c>
      <c r="AS1954" t="s">
        <v>1797</v>
      </c>
      <c r="AT1954" t="s">
        <v>1408</v>
      </c>
      <c r="AU1954" t="s">
        <v>36</v>
      </c>
      <c r="AV1954" t="s">
        <v>1354</v>
      </c>
      <c r="AW1954" t="s">
        <v>1924</v>
      </c>
      <c r="AX1954" t="s">
        <v>1353</v>
      </c>
      <c r="AY1954" t="s">
        <v>1352</v>
      </c>
      <c r="AZ1954"/>
      <c r="BA1954" t="s">
        <v>1949</v>
      </c>
      <c r="BB1954" t="s">
        <v>1926</v>
      </c>
      <c r="BC1954" t="s">
        <v>1547</v>
      </c>
      <c r="BD1954"/>
      <c r="BE1954"/>
    </row>
    <row r="1955" spans="1:57" x14ac:dyDescent="0.25">
      <c r="A1955" t="s">
        <v>1360</v>
      </c>
      <c r="B1955" t="s">
        <v>0</v>
      </c>
      <c r="C1955">
        <v>2020</v>
      </c>
      <c r="D1955">
        <v>7</v>
      </c>
      <c r="E1955" s="73">
        <v>43861</v>
      </c>
      <c r="F1955" t="s">
        <v>574</v>
      </c>
      <c r="G1955"/>
      <c r="H1955" t="s">
        <v>12</v>
      </c>
      <c r="I1955" t="s">
        <v>575</v>
      </c>
      <c r="J1955" t="s">
        <v>692</v>
      </c>
      <c r="K1955" t="s">
        <v>3</v>
      </c>
      <c r="L1955"/>
      <c r="M1955" t="s">
        <v>1546</v>
      </c>
      <c r="N1955" s="82">
        <v>3.54</v>
      </c>
      <c r="O1955"/>
      <c r="P1955" t="s">
        <v>984</v>
      </c>
      <c r="Q1955" t="s">
        <v>988</v>
      </c>
      <c r="R1955">
        <v>137</v>
      </c>
      <c r="S1955"/>
      <c r="T1955"/>
      <c r="U1955"/>
      <c r="V1955"/>
      <c r="W1955"/>
      <c r="X1955"/>
      <c r="Y1955"/>
      <c r="Z1955"/>
      <c r="AA1955"/>
      <c r="AB1955"/>
      <c r="AC1955"/>
      <c r="AD1955"/>
      <c r="AE1955"/>
      <c r="AF1955"/>
      <c r="AG1955"/>
      <c r="AH1955"/>
      <c r="AI1955"/>
      <c r="AJ1955"/>
      <c r="AK1955" t="s">
        <v>988</v>
      </c>
      <c r="AL1955">
        <v>137</v>
      </c>
      <c r="AM1955" s="73">
        <v>43861</v>
      </c>
      <c r="AN1955"/>
      <c r="AO1955" t="s">
        <v>778</v>
      </c>
      <c r="AP1955"/>
      <c r="AQ1955"/>
      <c r="AR1955" t="s">
        <v>603</v>
      </c>
      <c r="AS1955" t="s">
        <v>1797</v>
      </c>
      <c r="AT1955" t="s">
        <v>1356</v>
      </c>
      <c r="AU1955" t="s">
        <v>36</v>
      </c>
      <c r="AV1955" t="s">
        <v>1354</v>
      </c>
      <c r="AW1955" t="s">
        <v>1924</v>
      </c>
      <c r="AX1955" t="s">
        <v>1353</v>
      </c>
      <c r="AY1955" t="s">
        <v>1352</v>
      </c>
      <c r="AZ1955"/>
      <c r="BA1955" t="s">
        <v>1981</v>
      </c>
      <c r="BB1955" t="s">
        <v>1926</v>
      </c>
      <c r="BC1955" t="s">
        <v>1546</v>
      </c>
      <c r="BD1955"/>
      <c r="BE1955"/>
    </row>
    <row r="1956" spans="1:57" x14ac:dyDescent="0.25">
      <c r="A1956" t="s">
        <v>1360</v>
      </c>
      <c r="B1956" t="s">
        <v>0</v>
      </c>
      <c r="C1956">
        <v>2020</v>
      </c>
      <c r="D1956">
        <v>7</v>
      </c>
      <c r="E1956" s="73">
        <v>43861</v>
      </c>
      <c r="F1956"/>
      <c r="G1956"/>
      <c r="H1956" t="s">
        <v>12</v>
      </c>
      <c r="I1956"/>
      <c r="J1956" t="s">
        <v>2</v>
      </c>
      <c r="K1956" t="s">
        <v>3</v>
      </c>
      <c r="L1956"/>
      <c r="M1956" t="s">
        <v>1546</v>
      </c>
      <c r="N1956" s="82">
        <v>-11</v>
      </c>
      <c r="O1956"/>
      <c r="P1956" t="s">
        <v>14</v>
      </c>
      <c r="Q1956" t="s">
        <v>988</v>
      </c>
      <c r="R1956">
        <v>212</v>
      </c>
      <c r="S1956"/>
      <c r="T1956"/>
      <c r="U1956"/>
      <c r="V1956"/>
      <c r="W1956"/>
      <c r="X1956"/>
      <c r="Y1956"/>
      <c r="Z1956"/>
      <c r="AA1956"/>
      <c r="AB1956"/>
      <c r="AC1956"/>
      <c r="AD1956"/>
      <c r="AE1956"/>
      <c r="AF1956"/>
      <c r="AG1956"/>
      <c r="AH1956"/>
      <c r="AI1956"/>
      <c r="AJ1956"/>
      <c r="AK1956" t="s">
        <v>988</v>
      </c>
      <c r="AL1956">
        <v>212</v>
      </c>
      <c r="AM1956" s="73">
        <v>43861</v>
      </c>
      <c r="AN1956"/>
      <c r="AO1956" t="s">
        <v>8</v>
      </c>
      <c r="AP1956"/>
      <c r="AQ1956"/>
      <c r="AR1956" t="s">
        <v>603</v>
      </c>
      <c r="AS1956" t="s">
        <v>1797</v>
      </c>
      <c r="AT1956" t="s">
        <v>1385</v>
      </c>
      <c r="AU1956" t="s">
        <v>36</v>
      </c>
      <c r="AV1956" t="s">
        <v>1355</v>
      </c>
      <c r="AW1956"/>
      <c r="AX1956"/>
      <c r="AY1956"/>
      <c r="AZ1956"/>
      <c r="BA1956" t="s">
        <v>1801</v>
      </c>
      <c r="BB1956" t="s">
        <v>1802</v>
      </c>
      <c r="BC1956" t="s">
        <v>1546</v>
      </c>
      <c r="BD1956"/>
      <c r="BE1956"/>
    </row>
    <row r="1957" spans="1:57" x14ac:dyDescent="0.25">
      <c r="A1957" t="s">
        <v>1360</v>
      </c>
      <c r="B1957" t="s">
        <v>0</v>
      </c>
      <c r="C1957">
        <v>2020</v>
      </c>
      <c r="D1957">
        <v>7</v>
      </c>
      <c r="E1957" s="73">
        <v>43861</v>
      </c>
      <c r="F1957"/>
      <c r="G1957"/>
      <c r="H1957" t="s">
        <v>12</v>
      </c>
      <c r="I1957"/>
      <c r="J1957" t="s">
        <v>2</v>
      </c>
      <c r="K1957" t="s">
        <v>19</v>
      </c>
      <c r="L1957"/>
      <c r="M1957" t="s">
        <v>1589</v>
      </c>
      <c r="N1957" s="82">
        <v>170.63</v>
      </c>
      <c r="O1957"/>
      <c r="P1957" t="s">
        <v>14</v>
      </c>
      <c r="Q1957" t="s">
        <v>982</v>
      </c>
      <c r="R1957">
        <v>52</v>
      </c>
      <c r="S1957"/>
      <c r="T1957"/>
      <c r="U1957"/>
      <c r="V1957"/>
      <c r="W1957"/>
      <c r="X1957"/>
      <c r="Y1957"/>
      <c r="Z1957"/>
      <c r="AA1957"/>
      <c r="AB1957"/>
      <c r="AC1957"/>
      <c r="AD1957"/>
      <c r="AE1957"/>
      <c r="AF1957"/>
      <c r="AG1957"/>
      <c r="AH1957"/>
      <c r="AI1957"/>
      <c r="AJ1957"/>
      <c r="AK1957" t="s">
        <v>982</v>
      </c>
      <c r="AL1957">
        <v>52</v>
      </c>
      <c r="AM1957" s="73">
        <v>43861</v>
      </c>
      <c r="AN1957"/>
      <c r="AO1957" t="s">
        <v>8</v>
      </c>
      <c r="AP1957"/>
      <c r="AQ1957"/>
      <c r="AR1957" t="s">
        <v>16</v>
      </c>
      <c r="AS1957" t="s">
        <v>1797</v>
      </c>
      <c r="AT1957" t="s">
        <v>1385</v>
      </c>
      <c r="AU1957" t="s">
        <v>36</v>
      </c>
      <c r="AV1957" t="s">
        <v>1355</v>
      </c>
      <c r="AW1957"/>
      <c r="AX1957"/>
      <c r="AY1957"/>
      <c r="AZ1957"/>
      <c r="BA1957" t="s">
        <v>1801</v>
      </c>
      <c r="BB1957" t="s">
        <v>1844</v>
      </c>
      <c r="BC1957" t="s">
        <v>1589</v>
      </c>
      <c r="BD1957"/>
      <c r="BE1957"/>
    </row>
    <row r="1958" spans="1:57" x14ac:dyDescent="0.25">
      <c r="A1958" t="s">
        <v>1360</v>
      </c>
      <c r="B1958" t="s">
        <v>0</v>
      </c>
      <c r="C1958">
        <v>2020</v>
      </c>
      <c r="D1958">
        <v>7</v>
      </c>
      <c r="E1958" s="73">
        <v>43861</v>
      </c>
      <c r="F1958" t="s">
        <v>574</v>
      </c>
      <c r="G1958"/>
      <c r="H1958" t="s">
        <v>12</v>
      </c>
      <c r="I1958" t="s">
        <v>575</v>
      </c>
      <c r="J1958" t="s">
        <v>611</v>
      </c>
      <c r="K1958" t="s">
        <v>3</v>
      </c>
      <c r="L1958"/>
      <c r="M1958" t="s">
        <v>1439</v>
      </c>
      <c r="N1958" s="82">
        <v>241.51</v>
      </c>
      <c r="O1958"/>
      <c r="P1958" t="s">
        <v>984</v>
      </c>
      <c r="Q1958" t="s">
        <v>989</v>
      </c>
      <c r="R1958">
        <v>14</v>
      </c>
      <c r="S1958"/>
      <c r="T1958"/>
      <c r="U1958"/>
      <c r="V1958"/>
      <c r="W1958"/>
      <c r="X1958"/>
      <c r="Y1958"/>
      <c r="Z1958"/>
      <c r="AA1958"/>
      <c r="AB1958"/>
      <c r="AC1958"/>
      <c r="AD1958"/>
      <c r="AE1958"/>
      <c r="AF1958"/>
      <c r="AG1958"/>
      <c r="AH1958"/>
      <c r="AI1958"/>
      <c r="AJ1958"/>
      <c r="AK1958" t="s">
        <v>989</v>
      </c>
      <c r="AL1958">
        <v>14</v>
      </c>
      <c r="AM1958" s="73">
        <v>43861</v>
      </c>
      <c r="AN1958"/>
      <c r="AO1958" t="s">
        <v>847</v>
      </c>
      <c r="AP1958"/>
      <c r="AQ1958"/>
      <c r="AR1958" t="s">
        <v>603</v>
      </c>
      <c r="AS1958" t="s">
        <v>1797</v>
      </c>
      <c r="AT1958" t="s">
        <v>1411</v>
      </c>
      <c r="AU1958" t="s">
        <v>36</v>
      </c>
      <c r="AV1958" t="s">
        <v>1354</v>
      </c>
      <c r="AW1958" t="s">
        <v>1924</v>
      </c>
      <c r="AX1958" t="s">
        <v>1353</v>
      </c>
      <c r="AY1958" t="s">
        <v>1352</v>
      </c>
      <c r="AZ1958"/>
      <c r="BA1958" t="s">
        <v>1952</v>
      </c>
      <c r="BB1958" t="s">
        <v>1926</v>
      </c>
      <c r="BC1958" t="s">
        <v>1439</v>
      </c>
      <c r="BD1958"/>
      <c r="BE1958"/>
    </row>
    <row r="1959" spans="1:57" x14ac:dyDescent="0.25">
      <c r="A1959" t="s">
        <v>1360</v>
      </c>
      <c r="B1959" t="s">
        <v>0</v>
      </c>
      <c r="C1959">
        <v>2020</v>
      </c>
      <c r="D1959">
        <v>7</v>
      </c>
      <c r="E1959" s="73">
        <v>43861</v>
      </c>
      <c r="F1959" t="s">
        <v>574</v>
      </c>
      <c r="G1959"/>
      <c r="H1959" t="s">
        <v>12</v>
      </c>
      <c r="I1959" t="s">
        <v>575</v>
      </c>
      <c r="J1959" t="s">
        <v>694</v>
      </c>
      <c r="K1959" t="s">
        <v>3</v>
      </c>
      <c r="L1959"/>
      <c r="M1959" t="s">
        <v>1441</v>
      </c>
      <c r="N1959" s="82">
        <v>5.63</v>
      </c>
      <c r="O1959"/>
      <c r="P1959" t="s">
        <v>984</v>
      </c>
      <c r="Q1959" t="s">
        <v>978</v>
      </c>
      <c r="R1959">
        <v>87</v>
      </c>
      <c r="S1959"/>
      <c r="T1959"/>
      <c r="U1959"/>
      <c r="V1959"/>
      <c r="W1959"/>
      <c r="X1959"/>
      <c r="Y1959"/>
      <c r="Z1959"/>
      <c r="AA1959"/>
      <c r="AB1959"/>
      <c r="AC1959"/>
      <c r="AD1959"/>
      <c r="AE1959"/>
      <c r="AF1959"/>
      <c r="AG1959"/>
      <c r="AH1959"/>
      <c r="AI1959"/>
      <c r="AJ1959"/>
      <c r="AK1959" t="s">
        <v>978</v>
      </c>
      <c r="AL1959">
        <v>87</v>
      </c>
      <c r="AM1959" s="73">
        <v>43861</v>
      </c>
      <c r="AN1959"/>
      <c r="AO1959" t="s">
        <v>847</v>
      </c>
      <c r="AP1959"/>
      <c r="AQ1959"/>
      <c r="AR1959" t="s">
        <v>603</v>
      </c>
      <c r="AS1959" t="s">
        <v>1797</v>
      </c>
      <c r="AT1959" t="s">
        <v>1356</v>
      </c>
      <c r="AU1959" t="s">
        <v>36</v>
      </c>
      <c r="AV1959" t="s">
        <v>1354</v>
      </c>
      <c r="AW1959" t="s">
        <v>1924</v>
      </c>
      <c r="AX1959" t="s">
        <v>1353</v>
      </c>
      <c r="AY1959" t="s">
        <v>1352</v>
      </c>
      <c r="AZ1959"/>
      <c r="BA1959" t="s">
        <v>1958</v>
      </c>
      <c r="BB1959" t="s">
        <v>1926</v>
      </c>
      <c r="BC1959" t="s">
        <v>1441</v>
      </c>
      <c r="BD1959"/>
      <c r="BE1959"/>
    </row>
    <row r="1960" spans="1:57" x14ac:dyDescent="0.25">
      <c r="A1960" t="s">
        <v>1360</v>
      </c>
      <c r="B1960" t="s">
        <v>0</v>
      </c>
      <c r="C1960">
        <v>2020</v>
      </c>
      <c r="D1960">
        <v>7</v>
      </c>
      <c r="E1960" s="73">
        <v>43861</v>
      </c>
      <c r="F1960" t="s">
        <v>574</v>
      </c>
      <c r="G1960"/>
      <c r="H1960" t="s">
        <v>12</v>
      </c>
      <c r="I1960" t="s">
        <v>575</v>
      </c>
      <c r="J1960" t="s">
        <v>611</v>
      </c>
      <c r="K1960" t="s">
        <v>3</v>
      </c>
      <c r="L1960"/>
      <c r="M1960" t="s">
        <v>1439</v>
      </c>
      <c r="N1960" s="82">
        <v>60.38</v>
      </c>
      <c r="O1960"/>
      <c r="P1960" t="s">
        <v>984</v>
      </c>
      <c r="Q1960" t="s">
        <v>989</v>
      </c>
      <c r="R1960">
        <v>88</v>
      </c>
      <c r="S1960"/>
      <c r="T1960"/>
      <c r="U1960"/>
      <c r="V1960"/>
      <c r="W1960"/>
      <c r="X1960"/>
      <c r="Y1960"/>
      <c r="Z1960"/>
      <c r="AA1960"/>
      <c r="AB1960"/>
      <c r="AC1960"/>
      <c r="AD1960"/>
      <c r="AE1960"/>
      <c r="AF1960"/>
      <c r="AG1960"/>
      <c r="AH1960"/>
      <c r="AI1960"/>
      <c r="AJ1960"/>
      <c r="AK1960" t="s">
        <v>989</v>
      </c>
      <c r="AL1960">
        <v>88</v>
      </c>
      <c r="AM1960" s="73">
        <v>43861</v>
      </c>
      <c r="AN1960"/>
      <c r="AO1960" t="s">
        <v>847</v>
      </c>
      <c r="AP1960"/>
      <c r="AQ1960"/>
      <c r="AR1960" t="s">
        <v>603</v>
      </c>
      <c r="AS1960" t="s">
        <v>1797</v>
      </c>
      <c r="AT1960" t="s">
        <v>1411</v>
      </c>
      <c r="AU1960" t="s">
        <v>36</v>
      </c>
      <c r="AV1960" t="s">
        <v>1354</v>
      </c>
      <c r="AW1960" t="s">
        <v>1924</v>
      </c>
      <c r="AX1960" t="s">
        <v>1353</v>
      </c>
      <c r="AY1960" t="s">
        <v>1352</v>
      </c>
      <c r="AZ1960"/>
      <c r="BA1960" t="s">
        <v>1952</v>
      </c>
      <c r="BB1960" t="s">
        <v>1926</v>
      </c>
      <c r="BC1960" t="s">
        <v>1439</v>
      </c>
      <c r="BD1960"/>
      <c r="BE1960"/>
    </row>
    <row r="1961" spans="1:57" x14ac:dyDescent="0.25">
      <c r="A1961" t="s">
        <v>1360</v>
      </c>
      <c r="B1961" t="s">
        <v>0</v>
      </c>
      <c r="C1961">
        <v>2020</v>
      </c>
      <c r="D1961">
        <v>7</v>
      </c>
      <c r="E1961" s="73">
        <v>43861</v>
      </c>
      <c r="F1961" t="s">
        <v>574</v>
      </c>
      <c r="G1961"/>
      <c r="H1961" t="s">
        <v>12</v>
      </c>
      <c r="I1961" t="s">
        <v>575</v>
      </c>
      <c r="J1961" t="s">
        <v>611</v>
      </c>
      <c r="K1961" t="s">
        <v>3</v>
      </c>
      <c r="L1961"/>
      <c r="M1961" t="s">
        <v>1439</v>
      </c>
      <c r="N1961" s="82">
        <v>241.51</v>
      </c>
      <c r="O1961"/>
      <c r="P1961" t="s">
        <v>984</v>
      </c>
      <c r="Q1961" t="s">
        <v>989</v>
      </c>
      <c r="R1961">
        <v>137</v>
      </c>
      <c r="S1961"/>
      <c r="T1961"/>
      <c r="U1961"/>
      <c r="V1961"/>
      <c r="W1961"/>
      <c r="X1961"/>
      <c r="Y1961"/>
      <c r="Z1961"/>
      <c r="AA1961"/>
      <c r="AB1961"/>
      <c r="AC1961"/>
      <c r="AD1961"/>
      <c r="AE1961"/>
      <c r="AF1961"/>
      <c r="AG1961"/>
      <c r="AH1961"/>
      <c r="AI1961"/>
      <c r="AJ1961"/>
      <c r="AK1961" t="s">
        <v>989</v>
      </c>
      <c r="AL1961">
        <v>137</v>
      </c>
      <c r="AM1961" s="73">
        <v>43861</v>
      </c>
      <c r="AN1961"/>
      <c r="AO1961" t="s">
        <v>778</v>
      </c>
      <c r="AP1961"/>
      <c r="AQ1961"/>
      <c r="AR1961" t="s">
        <v>603</v>
      </c>
      <c r="AS1961" t="s">
        <v>1797</v>
      </c>
      <c r="AT1961" t="s">
        <v>1411</v>
      </c>
      <c r="AU1961" t="s">
        <v>36</v>
      </c>
      <c r="AV1961" t="s">
        <v>1354</v>
      </c>
      <c r="AW1961" t="s">
        <v>1924</v>
      </c>
      <c r="AX1961" t="s">
        <v>1353</v>
      </c>
      <c r="AY1961" t="s">
        <v>1352</v>
      </c>
      <c r="AZ1961"/>
      <c r="BA1961" t="s">
        <v>1952</v>
      </c>
      <c r="BB1961" t="s">
        <v>1926</v>
      </c>
      <c r="BC1961" t="s">
        <v>1439</v>
      </c>
      <c r="BD1961"/>
      <c r="BE1961"/>
    </row>
    <row r="1962" spans="1:57" x14ac:dyDescent="0.25">
      <c r="A1962" t="s">
        <v>1360</v>
      </c>
      <c r="B1962" t="s">
        <v>0</v>
      </c>
      <c r="C1962">
        <v>2020</v>
      </c>
      <c r="D1962">
        <v>7</v>
      </c>
      <c r="E1962" s="73">
        <v>43861</v>
      </c>
      <c r="F1962" t="s">
        <v>574</v>
      </c>
      <c r="G1962"/>
      <c r="H1962" t="s">
        <v>12</v>
      </c>
      <c r="I1962" t="s">
        <v>575</v>
      </c>
      <c r="J1962" t="s">
        <v>611</v>
      </c>
      <c r="K1962" t="s">
        <v>3</v>
      </c>
      <c r="L1962"/>
      <c r="M1962" t="s">
        <v>1439</v>
      </c>
      <c r="N1962" s="82">
        <v>12.08</v>
      </c>
      <c r="O1962"/>
      <c r="P1962" t="s">
        <v>984</v>
      </c>
      <c r="Q1962" t="s">
        <v>989</v>
      </c>
      <c r="R1962">
        <v>182</v>
      </c>
      <c r="S1962"/>
      <c r="T1962"/>
      <c r="U1962"/>
      <c r="V1962"/>
      <c r="W1962"/>
      <c r="X1962"/>
      <c r="Y1962"/>
      <c r="Z1962"/>
      <c r="AA1962"/>
      <c r="AB1962"/>
      <c r="AC1962"/>
      <c r="AD1962"/>
      <c r="AE1962"/>
      <c r="AF1962"/>
      <c r="AG1962"/>
      <c r="AH1962"/>
      <c r="AI1962"/>
      <c r="AJ1962"/>
      <c r="AK1962" t="s">
        <v>989</v>
      </c>
      <c r="AL1962">
        <v>182</v>
      </c>
      <c r="AM1962" s="73">
        <v>43861</v>
      </c>
      <c r="AN1962"/>
      <c r="AO1962" t="s">
        <v>37</v>
      </c>
      <c r="AP1962"/>
      <c r="AQ1962"/>
      <c r="AR1962" t="s">
        <v>603</v>
      </c>
      <c r="AS1962" t="s">
        <v>1797</v>
      </c>
      <c r="AT1962" t="s">
        <v>1411</v>
      </c>
      <c r="AU1962" t="s">
        <v>36</v>
      </c>
      <c r="AV1962" t="s">
        <v>1354</v>
      </c>
      <c r="AW1962" t="s">
        <v>1924</v>
      </c>
      <c r="AX1962" t="s">
        <v>1353</v>
      </c>
      <c r="AY1962" t="s">
        <v>1352</v>
      </c>
      <c r="AZ1962"/>
      <c r="BA1962" t="s">
        <v>1952</v>
      </c>
      <c r="BB1962" t="s">
        <v>1926</v>
      </c>
      <c r="BC1962" t="s">
        <v>1439</v>
      </c>
      <c r="BD1962"/>
      <c r="BE1962"/>
    </row>
    <row r="1963" spans="1:57" x14ac:dyDescent="0.25">
      <c r="A1963" t="s">
        <v>1360</v>
      </c>
      <c r="B1963" t="s">
        <v>0</v>
      </c>
      <c r="C1963">
        <v>2020</v>
      </c>
      <c r="D1963">
        <v>7</v>
      </c>
      <c r="E1963" s="73">
        <v>43832</v>
      </c>
      <c r="F1963"/>
      <c r="G1963"/>
      <c r="H1963" t="s">
        <v>12</v>
      </c>
      <c r="I1963"/>
      <c r="J1963" t="s">
        <v>2</v>
      </c>
      <c r="K1963" t="s">
        <v>3</v>
      </c>
      <c r="L1963"/>
      <c r="M1963" t="s">
        <v>43</v>
      </c>
      <c r="N1963" s="82">
        <v>-9600</v>
      </c>
      <c r="O1963"/>
      <c r="P1963" t="s">
        <v>14</v>
      </c>
      <c r="Q1963" t="s">
        <v>970</v>
      </c>
      <c r="R1963">
        <v>15</v>
      </c>
      <c r="S1963"/>
      <c r="T1963"/>
      <c r="U1963"/>
      <c r="V1963"/>
      <c r="W1963"/>
      <c r="X1963"/>
      <c r="Y1963"/>
      <c r="Z1963"/>
      <c r="AA1963"/>
      <c r="AB1963"/>
      <c r="AC1963"/>
      <c r="AD1963"/>
      <c r="AE1963"/>
      <c r="AF1963"/>
      <c r="AG1963"/>
      <c r="AH1963"/>
      <c r="AI1963"/>
      <c r="AJ1963"/>
      <c r="AK1963" t="s">
        <v>970</v>
      </c>
      <c r="AL1963">
        <v>15</v>
      </c>
      <c r="AM1963" s="73">
        <v>43832</v>
      </c>
      <c r="AN1963" t="s">
        <v>953</v>
      </c>
      <c r="AO1963" t="s">
        <v>8</v>
      </c>
      <c r="AP1963"/>
      <c r="AQ1963"/>
      <c r="AR1963" t="s">
        <v>30</v>
      </c>
      <c r="AS1963" t="s">
        <v>1797</v>
      </c>
      <c r="AT1963" t="s">
        <v>1385</v>
      </c>
      <c r="AU1963" t="s">
        <v>36</v>
      </c>
      <c r="AV1963" t="s">
        <v>1355</v>
      </c>
      <c r="AW1963"/>
      <c r="AX1963"/>
      <c r="AY1963"/>
      <c r="AZ1963"/>
      <c r="BA1963" t="s">
        <v>1801</v>
      </c>
      <c r="BB1963" t="s">
        <v>1802</v>
      </c>
      <c r="BC1963" t="s">
        <v>43</v>
      </c>
      <c r="BD1963"/>
      <c r="BE1963"/>
    </row>
    <row r="1964" spans="1:57" x14ac:dyDescent="0.25">
      <c r="A1964" t="s">
        <v>1360</v>
      </c>
      <c r="B1964" t="s">
        <v>0</v>
      </c>
      <c r="C1964">
        <v>2020</v>
      </c>
      <c r="D1964">
        <v>7</v>
      </c>
      <c r="E1964" s="73">
        <v>43840</v>
      </c>
      <c r="F1964" t="s">
        <v>574</v>
      </c>
      <c r="G1964"/>
      <c r="H1964" t="s">
        <v>12</v>
      </c>
      <c r="I1964" t="s">
        <v>575</v>
      </c>
      <c r="J1964" t="s">
        <v>589</v>
      </c>
      <c r="K1964" t="s">
        <v>3</v>
      </c>
      <c r="L1964"/>
      <c r="M1964" t="s">
        <v>579</v>
      </c>
      <c r="N1964" s="82">
        <v>3349</v>
      </c>
      <c r="O1964"/>
      <c r="P1964" t="s">
        <v>968</v>
      </c>
      <c r="Q1964" t="s">
        <v>969</v>
      </c>
      <c r="R1964">
        <v>275</v>
      </c>
      <c r="S1964"/>
      <c r="T1964"/>
      <c r="U1964"/>
      <c r="V1964"/>
      <c r="W1964"/>
      <c r="X1964"/>
      <c r="Y1964"/>
      <c r="Z1964"/>
      <c r="AA1964"/>
      <c r="AB1964"/>
      <c r="AC1964"/>
      <c r="AD1964"/>
      <c r="AE1964"/>
      <c r="AF1964"/>
      <c r="AG1964"/>
      <c r="AH1964"/>
      <c r="AI1964"/>
      <c r="AJ1964"/>
      <c r="AK1964" t="s">
        <v>969</v>
      </c>
      <c r="AL1964">
        <v>275</v>
      </c>
      <c r="AM1964" s="73">
        <v>43840</v>
      </c>
      <c r="AN1964" t="s">
        <v>584</v>
      </c>
      <c r="AO1964" t="s">
        <v>847</v>
      </c>
      <c r="AP1964"/>
      <c r="AQ1964"/>
      <c r="AR1964" t="s">
        <v>581</v>
      </c>
      <c r="AS1964" t="s">
        <v>1797</v>
      </c>
      <c r="AT1964" t="s">
        <v>1361</v>
      </c>
      <c r="AU1964" t="s">
        <v>36</v>
      </c>
      <c r="AV1964" t="s">
        <v>1354</v>
      </c>
      <c r="AW1964" t="s">
        <v>1924</v>
      </c>
      <c r="AX1964" t="s">
        <v>1353</v>
      </c>
      <c r="AY1964" t="s">
        <v>1352</v>
      </c>
      <c r="AZ1964"/>
      <c r="BA1964" t="s">
        <v>1934</v>
      </c>
      <c r="BB1964" t="s">
        <v>1926</v>
      </c>
      <c r="BC1964" t="s">
        <v>579</v>
      </c>
      <c r="BD1964"/>
      <c r="BE1964"/>
    </row>
    <row r="1965" spans="1:57" x14ac:dyDescent="0.25">
      <c r="A1965" t="s">
        <v>1360</v>
      </c>
      <c r="B1965" t="s">
        <v>0</v>
      </c>
      <c r="C1965">
        <v>2020</v>
      </c>
      <c r="D1965">
        <v>7</v>
      </c>
      <c r="E1965" s="73">
        <v>43840</v>
      </c>
      <c r="F1965" t="s">
        <v>574</v>
      </c>
      <c r="G1965"/>
      <c r="H1965" t="s">
        <v>12</v>
      </c>
      <c r="I1965" t="s">
        <v>575</v>
      </c>
      <c r="J1965" t="s">
        <v>624</v>
      </c>
      <c r="K1965" t="s">
        <v>3</v>
      </c>
      <c r="L1965"/>
      <c r="M1965" t="s">
        <v>579</v>
      </c>
      <c r="N1965" s="82">
        <v>901</v>
      </c>
      <c r="O1965"/>
      <c r="P1965" t="s">
        <v>968</v>
      </c>
      <c r="Q1965" t="s">
        <v>969</v>
      </c>
      <c r="R1965">
        <v>282</v>
      </c>
      <c r="S1965"/>
      <c r="T1965"/>
      <c r="U1965"/>
      <c r="V1965"/>
      <c r="W1965"/>
      <c r="X1965"/>
      <c r="Y1965"/>
      <c r="Z1965"/>
      <c r="AA1965"/>
      <c r="AB1965"/>
      <c r="AC1965"/>
      <c r="AD1965"/>
      <c r="AE1965"/>
      <c r="AF1965"/>
      <c r="AG1965"/>
      <c r="AH1965"/>
      <c r="AI1965"/>
      <c r="AJ1965"/>
      <c r="AK1965" t="s">
        <v>969</v>
      </c>
      <c r="AL1965">
        <v>282</v>
      </c>
      <c r="AM1965" s="73">
        <v>43840</v>
      </c>
      <c r="AN1965" t="s">
        <v>584</v>
      </c>
      <c r="AO1965" t="s">
        <v>847</v>
      </c>
      <c r="AP1965"/>
      <c r="AQ1965"/>
      <c r="AR1965" t="s">
        <v>581</v>
      </c>
      <c r="AS1965" t="s">
        <v>1797</v>
      </c>
      <c r="AT1965" t="s">
        <v>1361</v>
      </c>
      <c r="AU1965" t="s">
        <v>36</v>
      </c>
      <c r="AV1965" t="s">
        <v>1354</v>
      </c>
      <c r="AW1965" t="s">
        <v>1924</v>
      </c>
      <c r="AX1965" t="s">
        <v>1353</v>
      </c>
      <c r="AY1965" t="s">
        <v>1352</v>
      </c>
      <c r="AZ1965"/>
      <c r="BA1965" t="s">
        <v>1982</v>
      </c>
      <c r="BB1965" t="s">
        <v>1926</v>
      </c>
      <c r="BC1965" t="s">
        <v>579</v>
      </c>
      <c r="BD1965"/>
      <c r="BE1965"/>
    </row>
    <row r="1966" spans="1:57" x14ac:dyDescent="0.25">
      <c r="A1966" t="s">
        <v>1360</v>
      </c>
      <c r="B1966" t="s">
        <v>0</v>
      </c>
      <c r="C1966">
        <v>2020</v>
      </c>
      <c r="D1966">
        <v>7</v>
      </c>
      <c r="E1966" s="73">
        <v>43846</v>
      </c>
      <c r="F1966"/>
      <c r="G1966"/>
      <c r="H1966" t="s">
        <v>12</v>
      </c>
      <c r="I1966" t="s">
        <v>575</v>
      </c>
      <c r="J1966" t="s">
        <v>645</v>
      </c>
      <c r="K1966" t="s">
        <v>3</v>
      </c>
      <c r="L1966"/>
      <c r="M1966" t="s">
        <v>1445</v>
      </c>
      <c r="N1966" s="82">
        <v>2601.4499999999998</v>
      </c>
      <c r="O1966"/>
      <c r="P1966" t="s">
        <v>973</v>
      </c>
      <c r="Q1966" t="s">
        <v>974</v>
      </c>
      <c r="R1966">
        <v>1</v>
      </c>
      <c r="S1966"/>
      <c r="T1966"/>
      <c r="U1966"/>
      <c r="V1966"/>
      <c r="W1966"/>
      <c r="X1966"/>
      <c r="Y1966"/>
      <c r="Z1966"/>
      <c r="AA1966"/>
      <c r="AB1966"/>
      <c r="AC1966"/>
      <c r="AD1966"/>
      <c r="AE1966"/>
      <c r="AF1966"/>
      <c r="AG1966"/>
      <c r="AH1966"/>
      <c r="AI1966"/>
      <c r="AJ1966"/>
      <c r="AK1966" t="s">
        <v>974</v>
      </c>
      <c r="AL1966">
        <v>1</v>
      </c>
      <c r="AM1966" s="73">
        <v>43846</v>
      </c>
      <c r="AN1966"/>
      <c r="AO1966" t="s">
        <v>975</v>
      </c>
      <c r="AP1966"/>
      <c r="AQ1966"/>
      <c r="AR1966" t="s">
        <v>603</v>
      </c>
      <c r="AS1966" t="s">
        <v>1797</v>
      </c>
      <c r="AT1966" t="s">
        <v>1372</v>
      </c>
      <c r="AU1966" t="s">
        <v>36</v>
      </c>
      <c r="AV1966" t="s">
        <v>1354</v>
      </c>
      <c r="AW1966" t="s">
        <v>1924</v>
      </c>
      <c r="AX1966" t="s">
        <v>1353</v>
      </c>
      <c r="AY1966" t="s">
        <v>1352</v>
      </c>
      <c r="AZ1966"/>
      <c r="BA1966" t="s">
        <v>2002</v>
      </c>
      <c r="BB1966" t="s">
        <v>1926</v>
      </c>
      <c r="BC1966" t="s">
        <v>1445</v>
      </c>
      <c r="BD1966"/>
      <c r="BE1966"/>
    </row>
    <row r="1967" spans="1:57" x14ac:dyDescent="0.25">
      <c r="A1967" t="s">
        <v>1360</v>
      </c>
      <c r="B1967" t="s">
        <v>0</v>
      </c>
      <c r="C1967">
        <v>2020</v>
      </c>
      <c r="D1967">
        <v>7</v>
      </c>
      <c r="E1967" s="73">
        <v>43846</v>
      </c>
      <c r="F1967"/>
      <c r="G1967"/>
      <c r="H1967" t="s">
        <v>632</v>
      </c>
      <c r="I1967"/>
      <c r="J1967" t="s">
        <v>633</v>
      </c>
      <c r="K1967" t="s">
        <v>3</v>
      </c>
      <c r="L1967"/>
      <c r="M1967" t="s">
        <v>1445</v>
      </c>
      <c r="N1967" s="82">
        <v>-2601.4499999999998</v>
      </c>
      <c r="O1967"/>
      <c r="P1967" t="s">
        <v>973</v>
      </c>
      <c r="Q1967" t="s">
        <v>974</v>
      </c>
      <c r="R1967">
        <v>3</v>
      </c>
      <c r="S1967"/>
      <c r="T1967"/>
      <c r="U1967"/>
      <c r="V1967"/>
      <c r="W1967"/>
      <c r="X1967"/>
      <c r="Y1967"/>
      <c r="Z1967"/>
      <c r="AA1967"/>
      <c r="AB1967"/>
      <c r="AC1967"/>
      <c r="AD1967"/>
      <c r="AE1967"/>
      <c r="AF1967"/>
      <c r="AG1967"/>
      <c r="AH1967"/>
      <c r="AI1967"/>
      <c r="AJ1967"/>
      <c r="AK1967" t="s">
        <v>974</v>
      </c>
      <c r="AL1967">
        <v>3</v>
      </c>
      <c r="AM1967" s="73">
        <v>43846</v>
      </c>
      <c r="AN1967"/>
      <c r="AO1967" t="s">
        <v>975</v>
      </c>
      <c r="AP1967"/>
      <c r="AQ1967"/>
      <c r="AR1967" t="s">
        <v>603</v>
      </c>
      <c r="AS1967" t="s">
        <v>1797</v>
      </c>
      <c r="AT1967" t="s">
        <v>1430</v>
      </c>
      <c r="AU1967" t="s">
        <v>36</v>
      </c>
      <c r="AV1967" t="s">
        <v>1421</v>
      </c>
      <c r="AW1967"/>
      <c r="AX1967"/>
      <c r="AY1967"/>
      <c r="AZ1967"/>
      <c r="BA1967" t="s">
        <v>1971</v>
      </c>
      <c r="BB1967" t="s">
        <v>1972</v>
      </c>
      <c r="BC1967" t="s">
        <v>1445</v>
      </c>
      <c r="BD1967"/>
      <c r="BE1967"/>
    </row>
    <row r="1968" spans="1:57" x14ac:dyDescent="0.25">
      <c r="A1968" t="s">
        <v>1360</v>
      </c>
      <c r="B1968" t="s">
        <v>0</v>
      </c>
      <c r="C1968">
        <v>2020</v>
      </c>
      <c r="D1968">
        <v>7</v>
      </c>
      <c r="E1968" s="73">
        <v>43846</v>
      </c>
      <c r="F1968"/>
      <c r="G1968"/>
      <c r="H1968" t="s">
        <v>12</v>
      </c>
      <c r="I1968"/>
      <c r="J1968" t="s">
        <v>2</v>
      </c>
      <c r="K1968" t="s">
        <v>3</v>
      </c>
      <c r="L1968"/>
      <c r="M1968" t="s">
        <v>1445</v>
      </c>
      <c r="N1968" s="82">
        <v>1595.03</v>
      </c>
      <c r="O1968"/>
      <c r="P1968" t="s">
        <v>14</v>
      </c>
      <c r="Q1968" t="s">
        <v>974</v>
      </c>
      <c r="R1968">
        <v>29</v>
      </c>
      <c r="S1968"/>
      <c r="T1968"/>
      <c r="U1968"/>
      <c r="V1968"/>
      <c r="W1968"/>
      <c r="X1968"/>
      <c r="Y1968"/>
      <c r="Z1968"/>
      <c r="AA1968"/>
      <c r="AB1968"/>
      <c r="AC1968"/>
      <c r="AD1968"/>
      <c r="AE1968"/>
      <c r="AF1968"/>
      <c r="AG1968"/>
      <c r="AH1968"/>
      <c r="AI1968"/>
      <c r="AJ1968"/>
      <c r="AK1968" t="s">
        <v>974</v>
      </c>
      <c r="AL1968">
        <v>29</v>
      </c>
      <c r="AM1968" s="73">
        <v>43846</v>
      </c>
      <c r="AN1968"/>
      <c r="AO1968" t="s">
        <v>8</v>
      </c>
      <c r="AP1968"/>
      <c r="AQ1968"/>
      <c r="AR1968" t="s">
        <v>603</v>
      </c>
      <c r="AS1968" t="s">
        <v>1797</v>
      </c>
      <c r="AT1968" t="s">
        <v>1385</v>
      </c>
      <c r="AU1968" t="s">
        <v>36</v>
      </c>
      <c r="AV1968" t="s">
        <v>1355</v>
      </c>
      <c r="AW1968"/>
      <c r="AX1968"/>
      <c r="AY1968"/>
      <c r="AZ1968"/>
      <c r="BA1968" t="s">
        <v>1801</v>
      </c>
      <c r="BB1968" t="s">
        <v>1802</v>
      </c>
      <c r="BC1968" t="s">
        <v>1445</v>
      </c>
      <c r="BD1968"/>
      <c r="BE1968"/>
    </row>
    <row r="1969" spans="1:57" x14ac:dyDescent="0.25">
      <c r="A1969" t="s">
        <v>1360</v>
      </c>
      <c r="B1969" t="s">
        <v>0</v>
      </c>
      <c r="C1969">
        <v>2020</v>
      </c>
      <c r="D1969">
        <v>7</v>
      </c>
      <c r="E1969" s="73">
        <v>43846</v>
      </c>
      <c r="F1969"/>
      <c r="G1969"/>
      <c r="H1969" t="s">
        <v>12</v>
      </c>
      <c r="I1969"/>
      <c r="J1969" t="s">
        <v>2</v>
      </c>
      <c r="K1969" t="s">
        <v>3</v>
      </c>
      <c r="L1969"/>
      <c r="M1969" t="s">
        <v>1445</v>
      </c>
      <c r="N1969" s="82">
        <v>-1347.33</v>
      </c>
      <c r="O1969"/>
      <c r="P1969" t="s">
        <v>14</v>
      </c>
      <c r="Q1969" t="s">
        <v>974</v>
      </c>
      <c r="R1969">
        <v>31</v>
      </c>
      <c r="S1969"/>
      <c r="T1969"/>
      <c r="U1969"/>
      <c r="V1969"/>
      <c r="W1969"/>
      <c r="X1969"/>
      <c r="Y1969"/>
      <c r="Z1969"/>
      <c r="AA1969"/>
      <c r="AB1969"/>
      <c r="AC1969"/>
      <c r="AD1969"/>
      <c r="AE1969"/>
      <c r="AF1969"/>
      <c r="AG1969"/>
      <c r="AH1969"/>
      <c r="AI1969"/>
      <c r="AJ1969"/>
      <c r="AK1969" t="s">
        <v>974</v>
      </c>
      <c r="AL1969">
        <v>31</v>
      </c>
      <c r="AM1969" s="73">
        <v>43846</v>
      </c>
      <c r="AN1969"/>
      <c r="AO1969" t="s">
        <v>8</v>
      </c>
      <c r="AP1969"/>
      <c r="AQ1969"/>
      <c r="AR1969" t="s">
        <v>603</v>
      </c>
      <c r="AS1969" t="s">
        <v>1797</v>
      </c>
      <c r="AT1969" t="s">
        <v>1385</v>
      </c>
      <c r="AU1969" t="s">
        <v>36</v>
      </c>
      <c r="AV1969" t="s">
        <v>1355</v>
      </c>
      <c r="AW1969"/>
      <c r="AX1969"/>
      <c r="AY1969"/>
      <c r="AZ1969"/>
      <c r="BA1969" t="s">
        <v>1801</v>
      </c>
      <c r="BB1969" t="s">
        <v>1802</v>
      </c>
      <c r="BC1969" t="s">
        <v>1445</v>
      </c>
      <c r="BD1969"/>
      <c r="BE1969"/>
    </row>
    <row r="1970" spans="1:57" x14ac:dyDescent="0.25">
      <c r="A1970" t="s">
        <v>1360</v>
      </c>
      <c r="B1970" t="s">
        <v>0</v>
      </c>
      <c r="C1970">
        <v>2020</v>
      </c>
      <c r="D1970">
        <v>7</v>
      </c>
      <c r="E1970" s="73">
        <v>43846</v>
      </c>
      <c r="F1970"/>
      <c r="G1970"/>
      <c r="H1970" t="s">
        <v>12</v>
      </c>
      <c r="I1970"/>
      <c r="J1970" t="s">
        <v>2</v>
      </c>
      <c r="K1970" t="s">
        <v>3</v>
      </c>
      <c r="L1970"/>
      <c r="M1970" t="s">
        <v>1445</v>
      </c>
      <c r="N1970" s="82">
        <v>1370.08</v>
      </c>
      <c r="O1970"/>
      <c r="P1970" t="s">
        <v>14</v>
      </c>
      <c r="Q1970" t="s">
        <v>974</v>
      </c>
      <c r="R1970">
        <v>41</v>
      </c>
      <c r="S1970"/>
      <c r="T1970"/>
      <c r="U1970"/>
      <c r="V1970"/>
      <c r="W1970"/>
      <c r="X1970"/>
      <c r="Y1970"/>
      <c r="Z1970"/>
      <c r="AA1970"/>
      <c r="AB1970"/>
      <c r="AC1970"/>
      <c r="AD1970"/>
      <c r="AE1970"/>
      <c r="AF1970"/>
      <c r="AG1970"/>
      <c r="AH1970"/>
      <c r="AI1970"/>
      <c r="AJ1970"/>
      <c r="AK1970" t="s">
        <v>974</v>
      </c>
      <c r="AL1970">
        <v>41</v>
      </c>
      <c r="AM1970" s="73">
        <v>43846</v>
      </c>
      <c r="AN1970"/>
      <c r="AO1970" t="s">
        <v>8</v>
      </c>
      <c r="AP1970"/>
      <c r="AQ1970"/>
      <c r="AR1970" t="s">
        <v>603</v>
      </c>
      <c r="AS1970" t="s">
        <v>1797</v>
      </c>
      <c r="AT1970" t="s">
        <v>1385</v>
      </c>
      <c r="AU1970" t="s">
        <v>36</v>
      </c>
      <c r="AV1970" t="s">
        <v>1355</v>
      </c>
      <c r="AW1970"/>
      <c r="AX1970"/>
      <c r="AY1970"/>
      <c r="AZ1970"/>
      <c r="BA1970" t="s">
        <v>1801</v>
      </c>
      <c r="BB1970" t="s">
        <v>1802</v>
      </c>
      <c r="BC1970" t="s">
        <v>1445</v>
      </c>
      <c r="BD1970"/>
      <c r="BE1970"/>
    </row>
    <row r="1971" spans="1:57" x14ac:dyDescent="0.25">
      <c r="A1971" t="s">
        <v>1360</v>
      </c>
      <c r="B1971" t="s">
        <v>0</v>
      </c>
      <c r="C1971">
        <v>2020</v>
      </c>
      <c r="D1971">
        <v>7</v>
      </c>
      <c r="E1971" s="73">
        <v>43846</v>
      </c>
      <c r="F1971"/>
      <c r="G1971"/>
      <c r="H1971" t="s">
        <v>12</v>
      </c>
      <c r="I1971"/>
      <c r="J1971" t="s">
        <v>2</v>
      </c>
      <c r="K1971" t="s">
        <v>3</v>
      </c>
      <c r="L1971"/>
      <c r="M1971" t="s">
        <v>1445</v>
      </c>
      <c r="N1971" s="82">
        <v>-78.34</v>
      </c>
      <c r="O1971"/>
      <c r="P1971" t="s">
        <v>14</v>
      </c>
      <c r="Q1971" t="s">
        <v>974</v>
      </c>
      <c r="R1971">
        <v>57</v>
      </c>
      <c r="S1971"/>
      <c r="T1971"/>
      <c r="U1971"/>
      <c r="V1971"/>
      <c r="W1971"/>
      <c r="X1971"/>
      <c r="Y1971"/>
      <c r="Z1971"/>
      <c r="AA1971"/>
      <c r="AB1971"/>
      <c r="AC1971"/>
      <c r="AD1971"/>
      <c r="AE1971"/>
      <c r="AF1971"/>
      <c r="AG1971"/>
      <c r="AH1971"/>
      <c r="AI1971"/>
      <c r="AJ1971"/>
      <c r="AK1971" t="s">
        <v>974</v>
      </c>
      <c r="AL1971">
        <v>57</v>
      </c>
      <c r="AM1971" s="73">
        <v>43846</v>
      </c>
      <c r="AN1971"/>
      <c r="AO1971" t="s">
        <v>8</v>
      </c>
      <c r="AP1971"/>
      <c r="AQ1971"/>
      <c r="AR1971" t="s">
        <v>603</v>
      </c>
      <c r="AS1971" t="s">
        <v>1797</v>
      </c>
      <c r="AT1971" t="s">
        <v>1385</v>
      </c>
      <c r="AU1971" t="s">
        <v>36</v>
      </c>
      <c r="AV1971" t="s">
        <v>1355</v>
      </c>
      <c r="AW1971"/>
      <c r="AX1971"/>
      <c r="AY1971"/>
      <c r="AZ1971"/>
      <c r="BA1971" t="s">
        <v>1801</v>
      </c>
      <c r="BB1971" t="s">
        <v>1802</v>
      </c>
      <c r="BC1971" t="s">
        <v>1445</v>
      </c>
      <c r="BD1971"/>
      <c r="BE1971"/>
    </row>
    <row r="1972" spans="1:57" x14ac:dyDescent="0.25">
      <c r="A1972" t="s">
        <v>1360</v>
      </c>
      <c r="B1972" t="s">
        <v>0</v>
      </c>
      <c r="C1972">
        <v>2020</v>
      </c>
      <c r="D1972">
        <v>7</v>
      </c>
      <c r="E1972" s="73">
        <v>43861</v>
      </c>
      <c r="F1972" t="s">
        <v>574</v>
      </c>
      <c r="G1972"/>
      <c r="H1972" t="s">
        <v>12</v>
      </c>
      <c r="I1972" t="s">
        <v>575</v>
      </c>
      <c r="J1972" t="s">
        <v>990</v>
      </c>
      <c r="K1972" t="s">
        <v>3</v>
      </c>
      <c r="L1972"/>
      <c r="M1972" t="s">
        <v>1444</v>
      </c>
      <c r="N1972" s="82">
        <v>4.0599999999999996</v>
      </c>
      <c r="O1972"/>
      <c r="P1972" t="s">
        <v>984</v>
      </c>
      <c r="Q1972" t="s">
        <v>980</v>
      </c>
      <c r="R1972">
        <v>137</v>
      </c>
      <c r="S1972"/>
      <c r="T1972"/>
      <c r="U1972"/>
      <c r="V1972"/>
      <c r="W1972"/>
      <c r="X1972"/>
      <c r="Y1972"/>
      <c r="Z1972"/>
      <c r="AA1972"/>
      <c r="AB1972"/>
      <c r="AC1972"/>
      <c r="AD1972"/>
      <c r="AE1972"/>
      <c r="AF1972"/>
      <c r="AG1972"/>
      <c r="AH1972"/>
      <c r="AI1972"/>
      <c r="AJ1972"/>
      <c r="AK1972" t="s">
        <v>980</v>
      </c>
      <c r="AL1972">
        <v>137</v>
      </c>
      <c r="AM1972" s="73">
        <v>43861</v>
      </c>
      <c r="AN1972"/>
      <c r="AO1972" t="s">
        <v>778</v>
      </c>
      <c r="AP1972"/>
      <c r="AQ1972"/>
      <c r="AR1972" t="s">
        <v>603</v>
      </c>
      <c r="AS1972" t="s">
        <v>1797</v>
      </c>
      <c r="AT1972" t="s">
        <v>1408</v>
      </c>
      <c r="AU1972" t="s">
        <v>36</v>
      </c>
      <c r="AV1972" t="s">
        <v>1354</v>
      </c>
      <c r="AW1972" t="s">
        <v>1924</v>
      </c>
      <c r="AX1972" t="s">
        <v>1353</v>
      </c>
      <c r="AY1972" t="s">
        <v>1352</v>
      </c>
      <c r="AZ1972"/>
      <c r="BA1972" t="s">
        <v>2040</v>
      </c>
      <c r="BB1972" t="s">
        <v>1926</v>
      </c>
      <c r="BC1972" t="s">
        <v>1444</v>
      </c>
      <c r="BD1972"/>
      <c r="BE1972"/>
    </row>
    <row r="1973" spans="1:57" x14ac:dyDescent="0.25">
      <c r="A1973" t="s">
        <v>1360</v>
      </c>
      <c r="B1973" t="s">
        <v>0</v>
      </c>
      <c r="C1973">
        <v>2020</v>
      </c>
      <c r="D1973">
        <v>7</v>
      </c>
      <c r="E1973" s="73">
        <v>43861</v>
      </c>
      <c r="F1973"/>
      <c r="G1973"/>
      <c r="H1973" t="s">
        <v>12</v>
      </c>
      <c r="I1973"/>
      <c r="J1973" t="s">
        <v>2</v>
      </c>
      <c r="K1973" t="s">
        <v>3</v>
      </c>
      <c r="L1973"/>
      <c r="M1973" t="s">
        <v>1444</v>
      </c>
      <c r="N1973" s="82">
        <v>-12.59</v>
      </c>
      <c r="O1973"/>
      <c r="P1973" t="s">
        <v>14</v>
      </c>
      <c r="Q1973" t="s">
        <v>980</v>
      </c>
      <c r="R1973">
        <v>211</v>
      </c>
      <c r="S1973"/>
      <c r="T1973"/>
      <c r="U1973"/>
      <c r="V1973"/>
      <c r="W1973"/>
      <c r="X1973"/>
      <c r="Y1973"/>
      <c r="Z1973"/>
      <c r="AA1973"/>
      <c r="AB1973"/>
      <c r="AC1973"/>
      <c r="AD1973"/>
      <c r="AE1973"/>
      <c r="AF1973"/>
      <c r="AG1973"/>
      <c r="AH1973"/>
      <c r="AI1973"/>
      <c r="AJ1973"/>
      <c r="AK1973" t="s">
        <v>980</v>
      </c>
      <c r="AL1973">
        <v>211</v>
      </c>
      <c r="AM1973" s="73">
        <v>43861</v>
      </c>
      <c r="AN1973"/>
      <c r="AO1973" t="s">
        <v>8</v>
      </c>
      <c r="AP1973"/>
      <c r="AQ1973"/>
      <c r="AR1973" t="s">
        <v>603</v>
      </c>
      <c r="AS1973" t="s">
        <v>1797</v>
      </c>
      <c r="AT1973" t="s">
        <v>1385</v>
      </c>
      <c r="AU1973" t="s">
        <v>36</v>
      </c>
      <c r="AV1973" t="s">
        <v>1355</v>
      </c>
      <c r="AW1973"/>
      <c r="AX1973"/>
      <c r="AY1973"/>
      <c r="AZ1973"/>
      <c r="BA1973" t="s">
        <v>1801</v>
      </c>
      <c r="BB1973" t="s">
        <v>1802</v>
      </c>
      <c r="BC1973" t="s">
        <v>1444</v>
      </c>
      <c r="BD1973"/>
      <c r="BE1973"/>
    </row>
    <row r="1974" spans="1:57" x14ac:dyDescent="0.25">
      <c r="A1974" t="s">
        <v>1360</v>
      </c>
      <c r="B1974" t="s">
        <v>0</v>
      </c>
      <c r="C1974">
        <v>2020</v>
      </c>
      <c r="D1974">
        <v>7</v>
      </c>
      <c r="E1974" s="73">
        <v>43861</v>
      </c>
      <c r="F1974" t="s">
        <v>574</v>
      </c>
      <c r="G1974"/>
      <c r="H1974" t="s">
        <v>12</v>
      </c>
      <c r="I1974" t="s">
        <v>575</v>
      </c>
      <c r="J1974" t="s">
        <v>610</v>
      </c>
      <c r="K1974" t="s">
        <v>3</v>
      </c>
      <c r="L1974"/>
      <c r="M1974" t="s">
        <v>1568</v>
      </c>
      <c r="N1974" s="82">
        <v>272.45</v>
      </c>
      <c r="O1974"/>
      <c r="P1974" t="s">
        <v>984</v>
      </c>
      <c r="Q1974" t="s">
        <v>981</v>
      </c>
      <c r="R1974">
        <v>14</v>
      </c>
      <c r="S1974"/>
      <c r="T1974"/>
      <c r="U1974"/>
      <c r="V1974"/>
      <c r="W1974"/>
      <c r="X1974"/>
      <c r="Y1974"/>
      <c r="Z1974"/>
      <c r="AA1974"/>
      <c r="AB1974"/>
      <c r="AC1974"/>
      <c r="AD1974"/>
      <c r="AE1974"/>
      <c r="AF1974"/>
      <c r="AG1974"/>
      <c r="AH1974"/>
      <c r="AI1974"/>
      <c r="AJ1974"/>
      <c r="AK1974" t="s">
        <v>981</v>
      </c>
      <c r="AL1974">
        <v>14</v>
      </c>
      <c r="AM1974" s="73">
        <v>43861</v>
      </c>
      <c r="AN1974"/>
      <c r="AO1974" t="s">
        <v>847</v>
      </c>
      <c r="AP1974"/>
      <c r="AQ1974"/>
      <c r="AR1974" t="s">
        <v>603</v>
      </c>
      <c r="AS1974" t="s">
        <v>1797</v>
      </c>
      <c r="AT1974" t="s">
        <v>1408</v>
      </c>
      <c r="AU1974" t="s">
        <v>36</v>
      </c>
      <c r="AV1974" t="s">
        <v>1354</v>
      </c>
      <c r="AW1974" t="s">
        <v>1924</v>
      </c>
      <c r="AX1974" t="s">
        <v>1353</v>
      </c>
      <c r="AY1974" t="s">
        <v>1352</v>
      </c>
      <c r="AZ1974"/>
      <c r="BA1974" t="s">
        <v>1930</v>
      </c>
      <c r="BB1974" t="s">
        <v>1926</v>
      </c>
      <c r="BC1974" t="s">
        <v>1568</v>
      </c>
      <c r="BD1974"/>
      <c r="BE1974"/>
    </row>
    <row r="1975" spans="1:57" x14ac:dyDescent="0.25">
      <c r="A1975" t="s">
        <v>1360</v>
      </c>
      <c r="B1975" t="s">
        <v>0</v>
      </c>
      <c r="C1975">
        <v>2020</v>
      </c>
      <c r="D1975">
        <v>7</v>
      </c>
      <c r="E1975" s="73">
        <v>43861</v>
      </c>
      <c r="F1975" t="s">
        <v>574</v>
      </c>
      <c r="G1975"/>
      <c r="H1975" t="s">
        <v>12</v>
      </c>
      <c r="I1975" t="s">
        <v>575</v>
      </c>
      <c r="J1975" t="s">
        <v>688</v>
      </c>
      <c r="K1975" t="s">
        <v>3</v>
      </c>
      <c r="L1975"/>
      <c r="M1975" t="s">
        <v>1549</v>
      </c>
      <c r="N1975" s="82">
        <v>0.22</v>
      </c>
      <c r="O1975"/>
      <c r="P1975" t="s">
        <v>984</v>
      </c>
      <c r="Q1975" t="s">
        <v>985</v>
      </c>
      <c r="R1975">
        <v>185</v>
      </c>
      <c r="S1975"/>
      <c r="T1975"/>
      <c r="U1975"/>
      <c r="V1975"/>
      <c r="W1975"/>
      <c r="X1975"/>
      <c r="Y1975"/>
      <c r="Z1975"/>
      <c r="AA1975"/>
      <c r="AB1975"/>
      <c r="AC1975"/>
      <c r="AD1975"/>
      <c r="AE1975"/>
      <c r="AF1975"/>
      <c r="AG1975"/>
      <c r="AH1975"/>
      <c r="AI1975"/>
      <c r="AJ1975"/>
      <c r="AK1975" t="s">
        <v>985</v>
      </c>
      <c r="AL1975">
        <v>185</v>
      </c>
      <c r="AM1975" s="73">
        <v>43861</v>
      </c>
      <c r="AN1975"/>
      <c r="AO1975" t="s">
        <v>37</v>
      </c>
      <c r="AP1975"/>
      <c r="AQ1975"/>
      <c r="AR1975" t="s">
        <v>603</v>
      </c>
      <c r="AS1975" t="s">
        <v>1797</v>
      </c>
      <c r="AT1975" t="s">
        <v>1408</v>
      </c>
      <c r="AU1975" t="s">
        <v>36</v>
      </c>
      <c r="AV1975" t="s">
        <v>1354</v>
      </c>
      <c r="AW1975" t="s">
        <v>1924</v>
      </c>
      <c r="AX1975" t="s">
        <v>1353</v>
      </c>
      <c r="AY1975" t="s">
        <v>1352</v>
      </c>
      <c r="AZ1975"/>
      <c r="BA1975" t="s">
        <v>1995</v>
      </c>
      <c r="BB1975" t="s">
        <v>1926</v>
      </c>
      <c r="BC1975" t="s">
        <v>1549</v>
      </c>
      <c r="BD1975"/>
      <c r="BE1975"/>
    </row>
    <row r="1976" spans="1:57" x14ac:dyDescent="0.25">
      <c r="A1976" t="s">
        <v>1360</v>
      </c>
      <c r="B1976" t="s">
        <v>0</v>
      </c>
      <c r="C1976">
        <v>2020</v>
      </c>
      <c r="D1976">
        <v>7</v>
      </c>
      <c r="E1976" s="73">
        <v>43861</v>
      </c>
      <c r="F1976"/>
      <c r="G1976"/>
      <c r="H1976" t="s">
        <v>12</v>
      </c>
      <c r="I1976"/>
      <c r="J1976" t="s">
        <v>2</v>
      </c>
      <c r="K1976" t="s">
        <v>3</v>
      </c>
      <c r="L1976"/>
      <c r="M1976" t="s">
        <v>1442</v>
      </c>
      <c r="N1976" s="82">
        <v>-48.95</v>
      </c>
      <c r="O1976"/>
      <c r="P1976" t="s">
        <v>14</v>
      </c>
      <c r="Q1976" t="s">
        <v>987</v>
      </c>
      <c r="R1976">
        <v>211</v>
      </c>
      <c r="S1976"/>
      <c r="T1976"/>
      <c r="U1976"/>
      <c r="V1976"/>
      <c r="W1976"/>
      <c r="X1976"/>
      <c r="Y1976"/>
      <c r="Z1976"/>
      <c r="AA1976"/>
      <c r="AB1976"/>
      <c r="AC1976"/>
      <c r="AD1976"/>
      <c r="AE1976"/>
      <c r="AF1976"/>
      <c r="AG1976"/>
      <c r="AH1976"/>
      <c r="AI1976"/>
      <c r="AJ1976"/>
      <c r="AK1976" t="s">
        <v>987</v>
      </c>
      <c r="AL1976">
        <v>211</v>
      </c>
      <c r="AM1976" s="73">
        <v>43861</v>
      </c>
      <c r="AN1976"/>
      <c r="AO1976" t="s">
        <v>8</v>
      </c>
      <c r="AP1976"/>
      <c r="AQ1976"/>
      <c r="AR1976" t="s">
        <v>603</v>
      </c>
      <c r="AS1976" t="s">
        <v>1797</v>
      </c>
      <c r="AT1976" t="s">
        <v>1385</v>
      </c>
      <c r="AU1976" t="s">
        <v>36</v>
      </c>
      <c r="AV1976" t="s">
        <v>1355</v>
      </c>
      <c r="AW1976"/>
      <c r="AX1976"/>
      <c r="AY1976"/>
      <c r="AZ1976"/>
      <c r="BA1976" t="s">
        <v>1801</v>
      </c>
      <c r="BB1976" t="s">
        <v>1802</v>
      </c>
      <c r="BC1976" t="s">
        <v>1442</v>
      </c>
      <c r="BD1976"/>
      <c r="BE1976"/>
    </row>
    <row r="1977" spans="1:57" x14ac:dyDescent="0.25">
      <c r="A1977" t="s">
        <v>1360</v>
      </c>
      <c r="B1977" t="s">
        <v>0</v>
      </c>
      <c r="C1977">
        <v>2020</v>
      </c>
      <c r="D1977">
        <v>7</v>
      </c>
      <c r="E1977" s="73">
        <v>43861</v>
      </c>
      <c r="F1977" t="s">
        <v>574</v>
      </c>
      <c r="G1977"/>
      <c r="H1977" t="s">
        <v>12</v>
      </c>
      <c r="I1977" t="s">
        <v>575</v>
      </c>
      <c r="J1977" t="s">
        <v>611</v>
      </c>
      <c r="K1977" t="s">
        <v>3</v>
      </c>
      <c r="L1977"/>
      <c r="M1977" t="s">
        <v>1440</v>
      </c>
      <c r="N1977" s="82">
        <v>127.67</v>
      </c>
      <c r="O1977"/>
      <c r="P1977" t="s">
        <v>984</v>
      </c>
      <c r="Q1977" t="s">
        <v>991</v>
      </c>
      <c r="R1977">
        <v>14</v>
      </c>
      <c r="S1977"/>
      <c r="T1977"/>
      <c r="U1977"/>
      <c r="V1977"/>
      <c r="W1977"/>
      <c r="X1977"/>
      <c r="Y1977"/>
      <c r="Z1977"/>
      <c r="AA1977"/>
      <c r="AB1977"/>
      <c r="AC1977"/>
      <c r="AD1977"/>
      <c r="AE1977"/>
      <c r="AF1977"/>
      <c r="AG1977"/>
      <c r="AH1977"/>
      <c r="AI1977"/>
      <c r="AJ1977"/>
      <c r="AK1977" t="s">
        <v>991</v>
      </c>
      <c r="AL1977">
        <v>14</v>
      </c>
      <c r="AM1977" s="73">
        <v>43861</v>
      </c>
      <c r="AN1977"/>
      <c r="AO1977" t="s">
        <v>847</v>
      </c>
      <c r="AP1977"/>
      <c r="AQ1977"/>
      <c r="AR1977" t="s">
        <v>603</v>
      </c>
      <c r="AS1977" t="s">
        <v>1797</v>
      </c>
      <c r="AT1977" t="s">
        <v>1411</v>
      </c>
      <c r="AU1977" t="s">
        <v>36</v>
      </c>
      <c r="AV1977" t="s">
        <v>1354</v>
      </c>
      <c r="AW1977" t="s">
        <v>1924</v>
      </c>
      <c r="AX1977" t="s">
        <v>1353</v>
      </c>
      <c r="AY1977" t="s">
        <v>1352</v>
      </c>
      <c r="AZ1977"/>
      <c r="BA1977" t="s">
        <v>1952</v>
      </c>
      <c r="BB1977" t="s">
        <v>1926</v>
      </c>
      <c r="BC1977" t="s">
        <v>1440</v>
      </c>
      <c r="BD1977"/>
      <c r="BE1977"/>
    </row>
    <row r="1978" spans="1:57" x14ac:dyDescent="0.25">
      <c r="A1978" t="s">
        <v>1360</v>
      </c>
      <c r="B1978" t="s">
        <v>0</v>
      </c>
      <c r="C1978">
        <v>2020</v>
      </c>
      <c r="D1978">
        <v>7</v>
      </c>
      <c r="E1978" s="73">
        <v>43861</v>
      </c>
      <c r="F1978" t="s">
        <v>574</v>
      </c>
      <c r="G1978"/>
      <c r="H1978" t="s">
        <v>12</v>
      </c>
      <c r="I1978" t="s">
        <v>575</v>
      </c>
      <c r="J1978" t="s">
        <v>611</v>
      </c>
      <c r="K1978" t="s">
        <v>3</v>
      </c>
      <c r="L1978"/>
      <c r="M1978" t="s">
        <v>1440</v>
      </c>
      <c r="N1978" s="82">
        <v>6.38</v>
      </c>
      <c r="O1978"/>
      <c r="P1978" t="s">
        <v>984</v>
      </c>
      <c r="Q1978" t="s">
        <v>991</v>
      </c>
      <c r="R1978">
        <v>182</v>
      </c>
      <c r="S1978"/>
      <c r="T1978"/>
      <c r="U1978"/>
      <c r="V1978"/>
      <c r="W1978"/>
      <c r="X1978"/>
      <c r="Y1978"/>
      <c r="Z1978"/>
      <c r="AA1978"/>
      <c r="AB1978"/>
      <c r="AC1978"/>
      <c r="AD1978"/>
      <c r="AE1978"/>
      <c r="AF1978"/>
      <c r="AG1978"/>
      <c r="AH1978"/>
      <c r="AI1978"/>
      <c r="AJ1978"/>
      <c r="AK1978" t="s">
        <v>991</v>
      </c>
      <c r="AL1978">
        <v>182</v>
      </c>
      <c r="AM1978" s="73">
        <v>43861</v>
      </c>
      <c r="AN1978"/>
      <c r="AO1978" t="s">
        <v>37</v>
      </c>
      <c r="AP1978"/>
      <c r="AQ1978"/>
      <c r="AR1978" t="s">
        <v>603</v>
      </c>
      <c r="AS1978" t="s">
        <v>1797</v>
      </c>
      <c r="AT1978" t="s">
        <v>1411</v>
      </c>
      <c r="AU1978" t="s">
        <v>36</v>
      </c>
      <c r="AV1978" t="s">
        <v>1354</v>
      </c>
      <c r="AW1978" t="s">
        <v>1924</v>
      </c>
      <c r="AX1978" t="s">
        <v>1353</v>
      </c>
      <c r="AY1978" t="s">
        <v>1352</v>
      </c>
      <c r="AZ1978"/>
      <c r="BA1978" t="s">
        <v>1952</v>
      </c>
      <c r="BB1978" t="s">
        <v>1926</v>
      </c>
      <c r="BC1978" t="s">
        <v>1440</v>
      </c>
      <c r="BD1978"/>
      <c r="BE1978"/>
    </row>
    <row r="1979" spans="1:57" x14ac:dyDescent="0.25">
      <c r="A1979" t="s">
        <v>1360</v>
      </c>
      <c r="B1979" t="s">
        <v>0</v>
      </c>
      <c r="C1979">
        <v>2020</v>
      </c>
      <c r="D1979">
        <v>7</v>
      </c>
      <c r="E1979" s="73">
        <v>43861</v>
      </c>
      <c r="F1979" t="s">
        <v>574</v>
      </c>
      <c r="G1979"/>
      <c r="H1979" t="s">
        <v>12</v>
      </c>
      <c r="I1979" t="s">
        <v>575</v>
      </c>
      <c r="J1979" t="s">
        <v>611</v>
      </c>
      <c r="K1979" t="s">
        <v>3</v>
      </c>
      <c r="L1979"/>
      <c r="M1979" t="s">
        <v>1439</v>
      </c>
      <c r="N1979" s="82">
        <v>12.08</v>
      </c>
      <c r="O1979"/>
      <c r="P1979" t="s">
        <v>984</v>
      </c>
      <c r="Q1979" t="s">
        <v>989</v>
      </c>
      <c r="R1979">
        <v>185</v>
      </c>
      <c r="S1979"/>
      <c r="T1979"/>
      <c r="U1979"/>
      <c r="V1979"/>
      <c r="W1979"/>
      <c r="X1979"/>
      <c r="Y1979"/>
      <c r="Z1979"/>
      <c r="AA1979"/>
      <c r="AB1979"/>
      <c r="AC1979"/>
      <c r="AD1979"/>
      <c r="AE1979"/>
      <c r="AF1979"/>
      <c r="AG1979"/>
      <c r="AH1979"/>
      <c r="AI1979"/>
      <c r="AJ1979"/>
      <c r="AK1979" t="s">
        <v>989</v>
      </c>
      <c r="AL1979">
        <v>185</v>
      </c>
      <c r="AM1979" s="73">
        <v>43861</v>
      </c>
      <c r="AN1979"/>
      <c r="AO1979" t="s">
        <v>37</v>
      </c>
      <c r="AP1979"/>
      <c r="AQ1979"/>
      <c r="AR1979" t="s">
        <v>603</v>
      </c>
      <c r="AS1979" t="s">
        <v>1797</v>
      </c>
      <c r="AT1979" t="s">
        <v>1411</v>
      </c>
      <c r="AU1979" t="s">
        <v>36</v>
      </c>
      <c r="AV1979" t="s">
        <v>1354</v>
      </c>
      <c r="AW1979" t="s">
        <v>1924</v>
      </c>
      <c r="AX1979" t="s">
        <v>1353</v>
      </c>
      <c r="AY1979" t="s">
        <v>1352</v>
      </c>
      <c r="AZ1979"/>
      <c r="BA1979" t="s">
        <v>1952</v>
      </c>
      <c r="BB1979" t="s">
        <v>1926</v>
      </c>
      <c r="BC1979" t="s">
        <v>1439</v>
      </c>
      <c r="BD1979"/>
      <c r="BE1979"/>
    </row>
    <row r="1980" spans="1:57" x14ac:dyDescent="0.25">
      <c r="A1980" t="s">
        <v>1360</v>
      </c>
      <c r="B1980" t="s">
        <v>0</v>
      </c>
      <c r="C1980">
        <v>2020</v>
      </c>
      <c r="D1980">
        <v>8</v>
      </c>
      <c r="E1980" s="73">
        <v>43864</v>
      </c>
      <c r="F1980"/>
      <c r="G1980"/>
      <c r="H1980" t="s">
        <v>12</v>
      </c>
      <c r="I1980" t="s">
        <v>552</v>
      </c>
      <c r="J1980" t="s">
        <v>961</v>
      </c>
      <c r="K1980" t="s">
        <v>3</v>
      </c>
      <c r="L1980"/>
      <c r="M1980" t="s">
        <v>27</v>
      </c>
      <c r="N1980">
        <v>30000</v>
      </c>
      <c r="O1980"/>
      <c r="P1980" t="s">
        <v>997</v>
      </c>
      <c r="Q1980" t="s">
        <v>996</v>
      </c>
      <c r="R1980">
        <v>52</v>
      </c>
      <c r="S1980" t="s">
        <v>993</v>
      </c>
      <c r="T1980" s="73">
        <v>43864</v>
      </c>
      <c r="U1980" t="s">
        <v>1592</v>
      </c>
      <c r="V1980" t="s">
        <v>997</v>
      </c>
      <c r="W1980" t="s">
        <v>36</v>
      </c>
      <c r="X1980"/>
      <c r="Y1980"/>
      <c r="Z1980"/>
      <c r="AA1980"/>
      <c r="AB1980"/>
      <c r="AC1980"/>
      <c r="AD1980"/>
      <c r="AE1980"/>
      <c r="AF1980"/>
      <c r="AG1980"/>
      <c r="AH1980"/>
      <c r="AI1980"/>
      <c r="AJ1980"/>
      <c r="AK1980" t="s">
        <v>993</v>
      </c>
      <c r="AL1980">
        <v>1</v>
      </c>
      <c r="AM1980" s="73">
        <v>43864</v>
      </c>
      <c r="AN1980" t="s">
        <v>993</v>
      </c>
      <c r="AO1980" t="s">
        <v>554</v>
      </c>
      <c r="AP1980" t="s">
        <v>560</v>
      </c>
      <c r="AQ1980"/>
      <c r="AR1980" t="s">
        <v>30</v>
      </c>
      <c r="AS1980" t="s">
        <v>1797</v>
      </c>
      <c r="AT1980" t="s">
        <v>1372</v>
      </c>
      <c r="AU1980" t="s">
        <v>36</v>
      </c>
      <c r="AV1980" t="s">
        <v>1354</v>
      </c>
      <c r="AW1980" t="s">
        <v>1798</v>
      </c>
      <c r="AX1980" t="s">
        <v>1353</v>
      </c>
      <c r="AY1980" t="s">
        <v>1371</v>
      </c>
      <c r="AZ1980"/>
      <c r="BA1980" t="s">
        <v>2031</v>
      </c>
      <c r="BB1980" t="s">
        <v>1800</v>
      </c>
      <c r="BC1980" t="s">
        <v>1592</v>
      </c>
      <c r="BD1980">
        <v>1</v>
      </c>
      <c r="BE1980" t="s">
        <v>2028</v>
      </c>
    </row>
    <row r="1981" spans="1:57" x14ac:dyDescent="0.25">
      <c r="A1981" t="s">
        <v>1360</v>
      </c>
      <c r="B1981" t="s">
        <v>0</v>
      </c>
      <c r="C1981">
        <v>2020</v>
      </c>
      <c r="D1981">
        <v>8</v>
      </c>
      <c r="E1981" s="73">
        <v>43865</v>
      </c>
      <c r="F1981"/>
      <c r="G1981"/>
      <c r="H1981" t="s">
        <v>12</v>
      </c>
      <c r="I1981"/>
      <c r="J1981" t="s">
        <v>25</v>
      </c>
      <c r="K1981" t="s">
        <v>3</v>
      </c>
      <c r="L1981"/>
      <c r="M1981" t="s">
        <v>43</v>
      </c>
      <c r="N1981">
        <v>30000</v>
      </c>
      <c r="O1981"/>
      <c r="P1981" t="s">
        <v>27</v>
      </c>
      <c r="Q1981" t="s">
        <v>992</v>
      </c>
      <c r="R1981">
        <v>19</v>
      </c>
      <c r="S1981"/>
      <c r="T1981"/>
      <c r="U1981"/>
      <c r="V1981"/>
      <c r="W1981"/>
      <c r="X1981"/>
      <c r="Y1981"/>
      <c r="Z1981"/>
      <c r="AA1981"/>
      <c r="AB1981"/>
      <c r="AC1981"/>
      <c r="AD1981"/>
      <c r="AE1981"/>
      <c r="AF1981"/>
      <c r="AG1981"/>
      <c r="AH1981"/>
      <c r="AI1981"/>
      <c r="AJ1981"/>
      <c r="AK1981" t="s">
        <v>992</v>
      </c>
      <c r="AL1981">
        <v>19</v>
      </c>
      <c r="AM1981" s="73">
        <v>43865</v>
      </c>
      <c r="AN1981" t="s">
        <v>993</v>
      </c>
      <c r="AO1981" t="s">
        <v>8</v>
      </c>
      <c r="AP1981"/>
      <c r="AQ1981"/>
      <c r="AR1981" t="s">
        <v>30</v>
      </c>
      <c r="AS1981" t="s">
        <v>1797</v>
      </c>
      <c r="AT1981" t="s">
        <v>1366</v>
      </c>
      <c r="AU1981" t="s">
        <v>36</v>
      </c>
      <c r="AV1981" t="s">
        <v>1365</v>
      </c>
      <c r="AW1981"/>
      <c r="AX1981"/>
      <c r="AY1981"/>
      <c r="AZ1981"/>
      <c r="BA1981" t="s">
        <v>1833</v>
      </c>
      <c r="BB1981" t="s">
        <v>1802</v>
      </c>
      <c r="BC1981" t="s">
        <v>43</v>
      </c>
      <c r="BD1981"/>
      <c r="BE1981"/>
    </row>
    <row r="1982" spans="1:57" x14ac:dyDescent="0.25">
      <c r="A1982" t="s">
        <v>1360</v>
      </c>
      <c r="B1982" t="s">
        <v>0</v>
      </c>
      <c r="C1982">
        <v>2020</v>
      </c>
      <c r="D1982">
        <v>8</v>
      </c>
      <c r="E1982" s="73">
        <v>43871</v>
      </c>
      <c r="F1982"/>
      <c r="G1982"/>
      <c r="H1982" t="s">
        <v>12</v>
      </c>
      <c r="I1982"/>
      <c r="J1982" t="s">
        <v>2</v>
      </c>
      <c r="K1982" t="s">
        <v>3</v>
      </c>
      <c r="L1982"/>
      <c r="M1982" t="s">
        <v>1438</v>
      </c>
      <c r="N1982">
        <v>-34446.31</v>
      </c>
      <c r="O1982"/>
      <c r="P1982" t="s">
        <v>14</v>
      </c>
      <c r="Q1982" t="s">
        <v>998</v>
      </c>
      <c r="R1982">
        <v>35</v>
      </c>
      <c r="S1982"/>
      <c r="T1982"/>
      <c r="U1982"/>
      <c r="V1982"/>
      <c r="W1982"/>
      <c r="X1982"/>
      <c r="Y1982"/>
      <c r="Z1982"/>
      <c r="AA1982"/>
      <c r="AB1982"/>
      <c r="AC1982"/>
      <c r="AD1982"/>
      <c r="AE1982"/>
      <c r="AF1982"/>
      <c r="AG1982"/>
      <c r="AH1982"/>
      <c r="AI1982"/>
      <c r="AJ1982"/>
      <c r="AK1982" t="s">
        <v>998</v>
      </c>
      <c r="AL1982">
        <v>35</v>
      </c>
      <c r="AM1982" s="73">
        <v>43871</v>
      </c>
      <c r="AN1982"/>
      <c r="AO1982" t="s">
        <v>8</v>
      </c>
      <c r="AP1982"/>
      <c r="AQ1982"/>
      <c r="AR1982" t="s">
        <v>603</v>
      </c>
      <c r="AS1982" t="s">
        <v>1797</v>
      </c>
      <c r="AT1982" t="s">
        <v>1385</v>
      </c>
      <c r="AU1982" t="s">
        <v>36</v>
      </c>
      <c r="AV1982" t="s">
        <v>1355</v>
      </c>
      <c r="AW1982"/>
      <c r="AX1982"/>
      <c r="AY1982"/>
      <c r="AZ1982"/>
      <c r="BA1982" t="s">
        <v>1801</v>
      </c>
      <c r="BB1982" t="s">
        <v>1802</v>
      </c>
      <c r="BC1982" t="s">
        <v>1438</v>
      </c>
      <c r="BD1982"/>
      <c r="BE1982"/>
    </row>
    <row r="1983" spans="1:57" x14ac:dyDescent="0.25">
      <c r="A1983" t="s">
        <v>1360</v>
      </c>
      <c r="B1983" t="s">
        <v>0</v>
      </c>
      <c r="C1983">
        <v>2020</v>
      </c>
      <c r="D1983">
        <v>8</v>
      </c>
      <c r="E1983" s="73">
        <v>43871</v>
      </c>
      <c r="F1983"/>
      <c r="G1983"/>
      <c r="H1983" t="s">
        <v>12</v>
      </c>
      <c r="I1983"/>
      <c r="J1983" t="s">
        <v>630</v>
      </c>
      <c r="K1983" t="s">
        <v>3</v>
      </c>
      <c r="L1983"/>
      <c r="M1983" t="s">
        <v>1436</v>
      </c>
      <c r="N1983">
        <v>-477.38</v>
      </c>
      <c r="O1983"/>
      <c r="P1983" t="s">
        <v>799</v>
      </c>
      <c r="Q1983" t="s">
        <v>1000</v>
      </c>
      <c r="R1983">
        <v>3</v>
      </c>
      <c r="S1983"/>
      <c r="T1983"/>
      <c r="U1983"/>
      <c r="V1983"/>
      <c r="W1983"/>
      <c r="X1983"/>
      <c r="Y1983"/>
      <c r="Z1983"/>
      <c r="AA1983"/>
      <c r="AB1983"/>
      <c r="AC1983"/>
      <c r="AD1983"/>
      <c r="AE1983"/>
      <c r="AF1983"/>
      <c r="AG1983"/>
      <c r="AH1983"/>
      <c r="AI1983"/>
      <c r="AJ1983"/>
      <c r="AK1983" t="s">
        <v>1000</v>
      </c>
      <c r="AL1983">
        <v>3</v>
      </c>
      <c r="AM1983" s="73">
        <v>43871</v>
      </c>
      <c r="AN1983"/>
      <c r="AO1983" t="s">
        <v>554</v>
      </c>
      <c r="AP1983"/>
      <c r="AQ1983"/>
      <c r="AR1983" t="s">
        <v>16</v>
      </c>
      <c r="AS1983" t="s">
        <v>1797</v>
      </c>
      <c r="AT1983" t="s">
        <v>1430</v>
      </c>
      <c r="AU1983" t="s">
        <v>36</v>
      </c>
      <c r="AV1983" t="s">
        <v>1421</v>
      </c>
      <c r="AW1983"/>
      <c r="AX1983"/>
      <c r="AY1983"/>
      <c r="AZ1983"/>
      <c r="BA1983" t="s">
        <v>1935</v>
      </c>
      <c r="BB1983" t="s">
        <v>1802</v>
      </c>
      <c r="BC1983" t="s">
        <v>1436</v>
      </c>
      <c r="BD1983"/>
      <c r="BE1983"/>
    </row>
    <row r="1984" spans="1:57" x14ac:dyDescent="0.25">
      <c r="A1984" t="s">
        <v>1360</v>
      </c>
      <c r="B1984" t="s">
        <v>0</v>
      </c>
      <c r="C1984">
        <v>2020</v>
      </c>
      <c r="D1984">
        <v>8</v>
      </c>
      <c r="E1984" s="73">
        <v>43880</v>
      </c>
      <c r="F1984"/>
      <c r="G1984"/>
      <c r="H1984" t="s">
        <v>12</v>
      </c>
      <c r="I1984"/>
      <c r="J1984" t="s">
        <v>25</v>
      </c>
      <c r="K1984" t="s">
        <v>3</v>
      </c>
      <c r="L1984"/>
      <c r="M1984" t="s">
        <v>862</v>
      </c>
      <c r="N1984">
        <v>-4.26</v>
      </c>
      <c r="O1984"/>
      <c r="P1984" t="s">
        <v>1006</v>
      </c>
      <c r="Q1984" t="s">
        <v>1003</v>
      </c>
      <c r="R1984">
        <v>48</v>
      </c>
      <c r="S1984"/>
      <c r="T1984"/>
      <c r="U1984"/>
      <c r="V1984"/>
      <c r="W1984"/>
      <c r="X1984"/>
      <c r="Y1984"/>
      <c r="Z1984"/>
      <c r="AA1984"/>
      <c r="AB1984"/>
      <c r="AC1984"/>
      <c r="AD1984"/>
      <c r="AE1984"/>
      <c r="AF1984"/>
      <c r="AG1984"/>
      <c r="AH1984"/>
      <c r="AI1984"/>
      <c r="AJ1984"/>
      <c r="AK1984" t="s">
        <v>1003</v>
      </c>
      <c r="AL1984">
        <v>48</v>
      </c>
      <c r="AM1984" s="73">
        <v>43880</v>
      </c>
      <c r="AN1984" t="s">
        <v>1005</v>
      </c>
      <c r="AO1984" t="s">
        <v>8</v>
      </c>
      <c r="AP1984"/>
      <c r="AQ1984"/>
      <c r="AR1984" t="s">
        <v>866</v>
      </c>
      <c r="AS1984" t="s">
        <v>1797</v>
      </c>
      <c r="AT1984" t="s">
        <v>1366</v>
      </c>
      <c r="AU1984" t="s">
        <v>36</v>
      </c>
      <c r="AV1984" t="s">
        <v>1365</v>
      </c>
      <c r="AW1984"/>
      <c r="AX1984"/>
      <c r="AY1984"/>
      <c r="AZ1984"/>
      <c r="BA1984" t="s">
        <v>1833</v>
      </c>
      <c r="BB1984" t="s">
        <v>1802</v>
      </c>
      <c r="BC1984" t="s">
        <v>862</v>
      </c>
      <c r="BD1984"/>
      <c r="BE1984"/>
    </row>
    <row r="1985" spans="1:57" x14ac:dyDescent="0.25">
      <c r="A1985" t="s">
        <v>1360</v>
      </c>
      <c r="B1985" t="s">
        <v>0</v>
      </c>
      <c r="C1985">
        <v>2020</v>
      </c>
      <c r="D1985">
        <v>8</v>
      </c>
      <c r="E1985" s="73">
        <v>43885</v>
      </c>
      <c r="F1985" t="s">
        <v>574</v>
      </c>
      <c r="G1985"/>
      <c r="H1985" t="s">
        <v>12</v>
      </c>
      <c r="I1985" t="s">
        <v>575</v>
      </c>
      <c r="J1985" t="s">
        <v>587</v>
      </c>
      <c r="K1985" t="s">
        <v>3</v>
      </c>
      <c r="L1985"/>
      <c r="M1985" t="s">
        <v>579</v>
      </c>
      <c r="N1985">
        <v>39.25</v>
      </c>
      <c r="O1985"/>
      <c r="P1985" t="s">
        <v>1009</v>
      </c>
      <c r="Q1985" t="s">
        <v>1008</v>
      </c>
      <c r="R1985">
        <v>278</v>
      </c>
      <c r="S1985"/>
      <c r="T1985"/>
      <c r="U1985"/>
      <c r="V1985"/>
      <c r="W1985"/>
      <c r="X1985"/>
      <c r="Y1985"/>
      <c r="Z1985"/>
      <c r="AA1985"/>
      <c r="AB1985"/>
      <c r="AC1985"/>
      <c r="AD1985"/>
      <c r="AE1985"/>
      <c r="AF1985"/>
      <c r="AG1985"/>
      <c r="AH1985"/>
      <c r="AI1985"/>
      <c r="AJ1985"/>
      <c r="AK1985" t="s">
        <v>1008</v>
      </c>
      <c r="AL1985">
        <v>278</v>
      </c>
      <c r="AM1985" s="73">
        <v>43885</v>
      </c>
      <c r="AN1985" t="s">
        <v>584</v>
      </c>
      <c r="AO1985" t="s">
        <v>847</v>
      </c>
      <c r="AP1985"/>
      <c r="AQ1985"/>
      <c r="AR1985" t="s">
        <v>581</v>
      </c>
      <c r="AS1985" t="s">
        <v>1797</v>
      </c>
      <c r="AT1985" t="s">
        <v>1361</v>
      </c>
      <c r="AU1985" t="s">
        <v>36</v>
      </c>
      <c r="AV1985" t="s">
        <v>1354</v>
      </c>
      <c r="AW1985" t="s">
        <v>1924</v>
      </c>
      <c r="AX1985" t="s">
        <v>1353</v>
      </c>
      <c r="AY1985" t="s">
        <v>1352</v>
      </c>
      <c r="AZ1985"/>
      <c r="BA1985" t="s">
        <v>1932</v>
      </c>
      <c r="BB1985" t="s">
        <v>1926</v>
      </c>
      <c r="BC1985" t="s">
        <v>579</v>
      </c>
      <c r="BD1985"/>
      <c r="BE1985"/>
    </row>
    <row r="1986" spans="1:57" x14ac:dyDescent="0.25">
      <c r="A1986" t="s">
        <v>1360</v>
      </c>
      <c r="B1986" t="s">
        <v>0</v>
      </c>
      <c r="C1986">
        <v>2020</v>
      </c>
      <c r="D1986">
        <v>8</v>
      </c>
      <c r="E1986" s="73">
        <v>43885</v>
      </c>
      <c r="F1986" t="s">
        <v>574</v>
      </c>
      <c r="G1986"/>
      <c r="H1986" t="s">
        <v>12</v>
      </c>
      <c r="I1986" t="s">
        <v>575</v>
      </c>
      <c r="J1986" t="s">
        <v>589</v>
      </c>
      <c r="K1986" t="s">
        <v>3</v>
      </c>
      <c r="L1986"/>
      <c r="M1986" t="s">
        <v>579</v>
      </c>
      <c r="N1986">
        <v>2500</v>
      </c>
      <c r="O1986"/>
      <c r="P1986" t="s">
        <v>1009</v>
      </c>
      <c r="Q1986" t="s">
        <v>1008</v>
      </c>
      <c r="R1986">
        <v>328</v>
      </c>
      <c r="S1986"/>
      <c r="T1986"/>
      <c r="U1986"/>
      <c r="V1986"/>
      <c r="W1986"/>
      <c r="X1986"/>
      <c r="Y1986"/>
      <c r="Z1986"/>
      <c r="AA1986"/>
      <c r="AB1986"/>
      <c r="AC1986"/>
      <c r="AD1986"/>
      <c r="AE1986"/>
      <c r="AF1986"/>
      <c r="AG1986"/>
      <c r="AH1986"/>
      <c r="AI1986"/>
      <c r="AJ1986"/>
      <c r="AK1986" t="s">
        <v>1008</v>
      </c>
      <c r="AL1986">
        <v>328</v>
      </c>
      <c r="AM1986" s="73">
        <v>43885</v>
      </c>
      <c r="AN1986" t="s">
        <v>584</v>
      </c>
      <c r="AO1986" t="s">
        <v>975</v>
      </c>
      <c r="AP1986"/>
      <c r="AQ1986"/>
      <c r="AR1986" t="s">
        <v>581</v>
      </c>
      <c r="AS1986" t="s">
        <v>1797</v>
      </c>
      <c r="AT1986" t="s">
        <v>1361</v>
      </c>
      <c r="AU1986" t="s">
        <v>36</v>
      </c>
      <c r="AV1986" t="s">
        <v>1354</v>
      </c>
      <c r="AW1986" t="s">
        <v>1924</v>
      </c>
      <c r="AX1986" t="s">
        <v>1353</v>
      </c>
      <c r="AY1986" t="s">
        <v>1352</v>
      </c>
      <c r="AZ1986"/>
      <c r="BA1986" t="s">
        <v>1934</v>
      </c>
      <c r="BB1986" t="s">
        <v>1926</v>
      </c>
      <c r="BC1986" t="s">
        <v>579</v>
      </c>
      <c r="BD1986"/>
      <c r="BE1986"/>
    </row>
    <row r="1987" spans="1:57" x14ac:dyDescent="0.25">
      <c r="A1987" t="s">
        <v>1360</v>
      </c>
      <c r="B1987" t="s">
        <v>0</v>
      </c>
      <c r="C1987">
        <v>2020</v>
      </c>
      <c r="D1987">
        <v>8</v>
      </c>
      <c r="E1987" s="73">
        <v>43890</v>
      </c>
      <c r="F1987" t="s">
        <v>574</v>
      </c>
      <c r="G1987"/>
      <c r="H1987" t="s">
        <v>12</v>
      </c>
      <c r="I1987" t="s">
        <v>575</v>
      </c>
      <c r="J1987" t="s">
        <v>610</v>
      </c>
      <c r="K1987" t="s">
        <v>3</v>
      </c>
      <c r="L1987"/>
      <c r="M1987" t="s">
        <v>1545</v>
      </c>
      <c r="N1987">
        <v>238.89</v>
      </c>
      <c r="O1987"/>
      <c r="P1987" t="s">
        <v>1014</v>
      </c>
      <c r="Q1987" t="s">
        <v>1015</v>
      </c>
      <c r="R1987">
        <v>13</v>
      </c>
      <c r="S1987"/>
      <c r="T1987"/>
      <c r="U1987"/>
      <c r="V1987"/>
      <c r="W1987"/>
      <c r="X1987"/>
      <c r="Y1987"/>
      <c r="Z1987"/>
      <c r="AA1987"/>
      <c r="AB1987"/>
      <c r="AC1987"/>
      <c r="AD1987"/>
      <c r="AE1987"/>
      <c r="AF1987"/>
      <c r="AG1987"/>
      <c r="AH1987"/>
      <c r="AI1987"/>
      <c r="AJ1987"/>
      <c r="AK1987" t="s">
        <v>1015</v>
      </c>
      <c r="AL1987">
        <v>13</v>
      </c>
      <c r="AM1987" s="73">
        <v>43890</v>
      </c>
      <c r="AN1987"/>
      <c r="AO1987" t="s">
        <v>847</v>
      </c>
      <c r="AP1987"/>
      <c r="AQ1987"/>
      <c r="AR1987" t="s">
        <v>603</v>
      </c>
      <c r="AS1987" t="s">
        <v>1797</v>
      </c>
      <c r="AT1987" t="s">
        <v>1408</v>
      </c>
      <c r="AU1987" t="s">
        <v>36</v>
      </c>
      <c r="AV1987" t="s">
        <v>1354</v>
      </c>
      <c r="AW1987" t="s">
        <v>1924</v>
      </c>
      <c r="AX1987" t="s">
        <v>1353</v>
      </c>
      <c r="AY1987" t="s">
        <v>1352</v>
      </c>
      <c r="AZ1987"/>
      <c r="BA1987" t="s">
        <v>1930</v>
      </c>
      <c r="BB1987" t="s">
        <v>1926</v>
      </c>
      <c r="BC1987" t="s">
        <v>1545</v>
      </c>
      <c r="BD1987"/>
      <c r="BE1987"/>
    </row>
    <row r="1988" spans="1:57" x14ac:dyDescent="0.25">
      <c r="A1988" t="s">
        <v>1360</v>
      </c>
      <c r="B1988" t="s">
        <v>0</v>
      </c>
      <c r="C1988">
        <v>2020</v>
      </c>
      <c r="D1988">
        <v>8</v>
      </c>
      <c r="E1988" s="73">
        <v>43890</v>
      </c>
      <c r="F1988" t="s">
        <v>574</v>
      </c>
      <c r="G1988"/>
      <c r="H1988" t="s">
        <v>12</v>
      </c>
      <c r="I1988" t="s">
        <v>575</v>
      </c>
      <c r="J1988" t="s">
        <v>610</v>
      </c>
      <c r="K1988" t="s">
        <v>3</v>
      </c>
      <c r="L1988"/>
      <c r="M1988" t="s">
        <v>1545</v>
      </c>
      <c r="N1988">
        <v>238.89</v>
      </c>
      <c r="O1988"/>
      <c r="P1988" t="s">
        <v>1014</v>
      </c>
      <c r="Q1988" t="s">
        <v>1015</v>
      </c>
      <c r="R1988">
        <v>76</v>
      </c>
      <c r="S1988"/>
      <c r="T1988"/>
      <c r="U1988"/>
      <c r="V1988"/>
      <c r="W1988"/>
      <c r="X1988"/>
      <c r="Y1988"/>
      <c r="Z1988"/>
      <c r="AA1988"/>
      <c r="AB1988"/>
      <c r="AC1988"/>
      <c r="AD1988"/>
      <c r="AE1988"/>
      <c r="AF1988"/>
      <c r="AG1988"/>
      <c r="AH1988"/>
      <c r="AI1988"/>
      <c r="AJ1988"/>
      <c r="AK1988" t="s">
        <v>1015</v>
      </c>
      <c r="AL1988">
        <v>76</v>
      </c>
      <c r="AM1988" s="73">
        <v>43890</v>
      </c>
      <c r="AN1988"/>
      <c r="AO1988" t="s">
        <v>1013</v>
      </c>
      <c r="AP1988"/>
      <c r="AQ1988"/>
      <c r="AR1988" t="s">
        <v>603</v>
      </c>
      <c r="AS1988" t="s">
        <v>1797</v>
      </c>
      <c r="AT1988" t="s">
        <v>1408</v>
      </c>
      <c r="AU1988" t="s">
        <v>36</v>
      </c>
      <c r="AV1988" t="s">
        <v>1354</v>
      </c>
      <c r="AW1988" t="s">
        <v>1924</v>
      </c>
      <c r="AX1988" t="s">
        <v>1353</v>
      </c>
      <c r="AY1988" t="s">
        <v>1352</v>
      </c>
      <c r="AZ1988"/>
      <c r="BA1988" t="s">
        <v>1930</v>
      </c>
      <c r="BB1988" t="s">
        <v>1926</v>
      </c>
      <c r="BC1988" t="s">
        <v>1545</v>
      </c>
      <c r="BD1988"/>
      <c r="BE1988"/>
    </row>
    <row r="1989" spans="1:57" x14ac:dyDescent="0.25">
      <c r="A1989" t="s">
        <v>1360</v>
      </c>
      <c r="B1989" t="s">
        <v>0</v>
      </c>
      <c r="C1989">
        <v>2020</v>
      </c>
      <c r="D1989">
        <v>8</v>
      </c>
      <c r="E1989" s="73">
        <v>43890</v>
      </c>
      <c r="F1989" t="s">
        <v>574</v>
      </c>
      <c r="G1989"/>
      <c r="H1989" t="s">
        <v>12</v>
      </c>
      <c r="I1989" t="s">
        <v>575</v>
      </c>
      <c r="J1989" t="s">
        <v>610</v>
      </c>
      <c r="K1989" t="s">
        <v>3</v>
      </c>
      <c r="L1989"/>
      <c r="M1989" t="s">
        <v>1545</v>
      </c>
      <c r="N1989">
        <v>238.89</v>
      </c>
      <c r="O1989"/>
      <c r="P1989" t="s">
        <v>1014</v>
      </c>
      <c r="Q1989" t="s">
        <v>1015</v>
      </c>
      <c r="R1989">
        <v>89</v>
      </c>
      <c r="S1989"/>
      <c r="T1989"/>
      <c r="U1989"/>
      <c r="V1989"/>
      <c r="W1989"/>
      <c r="X1989"/>
      <c r="Y1989"/>
      <c r="Z1989"/>
      <c r="AA1989"/>
      <c r="AB1989"/>
      <c r="AC1989"/>
      <c r="AD1989"/>
      <c r="AE1989"/>
      <c r="AF1989"/>
      <c r="AG1989"/>
      <c r="AH1989"/>
      <c r="AI1989"/>
      <c r="AJ1989"/>
      <c r="AK1989" t="s">
        <v>1015</v>
      </c>
      <c r="AL1989">
        <v>89</v>
      </c>
      <c r="AM1989" s="73">
        <v>43890</v>
      </c>
      <c r="AN1989"/>
      <c r="AO1989" t="s">
        <v>847</v>
      </c>
      <c r="AP1989"/>
      <c r="AQ1989"/>
      <c r="AR1989" t="s">
        <v>603</v>
      </c>
      <c r="AS1989" t="s">
        <v>1797</v>
      </c>
      <c r="AT1989" t="s">
        <v>1408</v>
      </c>
      <c r="AU1989" t="s">
        <v>36</v>
      </c>
      <c r="AV1989" t="s">
        <v>1354</v>
      </c>
      <c r="AW1989" t="s">
        <v>1924</v>
      </c>
      <c r="AX1989" t="s">
        <v>1353</v>
      </c>
      <c r="AY1989" t="s">
        <v>1352</v>
      </c>
      <c r="AZ1989"/>
      <c r="BA1989" t="s">
        <v>1930</v>
      </c>
      <c r="BB1989" t="s">
        <v>1926</v>
      </c>
      <c r="BC1989" t="s">
        <v>1545</v>
      </c>
      <c r="BD1989"/>
      <c r="BE1989"/>
    </row>
    <row r="1990" spans="1:57" x14ac:dyDescent="0.25">
      <c r="A1990" t="s">
        <v>1360</v>
      </c>
      <c r="B1990" t="s">
        <v>0</v>
      </c>
      <c r="C1990">
        <v>2020</v>
      </c>
      <c r="D1990">
        <v>8</v>
      </c>
      <c r="E1990" s="73">
        <v>43890</v>
      </c>
      <c r="F1990" t="s">
        <v>574</v>
      </c>
      <c r="G1990"/>
      <c r="H1990" t="s">
        <v>12</v>
      </c>
      <c r="I1990" t="s">
        <v>575</v>
      </c>
      <c r="J1990" t="s">
        <v>694</v>
      </c>
      <c r="K1990" t="s">
        <v>3</v>
      </c>
      <c r="L1990"/>
      <c r="M1990" t="s">
        <v>1434</v>
      </c>
      <c r="N1990">
        <v>0.98</v>
      </c>
      <c r="O1990"/>
      <c r="P1990" t="s">
        <v>1017</v>
      </c>
      <c r="Q1990" t="s">
        <v>1016</v>
      </c>
      <c r="R1990">
        <v>189</v>
      </c>
      <c r="S1990"/>
      <c r="T1990"/>
      <c r="U1990"/>
      <c r="V1990"/>
      <c r="W1990"/>
      <c r="X1990"/>
      <c r="Y1990"/>
      <c r="Z1990"/>
      <c r="AA1990"/>
      <c r="AB1990"/>
      <c r="AC1990"/>
      <c r="AD1990"/>
      <c r="AE1990"/>
      <c r="AF1990"/>
      <c r="AG1990"/>
      <c r="AH1990"/>
      <c r="AI1990"/>
      <c r="AJ1990"/>
      <c r="AK1990" t="s">
        <v>1016</v>
      </c>
      <c r="AL1990">
        <v>189</v>
      </c>
      <c r="AM1990" s="73">
        <v>43890</v>
      </c>
      <c r="AN1990"/>
      <c r="AO1990" t="s">
        <v>37</v>
      </c>
      <c r="AP1990"/>
      <c r="AQ1990"/>
      <c r="AR1990" t="s">
        <v>603</v>
      </c>
      <c r="AS1990" t="s">
        <v>1797</v>
      </c>
      <c r="AT1990" t="s">
        <v>1356</v>
      </c>
      <c r="AU1990" t="s">
        <v>36</v>
      </c>
      <c r="AV1990" t="s">
        <v>1354</v>
      </c>
      <c r="AW1990" t="s">
        <v>1924</v>
      </c>
      <c r="AX1990" t="s">
        <v>1353</v>
      </c>
      <c r="AY1990" t="s">
        <v>1352</v>
      </c>
      <c r="AZ1990"/>
      <c r="BA1990" t="s">
        <v>1958</v>
      </c>
      <c r="BB1990" t="s">
        <v>1926</v>
      </c>
      <c r="BC1990" t="s">
        <v>1434</v>
      </c>
      <c r="BD1990"/>
      <c r="BE1990"/>
    </row>
    <row r="1991" spans="1:57" x14ac:dyDescent="0.25">
      <c r="A1991" t="s">
        <v>1360</v>
      </c>
      <c r="B1991" t="s">
        <v>0</v>
      </c>
      <c r="C1991">
        <v>2020</v>
      </c>
      <c r="D1991">
        <v>8</v>
      </c>
      <c r="E1991" s="73">
        <v>43890</v>
      </c>
      <c r="F1991" t="s">
        <v>574</v>
      </c>
      <c r="G1991"/>
      <c r="H1991" t="s">
        <v>12</v>
      </c>
      <c r="I1991" t="s">
        <v>575</v>
      </c>
      <c r="J1991" t="s">
        <v>692</v>
      </c>
      <c r="K1991" t="s">
        <v>3</v>
      </c>
      <c r="L1991"/>
      <c r="M1991" t="s">
        <v>1434</v>
      </c>
      <c r="N1991">
        <v>9.34</v>
      </c>
      <c r="O1991"/>
      <c r="P1991" t="s">
        <v>1017</v>
      </c>
      <c r="Q1991" t="s">
        <v>1018</v>
      </c>
      <c r="R1991">
        <v>76</v>
      </c>
      <c r="S1991"/>
      <c r="T1991"/>
      <c r="U1991"/>
      <c r="V1991"/>
      <c r="W1991"/>
      <c r="X1991"/>
      <c r="Y1991"/>
      <c r="Z1991"/>
      <c r="AA1991"/>
      <c r="AB1991"/>
      <c r="AC1991"/>
      <c r="AD1991"/>
      <c r="AE1991"/>
      <c r="AF1991"/>
      <c r="AG1991"/>
      <c r="AH1991"/>
      <c r="AI1991"/>
      <c r="AJ1991"/>
      <c r="AK1991" t="s">
        <v>1018</v>
      </c>
      <c r="AL1991">
        <v>76</v>
      </c>
      <c r="AM1991" s="73">
        <v>43890</v>
      </c>
      <c r="AN1991"/>
      <c r="AO1991" t="s">
        <v>1013</v>
      </c>
      <c r="AP1991"/>
      <c r="AQ1991"/>
      <c r="AR1991" t="s">
        <v>603</v>
      </c>
      <c r="AS1991" t="s">
        <v>1797</v>
      </c>
      <c r="AT1991" t="s">
        <v>1356</v>
      </c>
      <c r="AU1991" t="s">
        <v>36</v>
      </c>
      <c r="AV1991" t="s">
        <v>1354</v>
      </c>
      <c r="AW1991" t="s">
        <v>1924</v>
      </c>
      <c r="AX1991" t="s">
        <v>1353</v>
      </c>
      <c r="AY1991" t="s">
        <v>1352</v>
      </c>
      <c r="AZ1991"/>
      <c r="BA1991" t="s">
        <v>1981</v>
      </c>
      <c r="BB1991" t="s">
        <v>1926</v>
      </c>
      <c r="BC1991" t="s">
        <v>1434</v>
      </c>
      <c r="BD1991"/>
      <c r="BE1991"/>
    </row>
    <row r="1992" spans="1:57" x14ac:dyDescent="0.25">
      <c r="A1992" t="s">
        <v>1360</v>
      </c>
      <c r="B1992" t="s">
        <v>0</v>
      </c>
      <c r="C1992">
        <v>2020</v>
      </c>
      <c r="D1992">
        <v>8</v>
      </c>
      <c r="E1992" s="73">
        <v>43890</v>
      </c>
      <c r="F1992" t="s">
        <v>574</v>
      </c>
      <c r="G1992"/>
      <c r="H1992" t="s">
        <v>12</v>
      </c>
      <c r="I1992" t="s">
        <v>575</v>
      </c>
      <c r="J1992" t="s">
        <v>692</v>
      </c>
      <c r="K1992" t="s">
        <v>3</v>
      </c>
      <c r="L1992"/>
      <c r="M1992" t="s">
        <v>1434</v>
      </c>
      <c r="N1992">
        <v>9.34</v>
      </c>
      <c r="O1992"/>
      <c r="P1992" t="s">
        <v>1017</v>
      </c>
      <c r="Q1992" t="s">
        <v>1018</v>
      </c>
      <c r="R1992">
        <v>140</v>
      </c>
      <c r="S1992"/>
      <c r="T1992"/>
      <c r="U1992"/>
      <c r="V1992"/>
      <c r="W1992"/>
      <c r="X1992"/>
      <c r="Y1992"/>
      <c r="Z1992"/>
      <c r="AA1992"/>
      <c r="AB1992"/>
      <c r="AC1992"/>
      <c r="AD1992"/>
      <c r="AE1992"/>
      <c r="AF1992"/>
      <c r="AG1992"/>
      <c r="AH1992"/>
      <c r="AI1992"/>
      <c r="AJ1992"/>
      <c r="AK1992" t="s">
        <v>1018</v>
      </c>
      <c r="AL1992">
        <v>140</v>
      </c>
      <c r="AM1992" s="73">
        <v>43890</v>
      </c>
      <c r="AN1992"/>
      <c r="AO1992" t="s">
        <v>975</v>
      </c>
      <c r="AP1992"/>
      <c r="AQ1992"/>
      <c r="AR1992" t="s">
        <v>603</v>
      </c>
      <c r="AS1992" t="s">
        <v>1797</v>
      </c>
      <c r="AT1992" t="s">
        <v>1356</v>
      </c>
      <c r="AU1992" t="s">
        <v>36</v>
      </c>
      <c r="AV1992" t="s">
        <v>1354</v>
      </c>
      <c r="AW1992" t="s">
        <v>1924</v>
      </c>
      <c r="AX1992" t="s">
        <v>1353</v>
      </c>
      <c r="AY1992" t="s">
        <v>1352</v>
      </c>
      <c r="AZ1992"/>
      <c r="BA1992" t="s">
        <v>1981</v>
      </c>
      <c r="BB1992" t="s">
        <v>1926</v>
      </c>
      <c r="BC1992" t="s">
        <v>1434</v>
      </c>
      <c r="BD1992"/>
      <c r="BE1992"/>
    </row>
    <row r="1993" spans="1:57" x14ac:dyDescent="0.25">
      <c r="A1993" t="s">
        <v>1360</v>
      </c>
      <c r="B1993" t="s">
        <v>0</v>
      </c>
      <c r="C1993">
        <v>2020</v>
      </c>
      <c r="D1993">
        <v>8</v>
      </c>
      <c r="E1993" s="73">
        <v>43871</v>
      </c>
      <c r="F1993"/>
      <c r="G1993"/>
      <c r="H1993" t="s">
        <v>632</v>
      </c>
      <c r="I1993"/>
      <c r="J1993" t="s">
        <v>633</v>
      </c>
      <c r="K1993" t="s">
        <v>3</v>
      </c>
      <c r="L1993"/>
      <c r="M1993" t="s">
        <v>1438</v>
      </c>
      <c r="N1993">
        <v>-2596.5500000000002</v>
      </c>
      <c r="O1993"/>
      <c r="P1993" t="s">
        <v>999</v>
      </c>
      <c r="Q1993" t="s">
        <v>998</v>
      </c>
      <c r="R1993">
        <v>3</v>
      </c>
      <c r="S1993"/>
      <c r="T1993"/>
      <c r="U1993"/>
      <c r="V1993"/>
      <c r="W1993"/>
      <c r="X1993"/>
      <c r="Y1993"/>
      <c r="Z1993"/>
      <c r="AA1993"/>
      <c r="AB1993"/>
      <c r="AC1993"/>
      <c r="AD1993"/>
      <c r="AE1993"/>
      <c r="AF1993"/>
      <c r="AG1993"/>
      <c r="AH1993"/>
      <c r="AI1993"/>
      <c r="AJ1993"/>
      <c r="AK1993" t="s">
        <v>998</v>
      </c>
      <c r="AL1993">
        <v>3</v>
      </c>
      <c r="AM1993" s="73">
        <v>43871</v>
      </c>
      <c r="AN1993"/>
      <c r="AO1993" t="s">
        <v>975</v>
      </c>
      <c r="AP1993"/>
      <c r="AQ1993"/>
      <c r="AR1993" t="s">
        <v>603</v>
      </c>
      <c r="AS1993" t="s">
        <v>1797</v>
      </c>
      <c r="AT1993" t="s">
        <v>1430</v>
      </c>
      <c r="AU1993" t="s">
        <v>36</v>
      </c>
      <c r="AV1993" t="s">
        <v>1421</v>
      </c>
      <c r="AW1993"/>
      <c r="AX1993"/>
      <c r="AY1993"/>
      <c r="AZ1993"/>
      <c r="BA1993" t="s">
        <v>1971</v>
      </c>
      <c r="BB1993" t="s">
        <v>1972</v>
      </c>
      <c r="BC1993" t="s">
        <v>1438</v>
      </c>
      <c r="BD1993"/>
      <c r="BE1993"/>
    </row>
    <row r="1994" spans="1:57" x14ac:dyDescent="0.25">
      <c r="A1994" t="s">
        <v>1360</v>
      </c>
      <c r="B1994" t="s">
        <v>0</v>
      </c>
      <c r="C1994">
        <v>2020</v>
      </c>
      <c r="D1994">
        <v>8</v>
      </c>
      <c r="E1994" s="73">
        <v>43871</v>
      </c>
      <c r="F1994"/>
      <c r="G1994"/>
      <c r="H1994" t="s">
        <v>12</v>
      </c>
      <c r="I1994"/>
      <c r="J1994" t="s">
        <v>2</v>
      </c>
      <c r="K1994" t="s">
        <v>3</v>
      </c>
      <c r="L1994"/>
      <c r="M1994" t="s">
        <v>1438</v>
      </c>
      <c r="N1994">
        <v>-2596.5500000000002</v>
      </c>
      <c r="O1994"/>
      <c r="P1994" t="s">
        <v>14</v>
      </c>
      <c r="Q1994" t="s">
        <v>998</v>
      </c>
      <c r="R1994">
        <v>29</v>
      </c>
      <c r="S1994"/>
      <c r="T1994"/>
      <c r="U1994"/>
      <c r="V1994"/>
      <c r="W1994"/>
      <c r="X1994"/>
      <c r="Y1994"/>
      <c r="Z1994"/>
      <c r="AA1994"/>
      <c r="AB1994"/>
      <c r="AC1994"/>
      <c r="AD1994"/>
      <c r="AE1994"/>
      <c r="AF1994"/>
      <c r="AG1994"/>
      <c r="AH1994"/>
      <c r="AI1994"/>
      <c r="AJ1994"/>
      <c r="AK1994" t="s">
        <v>998</v>
      </c>
      <c r="AL1994">
        <v>29</v>
      </c>
      <c r="AM1994" s="73">
        <v>43871</v>
      </c>
      <c r="AN1994"/>
      <c r="AO1994" t="s">
        <v>8</v>
      </c>
      <c r="AP1994"/>
      <c r="AQ1994"/>
      <c r="AR1994" t="s">
        <v>603</v>
      </c>
      <c r="AS1994" t="s">
        <v>1797</v>
      </c>
      <c r="AT1994" t="s">
        <v>1385</v>
      </c>
      <c r="AU1994" t="s">
        <v>36</v>
      </c>
      <c r="AV1994" t="s">
        <v>1355</v>
      </c>
      <c r="AW1994"/>
      <c r="AX1994"/>
      <c r="AY1994"/>
      <c r="AZ1994"/>
      <c r="BA1994" t="s">
        <v>1801</v>
      </c>
      <c r="BB1994" t="s">
        <v>1802</v>
      </c>
      <c r="BC1994" t="s">
        <v>1438</v>
      </c>
      <c r="BD1994"/>
      <c r="BE1994"/>
    </row>
    <row r="1995" spans="1:57" x14ac:dyDescent="0.25">
      <c r="A1995" t="s">
        <v>1360</v>
      </c>
      <c r="B1995" t="s">
        <v>0</v>
      </c>
      <c r="C1995">
        <v>2020</v>
      </c>
      <c r="D1995">
        <v>8</v>
      </c>
      <c r="E1995" s="73">
        <v>43871</v>
      </c>
      <c r="F1995"/>
      <c r="G1995"/>
      <c r="H1995" t="s">
        <v>12</v>
      </c>
      <c r="I1995"/>
      <c r="J1995" t="s">
        <v>2</v>
      </c>
      <c r="K1995" t="s">
        <v>3</v>
      </c>
      <c r="L1995"/>
      <c r="M1995" t="s">
        <v>1438</v>
      </c>
      <c r="N1995">
        <v>-477.38</v>
      </c>
      <c r="O1995"/>
      <c r="P1995" t="s">
        <v>14</v>
      </c>
      <c r="Q1995" t="s">
        <v>998</v>
      </c>
      <c r="R1995">
        <v>31</v>
      </c>
      <c r="S1995"/>
      <c r="T1995"/>
      <c r="U1995"/>
      <c r="V1995"/>
      <c r="W1995"/>
      <c r="X1995"/>
      <c r="Y1995"/>
      <c r="Z1995"/>
      <c r="AA1995"/>
      <c r="AB1995"/>
      <c r="AC1995"/>
      <c r="AD1995"/>
      <c r="AE1995"/>
      <c r="AF1995"/>
      <c r="AG1995"/>
      <c r="AH1995"/>
      <c r="AI1995"/>
      <c r="AJ1995"/>
      <c r="AK1995" t="s">
        <v>998</v>
      </c>
      <c r="AL1995">
        <v>31</v>
      </c>
      <c r="AM1995" s="73">
        <v>43871</v>
      </c>
      <c r="AN1995"/>
      <c r="AO1995" t="s">
        <v>8</v>
      </c>
      <c r="AP1995"/>
      <c r="AQ1995"/>
      <c r="AR1995" t="s">
        <v>603</v>
      </c>
      <c r="AS1995" t="s">
        <v>1797</v>
      </c>
      <c r="AT1995" t="s">
        <v>1385</v>
      </c>
      <c r="AU1995" t="s">
        <v>36</v>
      </c>
      <c r="AV1995" t="s">
        <v>1355</v>
      </c>
      <c r="AW1995"/>
      <c r="AX1995"/>
      <c r="AY1995"/>
      <c r="AZ1995"/>
      <c r="BA1995" t="s">
        <v>1801</v>
      </c>
      <c r="BB1995" t="s">
        <v>1802</v>
      </c>
      <c r="BC1995" t="s">
        <v>1438</v>
      </c>
      <c r="BD1995"/>
      <c r="BE1995"/>
    </row>
    <row r="1996" spans="1:57" x14ac:dyDescent="0.25">
      <c r="A1996" t="s">
        <v>1360</v>
      </c>
      <c r="B1996" t="s">
        <v>0</v>
      </c>
      <c r="C1996">
        <v>2020</v>
      </c>
      <c r="D1996">
        <v>8</v>
      </c>
      <c r="E1996" s="73">
        <v>43871</v>
      </c>
      <c r="F1996"/>
      <c r="G1996"/>
      <c r="H1996" t="s">
        <v>12</v>
      </c>
      <c r="I1996"/>
      <c r="J1996" t="s">
        <v>2</v>
      </c>
      <c r="K1996" t="s">
        <v>3</v>
      </c>
      <c r="L1996"/>
      <c r="M1996" t="s">
        <v>1438</v>
      </c>
      <c r="N1996">
        <v>-1334.64</v>
      </c>
      <c r="O1996"/>
      <c r="P1996" t="s">
        <v>14</v>
      </c>
      <c r="Q1996" t="s">
        <v>998</v>
      </c>
      <c r="R1996">
        <v>41</v>
      </c>
      <c r="S1996"/>
      <c r="T1996"/>
      <c r="U1996"/>
      <c r="V1996"/>
      <c r="W1996"/>
      <c r="X1996"/>
      <c r="Y1996"/>
      <c r="Z1996"/>
      <c r="AA1996"/>
      <c r="AB1996"/>
      <c r="AC1996"/>
      <c r="AD1996"/>
      <c r="AE1996"/>
      <c r="AF1996"/>
      <c r="AG1996"/>
      <c r="AH1996"/>
      <c r="AI1996"/>
      <c r="AJ1996"/>
      <c r="AK1996" t="s">
        <v>998</v>
      </c>
      <c r="AL1996">
        <v>41</v>
      </c>
      <c r="AM1996" s="73">
        <v>43871</v>
      </c>
      <c r="AN1996"/>
      <c r="AO1996" t="s">
        <v>8</v>
      </c>
      <c r="AP1996"/>
      <c r="AQ1996"/>
      <c r="AR1996" t="s">
        <v>603</v>
      </c>
      <c r="AS1996" t="s">
        <v>1797</v>
      </c>
      <c r="AT1996" t="s">
        <v>1385</v>
      </c>
      <c r="AU1996" t="s">
        <v>36</v>
      </c>
      <c r="AV1996" t="s">
        <v>1355</v>
      </c>
      <c r="AW1996"/>
      <c r="AX1996"/>
      <c r="AY1996"/>
      <c r="AZ1996"/>
      <c r="BA1996" t="s">
        <v>1801</v>
      </c>
      <c r="BB1996" t="s">
        <v>1802</v>
      </c>
      <c r="BC1996" t="s">
        <v>1438</v>
      </c>
      <c r="BD1996"/>
      <c r="BE1996"/>
    </row>
    <row r="1997" spans="1:57" x14ac:dyDescent="0.25">
      <c r="A1997" t="s">
        <v>1360</v>
      </c>
      <c r="B1997" t="s">
        <v>0</v>
      </c>
      <c r="C1997">
        <v>2020</v>
      </c>
      <c r="D1997">
        <v>8</v>
      </c>
      <c r="E1997" s="73">
        <v>43871</v>
      </c>
      <c r="F1997"/>
      <c r="G1997"/>
      <c r="H1997" t="s">
        <v>12</v>
      </c>
      <c r="I1997"/>
      <c r="J1997" t="s">
        <v>2</v>
      </c>
      <c r="K1997" t="s">
        <v>3</v>
      </c>
      <c r="L1997"/>
      <c r="M1997" t="s">
        <v>1438</v>
      </c>
      <c r="N1997">
        <v>886.99</v>
      </c>
      <c r="O1997"/>
      <c r="P1997" t="s">
        <v>14</v>
      </c>
      <c r="Q1997" t="s">
        <v>998</v>
      </c>
      <c r="R1997">
        <v>57</v>
      </c>
      <c r="S1997"/>
      <c r="T1997"/>
      <c r="U1997"/>
      <c r="V1997"/>
      <c r="W1997"/>
      <c r="X1997"/>
      <c r="Y1997"/>
      <c r="Z1997"/>
      <c r="AA1997"/>
      <c r="AB1997"/>
      <c r="AC1997"/>
      <c r="AD1997"/>
      <c r="AE1997"/>
      <c r="AF1997"/>
      <c r="AG1997"/>
      <c r="AH1997"/>
      <c r="AI1997"/>
      <c r="AJ1997"/>
      <c r="AK1997" t="s">
        <v>998</v>
      </c>
      <c r="AL1997">
        <v>57</v>
      </c>
      <c r="AM1997" s="73">
        <v>43871</v>
      </c>
      <c r="AN1997"/>
      <c r="AO1997" t="s">
        <v>8</v>
      </c>
      <c r="AP1997"/>
      <c r="AQ1997"/>
      <c r="AR1997" t="s">
        <v>603</v>
      </c>
      <c r="AS1997" t="s">
        <v>1797</v>
      </c>
      <c r="AT1997" t="s">
        <v>1385</v>
      </c>
      <c r="AU1997" t="s">
        <v>36</v>
      </c>
      <c r="AV1997" t="s">
        <v>1355</v>
      </c>
      <c r="AW1997"/>
      <c r="AX1997"/>
      <c r="AY1997"/>
      <c r="AZ1997"/>
      <c r="BA1997" t="s">
        <v>1801</v>
      </c>
      <c r="BB1997" t="s">
        <v>1802</v>
      </c>
      <c r="BC1997" t="s">
        <v>1438</v>
      </c>
      <c r="BD1997"/>
      <c r="BE1997"/>
    </row>
    <row r="1998" spans="1:57" x14ac:dyDescent="0.25">
      <c r="A1998" t="s">
        <v>1360</v>
      </c>
      <c r="B1998" t="s">
        <v>0</v>
      </c>
      <c r="C1998">
        <v>2020</v>
      </c>
      <c r="D1998">
        <v>8</v>
      </c>
      <c r="E1998" s="73">
        <v>43871</v>
      </c>
      <c r="F1998"/>
      <c r="G1998"/>
      <c r="H1998" t="s">
        <v>12</v>
      </c>
      <c r="I1998"/>
      <c r="J1998" t="s">
        <v>2</v>
      </c>
      <c r="K1998" t="s">
        <v>3</v>
      </c>
      <c r="L1998"/>
      <c r="M1998" t="s">
        <v>1438</v>
      </c>
      <c r="N1998">
        <v>-3112.54</v>
      </c>
      <c r="O1998"/>
      <c r="P1998" t="s">
        <v>14</v>
      </c>
      <c r="Q1998" t="s">
        <v>998</v>
      </c>
      <c r="R1998">
        <v>65</v>
      </c>
      <c r="S1998"/>
      <c r="T1998"/>
      <c r="U1998"/>
      <c r="V1998"/>
      <c r="W1998"/>
      <c r="X1998"/>
      <c r="Y1998"/>
      <c r="Z1998"/>
      <c r="AA1998"/>
      <c r="AB1998"/>
      <c r="AC1998"/>
      <c r="AD1998"/>
      <c r="AE1998"/>
      <c r="AF1998"/>
      <c r="AG1998"/>
      <c r="AH1998"/>
      <c r="AI1998"/>
      <c r="AJ1998"/>
      <c r="AK1998" t="s">
        <v>998</v>
      </c>
      <c r="AL1998">
        <v>65</v>
      </c>
      <c r="AM1998" s="73">
        <v>43871</v>
      </c>
      <c r="AN1998"/>
      <c r="AO1998" t="s">
        <v>8</v>
      </c>
      <c r="AP1998"/>
      <c r="AQ1998"/>
      <c r="AR1998" t="s">
        <v>603</v>
      </c>
      <c r="AS1998" t="s">
        <v>1797</v>
      </c>
      <c r="AT1998" t="s">
        <v>1385</v>
      </c>
      <c r="AU1998" t="s">
        <v>36</v>
      </c>
      <c r="AV1998" t="s">
        <v>1355</v>
      </c>
      <c r="AW1998"/>
      <c r="AX1998"/>
      <c r="AY1998"/>
      <c r="AZ1998"/>
      <c r="BA1998" t="s">
        <v>1801</v>
      </c>
      <c r="BB1998" t="s">
        <v>1802</v>
      </c>
      <c r="BC1998" t="s">
        <v>1438</v>
      </c>
      <c r="BD1998"/>
      <c r="BE1998"/>
    </row>
    <row r="1999" spans="1:57" x14ac:dyDescent="0.25">
      <c r="A1999" t="s">
        <v>1360</v>
      </c>
      <c r="B1999" t="s">
        <v>0</v>
      </c>
      <c r="C1999">
        <v>2020</v>
      </c>
      <c r="D1999">
        <v>8</v>
      </c>
      <c r="E1999" s="73">
        <v>43871</v>
      </c>
      <c r="F1999" t="s">
        <v>574</v>
      </c>
      <c r="G1999"/>
      <c r="H1999" t="s">
        <v>12</v>
      </c>
      <c r="I1999" t="s">
        <v>575</v>
      </c>
      <c r="J1999" t="s">
        <v>587</v>
      </c>
      <c r="K1999" t="s">
        <v>3</v>
      </c>
      <c r="L1999"/>
      <c r="M1999" t="s">
        <v>579</v>
      </c>
      <c r="N1999">
        <v>39.25</v>
      </c>
      <c r="O1999"/>
      <c r="P1999" t="s">
        <v>1002</v>
      </c>
      <c r="Q1999" t="s">
        <v>1001</v>
      </c>
      <c r="R1999">
        <v>285</v>
      </c>
      <c r="S1999"/>
      <c r="T1999"/>
      <c r="U1999"/>
      <c r="V1999"/>
      <c r="W1999"/>
      <c r="X1999"/>
      <c r="Y1999"/>
      <c r="Z1999"/>
      <c r="AA1999"/>
      <c r="AB1999"/>
      <c r="AC1999"/>
      <c r="AD1999"/>
      <c r="AE1999"/>
      <c r="AF1999"/>
      <c r="AG1999"/>
      <c r="AH1999"/>
      <c r="AI1999"/>
      <c r="AJ1999"/>
      <c r="AK1999" t="s">
        <v>1001</v>
      </c>
      <c r="AL1999">
        <v>285</v>
      </c>
      <c r="AM1999" s="73">
        <v>43871</v>
      </c>
      <c r="AN1999" t="s">
        <v>584</v>
      </c>
      <c r="AO1999" t="s">
        <v>847</v>
      </c>
      <c r="AP1999"/>
      <c r="AQ1999"/>
      <c r="AR1999" t="s">
        <v>581</v>
      </c>
      <c r="AS1999" t="s">
        <v>1797</v>
      </c>
      <c r="AT1999" t="s">
        <v>1361</v>
      </c>
      <c r="AU1999" t="s">
        <v>36</v>
      </c>
      <c r="AV1999" t="s">
        <v>1354</v>
      </c>
      <c r="AW1999" t="s">
        <v>1924</v>
      </c>
      <c r="AX1999" t="s">
        <v>1353</v>
      </c>
      <c r="AY1999" t="s">
        <v>1352</v>
      </c>
      <c r="AZ1999"/>
      <c r="BA1999" t="s">
        <v>1932</v>
      </c>
      <c r="BB1999" t="s">
        <v>1926</v>
      </c>
      <c r="BC1999" t="s">
        <v>579</v>
      </c>
      <c r="BD1999"/>
      <c r="BE1999"/>
    </row>
    <row r="2000" spans="1:57" x14ac:dyDescent="0.25">
      <c r="A2000" t="s">
        <v>1360</v>
      </c>
      <c r="B2000" t="s">
        <v>0</v>
      </c>
      <c r="C2000">
        <v>2020</v>
      </c>
      <c r="D2000">
        <v>8</v>
      </c>
      <c r="E2000" s="73">
        <v>43871</v>
      </c>
      <c r="F2000" t="s">
        <v>574</v>
      </c>
      <c r="G2000"/>
      <c r="H2000" t="s">
        <v>12</v>
      </c>
      <c r="I2000" t="s">
        <v>575</v>
      </c>
      <c r="J2000" t="s">
        <v>848</v>
      </c>
      <c r="K2000" t="s">
        <v>3</v>
      </c>
      <c r="L2000"/>
      <c r="M2000" t="s">
        <v>579</v>
      </c>
      <c r="N2000">
        <v>10</v>
      </c>
      <c r="O2000"/>
      <c r="P2000" t="s">
        <v>1002</v>
      </c>
      <c r="Q2000" t="s">
        <v>1001</v>
      </c>
      <c r="R2000">
        <v>290</v>
      </c>
      <c r="S2000"/>
      <c r="T2000"/>
      <c r="U2000"/>
      <c r="V2000"/>
      <c r="W2000"/>
      <c r="X2000"/>
      <c r="Y2000"/>
      <c r="Z2000"/>
      <c r="AA2000"/>
      <c r="AB2000"/>
      <c r="AC2000"/>
      <c r="AD2000"/>
      <c r="AE2000"/>
      <c r="AF2000"/>
      <c r="AG2000"/>
      <c r="AH2000"/>
      <c r="AI2000"/>
      <c r="AJ2000"/>
      <c r="AK2000" t="s">
        <v>1001</v>
      </c>
      <c r="AL2000">
        <v>290</v>
      </c>
      <c r="AM2000" s="73">
        <v>43871</v>
      </c>
      <c r="AN2000" t="s">
        <v>584</v>
      </c>
      <c r="AO2000" t="s">
        <v>847</v>
      </c>
      <c r="AP2000"/>
      <c r="AQ2000"/>
      <c r="AR2000" t="s">
        <v>581</v>
      </c>
      <c r="AS2000" t="s">
        <v>1797</v>
      </c>
      <c r="AT2000" t="s">
        <v>1361</v>
      </c>
      <c r="AU2000" t="s">
        <v>36</v>
      </c>
      <c r="AV2000" t="s">
        <v>1354</v>
      </c>
      <c r="AW2000" t="s">
        <v>1924</v>
      </c>
      <c r="AX2000" t="s">
        <v>1353</v>
      </c>
      <c r="AY2000" t="s">
        <v>1352</v>
      </c>
      <c r="AZ2000"/>
      <c r="BA2000" t="s">
        <v>1983</v>
      </c>
      <c r="BB2000" t="s">
        <v>1926</v>
      </c>
      <c r="BC2000" t="s">
        <v>579</v>
      </c>
      <c r="BD2000"/>
      <c r="BE2000"/>
    </row>
    <row r="2001" spans="1:57" x14ac:dyDescent="0.25">
      <c r="A2001" t="s">
        <v>1360</v>
      </c>
      <c r="B2001" t="s">
        <v>0</v>
      </c>
      <c r="C2001">
        <v>2020</v>
      </c>
      <c r="D2001">
        <v>8</v>
      </c>
      <c r="E2001" s="73">
        <v>43871</v>
      </c>
      <c r="F2001" t="s">
        <v>574</v>
      </c>
      <c r="G2001"/>
      <c r="H2001" t="s">
        <v>12</v>
      </c>
      <c r="I2001" t="s">
        <v>575</v>
      </c>
      <c r="J2001" t="s">
        <v>587</v>
      </c>
      <c r="K2001" t="s">
        <v>3</v>
      </c>
      <c r="L2001"/>
      <c r="M2001" t="s">
        <v>579</v>
      </c>
      <c r="N2001">
        <v>29.25</v>
      </c>
      <c r="O2001"/>
      <c r="P2001" t="s">
        <v>1002</v>
      </c>
      <c r="Q2001" t="s">
        <v>1001</v>
      </c>
      <c r="R2001">
        <v>338</v>
      </c>
      <c r="S2001"/>
      <c r="T2001"/>
      <c r="U2001"/>
      <c r="V2001"/>
      <c r="W2001"/>
      <c r="X2001"/>
      <c r="Y2001"/>
      <c r="Z2001"/>
      <c r="AA2001"/>
      <c r="AB2001"/>
      <c r="AC2001"/>
      <c r="AD2001"/>
      <c r="AE2001"/>
      <c r="AF2001"/>
      <c r="AG2001"/>
      <c r="AH2001"/>
      <c r="AI2001"/>
      <c r="AJ2001"/>
      <c r="AK2001" t="s">
        <v>1001</v>
      </c>
      <c r="AL2001">
        <v>338</v>
      </c>
      <c r="AM2001" s="73">
        <v>43871</v>
      </c>
      <c r="AN2001" t="s">
        <v>584</v>
      </c>
      <c r="AO2001" t="s">
        <v>975</v>
      </c>
      <c r="AP2001"/>
      <c r="AQ2001"/>
      <c r="AR2001" t="s">
        <v>581</v>
      </c>
      <c r="AS2001" t="s">
        <v>1797</v>
      </c>
      <c r="AT2001" t="s">
        <v>1361</v>
      </c>
      <c r="AU2001" t="s">
        <v>36</v>
      </c>
      <c r="AV2001" t="s">
        <v>1354</v>
      </c>
      <c r="AW2001" t="s">
        <v>1924</v>
      </c>
      <c r="AX2001" t="s">
        <v>1353</v>
      </c>
      <c r="AY2001" t="s">
        <v>1352</v>
      </c>
      <c r="AZ2001"/>
      <c r="BA2001" t="s">
        <v>1932</v>
      </c>
      <c r="BB2001" t="s">
        <v>1926</v>
      </c>
      <c r="BC2001" t="s">
        <v>579</v>
      </c>
      <c r="BD2001"/>
      <c r="BE2001"/>
    </row>
    <row r="2002" spans="1:57" x14ac:dyDescent="0.25">
      <c r="A2002" t="s">
        <v>1360</v>
      </c>
      <c r="B2002" t="s">
        <v>0</v>
      </c>
      <c r="C2002">
        <v>2020</v>
      </c>
      <c r="D2002">
        <v>8</v>
      </c>
      <c r="E2002" s="73">
        <v>43885</v>
      </c>
      <c r="F2002" t="s">
        <v>574</v>
      </c>
      <c r="G2002"/>
      <c r="H2002" t="s">
        <v>12</v>
      </c>
      <c r="I2002" t="s">
        <v>575</v>
      </c>
      <c r="J2002" t="s">
        <v>582</v>
      </c>
      <c r="K2002" t="s">
        <v>3</v>
      </c>
      <c r="L2002"/>
      <c r="M2002" t="s">
        <v>579</v>
      </c>
      <c r="N2002">
        <v>453.59</v>
      </c>
      <c r="O2002"/>
      <c r="P2002" t="s">
        <v>1009</v>
      </c>
      <c r="Q2002" t="s">
        <v>1008</v>
      </c>
      <c r="R2002">
        <v>270</v>
      </c>
      <c r="S2002"/>
      <c r="T2002"/>
      <c r="U2002"/>
      <c r="V2002"/>
      <c r="W2002"/>
      <c r="X2002"/>
      <c r="Y2002"/>
      <c r="Z2002"/>
      <c r="AA2002"/>
      <c r="AB2002"/>
      <c r="AC2002"/>
      <c r="AD2002"/>
      <c r="AE2002"/>
      <c r="AF2002"/>
      <c r="AG2002"/>
      <c r="AH2002"/>
      <c r="AI2002"/>
      <c r="AJ2002"/>
      <c r="AK2002" t="s">
        <v>1008</v>
      </c>
      <c r="AL2002">
        <v>270</v>
      </c>
      <c r="AM2002" s="73">
        <v>43885</v>
      </c>
      <c r="AN2002" t="s">
        <v>584</v>
      </c>
      <c r="AO2002" t="s">
        <v>847</v>
      </c>
      <c r="AP2002"/>
      <c r="AQ2002"/>
      <c r="AR2002" t="s">
        <v>581</v>
      </c>
      <c r="AS2002" t="s">
        <v>1797</v>
      </c>
      <c r="AT2002" t="s">
        <v>1361</v>
      </c>
      <c r="AU2002" t="s">
        <v>36</v>
      </c>
      <c r="AV2002" t="s">
        <v>1354</v>
      </c>
      <c r="AW2002" t="s">
        <v>1924</v>
      </c>
      <c r="AX2002" t="s">
        <v>1353</v>
      </c>
      <c r="AY2002" t="s">
        <v>1352</v>
      </c>
      <c r="AZ2002"/>
      <c r="BA2002" t="s">
        <v>1950</v>
      </c>
      <c r="BB2002" t="s">
        <v>1926</v>
      </c>
      <c r="BC2002" t="s">
        <v>579</v>
      </c>
      <c r="BD2002"/>
      <c r="BE2002"/>
    </row>
    <row r="2003" spans="1:57" x14ac:dyDescent="0.25">
      <c r="A2003" t="s">
        <v>1360</v>
      </c>
      <c r="B2003" t="s">
        <v>0</v>
      </c>
      <c r="C2003">
        <v>2020</v>
      </c>
      <c r="D2003">
        <v>8</v>
      </c>
      <c r="E2003" s="73">
        <v>43885</v>
      </c>
      <c r="F2003" t="s">
        <v>574</v>
      </c>
      <c r="G2003"/>
      <c r="H2003" t="s">
        <v>12</v>
      </c>
      <c r="I2003" t="s">
        <v>575</v>
      </c>
      <c r="J2003" t="s">
        <v>588</v>
      </c>
      <c r="K2003" t="s">
        <v>3</v>
      </c>
      <c r="L2003"/>
      <c r="M2003" t="s">
        <v>579</v>
      </c>
      <c r="N2003">
        <v>20.76</v>
      </c>
      <c r="O2003"/>
      <c r="P2003" t="s">
        <v>1009</v>
      </c>
      <c r="Q2003" t="s">
        <v>1008</v>
      </c>
      <c r="R2003">
        <v>281</v>
      </c>
      <c r="S2003"/>
      <c r="T2003"/>
      <c r="U2003"/>
      <c r="V2003"/>
      <c r="W2003"/>
      <c r="X2003"/>
      <c r="Y2003"/>
      <c r="Z2003"/>
      <c r="AA2003"/>
      <c r="AB2003"/>
      <c r="AC2003"/>
      <c r="AD2003"/>
      <c r="AE2003"/>
      <c r="AF2003"/>
      <c r="AG2003"/>
      <c r="AH2003"/>
      <c r="AI2003"/>
      <c r="AJ2003"/>
      <c r="AK2003" t="s">
        <v>1008</v>
      </c>
      <c r="AL2003">
        <v>281</v>
      </c>
      <c r="AM2003" s="73">
        <v>43885</v>
      </c>
      <c r="AN2003" t="s">
        <v>584</v>
      </c>
      <c r="AO2003" t="s">
        <v>847</v>
      </c>
      <c r="AP2003"/>
      <c r="AQ2003"/>
      <c r="AR2003" t="s">
        <v>581</v>
      </c>
      <c r="AS2003" t="s">
        <v>1797</v>
      </c>
      <c r="AT2003" t="s">
        <v>1361</v>
      </c>
      <c r="AU2003" t="s">
        <v>36</v>
      </c>
      <c r="AV2003" t="s">
        <v>1354</v>
      </c>
      <c r="AW2003" t="s">
        <v>1924</v>
      </c>
      <c r="AX2003" t="s">
        <v>1353</v>
      </c>
      <c r="AY2003" t="s">
        <v>1352</v>
      </c>
      <c r="AZ2003"/>
      <c r="BA2003" t="s">
        <v>1927</v>
      </c>
      <c r="BB2003" t="s">
        <v>1926</v>
      </c>
      <c r="BC2003" t="s">
        <v>579</v>
      </c>
      <c r="BD2003"/>
      <c r="BE2003"/>
    </row>
    <row r="2004" spans="1:57" x14ac:dyDescent="0.25">
      <c r="A2004" t="s">
        <v>1360</v>
      </c>
      <c r="B2004" t="s">
        <v>0</v>
      </c>
      <c r="C2004">
        <v>2020</v>
      </c>
      <c r="D2004">
        <v>8</v>
      </c>
      <c r="E2004" s="73">
        <v>43890</v>
      </c>
      <c r="F2004" t="s">
        <v>574</v>
      </c>
      <c r="G2004"/>
      <c r="H2004" t="s">
        <v>12</v>
      </c>
      <c r="I2004" t="s">
        <v>575</v>
      </c>
      <c r="J2004" t="s">
        <v>609</v>
      </c>
      <c r="K2004" t="s">
        <v>3</v>
      </c>
      <c r="L2004"/>
      <c r="M2004" t="s">
        <v>1435</v>
      </c>
      <c r="N2004">
        <v>917.25</v>
      </c>
      <c r="O2004"/>
      <c r="P2004" t="s">
        <v>1011</v>
      </c>
      <c r="Q2004" t="s">
        <v>1012</v>
      </c>
      <c r="R2004">
        <v>89</v>
      </c>
      <c r="S2004"/>
      <c r="T2004"/>
      <c r="U2004"/>
      <c r="V2004"/>
      <c r="W2004"/>
      <c r="X2004"/>
      <c r="Y2004"/>
      <c r="Z2004"/>
      <c r="AA2004"/>
      <c r="AB2004"/>
      <c r="AC2004"/>
      <c r="AD2004"/>
      <c r="AE2004"/>
      <c r="AF2004"/>
      <c r="AG2004"/>
      <c r="AH2004"/>
      <c r="AI2004"/>
      <c r="AJ2004"/>
      <c r="AK2004" t="s">
        <v>1012</v>
      </c>
      <c r="AL2004">
        <v>89</v>
      </c>
      <c r="AM2004" s="73">
        <v>43890</v>
      </c>
      <c r="AN2004"/>
      <c r="AO2004" t="s">
        <v>847</v>
      </c>
      <c r="AP2004"/>
      <c r="AQ2004"/>
      <c r="AR2004" t="s">
        <v>603</v>
      </c>
      <c r="AS2004" t="s">
        <v>1797</v>
      </c>
      <c r="AT2004" t="s">
        <v>1408</v>
      </c>
      <c r="AU2004" t="s">
        <v>36</v>
      </c>
      <c r="AV2004" t="s">
        <v>1354</v>
      </c>
      <c r="AW2004" t="s">
        <v>1924</v>
      </c>
      <c r="AX2004" t="s">
        <v>1353</v>
      </c>
      <c r="AY2004" t="s">
        <v>1352</v>
      </c>
      <c r="AZ2004"/>
      <c r="BA2004" t="s">
        <v>1949</v>
      </c>
      <c r="BB2004" t="s">
        <v>1926</v>
      </c>
      <c r="BC2004" t="s">
        <v>1435</v>
      </c>
      <c r="BD2004"/>
      <c r="BE2004"/>
    </row>
    <row r="2005" spans="1:57" x14ac:dyDescent="0.25">
      <c r="A2005" t="s">
        <v>1360</v>
      </c>
      <c r="B2005" t="s">
        <v>0</v>
      </c>
      <c r="C2005">
        <v>2020</v>
      </c>
      <c r="D2005">
        <v>8</v>
      </c>
      <c r="E2005" s="73">
        <v>43890</v>
      </c>
      <c r="F2005" t="s">
        <v>574</v>
      </c>
      <c r="G2005"/>
      <c r="H2005" t="s">
        <v>12</v>
      </c>
      <c r="I2005" t="s">
        <v>575</v>
      </c>
      <c r="J2005" t="s">
        <v>609</v>
      </c>
      <c r="K2005" t="s">
        <v>3</v>
      </c>
      <c r="L2005"/>
      <c r="M2005" t="s">
        <v>1435</v>
      </c>
      <c r="N2005">
        <v>45.86</v>
      </c>
      <c r="O2005"/>
      <c r="P2005" t="s">
        <v>1011</v>
      </c>
      <c r="Q2005" t="s">
        <v>1012</v>
      </c>
      <c r="R2005">
        <v>189</v>
      </c>
      <c r="S2005"/>
      <c r="T2005"/>
      <c r="U2005"/>
      <c r="V2005"/>
      <c r="W2005"/>
      <c r="X2005"/>
      <c r="Y2005"/>
      <c r="Z2005"/>
      <c r="AA2005"/>
      <c r="AB2005"/>
      <c r="AC2005"/>
      <c r="AD2005"/>
      <c r="AE2005"/>
      <c r="AF2005"/>
      <c r="AG2005"/>
      <c r="AH2005"/>
      <c r="AI2005"/>
      <c r="AJ2005"/>
      <c r="AK2005" t="s">
        <v>1012</v>
      </c>
      <c r="AL2005">
        <v>189</v>
      </c>
      <c r="AM2005" s="73">
        <v>43890</v>
      </c>
      <c r="AN2005"/>
      <c r="AO2005" t="s">
        <v>37</v>
      </c>
      <c r="AP2005"/>
      <c r="AQ2005"/>
      <c r="AR2005" t="s">
        <v>603</v>
      </c>
      <c r="AS2005" t="s">
        <v>1797</v>
      </c>
      <c r="AT2005" t="s">
        <v>1408</v>
      </c>
      <c r="AU2005" t="s">
        <v>36</v>
      </c>
      <c r="AV2005" t="s">
        <v>1354</v>
      </c>
      <c r="AW2005" t="s">
        <v>1924</v>
      </c>
      <c r="AX2005" t="s">
        <v>1353</v>
      </c>
      <c r="AY2005" t="s">
        <v>1352</v>
      </c>
      <c r="AZ2005"/>
      <c r="BA2005" t="s">
        <v>1949</v>
      </c>
      <c r="BB2005" t="s">
        <v>1926</v>
      </c>
      <c r="BC2005" t="s">
        <v>1435</v>
      </c>
      <c r="BD2005"/>
      <c r="BE2005"/>
    </row>
    <row r="2006" spans="1:57" x14ac:dyDescent="0.25">
      <c r="A2006" t="s">
        <v>1360</v>
      </c>
      <c r="B2006" t="s">
        <v>0</v>
      </c>
      <c r="C2006">
        <v>2020</v>
      </c>
      <c r="D2006">
        <v>8</v>
      </c>
      <c r="E2006" s="73">
        <v>43864</v>
      </c>
      <c r="F2006"/>
      <c r="G2006"/>
      <c r="H2006" t="s">
        <v>12</v>
      </c>
      <c r="I2006"/>
      <c r="J2006" t="s">
        <v>25</v>
      </c>
      <c r="K2006" t="s">
        <v>3</v>
      </c>
      <c r="L2006"/>
      <c r="M2006" t="s">
        <v>27</v>
      </c>
      <c r="N2006">
        <v>-30000</v>
      </c>
      <c r="O2006"/>
      <c r="P2006" t="s">
        <v>27</v>
      </c>
      <c r="Q2006" t="s">
        <v>996</v>
      </c>
      <c r="R2006">
        <v>26</v>
      </c>
      <c r="S2006"/>
      <c r="T2006"/>
      <c r="U2006"/>
      <c r="V2006"/>
      <c r="W2006"/>
      <c r="X2006"/>
      <c r="Y2006"/>
      <c r="Z2006"/>
      <c r="AA2006"/>
      <c r="AB2006"/>
      <c r="AC2006"/>
      <c r="AD2006"/>
      <c r="AE2006"/>
      <c r="AF2006"/>
      <c r="AG2006"/>
      <c r="AH2006"/>
      <c r="AI2006"/>
      <c r="AJ2006"/>
      <c r="AK2006" t="s">
        <v>996</v>
      </c>
      <c r="AL2006">
        <v>26</v>
      </c>
      <c r="AM2006" s="73">
        <v>43864</v>
      </c>
      <c r="AN2006" t="s">
        <v>993</v>
      </c>
      <c r="AO2006" t="s">
        <v>8</v>
      </c>
      <c r="AP2006"/>
      <c r="AQ2006"/>
      <c r="AR2006" t="s">
        <v>30</v>
      </c>
      <c r="AS2006" t="s">
        <v>1797</v>
      </c>
      <c r="AT2006" t="s">
        <v>1366</v>
      </c>
      <c r="AU2006" t="s">
        <v>36</v>
      </c>
      <c r="AV2006" t="s">
        <v>1365</v>
      </c>
      <c r="AW2006"/>
      <c r="AX2006"/>
      <c r="AY2006"/>
      <c r="AZ2006"/>
      <c r="BA2006" t="s">
        <v>1833</v>
      </c>
      <c r="BB2006" t="s">
        <v>1802</v>
      </c>
      <c r="BC2006" t="s">
        <v>27</v>
      </c>
      <c r="BD2006"/>
      <c r="BE2006"/>
    </row>
    <row r="2007" spans="1:57" x14ac:dyDescent="0.25">
      <c r="A2007" t="s">
        <v>1360</v>
      </c>
      <c r="B2007" t="s">
        <v>0</v>
      </c>
      <c r="C2007">
        <v>2020</v>
      </c>
      <c r="D2007">
        <v>8</v>
      </c>
      <c r="E2007" s="73">
        <v>43865</v>
      </c>
      <c r="F2007"/>
      <c r="G2007"/>
      <c r="H2007" t="s">
        <v>12</v>
      </c>
      <c r="I2007"/>
      <c r="J2007" t="s">
        <v>2</v>
      </c>
      <c r="K2007" t="s">
        <v>3</v>
      </c>
      <c r="L2007"/>
      <c r="M2007" t="s">
        <v>43</v>
      </c>
      <c r="N2007">
        <v>-30000</v>
      </c>
      <c r="O2007"/>
      <c r="P2007" t="s">
        <v>14</v>
      </c>
      <c r="Q2007" t="s">
        <v>992</v>
      </c>
      <c r="R2007">
        <v>1</v>
      </c>
      <c r="S2007"/>
      <c r="T2007"/>
      <c r="U2007"/>
      <c r="V2007"/>
      <c r="W2007"/>
      <c r="X2007"/>
      <c r="Y2007"/>
      <c r="Z2007"/>
      <c r="AA2007"/>
      <c r="AB2007"/>
      <c r="AC2007"/>
      <c r="AD2007"/>
      <c r="AE2007"/>
      <c r="AF2007"/>
      <c r="AG2007"/>
      <c r="AH2007"/>
      <c r="AI2007"/>
      <c r="AJ2007"/>
      <c r="AK2007" t="s">
        <v>992</v>
      </c>
      <c r="AL2007">
        <v>1</v>
      </c>
      <c r="AM2007" s="73">
        <v>43865</v>
      </c>
      <c r="AN2007" t="s">
        <v>993</v>
      </c>
      <c r="AO2007" t="s">
        <v>8</v>
      </c>
      <c r="AP2007"/>
      <c r="AQ2007"/>
      <c r="AR2007" t="s">
        <v>30</v>
      </c>
      <c r="AS2007" t="s">
        <v>1797</v>
      </c>
      <c r="AT2007" t="s">
        <v>1385</v>
      </c>
      <c r="AU2007" t="s">
        <v>36</v>
      </c>
      <c r="AV2007" t="s">
        <v>1355</v>
      </c>
      <c r="AW2007"/>
      <c r="AX2007"/>
      <c r="AY2007"/>
      <c r="AZ2007"/>
      <c r="BA2007" t="s">
        <v>1801</v>
      </c>
      <c r="BB2007" t="s">
        <v>1802</v>
      </c>
      <c r="BC2007" t="s">
        <v>43</v>
      </c>
      <c r="BD2007"/>
      <c r="BE2007"/>
    </row>
    <row r="2008" spans="1:57" x14ac:dyDescent="0.25">
      <c r="A2008" t="s">
        <v>1360</v>
      </c>
      <c r="B2008" t="s">
        <v>0</v>
      </c>
      <c r="C2008">
        <v>2020</v>
      </c>
      <c r="D2008">
        <v>8</v>
      </c>
      <c r="E2008" s="73">
        <v>43871</v>
      </c>
      <c r="F2008"/>
      <c r="G2008"/>
      <c r="H2008" t="s">
        <v>12</v>
      </c>
      <c r="I2008" t="s">
        <v>575</v>
      </c>
      <c r="J2008" t="s">
        <v>643</v>
      </c>
      <c r="K2008" t="s">
        <v>3</v>
      </c>
      <c r="L2008"/>
      <c r="M2008" t="s">
        <v>1438</v>
      </c>
      <c r="N2008">
        <v>477.38</v>
      </c>
      <c r="O2008"/>
      <c r="P2008" t="s">
        <v>999</v>
      </c>
      <c r="Q2008" t="s">
        <v>998</v>
      </c>
      <c r="R2008">
        <v>2</v>
      </c>
      <c r="S2008"/>
      <c r="T2008"/>
      <c r="U2008"/>
      <c r="V2008"/>
      <c r="W2008"/>
      <c r="X2008"/>
      <c r="Y2008"/>
      <c r="Z2008"/>
      <c r="AA2008"/>
      <c r="AB2008"/>
      <c r="AC2008"/>
      <c r="AD2008"/>
      <c r="AE2008"/>
      <c r="AF2008"/>
      <c r="AG2008"/>
      <c r="AH2008"/>
      <c r="AI2008"/>
      <c r="AJ2008"/>
      <c r="AK2008" t="s">
        <v>998</v>
      </c>
      <c r="AL2008">
        <v>2</v>
      </c>
      <c r="AM2008" s="73">
        <v>43871</v>
      </c>
      <c r="AN2008"/>
      <c r="AO2008" t="s">
        <v>975</v>
      </c>
      <c r="AP2008"/>
      <c r="AQ2008"/>
      <c r="AR2008" t="s">
        <v>603</v>
      </c>
      <c r="AS2008" t="s">
        <v>1797</v>
      </c>
      <c r="AT2008" t="s">
        <v>1372</v>
      </c>
      <c r="AU2008" t="s">
        <v>36</v>
      </c>
      <c r="AV2008" t="s">
        <v>1354</v>
      </c>
      <c r="AW2008" t="s">
        <v>1924</v>
      </c>
      <c r="AX2008" t="s">
        <v>1353</v>
      </c>
      <c r="AY2008" t="s">
        <v>1352</v>
      </c>
      <c r="AZ2008"/>
      <c r="BA2008" t="s">
        <v>1975</v>
      </c>
      <c r="BB2008" t="s">
        <v>1926</v>
      </c>
      <c r="BC2008" t="s">
        <v>1438</v>
      </c>
      <c r="BD2008"/>
      <c r="BE2008"/>
    </row>
    <row r="2009" spans="1:57" x14ac:dyDescent="0.25">
      <c r="A2009" t="s">
        <v>1360</v>
      </c>
      <c r="B2009" t="s">
        <v>0</v>
      </c>
      <c r="C2009">
        <v>2020</v>
      </c>
      <c r="D2009">
        <v>8</v>
      </c>
      <c r="E2009" s="73">
        <v>43871</v>
      </c>
      <c r="F2009"/>
      <c r="G2009"/>
      <c r="H2009" t="s">
        <v>628</v>
      </c>
      <c r="I2009"/>
      <c r="J2009" t="s">
        <v>630</v>
      </c>
      <c r="K2009" t="s">
        <v>3</v>
      </c>
      <c r="L2009"/>
      <c r="M2009" t="s">
        <v>1438</v>
      </c>
      <c r="N2009">
        <v>-477.38</v>
      </c>
      <c r="O2009"/>
      <c r="P2009" t="s">
        <v>999</v>
      </c>
      <c r="Q2009" t="s">
        <v>998</v>
      </c>
      <c r="R2009">
        <v>4</v>
      </c>
      <c r="S2009"/>
      <c r="T2009"/>
      <c r="U2009"/>
      <c r="V2009"/>
      <c r="W2009"/>
      <c r="X2009"/>
      <c r="Y2009"/>
      <c r="Z2009"/>
      <c r="AA2009"/>
      <c r="AB2009"/>
      <c r="AC2009"/>
      <c r="AD2009"/>
      <c r="AE2009"/>
      <c r="AF2009"/>
      <c r="AG2009"/>
      <c r="AH2009"/>
      <c r="AI2009"/>
      <c r="AJ2009"/>
      <c r="AK2009" t="s">
        <v>998</v>
      </c>
      <c r="AL2009">
        <v>4</v>
      </c>
      <c r="AM2009" s="73">
        <v>43871</v>
      </c>
      <c r="AN2009"/>
      <c r="AO2009" t="s">
        <v>975</v>
      </c>
      <c r="AP2009"/>
      <c r="AQ2009"/>
      <c r="AR2009" t="s">
        <v>603</v>
      </c>
      <c r="AS2009" t="s">
        <v>1797</v>
      </c>
      <c r="AT2009" t="s">
        <v>1430</v>
      </c>
      <c r="AU2009" t="s">
        <v>36</v>
      </c>
      <c r="AV2009" t="s">
        <v>1421</v>
      </c>
      <c r="AW2009"/>
      <c r="AX2009"/>
      <c r="AY2009"/>
      <c r="AZ2009"/>
      <c r="BA2009" t="s">
        <v>1935</v>
      </c>
      <c r="BB2009" t="s">
        <v>1965</v>
      </c>
      <c r="BC2009" t="s">
        <v>1438</v>
      </c>
      <c r="BD2009"/>
      <c r="BE2009"/>
    </row>
    <row r="2010" spans="1:57" x14ac:dyDescent="0.25">
      <c r="A2010" t="s">
        <v>1360</v>
      </c>
      <c r="B2010" t="s">
        <v>0</v>
      </c>
      <c r="C2010">
        <v>2020</v>
      </c>
      <c r="D2010">
        <v>8</v>
      </c>
      <c r="E2010" s="73">
        <v>43871</v>
      </c>
      <c r="F2010"/>
      <c r="G2010"/>
      <c r="H2010" t="s">
        <v>628</v>
      </c>
      <c r="I2010"/>
      <c r="J2010" t="s">
        <v>2</v>
      </c>
      <c r="K2010" t="s">
        <v>3</v>
      </c>
      <c r="L2010"/>
      <c r="M2010" t="s">
        <v>1438</v>
      </c>
      <c r="N2010">
        <v>477.38</v>
      </c>
      <c r="O2010"/>
      <c r="P2010" t="s">
        <v>14</v>
      </c>
      <c r="Q2010" t="s">
        <v>998</v>
      </c>
      <c r="R2010">
        <v>32</v>
      </c>
      <c r="S2010"/>
      <c r="T2010"/>
      <c r="U2010"/>
      <c r="V2010"/>
      <c r="W2010"/>
      <c r="X2010"/>
      <c r="Y2010"/>
      <c r="Z2010"/>
      <c r="AA2010"/>
      <c r="AB2010"/>
      <c r="AC2010"/>
      <c r="AD2010"/>
      <c r="AE2010"/>
      <c r="AF2010"/>
      <c r="AG2010"/>
      <c r="AH2010"/>
      <c r="AI2010"/>
      <c r="AJ2010"/>
      <c r="AK2010" t="s">
        <v>998</v>
      </c>
      <c r="AL2010">
        <v>32</v>
      </c>
      <c r="AM2010" s="73">
        <v>43871</v>
      </c>
      <c r="AN2010"/>
      <c r="AO2010" t="s">
        <v>8</v>
      </c>
      <c r="AP2010"/>
      <c r="AQ2010"/>
      <c r="AR2010" t="s">
        <v>603</v>
      </c>
      <c r="AS2010" t="s">
        <v>1797</v>
      </c>
      <c r="AT2010" t="s">
        <v>1385</v>
      </c>
      <c r="AU2010" t="s">
        <v>36</v>
      </c>
      <c r="AV2010" t="s">
        <v>1355</v>
      </c>
      <c r="AW2010"/>
      <c r="AX2010"/>
      <c r="AY2010"/>
      <c r="AZ2010"/>
      <c r="BA2010" t="s">
        <v>1801</v>
      </c>
      <c r="BB2010" t="s">
        <v>1965</v>
      </c>
      <c r="BC2010" t="s">
        <v>1438</v>
      </c>
      <c r="BD2010"/>
      <c r="BE2010"/>
    </row>
    <row r="2011" spans="1:57" x14ac:dyDescent="0.25">
      <c r="A2011" t="s">
        <v>1360</v>
      </c>
      <c r="B2011" t="s">
        <v>0</v>
      </c>
      <c r="C2011">
        <v>2020</v>
      </c>
      <c r="D2011">
        <v>8</v>
      </c>
      <c r="E2011" s="73">
        <v>43871</v>
      </c>
      <c r="F2011" t="s">
        <v>574</v>
      </c>
      <c r="G2011"/>
      <c r="H2011" t="s">
        <v>12</v>
      </c>
      <c r="I2011" t="s">
        <v>575</v>
      </c>
      <c r="J2011" t="s">
        <v>582</v>
      </c>
      <c r="K2011" t="s">
        <v>3</v>
      </c>
      <c r="L2011"/>
      <c r="M2011" t="s">
        <v>579</v>
      </c>
      <c r="N2011">
        <v>452.78</v>
      </c>
      <c r="O2011"/>
      <c r="P2011" t="s">
        <v>1002</v>
      </c>
      <c r="Q2011" t="s">
        <v>1001</v>
      </c>
      <c r="R2011">
        <v>278</v>
      </c>
      <c r="S2011"/>
      <c r="T2011"/>
      <c r="U2011"/>
      <c r="V2011"/>
      <c r="W2011"/>
      <c r="X2011"/>
      <c r="Y2011"/>
      <c r="Z2011"/>
      <c r="AA2011"/>
      <c r="AB2011"/>
      <c r="AC2011"/>
      <c r="AD2011"/>
      <c r="AE2011"/>
      <c r="AF2011"/>
      <c r="AG2011"/>
      <c r="AH2011"/>
      <c r="AI2011"/>
      <c r="AJ2011"/>
      <c r="AK2011" t="s">
        <v>1001</v>
      </c>
      <c r="AL2011">
        <v>278</v>
      </c>
      <c r="AM2011" s="73">
        <v>43871</v>
      </c>
      <c r="AN2011" t="s">
        <v>584</v>
      </c>
      <c r="AO2011" t="s">
        <v>847</v>
      </c>
      <c r="AP2011"/>
      <c r="AQ2011"/>
      <c r="AR2011" t="s">
        <v>581</v>
      </c>
      <c r="AS2011" t="s">
        <v>1797</v>
      </c>
      <c r="AT2011" t="s">
        <v>1361</v>
      </c>
      <c r="AU2011" t="s">
        <v>36</v>
      </c>
      <c r="AV2011" t="s">
        <v>1354</v>
      </c>
      <c r="AW2011" t="s">
        <v>1924</v>
      </c>
      <c r="AX2011" t="s">
        <v>1353</v>
      </c>
      <c r="AY2011" t="s">
        <v>1352</v>
      </c>
      <c r="AZ2011"/>
      <c r="BA2011" t="s">
        <v>1950</v>
      </c>
      <c r="BB2011" t="s">
        <v>1926</v>
      </c>
      <c r="BC2011" t="s">
        <v>579</v>
      </c>
      <c r="BD2011"/>
      <c r="BE2011"/>
    </row>
    <row r="2012" spans="1:57" x14ac:dyDescent="0.25">
      <c r="A2012" t="s">
        <v>1360</v>
      </c>
      <c r="B2012" t="s">
        <v>0</v>
      </c>
      <c r="C2012">
        <v>2020</v>
      </c>
      <c r="D2012">
        <v>8</v>
      </c>
      <c r="E2012" s="73">
        <v>43871</v>
      </c>
      <c r="F2012" t="s">
        <v>574</v>
      </c>
      <c r="G2012"/>
      <c r="H2012" t="s">
        <v>12</v>
      </c>
      <c r="I2012" t="s">
        <v>575</v>
      </c>
      <c r="J2012" t="s">
        <v>624</v>
      </c>
      <c r="K2012" t="s">
        <v>3</v>
      </c>
      <c r="L2012"/>
      <c r="M2012" t="s">
        <v>579</v>
      </c>
      <c r="N2012">
        <v>901</v>
      </c>
      <c r="O2012"/>
      <c r="P2012" t="s">
        <v>1002</v>
      </c>
      <c r="Q2012" t="s">
        <v>1001</v>
      </c>
      <c r="R2012">
        <v>283</v>
      </c>
      <c r="S2012"/>
      <c r="T2012"/>
      <c r="U2012"/>
      <c r="V2012"/>
      <c r="W2012"/>
      <c r="X2012"/>
      <c r="Y2012"/>
      <c r="Z2012"/>
      <c r="AA2012"/>
      <c r="AB2012"/>
      <c r="AC2012"/>
      <c r="AD2012"/>
      <c r="AE2012"/>
      <c r="AF2012"/>
      <c r="AG2012"/>
      <c r="AH2012"/>
      <c r="AI2012"/>
      <c r="AJ2012"/>
      <c r="AK2012" t="s">
        <v>1001</v>
      </c>
      <c r="AL2012">
        <v>283</v>
      </c>
      <c r="AM2012" s="73">
        <v>43871</v>
      </c>
      <c r="AN2012" t="s">
        <v>584</v>
      </c>
      <c r="AO2012" t="s">
        <v>847</v>
      </c>
      <c r="AP2012"/>
      <c r="AQ2012"/>
      <c r="AR2012" t="s">
        <v>581</v>
      </c>
      <c r="AS2012" t="s">
        <v>1797</v>
      </c>
      <c r="AT2012" t="s">
        <v>1361</v>
      </c>
      <c r="AU2012" t="s">
        <v>36</v>
      </c>
      <c r="AV2012" t="s">
        <v>1354</v>
      </c>
      <c r="AW2012" t="s">
        <v>1924</v>
      </c>
      <c r="AX2012" t="s">
        <v>1353</v>
      </c>
      <c r="AY2012" t="s">
        <v>1352</v>
      </c>
      <c r="AZ2012"/>
      <c r="BA2012" t="s">
        <v>1982</v>
      </c>
      <c r="BB2012" t="s">
        <v>1926</v>
      </c>
      <c r="BC2012" t="s">
        <v>579</v>
      </c>
      <c r="BD2012"/>
      <c r="BE2012"/>
    </row>
    <row r="2013" spans="1:57" x14ac:dyDescent="0.25">
      <c r="A2013" t="s">
        <v>1360</v>
      </c>
      <c r="B2013" t="s">
        <v>0</v>
      </c>
      <c r="C2013">
        <v>2020</v>
      </c>
      <c r="D2013">
        <v>8</v>
      </c>
      <c r="E2013" s="73">
        <v>43871</v>
      </c>
      <c r="F2013" t="s">
        <v>574</v>
      </c>
      <c r="G2013"/>
      <c r="H2013" t="s">
        <v>12</v>
      </c>
      <c r="I2013" t="s">
        <v>575</v>
      </c>
      <c r="J2013" t="s">
        <v>624</v>
      </c>
      <c r="K2013" t="s">
        <v>3</v>
      </c>
      <c r="L2013"/>
      <c r="M2013" t="s">
        <v>579</v>
      </c>
      <c r="N2013">
        <v>614.5</v>
      </c>
      <c r="O2013"/>
      <c r="P2013" t="s">
        <v>1002</v>
      </c>
      <c r="Q2013" t="s">
        <v>1001</v>
      </c>
      <c r="R2013">
        <v>284</v>
      </c>
      <c r="S2013"/>
      <c r="T2013"/>
      <c r="U2013"/>
      <c r="V2013"/>
      <c r="W2013"/>
      <c r="X2013"/>
      <c r="Y2013"/>
      <c r="Z2013"/>
      <c r="AA2013"/>
      <c r="AB2013"/>
      <c r="AC2013"/>
      <c r="AD2013"/>
      <c r="AE2013"/>
      <c r="AF2013"/>
      <c r="AG2013"/>
      <c r="AH2013"/>
      <c r="AI2013"/>
      <c r="AJ2013"/>
      <c r="AK2013" t="s">
        <v>1001</v>
      </c>
      <c r="AL2013">
        <v>284</v>
      </c>
      <c r="AM2013" s="73">
        <v>43871</v>
      </c>
      <c r="AN2013" t="s">
        <v>584</v>
      </c>
      <c r="AO2013" t="s">
        <v>847</v>
      </c>
      <c r="AP2013"/>
      <c r="AQ2013"/>
      <c r="AR2013" t="s">
        <v>581</v>
      </c>
      <c r="AS2013" t="s">
        <v>1797</v>
      </c>
      <c r="AT2013" t="s">
        <v>1361</v>
      </c>
      <c r="AU2013" t="s">
        <v>36</v>
      </c>
      <c r="AV2013" t="s">
        <v>1354</v>
      </c>
      <c r="AW2013" t="s">
        <v>1924</v>
      </c>
      <c r="AX2013" t="s">
        <v>1353</v>
      </c>
      <c r="AY2013" t="s">
        <v>1352</v>
      </c>
      <c r="AZ2013"/>
      <c r="BA2013" t="s">
        <v>1982</v>
      </c>
      <c r="BB2013" t="s">
        <v>1926</v>
      </c>
      <c r="BC2013" t="s">
        <v>579</v>
      </c>
      <c r="BD2013"/>
      <c r="BE2013"/>
    </row>
    <row r="2014" spans="1:57" x14ac:dyDescent="0.25">
      <c r="A2014" t="s">
        <v>1360</v>
      </c>
      <c r="B2014" t="s">
        <v>0</v>
      </c>
      <c r="C2014">
        <v>2020</v>
      </c>
      <c r="D2014">
        <v>8</v>
      </c>
      <c r="E2014" s="73">
        <v>43871</v>
      </c>
      <c r="F2014" t="s">
        <v>574</v>
      </c>
      <c r="G2014"/>
      <c r="H2014" t="s">
        <v>12</v>
      </c>
      <c r="I2014" t="s">
        <v>575</v>
      </c>
      <c r="J2014" t="s">
        <v>624</v>
      </c>
      <c r="K2014" t="s">
        <v>3</v>
      </c>
      <c r="L2014"/>
      <c r="M2014" t="s">
        <v>579</v>
      </c>
      <c r="N2014">
        <v>614.5</v>
      </c>
      <c r="O2014"/>
      <c r="P2014" t="s">
        <v>1002</v>
      </c>
      <c r="Q2014" t="s">
        <v>1001</v>
      </c>
      <c r="R2014">
        <v>337</v>
      </c>
      <c r="S2014"/>
      <c r="T2014"/>
      <c r="U2014"/>
      <c r="V2014"/>
      <c r="W2014"/>
      <c r="X2014"/>
      <c r="Y2014"/>
      <c r="Z2014"/>
      <c r="AA2014"/>
      <c r="AB2014"/>
      <c r="AC2014"/>
      <c r="AD2014"/>
      <c r="AE2014"/>
      <c r="AF2014"/>
      <c r="AG2014"/>
      <c r="AH2014"/>
      <c r="AI2014"/>
      <c r="AJ2014"/>
      <c r="AK2014" t="s">
        <v>1001</v>
      </c>
      <c r="AL2014">
        <v>337</v>
      </c>
      <c r="AM2014" s="73">
        <v>43871</v>
      </c>
      <c r="AN2014" t="s">
        <v>584</v>
      </c>
      <c r="AO2014" t="s">
        <v>975</v>
      </c>
      <c r="AP2014"/>
      <c r="AQ2014"/>
      <c r="AR2014" t="s">
        <v>581</v>
      </c>
      <c r="AS2014" t="s">
        <v>1797</v>
      </c>
      <c r="AT2014" t="s">
        <v>1361</v>
      </c>
      <c r="AU2014" t="s">
        <v>36</v>
      </c>
      <c r="AV2014" t="s">
        <v>1354</v>
      </c>
      <c r="AW2014" t="s">
        <v>1924</v>
      </c>
      <c r="AX2014" t="s">
        <v>1353</v>
      </c>
      <c r="AY2014" t="s">
        <v>1352</v>
      </c>
      <c r="AZ2014"/>
      <c r="BA2014" t="s">
        <v>1982</v>
      </c>
      <c r="BB2014" t="s">
        <v>1926</v>
      </c>
      <c r="BC2014" t="s">
        <v>579</v>
      </c>
      <c r="BD2014"/>
      <c r="BE2014"/>
    </row>
    <row r="2015" spans="1:57" x14ac:dyDescent="0.25">
      <c r="A2015" t="s">
        <v>1360</v>
      </c>
      <c r="B2015" t="s">
        <v>0</v>
      </c>
      <c r="C2015">
        <v>2020</v>
      </c>
      <c r="D2015">
        <v>8</v>
      </c>
      <c r="E2015" s="73">
        <v>43880</v>
      </c>
      <c r="F2015" t="s">
        <v>574</v>
      </c>
      <c r="G2015"/>
      <c r="H2015" t="s">
        <v>12</v>
      </c>
      <c r="I2015" t="s">
        <v>575</v>
      </c>
      <c r="J2015" t="s">
        <v>1004</v>
      </c>
      <c r="K2015" t="s">
        <v>3</v>
      </c>
      <c r="L2015"/>
      <c r="M2015" t="s">
        <v>862</v>
      </c>
      <c r="N2015">
        <v>4.26</v>
      </c>
      <c r="O2015"/>
      <c r="P2015" t="s">
        <v>1006</v>
      </c>
      <c r="Q2015" t="s">
        <v>1003</v>
      </c>
      <c r="R2015">
        <v>47</v>
      </c>
      <c r="S2015"/>
      <c r="T2015"/>
      <c r="U2015"/>
      <c r="V2015"/>
      <c r="W2015"/>
      <c r="X2015"/>
      <c r="Y2015"/>
      <c r="Z2015"/>
      <c r="AA2015"/>
      <c r="AB2015"/>
      <c r="AC2015" t="s">
        <v>1005</v>
      </c>
      <c r="AD2015">
        <v>1</v>
      </c>
      <c r="AE2015" s="73">
        <v>43879</v>
      </c>
      <c r="AF2015" t="s">
        <v>1006</v>
      </c>
      <c r="AG2015" t="s">
        <v>1460</v>
      </c>
      <c r="AH2015" t="s">
        <v>36</v>
      </c>
      <c r="AI2015" t="s">
        <v>1588</v>
      </c>
      <c r="AJ2015" t="s">
        <v>1587</v>
      </c>
      <c r="AK2015" t="s">
        <v>1005</v>
      </c>
      <c r="AL2015">
        <v>1</v>
      </c>
      <c r="AM2015" s="73">
        <v>43879</v>
      </c>
      <c r="AN2015" t="s">
        <v>1005</v>
      </c>
      <c r="AO2015" t="s">
        <v>24</v>
      </c>
      <c r="AP2015"/>
      <c r="AQ2015"/>
      <c r="AR2015" t="s">
        <v>866</v>
      </c>
      <c r="AS2015" t="s">
        <v>1797</v>
      </c>
      <c r="AT2015" t="s">
        <v>1356</v>
      </c>
      <c r="AU2015" t="s">
        <v>36</v>
      </c>
      <c r="AV2015" t="s">
        <v>1354</v>
      </c>
      <c r="AW2015" t="s">
        <v>1924</v>
      </c>
      <c r="AX2015" t="s">
        <v>1353</v>
      </c>
      <c r="AY2015" t="s">
        <v>1352</v>
      </c>
      <c r="AZ2015" t="s">
        <v>2048</v>
      </c>
      <c r="BA2015" t="s">
        <v>2049</v>
      </c>
      <c r="BB2015" t="s">
        <v>1926</v>
      </c>
      <c r="BC2015" t="s">
        <v>2048</v>
      </c>
      <c r="BD2015"/>
      <c r="BE2015"/>
    </row>
    <row r="2016" spans="1:57" x14ac:dyDescent="0.25">
      <c r="A2016" t="s">
        <v>1360</v>
      </c>
      <c r="B2016" t="s">
        <v>0</v>
      </c>
      <c r="C2016">
        <v>2020</v>
      </c>
      <c r="D2016">
        <v>8</v>
      </c>
      <c r="E2016" s="73">
        <v>43881</v>
      </c>
      <c r="F2016"/>
      <c r="G2016"/>
      <c r="H2016" t="s">
        <v>12</v>
      </c>
      <c r="I2016"/>
      <c r="J2016" t="s">
        <v>25</v>
      </c>
      <c r="K2016" t="s">
        <v>3</v>
      </c>
      <c r="L2016"/>
      <c r="M2016" t="s">
        <v>878</v>
      </c>
      <c r="N2016">
        <v>4.26</v>
      </c>
      <c r="O2016"/>
      <c r="P2016" t="s">
        <v>1006</v>
      </c>
      <c r="Q2016" t="s">
        <v>1007</v>
      </c>
      <c r="R2016">
        <v>47</v>
      </c>
      <c r="S2016"/>
      <c r="T2016"/>
      <c r="U2016"/>
      <c r="V2016"/>
      <c r="W2016"/>
      <c r="X2016"/>
      <c r="Y2016"/>
      <c r="Z2016"/>
      <c r="AA2016"/>
      <c r="AB2016"/>
      <c r="AC2016"/>
      <c r="AD2016"/>
      <c r="AE2016"/>
      <c r="AF2016"/>
      <c r="AG2016"/>
      <c r="AH2016"/>
      <c r="AI2016"/>
      <c r="AJ2016"/>
      <c r="AK2016" t="s">
        <v>1007</v>
      </c>
      <c r="AL2016">
        <v>47</v>
      </c>
      <c r="AM2016" s="73">
        <v>43881</v>
      </c>
      <c r="AN2016" t="s">
        <v>1005</v>
      </c>
      <c r="AO2016" t="s">
        <v>8</v>
      </c>
      <c r="AP2016"/>
      <c r="AQ2016"/>
      <c r="AR2016" t="s">
        <v>866</v>
      </c>
      <c r="AS2016" t="s">
        <v>1797</v>
      </c>
      <c r="AT2016" t="s">
        <v>1366</v>
      </c>
      <c r="AU2016" t="s">
        <v>36</v>
      </c>
      <c r="AV2016" t="s">
        <v>1365</v>
      </c>
      <c r="AW2016"/>
      <c r="AX2016"/>
      <c r="AY2016"/>
      <c r="AZ2016"/>
      <c r="BA2016" t="s">
        <v>1833</v>
      </c>
      <c r="BB2016" t="s">
        <v>1802</v>
      </c>
      <c r="BC2016" t="s">
        <v>878</v>
      </c>
      <c r="BD2016"/>
      <c r="BE2016"/>
    </row>
    <row r="2017" spans="1:57" x14ac:dyDescent="0.25">
      <c r="A2017" t="s">
        <v>1360</v>
      </c>
      <c r="B2017" t="s">
        <v>0</v>
      </c>
      <c r="C2017">
        <v>2020</v>
      </c>
      <c r="D2017">
        <v>8</v>
      </c>
      <c r="E2017" s="73">
        <v>43890</v>
      </c>
      <c r="F2017" t="s">
        <v>574</v>
      </c>
      <c r="G2017"/>
      <c r="H2017" t="s">
        <v>12</v>
      </c>
      <c r="I2017" t="s">
        <v>575</v>
      </c>
      <c r="J2017" t="s">
        <v>609</v>
      </c>
      <c r="K2017" t="s">
        <v>3</v>
      </c>
      <c r="L2017"/>
      <c r="M2017" t="s">
        <v>1435</v>
      </c>
      <c r="N2017">
        <v>917.25</v>
      </c>
      <c r="O2017"/>
      <c r="P2017" t="s">
        <v>1011</v>
      </c>
      <c r="Q2017" t="s">
        <v>1012</v>
      </c>
      <c r="R2017">
        <v>140</v>
      </c>
      <c r="S2017"/>
      <c r="T2017"/>
      <c r="U2017"/>
      <c r="V2017"/>
      <c r="W2017"/>
      <c r="X2017"/>
      <c r="Y2017"/>
      <c r="Z2017"/>
      <c r="AA2017"/>
      <c r="AB2017"/>
      <c r="AC2017"/>
      <c r="AD2017"/>
      <c r="AE2017"/>
      <c r="AF2017"/>
      <c r="AG2017"/>
      <c r="AH2017"/>
      <c r="AI2017"/>
      <c r="AJ2017"/>
      <c r="AK2017" t="s">
        <v>1012</v>
      </c>
      <c r="AL2017">
        <v>140</v>
      </c>
      <c r="AM2017" s="73">
        <v>43890</v>
      </c>
      <c r="AN2017"/>
      <c r="AO2017" t="s">
        <v>975</v>
      </c>
      <c r="AP2017"/>
      <c r="AQ2017"/>
      <c r="AR2017" t="s">
        <v>603</v>
      </c>
      <c r="AS2017" t="s">
        <v>1797</v>
      </c>
      <c r="AT2017" t="s">
        <v>1408</v>
      </c>
      <c r="AU2017" t="s">
        <v>36</v>
      </c>
      <c r="AV2017" t="s">
        <v>1354</v>
      </c>
      <c r="AW2017" t="s">
        <v>1924</v>
      </c>
      <c r="AX2017" t="s">
        <v>1353</v>
      </c>
      <c r="AY2017" t="s">
        <v>1352</v>
      </c>
      <c r="AZ2017"/>
      <c r="BA2017" t="s">
        <v>1949</v>
      </c>
      <c r="BB2017" t="s">
        <v>1926</v>
      </c>
      <c r="BC2017" t="s">
        <v>1435</v>
      </c>
      <c r="BD2017"/>
      <c r="BE2017"/>
    </row>
    <row r="2018" spans="1:57" x14ac:dyDescent="0.25">
      <c r="A2018" t="s">
        <v>1360</v>
      </c>
      <c r="B2018" t="s">
        <v>0</v>
      </c>
      <c r="C2018">
        <v>2020</v>
      </c>
      <c r="D2018">
        <v>8</v>
      </c>
      <c r="E2018" s="73">
        <v>43871</v>
      </c>
      <c r="F2018"/>
      <c r="G2018"/>
      <c r="H2018" t="s">
        <v>12</v>
      </c>
      <c r="I2018"/>
      <c r="J2018" t="s">
        <v>2</v>
      </c>
      <c r="K2018" t="s">
        <v>3</v>
      </c>
      <c r="L2018"/>
      <c r="M2018" t="s">
        <v>1438</v>
      </c>
      <c r="N2018">
        <v>4785.43</v>
      </c>
      <c r="O2018"/>
      <c r="P2018" t="s">
        <v>14</v>
      </c>
      <c r="Q2018" t="s">
        <v>998</v>
      </c>
      <c r="R2018">
        <v>45</v>
      </c>
      <c r="S2018"/>
      <c r="T2018"/>
      <c r="U2018"/>
      <c r="V2018"/>
      <c r="W2018"/>
      <c r="X2018"/>
      <c r="Y2018"/>
      <c r="Z2018"/>
      <c r="AA2018"/>
      <c r="AB2018"/>
      <c r="AC2018"/>
      <c r="AD2018"/>
      <c r="AE2018"/>
      <c r="AF2018"/>
      <c r="AG2018"/>
      <c r="AH2018"/>
      <c r="AI2018"/>
      <c r="AJ2018"/>
      <c r="AK2018" t="s">
        <v>998</v>
      </c>
      <c r="AL2018">
        <v>45</v>
      </c>
      <c r="AM2018" s="73">
        <v>43871</v>
      </c>
      <c r="AN2018"/>
      <c r="AO2018" t="s">
        <v>8</v>
      </c>
      <c r="AP2018"/>
      <c r="AQ2018"/>
      <c r="AR2018" t="s">
        <v>603</v>
      </c>
      <c r="AS2018" t="s">
        <v>1797</v>
      </c>
      <c r="AT2018" t="s">
        <v>1385</v>
      </c>
      <c r="AU2018" t="s">
        <v>36</v>
      </c>
      <c r="AV2018" t="s">
        <v>1355</v>
      </c>
      <c r="AW2018"/>
      <c r="AX2018"/>
      <c r="AY2018"/>
      <c r="AZ2018"/>
      <c r="BA2018" t="s">
        <v>1801</v>
      </c>
      <c r="BB2018" t="s">
        <v>1802</v>
      </c>
      <c r="BC2018" t="s">
        <v>1438</v>
      </c>
      <c r="BD2018"/>
      <c r="BE2018"/>
    </row>
    <row r="2019" spans="1:57" x14ac:dyDescent="0.25">
      <c r="A2019" t="s">
        <v>1360</v>
      </c>
      <c r="B2019" t="s">
        <v>0</v>
      </c>
      <c r="C2019">
        <v>2020</v>
      </c>
      <c r="D2019">
        <v>8</v>
      </c>
      <c r="E2019" s="73">
        <v>43871</v>
      </c>
      <c r="F2019"/>
      <c r="G2019"/>
      <c r="H2019" t="s">
        <v>12</v>
      </c>
      <c r="I2019"/>
      <c r="J2019" t="s">
        <v>2</v>
      </c>
      <c r="K2019" t="s">
        <v>3</v>
      </c>
      <c r="L2019"/>
      <c r="M2019" t="s">
        <v>1438</v>
      </c>
      <c r="N2019">
        <v>-218.62</v>
      </c>
      <c r="O2019"/>
      <c r="P2019" t="s">
        <v>14</v>
      </c>
      <c r="Q2019" t="s">
        <v>998</v>
      </c>
      <c r="R2019">
        <v>55</v>
      </c>
      <c r="S2019"/>
      <c r="T2019"/>
      <c r="U2019"/>
      <c r="V2019"/>
      <c r="W2019"/>
      <c r="X2019"/>
      <c r="Y2019"/>
      <c r="Z2019"/>
      <c r="AA2019"/>
      <c r="AB2019"/>
      <c r="AC2019"/>
      <c r="AD2019"/>
      <c r="AE2019"/>
      <c r="AF2019"/>
      <c r="AG2019"/>
      <c r="AH2019"/>
      <c r="AI2019"/>
      <c r="AJ2019"/>
      <c r="AK2019" t="s">
        <v>998</v>
      </c>
      <c r="AL2019">
        <v>55</v>
      </c>
      <c r="AM2019" s="73">
        <v>43871</v>
      </c>
      <c r="AN2019"/>
      <c r="AO2019" t="s">
        <v>8</v>
      </c>
      <c r="AP2019"/>
      <c r="AQ2019"/>
      <c r="AR2019" t="s">
        <v>603</v>
      </c>
      <c r="AS2019" t="s">
        <v>1797</v>
      </c>
      <c r="AT2019" t="s">
        <v>1385</v>
      </c>
      <c r="AU2019" t="s">
        <v>36</v>
      </c>
      <c r="AV2019" t="s">
        <v>1355</v>
      </c>
      <c r="AW2019"/>
      <c r="AX2019"/>
      <c r="AY2019"/>
      <c r="AZ2019"/>
      <c r="BA2019" t="s">
        <v>1801</v>
      </c>
      <c r="BB2019" t="s">
        <v>1802</v>
      </c>
      <c r="BC2019" t="s">
        <v>1438</v>
      </c>
      <c r="BD2019"/>
      <c r="BE2019"/>
    </row>
    <row r="2020" spans="1:57" x14ac:dyDescent="0.25">
      <c r="A2020" t="s">
        <v>1360</v>
      </c>
      <c r="B2020" t="s">
        <v>0</v>
      </c>
      <c r="C2020">
        <v>2020</v>
      </c>
      <c r="D2020">
        <v>8</v>
      </c>
      <c r="E2020" s="73">
        <v>43871</v>
      </c>
      <c r="F2020"/>
      <c r="G2020"/>
      <c r="H2020" t="s">
        <v>12</v>
      </c>
      <c r="I2020"/>
      <c r="J2020" t="s">
        <v>2</v>
      </c>
      <c r="K2020" t="s">
        <v>3</v>
      </c>
      <c r="L2020"/>
      <c r="M2020" t="s">
        <v>1438</v>
      </c>
      <c r="N2020">
        <v>-137.75</v>
      </c>
      <c r="O2020"/>
      <c r="P2020" t="s">
        <v>14</v>
      </c>
      <c r="Q2020" t="s">
        <v>998</v>
      </c>
      <c r="R2020">
        <v>61</v>
      </c>
      <c r="S2020"/>
      <c r="T2020"/>
      <c r="U2020"/>
      <c r="V2020"/>
      <c r="W2020"/>
      <c r="X2020"/>
      <c r="Y2020"/>
      <c r="Z2020"/>
      <c r="AA2020"/>
      <c r="AB2020"/>
      <c r="AC2020"/>
      <c r="AD2020"/>
      <c r="AE2020"/>
      <c r="AF2020"/>
      <c r="AG2020"/>
      <c r="AH2020"/>
      <c r="AI2020"/>
      <c r="AJ2020"/>
      <c r="AK2020" t="s">
        <v>998</v>
      </c>
      <c r="AL2020">
        <v>61</v>
      </c>
      <c r="AM2020" s="73">
        <v>43871</v>
      </c>
      <c r="AN2020"/>
      <c r="AO2020" t="s">
        <v>8</v>
      </c>
      <c r="AP2020"/>
      <c r="AQ2020"/>
      <c r="AR2020" t="s">
        <v>603</v>
      </c>
      <c r="AS2020" t="s">
        <v>1797</v>
      </c>
      <c r="AT2020" t="s">
        <v>1385</v>
      </c>
      <c r="AU2020" t="s">
        <v>36</v>
      </c>
      <c r="AV2020" t="s">
        <v>1355</v>
      </c>
      <c r="AW2020"/>
      <c r="AX2020"/>
      <c r="AY2020"/>
      <c r="AZ2020"/>
      <c r="BA2020" t="s">
        <v>1801</v>
      </c>
      <c r="BB2020" t="s">
        <v>1802</v>
      </c>
      <c r="BC2020" t="s">
        <v>1438</v>
      </c>
      <c r="BD2020"/>
      <c r="BE2020"/>
    </row>
    <row r="2021" spans="1:57" x14ac:dyDescent="0.25">
      <c r="A2021" t="s">
        <v>1360</v>
      </c>
      <c r="B2021" t="s">
        <v>0</v>
      </c>
      <c r="C2021">
        <v>2020</v>
      </c>
      <c r="D2021">
        <v>8</v>
      </c>
      <c r="E2021" s="73">
        <v>43871</v>
      </c>
      <c r="F2021" t="s">
        <v>574</v>
      </c>
      <c r="G2021"/>
      <c r="H2021" t="s">
        <v>12</v>
      </c>
      <c r="I2021" t="s">
        <v>575</v>
      </c>
      <c r="J2021" t="s">
        <v>585</v>
      </c>
      <c r="K2021" t="s">
        <v>3</v>
      </c>
      <c r="L2021"/>
      <c r="M2021" t="s">
        <v>579</v>
      </c>
      <c r="N2021">
        <v>246.27</v>
      </c>
      <c r="O2021"/>
      <c r="P2021" t="s">
        <v>1002</v>
      </c>
      <c r="Q2021" t="s">
        <v>1001</v>
      </c>
      <c r="R2021">
        <v>280</v>
      </c>
      <c r="S2021"/>
      <c r="T2021"/>
      <c r="U2021"/>
      <c r="V2021"/>
      <c r="W2021"/>
      <c r="X2021"/>
      <c r="Y2021"/>
      <c r="Z2021"/>
      <c r="AA2021"/>
      <c r="AB2021"/>
      <c r="AC2021"/>
      <c r="AD2021"/>
      <c r="AE2021"/>
      <c r="AF2021"/>
      <c r="AG2021"/>
      <c r="AH2021"/>
      <c r="AI2021"/>
      <c r="AJ2021"/>
      <c r="AK2021" t="s">
        <v>1001</v>
      </c>
      <c r="AL2021">
        <v>280</v>
      </c>
      <c r="AM2021" s="73">
        <v>43871</v>
      </c>
      <c r="AN2021" t="s">
        <v>584</v>
      </c>
      <c r="AO2021" t="s">
        <v>847</v>
      </c>
      <c r="AP2021"/>
      <c r="AQ2021"/>
      <c r="AR2021" t="s">
        <v>581</v>
      </c>
      <c r="AS2021" t="s">
        <v>1797</v>
      </c>
      <c r="AT2021" t="s">
        <v>1361</v>
      </c>
      <c r="AU2021" t="s">
        <v>36</v>
      </c>
      <c r="AV2021" t="s">
        <v>1354</v>
      </c>
      <c r="AW2021" t="s">
        <v>1924</v>
      </c>
      <c r="AX2021" t="s">
        <v>1353</v>
      </c>
      <c r="AY2021" t="s">
        <v>1352</v>
      </c>
      <c r="AZ2021"/>
      <c r="BA2021" t="s">
        <v>1925</v>
      </c>
      <c r="BB2021" t="s">
        <v>1926</v>
      </c>
      <c r="BC2021" t="s">
        <v>579</v>
      </c>
      <c r="BD2021"/>
      <c r="BE2021"/>
    </row>
    <row r="2022" spans="1:57" x14ac:dyDescent="0.25">
      <c r="A2022" t="s">
        <v>1360</v>
      </c>
      <c r="B2022" t="s">
        <v>0</v>
      </c>
      <c r="C2022">
        <v>2020</v>
      </c>
      <c r="D2022">
        <v>8</v>
      </c>
      <c r="E2022" s="73">
        <v>43885</v>
      </c>
      <c r="F2022" t="s">
        <v>574</v>
      </c>
      <c r="G2022"/>
      <c r="H2022" t="s">
        <v>12</v>
      </c>
      <c r="I2022" t="s">
        <v>575</v>
      </c>
      <c r="J2022" t="s">
        <v>585</v>
      </c>
      <c r="K2022" t="s">
        <v>3</v>
      </c>
      <c r="L2022"/>
      <c r="M2022" t="s">
        <v>579</v>
      </c>
      <c r="N2022">
        <v>242.57</v>
      </c>
      <c r="O2022"/>
      <c r="P2022" t="s">
        <v>1009</v>
      </c>
      <c r="Q2022" t="s">
        <v>1008</v>
      </c>
      <c r="R2022">
        <v>273</v>
      </c>
      <c r="S2022"/>
      <c r="T2022"/>
      <c r="U2022"/>
      <c r="V2022"/>
      <c r="W2022"/>
      <c r="X2022"/>
      <c r="Y2022"/>
      <c r="Z2022"/>
      <c r="AA2022"/>
      <c r="AB2022"/>
      <c r="AC2022"/>
      <c r="AD2022"/>
      <c r="AE2022"/>
      <c r="AF2022"/>
      <c r="AG2022"/>
      <c r="AH2022"/>
      <c r="AI2022"/>
      <c r="AJ2022"/>
      <c r="AK2022" t="s">
        <v>1008</v>
      </c>
      <c r="AL2022">
        <v>273</v>
      </c>
      <c r="AM2022" s="73">
        <v>43885</v>
      </c>
      <c r="AN2022" t="s">
        <v>584</v>
      </c>
      <c r="AO2022" t="s">
        <v>847</v>
      </c>
      <c r="AP2022"/>
      <c r="AQ2022"/>
      <c r="AR2022" t="s">
        <v>581</v>
      </c>
      <c r="AS2022" t="s">
        <v>1797</v>
      </c>
      <c r="AT2022" t="s">
        <v>1361</v>
      </c>
      <c r="AU2022" t="s">
        <v>36</v>
      </c>
      <c r="AV2022" t="s">
        <v>1354</v>
      </c>
      <c r="AW2022" t="s">
        <v>1924</v>
      </c>
      <c r="AX2022" t="s">
        <v>1353</v>
      </c>
      <c r="AY2022" t="s">
        <v>1352</v>
      </c>
      <c r="AZ2022"/>
      <c r="BA2022" t="s">
        <v>1925</v>
      </c>
      <c r="BB2022" t="s">
        <v>1926</v>
      </c>
      <c r="BC2022" t="s">
        <v>579</v>
      </c>
      <c r="BD2022"/>
      <c r="BE2022"/>
    </row>
    <row r="2023" spans="1:57" x14ac:dyDescent="0.25">
      <c r="A2023" t="s">
        <v>1360</v>
      </c>
      <c r="B2023" t="s">
        <v>0</v>
      </c>
      <c r="C2023">
        <v>2020</v>
      </c>
      <c r="D2023">
        <v>8</v>
      </c>
      <c r="E2023" s="73">
        <v>43885</v>
      </c>
      <c r="F2023" t="s">
        <v>574</v>
      </c>
      <c r="G2023"/>
      <c r="H2023" t="s">
        <v>12</v>
      </c>
      <c r="I2023" t="s">
        <v>575</v>
      </c>
      <c r="J2023" t="s">
        <v>586</v>
      </c>
      <c r="K2023" t="s">
        <v>3</v>
      </c>
      <c r="L2023"/>
      <c r="M2023" t="s">
        <v>579</v>
      </c>
      <c r="N2023">
        <v>43.87</v>
      </c>
      <c r="O2023"/>
      <c r="P2023" t="s">
        <v>1009</v>
      </c>
      <c r="Q2023" t="s">
        <v>1008</v>
      </c>
      <c r="R2023">
        <v>275</v>
      </c>
      <c r="S2023"/>
      <c r="T2023"/>
      <c r="U2023"/>
      <c r="V2023"/>
      <c r="W2023"/>
      <c r="X2023"/>
      <c r="Y2023"/>
      <c r="Z2023"/>
      <c r="AA2023"/>
      <c r="AB2023"/>
      <c r="AC2023"/>
      <c r="AD2023"/>
      <c r="AE2023"/>
      <c r="AF2023"/>
      <c r="AG2023"/>
      <c r="AH2023"/>
      <c r="AI2023"/>
      <c r="AJ2023"/>
      <c r="AK2023" t="s">
        <v>1008</v>
      </c>
      <c r="AL2023">
        <v>275</v>
      </c>
      <c r="AM2023" s="73">
        <v>43885</v>
      </c>
      <c r="AN2023" t="s">
        <v>584</v>
      </c>
      <c r="AO2023" t="s">
        <v>847</v>
      </c>
      <c r="AP2023"/>
      <c r="AQ2023"/>
      <c r="AR2023" t="s">
        <v>581</v>
      </c>
      <c r="AS2023" t="s">
        <v>1797</v>
      </c>
      <c r="AT2023" t="s">
        <v>1361</v>
      </c>
      <c r="AU2023" t="s">
        <v>36</v>
      </c>
      <c r="AV2023" t="s">
        <v>1354</v>
      </c>
      <c r="AW2023" t="s">
        <v>1924</v>
      </c>
      <c r="AX2023" t="s">
        <v>1353</v>
      </c>
      <c r="AY2023" t="s">
        <v>1352</v>
      </c>
      <c r="AZ2023"/>
      <c r="BA2023" t="s">
        <v>1954</v>
      </c>
      <c r="BB2023" t="s">
        <v>1926</v>
      </c>
      <c r="BC2023" t="s">
        <v>579</v>
      </c>
      <c r="BD2023"/>
      <c r="BE2023"/>
    </row>
    <row r="2024" spans="1:57" x14ac:dyDescent="0.25">
      <c r="A2024" t="s">
        <v>1360</v>
      </c>
      <c r="B2024" t="s">
        <v>0</v>
      </c>
      <c r="C2024">
        <v>2020</v>
      </c>
      <c r="D2024">
        <v>8</v>
      </c>
      <c r="E2024" s="73">
        <v>43885</v>
      </c>
      <c r="F2024" t="s">
        <v>574</v>
      </c>
      <c r="G2024"/>
      <c r="H2024" t="s">
        <v>12</v>
      </c>
      <c r="I2024" t="s">
        <v>575</v>
      </c>
      <c r="J2024" t="s">
        <v>624</v>
      </c>
      <c r="K2024" t="s">
        <v>3</v>
      </c>
      <c r="L2024"/>
      <c r="M2024" t="s">
        <v>579</v>
      </c>
      <c r="N2024">
        <v>901</v>
      </c>
      <c r="O2024"/>
      <c r="P2024" t="s">
        <v>1009</v>
      </c>
      <c r="Q2024" t="s">
        <v>1008</v>
      </c>
      <c r="R2024">
        <v>276</v>
      </c>
      <c r="S2024"/>
      <c r="T2024"/>
      <c r="U2024"/>
      <c r="V2024"/>
      <c r="W2024"/>
      <c r="X2024"/>
      <c r="Y2024"/>
      <c r="Z2024"/>
      <c r="AA2024"/>
      <c r="AB2024"/>
      <c r="AC2024"/>
      <c r="AD2024"/>
      <c r="AE2024"/>
      <c r="AF2024"/>
      <c r="AG2024"/>
      <c r="AH2024"/>
      <c r="AI2024"/>
      <c r="AJ2024"/>
      <c r="AK2024" t="s">
        <v>1008</v>
      </c>
      <c r="AL2024">
        <v>276</v>
      </c>
      <c r="AM2024" s="73">
        <v>43885</v>
      </c>
      <c r="AN2024" t="s">
        <v>584</v>
      </c>
      <c r="AO2024" t="s">
        <v>847</v>
      </c>
      <c r="AP2024"/>
      <c r="AQ2024"/>
      <c r="AR2024" t="s">
        <v>581</v>
      </c>
      <c r="AS2024" t="s">
        <v>1797</v>
      </c>
      <c r="AT2024" t="s">
        <v>1361</v>
      </c>
      <c r="AU2024" t="s">
        <v>36</v>
      </c>
      <c r="AV2024" t="s">
        <v>1354</v>
      </c>
      <c r="AW2024" t="s">
        <v>1924</v>
      </c>
      <c r="AX2024" t="s">
        <v>1353</v>
      </c>
      <c r="AY2024" t="s">
        <v>1352</v>
      </c>
      <c r="AZ2024"/>
      <c r="BA2024" t="s">
        <v>1982</v>
      </c>
      <c r="BB2024" t="s">
        <v>1926</v>
      </c>
      <c r="BC2024" t="s">
        <v>579</v>
      </c>
      <c r="BD2024"/>
      <c r="BE2024"/>
    </row>
    <row r="2025" spans="1:57" x14ac:dyDescent="0.25">
      <c r="A2025" t="s">
        <v>1360</v>
      </c>
      <c r="B2025" t="s">
        <v>0</v>
      </c>
      <c r="C2025">
        <v>2020</v>
      </c>
      <c r="D2025">
        <v>8</v>
      </c>
      <c r="E2025" s="73">
        <v>43871</v>
      </c>
      <c r="F2025"/>
      <c r="G2025"/>
      <c r="H2025" t="s">
        <v>632</v>
      </c>
      <c r="I2025"/>
      <c r="J2025" t="s">
        <v>2</v>
      </c>
      <c r="K2025" t="s">
        <v>3</v>
      </c>
      <c r="L2025"/>
      <c r="M2025" t="s">
        <v>1438</v>
      </c>
      <c r="N2025">
        <v>2596.5500000000002</v>
      </c>
      <c r="O2025"/>
      <c r="P2025" t="s">
        <v>14</v>
      </c>
      <c r="Q2025" t="s">
        <v>998</v>
      </c>
      <c r="R2025">
        <v>30</v>
      </c>
      <c r="S2025"/>
      <c r="T2025"/>
      <c r="U2025"/>
      <c r="V2025"/>
      <c r="W2025"/>
      <c r="X2025"/>
      <c r="Y2025"/>
      <c r="Z2025"/>
      <c r="AA2025"/>
      <c r="AB2025"/>
      <c r="AC2025"/>
      <c r="AD2025"/>
      <c r="AE2025"/>
      <c r="AF2025"/>
      <c r="AG2025"/>
      <c r="AH2025"/>
      <c r="AI2025"/>
      <c r="AJ2025"/>
      <c r="AK2025" t="s">
        <v>998</v>
      </c>
      <c r="AL2025">
        <v>30</v>
      </c>
      <c r="AM2025" s="73">
        <v>43871</v>
      </c>
      <c r="AN2025"/>
      <c r="AO2025" t="s">
        <v>8</v>
      </c>
      <c r="AP2025"/>
      <c r="AQ2025"/>
      <c r="AR2025" t="s">
        <v>603</v>
      </c>
      <c r="AS2025" t="s">
        <v>1797</v>
      </c>
      <c r="AT2025" t="s">
        <v>1385</v>
      </c>
      <c r="AU2025" t="s">
        <v>36</v>
      </c>
      <c r="AV2025" t="s">
        <v>1355</v>
      </c>
      <c r="AW2025"/>
      <c r="AX2025"/>
      <c r="AY2025"/>
      <c r="AZ2025"/>
      <c r="BA2025" t="s">
        <v>1801</v>
      </c>
      <c r="BB2025" t="s">
        <v>1972</v>
      </c>
      <c r="BC2025" t="s">
        <v>1438</v>
      </c>
      <c r="BD2025"/>
      <c r="BE2025"/>
    </row>
    <row r="2026" spans="1:57" x14ac:dyDescent="0.25">
      <c r="A2026" t="s">
        <v>1360</v>
      </c>
      <c r="B2026" t="s">
        <v>0</v>
      </c>
      <c r="C2026">
        <v>2020</v>
      </c>
      <c r="D2026">
        <v>8</v>
      </c>
      <c r="E2026" s="73">
        <v>43871</v>
      </c>
      <c r="F2026"/>
      <c r="G2026"/>
      <c r="H2026" t="s">
        <v>12</v>
      </c>
      <c r="I2026"/>
      <c r="J2026" t="s">
        <v>2</v>
      </c>
      <c r="K2026" t="s">
        <v>3</v>
      </c>
      <c r="L2026"/>
      <c r="M2026" t="s">
        <v>1438</v>
      </c>
      <c r="N2026">
        <v>-743.18</v>
      </c>
      <c r="O2026"/>
      <c r="P2026" t="s">
        <v>14</v>
      </c>
      <c r="Q2026" t="s">
        <v>998</v>
      </c>
      <c r="R2026">
        <v>49</v>
      </c>
      <c r="S2026"/>
      <c r="T2026"/>
      <c r="U2026"/>
      <c r="V2026"/>
      <c r="W2026"/>
      <c r="X2026"/>
      <c r="Y2026"/>
      <c r="Z2026"/>
      <c r="AA2026"/>
      <c r="AB2026"/>
      <c r="AC2026"/>
      <c r="AD2026"/>
      <c r="AE2026"/>
      <c r="AF2026"/>
      <c r="AG2026"/>
      <c r="AH2026"/>
      <c r="AI2026"/>
      <c r="AJ2026"/>
      <c r="AK2026" t="s">
        <v>998</v>
      </c>
      <c r="AL2026">
        <v>49</v>
      </c>
      <c r="AM2026" s="73">
        <v>43871</v>
      </c>
      <c r="AN2026"/>
      <c r="AO2026" t="s">
        <v>8</v>
      </c>
      <c r="AP2026"/>
      <c r="AQ2026"/>
      <c r="AR2026" t="s">
        <v>603</v>
      </c>
      <c r="AS2026" t="s">
        <v>1797</v>
      </c>
      <c r="AT2026" t="s">
        <v>1385</v>
      </c>
      <c r="AU2026" t="s">
        <v>36</v>
      </c>
      <c r="AV2026" t="s">
        <v>1355</v>
      </c>
      <c r="AW2026"/>
      <c r="AX2026"/>
      <c r="AY2026"/>
      <c r="AZ2026"/>
      <c r="BA2026" t="s">
        <v>1801</v>
      </c>
      <c r="BB2026" t="s">
        <v>1802</v>
      </c>
      <c r="BC2026" t="s">
        <v>1438</v>
      </c>
      <c r="BD2026"/>
      <c r="BE2026"/>
    </row>
    <row r="2027" spans="1:57" x14ac:dyDescent="0.25">
      <c r="A2027" t="s">
        <v>1360</v>
      </c>
      <c r="B2027" t="s">
        <v>0</v>
      </c>
      <c r="C2027">
        <v>2020</v>
      </c>
      <c r="D2027">
        <v>8</v>
      </c>
      <c r="E2027" s="73">
        <v>43871</v>
      </c>
      <c r="F2027"/>
      <c r="G2027"/>
      <c r="H2027" t="s">
        <v>12</v>
      </c>
      <c r="I2027"/>
      <c r="J2027" t="s">
        <v>2</v>
      </c>
      <c r="K2027" t="s">
        <v>3</v>
      </c>
      <c r="L2027"/>
      <c r="M2027" t="s">
        <v>1438</v>
      </c>
      <c r="N2027">
        <v>1407.7</v>
      </c>
      <c r="O2027"/>
      <c r="P2027" t="s">
        <v>14</v>
      </c>
      <c r="Q2027" t="s">
        <v>998</v>
      </c>
      <c r="R2027">
        <v>51</v>
      </c>
      <c r="S2027"/>
      <c r="T2027"/>
      <c r="U2027"/>
      <c r="V2027"/>
      <c r="W2027"/>
      <c r="X2027"/>
      <c r="Y2027"/>
      <c r="Z2027"/>
      <c r="AA2027"/>
      <c r="AB2027"/>
      <c r="AC2027"/>
      <c r="AD2027"/>
      <c r="AE2027"/>
      <c r="AF2027"/>
      <c r="AG2027"/>
      <c r="AH2027"/>
      <c r="AI2027"/>
      <c r="AJ2027"/>
      <c r="AK2027" t="s">
        <v>998</v>
      </c>
      <c r="AL2027">
        <v>51</v>
      </c>
      <c r="AM2027" s="73">
        <v>43871</v>
      </c>
      <c r="AN2027"/>
      <c r="AO2027" t="s">
        <v>8</v>
      </c>
      <c r="AP2027"/>
      <c r="AQ2027"/>
      <c r="AR2027" t="s">
        <v>603</v>
      </c>
      <c r="AS2027" t="s">
        <v>1797</v>
      </c>
      <c r="AT2027" t="s">
        <v>1385</v>
      </c>
      <c r="AU2027" t="s">
        <v>36</v>
      </c>
      <c r="AV2027" t="s">
        <v>1355</v>
      </c>
      <c r="AW2027"/>
      <c r="AX2027"/>
      <c r="AY2027"/>
      <c r="AZ2027"/>
      <c r="BA2027" t="s">
        <v>1801</v>
      </c>
      <c r="BB2027" t="s">
        <v>1802</v>
      </c>
      <c r="BC2027" t="s">
        <v>1438</v>
      </c>
      <c r="BD2027"/>
      <c r="BE2027"/>
    </row>
    <row r="2028" spans="1:57" x14ac:dyDescent="0.25">
      <c r="A2028" t="s">
        <v>1360</v>
      </c>
      <c r="B2028" t="s">
        <v>0</v>
      </c>
      <c r="C2028">
        <v>2020</v>
      </c>
      <c r="D2028">
        <v>8</v>
      </c>
      <c r="E2028" s="73">
        <v>43890</v>
      </c>
      <c r="F2028" t="s">
        <v>574</v>
      </c>
      <c r="G2028"/>
      <c r="H2028" t="s">
        <v>12</v>
      </c>
      <c r="I2028" t="s">
        <v>575</v>
      </c>
      <c r="J2028" t="s">
        <v>610</v>
      </c>
      <c r="K2028" t="s">
        <v>3</v>
      </c>
      <c r="L2028"/>
      <c r="M2028" t="s">
        <v>1545</v>
      </c>
      <c r="N2028">
        <v>238.89</v>
      </c>
      <c r="O2028"/>
      <c r="P2028" t="s">
        <v>1014</v>
      </c>
      <c r="Q2028" t="s">
        <v>1015</v>
      </c>
      <c r="R2028">
        <v>140</v>
      </c>
      <c r="S2028"/>
      <c r="T2028"/>
      <c r="U2028"/>
      <c r="V2028"/>
      <c r="W2028"/>
      <c r="X2028"/>
      <c r="Y2028"/>
      <c r="Z2028"/>
      <c r="AA2028"/>
      <c r="AB2028"/>
      <c r="AC2028"/>
      <c r="AD2028"/>
      <c r="AE2028"/>
      <c r="AF2028"/>
      <c r="AG2028"/>
      <c r="AH2028"/>
      <c r="AI2028"/>
      <c r="AJ2028"/>
      <c r="AK2028" t="s">
        <v>1015</v>
      </c>
      <c r="AL2028">
        <v>140</v>
      </c>
      <c r="AM2028" s="73">
        <v>43890</v>
      </c>
      <c r="AN2028"/>
      <c r="AO2028" t="s">
        <v>975</v>
      </c>
      <c r="AP2028"/>
      <c r="AQ2028"/>
      <c r="AR2028" t="s">
        <v>603</v>
      </c>
      <c r="AS2028" t="s">
        <v>1797</v>
      </c>
      <c r="AT2028" t="s">
        <v>1408</v>
      </c>
      <c r="AU2028" t="s">
        <v>36</v>
      </c>
      <c r="AV2028" t="s">
        <v>1354</v>
      </c>
      <c r="AW2028" t="s">
        <v>1924</v>
      </c>
      <c r="AX2028" t="s">
        <v>1353</v>
      </c>
      <c r="AY2028" t="s">
        <v>1352</v>
      </c>
      <c r="AZ2028"/>
      <c r="BA2028" t="s">
        <v>1930</v>
      </c>
      <c r="BB2028" t="s">
        <v>1926</v>
      </c>
      <c r="BC2028" t="s">
        <v>1545</v>
      </c>
      <c r="BD2028"/>
      <c r="BE2028"/>
    </row>
    <row r="2029" spans="1:57" x14ac:dyDescent="0.25">
      <c r="A2029" t="s">
        <v>1360</v>
      </c>
      <c r="B2029" t="s">
        <v>0</v>
      </c>
      <c r="C2029">
        <v>2020</v>
      </c>
      <c r="D2029">
        <v>8</v>
      </c>
      <c r="E2029" s="73">
        <v>43890</v>
      </c>
      <c r="F2029" t="s">
        <v>574</v>
      </c>
      <c r="G2029"/>
      <c r="H2029" t="s">
        <v>12</v>
      </c>
      <c r="I2029" t="s">
        <v>575</v>
      </c>
      <c r="J2029" t="s">
        <v>694</v>
      </c>
      <c r="K2029" t="s">
        <v>3</v>
      </c>
      <c r="L2029"/>
      <c r="M2029" t="s">
        <v>1434</v>
      </c>
      <c r="N2029">
        <v>19.55</v>
      </c>
      <c r="O2029"/>
      <c r="P2029" t="s">
        <v>1014</v>
      </c>
      <c r="Q2029" t="s">
        <v>1016</v>
      </c>
      <c r="R2029">
        <v>13</v>
      </c>
      <c r="S2029"/>
      <c r="T2029"/>
      <c r="U2029"/>
      <c r="V2029"/>
      <c r="W2029"/>
      <c r="X2029"/>
      <c r="Y2029"/>
      <c r="Z2029"/>
      <c r="AA2029"/>
      <c r="AB2029"/>
      <c r="AC2029"/>
      <c r="AD2029"/>
      <c r="AE2029"/>
      <c r="AF2029"/>
      <c r="AG2029"/>
      <c r="AH2029"/>
      <c r="AI2029"/>
      <c r="AJ2029"/>
      <c r="AK2029" t="s">
        <v>1016</v>
      </c>
      <c r="AL2029">
        <v>13</v>
      </c>
      <c r="AM2029" s="73">
        <v>43890</v>
      </c>
      <c r="AN2029"/>
      <c r="AO2029" t="s">
        <v>847</v>
      </c>
      <c r="AP2029"/>
      <c r="AQ2029"/>
      <c r="AR2029" t="s">
        <v>603</v>
      </c>
      <c r="AS2029" t="s">
        <v>1797</v>
      </c>
      <c r="AT2029" t="s">
        <v>1356</v>
      </c>
      <c r="AU2029" t="s">
        <v>36</v>
      </c>
      <c r="AV2029" t="s">
        <v>1354</v>
      </c>
      <c r="AW2029" t="s">
        <v>1924</v>
      </c>
      <c r="AX2029" t="s">
        <v>1353</v>
      </c>
      <c r="AY2029" t="s">
        <v>1352</v>
      </c>
      <c r="AZ2029"/>
      <c r="BA2029" t="s">
        <v>1958</v>
      </c>
      <c r="BB2029" t="s">
        <v>1926</v>
      </c>
      <c r="BC2029" t="s">
        <v>1434</v>
      </c>
      <c r="BD2029"/>
      <c r="BE2029"/>
    </row>
    <row r="2030" spans="1:57" x14ac:dyDescent="0.25">
      <c r="A2030" t="s">
        <v>1360</v>
      </c>
      <c r="B2030" t="s">
        <v>0</v>
      </c>
      <c r="C2030">
        <v>2020</v>
      </c>
      <c r="D2030">
        <v>8</v>
      </c>
      <c r="E2030" s="73">
        <v>43890</v>
      </c>
      <c r="F2030" t="s">
        <v>574</v>
      </c>
      <c r="G2030"/>
      <c r="H2030" t="s">
        <v>12</v>
      </c>
      <c r="I2030" t="s">
        <v>575</v>
      </c>
      <c r="J2030" t="s">
        <v>694</v>
      </c>
      <c r="K2030" t="s">
        <v>3</v>
      </c>
      <c r="L2030"/>
      <c r="M2030" t="s">
        <v>1434</v>
      </c>
      <c r="N2030">
        <v>19.55</v>
      </c>
      <c r="O2030"/>
      <c r="P2030" t="s">
        <v>1014</v>
      </c>
      <c r="Q2030" t="s">
        <v>1016</v>
      </c>
      <c r="R2030">
        <v>76</v>
      </c>
      <c r="S2030"/>
      <c r="T2030"/>
      <c r="U2030"/>
      <c r="V2030"/>
      <c r="W2030"/>
      <c r="X2030"/>
      <c r="Y2030"/>
      <c r="Z2030"/>
      <c r="AA2030"/>
      <c r="AB2030"/>
      <c r="AC2030"/>
      <c r="AD2030"/>
      <c r="AE2030"/>
      <c r="AF2030"/>
      <c r="AG2030"/>
      <c r="AH2030"/>
      <c r="AI2030"/>
      <c r="AJ2030"/>
      <c r="AK2030" t="s">
        <v>1016</v>
      </c>
      <c r="AL2030">
        <v>76</v>
      </c>
      <c r="AM2030" s="73">
        <v>43890</v>
      </c>
      <c r="AN2030"/>
      <c r="AO2030" t="s">
        <v>1013</v>
      </c>
      <c r="AP2030"/>
      <c r="AQ2030"/>
      <c r="AR2030" t="s">
        <v>603</v>
      </c>
      <c r="AS2030" t="s">
        <v>1797</v>
      </c>
      <c r="AT2030" t="s">
        <v>1356</v>
      </c>
      <c r="AU2030" t="s">
        <v>36</v>
      </c>
      <c r="AV2030" t="s">
        <v>1354</v>
      </c>
      <c r="AW2030" t="s">
        <v>1924</v>
      </c>
      <c r="AX2030" t="s">
        <v>1353</v>
      </c>
      <c r="AY2030" t="s">
        <v>1352</v>
      </c>
      <c r="AZ2030"/>
      <c r="BA2030" t="s">
        <v>1958</v>
      </c>
      <c r="BB2030" t="s">
        <v>1926</v>
      </c>
      <c r="BC2030" t="s">
        <v>1434</v>
      </c>
      <c r="BD2030"/>
      <c r="BE2030"/>
    </row>
    <row r="2031" spans="1:57" x14ac:dyDescent="0.25">
      <c r="A2031" t="s">
        <v>1360</v>
      </c>
      <c r="B2031" t="s">
        <v>0</v>
      </c>
      <c r="C2031">
        <v>2020</v>
      </c>
      <c r="D2031">
        <v>8</v>
      </c>
      <c r="E2031" s="73">
        <v>43890</v>
      </c>
      <c r="F2031" t="s">
        <v>574</v>
      </c>
      <c r="G2031"/>
      <c r="H2031" t="s">
        <v>12</v>
      </c>
      <c r="I2031" t="s">
        <v>575</v>
      </c>
      <c r="J2031" t="s">
        <v>692</v>
      </c>
      <c r="K2031" t="s">
        <v>3</v>
      </c>
      <c r="L2031"/>
      <c r="M2031" t="s">
        <v>1434</v>
      </c>
      <c r="N2031">
        <v>9.34</v>
      </c>
      <c r="O2031"/>
      <c r="P2031" t="s">
        <v>1017</v>
      </c>
      <c r="Q2031" t="s">
        <v>1018</v>
      </c>
      <c r="R2031">
        <v>13</v>
      </c>
      <c r="S2031"/>
      <c r="T2031"/>
      <c r="U2031"/>
      <c r="V2031"/>
      <c r="W2031"/>
      <c r="X2031"/>
      <c r="Y2031"/>
      <c r="Z2031"/>
      <c r="AA2031"/>
      <c r="AB2031"/>
      <c r="AC2031"/>
      <c r="AD2031"/>
      <c r="AE2031"/>
      <c r="AF2031"/>
      <c r="AG2031"/>
      <c r="AH2031"/>
      <c r="AI2031"/>
      <c r="AJ2031"/>
      <c r="AK2031" t="s">
        <v>1018</v>
      </c>
      <c r="AL2031">
        <v>13</v>
      </c>
      <c r="AM2031" s="73">
        <v>43890</v>
      </c>
      <c r="AN2031"/>
      <c r="AO2031" t="s">
        <v>847</v>
      </c>
      <c r="AP2031"/>
      <c r="AQ2031"/>
      <c r="AR2031" t="s">
        <v>603</v>
      </c>
      <c r="AS2031" t="s">
        <v>1797</v>
      </c>
      <c r="AT2031" t="s">
        <v>1356</v>
      </c>
      <c r="AU2031" t="s">
        <v>36</v>
      </c>
      <c r="AV2031" t="s">
        <v>1354</v>
      </c>
      <c r="AW2031" t="s">
        <v>1924</v>
      </c>
      <c r="AX2031" t="s">
        <v>1353</v>
      </c>
      <c r="AY2031" t="s">
        <v>1352</v>
      </c>
      <c r="AZ2031"/>
      <c r="BA2031" t="s">
        <v>1981</v>
      </c>
      <c r="BB2031" t="s">
        <v>1926</v>
      </c>
      <c r="BC2031" t="s">
        <v>1434</v>
      </c>
      <c r="BD2031"/>
      <c r="BE2031"/>
    </row>
    <row r="2032" spans="1:57" x14ac:dyDescent="0.25">
      <c r="A2032" t="s">
        <v>1360</v>
      </c>
      <c r="B2032" t="s">
        <v>0</v>
      </c>
      <c r="C2032">
        <v>2020</v>
      </c>
      <c r="D2032">
        <v>8</v>
      </c>
      <c r="E2032" s="73">
        <v>43871</v>
      </c>
      <c r="F2032"/>
      <c r="G2032"/>
      <c r="H2032" t="s">
        <v>12</v>
      </c>
      <c r="I2032"/>
      <c r="J2032" t="s">
        <v>2</v>
      </c>
      <c r="K2032" t="s">
        <v>3</v>
      </c>
      <c r="L2032"/>
      <c r="M2032" t="s">
        <v>1438</v>
      </c>
      <c r="N2032">
        <v>-1189.08</v>
      </c>
      <c r="O2032"/>
      <c r="P2032" t="s">
        <v>14</v>
      </c>
      <c r="Q2032" t="s">
        <v>998</v>
      </c>
      <c r="R2032">
        <v>53</v>
      </c>
      <c r="S2032"/>
      <c r="T2032"/>
      <c r="U2032"/>
      <c r="V2032"/>
      <c r="W2032"/>
      <c r="X2032"/>
      <c r="Y2032"/>
      <c r="Z2032"/>
      <c r="AA2032"/>
      <c r="AB2032"/>
      <c r="AC2032"/>
      <c r="AD2032"/>
      <c r="AE2032"/>
      <c r="AF2032"/>
      <c r="AG2032"/>
      <c r="AH2032"/>
      <c r="AI2032"/>
      <c r="AJ2032"/>
      <c r="AK2032" t="s">
        <v>998</v>
      </c>
      <c r="AL2032">
        <v>53</v>
      </c>
      <c r="AM2032" s="73">
        <v>43871</v>
      </c>
      <c r="AN2032"/>
      <c r="AO2032" t="s">
        <v>8</v>
      </c>
      <c r="AP2032"/>
      <c r="AQ2032"/>
      <c r="AR2032" t="s">
        <v>603</v>
      </c>
      <c r="AS2032" t="s">
        <v>1797</v>
      </c>
      <c r="AT2032" t="s">
        <v>1385</v>
      </c>
      <c r="AU2032" t="s">
        <v>36</v>
      </c>
      <c r="AV2032" t="s">
        <v>1355</v>
      </c>
      <c r="AW2032"/>
      <c r="AX2032"/>
      <c r="AY2032"/>
      <c r="AZ2032"/>
      <c r="BA2032" t="s">
        <v>1801</v>
      </c>
      <c r="BB2032" t="s">
        <v>1802</v>
      </c>
      <c r="BC2032" t="s">
        <v>1438</v>
      </c>
      <c r="BD2032"/>
      <c r="BE2032"/>
    </row>
    <row r="2033" spans="1:57" x14ac:dyDescent="0.25">
      <c r="A2033" t="s">
        <v>1360</v>
      </c>
      <c r="B2033" t="s">
        <v>0</v>
      </c>
      <c r="C2033">
        <v>2020</v>
      </c>
      <c r="D2033">
        <v>8</v>
      </c>
      <c r="E2033" s="73">
        <v>43871</v>
      </c>
      <c r="F2033"/>
      <c r="G2033"/>
      <c r="H2033" t="s">
        <v>12</v>
      </c>
      <c r="I2033"/>
      <c r="J2033" t="s">
        <v>2</v>
      </c>
      <c r="K2033" t="s">
        <v>3</v>
      </c>
      <c r="L2033"/>
      <c r="M2033" t="s">
        <v>1438</v>
      </c>
      <c r="N2033">
        <v>3684.78</v>
      </c>
      <c r="O2033"/>
      <c r="P2033" t="s">
        <v>14</v>
      </c>
      <c r="Q2033" t="s">
        <v>998</v>
      </c>
      <c r="R2033">
        <v>63</v>
      </c>
      <c r="S2033"/>
      <c r="T2033"/>
      <c r="U2033"/>
      <c r="V2033"/>
      <c r="W2033"/>
      <c r="X2033"/>
      <c r="Y2033"/>
      <c r="Z2033"/>
      <c r="AA2033"/>
      <c r="AB2033"/>
      <c r="AC2033"/>
      <c r="AD2033"/>
      <c r="AE2033"/>
      <c r="AF2033"/>
      <c r="AG2033"/>
      <c r="AH2033"/>
      <c r="AI2033"/>
      <c r="AJ2033"/>
      <c r="AK2033" t="s">
        <v>998</v>
      </c>
      <c r="AL2033">
        <v>63</v>
      </c>
      <c r="AM2033" s="73">
        <v>43871</v>
      </c>
      <c r="AN2033"/>
      <c r="AO2033" t="s">
        <v>8</v>
      </c>
      <c r="AP2033"/>
      <c r="AQ2033"/>
      <c r="AR2033" t="s">
        <v>603</v>
      </c>
      <c r="AS2033" t="s">
        <v>1797</v>
      </c>
      <c r="AT2033" t="s">
        <v>1385</v>
      </c>
      <c r="AU2033" t="s">
        <v>36</v>
      </c>
      <c r="AV2033" t="s">
        <v>1355</v>
      </c>
      <c r="AW2033"/>
      <c r="AX2033"/>
      <c r="AY2033"/>
      <c r="AZ2033"/>
      <c r="BA2033" t="s">
        <v>1801</v>
      </c>
      <c r="BB2033" t="s">
        <v>1802</v>
      </c>
      <c r="BC2033" t="s">
        <v>1438</v>
      </c>
      <c r="BD2033"/>
      <c r="BE2033"/>
    </row>
    <row r="2034" spans="1:57" x14ac:dyDescent="0.25">
      <c r="A2034" t="s">
        <v>1360</v>
      </c>
      <c r="B2034" t="s">
        <v>0</v>
      </c>
      <c r="C2034">
        <v>2020</v>
      </c>
      <c r="D2034">
        <v>8</v>
      </c>
      <c r="E2034" s="73">
        <v>43871</v>
      </c>
      <c r="F2034"/>
      <c r="G2034"/>
      <c r="H2034" t="s">
        <v>12</v>
      </c>
      <c r="I2034"/>
      <c r="J2034" t="s">
        <v>2</v>
      </c>
      <c r="K2034" t="s">
        <v>3</v>
      </c>
      <c r="L2034"/>
      <c r="M2034" t="s">
        <v>1438</v>
      </c>
      <c r="N2034">
        <v>-572.24</v>
      </c>
      <c r="O2034"/>
      <c r="P2034" t="s">
        <v>14</v>
      </c>
      <c r="Q2034" t="s">
        <v>998</v>
      </c>
      <c r="R2034">
        <v>67</v>
      </c>
      <c r="S2034"/>
      <c r="T2034"/>
      <c r="U2034"/>
      <c r="V2034"/>
      <c r="W2034"/>
      <c r="X2034"/>
      <c r="Y2034"/>
      <c r="Z2034"/>
      <c r="AA2034"/>
      <c r="AB2034"/>
      <c r="AC2034"/>
      <c r="AD2034"/>
      <c r="AE2034"/>
      <c r="AF2034"/>
      <c r="AG2034"/>
      <c r="AH2034"/>
      <c r="AI2034"/>
      <c r="AJ2034"/>
      <c r="AK2034" t="s">
        <v>998</v>
      </c>
      <c r="AL2034">
        <v>67</v>
      </c>
      <c r="AM2034" s="73">
        <v>43871</v>
      </c>
      <c r="AN2034"/>
      <c r="AO2034" t="s">
        <v>8</v>
      </c>
      <c r="AP2034"/>
      <c r="AQ2034"/>
      <c r="AR2034" t="s">
        <v>603</v>
      </c>
      <c r="AS2034" t="s">
        <v>1797</v>
      </c>
      <c r="AT2034" t="s">
        <v>1385</v>
      </c>
      <c r="AU2034" t="s">
        <v>36</v>
      </c>
      <c r="AV2034" t="s">
        <v>1355</v>
      </c>
      <c r="AW2034"/>
      <c r="AX2034"/>
      <c r="AY2034"/>
      <c r="AZ2034"/>
      <c r="BA2034" t="s">
        <v>1801</v>
      </c>
      <c r="BB2034" t="s">
        <v>1802</v>
      </c>
      <c r="BC2034" t="s">
        <v>1438</v>
      </c>
      <c r="BD2034"/>
      <c r="BE2034"/>
    </row>
    <row r="2035" spans="1:57" x14ac:dyDescent="0.25">
      <c r="A2035" t="s">
        <v>1360</v>
      </c>
      <c r="B2035" t="s">
        <v>0</v>
      </c>
      <c r="C2035">
        <v>2020</v>
      </c>
      <c r="D2035">
        <v>8</v>
      </c>
      <c r="E2035" s="73">
        <v>43871</v>
      </c>
      <c r="F2035"/>
      <c r="G2035"/>
      <c r="H2035" t="s">
        <v>12</v>
      </c>
      <c r="I2035"/>
      <c r="J2035" t="s">
        <v>633</v>
      </c>
      <c r="K2035" t="s">
        <v>3</v>
      </c>
      <c r="L2035"/>
      <c r="M2035" t="s">
        <v>1436</v>
      </c>
      <c r="N2035">
        <v>-2596.5500000000002</v>
      </c>
      <c r="O2035"/>
      <c r="P2035" t="s">
        <v>799</v>
      </c>
      <c r="Q2035" t="s">
        <v>1000</v>
      </c>
      <c r="R2035">
        <v>2</v>
      </c>
      <c r="S2035"/>
      <c r="T2035"/>
      <c r="U2035"/>
      <c r="V2035"/>
      <c r="W2035"/>
      <c r="X2035"/>
      <c r="Y2035"/>
      <c r="Z2035"/>
      <c r="AA2035"/>
      <c r="AB2035"/>
      <c r="AC2035"/>
      <c r="AD2035"/>
      <c r="AE2035"/>
      <c r="AF2035"/>
      <c r="AG2035"/>
      <c r="AH2035"/>
      <c r="AI2035"/>
      <c r="AJ2035"/>
      <c r="AK2035" t="s">
        <v>1000</v>
      </c>
      <c r="AL2035">
        <v>2</v>
      </c>
      <c r="AM2035" s="73">
        <v>43871</v>
      </c>
      <c r="AN2035"/>
      <c r="AO2035" t="s">
        <v>554</v>
      </c>
      <c r="AP2035"/>
      <c r="AQ2035"/>
      <c r="AR2035" t="s">
        <v>16</v>
      </c>
      <c r="AS2035" t="s">
        <v>1797</v>
      </c>
      <c r="AT2035" t="s">
        <v>1430</v>
      </c>
      <c r="AU2035" t="s">
        <v>36</v>
      </c>
      <c r="AV2035" t="s">
        <v>1421</v>
      </c>
      <c r="AW2035"/>
      <c r="AX2035"/>
      <c r="AY2035"/>
      <c r="AZ2035"/>
      <c r="BA2035" t="s">
        <v>1971</v>
      </c>
      <c r="BB2035" t="s">
        <v>1802</v>
      </c>
      <c r="BC2035" t="s">
        <v>1436</v>
      </c>
      <c r="BD2035"/>
      <c r="BE2035"/>
    </row>
    <row r="2036" spans="1:57" x14ac:dyDescent="0.25">
      <c r="A2036" t="s">
        <v>1360</v>
      </c>
      <c r="B2036" t="s">
        <v>0</v>
      </c>
      <c r="C2036">
        <v>2020</v>
      </c>
      <c r="D2036">
        <v>8</v>
      </c>
      <c r="E2036" s="73">
        <v>43871</v>
      </c>
      <c r="F2036" t="s">
        <v>574</v>
      </c>
      <c r="G2036"/>
      <c r="H2036" t="s">
        <v>12</v>
      </c>
      <c r="I2036" t="s">
        <v>575</v>
      </c>
      <c r="J2036" t="s">
        <v>589</v>
      </c>
      <c r="K2036" t="s">
        <v>3</v>
      </c>
      <c r="L2036"/>
      <c r="M2036" t="s">
        <v>579</v>
      </c>
      <c r="N2036">
        <v>3354.92</v>
      </c>
      <c r="O2036"/>
      <c r="P2036" t="s">
        <v>1002</v>
      </c>
      <c r="Q2036" t="s">
        <v>1001</v>
      </c>
      <c r="R2036">
        <v>275</v>
      </c>
      <c r="S2036"/>
      <c r="T2036"/>
      <c r="U2036"/>
      <c r="V2036"/>
      <c r="W2036"/>
      <c r="X2036"/>
      <c r="Y2036"/>
      <c r="Z2036"/>
      <c r="AA2036"/>
      <c r="AB2036"/>
      <c r="AC2036"/>
      <c r="AD2036"/>
      <c r="AE2036"/>
      <c r="AF2036"/>
      <c r="AG2036"/>
      <c r="AH2036"/>
      <c r="AI2036"/>
      <c r="AJ2036"/>
      <c r="AK2036" t="s">
        <v>1001</v>
      </c>
      <c r="AL2036">
        <v>275</v>
      </c>
      <c r="AM2036" s="73">
        <v>43871</v>
      </c>
      <c r="AN2036" t="s">
        <v>584</v>
      </c>
      <c r="AO2036" t="s">
        <v>847</v>
      </c>
      <c r="AP2036"/>
      <c r="AQ2036"/>
      <c r="AR2036" t="s">
        <v>581</v>
      </c>
      <c r="AS2036" t="s">
        <v>1797</v>
      </c>
      <c r="AT2036" t="s">
        <v>1361</v>
      </c>
      <c r="AU2036" t="s">
        <v>36</v>
      </c>
      <c r="AV2036" t="s">
        <v>1354</v>
      </c>
      <c r="AW2036" t="s">
        <v>1924</v>
      </c>
      <c r="AX2036" t="s">
        <v>1353</v>
      </c>
      <c r="AY2036" t="s">
        <v>1352</v>
      </c>
      <c r="AZ2036"/>
      <c r="BA2036" t="s">
        <v>1934</v>
      </c>
      <c r="BB2036" t="s">
        <v>1926</v>
      </c>
      <c r="BC2036" t="s">
        <v>579</v>
      </c>
      <c r="BD2036"/>
      <c r="BE2036"/>
    </row>
    <row r="2037" spans="1:57" x14ac:dyDescent="0.25">
      <c r="A2037" t="s">
        <v>1360</v>
      </c>
      <c r="B2037" t="s">
        <v>0</v>
      </c>
      <c r="C2037">
        <v>2020</v>
      </c>
      <c r="D2037">
        <v>8</v>
      </c>
      <c r="E2037" s="73">
        <v>43871</v>
      </c>
      <c r="F2037" t="s">
        <v>574</v>
      </c>
      <c r="G2037"/>
      <c r="H2037" t="s">
        <v>12</v>
      </c>
      <c r="I2037" t="s">
        <v>575</v>
      </c>
      <c r="J2037" t="s">
        <v>589</v>
      </c>
      <c r="K2037" t="s">
        <v>3</v>
      </c>
      <c r="L2037"/>
      <c r="M2037" t="s">
        <v>579</v>
      </c>
      <c r="N2037">
        <v>3349</v>
      </c>
      <c r="O2037"/>
      <c r="P2037" t="s">
        <v>1002</v>
      </c>
      <c r="Q2037" t="s">
        <v>1001</v>
      </c>
      <c r="R2037">
        <v>276</v>
      </c>
      <c r="S2037"/>
      <c r="T2037"/>
      <c r="U2037"/>
      <c r="V2037"/>
      <c r="W2037"/>
      <c r="X2037"/>
      <c r="Y2037"/>
      <c r="Z2037"/>
      <c r="AA2037"/>
      <c r="AB2037"/>
      <c r="AC2037"/>
      <c r="AD2037"/>
      <c r="AE2037"/>
      <c r="AF2037"/>
      <c r="AG2037"/>
      <c r="AH2037"/>
      <c r="AI2037"/>
      <c r="AJ2037"/>
      <c r="AK2037" t="s">
        <v>1001</v>
      </c>
      <c r="AL2037">
        <v>276</v>
      </c>
      <c r="AM2037" s="73">
        <v>43871</v>
      </c>
      <c r="AN2037" t="s">
        <v>584</v>
      </c>
      <c r="AO2037" t="s">
        <v>847</v>
      </c>
      <c r="AP2037"/>
      <c r="AQ2037"/>
      <c r="AR2037" t="s">
        <v>581</v>
      </c>
      <c r="AS2037" t="s">
        <v>1797</v>
      </c>
      <c r="AT2037" t="s">
        <v>1361</v>
      </c>
      <c r="AU2037" t="s">
        <v>36</v>
      </c>
      <c r="AV2037" t="s">
        <v>1354</v>
      </c>
      <c r="AW2037" t="s">
        <v>1924</v>
      </c>
      <c r="AX2037" t="s">
        <v>1353</v>
      </c>
      <c r="AY2037" t="s">
        <v>1352</v>
      </c>
      <c r="AZ2037"/>
      <c r="BA2037" t="s">
        <v>1934</v>
      </c>
      <c r="BB2037" t="s">
        <v>1926</v>
      </c>
      <c r="BC2037" t="s">
        <v>579</v>
      </c>
      <c r="BD2037"/>
      <c r="BE2037"/>
    </row>
    <row r="2038" spans="1:57" x14ac:dyDescent="0.25">
      <c r="A2038" t="s">
        <v>1360</v>
      </c>
      <c r="B2038" t="s">
        <v>0</v>
      </c>
      <c r="C2038">
        <v>2020</v>
      </c>
      <c r="D2038">
        <v>8</v>
      </c>
      <c r="E2038" s="73">
        <v>43871</v>
      </c>
      <c r="F2038" t="s">
        <v>574</v>
      </c>
      <c r="G2038"/>
      <c r="H2038" t="s">
        <v>12</v>
      </c>
      <c r="I2038" t="s">
        <v>575</v>
      </c>
      <c r="J2038" t="s">
        <v>586</v>
      </c>
      <c r="K2038" t="s">
        <v>3</v>
      </c>
      <c r="L2038"/>
      <c r="M2038" t="s">
        <v>579</v>
      </c>
      <c r="N2038">
        <v>43.95</v>
      </c>
      <c r="O2038"/>
      <c r="P2038" t="s">
        <v>1002</v>
      </c>
      <c r="Q2038" t="s">
        <v>1001</v>
      </c>
      <c r="R2038">
        <v>281</v>
      </c>
      <c r="S2038"/>
      <c r="T2038"/>
      <c r="U2038"/>
      <c r="V2038"/>
      <c r="W2038"/>
      <c r="X2038"/>
      <c r="Y2038"/>
      <c r="Z2038"/>
      <c r="AA2038"/>
      <c r="AB2038"/>
      <c r="AC2038"/>
      <c r="AD2038"/>
      <c r="AE2038"/>
      <c r="AF2038"/>
      <c r="AG2038"/>
      <c r="AH2038"/>
      <c r="AI2038"/>
      <c r="AJ2038"/>
      <c r="AK2038" t="s">
        <v>1001</v>
      </c>
      <c r="AL2038">
        <v>281</v>
      </c>
      <c r="AM2038" s="73">
        <v>43871</v>
      </c>
      <c r="AN2038" t="s">
        <v>584</v>
      </c>
      <c r="AO2038" t="s">
        <v>847</v>
      </c>
      <c r="AP2038"/>
      <c r="AQ2038"/>
      <c r="AR2038" t="s">
        <v>581</v>
      </c>
      <c r="AS2038" t="s">
        <v>1797</v>
      </c>
      <c r="AT2038" t="s">
        <v>1361</v>
      </c>
      <c r="AU2038" t="s">
        <v>36</v>
      </c>
      <c r="AV2038" t="s">
        <v>1354</v>
      </c>
      <c r="AW2038" t="s">
        <v>1924</v>
      </c>
      <c r="AX2038" t="s">
        <v>1353</v>
      </c>
      <c r="AY2038" t="s">
        <v>1352</v>
      </c>
      <c r="AZ2038"/>
      <c r="BA2038" t="s">
        <v>1954</v>
      </c>
      <c r="BB2038" t="s">
        <v>1926</v>
      </c>
      <c r="BC2038" t="s">
        <v>579</v>
      </c>
      <c r="BD2038"/>
      <c r="BE2038"/>
    </row>
    <row r="2039" spans="1:57" x14ac:dyDescent="0.25">
      <c r="A2039" t="s">
        <v>1360</v>
      </c>
      <c r="B2039" t="s">
        <v>0</v>
      </c>
      <c r="C2039">
        <v>2020</v>
      </c>
      <c r="D2039">
        <v>8</v>
      </c>
      <c r="E2039" s="73">
        <v>43885</v>
      </c>
      <c r="F2039" t="s">
        <v>574</v>
      </c>
      <c r="G2039"/>
      <c r="H2039" t="s">
        <v>12</v>
      </c>
      <c r="I2039" t="s">
        <v>575</v>
      </c>
      <c r="J2039" t="s">
        <v>624</v>
      </c>
      <c r="K2039" t="s">
        <v>3</v>
      </c>
      <c r="L2039"/>
      <c r="M2039" t="s">
        <v>579</v>
      </c>
      <c r="N2039">
        <v>614.5</v>
      </c>
      <c r="O2039"/>
      <c r="P2039" t="s">
        <v>1009</v>
      </c>
      <c r="Q2039" t="s">
        <v>1008</v>
      </c>
      <c r="R2039">
        <v>277</v>
      </c>
      <c r="S2039"/>
      <c r="T2039"/>
      <c r="U2039"/>
      <c r="V2039"/>
      <c r="W2039"/>
      <c r="X2039"/>
      <c r="Y2039"/>
      <c r="Z2039"/>
      <c r="AA2039"/>
      <c r="AB2039"/>
      <c r="AC2039"/>
      <c r="AD2039"/>
      <c r="AE2039"/>
      <c r="AF2039"/>
      <c r="AG2039"/>
      <c r="AH2039"/>
      <c r="AI2039"/>
      <c r="AJ2039"/>
      <c r="AK2039" t="s">
        <v>1008</v>
      </c>
      <c r="AL2039">
        <v>277</v>
      </c>
      <c r="AM2039" s="73">
        <v>43885</v>
      </c>
      <c r="AN2039" t="s">
        <v>584</v>
      </c>
      <c r="AO2039" t="s">
        <v>847</v>
      </c>
      <c r="AP2039"/>
      <c r="AQ2039"/>
      <c r="AR2039" t="s">
        <v>581</v>
      </c>
      <c r="AS2039" t="s">
        <v>1797</v>
      </c>
      <c r="AT2039" t="s">
        <v>1361</v>
      </c>
      <c r="AU2039" t="s">
        <v>36</v>
      </c>
      <c r="AV2039" t="s">
        <v>1354</v>
      </c>
      <c r="AW2039" t="s">
        <v>1924</v>
      </c>
      <c r="AX2039" t="s">
        <v>1353</v>
      </c>
      <c r="AY2039" t="s">
        <v>1352</v>
      </c>
      <c r="AZ2039"/>
      <c r="BA2039" t="s">
        <v>1982</v>
      </c>
      <c r="BB2039" t="s">
        <v>1926</v>
      </c>
      <c r="BC2039" t="s">
        <v>579</v>
      </c>
      <c r="BD2039"/>
      <c r="BE2039"/>
    </row>
    <row r="2040" spans="1:57" x14ac:dyDescent="0.25">
      <c r="A2040" t="s">
        <v>1360</v>
      </c>
      <c r="B2040" t="s">
        <v>0</v>
      </c>
      <c r="C2040">
        <v>2020</v>
      </c>
      <c r="D2040">
        <v>8</v>
      </c>
      <c r="E2040" s="73">
        <v>43885</v>
      </c>
      <c r="F2040" t="s">
        <v>574</v>
      </c>
      <c r="G2040"/>
      <c r="H2040" t="s">
        <v>12</v>
      </c>
      <c r="I2040" t="s">
        <v>575</v>
      </c>
      <c r="J2040" t="s">
        <v>587</v>
      </c>
      <c r="K2040" t="s">
        <v>3</v>
      </c>
      <c r="L2040"/>
      <c r="M2040" t="s">
        <v>579</v>
      </c>
      <c r="N2040">
        <v>39.18</v>
      </c>
      <c r="O2040"/>
      <c r="P2040" t="s">
        <v>1009</v>
      </c>
      <c r="Q2040" t="s">
        <v>1008</v>
      </c>
      <c r="R2040">
        <v>279</v>
      </c>
      <c r="S2040"/>
      <c r="T2040"/>
      <c r="U2040"/>
      <c r="V2040"/>
      <c r="W2040"/>
      <c r="X2040"/>
      <c r="Y2040"/>
      <c r="Z2040"/>
      <c r="AA2040"/>
      <c r="AB2040"/>
      <c r="AC2040"/>
      <c r="AD2040"/>
      <c r="AE2040"/>
      <c r="AF2040"/>
      <c r="AG2040"/>
      <c r="AH2040"/>
      <c r="AI2040"/>
      <c r="AJ2040"/>
      <c r="AK2040" t="s">
        <v>1008</v>
      </c>
      <c r="AL2040">
        <v>279</v>
      </c>
      <c r="AM2040" s="73">
        <v>43885</v>
      </c>
      <c r="AN2040" t="s">
        <v>584</v>
      </c>
      <c r="AO2040" t="s">
        <v>847</v>
      </c>
      <c r="AP2040"/>
      <c r="AQ2040"/>
      <c r="AR2040" t="s">
        <v>581</v>
      </c>
      <c r="AS2040" t="s">
        <v>1797</v>
      </c>
      <c r="AT2040" t="s">
        <v>1361</v>
      </c>
      <c r="AU2040" t="s">
        <v>36</v>
      </c>
      <c r="AV2040" t="s">
        <v>1354</v>
      </c>
      <c r="AW2040" t="s">
        <v>1924</v>
      </c>
      <c r="AX2040" t="s">
        <v>1353</v>
      </c>
      <c r="AY2040" t="s">
        <v>1352</v>
      </c>
      <c r="AZ2040"/>
      <c r="BA2040" t="s">
        <v>1932</v>
      </c>
      <c r="BB2040" t="s">
        <v>1926</v>
      </c>
      <c r="BC2040" t="s">
        <v>579</v>
      </c>
      <c r="BD2040"/>
      <c r="BE2040"/>
    </row>
    <row r="2041" spans="1:57" x14ac:dyDescent="0.25">
      <c r="A2041" t="s">
        <v>1360</v>
      </c>
      <c r="B2041" t="s">
        <v>0</v>
      </c>
      <c r="C2041">
        <v>2020</v>
      </c>
      <c r="D2041">
        <v>8</v>
      </c>
      <c r="E2041" s="73">
        <v>43885</v>
      </c>
      <c r="F2041" t="s">
        <v>574</v>
      </c>
      <c r="G2041"/>
      <c r="H2041" t="s">
        <v>12</v>
      </c>
      <c r="I2041" t="s">
        <v>575</v>
      </c>
      <c r="J2041" t="s">
        <v>624</v>
      </c>
      <c r="K2041" t="s">
        <v>3</v>
      </c>
      <c r="L2041"/>
      <c r="M2041" t="s">
        <v>579</v>
      </c>
      <c r="N2041">
        <v>614.5</v>
      </c>
      <c r="O2041"/>
      <c r="P2041" t="s">
        <v>1009</v>
      </c>
      <c r="Q2041" t="s">
        <v>1008</v>
      </c>
      <c r="R2041">
        <v>332</v>
      </c>
      <c r="S2041"/>
      <c r="T2041"/>
      <c r="U2041"/>
      <c r="V2041"/>
      <c r="W2041"/>
      <c r="X2041"/>
      <c r="Y2041"/>
      <c r="Z2041"/>
      <c r="AA2041"/>
      <c r="AB2041"/>
      <c r="AC2041"/>
      <c r="AD2041"/>
      <c r="AE2041"/>
      <c r="AF2041"/>
      <c r="AG2041"/>
      <c r="AH2041"/>
      <c r="AI2041"/>
      <c r="AJ2041"/>
      <c r="AK2041" t="s">
        <v>1008</v>
      </c>
      <c r="AL2041">
        <v>332</v>
      </c>
      <c r="AM2041" s="73">
        <v>43885</v>
      </c>
      <c r="AN2041" t="s">
        <v>584</v>
      </c>
      <c r="AO2041" t="s">
        <v>975</v>
      </c>
      <c r="AP2041"/>
      <c r="AQ2041"/>
      <c r="AR2041" t="s">
        <v>581</v>
      </c>
      <c r="AS2041" t="s">
        <v>1797</v>
      </c>
      <c r="AT2041" t="s">
        <v>1361</v>
      </c>
      <c r="AU2041" t="s">
        <v>36</v>
      </c>
      <c r="AV2041" t="s">
        <v>1354</v>
      </c>
      <c r="AW2041" t="s">
        <v>1924</v>
      </c>
      <c r="AX2041" t="s">
        <v>1353</v>
      </c>
      <c r="AY2041" t="s">
        <v>1352</v>
      </c>
      <c r="AZ2041"/>
      <c r="BA2041" t="s">
        <v>1982</v>
      </c>
      <c r="BB2041" t="s">
        <v>1926</v>
      </c>
      <c r="BC2041" t="s">
        <v>579</v>
      </c>
      <c r="BD2041"/>
      <c r="BE2041"/>
    </row>
    <row r="2042" spans="1:57" x14ac:dyDescent="0.25">
      <c r="A2042" t="s">
        <v>1360</v>
      </c>
      <c r="B2042" t="s">
        <v>0</v>
      </c>
      <c r="C2042">
        <v>2020</v>
      </c>
      <c r="D2042">
        <v>8</v>
      </c>
      <c r="E2042" s="73">
        <v>43885</v>
      </c>
      <c r="F2042" t="s">
        <v>574</v>
      </c>
      <c r="G2042"/>
      <c r="H2042" t="s">
        <v>12</v>
      </c>
      <c r="I2042" t="s">
        <v>575</v>
      </c>
      <c r="J2042" t="s">
        <v>588</v>
      </c>
      <c r="K2042" t="s">
        <v>3</v>
      </c>
      <c r="L2042"/>
      <c r="M2042" t="s">
        <v>579</v>
      </c>
      <c r="N2042">
        <v>15.5</v>
      </c>
      <c r="O2042"/>
      <c r="P2042" t="s">
        <v>1009</v>
      </c>
      <c r="Q2042" t="s">
        <v>1008</v>
      </c>
      <c r="R2042">
        <v>334</v>
      </c>
      <c r="S2042"/>
      <c r="T2042"/>
      <c r="U2042"/>
      <c r="V2042"/>
      <c r="W2042"/>
      <c r="X2042"/>
      <c r="Y2042"/>
      <c r="Z2042"/>
      <c r="AA2042"/>
      <c r="AB2042"/>
      <c r="AC2042"/>
      <c r="AD2042"/>
      <c r="AE2042"/>
      <c r="AF2042"/>
      <c r="AG2042"/>
      <c r="AH2042"/>
      <c r="AI2042"/>
      <c r="AJ2042"/>
      <c r="AK2042" t="s">
        <v>1008</v>
      </c>
      <c r="AL2042">
        <v>334</v>
      </c>
      <c r="AM2042" s="73">
        <v>43885</v>
      </c>
      <c r="AN2042" t="s">
        <v>584</v>
      </c>
      <c r="AO2042" t="s">
        <v>975</v>
      </c>
      <c r="AP2042"/>
      <c r="AQ2042"/>
      <c r="AR2042" t="s">
        <v>581</v>
      </c>
      <c r="AS2042" t="s">
        <v>1797</v>
      </c>
      <c r="AT2042" t="s">
        <v>1361</v>
      </c>
      <c r="AU2042" t="s">
        <v>36</v>
      </c>
      <c r="AV2042" t="s">
        <v>1354</v>
      </c>
      <c r="AW2042" t="s">
        <v>1924</v>
      </c>
      <c r="AX2042" t="s">
        <v>1353</v>
      </c>
      <c r="AY2042" t="s">
        <v>1352</v>
      </c>
      <c r="AZ2042"/>
      <c r="BA2042" t="s">
        <v>1927</v>
      </c>
      <c r="BB2042" t="s">
        <v>1926</v>
      </c>
      <c r="BC2042" t="s">
        <v>579</v>
      </c>
      <c r="BD2042"/>
      <c r="BE2042"/>
    </row>
    <row r="2043" spans="1:57" x14ac:dyDescent="0.25">
      <c r="A2043" t="s">
        <v>1360</v>
      </c>
      <c r="B2043" t="s">
        <v>0</v>
      </c>
      <c r="C2043">
        <v>2020</v>
      </c>
      <c r="D2043">
        <v>8</v>
      </c>
      <c r="E2043" s="73">
        <v>43885</v>
      </c>
      <c r="F2043"/>
      <c r="G2043"/>
      <c r="H2043" t="s">
        <v>12</v>
      </c>
      <c r="I2043"/>
      <c r="J2043" t="s">
        <v>2</v>
      </c>
      <c r="K2043" t="s">
        <v>3</v>
      </c>
      <c r="L2043"/>
      <c r="M2043" t="s">
        <v>579</v>
      </c>
      <c r="N2043">
        <v>-13546.91</v>
      </c>
      <c r="O2043"/>
      <c r="P2043" t="s">
        <v>14</v>
      </c>
      <c r="Q2043" t="s">
        <v>1008</v>
      </c>
      <c r="R2043">
        <v>358</v>
      </c>
      <c r="S2043"/>
      <c r="T2043"/>
      <c r="U2043"/>
      <c r="V2043"/>
      <c r="W2043"/>
      <c r="X2043"/>
      <c r="Y2043"/>
      <c r="Z2043"/>
      <c r="AA2043"/>
      <c r="AB2043"/>
      <c r="AC2043"/>
      <c r="AD2043"/>
      <c r="AE2043"/>
      <c r="AF2043"/>
      <c r="AG2043"/>
      <c r="AH2043"/>
      <c r="AI2043"/>
      <c r="AJ2043"/>
      <c r="AK2043" t="s">
        <v>1008</v>
      </c>
      <c r="AL2043">
        <v>358</v>
      </c>
      <c r="AM2043" s="73">
        <v>43885</v>
      </c>
      <c r="AN2043"/>
      <c r="AO2043" t="s">
        <v>8</v>
      </c>
      <c r="AP2043"/>
      <c r="AQ2043"/>
      <c r="AR2043" t="s">
        <v>581</v>
      </c>
      <c r="AS2043" t="s">
        <v>1797</v>
      </c>
      <c r="AT2043" t="s">
        <v>1385</v>
      </c>
      <c r="AU2043" t="s">
        <v>36</v>
      </c>
      <c r="AV2043" t="s">
        <v>1355</v>
      </c>
      <c r="AW2043"/>
      <c r="AX2043"/>
      <c r="AY2043"/>
      <c r="AZ2043"/>
      <c r="BA2043" t="s">
        <v>1801</v>
      </c>
      <c r="BB2043" t="s">
        <v>1802</v>
      </c>
      <c r="BC2043" t="s">
        <v>579</v>
      </c>
      <c r="BD2043"/>
      <c r="BE2043"/>
    </row>
    <row r="2044" spans="1:57" x14ac:dyDescent="0.25">
      <c r="A2044" t="s">
        <v>1360</v>
      </c>
      <c r="B2044" t="s">
        <v>0</v>
      </c>
      <c r="C2044">
        <v>2020</v>
      </c>
      <c r="D2044">
        <v>8</v>
      </c>
      <c r="E2044" s="73">
        <v>43890</v>
      </c>
      <c r="F2044"/>
      <c r="G2044"/>
      <c r="H2044" t="s">
        <v>12</v>
      </c>
      <c r="I2044"/>
      <c r="J2044" t="s">
        <v>2</v>
      </c>
      <c r="K2044" t="s">
        <v>3</v>
      </c>
      <c r="L2044"/>
      <c r="M2044" t="s">
        <v>1545</v>
      </c>
      <c r="N2044">
        <v>-979.44</v>
      </c>
      <c r="O2044"/>
      <c r="P2044" t="s">
        <v>14</v>
      </c>
      <c r="Q2044" t="s">
        <v>1015</v>
      </c>
      <c r="R2044">
        <v>224</v>
      </c>
      <c r="S2044"/>
      <c r="T2044"/>
      <c r="U2044"/>
      <c r="V2044"/>
      <c r="W2044"/>
      <c r="X2044"/>
      <c r="Y2044"/>
      <c r="Z2044"/>
      <c r="AA2044"/>
      <c r="AB2044"/>
      <c r="AC2044"/>
      <c r="AD2044"/>
      <c r="AE2044"/>
      <c r="AF2044"/>
      <c r="AG2044"/>
      <c r="AH2044"/>
      <c r="AI2044"/>
      <c r="AJ2044"/>
      <c r="AK2044" t="s">
        <v>1015</v>
      </c>
      <c r="AL2044">
        <v>224</v>
      </c>
      <c r="AM2044" s="73">
        <v>43890</v>
      </c>
      <c r="AN2044"/>
      <c r="AO2044" t="s">
        <v>8</v>
      </c>
      <c r="AP2044"/>
      <c r="AQ2044"/>
      <c r="AR2044" t="s">
        <v>603</v>
      </c>
      <c r="AS2044" t="s">
        <v>1797</v>
      </c>
      <c r="AT2044" t="s">
        <v>1385</v>
      </c>
      <c r="AU2044" t="s">
        <v>36</v>
      </c>
      <c r="AV2044" t="s">
        <v>1355</v>
      </c>
      <c r="AW2044"/>
      <c r="AX2044"/>
      <c r="AY2044"/>
      <c r="AZ2044"/>
      <c r="BA2044" t="s">
        <v>1801</v>
      </c>
      <c r="BB2044" t="s">
        <v>1802</v>
      </c>
      <c r="BC2044" t="s">
        <v>1545</v>
      </c>
      <c r="BD2044"/>
      <c r="BE2044"/>
    </row>
    <row r="2045" spans="1:57" x14ac:dyDescent="0.25">
      <c r="A2045" t="s">
        <v>1360</v>
      </c>
      <c r="B2045" t="s">
        <v>0</v>
      </c>
      <c r="C2045">
        <v>2020</v>
      </c>
      <c r="D2045">
        <v>8</v>
      </c>
      <c r="E2045" s="73">
        <v>43890</v>
      </c>
      <c r="F2045" t="s">
        <v>574</v>
      </c>
      <c r="G2045"/>
      <c r="H2045" t="s">
        <v>12</v>
      </c>
      <c r="I2045" t="s">
        <v>575</v>
      </c>
      <c r="J2045" t="s">
        <v>694</v>
      </c>
      <c r="K2045" t="s">
        <v>3</v>
      </c>
      <c r="L2045"/>
      <c r="M2045" t="s">
        <v>1434</v>
      </c>
      <c r="N2045">
        <v>19.55</v>
      </c>
      <c r="O2045"/>
      <c r="P2045" t="s">
        <v>1014</v>
      </c>
      <c r="Q2045" t="s">
        <v>1016</v>
      </c>
      <c r="R2045">
        <v>89</v>
      </c>
      <c r="S2045"/>
      <c r="T2045"/>
      <c r="U2045"/>
      <c r="V2045"/>
      <c r="W2045"/>
      <c r="X2045"/>
      <c r="Y2045"/>
      <c r="Z2045"/>
      <c r="AA2045"/>
      <c r="AB2045"/>
      <c r="AC2045"/>
      <c r="AD2045"/>
      <c r="AE2045"/>
      <c r="AF2045"/>
      <c r="AG2045"/>
      <c r="AH2045"/>
      <c r="AI2045"/>
      <c r="AJ2045"/>
      <c r="AK2045" t="s">
        <v>1016</v>
      </c>
      <c r="AL2045">
        <v>89</v>
      </c>
      <c r="AM2045" s="73">
        <v>43890</v>
      </c>
      <c r="AN2045"/>
      <c r="AO2045" t="s">
        <v>847</v>
      </c>
      <c r="AP2045"/>
      <c r="AQ2045"/>
      <c r="AR2045" t="s">
        <v>603</v>
      </c>
      <c r="AS2045" t="s">
        <v>1797</v>
      </c>
      <c r="AT2045" t="s">
        <v>1356</v>
      </c>
      <c r="AU2045" t="s">
        <v>36</v>
      </c>
      <c r="AV2045" t="s">
        <v>1354</v>
      </c>
      <c r="AW2045" t="s">
        <v>1924</v>
      </c>
      <c r="AX2045" t="s">
        <v>1353</v>
      </c>
      <c r="AY2045" t="s">
        <v>1352</v>
      </c>
      <c r="AZ2045"/>
      <c r="BA2045" t="s">
        <v>1958</v>
      </c>
      <c r="BB2045" t="s">
        <v>1926</v>
      </c>
      <c r="BC2045" t="s">
        <v>1434</v>
      </c>
      <c r="BD2045"/>
      <c r="BE2045"/>
    </row>
    <row r="2046" spans="1:57" x14ac:dyDescent="0.25">
      <c r="A2046" t="s">
        <v>1360</v>
      </c>
      <c r="B2046" t="s">
        <v>0</v>
      </c>
      <c r="C2046">
        <v>2020</v>
      </c>
      <c r="D2046">
        <v>8</v>
      </c>
      <c r="E2046" s="73">
        <v>43871</v>
      </c>
      <c r="F2046" t="s">
        <v>574</v>
      </c>
      <c r="G2046"/>
      <c r="H2046" t="s">
        <v>12</v>
      </c>
      <c r="I2046" t="s">
        <v>575</v>
      </c>
      <c r="J2046" t="s">
        <v>586</v>
      </c>
      <c r="K2046" t="s">
        <v>3</v>
      </c>
      <c r="L2046"/>
      <c r="M2046" t="s">
        <v>579</v>
      </c>
      <c r="N2046">
        <v>32.75</v>
      </c>
      <c r="O2046"/>
      <c r="P2046" t="s">
        <v>1002</v>
      </c>
      <c r="Q2046" t="s">
        <v>1001</v>
      </c>
      <c r="R2046">
        <v>336</v>
      </c>
      <c r="S2046"/>
      <c r="T2046"/>
      <c r="U2046"/>
      <c r="V2046"/>
      <c r="W2046"/>
      <c r="X2046"/>
      <c r="Y2046"/>
      <c r="Z2046"/>
      <c r="AA2046"/>
      <c r="AB2046"/>
      <c r="AC2046"/>
      <c r="AD2046"/>
      <c r="AE2046"/>
      <c r="AF2046"/>
      <c r="AG2046"/>
      <c r="AH2046"/>
      <c r="AI2046"/>
      <c r="AJ2046"/>
      <c r="AK2046" t="s">
        <v>1001</v>
      </c>
      <c r="AL2046">
        <v>336</v>
      </c>
      <c r="AM2046" s="73">
        <v>43871</v>
      </c>
      <c r="AN2046" t="s">
        <v>584</v>
      </c>
      <c r="AO2046" t="s">
        <v>975</v>
      </c>
      <c r="AP2046"/>
      <c r="AQ2046"/>
      <c r="AR2046" t="s">
        <v>581</v>
      </c>
      <c r="AS2046" t="s">
        <v>1797</v>
      </c>
      <c r="AT2046" t="s">
        <v>1361</v>
      </c>
      <c r="AU2046" t="s">
        <v>36</v>
      </c>
      <c r="AV2046" t="s">
        <v>1354</v>
      </c>
      <c r="AW2046" t="s">
        <v>1924</v>
      </c>
      <c r="AX2046" t="s">
        <v>1353</v>
      </c>
      <c r="AY2046" t="s">
        <v>1352</v>
      </c>
      <c r="AZ2046"/>
      <c r="BA2046" t="s">
        <v>1954</v>
      </c>
      <c r="BB2046" t="s">
        <v>1926</v>
      </c>
      <c r="BC2046" t="s">
        <v>579</v>
      </c>
      <c r="BD2046"/>
      <c r="BE2046"/>
    </row>
    <row r="2047" spans="1:57" x14ac:dyDescent="0.25">
      <c r="A2047" t="s">
        <v>1360</v>
      </c>
      <c r="B2047" t="s">
        <v>0</v>
      </c>
      <c r="C2047">
        <v>2020</v>
      </c>
      <c r="D2047">
        <v>8</v>
      </c>
      <c r="E2047" s="73">
        <v>43881</v>
      </c>
      <c r="F2047"/>
      <c r="G2047"/>
      <c r="H2047" t="s">
        <v>12</v>
      </c>
      <c r="I2047"/>
      <c r="J2047" t="s">
        <v>2</v>
      </c>
      <c r="K2047" t="s">
        <v>3</v>
      </c>
      <c r="L2047"/>
      <c r="M2047" t="s">
        <v>878</v>
      </c>
      <c r="N2047">
        <v>-4.26</v>
      </c>
      <c r="O2047"/>
      <c r="P2047" t="s">
        <v>1006</v>
      </c>
      <c r="Q2047" t="s">
        <v>1007</v>
      </c>
      <c r="R2047">
        <v>48</v>
      </c>
      <c r="S2047"/>
      <c r="T2047"/>
      <c r="U2047"/>
      <c r="V2047"/>
      <c r="W2047"/>
      <c r="X2047"/>
      <c r="Y2047"/>
      <c r="Z2047"/>
      <c r="AA2047"/>
      <c r="AB2047"/>
      <c r="AC2047"/>
      <c r="AD2047"/>
      <c r="AE2047"/>
      <c r="AF2047"/>
      <c r="AG2047"/>
      <c r="AH2047"/>
      <c r="AI2047"/>
      <c r="AJ2047"/>
      <c r="AK2047" t="s">
        <v>1007</v>
      </c>
      <c r="AL2047">
        <v>48</v>
      </c>
      <c r="AM2047" s="73">
        <v>43881</v>
      </c>
      <c r="AN2047" t="s">
        <v>1005</v>
      </c>
      <c r="AO2047" t="s">
        <v>8</v>
      </c>
      <c r="AP2047"/>
      <c r="AQ2047"/>
      <c r="AR2047" t="s">
        <v>866</v>
      </c>
      <c r="AS2047" t="s">
        <v>1797</v>
      </c>
      <c r="AT2047" t="s">
        <v>1385</v>
      </c>
      <c r="AU2047" t="s">
        <v>36</v>
      </c>
      <c r="AV2047" t="s">
        <v>1355</v>
      </c>
      <c r="AW2047"/>
      <c r="AX2047"/>
      <c r="AY2047"/>
      <c r="AZ2047"/>
      <c r="BA2047" t="s">
        <v>1801</v>
      </c>
      <c r="BB2047" t="s">
        <v>1802</v>
      </c>
      <c r="BC2047" t="s">
        <v>878</v>
      </c>
      <c r="BD2047"/>
      <c r="BE2047"/>
    </row>
    <row r="2048" spans="1:57" x14ac:dyDescent="0.25">
      <c r="A2048" t="s">
        <v>1360</v>
      </c>
      <c r="B2048" t="s">
        <v>0</v>
      </c>
      <c r="C2048">
        <v>2020</v>
      </c>
      <c r="D2048">
        <v>8</v>
      </c>
      <c r="E2048" s="73">
        <v>43885</v>
      </c>
      <c r="F2048" t="s">
        <v>574</v>
      </c>
      <c r="G2048"/>
      <c r="H2048" t="s">
        <v>12</v>
      </c>
      <c r="I2048" t="s">
        <v>575</v>
      </c>
      <c r="J2048" t="s">
        <v>848</v>
      </c>
      <c r="K2048" t="s">
        <v>3</v>
      </c>
      <c r="L2048"/>
      <c r="M2048" t="s">
        <v>579</v>
      </c>
      <c r="N2048">
        <v>20</v>
      </c>
      <c r="O2048"/>
      <c r="P2048" t="s">
        <v>1009</v>
      </c>
      <c r="Q2048" t="s">
        <v>1008</v>
      </c>
      <c r="R2048">
        <v>282</v>
      </c>
      <c r="S2048"/>
      <c r="T2048"/>
      <c r="U2048"/>
      <c r="V2048"/>
      <c r="W2048"/>
      <c r="X2048"/>
      <c r="Y2048"/>
      <c r="Z2048"/>
      <c r="AA2048"/>
      <c r="AB2048"/>
      <c r="AC2048"/>
      <c r="AD2048"/>
      <c r="AE2048"/>
      <c r="AF2048"/>
      <c r="AG2048"/>
      <c r="AH2048"/>
      <c r="AI2048"/>
      <c r="AJ2048"/>
      <c r="AK2048" t="s">
        <v>1008</v>
      </c>
      <c r="AL2048">
        <v>282</v>
      </c>
      <c r="AM2048" s="73">
        <v>43885</v>
      </c>
      <c r="AN2048" t="s">
        <v>584</v>
      </c>
      <c r="AO2048" t="s">
        <v>847</v>
      </c>
      <c r="AP2048"/>
      <c r="AQ2048"/>
      <c r="AR2048" t="s">
        <v>581</v>
      </c>
      <c r="AS2048" t="s">
        <v>1797</v>
      </c>
      <c r="AT2048" t="s">
        <v>1361</v>
      </c>
      <c r="AU2048" t="s">
        <v>36</v>
      </c>
      <c r="AV2048" t="s">
        <v>1354</v>
      </c>
      <c r="AW2048" t="s">
        <v>1924</v>
      </c>
      <c r="AX2048" t="s">
        <v>1353</v>
      </c>
      <c r="AY2048" t="s">
        <v>1352</v>
      </c>
      <c r="AZ2048"/>
      <c r="BA2048" t="s">
        <v>1983</v>
      </c>
      <c r="BB2048" t="s">
        <v>1926</v>
      </c>
      <c r="BC2048" t="s">
        <v>579</v>
      </c>
      <c r="BD2048"/>
      <c r="BE2048"/>
    </row>
    <row r="2049" spans="1:57" x14ac:dyDescent="0.25">
      <c r="A2049" t="s">
        <v>1360</v>
      </c>
      <c r="B2049" t="s">
        <v>0</v>
      </c>
      <c r="C2049">
        <v>2020</v>
      </c>
      <c r="D2049">
        <v>8</v>
      </c>
      <c r="E2049" s="73">
        <v>43885</v>
      </c>
      <c r="F2049" t="s">
        <v>574</v>
      </c>
      <c r="G2049"/>
      <c r="H2049" t="s">
        <v>12</v>
      </c>
      <c r="I2049" t="s">
        <v>575</v>
      </c>
      <c r="J2049" t="s">
        <v>586</v>
      </c>
      <c r="K2049" t="s">
        <v>3</v>
      </c>
      <c r="L2049"/>
      <c r="M2049" t="s">
        <v>579</v>
      </c>
      <c r="N2049">
        <v>32.75</v>
      </c>
      <c r="O2049"/>
      <c r="P2049" t="s">
        <v>1009</v>
      </c>
      <c r="Q2049" t="s">
        <v>1008</v>
      </c>
      <c r="R2049">
        <v>331</v>
      </c>
      <c r="S2049"/>
      <c r="T2049"/>
      <c r="U2049"/>
      <c r="V2049"/>
      <c r="W2049"/>
      <c r="X2049"/>
      <c r="Y2049"/>
      <c r="Z2049"/>
      <c r="AA2049"/>
      <c r="AB2049"/>
      <c r="AC2049"/>
      <c r="AD2049"/>
      <c r="AE2049"/>
      <c r="AF2049"/>
      <c r="AG2049"/>
      <c r="AH2049"/>
      <c r="AI2049"/>
      <c r="AJ2049"/>
      <c r="AK2049" t="s">
        <v>1008</v>
      </c>
      <c r="AL2049">
        <v>331</v>
      </c>
      <c r="AM2049" s="73">
        <v>43885</v>
      </c>
      <c r="AN2049" t="s">
        <v>584</v>
      </c>
      <c r="AO2049" t="s">
        <v>975</v>
      </c>
      <c r="AP2049"/>
      <c r="AQ2049"/>
      <c r="AR2049" t="s">
        <v>581</v>
      </c>
      <c r="AS2049" t="s">
        <v>1797</v>
      </c>
      <c r="AT2049" t="s">
        <v>1361</v>
      </c>
      <c r="AU2049" t="s">
        <v>36</v>
      </c>
      <c r="AV2049" t="s">
        <v>1354</v>
      </c>
      <c r="AW2049" t="s">
        <v>1924</v>
      </c>
      <c r="AX2049" t="s">
        <v>1353</v>
      </c>
      <c r="AY2049" t="s">
        <v>1352</v>
      </c>
      <c r="AZ2049"/>
      <c r="BA2049" t="s">
        <v>1954</v>
      </c>
      <c r="BB2049" t="s">
        <v>1926</v>
      </c>
      <c r="BC2049" t="s">
        <v>579</v>
      </c>
      <c r="BD2049"/>
      <c r="BE2049"/>
    </row>
    <row r="2050" spans="1:57" x14ac:dyDescent="0.25">
      <c r="A2050" t="s">
        <v>1360</v>
      </c>
      <c r="B2050" t="s">
        <v>0</v>
      </c>
      <c r="C2050">
        <v>2020</v>
      </c>
      <c r="D2050">
        <v>8</v>
      </c>
      <c r="E2050" s="73">
        <v>43890</v>
      </c>
      <c r="F2050" t="s">
        <v>574</v>
      </c>
      <c r="G2050"/>
      <c r="H2050" t="s">
        <v>12</v>
      </c>
      <c r="I2050" t="s">
        <v>575</v>
      </c>
      <c r="J2050" t="s">
        <v>609</v>
      </c>
      <c r="K2050" t="s">
        <v>3</v>
      </c>
      <c r="L2050"/>
      <c r="M2050" t="s">
        <v>1435</v>
      </c>
      <c r="N2050">
        <v>917.25</v>
      </c>
      <c r="O2050"/>
      <c r="P2050" t="s">
        <v>1011</v>
      </c>
      <c r="Q2050" t="s">
        <v>1012</v>
      </c>
      <c r="R2050">
        <v>13</v>
      </c>
      <c r="S2050"/>
      <c r="T2050"/>
      <c r="U2050"/>
      <c r="V2050"/>
      <c r="W2050"/>
      <c r="X2050"/>
      <c r="Y2050"/>
      <c r="Z2050"/>
      <c r="AA2050"/>
      <c r="AB2050"/>
      <c r="AC2050"/>
      <c r="AD2050"/>
      <c r="AE2050"/>
      <c r="AF2050"/>
      <c r="AG2050"/>
      <c r="AH2050"/>
      <c r="AI2050"/>
      <c r="AJ2050"/>
      <c r="AK2050" t="s">
        <v>1012</v>
      </c>
      <c r="AL2050">
        <v>13</v>
      </c>
      <c r="AM2050" s="73">
        <v>43890</v>
      </c>
      <c r="AN2050"/>
      <c r="AO2050" t="s">
        <v>847</v>
      </c>
      <c r="AP2050"/>
      <c r="AQ2050"/>
      <c r="AR2050" t="s">
        <v>603</v>
      </c>
      <c r="AS2050" t="s">
        <v>1797</v>
      </c>
      <c r="AT2050" t="s">
        <v>1408</v>
      </c>
      <c r="AU2050" t="s">
        <v>36</v>
      </c>
      <c r="AV2050" t="s">
        <v>1354</v>
      </c>
      <c r="AW2050" t="s">
        <v>1924</v>
      </c>
      <c r="AX2050" t="s">
        <v>1353</v>
      </c>
      <c r="AY2050" t="s">
        <v>1352</v>
      </c>
      <c r="AZ2050"/>
      <c r="BA2050" t="s">
        <v>1949</v>
      </c>
      <c r="BB2050" t="s">
        <v>1926</v>
      </c>
      <c r="BC2050" t="s">
        <v>1435</v>
      </c>
      <c r="BD2050"/>
      <c r="BE2050"/>
    </row>
    <row r="2051" spans="1:57" x14ac:dyDescent="0.25">
      <c r="A2051" t="s">
        <v>1360</v>
      </c>
      <c r="B2051" t="s">
        <v>0</v>
      </c>
      <c r="C2051">
        <v>2020</v>
      </c>
      <c r="D2051">
        <v>8</v>
      </c>
      <c r="E2051" s="73">
        <v>43890</v>
      </c>
      <c r="F2051" t="s">
        <v>574</v>
      </c>
      <c r="G2051"/>
      <c r="H2051" t="s">
        <v>12</v>
      </c>
      <c r="I2051" t="s">
        <v>575</v>
      </c>
      <c r="J2051" t="s">
        <v>609</v>
      </c>
      <c r="K2051" t="s">
        <v>3</v>
      </c>
      <c r="L2051"/>
      <c r="M2051" t="s">
        <v>1435</v>
      </c>
      <c r="N2051">
        <v>917.25</v>
      </c>
      <c r="O2051"/>
      <c r="P2051" t="s">
        <v>1011</v>
      </c>
      <c r="Q2051" t="s">
        <v>1012</v>
      </c>
      <c r="R2051">
        <v>76</v>
      </c>
      <c r="S2051"/>
      <c r="T2051"/>
      <c r="U2051"/>
      <c r="V2051"/>
      <c r="W2051"/>
      <c r="X2051"/>
      <c r="Y2051"/>
      <c r="Z2051"/>
      <c r="AA2051"/>
      <c r="AB2051"/>
      <c r="AC2051"/>
      <c r="AD2051"/>
      <c r="AE2051"/>
      <c r="AF2051"/>
      <c r="AG2051"/>
      <c r="AH2051"/>
      <c r="AI2051"/>
      <c r="AJ2051"/>
      <c r="AK2051" t="s">
        <v>1012</v>
      </c>
      <c r="AL2051">
        <v>76</v>
      </c>
      <c r="AM2051" s="73">
        <v>43890</v>
      </c>
      <c r="AN2051"/>
      <c r="AO2051" t="s">
        <v>1013</v>
      </c>
      <c r="AP2051"/>
      <c r="AQ2051"/>
      <c r="AR2051" t="s">
        <v>603</v>
      </c>
      <c r="AS2051" t="s">
        <v>1797</v>
      </c>
      <c r="AT2051" t="s">
        <v>1408</v>
      </c>
      <c r="AU2051" t="s">
        <v>36</v>
      </c>
      <c r="AV2051" t="s">
        <v>1354</v>
      </c>
      <c r="AW2051" t="s">
        <v>1924</v>
      </c>
      <c r="AX2051" t="s">
        <v>1353</v>
      </c>
      <c r="AY2051" t="s">
        <v>1352</v>
      </c>
      <c r="AZ2051"/>
      <c r="BA2051" t="s">
        <v>1949</v>
      </c>
      <c r="BB2051" t="s">
        <v>1926</v>
      </c>
      <c r="BC2051" t="s">
        <v>1435</v>
      </c>
      <c r="BD2051"/>
      <c r="BE2051"/>
    </row>
    <row r="2052" spans="1:57" x14ac:dyDescent="0.25">
      <c r="A2052" t="s">
        <v>1360</v>
      </c>
      <c r="B2052" t="s">
        <v>0</v>
      </c>
      <c r="C2052">
        <v>2020</v>
      </c>
      <c r="D2052">
        <v>8</v>
      </c>
      <c r="E2052" s="73">
        <v>43890</v>
      </c>
      <c r="F2052" t="s">
        <v>574</v>
      </c>
      <c r="G2052"/>
      <c r="H2052" t="s">
        <v>12</v>
      </c>
      <c r="I2052" t="s">
        <v>575</v>
      </c>
      <c r="J2052" t="s">
        <v>610</v>
      </c>
      <c r="K2052" t="s">
        <v>3</v>
      </c>
      <c r="L2052"/>
      <c r="M2052" t="s">
        <v>1545</v>
      </c>
      <c r="N2052">
        <v>11.94</v>
      </c>
      <c r="O2052"/>
      <c r="P2052" t="s">
        <v>1014</v>
      </c>
      <c r="Q2052" t="s">
        <v>1015</v>
      </c>
      <c r="R2052">
        <v>189</v>
      </c>
      <c r="S2052"/>
      <c r="T2052"/>
      <c r="U2052"/>
      <c r="V2052"/>
      <c r="W2052"/>
      <c r="X2052"/>
      <c r="Y2052"/>
      <c r="Z2052"/>
      <c r="AA2052"/>
      <c r="AB2052"/>
      <c r="AC2052"/>
      <c r="AD2052"/>
      <c r="AE2052"/>
      <c r="AF2052"/>
      <c r="AG2052"/>
      <c r="AH2052"/>
      <c r="AI2052"/>
      <c r="AJ2052"/>
      <c r="AK2052" t="s">
        <v>1015</v>
      </c>
      <c r="AL2052">
        <v>189</v>
      </c>
      <c r="AM2052" s="73">
        <v>43890</v>
      </c>
      <c r="AN2052"/>
      <c r="AO2052" t="s">
        <v>37</v>
      </c>
      <c r="AP2052"/>
      <c r="AQ2052"/>
      <c r="AR2052" t="s">
        <v>603</v>
      </c>
      <c r="AS2052" t="s">
        <v>1797</v>
      </c>
      <c r="AT2052" t="s">
        <v>1408</v>
      </c>
      <c r="AU2052" t="s">
        <v>36</v>
      </c>
      <c r="AV2052" t="s">
        <v>1354</v>
      </c>
      <c r="AW2052" t="s">
        <v>1924</v>
      </c>
      <c r="AX2052" t="s">
        <v>1353</v>
      </c>
      <c r="AY2052" t="s">
        <v>1352</v>
      </c>
      <c r="AZ2052"/>
      <c r="BA2052" t="s">
        <v>1930</v>
      </c>
      <c r="BB2052" t="s">
        <v>1926</v>
      </c>
      <c r="BC2052" t="s">
        <v>1545</v>
      </c>
      <c r="BD2052"/>
      <c r="BE2052"/>
    </row>
    <row r="2053" spans="1:57" x14ac:dyDescent="0.25">
      <c r="A2053" t="s">
        <v>1360</v>
      </c>
      <c r="B2053" t="s">
        <v>0</v>
      </c>
      <c r="C2053">
        <v>2020</v>
      </c>
      <c r="D2053">
        <v>8</v>
      </c>
      <c r="E2053" s="73">
        <v>43890</v>
      </c>
      <c r="F2053" t="s">
        <v>574</v>
      </c>
      <c r="G2053"/>
      <c r="H2053" t="s">
        <v>12</v>
      </c>
      <c r="I2053" t="s">
        <v>575</v>
      </c>
      <c r="J2053" t="s">
        <v>694</v>
      </c>
      <c r="K2053" t="s">
        <v>3</v>
      </c>
      <c r="L2053"/>
      <c r="M2053" t="s">
        <v>1434</v>
      </c>
      <c r="N2053">
        <v>0.98</v>
      </c>
      <c r="O2053"/>
      <c r="P2053" t="s">
        <v>1017</v>
      </c>
      <c r="Q2053" t="s">
        <v>1016</v>
      </c>
      <c r="R2053">
        <v>186</v>
      </c>
      <c r="S2053"/>
      <c r="T2053"/>
      <c r="U2053"/>
      <c r="V2053"/>
      <c r="W2053"/>
      <c r="X2053"/>
      <c r="Y2053"/>
      <c r="Z2053"/>
      <c r="AA2053"/>
      <c r="AB2053"/>
      <c r="AC2053"/>
      <c r="AD2053"/>
      <c r="AE2053"/>
      <c r="AF2053"/>
      <c r="AG2053"/>
      <c r="AH2053"/>
      <c r="AI2053"/>
      <c r="AJ2053"/>
      <c r="AK2053" t="s">
        <v>1016</v>
      </c>
      <c r="AL2053">
        <v>186</v>
      </c>
      <c r="AM2053" s="73">
        <v>43890</v>
      </c>
      <c r="AN2053"/>
      <c r="AO2053" t="s">
        <v>37</v>
      </c>
      <c r="AP2053"/>
      <c r="AQ2053"/>
      <c r="AR2053" t="s">
        <v>603</v>
      </c>
      <c r="AS2053" t="s">
        <v>1797</v>
      </c>
      <c r="AT2053" t="s">
        <v>1356</v>
      </c>
      <c r="AU2053" t="s">
        <v>36</v>
      </c>
      <c r="AV2053" t="s">
        <v>1354</v>
      </c>
      <c r="AW2053" t="s">
        <v>1924</v>
      </c>
      <c r="AX2053" t="s">
        <v>1353</v>
      </c>
      <c r="AY2053" t="s">
        <v>1352</v>
      </c>
      <c r="AZ2053"/>
      <c r="BA2053" t="s">
        <v>1958</v>
      </c>
      <c r="BB2053" t="s">
        <v>1926</v>
      </c>
      <c r="BC2053" t="s">
        <v>1434</v>
      </c>
      <c r="BD2053"/>
      <c r="BE2053"/>
    </row>
    <row r="2054" spans="1:57" x14ac:dyDescent="0.25">
      <c r="A2054" t="s">
        <v>1360</v>
      </c>
      <c r="B2054" t="s">
        <v>0</v>
      </c>
      <c r="C2054">
        <v>2020</v>
      </c>
      <c r="D2054">
        <v>8</v>
      </c>
      <c r="E2054" s="73">
        <v>43890</v>
      </c>
      <c r="F2054" t="s">
        <v>574</v>
      </c>
      <c r="G2054"/>
      <c r="H2054" t="s">
        <v>12</v>
      </c>
      <c r="I2054" t="s">
        <v>575</v>
      </c>
      <c r="J2054" t="s">
        <v>692</v>
      </c>
      <c r="K2054" t="s">
        <v>3</v>
      </c>
      <c r="L2054"/>
      <c r="M2054" t="s">
        <v>1434</v>
      </c>
      <c r="N2054">
        <v>0.47</v>
      </c>
      <c r="O2054"/>
      <c r="P2054" t="s">
        <v>1017</v>
      </c>
      <c r="Q2054" t="s">
        <v>1018</v>
      </c>
      <c r="R2054">
        <v>189</v>
      </c>
      <c r="S2054"/>
      <c r="T2054"/>
      <c r="U2054"/>
      <c r="V2054"/>
      <c r="W2054"/>
      <c r="X2054"/>
      <c r="Y2054"/>
      <c r="Z2054"/>
      <c r="AA2054"/>
      <c r="AB2054"/>
      <c r="AC2054"/>
      <c r="AD2054"/>
      <c r="AE2054"/>
      <c r="AF2054"/>
      <c r="AG2054"/>
      <c r="AH2054"/>
      <c r="AI2054"/>
      <c r="AJ2054"/>
      <c r="AK2054" t="s">
        <v>1018</v>
      </c>
      <c r="AL2054">
        <v>189</v>
      </c>
      <c r="AM2054" s="73">
        <v>43890</v>
      </c>
      <c r="AN2054"/>
      <c r="AO2054" t="s">
        <v>37</v>
      </c>
      <c r="AP2054"/>
      <c r="AQ2054"/>
      <c r="AR2054" t="s">
        <v>603</v>
      </c>
      <c r="AS2054" t="s">
        <v>1797</v>
      </c>
      <c r="AT2054" t="s">
        <v>1356</v>
      </c>
      <c r="AU2054" t="s">
        <v>36</v>
      </c>
      <c r="AV2054" t="s">
        <v>1354</v>
      </c>
      <c r="AW2054" t="s">
        <v>1924</v>
      </c>
      <c r="AX2054" t="s">
        <v>1353</v>
      </c>
      <c r="AY2054" t="s">
        <v>1352</v>
      </c>
      <c r="AZ2054"/>
      <c r="BA2054" t="s">
        <v>1981</v>
      </c>
      <c r="BB2054" t="s">
        <v>1926</v>
      </c>
      <c r="BC2054" t="s">
        <v>1434</v>
      </c>
      <c r="BD2054"/>
      <c r="BE2054"/>
    </row>
    <row r="2055" spans="1:57" x14ac:dyDescent="0.25">
      <c r="A2055" t="s">
        <v>1360</v>
      </c>
      <c r="B2055" t="s">
        <v>0</v>
      </c>
      <c r="C2055">
        <v>2020</v>
      </c>
      <c r="D2055">
        <v>8</v>
      </c>
      <c r="E2055" s="73">
        <v>43890</v>
      </c>
      <c r="F2055" t="s">
        <v>574</v>
      </c>
      <c r="G2055"/>
      <c r="H2055" t="s">
        <v>12</v>
      </c>
      <c r="I2055" t="s">
        <v>575</v>
      </c>
      <c r="J2055" t="s">
        <v>694</v>
      </c>
      <c r="K2055" t="s">
        <v>3</v>
      </c>
      <c r="L2055"/>
      <c r="M2055" t="s">
        <v>1434</v>
      </c>
      <c r="N2055">
        <v>19.55</v>
      </c>
      <c r="O2055"/>
      <c r="P2055" t="s">
        <v>1017</v>
      </c>
      <c r="Q2055" t="s">
        <v>1016</v>
      </c>
      <c r="R2055">
        <v>140</v>
      </c>
      <c r="S2055"/>
      <c r="T2055"/>
      <c r="U2055"/>
      <c r="V2055"/>
      <c r="W2055"/>
      <c r="X2055"/>
      <c r="Y2055"/>
      <c r="Z2055"/>
      <c r="AA2055"/>
      <c r="AB2055"/>
      <c r="AC2055"/>
      <c r="AD2055"/>
      <c r="AE2055"/>
      <c r="AF2055"/>
      <c r="AG2055"/>
      <c r="AH2055"/>
      <c r="AI2055"/>
      <c r="AJ2055"/>
      <c r="AK2055" t="s">
        <v>1016</v>
      </c>
      <c r="AL2055">
        <v>140</v>
      </c>
      <c r="AM2055" s="73">
        <v>43890</v>
      </c>
      <c r="AN2055"/>
      <c r="AO2055" t="s">
        <v>975</v>
      </c>
      <c r="AP2055"/>
      <c r="AQ2055"/>
      <c r="AR2055" t="s">
        <v>603</v>
      </c>
      <c r="AS2055" t="s">
        <v>1797</v>
      </c>
      <c r="AT2055" t="s">
        <v>1356</v>
      </c>
      <c r="AU2055" t="s">
        <v>36</v>
      </c>
      <c r="AV2055" t="s">
        <v>1354</v>
      </c>
      <c r="AW2055" t="s">
        <v>1924</v>
      </c>
      <c r="AX2055" t="s">
        <v>1353</v>
      </c>
      <c r="AY2055" t="s">
        <v>1352</v>
      </c>
      <c r="AZ2055"/>
      <c r="BA2055" t="s">
        <v>1958</v>
      </c>
      <c r="BB2055" t="s">
        <v>1926</v>
      </c>
      <c r="BC2055" t="s">
        <v>1434</v>
      </c>
      <c r="BD2055"/>
      <c r="BE2055"/>
    </row>
    <row r="2056" spans="1:57" x14ac:dyDescent="0.25">
      <c r="A2056" t="s">
        <v>1360</v>
      </c>
      <c r="B2056" t="s">
        <v>0</v>
      </c>
      <c r="C2056">
        <v>2020</v>
      </c>
      <c r="D2056">
        <v>8</v>
      </c>
      <c r="E2056" s="73">
        <v>43871</v>
      </c>
      <c r="F2056"/>
      <c r="G2056"/>
      <c r="H2056" t="s">
        <v>12</v>
      </c>
      <c r="I2056"/>
      <c r="J2056" t="s">
        <v>2</v>
      </c>
      <c r="K2056" t="s">
        <v>3</v>
      </c>
      <c r="L2056"/>
      <c r="M2056" t="s">
        <v>1438</v>
      </c>
      <c r="N2056" s="82">
        <v>40779.339999999997</v>
      </c>
      <c r="O2056"/>
      <c r="P2056" t="s">
        <v>14</v>
      </c>
      <c r="Q2056" t="s">
        <v>998</v>
      </c>
      <c r="R2056">
        <v>33</v>
      </c>
      <c r="S2056"/>
      <c r="T2056"/>
      <c r="U2056"/>
      <c r="V2056"/>
      <c r="W2056"/>
      <c r="X2056"/>
      <c r="Y2056"/>
      <c r="Z2056"/>
      <c r="AA2056"/>
      <c r="AB2056"/>
      <c r="AC2056"/>
      <c r="AD2056"/>
      <c r="AE2056"/>
      <c r="AF2056"/>
      <c r="AG2056"/>
      <c r="AH2056"/>
      <c r="AI2056"/>
      <c r="AJ2056"/>
      <c r="AK2056" t="s">
        <v>998</v>
      </c>
      <c r="AL2056">
        <v>33</v>
      </c>
      <c r="AM2056" s="73">
        <v>43871</v>
      </c>
      <c r="AN2056"/>
      <c r="AO2056" t="s">
        <v>8</v>
      </c>
      <c r="AP2056"/>
      <c r="AQ2056"/>
      <c r="AR2056" t="s">
        <v>603</v>
      </c>
      <c r="AS2056" t="s">
        <v>1797</v>
      </c>
      <c r="AT2056" t="s">
        <v>1385</v>
      </c>
      <c r="AU2056" t="s">
        <v>36</v>
      </c>
      <c r="AV2056" t="s">
        <v>1355</v>
      </c>
      <c r="AW2056"/>
      <c r="AX2056"/>
      <c r="AY2056"/>
      <c r="AZ2056"/>
      <c r="BA2056" t="s">
        <v>1801</v>
      </c>
      <c r="BB2056" t="s">
        <v>1802</v>
      </c>
      <c r="BC2056" t="s">
        <v>1438</v>
      </c>
      <c r="BD2056"/>
      <c r="BE2056"/>
    </row>
    <row r="2057" spans="1:57" x14ac:dyDescent="0.25">
      <c r="A2057" t="s">
        <v>1360</v>
      </c>
      <c r="B2057" t="s">
        <v>0</v>
      </c>
      <c r="C2057">
        <v>2020</v>
      </c>
      <c r="D2057">
        <v>8</v>
      </c>
      <c r="E2057" s="73">
        <v>43871</v>
      </c>
      <c r="F2057"/>
      <c r="G2057"/>
      <c r="H2057" t="s">
        <v>12</v>
      </c>
      <c r="I2057"/>
      <c r="J2057" t="s">
        <v>10</v>
      </c>
      <c r="K2057" t="s">
        <v>3</v>
      </c>
      <c r="L2057"/>
      <c r="M2057" t="s">
        <v>1436</v>
      </c>
      <c r="N2057" s="82">
        <v>3073.93</v>
      </c>
      <c r="O2057"/>
      <c r="P2057" t="s">
        <v>799</v>
      </c>
      <c r="Q2057" t="s">
        <v>1000</v>
      </c>
      <c r="R2057">
        <v>1</v>
      </c>
      <c r="S2057"/>
      <c r="T2057"/>
      <c r="U2057"/>
      <c r="V2057"/>
      <c r="W2057"/>
      <c r="X2057"/>
      <c r="Y2057"/>
      <c r="Z2057"/>
      <c r="AA2057"/>
      <c r="AB2057"/>
      <c r="AC2057"/>
      <c r="AD2057"/>
      <c r="AE2057"/>
      <c r="AF2057"/>
      <c r="AG2057"/>
      <c r="AH2057"/>
      <c r="AI2057"/>
      <c r="AJ2057"/>
      <c r="AK2057" t="s">
        <v>1000</v>
      </c>
      <c r="AL2057">
        <v>1</v>
      </c>
      <c r="AM2057" s="73">
        <v>43871</v>
      </c>
      <c r="AN2057"/>
      <c r="AO2057" t="s">
        <v>554</v>
      </c>
      <c r="AP2057"/>
      <c r="AQ2057"/>
      <c r="AR2057" t="s">
        <v>16</v>
      </c>
      <c r="AS2057" t="s">
        <v>1797</v>
      </c>
      <c r="AT2057" t="s">
        <v>1437</v>
      </c>
      <c r="AU2057" t="s">
        <v>36</v>
      </c>
      <c r="AV2057" t="s">
        <v>1421</v>
      </c>
      <c r="AW2057"/>
      <c r="AX2057"/>
      <c r="AY2057"/>
      <c r="AZ2057"/>
      <c r="BA2057" t="s">
        <v>1831</v>
      </c>
      <c r="BB2057" t="s">
        <v>1802</v>
      </c>
      <c r="BC2057" t="s">
        <v>1436</v>
      </c>
      <c r="BD2057"/>
      <c r="BE2057"/>
    </row>
    <row r="2058" spans="1:57" x14ac:dyDescent="0.25">
      <c r="A2058" t="s">
        <v>1360</v>
      </c>
      <c r="B2058" t="s">
        <v>0</v>
      </c>
      <c r="C2058">
        <v>2020</v>
      </c>
      <c r="D2058">
        <v>8</v>
      </c>
      <c r="E2058" s="73">
        <v>43871</v>
      </c>
      <c r="F2058" t="s">
        <v>574</v>
      </c>
      <c r="G2058"/>
      <c r="H2058" t="s">
        <v>12</v>
      </c>
      <c r="I2058" t="s">
        <v>575</v>
      </c>
      <c r="J2058" t="s">
        <v>582</v>
      </c>
      <c r="K2058" t="s">
        <v>3</v>
      </c>
      <c r="L2058"/>
      <c r="M2058" t="s">
        <v>579</v>
      </c>
      <c r="N2058" s="82">
        <v>453.59</v>
      </c>
      <c r="O2058"/>
      <c r="P2058" t="s">
        <v>1002</v>
      </c>
      <c r="Q2058" t="s">
        <v>1001</v>
      </c>
      <c r="R2058">
        <v>277</v>
      </c>
      <c r="S2058"/>
      <c r="T2058"/>
      <c r="U2058"/>
      <c r="V2058"/>
      <c r="W2058"/>
      <c r="X2058"/>
      <c r="Y2058"/>
      <c r="Z2058"/>
      <c r="AA2058"/>
      <c r="AB2058"/>
      <c r="AC2058"/>
      <c r="AD2058"/>
      <c r="AE2058"/>
      <c r="AF2058"/>
      <c r="AG2058"/>
      <c r="AH2058"/>
      <c r="AI2058"/>
      <c r="AJ2058"/>
      <c r="AK2058" t="s">
        <v>1001</v>
      </c>
      <c r="AL2058">
        <v>277</v>
      </c>
      <c r="AM2058" s="73">
        <v>43871</v>
      </c>
      <c r="AN2058" t="s">
        <v>584</v>
      </c>
      <c r="AO2058" t="s">
        <v>847</v>
      </c>
      <c r="AP2058"/>
      <c r="AQ2058"/>
      <c r="AR2058" t="s">
        <v>581</v>
      </c>
      <c r="AS2058" t="s">
        <v>1797</v>
      </c>
      <c r="AT2058" t="s">
        <v>1361</v>
      </c>
      <c r="AU2058" t="s">
        <v>36</v>
      </c>
      <c r="AV2058" t="s">
        <v>1354</v>
      </c>
      <c r="AW2058" t="s">
        <v>1924</v>
      </c>
      <c r="AX2058" t="s">
        <v>1353</v>
      </c>
      <c r="AY2058" t="s">
        <v>1352</v>
      </c>
      <c r="AZ2058"/>
      <c r="BA2058" t="s">
        <v>1950</v>
      </c>
      <c r="BB2058" t="s">
        <v>1926</v>
      </c>
      <c r="BC2058" t="s">
        <v>579</v>
      </c>
      <c r="BD2058"/>
      <c r="BE2058"/>
    </row>
    <row r="2059" spans="1:57" x14ac:dyDescent="0.25">
      <c r="A2059" t="s">
        <v>1360</v>
      </c>
      <c r="B2059" t="s">
        <v>0</v>
      </c>
      <c r="C2059">
        <v>2020</v>
      </c>
      <c r="D2059">
        <v>8</v>
      </c>
      <c r="E2059" s="73">
        <v>43871</v>
      </c>
      <c r="F2059" t="s">
        <v>574</v>
      </c>
      <c r="G2059"/>
      <c r="H2059" t="s">
        <v>12</v>
      </c>
      <c r="I2059" t="s">
        <v>575</v>
      </c>
      <c r="J2059" t="s">
        <v>589</v>
      </c>
      <c r="K2059" t="s">
        <v>3</v>
      </c>
      <c r="L2059"/>
      <c r="M2059" t="s">
        <v>579</v>
      </c>
      <c r="N2059" s="82">
        <v>2500</v>
      </c>
      <c r="O2059"/>
      <c r="P2059" t="s">
        <v>1002</v>
      </c>
      <c r="Q2059" t="s">
        <v>1001</v>
      </c>
      <c r="R2059">
        <v>333</v>
      </c>
      <c r="S2059"/>
      <c r="T2059"/>
      <c r="U2059"/>
      <c r="V2059"/>
      <c r="W2059"/>
      <c r="X2059"/>
      <c r="Y2059"/>
      <c r="Z2059"/>
      <c r="AA2059"/>
      <c r="AB2059"/>
      <c r="AC2059"/>
      <c r="AD2059"/>
      <c r="AE2059"/>
      <c r="AF2059"/>
      <c r="AG2059"/>
      <c r="AH2059"/>
      <c r="AI2059"/>
      <c r="AJ2059"/>
      <c r="AK2059" t="s">
        <v>1001</v>
      </c>
      <c r="AL2059">
        <v>333</v>
      </c>
      <c r="AM2059" s="73">
        <v>43871</v>
      </c>
      <c r="AN2059" t="s">
        <v>584</v>
      </c>
      <c r="AO2059" t="s">
        <v>975</v>
      </c>
      <c r="AP2059"/>
      <c r="AQ2059"/>
      <c r="AR2059" t="s">
        <v>581</v>
      </c>
      <c r="AS2059" t="s">
        <v>1797</v>
      </c>
      <c r="AT2059" t="s">
        <v>1361</v>
      </c>
      <c r="AU2059" t="s">
        <v>36</v>
      </c>
      <c r="AV2059" t="s">
        <v>1354</v>
      </c>
      <c r="AW2059" t="s">
        <v>1924</v>
      </c>
      <c r="AX2059" t="s">
        <v>1353</v>
      </c>
      <c r="AY2059" t="s">
        <v>1352</v>
      </c>
      <c r="AZ2059"/>
      <c r="BA2059" t="s">
        <v>1934</v>
      </c>
      <c r="BB2059" t="s">
        <v>1926</v>
      </c>
      <c r="BC2059" t="s">
        <v>579</v>
      </c>
      <c r="BD2059"/>
      <c r="BE2059"/>
    </row>
    <row r="2060" spans="1:57" x14ac:dyDescent="0.25">
      <c r="A2060" t="s">
        <v>1360</v>
      </c>
      <c r="B2060" t="s">
        <v>0</v>
      </c>
      <c r="C2060">
        <v>2020</v>
      </c>
      <c r="D2060">
        <v>8</v>
      </c>
      <c r="E2060" s="73">
        <v>43871</v>
      </c>
      <c r="F2060" t="s">
        <v>574</v>
      </c>
      <c r="G2060"/>
      <c r="H2060" t="s">
        <v>12</v>
      </c>
      <c r="I2060" t="s">
        <v>575</v>
      </c>
      <c r="J2060" t="s">
        <v>585</v>
      </c>
      <c r="K2060" t="s">
        <v>3</v>
      </c>
      <c r="L2060"/>
      <c r="M2060" t="s">
        <v>579</v>
      </c>
      <c r="N2060" s="82">
        <v>180.11</v>
      </c>
      <c r="O2060"/>
      <c r="P2060" t="s">
        <v>1002</v>
      </c>
      <c r="Q2060" t="s">
        <v>1001</v>
      </c>
      <c r="R2060">
        <v>335</v>
      </c>
      <c r="S2060"/>
      <c r="T2060"/>
      <c r="U2060"/>
      <c r="V2060"/>
      <c r="W2060"/>
      <c r="X2060"/>
      <c r="Y2060"/>
      <c r="Z2060"/>
      <c r="AA2060"/>
      <c r="AB2060"/>
      <c r="AC2060"/>
      <c r="AD2060"/>
      <c r="AE2060"/>
      <c r="AF2060"/>
      <c r="AG2060"/>
      <c r="AH2060"/>
      <c r="AI2060"/>
      <c r="AJ2060"/>
      <c r="AK2060" t="s">
        <v>1001</v>
      </c>
      <c r="AL2060">
        <v>335</v>
      </c>
      <c r="AM2060" s="73">
        <v>43871</v>
      </c>
      <c r="AN2060" t="s">
        <v>584</v>
      </c>
      <c r="AO2060" t="s">
        <v>975</v>
      </c>
      <c r="AP2060"/>
      <c r="AQ2060"/>
      <c r="AR2060" t="s">
        <v>581</v>
      </c>
      <c r="AS2060" t="s">
        <v>1797</v>
      </c>
      <c r="AT2060" t="s">
        <v>1361</v>
      </c>
      <c r="AU2060" t="s">
        <v>36</v>
      </c>
      <c r="AV2060" t="s">
        <v>1354</v>
      </c>
      <c r="AW2060" t="s">
        <v>1924</v>
      </c>
      <c r="AX2060" t="s">
        <v>1353</v>
      </c>
      <c r="AY2060" t="s">
        <v>1352</v>
      </c>
      <c r="AZ2060"/>
      <c r="BA2060" t="s">
        <v>1925</v>
      </c>
      <c r="BB2060" t="s">
        <v>1926</v>
      </c>
      <c r="BC2060" t="s">
        <v>579</v>
      </c>
      <c r="BD2060"/>
      <c r="BE2060"/>
    </row>
    <row r="2061" spans="1:57" x14ac:dyDescent="0.25">
      <c r="A2061" t="s">
        <v>1360</v>
      </c>
      <c r="B2061" t="s">
        <v>0</v>
      </c>
      <c r="C2061">
        <v>2020</v>
      </c>
      <c r="D2061">
        <v>8</v>
      </c>
      <c r="E2061" s="73">
        <v>43871</v>
      </c>
      <c r="F2061"/>
      <c r="G2061"/>
      <c r="H2061" t="s">
        <v>12</v>
      </c>
      <c r="I2061"/>
      <c r="J2061" t="s">
        <v>2</v>
      </c>
      <c r="K2061" t="s">
        <v>3</v>
      </c>
      <c r="L2061"/>
      <c r="M2061" t="s">
        <v>579</v>
      </c>
      <c r="N2061" s="82">
        <v>-13552.25</v>
      </c>
      <c r="O2061"/>
      <c r="P2061" t="s">
        <v>14</v>
      </c>
      <c r="Q2061" t="s">
        <v>1001</v>
      </c>
      <c r="R2061">
        <v>363</v>
      </c>
      <c r="S2061"/>
      <c r="T2061"/>
      <c r="U2061"/>
      <c r="V2061"/>
      <c r="W2061"/>
      <c r="X2061"/>
      <c r="Y2061"/>
      <c r="Z2061"/>
      <c r="AA2061"/>
      <c r="AB2061"/>
      <c r="AC2061"/>
      <c r="AD2061"/>
      <c r="AE2061"/>
      <c r="AF2061"/>
      <c r="AG2061"/>
      <c r="AH2061"/>
      <c r="AI2061"/>
      <c r="AJ2061"/>
      <c r="AK2061" t="s">
        <v>1001</v>
      </c>
      <c r="AL2061">
        <v>363</v>
      </c>
      <c r="AM2061" s="73">
        <v>43871</v>
      </c>
      <c r="AN2061"/>
      <c r="AO2061" t="s">
        <v>8</v>
      </c>
      <c r="AP2061"/>
      <c r="AQ2061"/>
      <c r="AR2061" t="s">
        <v>581</v>
      </c>
      <c r="AS2061" t="s">
        <v>1797</v>
      </c>
      <c r="AT2061" t="s">
        <v>1385</v>
      </c>
      <c r="AU2061" t="s">
        <v>36</v>
      </c>
      <c r="AV2061" t="s">
        <v>1355</v>
      </c>
      <c r="AW2061"/>
      <c r="AX2061"/>
      <c r="AY2061"/>
      <c r="AZ2061"/>
      <c r="BA2061" t="s">
        <v>1801</v>
      </c>
      <c r="BB2061" t="s">
        <v>1802</v>
      </c>
      <c r="BC2061" t="s">
        <v>579</v>
      </c>
      <c r="BD2061"/>
      <c r="BE2061"/>
    </row>
    <row r="2062" spans="1:57" x14ac:dyDescent="0.25">
      <c r="A2062" t="s">
        <v>1360</v>
      </c>
      <c r="B2062" t="s">
        <v>0</v>
      </c>
      <c r="C2062">
        <v>2020</v>
      </c>
      <c r="D2062">
        <v>8</v>
      </c>
      <c r="E2062" s="73">
        <v>43885</v>
      </c>
      <c r="F2062" t="s">
        <v>574</v>
      </c>
      <c r="G2062"/>
      <c r="H2062" t="s">
        <v>12</v>
      </c>
      <c r="I2062" t="s">
        <v>575</v>
      </c>
      <c r="J2062" t="s">
        <v>582</v>
      </c>
      <c r="K2062" t="s">
        <v>3</v>
      </c>
      <c r="L2062"/>
      <c r="M2062" t="s">
        <v>579</v>
      </c>
      <c r="N2062" s="82">
        <v>452.78</v>
      </c>
      <c r="O2062"/>
      <c r="P2062" t="s">
        <v>1009</v>
      </c>
      <c r="Q2062" t="s">
        <v>1008</v>
      </c>
      <c r="R2062">
        <v>271</v>
      </c>
      <c r="S2062"/>
      <c r="T2062"/>
      <c r="U2062"/>
      <c r="V2062"/>
      <c r="W2062"/>
      <c r="X2062"/>
      <c r="Y2062"/>
      <c r="Z2062"/>
      <c r="AA2062"/>
      <c r="AB2062"/>
      <c r="AC2062"/>
      <c r="AD2062"/>
      <c r="AE2062"/>
      <c r="AF2062"/>
      <c r="AG2062"/>
      <c r="AH2062"/>
      <c r="AI2062"/>
      <c r="AJ2062"/>
      <c r="AK2062" t="s">
        <v>1008</v>
      </c>
      <c r="AL2062">
        <v>271</v>
      </c>
      <c r="AM2062" s="73">
        <v>43885</v>
      </c>
      <c r="AN2062" t="s">
        <v>584</v>
      </c>
      <c r="AO2062" t="s">
        <v>847</v>
      </c>
      <c r="AP2062"/>
      <c r="AQ2062"/>
      <c r="AR2062" t="s">
        <v>581</v>
      </c>
      <c r="AS2062" t="s">
        <v>1797</v>
      </c>
      <c r="AT2062" t="s">
        <v>1361</v>
      </c>
      <c r="AU2062" t="s">
        <v>36</v>
      </c>
      <c r="AV2062" t="s">
        <v>1354</v>
      </c>
      <c r="AW2062" t="s">
        <v>1924</v>
      </c>
      <c r="AX2062" t="s">
        <v>1353</v>
      </c>
      <c r="AY2062" t="s">
        <v>1352</v>
      </c>
      <c r="AZ2062"/>
      <c r="BA2062" t="s">
        <v>1950</v>
      </c>
      <c r="BB2062" t="s">
        <v>1926</v>
      </c>
      <c r="BC2062" t="s">
        <v>579</v>
      </c>
      <c r="BD2062"/>
      <c r="BE2062"/>
    </row>
    <row r="2063" spans="1:57" x14ac:dyDescent="0.25">
      <c r="A2063" t="s">
        <v>1360</v>
      </c>
      <c r="B2063" t="s">
        <v>0</v>
      </c>
      <c r="C2063">
        <v>2020</v>
      </c>
      <c r="D2063">
        <v>8</v>
      </c>
      <c r="E2063" s="73">
        <v>43885</v>
      </c>
      <c r="F2063" t="s">
        <v>574</v>
      </c>
      <c r="G2063"/>
      <c r="H2063" t="s">
        <v>12</v>
      </c>
      <c r="I2063" t="s">
        <v>575</v>
      </c>
      <c r="J2063" t="s">
        <v>848</v>
      </c>
      <c r="K2063" t="s">
        <v>3</v>
      </c>
      <c r="L2063"/>
      <c r="M2063" t="s">
        <v>579</v>
      </c>
      <c r="N2063" s="82">
        <v>10</v>
      </c>
      <c r="O2063"/>
      <c r="P2063" t="s">
        <v>1009</v>
      </c>
      <c r="Q2063" t="s">
        <v>1008</v>
      </c>
      <c r="R2063">
        <v>283</v>
      </c>
      <c r="S2063"/>
      <c r="T2063"/>
      <c r="U2063"/>
      <c r="V2063"/>
      <c r="W2063"/>
      <c r="X2063"/>
      <c r="Y2063"/>
      <c r="Z2063"/>
      <c r="AA2063"/>
      <c r="AB2063"/>
      <c r="AC2063"/>
      <c r="AD2063"/>
      <c r="AE2063"/>
      <c r="AF2063"/>
      <c r="AG2063"/>
      <c r="AH2063"/>
      <c r="AI2063"/>
      <c r="AJ2063"/>
      <c r="AK2063" t="s">
        <v>1008</v>
      </c>
      <c r="AL2063">
        <v>283</v>
      </c>
      <c r="AM2063" s="73">
        <v>43885</v>
      </c>
      <c r="AN2063" t="s">
        <v>584</v>
      </c>
      <c r="AO2063" t="s">
        <v>847</v>
      </c>
      <c r="AP2063"/>
      <c r="AQ2063"/>
      <c r="AR2063" t="s">
        <v>581</v>
      </c>
      <c r="AS2063" t="s">
        <v>1797</v>
      </c>
      <c r="AT2063" t="s">
        <v>1361</v>
      </c>
      <c r="AU2063" t="s">
        <v>36</v>
      </c>
      <c r="AV2063" t="s">
        <v>1354</v>
      </c>
      <c r="AW2063" t="s">
        <v>1924</v>
      </c>
      <c r="AX2063" t="s">
        <v>1353</v>
      </c>
      <c r="AY2063" t="s">
        <v>1352</v>
      </c>
      <c r="AZ2063"/>
      <c r="BA2063" t="s">
        <v>1983</v>
      </c>
      <c r="BB2063" t="s">
        <v>1926</v>
      </c>
      <c r="BC2063" t="s">
        <v>579</v>
      </c>
      <c r="BD2063"/>
      <c r="BE2063"/>
    </row>
    <row r="2064" spans="1:57" x14ac:dyDescent="0.25">
      <c r="A2064" t="s">
        <v>1360</v>
      </c>
      <c r="B2064" t="s">
        <v>0</v>
      </c>
      <c r="C2064">
        <v>2020</v>
      </c>
      <c r="D2064">
        <v>8</v>
      </c>
      <c r="E2064" s="73">
        <v>43885</v>
      </c>
      <c r="F2064" t="s">
        <v>574</v>
      </c>
      <c r="G2064"/>
      <c r="H2064" t="s">
        <v>12</v>
      </c>
      <c r="I2064" t="s">
        <v>575</v>
      </c>
      <c r="J2064" t="s">
        <v>585</v>
      </c>
      <c r="K2064" t="s">
        <v>3</v>
      </c>
      <c r="L2064"/>
      <c r="M2064" t="s">
        <v>579</v>
      </c>
      <c r="N2064" s="82">
        <v>179.61</v>
      </c>
      <c r="O2064"/>
      <c r="P2064" t="s">
        <v>1009</v>
      </c>
      <c r="Q2064" t="s">
        <v>1008</v>
      </c>
      <c r="R2064">
        <v>330</v>
      </c>
      <c r="S2064"/>
      <c r="T2064"/>
      <c r="U2064"/>
      <c r="V2064"/>
      <c r="W2064"/>
      <c r="X2064"/>
      <c r="Y2064"/>
      <c r="Z2064"/>
      <c r="AA2064"/>
      <c r="AB2064"/>
      <c r="AC2064"/>
      <c r="AD2064"/>
      <c r="AE2064"/>
      <c r="AF2064"/>
      <c r="AG2064"/>
      <c r="AH2064"/>
      <c r="AI2064"/>
      <c r="AJ2064"/>
      <c r="AK2064" t="s">
        <v>1008</v>
      </c>
      <c r="AL2064">
        <v>330</v>
      </c>
      <c r="AM2064" s="73">
        <v>43885</v>
      </c>
      <c r="AN2064" t="s">
        <v>584</v>
      </c>
      <c r="AO2064" t="s">
        <v>975</v>
      </c>
      <c r="AP2064"/>
      <c r="AQ2064"/>
      <c r="AR2064" t="s">
        <v>581</v>
      </c>
      <c r="AS2064" t="s">
        <v>1797</v>
      </c>
      <c r="AT2064" t="s">
        <v>1361</v>
      </c>
      <c r="AU2064" t="s">
        <v>36</v>
      </c>
      <c r="AV2064" t="s">
        <v>1354</v>
      </c>
      <c r="AW2064" t="s">
        <v>1924</v>
      </c>
      <c r="AX2064" t="s">
        <v>1353</v>
      </c>
      <c r="AY2064" t="s">
        <v>1352</v>
      </c>
      <c r="AZ2064"/>
      <c r="BA2064" t="s">
        <v>1925</v>
      </c>
      <c r="BB2064" t="s">
        <v>1926</v>
      </c>
      <c r="BC2064" t="s">
        <v>579</v>
      </c>
      <c r="BD2064"/>
      <c r="BE2064"/>
    </row>
    <row r="2065" spans="1:57" x14ac:dyDescent="0.25">
      <c r="A2065" t="s">
        <v>1360</v>
      </c>
      <c r="B2065" t="s">
        <v>0</v>
      </c>
      <c r="C2065">
        <v>2020</v>
      </c>
      <c r="D2065">
        <v>8</v>
      </c>
      <c r="E2065" s="73">
        <v>43890</v>
      </c>
      <c r="F2065" t="s">
        <v>574</v>
      </c>
      <c r="G2065"/>
      <c r="H2065" t="s">
        <v>12</v>
      </c>
      <c r="I2065" t="s">
        <v>575</v>
      </c>
      <c r="J2065" t="s">
        <v>609</v>
      </c>
      <c r="K2065" t="s">
        <v>3</v>
      </c>
      <c r="L2065"/>
      <c r="M2065" t="s">
        <v>1435</v>
      </c>
      <c r="N2065" s="82">
        <v>45.86</v>
      </c>
      <c r="O2065"/>
      <c r="P2065" t="s">
        <v>1011</v>
      </c>
      <c r="Q2065" t="s">
        <v>1012</v>
      </c>
      <c r="R2065">
        <v>186</v>
      </c>
      <c r="S2065"/>
      <c r="T2065"/>
      <c r="U2065"/>
      <c r="V2065"/>
      <c r="W2065"/>
      <c r="X2065"/>
      <c r="Y2065"/>
      <c r="Z2065"/>
      <c r="AA2065"/>
      <c r="AB2065"/>
      <c r="AC2065"/>
      <c r="AD2065"/>
      <c r="AE2065"/>
      <c r="AF2065"/>
      <c r="AG2065"/>
      <c r="AH2065"/>
      <c r="AI2065"/>
      <c r="AJ2065"/>
      <c r="AK2065" t="s">
        <v>1012</v>
      </c>
      <c r="AL2065">
        <v>186</v>
      </c>
      <c r="AM2065" s="73">
        <v>43890</v>
      </c>
      <c r="AN2065"/>
      <c r="AO2065" t="s">
        <v>37</v>
      </c>
      <c r="AP2065"/>
      <c r="AQ2065"/>
      <c r="AR2065" t="s">
        <v>603</v>
      </c>
      <c r="AS2065" t="s">
        <v>1797</v>
      </c>
      <c r="AT2065" t="s">
        <v>1408</v>
      </c>
      <c r="AU2065" t="s">
        <v>36</v>
      </c>
      <c r="AV2065" t="s">
        <v>1354</v>
      </c>
      <c r="AW2065" t="s">
        <v>1924</v>
      </c>
      <c r="AX2065" t="s">
        <v>1353</v>
      </c>
      <c r="AY2065" t="s">
        <v>1352</v>
      </c>
      <c r="AZ2065"/>
      <c r="BA2065" t="s">
        <v>1949</v>
      </c>
      <c r="BB2065" t="s">
        <v>1926</v>
      </c>
      <c r="BC2065" t="s">
        <v>1435</v>
      </c>
      <c r="BD2065"/>
      <c r="BE2065"/>
    </row>
    <row r="2066" spans="1:57" x14ac:dyDescent="0.25">
      <c r="A2066" t="s">
        <v>1360</v>
      </c>
      <c r="B2066" t="s">
        <v>0</v>
      </c>
      <c r="C2066">
        <v>2020</v>
      </c>
      <c r="D2066">
        <v>8</v>
      </c>
      <c r="E2066" s="73">
        <v>43890</v>
      </c>
      <c r="F2066"/>
      <c r="G2066"/>
      <c r="H2066" t="s">
        <v>12</v>
      </c>
      <c r="I2066"/>
      <c r="J2066" t="s">
        <v>2</v>
      </c>
      <c r="K2066" t="s">
        <v>3</v>
      </c>
      <c r="L2066"/>
      <c r="M2066" t="s">
        <v>1434</v>
      </c>
      <c r="N2066" s="82">
        <v>-38.299999999999997</v>
      </c>
      <c r="O2066"/>
      <c r="P2066" t="s">
        <v>14</v>
      </c>
      <c r="Q2066" t="s">
        <v>1018</v>
      </c>
      <c r="R2066">
        <v>225</v>
      </c>
      <c r="S2066"/>
      <c r="T2066"/>
      <c r="U2066"/>
      <c r="V2066"/>
      <c r="W2066"/>
      <c r="X2066"/>
      <c r="Y2066"/>
      <c r="Z2066"/>
      <c r="AA2066"/>
      <c r="AB2066"/>
      <c r="AC2066"/>
      <c r="AD2066"/>
      <c r="AE2066"/>
      <c r="AF2066"/>
      <c r="AG2066"/>
      <c r="AH2066"/>
      <c r="AI2066"/>
      <c r="AJ2066"/>
      <c r="AK2066" t="s">
        <v>1018</v>
      </c>
      <c r="AL2066">
        <v>225</v>
      </c>
      <c r="AM2066" s="73">
        <v>43890</v>
      </c>
      <c r="AN2066"/>
      <c r="AO2066" t="s">
        <v>8</v>
      </c>
      <c r="AP2066"/>
      <c r="AQ2066"/>
      <c r="AR2066" t="s">
        <v>603</v>
      </c>
      <c r="AS2066" t="s">
        <v>1797</v>
      </c>
      <c r="AT2066" t="s">
        <v>1385</v>
      </c>
      <c r="AU2066" t="s">
        <v>36</v>
      </c>
      <c r="AV2066" t="s">
        <v>1355</v>
      </c>
      <c r="AW2066"/>
      <c r="AX2066"/>
      <c r="AY2066"/>
      <c r="AZ2066"/>
      <c r="BA2066" t="s">
        <v>1801</v>
      </c>
      <c r="BB2066" t="s">
        <v>1802</v>
      </c>
      <c r="BC2066" t="s">
        <v>1434</v>
      </c>
      <c r="BD2066"/>
      <c r="BE2066"/>
    </row>
    <row r="2067" spans="1:57" x14ac:dyDescent="0.25">
      <c r="A2067" t="s">
        <v>1360</v>
      </c>
      <c r="B2067" t="s">
        <v>0</v>
      </c>
      <c r="C2067">
        <v>2020</v>
      </c>
      <c r="D2067">
        <v>8</v>
      </c>
      <c r="E2067" s="73">
        <v>43871</v>
      </c>
      <c r="F2067"/>
      <c r="G2067"/>
      <c r="H2067" t="s">
        <v>12</v>
      </c>
      <c r="I2067" t="s">
        <v>575</v>
      </c>
      <c r="J2067" t="s">
        <v>645</v>
      </c>
      <c r="K2067" t="s">
        <v>3</v>
      </c>
      <c r="L2067"/>
      <c r="M2067" t="s">
        <v>1438</v>
      </c>
      <c r="N2067" s="82">
        <v>2596.5500000000002</v>
      </c>
      <c r="O2067"/>
      <c r="P2067" t="s">
        <v>999</v>
      </c>
      <c r="Q2067" t="s">
        <v>998</v>
      </c>
      <c r="R2067">
        <v>1</v>
      </c>
      <c r="S2067"/>
      <c r="T2067"/>
      <c r="U2067"/>
      <c r="V2067"/>
      <c r="W2067"/>
      <c r="X2067"/>
      <c r="Y2067"/>
      <c r="Z2067"/>
      <c r="AA2067"/>
      <c r="AB2067"/>
      <c r="AC2067"/>
      <c r="AD2067"/>
      <c r="AE2067"/>
      <c r="AF2067"/>
      <c r="AG2067"/>
      <c r="AH2067"/>
      <c r="AI2067"/>
      <c r="AJ2067"/>
      <c r="AK2067" t="s">
        <v>998</v>
      </c>
      <c r="AL2067">
        <v>1</v>
      </c>
      <c r="AM2067" s="73">
        <v>43871</v>
      </c>
      <c r="AN2067"/>
      <c r="AO2067" t="s">
        <v>975</v>
      </c>
      <c r="AP2067"/>
      <c r="AQ2067"/>
      <c r="AR2067" t="s">
        <v>603</v>
      </c>
      <c r="AS2067" t="s">
        <v>1797</v>
      </c>
      <c r="AT2067" t="s">
        <v>1372</v>
      </c>
      <c r="AU2067" t="s">
        <v>36</v>
      </c>
      <c r="AV2067" t="s">
        <v>1354</v>
      </c>
      <c r="AW2067" t="s">
        <v>1924</v>
      </c>
      <c r="AX2067" t="s">
        <v>1353</v>
      </c>
      <c r="AY2067" t="s">
        <v>1352</v>
      </c>
      <c r="AZ2067"/>
      <c r="BA2067" t="s">
        <v>2002</v>
      </c>
      <c r="BB2067" t="s">
        <v>1926</v>
      </c>
      <c r="BC2067" t="s">
        <v>1438</v>
      </c>
      <c r="BD2067"/>
      <c r="BE2067"/>
    </row>
    <row r="2068" spans="1:57" x14ac:dyDescent="0.25">
      <c r="A2068" t="s">
        <v>1360</v>
      </c>
      <c r="B2068" t="s">
        <v>0</v>
      </c>
      <c r="C2068">
        <v>2020</v>
      </c>
      <c r="D2068">
        <v>8</v>
      </c>
      <c r="E2068" s="73">
        <v>43871</v>
      </c>
      <c r="F2068" t="s">
        <v>574</v>
      </c>
      <c r="G2068"/>
      <c r="H2068" t="s">
        <v>12</v>
      </c>
      <c r="I2068" t="s">
        <v>575</v>
      </c>
      <c r="J2068" t="s">
        <v>582</v>
      </c>
      <c r="K2068" t="s">
        <v>3</v>
      </c>
      <c r="L2068"/>
      <c r="M2068" t="s">
        <v>579</v>
      </c>
      <c r="N2068" s="82">
        <v>338</v>
      </c>
      <c r="O2068"/>
      <c r="P2068" t="s">
        <v>1002</v>
      </c>
      <c r="Q2068" t="s">
        <v>1001</v>
      </c>
      <c r="R2068">
        <v>334</v>
      </c>
      <c r="S2068"/>
      <c r="T2068"/>
      <c r="U2068"/>
      <c r="V2068"/>
      <c r="W2068"/>
      <c r="X2068"/>
      <c r="Y2068"/>
      <c r="Z2068"/>
      <c r="AA2068"/>
      <c r="AB2068"/>
      <c r="AC2068"/>
      <c r="AD2068"/>
      <c r="AE2068"/>
      <c r="AF2068"/>
      <c r="AG2068"/>
      <c r="AH2068"/>
      <c r="AI2068"/>
      <c r="AJ2068"/>
      <c r="AK2068" t="s">
        <v>1001</v>
      </c>
      <c r="AL2068">
        <v>334</v>
      </c>
      <c r="AM2068" s="73">
        <v>43871</v>
      </c>
      <c r="AN2068" t="s">
        <v>584</v>
      </c>
      <c r="AO2068" t="s">
        <v>975</v>
      </c>
      <c r="AP2068"/>
      <c r="AQ2068"/>
      <c r="AR2068" t="s">
        <v>581</v>
      </c>
      <c r="AS2068" t="s">
        <v>1797</v>
      </c>
      <c r="AT2068" t="s">
        <v>1361</v>
      </c>
      <c r="AU2068" t="s">
        <v>36</v>
      </c>
      <c r="AV2068" t="s">
        <v>1354</v>
      </c>
      <c r="AW2068" t="s">
        <v>1924</v>
      </c>
      <c r="AX2068" t="s">
        <v>1353</v>
      </c>
      <c r="AY2068" t="s">
        <v>1352</v>
      </c>
      <c r="AZ2068"/>
      <c r="BA2068" t="s">
        <v>1950</v>
      </c>
      <c r="BB2068" t="s">
        <v>1926</v>
      </c>
      <c r="BC2068" t="s">
        <v>579</v>
      </c>
      <c r="BD2068"/>
      <c r="BE2068"/>
    </row>
    <row r="2069" spans="1:57" x14ac:dyDescent="0.25">
      <c r="A2069" t="s">
        <v>1360</v>
      </c>
      <c r="B2069" t="s">
        <v>0</v>
      </c>
      <c r="C2069">
        <v>2020</v>
      </c>
      <c r="D2069">
        <v>8</v>
      </c>
      <c r="E2069" s="73">
        <v>43885</v>
      </c>
      <c r="F2069" t="s">
        <v>574</v>
      </c>
      <c r="G2069"/>
      <c r="H2069" t="s">
        <v>12</v>
      </c>
      <c r="I2069" t="s">
        <v>575</v>
      </c>
      <c r="J2069" t="s">
        <v>589</v>
      </c>
      <c r="K2069" t="s">
        <v>3</v>
      </c>
      <c r="L2069"/>
      <c r="M2069" t="s">
        <v>579</v>
      </c>
      <c r="N2069" s="82">
        <v>3349</v>
      </c>
      <c r="O2069"/>
      <c r="P2069" t="s">
        <v>1009</v>
      </c>
      <c r="Q2069" t="s">
        <v>1008</v>
      </c>
      <c r="R2069">
        <v>269</v>
      </c>
      <c r="S2069"/>
      <c r="T2069"/>
      <c r="U2069"/>
      <c r="V2069"/>
      <c r="W2069"/>
      <c r="X2069"/>
      <c r="Y2069"/>
      <c r="Z2069"/>
      <c r="AA2069"/>
      <c r="AB2069"/>
      <c r="AC2069"/>
      <c r="AD2069"/>
      <c r="AE2069"/>
      <c r="AF2069"/>
      <c r="AG2069"/>
      <c r="AH2069"/>
      <c r="AI2069"/>
      <c r="AJ2069"/>
      <c r="AK2069" t="s">
        <v>1008</v>
      </c>
      <c r="AL2069">
        <v>269</v>
      </c>
      <c r="AM2069" s="73">
        <v>43885</v>
      </c>
      <c r="AN2069" t="s">
        <v>584</v>
      </c>
      <c r="AO2069" t="s">
        <v>847</v>
      </c>
      <c r="AP2069"/>
      <c r="AQ2069"/>
      <c r="AR2069" t="s">
        <v>581</v>
      </c>
      <c r="AS2069" t="s">
        <v>1797</v>
      </c>
      <c r="AT2069" t="s">
        <v>1361</v>
      </c>
      <c r="AU2069" t="s">
        <v>36</v>
      </c>
      <c r="AV2069" t="s">
        <v>1354</v>
      </c>
      <c r="AW2069" t="s">
        <v>1924</v>
      </c>
      <c r="AX2069" t="s">
        <v>1353</v>
      </c>
      <c r="AY2069" t="s">
        <v>1352</v>
      </c>
      <c r="AZ2069"/>
      <c r="BA2069" t="s">
        <v>1934</v>
      </c>
      <c r="BB2069" t="s">
        <v>1926</v>
      </c>
      <c r="BC2069" t="s">
        <v>579</v>
      </c>
      <c r="BD2069"/>
      <c r="BE2069"/>
    </row>
    <row r="2070" spans="1:57" x14ac:dyDescent="0.25">
      <c r="A2070" t="s">
        <v>1360</v>
      </c>
      <c r="B2070" t="s">
        <v>0</v>
      </c>
      <c r="C2070">
        <v>2020</v>
      </c>
      <c r="D2070">
        <v>8</v>
      </c>
      <c r="E2070" s="73">
        <v>43885</v>
      </c>
      <c r="F2070" t="s">
        <v>574</v>
      </c>
      <c r="G2070"/>
      <c r="H2070" t="s">
        <v>12</v>
      </c>
      <c r="I2070" t="s">
        <v>575</v>
      </c>
      <c r="J2070" t="s">
        <v>588</v>
      </c>
      <c r="K2070" t="s">
        <v>3</v>
      </c>
      <c r="L2070"/>
      <c r="M2070" t="s">
        <v>579</v>
      </c>
      <c r="N2070" s="82">
        <v>20.8</v>
      </c>
      <c r="O2070"/>
      <c r="P2070" t="s">
        <v>1009</v>
      </c>
      <c r="Q2070" t="s">
        <v>1008</v>
      </c>
      <c r="R2070">
        <v>280</v>
      </c>
      <c r="S2070"/>
      <c r="T2070"/>
      <c r="U2070"/>
      <c r="V2070"/>
      <c r="W2070"/>
      <c r="X2070"/>
      <c r="Y2070"/>
      <c r="Z2070"/>
      <c r="AA2070"/>
      <c r="AB2070"/>
      <c r="AC2070"/>
      <c r="AD2070"/>
      <c r="AE2070"/>
      <c r="AF2070"/>
      <c r="AG2070"/>
      <c r="AH2070"/>
      <c r="AI2070"/>
      <c r="AJ2070"/>
      <c r="AK2070" t="s">
        <v>1008</v>
      </c>
      <c r="AL2070">
        <v>280</v>
      </c>
      <c r="AM2070" s="73">
        <v>43885</v>
      </c>
      <c r="AN2070" t="s">
        <v>584</v>
      </c>
      <c r="AO2070" t="s">
        <v>847</v>
      </c>
      <c r="AP2070"/>
      <c r="AQ2070"/>
      <c r="AR2070" t="s">
        <v>581</v>
      </c>
      <c r="AS2070" t="s">
        <v>1797</v>
      </c>
      <c r="AT2070" t="s">
        <v>1361</v>
      </c>
      <c r="AU2070" t="s">
        <v>36</v>
      </c>
      <c r="AV2070" t="s">
        <v>1354</v>
      </c>
      <c r="AW2070" t="s">
        <v>1924</v>
      </c>
      <c r="AX2070" t="s">
        <v>1353</v>
      </c>
      <c r="AY2070" t="s">
        <v>1352</v>
      </c>
      <c r="AZ2070"/>
      <c r="BA2070" t="s">
        <v>1927</v>
      </c>
      <c r="BB2070" t="s">
        <v>1926</v>
      </c>
      <c r="BC2070" t="s">
        <v>579</v>
      </c>
      <c r="BD2070"/>
      <c r="BE2070"/>
    </row>
    <row r="2071" spans="1:57" x14ac:dyDescent="0.25">
      <c r="A2071" t="s">
        <v>1360</v>
      </c>
      <c r="B2071" t="s">
        <v>0</v>
      </c>
      <c r="C2071">
        <v>2020</v>
      </c>
      <c r="D2071">
        <v>8</v>
      </c>
      <c r="E2071" s="73">
        <v>43885</v>
      </c>
      <c r="F2071" t="s">
        <v>574</v>
      </c>
      <c r="G2071"/>
      <c r="H2071" t="s">
        <v>12</v>
      </c>
      <c r="I2071" t="s">
        <v>575</v>
      </c>
      <c r="J2071" t="s">
        <v>582</v>
      </c>
      <c r="K2071" t="s">
        <v>3</v>
      </c>
      <c r="L2071"/>
      <c r="M2071" t="s">
        <v>579</v>
      </c>
      <c r="N2071" s="82">
        <v>338</v>
      </c>
      <c r="O2071"/>
      <c r="P2071" t="s">
        <v>1009</v>
      </c>
      <c r="Q2071" t="s">
        <v>1008</v>
      </c>
      <c r="R2071">
        <v>329</v>
      </c>
      <c r="S2071"/>
      <c r="T2071"/>
      <c r="U2071"/>
      <c r="V2071"/>
      <c r="W2071"/>
      <c r="X2071"/>
      <c r="Y2071"/>
      <c r="Z2071"/>
      <c r="AA2071"/>
      <c r="AB2071"/>
      <c r="AC2071"/>
      <c r="AD2071"/>
      <c r="AE2071"/>
      <c r="AF2071"/>
      <c r="AG2071"/>
      <c r="AH2071"/>
      <c r="AI2071"/>
      <c r="AJ2071"/>
      <c r="AK2071" t="s">
        <v>1008</v>
      </c>
      <c r="AL2071">
        <v>329</v>
      </c>
      <c r="AM2071" s="73">
        <v>43885</v>
      </c>
      <c r="AN2071" t="s">
        <v>584</v>
      </c>
      <c r="AO2071" t="s">
        <v>975</v>
      </c>
      <c r="AP2071"/>
      <c r="AQ2071"/>
      <c r="AR2071" t="s">
        <v>581</v>
      </c>
      <c r="AS2071" t="s">
        <v>1797</v>
      </c>
      <c r="AT2071" t="s">
        <v>1361</v>
      </c>
      <c r="AU2071" t="s">
        <v>36</v>
      </c>
      <c r="AV2071" t="s">
        <v>1354</v>
      </c>
      <c r="AW2071" t="s">
        <v>1924</v>
      </c>
      <c r="AX2071" t="s">
        <v>1353</v>
      </c>
      <c r="AY2071" t="s">
        <v>1352</v>
      </c>
      <c r="AZ2071"/>
      <c r="BA2071" t="s">
        <v>1950</v>
      </c>
      <c r="BB2071" t="s">
        <v>1926</v>
      </c>
      <c r="BC2071" t="s">
        <v>579</v>
      </c>
      <c r="BD2071"/>
      <c r="BE2071"/>
    </row>
    <row r="2072" spans="1:57" x14ac:dyDescent="0.25">
      <c r="A2072" t="s">
        <v>1360</v>
      </c>
      <c r="B2072" t="s">
        <v>0</v>
      </c>
      <c r="C2072">
        <v>2020</v>
      </c>
      <c r="D2072">
        <v>8</v>
      </c>
      <c r="E2072" s="73">
        <v>43885</v>
      </c>
      <c r="F2072" t="s">
        <v>574</v>
      </c>
      <c r="G2072"/>
      <c r="H2072" t="s">
        <v>12</v>
      </c>
      <c r="I2072" t="s">
        <v>575</v>
      </c>
      <c r="J2072" t="s">
        <v>587</v>
      </c>
      <c r="K2072" t="s">
        <v>3</v>
      </c>
      <c r="L2072"/>
      <c r="M2072" t="s">
        <v>579</v>
      </c>
      <c r="N2072" s="82">
        <v>29.25</v>
      </c>
      <c r="O2072"/>
      <c r="P2072" t="s">
        <v>1009</v>
      </c>
      <c r="Q2072" t="s">
        <v>1008</v>
      </c>
      <c r="R2072">
        <v>333</v>
      </c>
      <c r="S2072"/>
      <c r="T2072"/>
      <c r="U2072"/>
      <c r="V2072"/>
      <c r="W2072"/>
      <c r="X2072"/>
      <c r="Y2072"/>
      <c r="Z2072"/>
      <c r="AA2072"/>
      <c r="AB2072"/>
      <c r="AC2072"/>
      <c r="AD2072"/>
      <c r="AE2072"/>
      <c r="AF2072"/>
      <c r="AG2072"/>
      <c r="AH2072"/>
      <c r="AI2072"/>
      <c r="AJ2072"/>
      <c r="AK2072" t="s">
        <v>1008</v>
      </c>
      <c r="AL2072">
        <v>333</v>
      </c>
      <c r="AM2072" s="73">
        <v>43885</v>
      </c>
      <c r="AN2072" t="s">
        <v>584</v>
      </c>
      <c r="AO2072" t="s">
        <v>975</v>
      </c>
      <c r="AP2072"/>
      <c r="AQ2072"/>
      <c r="AR2072" t="s">
        <v>581</v>
      </c>
      <c r="AS2072" t="s">
        <v>1797</v>
      </c>
      <c r="AT2072" t="s">
        <v>1361</v>
      </c>
      <c r="AU2072" t="s">
        <v>36</v>
      </c>
      <c r="AV2072" t="s">
        <v>1354</v>
      </c>
      <c r="AW2072" t="s">
        <v>1924</v>
      </c>
      <c r="AX2072" t="s">
        <v>1353</v>
      </c>
      <c r="AY2072" t="s">
        <v>1352</v>
      </c>
      <c r="AZ2072"/>
      <c r="BA2072" t="s">
        <v>1932</v>
      </c>
      <c r="BB2072" t="s">
        <v>1926</v>
      </c>
      <c r="BC2072" t="s">
        <v>579</v>
      </c>
      <c r="BD2072"/>
      <c r="BE2072"/>
    </row>
    <row r="2073" spans="1:57" x14ac:dyDescent="0.25">
      <c r="A2073" t="s">
        <v>1360</v>
      </c>
      <c r="B2073" t="s">
        <v>0</v>
      </c>
      <c r="C2073">
        <v>2020</v>
      </c>
      <c r="D2073">
        <v>8</v>
      </c>
      <c r="E2073" s="73">
        <v>43890</v>
      </c>
      <c r="F2073"/>
      <c r="G2073"/>
      <c r="H2073" t="s">
        <v>12</v>
      </c>
      <c r="I2073"/>
      <c r="J2073" t="s">
        <v>2</v>
      </c>
      <c r="K2073" t="s">
        <v>3</v>
      </c>
      <c r="L2073"/>
      <c r="M2073" t="s">
        <v>1435</v>
      </c>
      <c r="N2073" s="82">
        <v>-3760.72</v>
      </c>
      <c r="O2073"/>
      <c r="P2073" t="s">
        <v>14</v>
      </c>
      <c r="Q2073" t="s">
        <v>1012</v>
      </c>
      <c r="R2073">
        <v>222</v>
      </c>
      <c r="S2073"/>
      <c r="T2073"/>
      <c r="U2073"/>
      <c r="V2073"/>
      <c r="W2073"/>
      <c r="X2073"/>
      <c r="Y2073"/>
      <c r="Z2073"/>
      <c r="AA2073"/>
      <c r="AB2073"/>
      <c r="AC2073"/>
      <c r="AD2073"/>
      <c r="AE2073"/>
      <c r="AF2073"/>
      <c r="AG2073"/>
      <c r="AH2073"/>
      <c r="AI2073"/>
      <c r="AJ2073"/>
      <c r="AK2073" t="s">
        <v>1012</v>
      </c>
      <c r="AL2073">
        <v>222</v>
      </c>
      <c r="AM2073" s="73">
        <v>43890</v>
      </c>
      <c r="AN2073"/>
      <c r="AO2073" t="s">
        <v>8</v>
      </c>
      <c r="AP2073"/>
      <c r="AQ2073"/>
      <c r="AR2073" t="s">
        <v>603</v>
      </c>
      <c r="AS2073" t="s">
        <v>1797</v>
      </c>
      <c r="AT2073" t="s">
        <v>1385</v>
      </c>
      <c r="AU2073" t="s">
        <v>36</v>
      </c>
      <c r="AV2073" t="s">
        <v>1355</v>
      </c>
      <c r="AW2073"/>
      <c r="AX2073"/>
      <c r="AY2073"/>
      <c r="AZ2073"/>
      <c r="BA2073" t="s">
        <v>1801</v>
      </c>
      <c r="BB2073" t="s">
        <v>1802</v>
      </c>
      <c r="BC2073" t="s">
        <v>1435</v>
      </c>
      <c r="BD2073"/>
      <c r="BE2073"/>
    </row>
    <row r="2074" spans="1:57" x14ac:dyDescent="0.25">
      <c r="A2074" t="s">
        <v>1360</v>
      </c>
      <c r="B2074" t="s">
        <v>0</v>
      </c>
      <c r="C2074">
        <v>2020</v>
      </c>
      <c r="D2074">
        <v>8</v>
      </c>
      <c r="E2074" s="73">
        <v>43890</v>
      </c>
      <c r="F2074" t="s">
        <v>574</v>
      </c>
      <c r="G2074"/>
      <c r="H2074" t="s">
        <v>12</v>
      </c>
      <c r="I2074" t="s">
        <v>575</v>
      </c>
      <c r="J2074" t="s">
        <v>610</v>
      </c>
      <c r="K2074" t="s">
        <v>3</v>
      </c>
      <c r="L2074"/>
      <c r="M2074" t="s">
        <v>1545</v>
      </c>
      <c r="N2074" s="82">
        <v>11.94</v>
      </c>
      <c r="O2074"/>
      <c r="P2074" t="s">
        <v>1014</v>
      </c>
      <c r="Q2074" t="s">
        <v>1015</v>
      </c>
      <c r="R2074">
        <v>186</v>
      </c>
      <c r="S2074"/>
      <c r="T2074"/>
      <c r="U2074"/>
      <c r="V2074"/>
      <c r="W2074"/>
      <c r="X2074"/>
      <c r="Y2074"/>
      <c r="Z2074"/>
      <c r="AA2074"/>
      <c r="AB2074"/>
      <c r="AC2074"/>
      <c r="AD2074"/>
      <c r="AE2074"/>
      <c r="AF2074"/>
      <c r="AG2074"/>
      <c r="AH2074"/>
      <c r="AI2074"/>
      <c r="AJ2074"/>
      <c r="AK2074" t="s">
        <v>1015</v>
      </c>
      <c r="AL2074">
        <v>186</v>
      </c>
      <c r="AM2074" s="73">
        <v>43890</v>
      </c>
      <c r="AN2074"/>
      <c r="AO2074" t="s">
        <v>37</v>
      </c>
      <c r="AP2074"/>
      <c r="AQ2074"/>
      <c r="AR2074" t="s">
        <v>603</v>
      </c>
      <c r="AS2074" t="s">
        <v>1797</v>
      </c>
      <c r="AT2074" t="s">
        <v>1408</v>
      </c>
      <c r="AU2074" t="s">
        <v>36</v>
      </c>
      <c r="AV2074" t="s">
        <v>1354</v>
      </c>
      <c r="AW2074" t="s">
        <v>1924</v>
      </c>
      <c r="AX2074" t="s">
        <v>1353</v>
      </c>
      <c r="AY2074" t="s">
        <v>1352</v>
      </c>
      <c r="AZ2074"/>
      <c r="BA2074" t="s">
        <v>1930</v>
      </c>
      <c r="BB2074" t="s">
        <v>1926</v>
      </c>
      <c r="BC2074" t="s">
        <v>1545</v>
      </c>
      <c r="BD2074"/>
      <c r="BE2074"/>
    </row>
    <row r="2075" spans="1:57" x14ac:dyDescent="0.25">
      <c r="A2075" t="s">
        <v>1360</v>
      </c>
      <c r="B2075" t="s">
        <v>0</v>
      </c>
      <c r="C2075">
        <v>2020</v>
      </c>
      <c r="D2075">
        <v>8</v>
      </c>
      <c r="E2075" s="73">
        <v>43890</v>
      </c>
      <c r="F2075" t="s">
        <v>574</v>
      </c>
      <c r="G2075"/>
      <c r="H2075" t="s">
        <v>12</v>
      </c>
      <c r="I2075" t="s">
        <v>575</v>
      </c>
      <c r="J2075" t="s">
        <v>692</v>
      </c>
      <c r="K2075" t="s">
        <v>3</v>
      </c>
      <c r="L2075"/>
      <c r="M2075" t="s">
        <v>1434</v>
      </c>
      <c r="N2075" s="82">
        <v>9.34</v>
      </c>
      <c r="O2075"/>
      <c r="P2075" t="s">
        <v>1017</v>
      </c>
      <c r="Q2075" t="s">
        <v>1018</v>
      </c>
      <c r="R2075">
        <v>89</v>
      </c>
      <c r="S2075"/>
      <c r="T2075"/>
      <c r="U2075"/>
      <c r="V2075"/>
      <c r="W2075"/>
      <c r="X2075"/>
      <c r="Y2075"/>
      <c r="Z2075"/>
      <c r="AA2075"/>
      <c r="AB2075"/>
      <c r="AC2075"/>
      <c r="AD2075"/>
      <c r="AE2075"/>
      <c r="AF2075"/>
      <c r="AG2075"/>
      <c r="AH2075"/>
      <c r="AI2075"/>
      <c r="AJ2075"/>
      <c r="AK2075" t="s">
        <v>1018</v>
      </c>
      <c r="AL2075">
        <v>89</v>
      </c>
      <c r="AM2075" s="73">
        <v>43890</v>
      </c>
      <c r="AN2075"/>
      <c r="AO2075" t="s">
        <v>847</v>
      </c>
      <c r="AP2075"/>
      <c r="AQ2075"/>
      <c r="AR2075" t="s">
        <v>603</v>
      </c>
      <c r="AS2075" t="s">
        <v>1797</v>
      </c>
      <c r="AT2075" t="s">
        <v>1356</v>
      </c>
      <c r="AU2075" t="s">
        <v>36</v>
      </c>
      <c r="AV2075" t="s">
        <v>1354</v>
      </c>
      <c r="AW2075" t="s">
        <v>1924</v>
      </c>
      <c r="AX2075" t="s">
        <v>1353</v>
      </c>
      <c r="AY2075" t="s">
        <v>1352</v>
      </c>
      <c r="AZ2075"/>
      <c r="BA2075" t="s">
        <v>1981</v>
      </c>
      <c r="BB2075" t="s">
        <v>1926</v>
      </c>
      <c r="BC2075" t="s">
        <v>1434</v>
      </c>
      <c r="BD2075"/>
      <c r="BE2075"/>
    </row>
    <row r="2076" spans="1:57" x14ac:dyDescent="0.25">
      <c r="A2076" t="s">
        <v>1360</v>
      </c>
      <c r="B2076" t="s">
        <v>0</v>
      </c>
      <c r="C2076">
        <v>2020</v>
      </c>
      <c r="D2076">
        <v>8</v>
      </c>
      <c r="E2076" s="73">
        <v>43890</v>
      </c>
      <c r="F2076" t="s">
        <v>574</v>
      </c>
      <c r="G2076"/>
      <c r="H2076" t="s">
        <v>12</v>
      </c>
      <c r="I2076" t="s">
        <v>575</v>
      </c>
      <c r="J2076" t="s">
        <v>692</v>
      </c>
      <c r="K2076" t="s">
        <v>3</v>
      </c>
      <c r="L2076"/>
      <c r="M2076" t="s">
        <v>1434</v>
      </c>
      <c r="N2076" s="82">
        <v>0.47</v>
      </c>
      <c r="O2076"/>
      <c r="P2076" t="s">
        <v>1017</v>
      </c>
      <c r="Q2076" t="s">
        <v>1018</v>
      </c>
      <c r="R2076">
        <v>186</v>
      </c>
      <c r="S2076"/>
      <c r="T2076"/>
      <c r="U2076"/>
      <c r="V2076"/>
      <c r="W2076"/>
      <c r="X2076"/>
      <c r="Y2076"/>
      <c r="Z2076"/>
      <c r="AA2076"/>
      <c r="AB2076"/>
      <c r="AC2076"/>
      <c r="AD2076"/>
      <c r="AE2076"/>
      <c r="AF2076"/>
      <c r="AG2076"/>
      <c r="AH2076"/>
      <c r="AI2076"/>
      <c r="AJ2076"/>
      <c r="AK2076" t="s">
        <v>1018</v>
      </c>
      <c r="AL2076">
        <v>186</v>
      </c>
      <c r="AM2076" s="73">
        <v>43890</v>
      </c>
      <c r="AN2076"/>
      <c r="AO2076" t="s">
        <v>37</v>
      </c>
      <c r="AP2076"/>
      <c r="AQ2076"/>
      <c r="AR2076" t="s">
        <v>603</v>
      </c>
      <c r="AS2076" t="s">
        <v>1797</v>
      </c>
      <c r="AT2076" t="s">
        <v>1356</v>
      </c>
      <c r="AU2076" t="s">
        <v>36</v>
      </c>
      <c r="AV2076" t="s">
        <v>1354</v>
      </c>
      <c r="AW2076" t="s">
        <v>1924</v>
      </c>
      <c r="AX2076" t="s">
        <v>1353</v>
      </c>
      <c r="AY2076" t="s">
        <v>1352</v>
      </c>
      <c r="AZ2076"/>
      <c r="BA2076" t="s">
        <v>1981</v>
      </c>
      <c r="BB2076" t="s">
        <v>1926</v>
      </c>
      <c r="BC2076" t="s">
        <v>1434</v>
      </c>
      <c r="BD2076"/>
      <c r="BE2076"/>
    </row>
    <row r="2077" spans="1:57" x14ac:dyDescent="0.25">
      <c r="A2077" t="s">
        <v>1360</v>
      </c>
      <c r="B2077" t="s">
        <v>0</v>
      </c>
      <c r="C2077">
        <v>2020</v>
      </c>
      <c r="D2077">
        <v>8</v>
      </c>
      <c r="E2077" s="73">
        <v>43871</v>
      </c>
      <c r="F2077"/>
      <c r="G2077"/>
      <c r="H2077" t="s">
        <v>12</v>
      </c>
      <c r="I2077"/>
      <c r="J2077" t="s">
        <v>2</v>
      </c>
      <c r="K2077" t="s">
        <v>3</v>
      </c>
      <c r="L2077"/>
      <c r="M2077" t="s">
        <v>1438</v>
      </c>
      <c r="N2077" s="82">
        <v>-6333.03</v>
      </c>
      <c r="O2077"/>
      <c r="P2077" t="s">
        <v>14</v>
      </c>
      <c r="Q2077" t="s">
        <v>998</v>
      </c>
      <c r="R2077">
        <v>37</v>
      </c>
      <c r="S2077"/>
      <c r="T2077"/>
      <c r="U2077"/>
      <c r="V2077"/>
      <c r="W2077"/>
      <c r="X2077"/>
      <c r="Y2077"/>
      <c r="Z2077"/>
      <c r="AA2077"/>
      <c r="AB2077"/>
      <c r="AC2077"/>
      <c r="AD2077"/>
      <c r="AE2077"/>
      <c r="AF2077"/>
      <c r="AG2077"/>
      <c r="AH2077"/>
      <c r="AI2077"/>
      <c r="AJ2077"/>
      <c r="AK2077" t="s">
        <v>998</v>
      </c>
      <c r="AL2077">
        <v>37</v>
      </c>
      <c r="AM2077" s="73">
        <v>43871</v>
      </c>
      <c r="AN2077"/>
      <c r="AO2077" t="s">
        <v>8</v>
      </c>
      <c r="AP2077"/>
      <c r="AQ2077"/>
      <c r="AR2077" t="s">
        <v>603</v>
      </c>
      <c r="AS2077" t="s">
        <v>1797</v>
      </c>
      <c r="AT2077" t="s">
        <v>1385</v>
      </c>
      <c r="AU2077" t="s">
        <v>36</v>
      </c>
      <c r="AV2077" t="s">
        <v>1355</v>
      </c>
      <c r="AW2077"/>
      <c r="AX2077"/>
      <c r="AY2077"/>
      <c r="AZ2077"/>
      <c r="BA2077" t="s">
        <v>1801</v>
      </c>
      <c r="BB2077" t="s">
        <v>1802</v>
      </c>
      <c r="BC2077" t="s">
        <v>1438</v>
      </c>
      <c r="BD2077"/>
      <c r="BE2077"/>
    </row>
    <row r="2078" spans="1:57" x14ac:dyDescent="0.25">
      <c r="A2078" t="s">
        <v>1360</v>
      </c>
      <c r="B2078" t="s">
        <v>0</v>
      </c>
      <c r="C2078">
        <v>2020</v>
      </c>
      <c r="D2078">
        <v>8</v>
      </c>
      <c r="E2078" s="73">
        <v>43871</v>
      </c>
      <c r="F2078"/>
      <c r="G2078"/>
      <c r="H2078" t="s">
        <v>12</v>
      </c>
      <c r="I2078"/>
      <c r="J2078" t="s">
        <v>2</v>
      </c>
      <c r="K2078" t="s">
        <v>3</v>
      </c>
      <c r="L2078"/>
      <c r="M2078" t="s">
        <v>1438</v>
      </c>
      <c r="N2078" s="82">
        <v>1580.02</v>
      </c>
      <c r="O2078"/>
      <c r="P2078" t="s">
        <v>14</v>
      </c>
      <c r="Q2078" t="s">
        <v>998</v>
      </c>
      <c r="R2078">
        <v>39</v>
      </c>
      <c r="S2078"/>
      <c r="T2078"/>
      <c r="U2078"/>
      <c r="V2078"/>
      <c r="W2078"/>
      <c r="X2078"/>
      <c r="Y2078"/>
      <c r="Z2078"/>
      <c r="AA2078"/>
      <c r="AB2078"/>
      <c r="AC2078"/>
      <c r="AD2078"/>
      <c r="AE2078"/>
      <c r="AF2078"/>
      <c r="AG2078"/>
      <c r="AH2078"/>
      <c r="AI2078"/>
      <c r="AJ2078"/>
      <c r="AK2078" t="s">
        <v>998</v>
      </c>
      <c r="AL2078">
        <v>39</v>
      </c>
      <c r="AM2078" s="73">
        <v>43871</v>
      </c>
      <c r="AN2078"/>
      <c r="AO2078" t="s">
        <v>8</v>
      </c>
      <c r="AP2078"/>
      <c r="AQ2078"/>
      <c r="AR2078" t="s">
        <v>603</v>
      </c>
      <c r="AS2078" t="s">
        <v>1797</v>
      </c>
      <c r="AT2078" t="s">
        <v>1385</v>
      </c>
      <c r="AU2078" t="s">
        <v>36</v>
      </c>
      <c r="AV2078" t="s">
        <v>1355</v>
      </c>
      <c r="AW2078"/>
      <c r="AX2078"/>
      <c r="AY2078"/>
      <c r="AZ2078"/>
      <c r="BA2078" t="s">
        <v>1801</v>
      </c>
      <c r="BB2078" t="s">
        <v>1802</v>
      </c>
      <c r="BC2078" t="s">
        <v>1438</v>
      </c>
      <c r="BD2078"/>
      <c r="BE2078"/>
    </row>
    <row r="2079" spans="1:57" x14ac:dyDescent="0.25">
      <c r="A2079" t="s">
        <v>1360</v>
      </c>
      <c r="B2079" t="s">
        <v>0</v>
      </c>
      <c r="C2079">
        <v>2020</v>
      </c>
      <c r="D2079">
        <v>8</v>
      </c>
      <c r="E2079" s="73">
        <v>43871</v>
      </c>
      <c r="F2079"/>
      <c r="G2079"/>
      <c r="H2079" t="s">
        <v>12</v>
      </c>
      <c r="I2079"/>
      <c r="J2079" t="s">
        <v>2</v>
      </c>
      <c r="K2079" t="s">
        <v>3</v>
      </c>
      <c r="L2079"/>
      <c r="M2079" t="s">
        <v>1438</v>
      </c>
      <c r="N2079" s="82">
        <v>-245.38</v>
      </c>
      <c r="O2079"/>
      <c r="P2079" t="s">
        <v>14</v>
      </c>
      <c r="Q2079" t="s">
        <v>998</v>
      </c>
      <c r="R2079">
        <v>43</v>
      </c>
      <c r="S2079"/>
      <c r="T2079"/>
      <c r="U2079"/>
      <c r="V2079"/>
      <c r="W2079"/>
      <c r="X2079"/>
      <c r="Y2079"/>
      <c r="Z2079"/>
      <c r="AA2079"/>
      <c r="AB2079"/>
      <c r="AC2079"/>
      <c r="AD2079"/>
      <c r="AE2079"/>
      <c r="AF2079"/>
      <c r="AG2079"/>
      <c r="AH2079"/>
      <c r="AI2079"/>
      <c r="AJ2079"/>
      <c r="AK2079" t="s">
        <v>998</v>
      </c>
      <c r="AL2079">
        <v>43</v>
      </c>
      <c r="AM2079" s="73">
        <v>43871</v>
      </c>
      <c r="AN2079"/>
      <c r="AO2079" t="s">
        <v>8</v>
      </c>
      <c r="AP2079"/>
      <c r="AQ2079"/>
      <c r="AR2079" t="s">
        <v>603</v>
      </c>
      <c r="AS2079" t="s">
        <v>1797</v>
      </c>
      <c r="AT2079" t="s">
        <v>1385</v>
      </c>
      <c r="AU2079" t="s">
        <v>36</v>
      </c>
      <c r="AV2079" t="s">
        <v>1355</v>
      </c>
      <c r="AW2079"/>
      <c r="AX2079"/>
      <c r="AY2079"/>
      <c r="AZ2079"/>
      <c r="BA2079" t="s">
        <v>1801</v>
      </c>
      <c r="BB2079" t="s">
        <v>1802</v>
      </c>
      <c r="BC2079" t="s">
        <v>1438</v>
      </c>
      <c r="BD2079"/>
      <c r="BE2079"/>
    </row>
    <row r="2080" spans="1:57" x14ac:dyDescent="0.25">
      <c r="A2080" t="s">
        <v>1360</v>
      </c>
      <c r="B2080" t="s">
        <v>0</v>
      </c>
      <c r="C2080">
        <v>2020</v>
      </c>
      <c r="D2080">
        <v>8</v>
      </c>
      <c r="E2080" s="73">
        <v>43871</v>
      </c>
      <c r="F2080"/>
      <c r="G2080"/>
      <c r="H2080" t="s">
        <v>12</v>
      </c>
      <c r="I2080"/>
      <c r="J2080" t="s">
        <v>2</v>
      </c>
      <c r="K2080" t="s">
        <v>3</v>
      </c>
      <c r="L2080"/>
      <c r="M2080" t="s">
        <v>1438</v>
      </c>
      <c r="N2080" s="82">
        <v>-4042.25</v>
      </c>
      <c r="O2080"/>
      <c r="P2080" t="s">
        <v>14</v>
      </c>
      <c r="Q2080" t="s">
        <v>998</v>
      </c>
      <c r="R2080">
        <v>47</v>
      </c>
      <c r="S2080"/>
      <c r="T2080"/>
      <c r="U2080"/>
      <c r="V2080"/>
      <c r="W2080"/>
      <c r="X2080"/>
      <c r="Y2080"/>
      <c r="Z2080"/>
      <c r="AA2080"/>
      <c r="AB2080"/>
      <c r="AC2080"/>
      <c r="AD2080"/>
      <c r="AE2080"/>
      <c r="AF2080"/>
      <c r="AG2080"/>
      <c r="AH2080"/>
      <c r="AI2080"/>
      <c r="AJ2080"/>
      <c r="AK2080" t="s">
        <v>998</v>
      </c>
      <c r="AL2080">
        <v>47</v>
      </c>
      <c r="AM2080" s="73">
        <v>43871</v>
      </c>
      <c r="AN2080"/>
      <c r="AO2080" t="s">
        <v>8</v>
      </c>
      <c r="AP2080"/>
      <c r="AQ2080"/>
      <c r="AR2080" t="s">
        <v>603</v>
      </c>
      <c r="AS2080" t="s">
        <v>1797</v>
      </c>
      <c r="AT2080" t="s">
        <v>1385</v>
      </c>
      <c r="AU2080" t="s">
        <v>36</v>
      </c>
      <c r="AV2080" t="s">
        <v>1355</v>
      </c>
      <c r="AW2080"/>
      <c r="AX2080"/>
      <c r="AY2080"/>
      <c r="AZ2080"/>
      <c r="BA2080" t="s">
        <v>1801</v>
      </c>
      <c r="BB2080" t="s">
        <v>1802</v>
      </c>
      <c r="BC2080" t="s">
        <v>1438</v>
      </c>
      <c r="BD2080"/>
      <c r="BE2080"/>
    </row>
    <row r="2081" spans="1:57" x14ac:dyDescent="0.25">
      <c r="A2081" t="s">
        <v>1360</v>
      </c>
      <c r="B2081" t="s">
        <v>0</v>
      </c>
      <c r="C2081">
        <v>2020</v>
      </c>
      <c r="D2081">
        <v>8</v>
      </c>
      <c r="E2081" s="73">
        <v>43871</v>
      </c>
      <c r="F2081"/>
      <c r="G2081"/>
      <c r="H2081" t="s">
        <v>12</v>
      </c>
      <c r="I2081"/>
      <c r="J2081" t="s">
        <v>2</v>
      </c>
      <c r="K2081" t="s">
        <v>3</v>
      </c>
      <c r="L2081"/>
      <c r="M2081" t="s">
        <v>1438</v>
      </c>
      <c r="N2081" s="82">
        <v>-749.24</v>
      </c>
      <c r="O2081"/>
      <c r="P2081" t="s">
        <v>14</v>
      </c>
      <c r="Q2081" t="s">
        <v>998</v>
      </c>
      <c r="R2081">
        <v>59</v>
      </c>
      <c r="S2081"/>
      <c r="T2081"/>
      <c r="U2081"/>
      <c r="V2081"/>
      <c r="W2081"/>
      <c r="X2081"/>
      <c r="Y2081"/>
      <c r="Z2081"/>
      <c r="AA2081"/>
      <c r="AB2081"/>
      <c r="AC2081"/>
      <c r="AD2081"/>
      <c r="AE2081"/>
      <c r="AF2081"/>
      <c r="AG2081"/>
      <c r="AH2081"/>
      <c r="AI2081"/>
      <c r="AJ2081"/>
      <c r="AK2081" t="s">
        <v>998</v>
      </c>
      <c r="AL2081">
        <v>59</v>
      </c>
      <c r="AM2081" s="73">
        <v>43871</v>
      </c>
      <c r="AN2081"/>
      <c r="AO2081" t="s">
        <v>8</v>
      </c>
      <c r="AP2081"/>
      <c r="AQ2081"/>
      <c r="AR2081" t="s">
        <v>603</v>
      </c>
      <c r="AS2081" t="s">
        <v>1797</v>
      </c>
      <c r="AT2081" t="s">
        <v>1385</v>
      </c>
      <c r="AU2081" t="s">
        <v>36</v>
      </c>
      <c r="AV2081" t="s">
        <v>1355</v>
      </c>
      <c r="AW2081"/>
      <c r="AX2081"/>
      <c r="AY2081"/>
      <c r="AZ2081"/>
      <c r="BA2081" t="s">
        <v>1801</v>
      </c>
      <c r="BB2081" t="s">
        <v>1802</v>
      </c>
      <c r="BC2081" t="s">
        <v>1438</v>
      </c>
      <c r="BD2081"/>
      <c r="BE2081"/>
    </row>
    <row r="2082" spans="1:57" x14ac:dyDescent="0.25">
      <c r="A2082" t="s">
        <v>1360</v>
      </c>
      <c r="B2082" t="s">
        <v>0</v>
      </c>
      <c r="C2082">
        <v>2020</v>
      </c>
      <c r="D2082">
        <v>8</v>
      </c>
      <c r="E2082" s="73">
        <v>43871</v>
      </c>
      <c r="F2082" t="s">
        <v>574</v>
      </c>
      <c r="G2082"/>
      <c r="H2082" t="s">
        <v>12</v>
      </c>
      <c r="I2082" t="s">
        <v>575</v>
      </c>
      <c r="J2082" t="s">
        <v>585</v>
      </c>
      <c r="K2082" t="s">
        <v>3</v>
      </c>
      <c r="L2082"/>
      <c r="M2082" t="s">
        <v>579</v>
      </c>
      <c r="N2082" s="82">
        <v>232.27</v>
      </c>
      <c r="O2082"/>
      <c r="P2082" t="s">
        <v>1002</v>
      </c>
      <c r="Q2082" t="s">
        <v>1001</v>
      </c>
      <c r="R2082">
        <v>279</v>
      </c>
      <c r="S2082"/>
      <c r="T2082"/>
      <c r="U2082"/>
      <c r="V2082"/>
      <c r="W2082"/>
      <c r="X2082"/>
      <c r="Y2082"/>
      <c r="Z2082"/>
      <c r="AA2082"/>
      <c r="AB2082"/>
      <c r="AC2082"/>
      <c r="AD2082"/>
      <c r="AE2082"/>
      <c r="AF2082"/>
      <c r="AG2082"/>
      <c r="AH2082"/>
      <c r="AI2082"/>
      <c r="AJ2082"/>
      <c r="AK2082" t="s">
        <v>1001</v>
      </c>
      <c r="AL2082">
        <v>279</v>
      </c>
      <c r="AM2082" s="73">
        <v>43871</v>
      </c>
      <c r="AN2082" t="s">
        <v>584</v>
      </c>
      <c r="AO2082" t="s">
        <v>847</v>
      </c>
      <c r="AP2082"/>
      <c r="AQ2082"/>
      <c r="AR2082" t="s">
        <v>581</v>
      </c>
      <c r="AS2082" t="s">
        <v>1797</v>
      </c>
      <c r="AT2082" t="s">
        <v>1361</v>
      </c>
      <c r="AU2082" t="s">
        <v>36</v>
      </c>
      <c r="AV2082" t="s">
        <v>1354</v>
      </c>
      <c r="AW2082" t="s">
        <v>1924</v>
      </c>
      <c r="AX2082" t="s">
        <v>1353</v>
      </c>
      <c r="AY2082" t="s">
        <v>1352</v>
      </c>
      <c r="AZ2082"/>
      <c r="BA2082" t="s">
        <v>1925</v>
      </c>
      <c r="BB2082" t="s">
        <v>1926</v>
      </c>
      <c r="BC2082" t="s">
        <v>579</v>
      </c>
      <c r="BD2082"/>
      <c r="BE2082"/>
    </row>
    <row r="2083" spans="1:57" x14ac:dyDescent="0.25">
      <c r="A2083" t="s">
        <v>1360</v>
      </c>
      <c r="B2083" t="s">
        <v>0</v>
      </c>
      <c r="C2083">
        <v>2020</v>
      </c>
      <c r="D2083">
        <v>8</v>
      </c>
      <c r="E2083" s="73">
        <v>43871</v>
      </c>
      <c r="F2083" t="s">
        <v>574</v>
      </c>
      <c r="G2083"/>
      <c r="H2083" t="s">
        <v>12</v>
      </c>
      <c r="I2083" t="s">
        <v>575</v>
      </c>
      <c r="J2083" t="s">
        <v>586</v>
      </c>
      <c r="K2083" t="s">
        <v>3</v>
      </c>
      <c r="L2083"/>
      <c r="M2083" t="s">
        <v>579</v>
      </c>
      <c r="N2083" s="82">
        <v>43.87</v>
      </c>
      <c r="O2083"/>
      <c r="P2083" t="s">
        <v>1002</v>
      </c>
      <c r="Q2083" t="s">
        <v>1001</v>
      </c>
      <c r="R2083">
        <v>282</v>
      </c>
      <c r="S2083"/>
      <c r="T2083"/>
      <c r="U2083"/>
      <c r="V2083"/>
      <c r="W2083"/>
      <c r="X2083"/>
      <c r="Y2083"/>
      <c r="Z2083"/>
      <c r="AA2083"/>
      <c r="AB2083"/>
      <c r="AC2083"/>
      <c r="AD2083"/>
      <c r="AE2083"/>
      <c r="AF2083"/>
      <c r="AG2083"/>
      <c r="AH2083"/>
      <c r="AI2083"/>
      <c r="AJ2083"/>
      <c r="AK2083" t="s">
        <v>1001</v>
      </c>
      <c r="AL2083">
        <v>282</v>
      </c>
      <c r="AM2083" s="73">
        <v>43871</v>
      </c>
      <c r="AN2083" t="s">
        <v>584</v>
      </c>
      <c r="AO2083" t="s">
        <v>847</v>
      </c>
      <c r="AP2083"/>
      <c r="AQ2083"/>
      <c r="AR2083" t="s">
        <v>581</v>
      </c>
      <c r="AS2083" t="s">
        <v>1797</v>
      </c>
      <c r="AT2083" t="s">
        <v>1361</v>
      </c>
      <c r="AU2083" t="s">
        <v>36</v>
      </c>
      <c r="AV2083" t="s">
        <v>1354</v>
      </c>
      <c r="AW2083" t="s">
        <v>1924</v>
      </c>
      <c r="AX2083" t="s">
        <v>1353</v>
      </c>
      <c r="AY2083" t="s">
        <v>1352</v>
      </c>
      <c r="AZ2083"/>
      <c r="BA2083" t="s">
        <v>1954</v>
      </c>
      <c r="BB2083" t="s">
        <v>1926</v>
      </c>
      <c r="BC2083" t="s">
        <v>579</v>
      </c>
      <c r="BD2083"/>
      <c r="BE2083"/>
    </row>
    <row r="2084" spans="1:57" x14ac:dyDescent="0.25">
      <c r="A2084" t="s">
        <v>1360</v>
      </c>
      <c r="B2084" t="s">
        <v>0</v>
      </c>
      <c r="C2084">
        <v>2020</v>
      </c>
      <c r="D2084">
        <v>8</v>
      </c>
      <c r="E2084" s="73">
        <v>43871</v>
      </c>
      <c r="F2084" t="s">
        <v>574</v>
      </c>
      <c r="G2084"/>
      <c r="H2084" t="s">
        <v>12</v>
      </c>
      <c r="I2084" t="s">
        <v>575</v>
      </c>
      <c r="J2084" t="s">
        <v>587</v>
      </c>
      <c r="K2084" t="s">
        <v>3</v>
      </c>
      <c r="L2084"/>
      <c r="M2084" t="s">
        <v>579</v>
      </c>
      <c r="N2084" s="82">
        <v>39.18</v>
      </c>
      <c r="O2084"/>
      <c r="P2084" t="s">
        <v>1002</v>
      </c>
      <c r="Q2084" t="s">
        <v>1001</v>
      </c>
      <c r="R2084">
        <v>286</v>
      </c>
      <c r="S2084"/>
      <c r="T2084"/>
      <c r="U2084"/>
      <c r="V2084"/>
      <c r="W2084"/>
      <c r="X2084"/>
      <c r="Y2084"/>
      <c r="Z2084"/>
      <c r="AA2084"/>
      <c r="AB2084"/>
      <c r="AC2084"/>
      <c r="AD2084"/>
      <c r="AE2084"/>
      <c r="AF2084"/>
      <c r="AG2084"/>
      <c r="AH2084"/>
      <c r="AI2084"/>
      <c r="AJ2084"/>
      <c r="AK2084" t="s">
        <v>1001</v>
      </c>
      <c r="AL2084">
        <v>286</v>
      </c>
      <c r="AM2084" s="73">
        <v>43871</v>
      </c>
      <c r="AN2084" t="s">
        <v>584</v>
      </c>
      <c r="AO2084" t="s">
        <v>847</v>
      </c>
      <c r="AP2084"/>
      <c r="AQ2084"/>
      <c r="AR2084" t="s">
        <v>581</v>
      </c>
      <c r="AS2084" t="s">
        <v>1797</v>
      </c>
      <c r="AT2084" t="s">
        <v>1361</v>
      </c>
      <c r="AU2084" t="s">
        <v>36</v>
      </c>
      <c r="AV2084" t="s">
        <v>1354</v>
      </c>
      <c r="AW2084" t="s">
        <v>1924</v>
      </c>
      <c r="AX2084" t="s">
        <v>1353</v>
      </c>
      <c r="AY2084" t="s">
        <v>1352</v>
      </c>
      <c r="AZ2084"/>
      <c r="BA2084" t="s">
        <v>1932</v>
      </c>
      <c r="BB2084" t="s">
        <v>1926</v>
      </c>
      <c r="BC2084" t="s">
        <v>579</v>
      </c>
      <c r="BD2084"/>
      <c r="BE2084"/>
    </row>
    <row r="2085" spans="1:57" x14ac:dyDescent="0.25">
      <c r="A2085" t="s">
        <v>1360</v>
      </c>
      <c r="B2085" t="s">
        <v>0</v>
      </c>
      <c r="C2085">
        <v>2020</v>
      </c>
      <c r="D2085">
        <v>8</v>
      </c>
      <c r="E2085" s="73">
        <v>43871</v>
      </c>
      <c r="F2085" t="s">
        <v>574</v>
      </c>
      <c r="G2085"/>
      <c r="H2085" t="s">
        <v>12</v>
      </c>
      <c r="I2085" t="s">
        <v>575</v>
      </c>
      <c r="J2085" t="s">
        <v>588</v>
      </c>
      <c r="K2085" t="s">
        <v>3</v>
      </c>
      <c r="L2085"/>
      <c r="M2085" t="s">
        <v>579</v>
      </c>
      <c r="N2085" s="82">
        <v>20.8</v>
      </c>
      <c r="O2085"/>
      <c r="P2085" t="s">
        <v>1002</v>
      </c>
      <c r="Q2085" t="s">
        <v>1001</v>
      </c>
      <c r="R2085">
        <v>287</v>
      </c>
      <c r="S2085"/>
      <c r="T2085"/>
      <c r="U2085"/>
      <c r="V2085"/>
      <c r="W2085"/>
      <c r="X2085"/>
      <c r="Y2085"/>
      <c r="Z2085"/>
      <c r="AA2085"/>
      <c r="AB2085"/>
      <c r="AC2085"/>
      <c r="AD2085"/>
      <c r="AE2085"/>
      <c r="AF2085"/>
      <c r="AG2085"/>
      <c r="AH2085"/>
      <c r="AI2085"/>
      <c r="AJ2085"/>
      <c r="AK2085" t="s">
        <v>1001</v>
      </c>
      <c r="AL2085">
        <v>287</v>
      </c>
      <c r="AM2085" s="73">
        <v>43871</v>
      </c>
      <c r="AN2085" t="s">
        <v>584</v>
      </c>
      <c r="AO2085" t="s">
        <v>847</v>
      </c>
      <c r="AP2085"/>
      <c r="AQ2085"/>
      <c r="AR2085" t="s">
        <v>581</v>
      </c>
      <c r="AS2085" t="s">
        <v>1797</v>
      </c>
      <c r="AT2085" t="s">
        <v>1361</v>
      </c>
      <c r="AU2085" t="s">
        <v>36</v>
      </c>
      <c r="AV2085" t="s">
        <v>1354</v>
      </c>
      <c r="AW2085" t="s">
        <v>1924</v>
      </c>
      <c r="AX2085" t="s">
        <v>1353</v>
      </c>
      <c r="AY2085" t="s">
        <v>1352</v>
      </c>
      <c r="AZ2085"/>
      <c r="BA2085" t="s">
        <v>1927</v>
      </c>
      <c r="BB2085" t="s">
        <v>1926</v>
      </c>
      <c r="BC2085" t="s">
        <v>579</v>
      </c>
      <c r="BD2085"/>
      <c r="BE2085"/>
    </row>
    <row r="2086" spans="1:57" x14ac:dyDescent="0.25">
      <c r="A2086" t="s">
        <v>1360</v>
      </c>
      <c r="B2086" t="s">
        <v>0</v>
      </c>
      <c r="C2086">
        <v>2020</v>
      </c>
      <c r="D2086">
        <v>8</v>
      </c>
      <c r="E2086" s="73">
        <v>43871</v>
      </c>
      <c r="F2086" t="s">
        <v>574</v>
      </c>
      <c r="G2086"/>
      <c r="H2086" t="s">
        <v>12</v>
      </c>
      <c r="I2086" t="s">
        <v>575</v>
      </c>
      <c r="J2086" t="s">
        <v>588</v>
      </c>
      <c r="K2086" t="s">
        <v>3</v>
      </c>
      <c r="L2086"/>
      <c r="M2086" t="s">
        <v>579</v>
      </c>
      <c r="N2086" s="82">
        <v>20.76</v>
      </c>
      <c r="O2086"/>
      <c r="P2086" t="s">
        <v>1002</v>
      </c>
      <c r="Q2086" t="s">
        <v>1001</v>
      </c>
      <c r="R2086">
        <v>288</v>
      </c>
      <c r="S2086"/>
      <c r="T2086"/>
      <c r="U2086"/>
      <c r="V2086"/>
      <c r="W2086"/>
      <c r="X2086"/>
      <c r="Y2086"/>
      <c r="Z2086"/>
      <c r="AA2086"/>
      <c r="AB2086"/>
      <c r="AC2086"/>
      <c r="AD2086"/>
      <c r="AE2086"/>
      <c r="AF2086"/>
      <c r="AG2086"/>
      <c r="AH2086"/>
      <c r="AI2086"/>
      <c r="AJ2086"/>
      <c r="AK2086" t="s">
        <v>1001</v>
      </c>
      <c r="AL2086">
        <v>288</v>
      </c>
      <c r="AM2086" s="73">
        <v>43871</v>
      </c>
      <c r="AN2086" t="s">
        <v>584</v>
      </c>
      <c r="AO2086" t="s">
        <v>847</v>
      </c>
      <c r="AP2086"/>
      <c r="AQ2086"/>
      <c r="AR2086" t="s">
        <v>581</v>
      </c>
      <c r="AS2086" t="s">
        <v>1797</v>
      </c>
      <c r="AT2086" t="s">
        <v>1361</v>
      </c>
      <c r="AU2086" t="s">
        <v>36</v>
      </c>
      <c r="AV2086" t="s">
        <v>1354</v>
      </c>
      <c r="AW2086" t="s">
        <v>1924</v>
      </c>
      <c r="AX2086" t="s">
        <v>1353</v>
      </c>
      <c r="AY2086" t="s">
        <v>1352</v>
      </c>
      <c r="AZ2086"/>
      <c r="BA2086" t="s">
        <v>1927</v>
      </c>
      <c r="BB2086" t="s">
        <v>1926</v>
      </c>
      <c r="BC2086" t="s">
        <v>579</v>
      </c>
      <c r="BD2086"/>
      <c r="BE2086"/>
    </row>
    <row r="2087" spans="1:57" x14ac:dyDescent="0.25">
      <c r="A2087" t="s">
        <v>1360</v>
      </c>
      <c r="B2087" t="s">
        <v>0</v>
      </c>
      <c r="C2087">
        <v>2020</v>
      </c>
      <c r="D2087">
        <v>8</v>
      </c>
      <c r="E2087" s="73">
        <v>43871</v>
      </c>
      <c r="F2087" t="s">
        <v>574</v>
      </c>
      <c r="G2087"/>
      <c r="H2087" t="s">
        <v>12</v>
      </c>
      <c r="I2087" t="s">
        <v>575</v>
      </c>
      <c r="J2087" t="s">
        <v>848</v>
      </c>
      <c r="K2087" t="s">
        <v>3</v>
      </c>
      <c r="L2087"/>
      <c r="M2087" t="s">
        <v>579</v>
      </c>
      <c r="N2087" s="82">
        <v>20</v>
      </c>
      <c r="O2087"/>
      <c r="P2087" t="s">
        <v>1002</v>
      </c>
      <c r="Q2087" t="s">
        <v>1001</v>
      </c>
      <c r="R2087">
        <v>289</v>
      </c>
      <c r="S2087"/>
      <c r="T2087"/>
      <c r="U2087"/>
      <c r="V2087"/>
      <c r="W2087"/>
      <c r="X2087"/>
      <c r="Y2087"/>
      <c r="Z2087"/>
      <c r="AA2087"/>
      <c r="AB2087"/>
      <c r="AC2087"/>
      <c r="AD2087"/>
      <c r="AE2087"/>
      <c r="AF2087"/>
      <c r="AG2087"/>
      <c r="AH2087"/>
      <c r="AI2087"/>
      <c r="AJ2087"/>
      <c r="AK2087" t="s">
        <v>1001</v>
      </c>
      <c r="AL2087">
        <v>289</v>
      </c>
      <c r="AM2087" s="73">
        <v>43871</v>
      </c>
      <c r="AN2087" t="s">
        <v>584</v>
      </c>
      <c r="AO2087" t="s">
        <v>847</v>
      </c>
      <c r="AP2087"/>
      <c r="AQ2087"/>
      <c r="AR2087" t="s">
        <v>581</v>
      </c>
      <c r="AS2087" t="s">
        <v>1797</v>
      </c>
      <c r="AT2087" t="s">
        <v>1361</v>
      </c>
      <c r="AU2087" t="s">
        <v>36</v>
      </c>
      <c r="AV2087" t="s">
        <v>1354</v>
      </c>
      <c r="AW2087" t="s">
        <v>1924</v>
      </c>
      <c r="AX2087" t="s">
        <v>1353</v>
      </c>
      <c r="AY2087" t="s">
        <v>1352</v>
      </c>
      <c r="AZ2087"/>
      <c r="BA2087" t="s">
        <v>1983</v>
      </c>
      <c r="BB2087" t="s">
        <v>1926</v>
      </c>
      <c r="BC2087" t="s">
        <v>579</v>
      </c>
      <c r="BD2087"/>
      <c r="BE2087"/>
    </row>
    <row r="2088" spans="1:57" x14ac:dyDescent="0.25">
      <c r="A2088" t="s">
        <v>1360</v>
      </c>
      <c r="B2088" t="s">
        <v>0</v>
      </c>
      <c r="C2088">
        <v>2020</v>
      </c>
      <c r="D2088">
        <v>8</v>
      </c>
      <c r="E2088" s="73">
        <v>43871</v>
      </c>
      <c r="F2088" t="s">
        <v>574</v>
      </c>
      <c r="G2088"/>
      <c r="H2088" t="s">
        <v>12</v>
      </c>
      <c r="I2088" t="s">
        <v>575</v>
      </c>
      <c r="J2088" t="s">
        <v>588</v>
      </c>
      <c r="K2088" t="s">
        <v>3</v>
      </c>
      <c r="L2088"/>
      <c r="M2088" t="s">
        <v>579</v>
      </c>
      <c r="N2088" s="82">
        <v>15.5</v>
      </c>
      <c r="O2088"/>
      <c r="P2088" t="s">
        <v>1002</v>
      </c>
      <c r="Q2088" t="s">
        <v>1001</v>
      </c>
      <c r="R2088">
        <v>339</v>
      </c>
      <c r="S2088"/>
      <c r="T2088"/>
      <c r="U2088"/>
      <c r="V2088"/>
      <c r="W2088"/>
      <c r="X2088"/>
      <c r="Y2088"/>
      <c r="Z2088"/>
      <c r="AA2088"/>
      <c r="AB2088"/>
      <c r="AC2088"/>
      <c r="AD2088"/>
      <c r="AE2088"/>
      <c r="AF2088"/>
      <c r="AG2088"/>
      <c r="AH2088"/>
      <c r="AI2088"/>
      <c r="AJ2088"/>
      <c r="AK2088" t="s">
        <v>1001</v>
      </c>
      <c r="AL2088">
        <v>339</v>
      </c>
      <c r="AM2088" s="73">
        <v>43871</v>
      </c>
      <c r="AN2088" t="s">
        <v>584</v>
      </c>
      <c r="AO2088" t="s">
        <v>975</v>
      </c>
      <c r="AP2088"/>
      <c r="AQ2088"/>
      <c r="AR2088" t="s">
        <v>581</v>
      </c>
      <c r="AS2088" t="s">
        <v>1797</v>
      </c>
      <c r="AT2088" t="s">
        <v>1361</v>
      </c>
      <c r="AU2088" t="s">
        <v>36</v>
      </c>
      <c r="AV2088" t="s">
        <v>1354</v>
      </c>
      <c r="AW2088" t="s">
        <v>1924</v>
      </c>
      <c r="AX2088" t="s">
        <v>1353</v>
      </c>
      <c r="AY2088" t="s">
        <v>1352</v>
      </c>
      <c r="AZ2088"/>
      <c r="BA2088" t="s">
        <v>1927</v>
      </c>
      <c r="BB2088" t="s">
        <v>1926</v>
      </c>
      <c r="BC2088" t="s">
        <v>579</v>
      </c>
      <c r="BD2088"/>
      <c r="BE2088"/>
    </row>
    <row r="2089" spans="1:57" x14ac:dyDescent="0.25">
      <c r="A2089" t="s">
        <v>1360</v>
      </c>
      <c r="B2089" t="s">
        <v>0</v>
      </c>
      <c r="C2089">
        <v>2020</v>
      </c>
      <c r="D2089">
        <v>8</v>
      </c>
      <c r="E2089" s="73">
        <v>43885</v>
      </c>
      <c r="F2089" t="s">
        <v>574</v>
      </c>
      <c r="G2089"/>
      <c r="H2089" t="s">
        <v>12</v>
      </c>
      <c r="I2089" t="s">
        <v>575</v>
      </c>
      <c r="J2089" t="s">
        <v>589</v>
      </c>
      <c r="K2089" t="s">
        <v>3</v>
      </c>
      <c r="L2089"/>
      <c r="M2089" t="s">
        <v>579</v>
      </c>
      <c r="N2089" s="82">
        <v>3354.92</v>
      </c>
      <c r="O2089"/>
      <c r="P2089" t="s">
        <v>1009</v>
      </c>
      <c r="Q2089" t="s">
        <v>1008</v>
      </c>
      <c r="R2089">
        <v>268</v>
      </c>
      <c r="S2089"/>
      <c r="T2089"/>
      <c r="U2089"/>
      <c r="V2089"/>
      <c r="W2089"/>
      <c r="X2089"/>
      <c r="Y2089"/>
      <c r="Z2089"/>
      <c r="AA2089"/>
      <c r="AB2089"/>
      <c r="AC2089"/>
      <c r="AD2089"/>
      <c r="AE2089"/>
      <c r="AF2089"/>
      <c r="AG2089"/>
      <c r="AH2089"/>
      <c r="AI2089"/>
      <c r="AJ2089"/>
      <c r="AK2089" t="s">
        <v>1008</v>
      </c>
      <c r="AL2089">
        <v>268</v>
      </c>
      <c r="AM2089" s="73">
        <v>43885</v>
      </c>
      <c r="AN2089" t="s">
        <v>584</v>
      </c>
      <c r="AO2089" t="s">
        <v>847</v>
      </c>
      <c r="AP2089"/>
      <c r="AQ2089"/>
      <c r="AR2089" t="s">
        <v>581</v>
      </c>
      <c r="AS2089" t="s">
        <v>1797</v>
      </c>
      <c r="AT2089" t="s">
        <v>1361</v>
      </c>
      <c r="AU2089" t="s">
        <v>36</v>
      </c>
      <c r="AV2089" t="s">
        <v>1354</v>
      </c>
      <c r="AW2089" t="s">
        <v>1924</v>
      </c>
      <c r="AX2089" t="s">
        <v>1353</v>
      </c>
      <c r="AY2089" t="s">
        <v>1352</v>
      </c>
      <c r="AZ2089"/>
      <c r="BA2089" t="s">
        <v>1934</v>
      </c>
      <c r="BB2089" t="s">
        <v>1926</v>
      </c>
      <c r="BC2089" t="s">
        <v>579</v>
      </c>
      <c r="BD2089"/>
      <c r="BE2089"/>
    </row>
    <row r="2090" spans="1:57" x14ac:dyDescent="0.25">
      <c r="A2090" t="s">
        <v>1360</v>
      </c>
      <c r="B2090" t="s">
        <v>0</v>
      </c>
      <c r="C2090">
        <v>2020</v>
      </c>
      <c r="D2090">
        <v>8</v>
      </c>
      <c r="E2090" s="73">
        <v>43885</v>
      </c>
      <c r="F2090" t="s">
        <v>574</v>
      </c>
      <c r="G2090"/>
      <c r="H2090" t="s">
        <v>12</v>
      </c>
      <c r="I2090" t="s">
        <v>575</v>
      </c>
      <c r="J2090" t="s">
        <v>585</v>
      </c>
      <c r="K2090" t="s">
        <v>3</v>
      </c>
      <c r="L2090"/>
      <c r="M2090" t="s">
        <v>579</v>
      </c>
      <c r="N2090" s="82">
        <v>231.13</v>
      </c>
      <c r="O2090"/>
      <c r="P2090" t="s">
        <v>1009</v>
      </c>
      <c r="Q2090" t="s">
        <v>1008</v>
      </c>
      <c r="R2090">
        <v>272</v>
      </c>
      <c r="S2090"/>
      <c r="T2090"/>
      <c r="U2090"/>
      <c r="V2090"/>
      <c r="W2090"/>
      <c r="X2090"/>
      <c r="Y2090"/>
      <c r="Z2090"/>
      <c r="AA2090"/>
      <c r="AB2090"/>
      <c r="AC2090"/>
      <c r="AD2090"/>
      <c r="AE2090"/>
      <c r="AF2090"/>
      <c r="AG2090"/>
      <c r="AH2090"/>
      <c r="AI2090"/>
      <c r="AJ2090"/>
      <c r="AK2090" t="s">
        <v>1008</v>
      </c>
      <c r="AL2090">
        <v>272</v>
      </c>
      <c r="AM2090" s="73">
        <v>43885</v>
      </c>
      <c r="AN2090" t="s">
        <v>584</v>
      </c>
      <c r="AO2090" t="s">
        <v>847</v>
      </c>
      <c r="AP2090"/>
      <c r="AQ2090"/>
      <c r="AR2090" t="s">
        <v>581</v>
      </c>
      <c r="AS2090" t="s">
        <v>1797</v>
      </c>
      <c r="AT2090" t="s">
        <v>1361</v>
      </c>
      <c r="AU2090" t="s">
        <v>36</v>
      </c>
      <c r="AV2090" t="s">
        <v>1354</v>
      </c>
      <c r="AW2090" t="s">
        <v>1924</v>
      </c>
      <c r="AX2090" t="s">
        <v>1353</v>
      </c>
      <c r="AY2090" t="s">
        <v>1352</v>
      </c>
      <c r="AZ2090"/>
      <c r="BA2090" t="s">
        <v>1925</v>
      </c>
      <c r="BB2090" t="s">
        <v>1926</v>
      </c>
      <c r="BC2090" t="s">
        <v>579</v>
      </c>
      <c r="BD2090"/>
      <c r="BE2090"/>
    </row>
    <row r="2091" spans="1:57" x14ac:dyDescent="0.25">
      <c r="A2091" t="s">
        <v>1360</v>
      </c>
      <c r="B2091" t="s">
        <v>0</v>
      </c>
      <c r="C2091">
        <v>2020</v>
      </c>
      <c r="D2091">
        <v>8</v>
      </c>
      <c r="E2091" s="73">
        <v>43885</v>
      </c>
      <c r="F2091" t="s">
        <v>574</v>
      </c>
      <c r="G2091"/>
      <c r="H2091" t="s">
        <v>12</v>
      </c>
      <c r="I2091" t="s">
        <v>575</v>
      </c>
      <c r="J2091" t="s">
        <v>586</v>
      </c>
      <c r="K2091" t="s">
        <v>3</v>
      </c>
      <c r="L2091"/>
      <c r="M2091" t="s">
        <v>579</v>
      </c>
      <c r="N2091" s="82">
        <v>43.95</v>
      </c>
      <c r="O2091"/>
      <c r="P2091" t="s">
        <v>1009</v>
      </c>
      <c r="Q2091" t="s">
        <v>1008</v>
      </c>
      <c r="R2091">
        <v>274</v>
      </c>
      <c r="S2091"/>
      <c r="T2091"/>
      <c r="U2091"/>
      <c r="V2091"/>
      <c r="W2091"/>
      <c r="X2091"/>
      <c r="Y2091"/>
      <c r="Z2091"/>
      <c r="AA2091"/>
      <c r="AB2091"/>
      <c r="AC2091"/>
      <c r="AD2091"/>
      <c r="AE2091"/>
      <c r="AF2091"/>
      <c r="AG2091"/>
      <c r="AH2091"/>
      <c r="AI2091"/>
      <c r="AJ2091"/>
      <c r="AK2091" t="s">
        <v>1008</v>
      </c>
      <c r="AL2091">
        <v>274</v>
      </c>
      <c r="AM2091" s="73">
        <v>43885</v>
      </c>
      <c r="AN2091" t="s">
        <v>584</v>
      </c>
      <c r="AO2091" t="s">
        <v>847</v>
      </c>
      <c r="AP2091"/>
      <c r="AQ2091"/>
      <c r="AR2091" t="s">
        <v>581</v>
      </c>
      <c r="AS2091" t="s">
        <v>1797</v>
      </c>
      <c r="AT2091" t="s">
        <v>1361</v>
      </c>
      <c r="AU2091" t="s">
        <v>36</v>
      </c>
      <c r="AV2091" t="s">
        <v>1354</v>
      </c>
      <c r="AW2091" t="s">
        <v>1924</v>
      </c>
      <c r="AX2091" t="s">
        <v>1353</v>
      </c>
      <c r="AY2091" t="s">
        <v>1352</v>
      </c>
      <c r="AZ2091"/>
      <c r="BA2091" t="s">
        <v>1954</v>
      </c>
      <c r="BB2091" t="s">
        <v>1926</v>
      </c>
      <c r="BC2091" t="s">
        <v>579</v>
      </c>
      <c r="BD2091"/>
      <c r="BE2091"/>
    </row>
    <row r="2092" spans="1:57" x14ac:dyDescent="0.25">
      <c r="A2092" t="s">
        <v>1360</v>
      </c>
      <c r="B2092" t="s">
        <v>0</v>
      </c>
      <c r="C2092">
        <v>2020</v>
      </c>
      <c r="D2092">
        <v>8</v>
      </c>
      <c r="E2092" s="73">
        <v>43890</v>
      </c>
      <c r="F2092"/>
      <c r="G2092"/>
      <c r="H2092" t="s">
        <v>12</v>
      </c>
      <c r="I2092"/>
      <c r="J2092" t="s">
        <v>2</v>
      </c>
      <c r="K2092" t="s">
        <v>3</v>
      </c>
      <c r="L2092"/>
      <c r="M2092" t="s">
        <v>1434</v>
      </c>
      <c r="N2092" s="82">
        <v>-80.16</v>
      </c>
      <c r="O2092"/>
      <c r="P2092" t="s">
        <v>14</v>
      </c>
      <c r="Q2092" t="s">
        <v>1016</v>
      </c>
      <c r="R2092">
        <v>223</v>
      </c>
      <c r="S2092"/>
      <c r="T2092"/>
      <c r="U2092"/>
      <c r="V2092"/>
      <c r="W2092"/>
      <c r="X2092"/>
      <c r="Y2092"/>
      <c r="Z2092"/>
      <c r="AA2092"/>
      <c r="AB2092"/>
      <c r="AC2092"/>
      <c r="AD2092"/>
      <c r="AE2092"/>
      <c r="AF2092"/>
      <c r="AG2092"/>
      <c r="AH2092"/>
      <c r="AI2092"/>
      <c r="AJ2092"/>
      <c r="AK2092" t="s">
        <v>1016</v>
      </c>
      <c r="AL2092">
        <v>223</v>
      </c>
      <c r="AM2092" s="73">
        <v>43890</v>
      </c>
      <c r="AN2092"/>
      <c r="AO2092" t="s">
        <v>8</v>
      </c>
      <c r="AP2092"/>
      <c r="AQ2092"/>
      <c r="AR2092" t="s">
        <v>603</v>
      </c>
      <c r="AS2092" t="s">
        <v>1797</v>
      </c>
      <c r="AT2092" t="s">
        <v>1385</v>
      </c>
      <c r="AU2092" t="s">
        <v>36</v>
      </c>
      <c r="AV2092" t="s">
        <v>1355</v>
      </c>
      <c r="AW2092"/>
      <c r="AX2092"/>
      <c r="AY2092"/>
      <c r="AZ2092"/>
      <c r="BA2092" t="s">
        <v>1801</v>
      </c>
      <c r="BB2092" t="s">
        <v>1802</v>
      </c>
      <c r="BC2092" t="s">
        <v>1434</v>
      </c>
      <c r="BD2092"/>
      <c r="BE2092"/>
    </row>
    <row r="2093" spans="1:57" x14ac:dyDescent="0.25">
      <c r="A2093" t="s">
        <v>1360</v>
      </c>
      <c r="B2093" t="s">
        <v>0</v>
      </c>
      <c r="C2093">
        <v>2020</v>
      </c>
      <c r="D2093">
        <v>9</v>
      </c>
      <c r="E2093" s="73">
        <v>43896</v>
      </c>
      <c r="F2093"/>
      <c r="G2093"/>
      <c r="H2093" t="s">
        <v>12</v>
      </c>
      <c r="I2093" t="s">
        <v>552</v>
      </c>
      <c r="J2093" t="s">
        <v>920</v>
      </c>
      <c r="K2093" t="s">
        <v>3</v>
      </c>
      <c r="L2093"/>
      <c r="M2093" t="s">
        <v>27</v>
      </c>
      <c r="N2093">
        <v>9900</v>
      </c>
      <c r="O2093"/>
      <c r="P2093" t="s">
        <v>1022</v>
      </c>
      <c r="Q2093" t="s">
        <v>1019</v>
      </c>
      <c r="R2093">
        <v>36</v>
      </c>
      <c r="S2093" t="s">
        <v>1020</v>
      </c>
      <c r="T2093" s="73">
        <v>43895</v>
      </c>
      <c r="U2093" t="s">
        <v>1527</v>
      </c>
      <c r="V2093" t="s">
        <v>1022</v>
      </c>
      <c r="W2093" t="s">
        <v>36</v>
      </c>
      <c r="X2093"/>
      <c r="Y2093"/>
      <c r="Z2093"/>
      <c r="AA2093"/>
      <c r="AB2093"/>
      <c r="AC2093"/>
      <c r="AD2093"/>
      <c r="AE2093"/>
      <c r="AF2093"/>
      <c r="AG2093"/>
      <c r="AH2093"/>
      <c r="AI2093"/>
      <c r="AJ2093"/>
      <c r="AK2093" t="s">
        <v>1020</v>
      </c>
      <c r="AL2093">
        <v>1</v>
      </c>
      <c r="AM2093" s="73">
        <v>43895</v>
      </c>
      <c r="AN2093" t="s">
        <v>1020</v>
      </c>
      <c r="AO2093" t="s">
        <v>554</v>
      </c>
      <c r="AP2093" t="s">
        <v>1023</v>
      </c>
      <c r="AQ2093"/>
      <c r="AR2093" t="s">
        <v>30</v>
      </c>
      <c r="AS2093" t="s">
        <v>1797</v>
      </c>
      <c r="AT2093" t="s">
        <v>1372</v>
      </c>
      <c r="AU2093" t="s">
        <v>36</v>
      </c>
      <c r="AV2093" t="s">
        <v>1354</v>
      </c>
      <c r="AW2093" t="s">
        <v>1798</v>
      </c>
      <c r="AX2093" t="s">
        <v>1353</v>
      </c>
      <c r="AY2093" t="s">
        <v>1371</v>
      </c>
      <c r="AZ2093"/>
      <c r="BA2093" t="s">
        <v>1799</v>
      </c>
      <c r="BB2093" t="s">
        <v>1800</v>
      </c>
      <c r="BC2093" t="s">
        <v>1527</v>
      </c>
      <c r="BD2093">
        <v>1</v>
      </c>
      <c r="BE2093" t="s">
        <v>2033</v>
      </c>
    </row>
    <row r="2094" spans="1:57" x14ac:dyDescent="0.25">
      <c r="A2094" t="s">
        <v>1360</v>
      </c>
      <c r="B2094" t="s">
        <v>0</v>
      </c>
      <c r="C2094">
        <v>2020</v>
      </c>
      <c r="D2094">
        <v>9</v>
      </c>
      <c r="E2094" s="73">
        <v>43896</v>
      </c>
      <c r="F2094"/>
      <c r="G2094"/>
      <c r="H2094" t="s">
        <v>12</v>
      </c>
      <c r="I2094" t="s">
        <v>552</v>
      </c>
      <c r="J2094" t="s">
        <v>920</v>
      </c>
      <c r="K2094" t="s">
        <v>3</v>
      </c>
      <c r="L2094"/>
      <c r="M2094" t="s">
        <v>27</v>
      </c>
      <c r="N2094">
        <v>9375</v>
      </c>
      <c r="O2094"/>
      <c r="P2094" t="s">
        <v>1024</v>
      </c>
      <c r="Q2094" t="s">
        <v>1019</v>
      </c>
      <c r="R2094">
        <v>37</v>
      </c>
      <c r="S2094" t="s">
        <v>1021</v>
      </c>
      <c r="T2094" s="73">
        <v>43895</v>
      </c>
      <c r="U2094" t="s">
        <v>1530</v>
      </c>
      <c r="V2094" t="s">
        <v>1024</v>
      </c>
      <c r="W2094" t="s">
        <v>36</v>
      </c>
      <c r="X2094"/>
      <c r="Y2094"/>
      <c r="Z2094"/>
      <c r="AA2094"/>
      <c r="AB2094"/>
      <c r="AC2094"/>
      <c r="AD2094"/>
      <c r="AE2094"/>
      <c r="AF2094"/>
      <c r="AG2094"/>
      <c r="AH2094"/>
      <c r="AI2094"/>
      <c r="AJ2094"/>
      <c r="AK2094" t="s">
        <v>1021</v>
      </c>
      <c r="AL2094">
        <v>1</v>
      </c>
      <c r="AM2094" s="73">
        <v>43895</v>
      </c>
      <c r="AN2094" t="s">
        <v>1021</v>
      </c>
      <c r="AO2094" t="s">
        <v>554</v>
      </c>
      <c r="AP2094" t="s">
        <v>327</v>
      </c>
      <c r="AQ2094"/>
      <c r="AR2094" t="s">
        <v>30</v>
      </c>
      <c r="AS2094" t="s">
        <v>1797</v>
      </c>
      <c r="AT2094" t="s">
        <v>1372</v>
      </c>
      <c r="AU2094" t="s">
        <v>36</v>
      </c>
      <c r="AV2094" t="s">
        <v>1354</v>
      </c>
      <c r="AW2094" t="s">
        <v>1798</v>
      </c>
      <c r="AX2094" t="s">
        <v>1353</v>
      </c>
      <c r="AY2094" t="s">
        <v>1371</v>
      </c>
      <c r="AZ2094"/>
      <c r="BA2094" t="s">
        <v>1799</v>
      </c>
      <c r="BB2094" t="s">
        <v>1800</v>
      </c>
      <c r="BC2094" t="s">
        <v>1530</v>
      </c>
      <c r="BD2094">
        <v>1</v>
      </c>
      <c r="BE2094" t="s">
        <v>1920</v>
      </c>
    </row>
    <row r="2095" spans="1:57" x14ac:dyDescent="0.25">
      <c r="A2095" t="s">
        <v>1360</v>
      </c>
      <c r="B2095" t="s">
        <v>0</v>
      </c>
      <c r="C2095">
        <v>2020</v>
      </c>
      <c r="D2095">
        <v>9</v>
      </c>
      <c r="E2095" s="73">
        <v>43899</v>
      </c>
      <c r="F2095" t="s">
        <v>574</v>
      </c>
      <c r="G2095"/>
      <c r="H2095" t="s">
        <v>12</v>
      </c>
      <c r="I2095" t="s">
        <v>575</v>
      </c>
      <c r="J2095" t="s">
        <v>688</v>
      </c>
      <c r="K2095" t="s">
        <v>3</v>
      </c>
      <c r="L2095"/>
      <c r="M2095" t="s">
        <v>1434</v>
      </c>
      <c r="N2095">
        <v>4.1399999999999997</v>
      </c>
      <c r="O2095"/>
      <c r="P2095" t="s">
        <v>1026</v>
      </c>
      <c r="Q2095" t="s">
        <v>1027</v>
      </c>
      <c r="R2095">
        <v>89</v>
      </c>
      <c r="S2095"/>
      <c r="T2095"/>
      <c r="U2095"/>
      <c r="V2095"/>
      <c r="W2095"/>
      <c r="X2095"/>
      <c r="Y2095"/>
      <c r="Z2095"/>
      <c r="AA2095"/>
      <c r="AB2095"/>
      <c r="AC2095"/>
      <c r="AD2095"/>
      <c r="AE2095"/>
      <c r="AF2095"/>
      <c r="AG2095"/>
      <c r="AH2095"/>
      <c r="AI2095"/>
      <c r="AJ2095"/>
      <c r="AK2095" t="s">
        <v>1027</v>
      </c>
      <c r="AL2095">
        <v>89</v>
      </c>
      <c r="AM2095" s="73">
        <v>43899</v>
      </c>
      <c r="AN2095"/>
      <c r="AO2095" t="s">
        <v>847</v>
      </c>
      <c r="AP2095"/>
      <c r="AQ2095"/>
      <c r="AR2095" t="s">
        <v>603</v>
      </c>
      <c r="AS2095" t="s">
        <v>1797</v>
      </c>
      <c r="AT2095" t="s">
        <v>1408</v>
      </c>
      <c r="AU2095" t="s">
        <v>36</v>
      </c>
      <c r="AV2095" t="s">
        <v>1354</v>
      </c>
      <c r="AW2095" t="s">
        <v>1924</v>
      </c>
      <c r="AX2095" t="s">
        <v>1353</v>
      </c>
      <c r="AY2095" t="s">
        <v>1352</v>
      </c>
      <c r="AZ2095"/>
      <c r="BA2095" t="s">
        <v>1995</v>
      </c>
      <c r="BB2095" t="s">
        <v>1926</v>
      </c>
      <c r="BC2095" t="s">
        <v>1434</v>
      </c>
      <c r="BD2095"/>
      <c r="BE2095"/>
    </row>
    <row r="2096" spans="1:57" x14ac:dyDescent="0.25">
      <c r="A2096" t="s">
        <v>1360</v>
      </c>
      <c r="B2096" t="s">
        <v>0</v>
      </c>
      <c r="C2096">
        <v>2020</v>
      </c>
      <c r="D2096">
        <v>9</v>
      </c>
      <c r="E2096" s="73">
        <v>43899</v>
      </c>
      <c r="F2096" t="s">
        <v>574</v>
      </c>
      <c r="G2096"/>
      <c r="H2096" t="s">
        <v>12</v>
      </c>
      <c r="I2096" t="s">
        <v>575</v>
      </c>
      <c r="J2096" t="s">
        <v>688</v>
      </c>
      <c r="K2096" t="s">
        <v>3</v>
      </c>
      <c r="L2096"/>
      <c r="M2096" t="s">
        <v>1434</v>
      </c>
      <c r="N2096">
        <v>4.1399999999999997</v>
      </c>
      <c r="O2096"/>
      <c r="P2096" t="s">
        <v>1026</v>
      </c>
      <c r="Q2096" t="s">
        <v>1027</v>
      </c>
      <c r="R2096">
        <v>140</v>
      </c>
      <c r="S2096"/>
      <c r="T2096"/>
      <c r="U2096"/>
      <c r="V2096"/>
      <c r="W2096"/>
      <c r="X2096"/>
      <c r="Y2096"/>
      <c r="Z2096"/>
      <c r="AA2096"/>
      <c r="AB2096"/>
      <c r="AC2096"/>
      <c r="AD2096"/>
      <c r="AE2096"/>
      <c r="AF2096"/>
      <c r="AG2096"/>
      <c r="AH2096"/>
      <c r="AI2096"/>
      <c r="AJ2096"/>
      <c r="AK2096" t="s">
        <v>1027</v>
      </c>
      <c r="AL2096">
        <v>140</v>
      </c>
      <c r="AM2096" s="73">
        <v>43899</v>
      </c>
      <c r="AN2096"/>
      <c r="AO2096" t="s">
        <v>975</v>
      </c>
      <c r="AP2096"/>
      <c r="AQ2096"/>
      <c r="AR2096" t="s">
        <v>603</v>
      </c>
      <c r="AS2096" t="s">
        <v>1797</v>
      </c>
      <c r="AT2096" t="s">
        <v>1408</v>
      </c>
      <c r="AU2096" t="s">
        <v>36</v>
      </c>
      <c r="AV2096" t="s">
        <v>1354</v>
      </c>
      <c r="AW2096" t="s">
        <v>1924</v>
      </c>
      <c r="AX2096" t="s">
        <v>1353</v>
      </c>
      <c r="AY2096" t="s">
        <v>1352</v>
      </c>
      <c r="AZ2096"/>
      <c r="BA2096" t="s">
        <v>1995</v>
      </c>
      <c r="BB2096" t="s">
        <v>1926</v>
      </c>
      <c r="BC2096" t="s">
        <v>1434</v>
      </c>
      <c r="BD2096"/>
      <c r="BE2096"/>
    </row>
    <row r="2097" spans="1:57" x14ac:dyDescent="0.25">
      <c r="A2097" t="s">
        <v>1360</v>
      </c>
      <c r="B2097" t="s">
        <v>0</v>
      </c>
      <c r="C2097">
        <v>2020</v>
      </c>
      <c r="D2097">
        <v>9</v>
      </c>
      <c r="E2097" s="73">
        <v>43899</v>
      </c>
      <c r="F2097" t="s">
        <v>574</v>
      </c>
      <c r="G2097"/>
      <c r="H2097" t="s">
        <v>12</v>
      </c>
      <c r="I2097" t="s">
        <v>575</v>
      </c>
      <c r="J2097" t="s">
        <v>690</v>
      </c>
      <c r="K2097" t="s">
        <v>3</v>
      </c>
      <c r="L2097"/>
      <c r="M2097" t="s">
        <v>1433</v>
      </c>
      <c r="N2097">
        <v>1.08</v>
      </c>
      <c r="O2097"/>
      <c r="P2097" t="s">
        <v>1028</v>
      </c>
      <c r="Q2097" t="s">
        <v>1029</v>
      </c>
      <c r="R2097">
        <v>13</v>
      </c>
      <c r="S2097"/>
      <c r="T2097"/>
      <c r="U2097"/>
      <c r="V2097"/>
      <c r="W2097"/>
      <c r="X2097"/>
      <c r="Y2097"/>
      <c r="Z2097"/>
      <c r="AA2097"/>
      <c r="AB2097"/>
      <c r="AC2097"/>
      <c r="AD2097"/>
      <c r="AE2097"/>
      <c r="AF2097"/>
      <c r="AG2097"/>
      <c r="AH2097"/>
      <c r="AI2097"/>
      <c r="AJ2097"/>
      <c r="AK2097" t="s">
        <v>1029</v>
      </c>
      <c r="AL2097">
        <v>13</v>
      </c>
      <c r="AM2097" s="73">
        <v>43899</v>
      </c>
      <c r="AN2097"/>
      <c r="AO2097" t="s">
        <v>847</v>
      </c>
      <c r="AP2097"/>
      <c r="AQ2097"/>
      <c r="AR2097" t="s">
        <v>603</v>
      </c>
      <c r="AS2097" t="s">
        <v>1797</v>
      </c>
      <c r="AT2097" t="s">
        <v>1408</v>
      </c>
      <c r="AU2097" t="s">
        <v>36</v>
      </c>
      <c r="AV2097" t="s">
        <v>1354</v>
      </c>
      <c r="AW2097" t="s">
        <v>1924</v>
      </c>
      <c r="AX2097" t="s">
        <v>1353</v>
      </c>
      <c r="AY2097" t="s">
        <v>1352</v>
      </c>
      <c r="AZ2097"/>
      <c r="BA2097" t="s">
        <v>2030</v>
      </c>
      <c r="BB2097" t="s">
        <v>1926</v>
      </c>
      <c r="BC2097" t="s">
        <v>1433</v>
      </c>
      <c r="BD2097"/>
      <c r="BE2097"/>
    </row>
    <row r="2098" spans="1:57" x14ac:dyDescent="0.25">
      <c r="A2098" t="s">
        <v>1360</v>
      </c>
      <c r="B2098" t="s">
        <v>0</v>
      </c>
      <c r="C2098">
        <v>2020</v>
      </c>
      <c r="D2098">
        <v>9</v>
      </c>
      <c r="E2098" s="73">
        <v>43899</v>
      </c>
      <c r="F2098" t="s">
        <v>574</v>
      </c>
      <c r="G2098"/>
      <c r="H2098" t="s">
        <v>12</v>
      </c>
      <c r="I2098" t="s">
        <v>575</v>
      </c>
      <c r="J2098" t="s">
        <v>690</v>
      </c>
      <c r="K2098" t="s">
        <v>3</v>
      </c>
      <c r="L2098"/>
      <c r="M2098" t="s">
        <v>1433</v>
      </c>
      <c r="N2098">
        <v>0.05</v>
      </c>
      <c r="O2098"/>
      <c r="P2098" t="s">
        <v>1028</v>
      </c>
      <c r="Q2098" t="s">
        <v>1029</v>
      </c>
      <c r="R2098">
        <v>186</v>
      </c>
      <c r="S2098"/>
      <c r="T2098"/>
      <c r="U2098"/>
      <c r="V2098"/>
      <c r="W2098"/>
      <c r="X2098"/>
      <c r="Y2098"/>
      <c r="Z2098"/>
      <c r="AA2098"/>
      <c r="AB2098"/>
      <c r="AC2098"/>
      <c r="AD2098"/>
      <c r="AE2098"/>
      <c r="AF2098"/>
      <c r="AG2098"/>
      <c r="AH2098"/>
      <c r="AI2098"/>
      <c r="AJ2098"/>
      <c r="AK2098" t="s">
        <v>1029</v>
      </c>
      <c r="AL2098">
        <v>186</v>
      </c>
      <c r="AM2098" s="73">
        <v>43899</v>
      </c>
      <c r="AN2098"/>
      <c r="AO2098" t="s">
        <v>37</v>
      </c>
      <c r="AP2098"/>
      <c r="AQ2098"/>
      <c r="AR2098" t="s">
        <v>603</v>
      </c>
      <c r="AS2098" t="s">
        <v>1797</v>
      </c>
      <c r="AT2098" t="s">
        <v>1408</v>
      </c>
      <c r="AU2098" t="s">
        <v>36</v>
      </c>
      <c r="AV2098" t="s">
        <v>1354</v>
      </c>
      <c r="AW2098" t="s">
        <v>1924</v>
      </c>
      <c r="AX2098" t="s">
        <v>1353</v>
      </c>
      <c r="AY2098" t="s">
        <v>1352</v>
      </c>
      <c r="AZ2098"/>
      <c r="BA2098" t="s">
        <v>2030</v>
      </c>
      <c r="BB2098" t="s">
        <v>1926</v>
      </c>
      <c r="BC2098" t="s">
        <v>1433</v>
      </c>
      <c r="BD2098"/>
      <c r="BE2098"/>
    </row>
    <row r="2099" spans="1:57" x14ac:dyDescent="0.25">
      <c r="A2099" t="s">
        <v>1360</v>
      </c>
      <c r="B2099" t="s">
        <v>0</v>
      </c>
      <c r="C2099">
        <v>2020</v>
      </c>
      <c r="D2099">
        <v>9</v>
      </c>
      <c r="E2099" s="73">
        <v>43899</v>
      </c>
      <c r="F2099"/>
      <c r="G2099"/>
      <c r="H2099" t="s">
        <v>12</v>
      </c>
      <c r="I2099"/>
      <c r="J2099" t="s">
        <v>2</v>
      </c>
      <c r="K2099" t="s">
        <v>3</v>
      </c>
      <c r="L2099"/>
      <c r="M2099" t="s">
        <v>1433</v>
      </c>
      <c r="N2099">
        <v>-4.42</v>
      </c>
      <c r="O2099"/>
      <c r="P2099" t="s">
        <v>14</v>
      </c>
      <c r="Q2099" t="s">
        <v>1029</v>
      </c>
      <c r="R2099">
        <v>221</v>
      </c>
      <c r="S2099"/>
      <c r="T2099"/>
      <c r="U2099"/>
      <c r="V2099"/>
      <c r="W2099"/>
      <c r="X2099"/>
      <c r="Y2099"/>
      <c r="Z2099"/>
      <c r="AA2099"/>
      <c r="AB2099"/>
      <c r="AC2099"/>
      <c r="AD2099"/>
      <c r="AE2099"/>
      <c r="AF2099"/>
      <c r="AG2099"/>
      <c r="AH2099"/>
      <c r="AI2099"/>
      <c r="AJ2099"/>
      <c r="AK2099" t="s">
        <v>1029</v>
      </c>
      <c r="AL2099">
        <v>221</v>
      </c>
      <c r="AM2099" s="73">
        <v>43899</v>
      </c>
      <c r="AN2099"/>
      <c r="AO2099" t="s">
        <v>8</v>
      </c>
      <c r="AP2099"/>
      <c r="AQ2099"/>
      <c r="AR2099" t="s">
        <v>603</v>
      </c>
      <c r="AS2099" t="s">
        <v>1797</v>
      </c>
      <c r="AT2099" t="s">
        <v>1385</v>
      </c>
      <c r="AU2099" t="s">
        <v>36</v>
      </c>
      <c r="AV2099" t="s">
        <v>1355</v>
      </c>
      <c r="AW2099"/>
      <c r="AX2099"/>
      <c r="AY2099"/>
      <c r="AZ2099"/>
      <c r="BA2099" t="s">
        <v>1801</v>
      </c>
      <c r="BB2099" t="s">
        <v>1802</v>
      </c>
      <c r="BC2099" t="s">
        <v>1433</v>
      </c>
      <c r="BD2099"/>
      <c r="BE2099"/>
    </row>
    <row r="2100" spans="1:57" x14ac:dyDescent="0.25">
      <c r="A2100" t="s">
        <v>1360</v>
      </c>
      <c r="B2100" t="s">
        <v>0</v>
      </c>
      <c r="C2100">
        <v>2020</v>
      </c>
      <c r="D2100">
        <v>9</v>
      </c>
      <c r="E2100" s="73">
        <v>43899</v>
      </c>
      <c r="F2100" t="s">
        <v>574</v>
      </c>
      <c r="G2100"/>
      <c r="H2100" t="s">
        <v>12</v>
      </c>
      <c r="I2100" t="s">
        <v>575</v>
      </c>
      <c r="J2100" t="s">
        <v>1033</v>
      </c>
      <c r="K2100" t="s">
        <v>3</v>
      </c>
      <c r="L2100"/>
      <c r="M2100" t="s">
        <v>1432</v>
      </c>
      <c r="N2100">
        <v>1.93</v>
      </c>
      <c r="O2100"/>
      <c r="P2100" t="s">
        <v>1034</v>
      </c>
      <c r="Q2100" t="s">
        <v>1035</v>
      </c>
      <c r="R2100">
        <v>13</v>
      </c>
      <c r="S2100"/>
      <c r="T2100"/>
      <c r="U2100"/>
      <c r="V2100"/>
      <c r="W2100"/>
      <c r="X2100"/>
      <c r="Y2100"/>
      <c r="Z2100"/>
      <c r="AA2100"/>
      <c r="AB2100"/>
      <c r="AC2100"/>
      <c r="AD2100"/>
      <c r="AE2100"/>
      <c r="AF2100"/>
      <c r="AG2100"/>
      <c r="AH2100"/>
      <c r="AI2100"/>
      <c r="AJ2100"/>
      <c r="AK2100" t="s">
        <v>1035</v>
      </c>
      <c r="AL2100">
        <v>13</v>
      </c>
      <c r="AM2100" s="73">
        <v>43899</v>
      </c>
      <c r="AN2100"/>
      <c r="AO2100" t="s">
        <v>847</v>
      </c>
      <c r="AP2100"/>
      <c r="AQ2100"/>
      <c r="AR2100" t="s">
        <v>603</v>
      </c>
      <c r="AS2100" t="s">
        <v>1797</v>
      </c>
      <c r="AT2100" t="s">
        <v>1356</v>
      </c>
      <c r="AU2100" t="s">
        <v>36</v>
      </c>
      <c r="AV2100" t="s">
        <v>1354</v>
      </c>
      <c r="AW2100" t="s">
        <v>1924</v>
      </c>
      <c r="AX2100" t="s">
        <v>1353</v>
      </c>
      <c r="AY2100" t="s">
        <v>1352</v>
      </c>
      <c r="AZ2100"/>
      <c r="BA2100" t="s">
        <v>2034</v>
      </c>
      <c r="BB2100" t="s">
        <v>1926</v>
      </c>
      <c r="BC2100" t="s">
        <v>1432</v>
      </c>
      <c r="BD2100"/>
      <c r="BE2100"/>
    </row>
    <row r="2101" spans="1:57" x14ac:dyDescent="0.25">
      <c r="A2101" t="s">
        <v>1360</v>
      </c>
      <c r="B2101" t="s">
        <v>0</v>
      </c>
      <c r="C2101">
        <v>2020</v>
      </c>
      <c r="D2101">
        <v>9</v>
      </c>
      <c r="E2101" s="73">
        <v>43899</v>
      </c>
      <c r="F2101" t="s">
        <v>574</v>
      </c>
      <c r="G2101"/>
      <c r="H2101" t="s">
        <v>12</v>
      </c>
      <c r="I2101" t="s">
        <v>575</v>
      </c>
      <c r="J2101" t="s">
        <v>1033</v>
      </c>
      <c r="K2101" t="s">
        <v>3</v>
      </c>
      <c r="L2101"/>
      <c r="M2101" t="s">
        <v>1432</v>
      </c>
      <c r="N2101">
        <v>1.93</v>
      </c>
      <c r="O2101"/>
      <c r="P2101" t="s">
        <v>1034</v>
      </c>
      <c r="Q2101" t="s">
        <v>1035</v>
      </c>
      <c r="R2101">
        <v>76</v>
      </c>
      <c r="S2101"/>
      <c r="T2101"/>
      <c r="U2101"/>
      <c r="V2101"/>
      <c r="W2101"/>
      <c r="X2101"/>
      <c r="Y2101"/>
      <c r="Z2101"/>
      <c r="AA2101"/>
      <c r="AB2101"/>
      <c r="AC2101"/>
      <c r="AD2101"/>
      <c r="AE2101"/>
      <c r="AF2101"/>
      <c r="AG2101"/>
      <c r="AH2101"/>
      <c r="AI2101"/>
      <c r="AJ2101"/>
      <c r="AK2101" t="s">
        <v>1035</v>
      </c>
      <c r="AL2101">
        <v>76</v>
      </c>
      <c r="AM2101" s="73">
        <v>43899</v>
      </c>
      <c r="AN2101"/>
      <c r="AO2101" t="s">
        <v>1013</v>
      </c>
      <c r="AP2101"/>
      <c r="AQ2101"/>
      <c r="AR2101" t="s">
        <v>603</v>
      </c>
      <c r="AS2101" t="s">
        <v>1797</v>
      </c>
      <c r="AT2101" t="s">
        <v>1356</v>
      </c>
      <c r="AU2101" t="s">
        <v>36</v>
      </c>
      <c r="AV2101" t="s">
        <v>1354</v>
      </c>
      <c r="AW2101" t="s">
        <v>1924</v>
      </c>
      <c r="AX2101" t="s">
        <v>1353</v>
      </c>
      <c r="AY2101" t="s">
        <v>1352</v>
      </c>
      <c r="AZ2101"/>
      <c r="BA2101" t="s">
        <v>2034</v>
      </c>
      <c r="BB2101" t="s">
        <v>1926</v>
      </c>
      <c r="BC2101" t="s">
        <v>1432</v>
      </c>
      <c r="BD2101"/>
      <c r="BE2101"/>
    </row>
    <row r="2102" spans="1:57" x14ac:dyDescent="0.25">
      <c r="A2102" t="s">
        <v>1360</v>
      </c>
      <c r="B2102" t="s">
        <v>0</v>
      </c>
      <c r="C2102">
        <v>2020</v>
      </c>
      <c r="D2102">
        <v>9</v>
      </c>
      <c r="E2102" s="73">
        <v>43899</v>
      </c>
      <c r="F2102" t="s">
        <v>574</v>
      </c>
      <c r="G2102"/>
      <c r="H2102" t="s">
        <v>12</v>
      </c>
      <c r="I2102" t="s">
        <v>575</v>
      </c>
      <c r="J2102" t="s">
        <v>1033</v>
      </c>
      <c r="K2102" t="s">
        <v>3</v>
      </c>
      <c r="L2102"/>
      <c r="M2102" t="s">
        <v>1432</v>
      </c>
      <c r="N2102">
        <v>0.1</v>
      </c>
      <c r="O2102"/>
      <c r="P2102" t="s">
        <v>1034</v>
      </c>
      <c r="Q2102" t="s">
        <v>1035</v>
      </c>
      <c r="R2102">
        <v>186</v>
      </c>
      <c r="S2102"/>
      <c r="T2102"/>
      <c r="U2102"/>
      <c r="V2102"/>
      <c r="W2102"/>
      <c r="X2102"/>
      <c r="Y2102"/>
      <c r="Z2102"/>
      <c r="AA2102"/>
      <c r="AB2102"/>
      <c r="AC2102"/>
      <c r="AD2102"/>
      <c r="AE2102"/>
      <c r="AF2102"/>
      <c r="AG2102"/>
      <c r="AH2102"/>
      <c r="AI2102"/>
      <c r="AJ2102"/>
      <c r="AK2102" t="s">
        <v>1035</v>
      </c>
      <c r="AL2102">
        <v>186</v>
      </c>
      <c r="AM2102" s="73">
        <v>43899</v>
      </c>
      <c r="AN2102"/>
      <c r="AO2102" t="s">
        <v>37</v>
      </c>
      <c r="AP2102"/>
      <c r="AQ2102"/>
      <c r="AR2102" t="s">
        <v>603</v>
      </c>
      <c r="AS2102" t="s">
        <v>1797</v>
      </c>
      <c r="AT2102" t="s">
        <v>1356</v>
      </c>
      <c r="AU2102" t="s">
        <v>36</v>
      </c>
      <c r="AV2102" t="s">
        <v>1354</v>
      </c>
      <c r="AW2102" t="s">
        <v>1924</v>
      </c>
      <c r="AX2102" t="s">
        <v>1353</v>
      </c>
      <c r="AY2102" t="s">
        <v>1352</v>
      </c>
      <c r="AZ2102"/>
      <c r="BA2102" t="s">
        <v>2034</v>
      </c>
      <c r="BB2102" t="s">
        <v>1926</v>
      </c>
      <c r="BC2102" t="s">
        <v>1432</v>
      </c>
      <c r="BD2102"/>
      <c r="BE2102"/>
    </row>
    <row r="2103" spans="1:57" x14ac:dyDescent="0.25">
      <c r="A2103" t="s">
        <v>1360</v>
      </c>
      <c r="B2103" t="s">
        <v>0</v>
      </c>
      <c r="C2103">
        <v>2020</v>
      </c>
      <c r="D2103">
        <v>9</v>
      </c>
      <c r="E2103" s="73">
        <v>43900</v>
      </c>
      <c r="F2103" t="s">
        <v>574</v>
      </c>
      <c r="G2103"/>
      <c r="H2103" t="s">
        <v>12</v>
      </c>
      <c r="I2103" t="s">
        <v>575</v>
      </c>
      <c r="J2103" t="s">
        <v>624</v>
      </c>
      <c r="K2103" t="s">
        <v>3</v>
      </c>
      <c r="L2103"/>
      <c r="M2103" t="s">
        <v>579</v>
      </c>
      <c r="N2103">
        <v>901</v>
      </c>
      <c r="O2103"/>
      <c r="P2103" t="s">
        <v>1040</v>
      </c>
      <c r="Q2103" t="s">
        <v>1041</v>
      </c>
      <c r="R2103">
        <v>293</v>
      </c>
      <c r="S2103"/>
      <c r="T2103"/>
      <c r="U2103"/>
      <c r="V2103"/>
      <c r="W2103"/>
      <c r="X2103"/>
      <c r="Y2103"/>
      <c r="Z2103"/>
      <c r="AA2103"/>
      <c r="AB2103"/>
      <c r="AC2103"/>
      <c r="AD2103"/>
      <c r="AE2103"/>
      <c r="AF2103"/>
      <c r="AG2103"/>
      <c r="AH2103"/>
      <c r="AI2103"/>
      <c r="AJ2103"/>
      <c r="AK2103" t="s">
        <v>1041</v>
      </c>
      <c r="AL2103">
        <v>293</v>
      </c>
      <c r="AM2103" s="73">
        <v>43900</v>
      </c>
      <c r="AN2103" t="s">
        <v>584</v>
      </c>
      <c r="AO2103" t="s">
        <v>847</v>
      </c>
      <c r="AP2103"/>
      <c r="AQ2103"/>
      <c r="AR2103" t="s">
        <v>581</v>
      </c>
      <c r="AS2103" t="s">
        <v>1797</v>
      </c>
      <c r="AT2103" t="s">
        <v>1361</v>
      </c>
      <c r="AU2103" t="s">
        <v>36</v>
      </c>
      <c r="AV2103" t="s">
        <v>1354</v>
      </c>
      <c r="AW2103" t="s">
        <v>1924</v>
      </c>
      <c r="AX2103" t="s">
        <v>1353</v>
      </c>
      <c r="AY2103" t="s">
        <v>1352</v>
      </c>
      <c r="AZ2103"/>
      <c r="BA2103" t="s">
        <v>1982</v>
      </c>
      <c r="BB2103" t="s">
        <v>1926</v>
      </c>
      <c r="BC2103" t="s">
        <v>579</v>
      </c>
      <c r="BD2103"/>
      <c r="BE2103"/>
    </row>
    <row r="2104" spans="1:57" x14ac:dyDescent="0.25">
      <c r="A2104" t="s">
        <v>1360</v>
      </c>
      <c r="B2104" t="s">
        <v>0</v>
      </c>
      <c r="C2104">
        <v>2020</v>
      </c>
      <c r="D2104">
        <v>9</v>
      </c>
      <c r="E2104" s="73">
        <v>43902</v>
      </c>
      <c r="F2104"/>
      <c r="G2104"/>
      <c r="H2104" t="s">
        <v>12</v>
      </c>
      <c r="I2104"/>
      <c r="J2104" t="s">
        <v>2</v>
      </c>
      <c r="K2104" t="s">
        <v>3</v>
      </c>
      <c r="L2104"/>
      <c r="M2104" t="s">
        <v>782</v>
      </c>
      <c r="N2104">
        <v>-4466.43</v>
      </c>
      <c r="O2104"/>
      <c r="P2104" t="s">
        <v>14</v>
      </c>
      <c r="Q2104" t="s">
        <v>1045</v>
      </c>
      <c r="R2104">
        <v>11</v>
      </c>
      <c r="S2104"/>
      <c r="T2104"/>
      <c r="U2104"/>
      <c r="V2104"/>
      <c r="W2104"/>
      <c r="X2104"/>
      <c r="Y2104"/>
      <c r="Z2104"/>
      <c r="AA2104"/>
      <c r="AB2104"/>
      <c r="AC2104"/>
      <c r="AD2104"/>
      <c r="AE2104"/>
      <c r="AF2104"/>
      <c r="AG2104"/>
      <c r="AH2104"/>
      <c r="AI2104"/>
      <c r="AJ2104"/>
      <c r="AK2104" t="s">
        <v>1045</v>
      </c>
      <c r="AL2104">
        <v>11</v>
      </c>
      <c r="AM2104" s="73">
        <v>43902</v>
      </c>
      <c r="AN2104"/>
      <c r="AO2104" t="s">
        <v>8</v>
      </c>
      <c r="AP2104"/>
      <c r="AQ2104"/>
      <c r="AR2104" t="s">
        <v>784</v>
      </c>
      <c r="AS2104" t="s">
        <v>1797</v>
      </c>
      <c r="AT2104" t="s">
        <v>1385</v>
      </c>
      <c r="AU2104" t="s">
        <v>36</v>
      </c>
      <c r="AV2104" t="s">
        <v>1355</v>
      </c>
      <c r="AW2104"/>
      <c r="AX2104"/>
      <c r="AY2104"/>
      <c r="AZ2104"/>
      <c r="BA2104" t="s">
        <v>1801</v>
      </c>
      <c r="BB2104" t="s">
        <v>1802</v>
      </c>
      <c r="BC2104" t="s">
        <v>782</v>
      </c>
      <c r="BD2104"/>
      <c r="BE2104"/>
    </row>
    <row r="2105" spans="1:57" x14ac:dyDescent="0.25">
      <c r="A2105" t="s">
        <v>1360</v>
      </c>
      <c r="B2105" t="s">
        <v>0</v>
      </c>
      <c r="C2105">
        <v>2020</v>
      </c>
      <c r="D2105">
        <v>9</v>
      </c>
      <c r="E2105" s="73">
        <v>43902</v>
      </c>
      <c r="F2105"/>
      <c r="G2105"/>
      <c r="H2105" t="s">
        <v>12</v>
      </c>
      <c r="I2105"/>
      <c r="J2105" t="s">
        <v>25</v>
      </c>
      <c r="K2105" t="s">
        <v>3</v>
      </c>
      <c r="L2105"/>
      <c r="M2105" t="s">
        <v>43</v>
      </c>
      <c r="N2105">
        <v>28942</v>
      </c>
      <c r="O2105"/>
      <c r="P2105" t="s">
        <v>27</v>
      </c>
      <c r="Q2105" t="s">
        <v>1047</v>
      </c>
      <c r="R2105">
        <v>9</v>
      </c>
      <c r="S2105"/>
      <c r="T2105"/>
      <c r="U2105"/>
      <c r="V2105"/>
      <c r="W2105"/>
      <c r="X2105"/>
      <c r="Y2105"/>
      <c r="Z2105"/>
      <c r="AA2105"/>
      <c r="AB2105"/>
      <c r="AC2105"/>
      <c r="AD2105"/>
      <c r="AE2105"/>
      <c r="AF2105"/>
      <c r="AG2105"/>
      <c r="AH2105"/>
      <c r="AI2105"/>
      <c r="AJ2105"/>
      <c r="AK2105" t="s">
        <v>1047</v>
      </c>
      <c r="AL2105">
        <v>9</v>
      </c>
      <c r="AM2105" s="73">
        <v>43902</v>
      </c>
      <c r="AN2105" t="s">
        <v>1043</v>
      </c>
      <c r="AO2105" t="s">
        <v>8</v>
      </c>
      <c r="AP2105"/>
      <c r="AQ2105"/>
      <c r="AR2105" t="s">
        <v>30</v>
      </c>
      <c r="AS2105" t="s">
        <v>1797</v>
      </c>
      <c r="AT2105" t="s">
        <v>1366</v>
      </c>
      <c r="AU2105" t="s">
        <v>36</v>
      </c>
      <c r="AV2105" t="s">
        <v>1365</v>
      </c>
      <c r="AW2105"/>
      <c r="AX2105"/>
      <c r="AY2105"/>
      <c r="AZ2105"/>
      <c r="BA2105" t="s">
        <v>1833</v>
      </c>
      <c r="BB2105" t="s">
        <v>1802</v>
      </c>
      <c r="BC2105" t="s">
        <v>43</v>
      </c>
      <c r="BD2105"/>
      <c r="BE2105"/>
    </row>
    <row r="2106" spans="1:57" x14ac:dyDescent="0.25">
      <c r="A2106" t="s">
        <v>1360</v>
      </c>
      <c r="B2106" t="s">
        <v>0</v>
      </c>
      <c r="C2106">
        <v>2020</v>
      </c>
      <c r="D2106">
        <v>9</v>
      </c>
      <c r="E2106" s="73">
        <v>43906</v>
      </c>
      <c r="F2106"/>
      <c r="G2106"/>
      <c r="H2106" t="s">
        <v>12</v>
      </c>
      <c r="I2106" t="s">
        <v>552</v>
      </c>
      <c r="J2106" t="s">
        <v>442</v>
      </c>
      <c r="K2106" t="s">
        <v>26</v>
      </c>
      <c r="L2106"/>
      <c r="M2106" t="s">
        <v>1566</v>
      </c>
      <c r="N2106">
        <v>-1829</v>
      </c>
      <c r="O2106"/>
      <c r="P2106" t="s">
        <v>1048</v>
      </c>
      <c r="Q2106" t="s">
        <v>1049</v>
      </c>
      <c r="R2106">
        <v>1</v>
      </c>
      <c r="S2106"/>
      <c r="T2106"/>
      <c r="U2106"/>
      <c r="V2106"/>
      <c r="W2106"/>
      <c r="X2106"/>
      <c r="Y2106"/>
      <c r="Z2106"/>
      <c r="AA2106"/>
      <c r="AB2106"/>
      <c r="AC2106"/>
      <c r="AD2106"/>
      <c r="AE2106"/>
      <c r="AF2106"/>
      <c r="AG2106"/>
      <c r="AH2106"/>
      <c r="AI2106"/>
      <c r="AJ2106"/>
      <c r="AK2106" t="s">
        <v>1049</v>
      </c>
      <c r="AL2106">
        <v>1</v>
      </c>
      <c r="AM2106" s="73">
        <v>43906</v>
      </c>
      <c r="AN2106"/>
      <c r="AO2106" t="s">
        <v>37</v>
      </c>
      <c r="AP2106" t="s">
        <v>444</v>
      </c>
      <c r="AQ2106"/>
      <c r="AR2106" t="s">
        <v>16</v>
      </c>
      <c r="AS2106" t="s">
        <v>1797</v>
      </c>
      <c r="AT2106" t="s">
        <v>1372</v>
      </c>
      <c r="AU2106" t="s">
        <v>36</v>
      </c>
      <c r="AV2106" t="s">
        <v>1354</v>
      </c>
      <c r="AW2106" t="s">
        <v>1798</v>
      </c>
      <c r="AX2106" t="s">
        <v>1353</v>
      </c>
      <c r="AY2106" t="s">
        <v>1371</v>
      </c>
      <c r="AZ2106"/>
      <c r="BA2106" t="s">
        <v>1955</v>
      </c>
      <c r="BB2106" t="s">
        <v>2024</v>
      </c>
      <c r="BC2106" t="s">
        <v>1566</v>
      </c>
      <c r="BD2106"/>
      <c r="BE2106"/>
    </row>
    <row r="2107" spans="1:57" x14ac:dyDescent="0.25">
      <c r="A2107" t="s">
        <v>1360</v>
      </c>
      <c r="B2107" t="s">
        <v>0</v>
      </c>
      <c r="C2107">
        <v>2020</v>
      </c>
      <c r="D2107">
        <v>9</v>
      </c>
      <c r="E2107" s="73">
        <v>43909</v>
      </c>
      <c r="F2107"/>
      <c r="G2107"/>
      <c r="H2107" t="s">
        <v>12</v>
      </c>
      <c r="I2107" t="s">
        <v>575</v>
      </c>
      <c r="J2107" t="s">
        <v>643</v>
      </c>
      <c r="K2107" t="s">
        <v>3</v>
      </c>
      <c r="L2107"/>
      <c r="M2107" t="s">
        <v>1429</v>
      </c>
      <c r="N2107">
        <v>657.37</v>
      </c>
      <c r="O2107"/>
      <c r="P2107" t="s">
        <v>1050</v>
      </c>
      <c r="Q2107" t="s">
        <v>1051</v>
      </c>
      <c r="R2107">
        <v>2</v>
      </c>
      <c r="S2107"/>
      <c r="T2107"/>
      <c r="U2107"/>
      <c r="V2107"/>
      <c r="W2107"/>
      <c r="X2107"/>
      <c r="Y2107"/>
      <c r="Z2107"/>
      <c r="AA2107"/>
      <c r="AB2107"/>
      <c r="AC2107"/>
      <c r="AD2107"/>
      <c r="AE2107"/>
      <c r="AF2107"/>
      <c r="AG2107"/>
      <c r="AH2107"/>
      <c r="AI2107"/>
      <c r="AJ2107"/>
      <c r="AK2107" t="s">
        <v>1051</v>
      </c>
      <c r="AL2107">
        <v>2</v>
      </c>
      <c r="AM2107" s="73">
        <v>43909</v>
      </c>
      <c r="AN2107"/>
      <c r="AO2107" t="s">
        <v>975</v>
      </c>
      <c r="AP2107"/>
      <c r="AQ2107"/>
      <c r="AR2107" t="s">
        <v>603</v>
      </c>
      <c r="AS2107" t="s">
        <v>1797</v>
      </c>
      <c r="AT2107" t="s">
        <v>1372</v>
      </c>
      <c r="AU2107" t="s">
        <v>36</v>
      </c>
      <c r="AV2107" t="s">
        <v>1354</v>
      </c>
      <c r="AW2107" t="s">
        <v>1924</v>
      </c>
      <c r="AX2107" t="s">
        <v>1353</v>
      </c>
      <c r="AY2107" t="s">
        <v>1352</v>
      </c>
      <c r="AZ2107"/>
      <c r="BA2107" t="s">
        <v>1975</v>
      </c>
      <c r="BB2107" t="s">
        <v>1926</v>
      </c>
      <c r="BC2107" t="s">
        <v>1429</v>
      </c>
      <c r="BD2107"/>
      <c r="BE2107"/>
    </row>
    <row r="2108" spans="1:57" x14ac:dyDescent="0.25">
      <c r="A2108" t="s">
        <v>1360</v>
      </c>
      <c r="B2108" t="s">
        <v>0</v>
      </c>
      <c r="C2108">
        <v>2020</v>
      </c>
      <c r="D2108">
        <v>9</v>
      </c>
      <c r="E2108" s="73">
        <v>43909</v>
      </c>
      <c r="F2108"/>
      <c r="G2108"/>
      <c r="H2108" t="s">
        <v>632</v>
      </c>
      <c r="I2108"/>
      <c r="J2108" t="s">
        <v>2</v>
      </c>
      <c r="K2108" t="s">
        <v>3</v>
      </c>
      <c r="L2108"/>
      <c r="M2108" t="s">
        <v>1429</v>
      </c>
      <c r="N2108">
        <v>3575.52</v>
      </c>
      <c r="O2108"/>
      <c r="P2108" t="s">
        <v>14</v>
      </c>
      <c r="Q2108" t="s">
        <v>1051</v>
      </c>
      <c r="R2108">
        <v>30</v>
      </c>
      <c r="S2108"/>
      <c r="T2108"/>
      <c r="U2108"/>
      <c r="V2108"/>
      <c r="W2108"/>
      <c r="X2108"/>
      <c r="Y2108"/>
      <c r="Z2108"/>
      <c r="AA2108"/>
      <c r="AB2108"/>
      <c r="AC2108"/>
      <c r="AD2108"/>
      <c r="AE2108"/>
      <c r="AF2108"/>
      <c r="AG2108"/>
      <c r="AH2108"/>
      <c r="AI2108"/>
      <c r="AJ2108"/>
      <c r="AK2108" t="s">
        <v>1051</v>
      </c>
      <c r="AL2108">
        <v>30</v>
      </c>
      <c r="AM2108" s="73">
        <v>43909</v>
      </c>
      <c r="AN2108"/>
      <c r="AO2108" t="s">
        <v>8</v>
      </c>
      <c r="AP2108"/>
      <c r="AQ2108"/>
      <c r="AR2108" t="s">
        <v>603</v>
      </c>
      <c r="AS2108" t="s">
        <v>1797</v>
      </c>
      <c r="AT2108" t="s">
        <v>1385</v>
      </c>
      <c r="AU2108" t="s">
        <v>36</v>
      </c>
      <c r="AV2108" t="s">
        <v>1355</v>
      </c>
      <c r="AW2108"/>
      <c r="AX2108"/>
      <c r="AY2108"/>
      <c r="AZ2108"/>
      <c r="BA2108" t="s">
        <v>1801</v>
      </c>
      <c r="BB2108" t="s">
        <v>1972</v>
      </c>
      <c r="BC2108" t="s">
        <v>1429</v>
      </c>
      <c r="BD2108"/>
      <c r="BE2108"/>
    </row>
    <row r="2109" spans="1:57" x14ac:dyDescent="0.25">
      <c r="A2109" t="s">
        <v>1360</v>
      </c>
      <c r="B2109" t="s">
        <v>0</v>
      </c>
      <c r="C2109">
        <v>2020</v>
      </c>
      <c r="D2109">
        <v>9</v>
      </c>
      <c r="E2109" s="73">
        <v>43909</v>
      </c>
      <c r="F2109"/>
      <c r="G2109"/>
      <c r="H2109" t="s">
        <v>628</v>
      </c>
      <c r="I2109"/>
      <c r="J2109" t="s">
        <v>2</v>
      </c>
      <c r="K2109" t="s">
        <v>3</v>
      </c>
      <c r="L2109"/>
      <c r="M2109" t="s">
        <v>1429</v>
      </c>
      <c r="N2109">
        <v>657.37</v>
      </c>
      <c r="O2109"/>
      <c r="P2109" t="s">
        <v>14</v>
      </c>
      <c r="Q2109" t="s">
        <v>1051</v>
      </c>
      <c r="R2109">
        <v>32</v>
      </c>
      <c r="S2109"/>
      <c r="T2109"/>
      <c r="U2109"/>
      <c r="V2109"/>
      <c r="W2109"/>
      <c r="X2109"/>
      <c r="Y2109"/>
      <c r="Z2109"/>
      <c r="AA2109"/>
      <c r="AB2109"/>
      <c r="AC2109"/>
      <c r="AD2109"/>
      <c r="AE2109"/>
      <c r="AF2109"/>
      <c r="AG2109"/>
      <c r="AH2109"/>
      <c r="AI2109"/>
      <c r="AJ2109"/>
      <c r="AK2109" t="s">
        <v>1051</v>
      </c>
      <c r="AL2109">
        <v>32</v>
      </c>
      <c r="AM2109" s="73">
        <v>43909</v>
      </c>
      <c r="AN2109"/>
      <c r="AO2109" t="s">
        <v>8</v>
      </c>
      <c r="AP2109"/>
      <c r="AQ2109"/>
      <c r="AR2109" t="s">
        <v>603</v>
      </c>
      <c r="AS2109" t="s">
        <v>1797</v>
      </c>
      <c r="AT2109" t="s">
        <v>1385</v>
      </c>
      <c r="AU2109" t="s">
        <v>36</v>
      </c>
      <c r="AV2109" t="s">
        <v>1355</v>
      </c>
      <c r="AW2109"/>
      <c r="AX2109"/>
      <c r="AY2109"/>
      <c r="AZ2109"/>
      <c r="BA2109" t="s">
        <v>1801</v>
      </c>
      <c r="BB2109" t="s">
        <v>1965</v>
      </c>
      <c r="BC2109" t="s">
        <v>1429</v>
      </c>
      <c r="BD2109"/>
      <c r="BE2109"/>
    </row>
    <row r="2110" spans="1:57" x14ac:dyDescent="0.25">
      <c r="A2110" t="s">
        <v>1360</v>
      </c>
      <c r="B2110" t="s">
        <v>0</v>
      </c>
      <c r="C2110">
        <v>2020</v>
      </c>
      <c r="D2110">
        <v>9</v>
      </c>
      <c r="E2110" s="73">
        <v>43909</v>
      </c>
      <c r="F2110"/>
      <c r="G2110"/>
      <c r="H2110" t="s">
        <v>12</v>
      </c>
      <c r="I2110"/>
      <c r="J2110" t="s">
        <v>2</v>
      </c>
      <c r="K2110" t="s">
        <v>3</v>
      </c>
      <c r="L2110"/>
      <c r="M2110" t="s">
        <v>1429</v>
      </c>
      <c r="N2110">
        <v>2847.3</v>
      </c>
      <c r="O2110"/>
      <c r="P2110" t="s">
        <v>14</v>
      </c>
      <c r="Q2110" t="s">
        <v>1051</v>
      </c>
      <c r="R2110">
        <v>45</v>
      </c>
      <c r="S2110"/>
      <c r="T2110"/>
      <c r="U2110"/>
      <c r="V2110"/>
      <c r="W2110"/>
      <c r="X2110"/>
      <c r="Y2110"/>
      <c r="Z2110"/>
      <c r="AA2110"/>
      <c r="AB2110"/>
      <c r="AC2110"/>
      <c r="AD2110"/>
      <c r="AE2110"/>
      <c r="AF2110"/>
      <c r="AG2110"/>
      <c r="AH2110"/>
      <c r="AI2110"/>
      <c r="AJ2110"/>
      <c r="AK2110" t="s">
        <v>1051</v>
      </c>
      <c r="AL2110">
        <v>45</v>
      </c>
      <c r="AM2110" s="73">
        <v>43909</v>
      </c>
      <c r="AN2110"/>
      <c r="AO2110" t="s">
        <v>8</v>
      </c>
      <c r="AP2110"/>
      <c r="AQ2110"/>
      <c r="AR2110" t="s">
        <v>603</v>
      </c>
      <c r="AS2110" t="s">
        <v>1797</v>
      </c>
      <c r="AT2110" t="s">
        <v>1385</v>
      </c>
      <c r="AU2110" t="s">
        <v>36</v>
      </c>
      <c r="AV2110" t="s">
        <v>1355</v>
      </c>
      <c r="AW2110"/>
      <c r="AX2110"/>
      <c r="AY2110"/>
      <c r="AZ2110"/>
      <c r="BA2110" t="s">
        <v>1801</v>
      </c>
      <c r="BB2110" t="s">
        <v>1802</v>
      </c>
      <c r="BC2110" t="s">
        <v>1429</v>
      </c>
      <c r="BD2110"/>
      <c r="BE2110"/>
    </row>
    <row r="2111" spans="1:57" x14ac:dyDescent="0.25">
      <c r="A2111" t="s">
        <v>1360</v>
      </c>
      <c r="B2111" t="s">
        <v>0</v>
      </c>
      <c r="C2111">
        <v>2020</v>
      </c>
      <c r="D2111">
        <v>9</v>
      </c>
      <c r="E2111" s="73">
        <v>43909</v>
      </c>
      <c r="F2111"/>
      <c r="G2111"/>
      <c r="H2111" t="s">
        <v>12</v>
      </c>
      <c r="I2111"/>
      <c r="J2111" t="s">
        <v>2</v>
      </c>
      <c r="K2111" t="s">
        <v>3</v>
      </c>
      <c r="L2111"/>
      <c r="M2111" t="s">
        <v>1429</v>
      </c>
      <c r="N2111">
        <v>-442.19</v>
      </c>
      <c r="O2111"/>
      <c r="P2111" t="s">
        <v>14</v>
      </c>
      <c r="Q2111" t="s">
        <v>1051</v>
      </c>
      <c r="R2111">
        <v>49</v>
      </c>
      <c r="S2111"/>
      <c r="T2111"/>
      <c r="U2111"/>
      <c r="V2111"/>
      <c r="W2111"/>
      <c r="X2111"/>
      <c r="Y2111"/>
      <c r="Z2111"/>
      <c r="AA2111"/>
      <c r="AB2111"/>
      <c r="AC2111"/>
      <c r="AD2111"/>
      <c r="AE2111"/>
      <c r="AF2111"/>
      <c r="AG2111"/>
      <c r="AH2111"/>
      <c r="AI2111"/>
      <c r="AJ2111"/>
      <c r="AK2111" t="s">
        <v>1051</v>
      </c>
      <c r="AL2111">
        <v>49</v>
      </c>
      <c r="AM2111" s="73">
        <v>43909</v>
      </c>
      <c r="AN2111"/>
      <c r="AO2111" t="s">
        <v>8</v>
      </c>
      <c r="AP2111"/>
      <c r="AQ2111"/>
      <c r="AR2111" t="s">
        <v>603</v>
      </c>
      <c r="AS2111" t="s">
        <v>1797</v>
      </c>
      <c r="AT2111" t="s">
        <v>1385</v>
      </c>
      <c r="AU2111" t="s">
        <v>36</v>
      </c>
      <c r="AV2111" t="s">
        <v>1355</v>
      </c>
      <c r="AW2111"/>
      <c r="AX2111"/>
      <c r="AY2111"/>
      <c r="AZ2111"/>
      <c r="BA2111" t="s">
        <v>1801</v>
      </c>
      <c r="BB2111" t="s">
        <v>1802</v>
      </c>
      <c r="BC2111" t="s">
        <v>1429</v>
      </c>
      <c r="BD2111"/>
      <c r="BE2111"/>
    </row>
    <row r="2112" spans="1:57" x14ac:dyDescent="0.25">
      <c r="A2112" t="s">
        <v>1360</v>
      </c>
      <c r="B2112" t="s">
        <v>0</v>
      </c>
      <c r="C2112">
        <v>2020</v>
      </c>
      <c r="D2112">
        <v>9</v>
      </c>
      <c r="E2112" s="73">
        <v>43909</v>
      </c>
      <c r="F2112"/>
      <c r="G2112"/>
      <c r="H2112" t="s">
        <v>12</v>
      </c>
      <c r="I2112"/>
      <c r="J2112" t="s">
        <v>2</v>
      </c>
      <c r="K2112" t="s">
        <v>3</v>
      </c>
      <c r="L2112"/>
      <c r="M2112" t="s">
        <v>1429</v>
      </c>
      <c r="N2112">
        <v>-218.62</v>
      </c>
      <c r="O2112"/>
      <c r="P2112" t="s">
        <v>14</v>
      </c>
      <c r="Q2112" t="s">
        <v>1051</v>
      </c>
      <c r="R2112">
        <v>55</v>
      </c>
      <c r="S2112"/>
      <c r="T2112"/>
      <c r="U2112"/>
      <c r="V2112"/>
      <c r="W2112"/>
      <c r="X2112"/>
      <c r="Y2112"/>
      <c r="Z2112"/>
      <c r="AA2112"/>
      <c r="AB2112"/>
      <c r="AC2112"/>
      <c r="AD2112"/>
      <c r="AE2112"/>
      <c r="AF2112"/>
      <c r="AG2112"/>
      <c r="AH2112"/>
      <c r="AI2112"/>
      <c r="AJ2112"/>
      <c r="AK2112" t="s">
        <v>1051</v>
      </c>
      <c r="AL2112">
        <v>55</v>
      </c>
      <c r="AM2112" s="73">
        <v>43909</v>
      </c>
      <c r="AN2112"/>
      <c r="AO2112" t="s">
        <v>8</v>
      </c>
      <c r="AP2112"/>
      <c r="AQ2112"/>
      <c r="AR2112" t="s">
        <v>603</v>
      </c>
      <c r="AS2112" t="s">
        <v>1797</v>
      </c>
      <c r="AT2112" t="s">
        <v>1385</v>
      </c>
      <c r="AU2112" t="s">
        <v>36</v>
      </c>
      <c r="AV2112" t="s">
        <v>1355</v>
      </c>
      <c r="AW2112"/>
      <c r="AX2112"/>
      <c r="AY2112"/>
      <c r="AZ2112"/>
      <c r="BA2112" t="s">
        <v>1801</v>
      </c>
      <c r="BB2112" t="s">
        <v>1802</v>
      </c>
      <c r="BC2112" t="s">
        <v>1429</v>
      </c>
      <c r="BD2112"/>
      <c r="BE2112"/>
    </row>
    <row r="2113" spans="1:57" x14ac:dyDescent="0.25">
      <c r="A2113" t="s">
        <v>1360</v>
      </c>
      <c r="B2113" t="s">
        <v>0</v>
      </c>
      <c r="C2113">
        <v>2020</v>
      </c>
      <c r="D2113">
        <v>9</v>
      </c>
      <c r="E2113" s="73">
        <v>43909</v>
      </c>
      <c r="F2113"/>
      <c r="G2113"/>
      <c r="H2113" t="s">
        <v>12</v>
      </c>
      <c r="I2113"/>
      <c r="J2113" t="s">
        <v>630</v>
      </c>
      <c r="K2113" t="s">
        <v>3</v>
      </c>
      <c r="L2113"/>
      <c r="M2113" t="s">
        <v>1628</v>
      </c>
      <c r="N2113">
        <v>-657.37</v>
      </c>
      <c r="O2113"/>
      <c r="P2113" t="s">
        <v>799</v>
      </c>
      <c r="Q2113" t="s">
        <v>1052</v>
      </c>
      <c r="R2113">
        <v>3</v>
      </c>
      <c r="S2113"/>
      <c r="T2113"/>
      <c r="U2113"/>
      <c r="V2113"/>
      <c r="W2113"/>
      <c r="X2113"/>
      <c r="Y2113"/>
      <c r="Z2113"/>
      <c r="AA2113"/>
      <c r="AB2113"/>
      <c r="AC2113"/>
      <c r="AD2113"/>
      <c r="AE2113"/>
      <c r="AF2113"/>
      <c r="AG2113"/>
      <c r="AH2113"/>
      <c r="AI2113"/>
      <c r="AJ2113"/>
      <c r="AK2113" t="s">
        <v>1052</v>
      </c>
      <c r="AL2113">
        <v>3</v>
      </c>
      <c r="AM2113" s="73">
        <v>43909</v>
      </c>
      <c r="AN2113"/>
      <c r="AO2113" t="s">
        <v>554</v>
      </c>
      <c r="AP2113"/>
      <c r="AQ2113"/>
      <c r="AR2113" t="s">
        <v>16</v>
      </c>
      <c r="AS2113" t="s">
        <v>1797</v>
      </c>
      <c r="AT2113" t="s">
        <v>1430</v>
      </c>
      <c r="AU2113" t="s">
        <v>36</v>
      </c>
      <c r="AV2113" t="s">
        <v>1421</v>
      </c>
      <c r="AW2113"/>
      <c r="AX2113"/>
      <c r="AY2113"/>
      <c r="AZ2113"/>
      <c r="BA2113" t="s">
        <v>1935</v>
      </c>
      <c r="BB2113" t="s">
        <v>1802</v>
      </c>
      <c r="BC2113" t="s">
        <v>1628</v>
      </c>
      <c r="BD2113"/>
      <c r="BE2113"/>
    </row>
    <row r="2114" spans="1:57" x14ac:dyDescent="0.25">
      <c r="A2114" t="s">
        <v>1360</v>
      </c>
      <c r="B2114" t="s">
        <v>0</v>
      </c>
      <c r="C2114">
        <v>2020</v>
      </c>
      <c r="D2114">
        <v>9</v>
      </c>
      <c r="E2114" s="73">
        <v>43915</v>
      </c>
      <c r="F2114" t="s">
        <v>574</v>
      </c>
      <c r="G2114"/>
      <c r="H2114" t="s">
        <v>12</v>
      </c>
      <c r="I2114" t="s">
        <v>575</v>
      </c>
      <c r="J2114" t="s">
        <v>589</v>
      </c>
      <c r="K2114" t="s">
        <v>3</v>
      </c>
      <c r="L2114"/>
      <c r="M2114" t="s">
        <v>579</v>
      </c>
      <c r="N2114">
        <v>3354.92</v>
      </c>
      <c r="O2114"/>
      <c r="P2114" t="s">
        <v>1053</v>
      </c>
      <c r="Q2114" t="s">
        <v>1054</v>
      </c>
      <c r="R2114">
        <v>260</v>
      </c>
      <c r="S2114"/>
      <c r="T2114"/>
      <c r="U2114"/>
      <c r="V2114"/>
      <c r="W2114"/>
      <c r="X2114"/>
      <c r="Y2114"/>
      <c r="Z2114"/>
      <c r="AA2114"/>
      <c r="AB2114"/>
      <c r="AC2114"/>
      <c r="AD2114"/>
      <c r="AE2114"/>
      <c r="AF2114"/>
      <c r="AG2114"/>
      <c r="AH2114"/>
      <c r="AI2114"/>
      <c r="AJ2114"/>
      <c r="AK2114" t="s">
        <v>1054</v>
      </c>
      <c r="AL2114">
        <v>260</v>
      </c>
      <c r="AM2114" s="73">
        <v>43915</v>
      </c>
      <c r="AN2114" t="s">
        <v>584</v>
      </c>
      <c r="AO2114" t="s">
        <v>847</v>
      </c>
      <c r="AP2114"/>
      <c r="AQ2114"/>
      <c r="AR2114" t="s">
        <v>581</v>
      </c>
      <c r="AS2114" t="s">
        <v>1797</v>
      </c>
      <c r="AT2114" t="s">
        <v>1361</v>
      </c>
      <c r="AU2114" t="s">
        <v>36</v>
      </c>
      <c r="AV2114" t="s">
        <v>1354</v>
      </c>
      <c r="AW2114" t="s">
        <v>1924</v>
      </c>
      <c r="AX2114" t="s">
        <v>1353</v>
      </c>
      <c r="AY2114" t="s">
        <v>1352</v>
      </c>
      <c r="AZ2114"/>
      <c r="BA2114" t="s">
        <v>1934</v>
      </c>
      <c r="BB2114" t="s">
        <v>1926</v>
      </c>
      <c r="BC2114" t="s">
        <v>579</v>
      </c>
      <c r="BD2114"/>
      <c r="BE2114"/>
    </row>
    <row r="2115" spans="1:57" x14ac:dyDescent="0.25">
      <c r="A2115" t="s">
        <v>1360</v>
      </c>
      <c r="B2115" t="s">
        <v>0</v>
      </c>
      <c r="C2115">
        <v>2020</v>
      </c>
      <c r="D2115">
        <v>9</v>
      </c>
      <c r="E2115" s="73">
        <v>43915</v>
      </c>
      <c r="F2115" t="s">
        <v>574</v>
      </c>
      <c r="G2115"/>
      <c r="H2115" t="s">
        <v>12</v>
      </c>
      <c r="I2115" t="s">
        <v>575</v>
      </c>
      <c r="J2115" t="s">
        <v>586</v>
      </c>
      <c r="K2115" t="s">
        <v>3</v>
      </c>
      <c r="L2115"/>
      <c r="M2115" t="s">
        <v>579</v>
      </c>
      <c r="N2115">
        <v>43.87</v>
      </c>
      <c r="O2115"/>
      <c r="P2115" t="s">
        <v>1053</v>
      </c>
      <c r="Q2115" t="s">
        <v>1054</v>
      </c>
      <c r="R2115">
        <v>267</v>
      </c>
      <c r="S2115"/>
      <c r="T2115"/>
      <c r="U2115"/>
      <c r="V2115"/>
      <c r="W2115"/>
      <c r="X2115"/>
      <c r="Y2115"/>
      <c r="Z2115"/>
      <c r="AA2115"/>
      <c r="AB2115"/>
      <c r="AC2115"/>
      <c r="AD2115"/>
      <c r="AE2115"/>
      <c r="AF2115"/>
      <c r="AG2115"/>
      <c r="AH2115"/>
      <c r="AI2115"/>
      <c r="AJ2115"/>
      <c r="AK2115" t="s">
        <v>1054</v>
      </c>
      <c r="AL2115">
        <v>267</v>
      </c>
      <c r="AM2115" s="73">
        <v>43915</v>
      </c>
      <c r="AN2115" t="s">
        <v>584</v>
      </c>
      <c r="AO2115" t="s">
        <v>847</v>
      </c>
      <c r="AP2115"/>
      <c r="AQ2115"/>
      <c r="AR2115" t="s">
        <v>581</v>
      </c>
      <c r="AS2115" t="s">
        <v>1797</v>
      </c>
      <c r="AT2115" t="s">
        <v>1361</v>
      </c>
      <c r="AU2115" t="s">
        <v>36</v>
      </c>
      <c r="AV2115" t="s">
        <v>1354</v>
      </c>
      <c r="AW2115" t="s">
        <v>1924</v>
      </c>
      <c r="AX2115" t="s">
        <v>1353</v>
      </c>
      <c r="AY2115" t="s">
        <v>1352</v>
      </c>
      <c r="AZ2115"/>
      <c r="BA2115" t="s">
        <v>1954</v>
      </c>
      <c r="BB2115" t="s">
        <v>1926</v>
      </c>
      <c r="BC2115" t="s">
        <v>579</v>
      </c>
      <c r="BD2115"/>
      <c r="BE2115"/>
    </row>
    <row r="2116" spans="1:57" x14ac:dyDescent="0.25">
      <c r="A2116" t="s">
        <v>1360</v>
      </c>
      <c r="B2116" t="s">
        <v>0</v>
      </c>
      <c r="C2116">
        <v>2020</v>
      </c>
      <c r="D2116">
        <v>9</v>
      </c>
      <c r="E2116" s="73">
        <v>43896</v>
      </c>
      <c r="F2116"/>
      <c r="G2116"/>
      <c r="H2116" t="s">
        <v>12</v>
      </c>
      <c r="I2116"/>
      <c r="J2116" t="s">
        <v>25</v>
      </c>
      <c r="K2116" t="s">
        <v>3</v>
      </c>
      <c r="L2116"/>
      <c r="M2116" t="s">
        <v>43</v>
      </c>
      <c r="N2116">
        <v>9375</v>
      </c>
      <c r="O2116"/>
      <c r="P2116" t="s">
        <v>27</v>
      </c>
      <c r="Q2116" t="s">
        <v>1025</v>
      </c>
      <c r="R2116">
        <v>44</v>
      </c>
      <c r="S2116"/>
      <c r="T2116"/>
      <c r="U2116"/>
      <c r="V2116"/>
      <c r="W2116"/>
      <c r="X2116"/>
      <c r="Y2116"/>
      <c r="Z2116"/>
      <c r="AA2116"/>
      <c r="AB2116"/>
      <c r="AC2116"/>
      <c r="AD2116"/>
      <c r="AE2116"/>
      <c r="AF2116"/>
      <c r="AG2116"/>
      <c r="AH2116"/>
      <c r="AI2116"/>
      <c r="AJ2116"/>
      <c r="AK2116" t="s">
        <v>1025</v>
      </c>
      <c r="AL2116">
        <v>44</v>
      </c>
      <c r="AM2116" s="73">
        <v>43896</v>
      </c>
      <c r="AN2116" t="s">
        <v>1021</v>
      </c>
      <c r="AO2116" t="s">
        <v>8</v>
      </c>
      <c r="AP2116"/>
      <c r="AQ2116"/>
      <c r="AR2116" t="s">
        <v>30</v>
      </c>
      <c r="AS2116" t="s">
        <v>1797</v>
      </c>
      <c r="AT2116" t="s">
        <v>1366</v>
      </c>
      <c r="AU2116" t="s">
        <v>36</v>
      </c>
      <c r="AV2116" t="s">
        <v>1365</v>
      </c>
      <c r="AW2116"/>
      <c r="AX2116"/>
      <c r="AY2116"/>
      <c r="AZ2116"/>
      <c r="BA2116" t="s">
        <v>1833</v>
      </c>
      <c r="BB2116" t="s">
        <v>1802</v>
      </c>
      <c r="BC2116" t="s">
        <v>43</v>
      </c>
      <c r="BD2116"/>
      <c r="BE2116"/>
    </row>
    <row r="2117" spans="1:57" x14ac:dyDescent="0.25">
      <c r="A2117" t="s">
        <v>1360</v>
      </c>
      <c r="B2117" t="s">
        <v>0</v>
      </c>
      <c r="C2117">
        <v>2020</v>
      </c>
      <c r="D2117">
        <v>9</v>
      </c>
      <c r="E2117" s="73">
        <v>43899</v>
      </c>
      <c r="F2117" t="s">
        <v>574</v>
      </c>
      <c r="G2117"/>
      <c r="H2117" t="s">
        <v>12</v>
      </c>
      <c r="I2117" t="s">
        <v>575</v>
      </c>
      <c r="J2117" t="s">
        <v>688</v>
      </c>
      <c r="K2117" t="s">
        <v>3</v>
      </c>
      <c r="L2117"/>
      <c r="M2117" t="s">
        <v>1434</v>
      </c>
      <c r="N2117">
        <v>0.21</v>
      </c>
      <c r="O2117"/>
      <c r="P2117" t="s">
        <v>1026</v>
      </c>
      <c r="Q2117" t="s">
        <v>1027</v>
      </c>
      <c r="R2117">
        <v>189</v>
      </c>
      <c r="S2117"/>
      <c r="T2117"/>
      <c r="U2117"/>
      <c r="V2117"/>
      <c r="W2117"/>
      <c r="X2117"/>
      <c r="Y2117"/>
      <c r="Z2117"/>
      <c r="AA2117"/>
      <c r="AB2117"/>
      <c r="AC2117"/>
      <c r="AD2117"/>
      <c r="AE2117"/>
      <c r="AF2117"/>
      <c r="AG2117"/>
      <c r="AH2117"/>
      <c r="AI2117"/>
      <c r="AJ2117"/>
      <c r="AK2117" t="s">
        <v>1027</v>
      </c>
      <c r="AL2117">
        <v>189</v>
      </c>
      <c r="AM2117" s="73">
        <v>43899</v>
      </c>
      <c r="AN2117"/>
      <c r="AO2117" t="s">
        <v>37</v>
      </c>
      <c r="AP2117"/>
      <c r="AQ2117"/>
      <c r="AR2117" t="s">
        <v>603</v>
      </c>
      <c r="AS2117" t="s">
        <v>1797</v>
      </c>
      <c r="AT2117" t="s">
        <v>1408</v>
      </c>
      <c r="AU2117" t="s">
        <v>36</v>
      </c>
      <c r="AV2117" t="s">
        <v>1354</v>
      </c>
      <c r="AW2117" t="s">
        <v>1924</v>
      </c>
      <c r="AX2117" t="s">
        <v>1353</v>
      </c>
      <c r="AY2117" t="s">
        <v>1352</v>
      </c>
      <c r="AZ2117"/>
      <c r="BA2117" t="s">
        <v>1995</v>
      </c>
      <c r="BB2117" t="s">
        <v>1926</v>
      </c>
      <c r="BC2117" t="s">
        <v>1434</v>
      </c>
      <c r="BD2117"/>
      <c r="BE2117"/>
    </row>
    <row r="2118" spans="1:57" x14ac:dyDescent="0.25">
      <c r="A2118" t="s">
        <v>1360</v>
      </c>
      <c r="B2118" t="s">
        <v>0</v>
      </c>
      <c r="C2118">
        <v>2020</v>
      </c>
      <c r="D2118">
        <v>9</v>
      </c>
      <c r="E2118" s="73">
        <v>43899</v>
      </c>
      <c r="F2118"/>
      <c r="G2118"/>
      <c r="H2118" t="s">
        <v>12</v>
      </c>
      <c r="I2118"/>
      <c r="J2118" t="s">
        <v>2</v>
      </c>
      <c r="K2118" t="s">
        <v>3</v>
      </c>
      <c r="L2118"/>
      <c r="M2118" t="s">
        <v>1432</v>
      </c>
      <c r="N2118">
        <v>-13.44</v>
      </c>
      <c r="O2118"/>
      <c r="P2118" t="s">
        <v>14</v>
      </c>
      <c r="Q2118" t="s">
        <v>1032</v>
      </c>
      <c r="R2118">
        <v>222</v>
      </c>
      <c r="S2118"/>
      <c r="T2118"/>
      <c r="U2118"/>
      <c r="V2118"/>
      <c r="W2118"/>
      <c r="X2118"/>
      <c r="Y2118"/>
      <c r="Z2118"/>
      <c r="AA2118"/>
      <c r="AB2118"/>
      <c r="AC2118"/>
      <c r="AD2118"/>
      <c r="AE2118"/>
      <c r="AF2118"/>
      <c r="AG2118"/>
      <c r="AH2118"/>
      <c r="AI2118"/>
      <c r="AJ2118"/>
      <c r="AK2118" t="s">
        <v>1032</v>
      </c>
      <c r="AL2118">
        <v>222</v>
      </c>
      <c r="AM2118" s="73">
        <v>43899</v>
      </c>
      <c r="AN2118"/>
      <c r="AO2118" t="s">
        <v>8</v>
      </c>
      <c r="AP2118"/>
      <c r="AQ2118"/>
      <c r="AR2118" t="s">
        <v>603</v>
      </c>
      <c r="AS2118" t="s">
        <v>1797</v>
      </c>
      <c r="AT2118" t="s">
        <v>1385</v>
      </c>
      <c r="AU2118" t="s">
        <v>36</v>
      </c>
      <c r="AV2118" t="s">
        <v>1355</v>
      </c>
      <c r="AW2118"/>
      <c r="AX2118"/>
      <c r="AY2118"/>
      <c r="AZ2118"/>
      <c r="BA2118" t="s">
        <v>1801</v>
      </c>
      <c r="BB2118" t="s">
        <v>1802</v>
      </c>
      <c r="BC2118" t="s">
        <v>1432</v>
      </c>
      <c r="BD2118"/>
      <c r="BE2118"/>
    </row>
    <row r="2119" spans="1:57" x14ac:dyDescent="0.25">
      <c r="A2119" t="s">
        <v>1360</v>
      </c>
      <c r="B2119" t="s">
        <v>0</v>
      </c>
      <c r="C2119">
        <v>2020</v>
      </c>
      <c r="D2119">
        <v>9</v>
      </c>
      <c r="E2119" s="73">
        <v>43899</v>
      </c>
      <c r="F2119" t="s">
        <v>574</v>
      </c>
      <c r="G2119"/>
      <c r="H2119" t="s">
        <v>12</v>
      </c>
      <c r="I2119" t="s">
        <v>575</v>
      </c>
      <c r="J2119" t="s">
        <v>1030</v>
      </c>
      <c r="K2119" t="s">
        <v>3</v>
      </c>
      <c r="L2119"/>
      <c r="M2119" t="s">
        <v>1431</v>
      </c>
      <c r="N2119">
        <v>-0.03</v>
      </c>
      <c r="O2119"/>
      <c r="P2119" t="s">
        <v>1036</v>
      </c>
      <c r="Q2119" t="s">
        <v>1037</v>
      </c>
      <c r="R2119">
        <v>189</v>
      </c>
      <c r="S2119"/>
      <c r="T2119"/>
      <c r="U2119"/>
      <c r="V2119"/>
      <c r="W2119"/>
      <c r="X2119"/>
      <c r="Y2119"/>
      <c r="Z2119"/>
      <c r="AA2119"/>
      <c r="AB2119"/>
      <c r="AC2119"/>
      <c r="AD2119"/>
      <c r="AE2119"/>
      <c r="AF2119"/>
      <c r="AG2119"/>
      <c r="AH2119"/>
      <c r="AI2119"/>
      <c r="AJ2119"/>
      <c r="AK2119" t="s">
        <v>1037</v>
      </c>
      <c r="AL2119">
        <v>189</v>
      </c>
      <c r="AM2119" s="73">
        <v>43899</v>
      </c>
      <c r="AN2119"/>
      <c r="AO2119" t="s">
        <v>37</v>
      </c>
      <c r="AP2119"/>
      <c r="AQ2119"/>
      <c r="AR2119" t="s">
        <v>603</v>
      </c>
      <c r="AS2119" t="s">
        <v>1797</v>
      </c>
      <c r="AT2119" t="s">
        <v>1356</v>
      </c>
      <c r="AU2119" t="s">
        <v>36</v>
      </c>
      <c r="AV2119" t="s">
        <v>1354</v>
      </c>
      <c r="AW2119" t="s">
        <v>1924</v>
      </c>
      <c r="AX2119" t="s">
        <v>1353</v>
      </c>
      <c r="AY2119" t="s">
        <v>1352</v>
      </c>
      <c r="AZ2119"/>
      <c r="BA2119" t="s">
        <v>2037</v>
      </c>
      <c r="BB2119" t="s">
        <v>1926</v>
      </c>
      <c r="BC2119" t="s">
        <v>1431</v>
      </c>
      <c r="BD2119"/>
      <c r="BE2119"/>
    </row>
    <row r="2120" spans="1:57" x14ac:dyDescent="0.25">
      <c r="A2120" t="s">
        <v>1360</v>
      </c>
      <c r="B2120" t="s">
        <v>0</v>
      </c>
      <c r="C2120">
        <v>2020</v>
      </c>
      <c r="D2120">
        <v>9</v>
      </c>
      <c r="E2120" s="73">
        <v>43899</v>
      </c>
      <c r="F2120" t="s">
        <v>574</v>
      </c>
      <c r="G2120"/>
      <c r="H2120" t="s">
        <v>12</v>
      </c>
      <c r="I2120" t="s">
        <v>575</v>
      </c>
      <c r="J2120" t="s">
        <v>1038</v>
      </c>
      <c r="K2120" t="s">
        <v>3</v>
      </c>
      <c r="L2120"/>
      <c r="M2120" t="s">
        <v>1431</v>
      </c>
      <c r="N2120">
        <v>7.41</v>
      </c>
      <c r="O2120"/>
      <c r="P2120" t="s">
        <v>1036</v>
      </c>
      <c r="Q2120" t="s">
        <v>1039</v>
      </c>
      <c r="R2120">
        <v>76</v>
      </c>
      <c r="S2120"/>
      <c r="T2120"/>
      <c r="U2120"/>
      <c r="V2120"/>
      <c r="W2120"/>
      <c r="X2120"/>
      <c r="Y2120"/>
      <c r="Z2120"/>
      <c r="AA2120"/>
      <c r="AB2120"/>
      <c r="AC2120"/>
      <c r="AD2120"/>
      <c r="AE2120"/>
      <c r="AF2120"/>
      <c r="AG2120"/>
      <c r="AH2120"/>
      <c r="AI2120"/>
      <c r="AJ2120"/>
      <c r="AK2120" t="s">
        <v>1039</v>
      </c>
      <c r="AL2120">
        <v>76</v>
      </c>
      <c r="AM2120" s="73">
        <v>43899</v>
      </c>
      <c r="AN2120"/>
      <c r="AO2120" t="s">
        <v>1013</v>
      </c>
      <c r="AP2120"/>
      <c r="AQ2120"/>
      <c r="AR2120" t="s">
        <v>603</v>
      </c>
      <c r="AS2120" t="s">
        <v>1797</v>
      </c>
      <c r="AT2120" t="s">
        <v>1356</v>
      </c>
      <c r="AU2120" t="s">
        <v>36</v>
      </c>
      <c r="AV2120" t="s">
        <v>1354</v>
      </c>
      <c r="AW2120" t="s">
        <v>1924</v>
      </c>
      <c r="AX2120" t="s">
        <v>1353</v>
      </c>
      <c r="AY2120" t="s">
        <v>1352</v>
      </c>
      <c r="AZ2120"/>
      <c r="BA2120" t="s">
        <v>2038</v>
      </c>
      <c r="BB2120" t="s">
        <v>1926</v>
      </c>
      <c r="BC2120" t="s">
        <v>1431</v>
      </c>
      <c r="BD2120"/>
      <c r="BE2120"/>
    </row>
    <row r="2121" spans="1:57" x14ac:dyDescent="0.25">
      <c r="A2121" t="s">
        <v>1360</v>
      </c>
      <c r="B2121" t="s">
        <v>0</v>
      </c>
      <c r="C2121">
        <v>2020</v>
      </c>
      <c r="D2121">
        <v>9</v>
      </c>
      <c r="E2121" s="73">
        <v>43899</v>
      </c>
      <c r="F2121" t="s">
        <v>574</v>
      </c>
      <c r="G2121"/>
      <c r="H2121" t="s">
        <v>12</v>
      </c>
      <c r="I2121" t="s">
        <v>575</v>
      </c>
      <c r="J2121" t="s">
        <v>1038</v>
      </c>
      <c r="K2121" t="s">
        <v>3</v>
      </c>
      <c r="L2121"/>
      <c r="M2121" t="s">
        <v>1431</v>
      </c>
      <c r="N2121">
        <v>0.37</v>
      </c>
      <c r="O2121"/>
      <c r="P2121" t="s">
        <v>1036</v>
      </c>
      <c r="Q2121" t="s">
        <v>1039</v>
      </c>
      <c r="R2121">
        <v>186</v>
      </c>
      <c r="S2121"/>
      <c r="T2121"/>
      <c r="U2121"/>
      <c r="V2121"/>
      <c r="W2121"/>
      <c r="X2121"/>
      <c r="Y2121"/>
      <c r="Z2121"/>
      <c r="AA2121"/>
      <c r="AB2121"/>
      <c r="AC2121"/>
      <c r="AD2121"/>
      <c r="AE2121"/>
      <c r="AF2121"/>
      <c r="AG2121"/>
      <c r="AH2121"/>
      <c r="AI2121"/>
      <c r="AJ2121"/>
      <c r="AK2121" t="s">
        <v>1039</v>
      </c>
      <c r="AL2121">
        <v>186</v>
      </c>
      <c r="AM2121" s="73">
        <v>43899</v>
      </c>
      <c r="AN2121"/>
      <c r="AO2121" t="s">
        <v>37</v>
      </c>
      <c r="AP2121"/>
      <c r="AQ2121"/>
      <c r="AR2121" t="s">
        <v>603</v>
      </c>
      <c r="AS2121" t="s">
        <v>1797</v>
      </c>
      <c r="AT2121" t="s">
        <v>1356</v>
      </c>
      <c r="AU2121" t="s">
        <v>36</v>
      </c>
      <c r="AV2121" t="s">
        <v>1354</v>
      </c>
      <c r="AW2121" t="s">
        <v>1924</v>
      </c>
      <c r="AX2121" t="s">
        <v>1353</v>
      </c>
      <c r="AY2121" t="s">
        <v>1352</v>
      </c>
      <c r="AZ2121"/>
      <c r="BA2121" t="s">
        <v>2038</v>
      </c>
      <c r="BB2121" t="s">
        <v>1926</v>
      </c>
      <c r="BC2121" t="s">
        <v>1431</v>
      </c>
      <c r="BD2121"/>
      <c r="BE2121"/>
    </row>
    <row r="2122" spans="1:57" x14ac:dyDescent="0.25">
      <c r="A2122" t="s">
        <v>1360</v>
      </c>
      <c r="B2122" t="s">
        <v>0</v>
      </c>
      <c r="C2122">
        <v>2020</v>
      </c>
      <c r="D2122">
        <v>9</v>
      </c>
      <c r="E2122" s="73">
        <v>43900</v>
      </c>
      <c r="F2122" t="s">
        <v>574</v>
      </c>
      <c r="G2122"/>
      <c r="H2122" t="s">
        <v>12</v>
      </c>
      <c r="I2122" t="s">
        <v>575</v>
      </c>
      <c r="J2122" t="s">
        <v>582</v>
      </c>
      <c r="K2122" t="s">
        <v>3</v>
      </c>
      <c r="L2122"/>
      <c r="M2122" t="s">
        <v>579</v>
      </c>
      <c r="N2122">
        <v>453.59</v>
      </c>
      <c r="O2122"/>
      <c r="P2122" t="s">
        <v>1040</v>
      </c>
      <c r="Q2122" t="s">
        <v>1041</v>
      </c>
      <c r="R2122">
        <v>287</v>
      </c>
      <c r="S2122"/>
      <c r="T2122"/>
      <c r="U2122"/>
      <c r="V2122"/>
      <c r="W2122"/>
      <c r="X2122"/>
      <c r="Y2122"/>
      <c r="Z2122"/>
      <c r="AA2122"/>
      <c r="AB2122"/>
      <c r="AC2122"/>
      <c r="AD2122"/>
      <c r="AE2122"/>
      <c r="AF2122"/>
      <c r="AG2122"/>
      <c r="AH2122"/>
      <c r="AI2122"/>
      <c r="AJ2122"/>
      <c r="AK2122" t="s">
        <v>1041</v>
      </c>
      <c r="AL2122">
        <v>287</v>
      </c>
      <c r="AM2122" s="73">
        <v>43900</v>
      </c>
      <c r="AN2122" t="s">
        <v>584</v>
      </c>
      <c r="AO2122" t="s">
        <v>847</v>
      </c>
      <c r="AP2122"/>
      <c r="AQ2122"/>
      <c r="AR2122" t="s">
        <v>581</v>
      </c>
      <c r="AS2122" t="s">
        <v>1797</v>
      </c>
      <c r="AT2122" t="s">
        <v>1361</v>
      </c>
      <c r="AU2122" t="s">
        <v>36</v>
      </c>
      <c r="AV2122" t="s">
        <v>1354</v>
      </c>
      <c r="AW2122" t="s">
        <v>1924</v>
      </c>
      <c r="AX2122" t="s">
        <v>1353</v>
      </c>
      <c r="AY2122" t="s">
        <v>1352</v>
      </c>
      <c r="AZ2122"/>
      <c r="BA2122" t="s">
        <v>1950</v>
      </c>
      <c r="BB2122" t="s">
        <v>1926</v>
      </c>
      <c r="BC2122" t="s">
        <v>579</v>
      </c>
      <c r="BD2122"/>
      <c r="BE2122"/>
    </row>
    <row r="2123" spans="1:57" x14ac:dyDescent="0.25">
      <c r="A2123" t="s">
        <v>1360</v>
      </c>
      <c r="B2123" t="s">
        <v>0</v>
      </c>
      <c r="C2123">
        <v>2020</v>
      </c>
      <c r="D2123">
        <v>9</v>
      </c>
      <c r="E2123" s="73">
        <v>43900</v>
      </c>
      <c r="F2123" t="s">
        <v>574</v>
      </c>
      <c r="G2123"/>
      <c r="H2123" t="s">
        <v>12</v>
      </c>
      <c r="I2123" t="s">
        <v>575</v>
      </c>
      <c r="J2123" t="s">
        <v>582</v>
      </c>
      <c r="K2123" t="s">
        <v>3</v>
      </c>
      <c r="L2123"/>
      <c r="M2123" t="s">
        <v>579</v>
      </c>
      <c r="N2123">
        <v>452.78</v>
      </c>
      <c r="O2123"/>
      <c r="P2123" t="s">
        <v>1040</v>
      </c>
      <c r="Q2123" t="s">
        <v>1041</v>
      </c>
      <c r="R2123">
        <v>288</v>
      </c>
      <c r="S2123"/>
      <c r="T2123"/>
      <c r="U2123"/>
      <c r="V2123"/>
      <c r="W2123"/>
      <c r="X2123"/>
      <c r="Y2123"/>
      <c r="Z2123"/>
      <c r="AA2123"/>
      <c r="AB2123"/>
      <c r="AC2123"/>
      <c r="AD2123"/>
      <c r="AE2123"/>
      <c r="AF2123"/>
      <c r="AG2123"/>
      <c r="AH2123"/>
      <c r="AI2123"/>
      <c r="AJ2123"/>
      <c r="AK2123" t="s">
        <v>1041</v>
      </c>
      <c r="AL2123">
        <v>288</v>
      </c>
      <c r="AM2123" s="73">
        <v>43900</v>
      </c>
      <c r="AN2123" t="s">
        <v>584</v>
      </c>
      <c r="AO2123" t="s">
        <v>847</v>
      </c>
      <c r="AP2123"/>
      <c r="AQ2123"/>
      <c r="AR2123" t="s">
        <v>581</v>
      </c>
      <c r="AS2123" t="s">
        <v>1797</v>
      </c>
      <c r="AT2123" t="s">
        <v>1361</v>
      </c>
      <c r="AU2123" t="s">
        <v>36</v>
      </c>
      <c r="AV2123" t="s">
        <v>1354</v>
      </c>
      <c r="AW2123" t="s">
        <v>1924</v>
      </c>
      <c r="AX2123" t="s">
        <v>1353</v>
      </c>
      <c r="AY2123" t="s">
        <v>1352</v>
      </c>
      <c r="AZ2123"/>
      <c r="BA2123" t="s">
        <v>1950</v>
      </c>
      <c r="BB2123" t="s">
        <v>1926</v>
      </c>
      <c r="BC2123" t="s">
        <v>579</v>
      </c>
      <c r="BD2123"/>
      <c r="BE2123"/>
    </row>
    <row r="2124" spans="1:57" x14ac:dyDescent="0.25">
      <c r="A2124" t="s">
        <v>1360</v>
      </c>
      <c r="B2124" t="s">
        <v>0</v>
      </c>
      <c r="C2124">
        <v>2020</v>
      </c>
      <c r="D2124">
        <v>9</v>
      </c>
      <c r="E2124" s="73">
        <v>43900</v>
      </c>
      <c r="F2124" t="s">
        <v>574</v>
      </c>
      <c r="G2124"/>
      <c r="H2124" t="s">
        <v>12</v>
      </c>
      <c r="I2124" t="s">
        <v>575</v>
      </c>
      <c r="J2124" t="s">
        <v>586</v>
      </c>
      <c r="K2124" t="s">
        <v>3</v>
      </c>
      <c r="L2124"/>
      <c r="M2124" t="s">
        <v>579</v>
      </c>
      <c r="N2124">
        <v>43.95</v>
      </c>
      <c r="O2124"/>
      <c r="P2124" t="s">
        <v>1040</v>
      </c>
      <c r="Q2124" t="s">
        <v>1041</v>
      </c>
      <c r="R2124">
        <v>291</v>
      </c>
      <c r="S2124"/>
      <c r="T2124"/>
      <c r="U2124"/>
      <c r="V2124"/>
      <c r="W2124"/>
      <c r="X2124"/>
      <c r="Y2124"/>
      <c r="Z2124"/>
      <c r="AA2124"/>
      <c r="AB2124"/>
      <c r="AC2124"/>
      <c r="AD2124"/>
      <c r="AE2124"/>
      <c r="AF2124"/>
      <c r="AG2124"/>
      <c r="AH2124"/>
      <c r="AI2124"/>
      <c r="AJ2124"/>
      <c r="AK2124" t="s">
        <v>1041</v>
      </c>
      <c r="AL2124">
        <v>291</v>
      </c>
      <c r="AM2124" s="73">
        <v>43900</v>
      </c>
      <c r="AN2124" t="s">
        <v>584</v>
      </c>
      <c r="AO2124" t="s">
        <v>847</v>
      </c>
      <c r="AP2124"/>
      <c r="AQ2124"/>
      <c r="AR2124" t="s">
        <v>581</v>
      </c>
      <c r="AS2124" t="s">
        <v>1797</v>
      </c>
      <c r="AT2124" t="s">
        <v>1361</v>
      </c>
      <c r="AU2124" t="s">
        <v>36</v>
      </c>
      <c r="AV2124" t="s">
        <v>1354</v>
      </c>
      <c r="AW2124" t="s">
        <v>1924</v>
      </c>
      <c r="AX2124" t="s">
        <v>1353</v>
      </c>
      <c r="AY2124" t="s">
        <v>1352</v>
      </c>
      <c r="AZ2124"/>
      <c r="BA2124" t="s">
        <v>1954</v>
      </c>
      <c r="BB2124" t="s">
        <v>1926</v>
      </c>
      <c r="BC2124" t="s">
        <v>579</v>
      </c>
      <c r="BD2124"/>
      <c r="BE2124"/>
    </row>
    <row r="2125" spans="1:57" x14ac:dyDescent="0.25">
      <c r="A2125" t="s">
        <v>1360</v>
      </c>
      <c r="B2125" t="s">
        <v>0</v>
      </c>
      <c r="C2125">
        <v>2020</v>
      </c>
      <c r="D2125">
        <v>9</v>
      </c>
      <c r="E2125" s="73">
        <v>43900</v>
      </c>
      <c r="F2125" t="s">
        <v>574</v>
      </c>
      <c r="G2125"/>
      <c r="H2125" t="s">
        <v>12</v>
      </c>
      <c r="I2125" t="s">
        <v>575</v>
      </c>
      <c r="J2125" t="s">
        <v>586</v>
      </c>
      <c r="K2125" t="s">
        <v>3</v>
      </c>
      <c r="L2125"/>
      <c r="M2125" t="s">
        <v>579</v>
      </c>
      <c r="N2125">
        <v>43.87</v>
      </c>
      <c r="O2125"/>
      <c r="P2125" t="s">
        <v>1040</v>
      </c>
      <c r="Q2125" t="s">
        <v>1041</v>
      </c>
      <c r="R2125">
        <v>292</v>
      </c>
      <c r="S2125"/>
      <c r="T2125"/>
      <c r="U2125"/>
      <c r="V2125"/>
      <c r="W2125"/>
      <c r="X2125"/>
      <c r="Y2125"/>
      <c r="Z2125"/>
      <c r="AA2125"/>
      <c r="AB2125"/>
      <c r="AC2125"/>
      <c r="AD2125"/>
      <c r="AE2125"/>
      <c r="AF2125"/>
      <c r="AG2125"/>
      <c r="AH2125"/>
      <c r="AI2125"/>
      <c r="AJ2125"/>
      <c r="AK2125" t="s">
        <v>1041</v>
      </c>
      <c r="AL2125">
        <v>292</v>
      </c>
      <c r="AM2125" s="73">
        <v>43900</v>
      </c>
      <c r="AN2125" t="s">
        <v>584</v>
      </c>
      <c r="AO2125" t="s">
        <v>847</v>
      </c>
      <c r="AP2125"/>
      <c r="AQ2125"/>
      <c r="AR2125" t="s">
        <v>581</v>
      </c>
      <c r="AS2125" t="s">
        <v>1797</v>
      </c>
      <c r="AT2125" t="s">
        <v>1361</v>
      </c>
      <c r="AU2125" t="s">
        <v>36</v>
      </c>
      <c r="AV2125" t="s">
        <v>1354</v>
      </c>
      <c r="AW2125" t="s">
        <v>1924</v>
      </c>
      <c r="AX2125" t="s">
        <v>1353</v>
      </c>
      <c r="AY2125" t="s">
        <v>1352</v>
      </c>
      <c r="AZ2125"/>
      <c r="BA2125" t="s">
        <v>1954</v>
      </c>
      <c r="BB2125" t="s">
        <v>1926</v>
      </c>
      <c r="BC2125" t="s">
        <v>579</v>
      </c>
      <c r="BD2125"/>
      <c r="BE2125"/>
    </row>
    <row r="2126" spans="1:57" x14ac:dyDescent="0.25">
      <c r="A2126" t="s">
        <v>1360</v>
      </c>
      <c r="B2126" t="s">
        <v>0</v>
      </c>
      <c r="C2126">
        <v>2020</v>
      </c>
      <c r="D2126">
        <v>9</v>
      </c>
      <c r="E2126" s="73">
        <v>43900</v>
      </c>
      <c r="F2126" t="s">
        <v>574</v>
      </c>
      <c r="G2126"/>
      <c r="H2126" t="s">
        <v>12</v>
      </c>
      <c r="I2126" t="s">
        <v>575</v>
      </c>
      <c r="J2126" t="s">
        <v>848</v>
      </c>
      <c r="K2126" t="s">
        <v>3</v>
      </c>
      <c r="L2126"/>
      <c r="M2126" t="s">
        <v>579</v>
      </c>
      <c r="N2126">
        <v>10</v>
      </c>
      <c r="O2126"/>
      <c r="P2126" t="s">
        <v>1040</v>
      </c>
      <c r="Q2126" t="s">
        <v>1041</v>
      </c>
      <c r="R2126">
        <v>300</v>
      </c>
      <c r="S2126"/>
      <c r="T2126"/>
      <c r="U2126"/>
      <c r="V2126"/>
      <c r="W2126"/>
      <c r="X2126"/>
      <c r="Y2126"/>
      <c r="Z2126"/>
      <c r="AA2126"/>
      <c r="AB2126"/>
      <c r="AC2126"/>
      <c r="AD2126"/>
      <c r="AE2126"/>
      <c r="AF2126"/>
      <c r="AG2126"/>
      <c r="AH2126"/>
      <c r="AI2126"/>
      <c r="AJ2126"/>
      <c r="AK2126" t="s">
        <v>1041</v>
      </c>
      <c r="AL2126">
        <v>300</v>
      </c>
      <c r="AM2126" s="73">
        <v>43900</v>
      </c>
      <c r="AN2126" t="s">
        <v>584</v>
      </c>
      <c r="AO2126" t="s">
        <v>847</v>
      </c>
      <c r="AP2126"/>
      <c r="AQ2126"/>
      <c r="AR2126" t="s">
        <v>581</v>
      </c>
      <c r="AS2126" t="s">
        <v>1797</v>
      </c>
      <c r="AT2126" t="s">
        <v>1361</v>
      </c>
      <c r="AU2126" t="s">
        <v>36</v>
      </c>
      <c r="AV2126" t="s">
        <v>1354</v>
      </c>
      <c r="AW2126" t="s">
        <v>1924</v>
      </c>
      <c r="AX2126" t="s">
        <v>1353</v>
      </c>
      <c r="AY2126" t="s">
        <v>1352</v>
      </c>
      <c r="AZ2126"/>
      <c r="BA2126" t="s">
        <v>1983</v>
      </c>
      <c r="BB2126" t="s">
        <v>1926</v>
      </c>
      <c r="BC2126" t="s">
        <v>579</v>
      </c>
      <c r="BD2126"/>
      <c r="BE2126"/>
    </row>
    <row r="2127" spans="1:57" x14ac:dyDescent="0.25">
      <c r="A2127" t="s">
        <v>1360</v>
      </c>
      <c r="B2127" t="s">
        <v>0</v>
      </c>
      <c r="C2127">
        <v>2020</v>
      </c>
      <c r="D2127">
        <v>9</v>
      </c>
      <c r="E2127" s="73">
        <v>43900</v>
      </c>
      <c r="F2127" t="s">
        <v>574</v>
      </c>
      <c r="G2127"/>
      <c r="H2127" t="s">
        <v>12</v>
      </c>
      <c r="I2127" t="s">
        <v>575</v>
      </c>
      <c r="J2127" t="s">
        <v>585</v>
      </c>
      <c r="K2127" t="s">
        <v>3</v>
      </c>
      <c r="L2127"/>
      <c r="M2127" t="s">
        <v>579</v>
      </c>
      <c r="N2127">
        <v>180.11</v>
      </c>
      <c r="O2127"/>
      <c r="P2127" t="s">
        <v>1040</v>
      </c>
      <c r="Q2127" t="s">
        <v>1041</v>
      </c>
      <c r="R2127">
        <v>353</v>
      </c>
      <c r="S2127"/>
      <c r="T2127"/>
      <c r="U2127"/>
      <c r="V2127"/>
      <c r="W2127"/>
      <c r="X2127"/>
      <c r="Y2127"/>
      <c r="Z2127"/>
      <c r="AA2127"/>
      <c r="AB2127"/>
      <c r="AC2127"/>
      <c r="AD2127"/>
      <c r="AE2127"/>
      <c r="AF2127"/>
      <c r="AG2127"/>
      <c r="AH2127"/>
      <c r="AI2127"/>
      <c r="AJ2127"/>
      <c r="AK2127" t="s">
        <v>1041</v>
      </c>
      <c r="AL2127">
        <v>353</v>
      </c>
      <c r="AM2127" s="73">
        <v>43900</v>
      </c>
      <c r="AN2127" t="s">
        <v>584</v>
      </c>
      <c r="AO2127" t="s">
        <v>975</v>
      </c>
      <c r="AP2127"/>
      <c r="AQ2127"/>
      <c r="AR2127" t="s">
        <v>581</v>
      </c>
      <c r="AS2127" t="s">
        <v>1797</v>
      </c>
      <c r="AT2127" t="s">
        <v>1361</v>
      </c>
      <c r="AU2127" t="s">
        <v>36</v>
      </c>
      <c r="AV2127" t="s">
        <v>1354</v>
      </c>
      <c r="AW2127" t="s">
        <v>1924</v>
      </c>
      <c r="AX2127" t="s">
        <v>1353</v>
      </c>
      <c r="AY2127" t="s">
        <v>1352</v>
      </c>
      <c r="AZ2127"/>
      <c r="BA2127" t="s">
        <v>1925</v>
      </c>
      <c r="BB2127" t="s">
        <v>1926</v>
      </c>
      <c r="BC2127" t="s">
        <v>579</v>
      </c>
      <c r="BD2127"/>
      <c r="BE2127"/>
    </row>
    <row r="2128" spans="1:57" x14ac:dyDescent="0.25">
      <c r="A2128" t="s">
        <v>1360</v>
      </c>
      <c r="B2128" t="s">
        <v>0</v>
      </c>
      <c r="C2128">
        <v>2020</v>
      </c>
      <c r="D2128">
        <v>9</v>
      </c>
      <c r="E2128" s="73">
        <v>43900</v>
      </c>
      <c r="F2128" t="s">
        <v>574</v>
      </c>
      <c r="G2128"/>
      <c r="H2128" t="s">
        <v>12</v>
      </c>
      <c r="I2128" t="s">
        <v>575</v>
      </c>
      <c r="J2128" t="s">
        <v>587</v>
      </c>
      <c r="K2128" t="s">
        <v>3</v>
      </c>
      <c r="L2128"/>
      <c r="M2128" t="s">
        <v>579</v>
      </c>
      <c r="N2128">
        <v>29.25</v>
      </c>
      <c r="O2128"/>
      <c r="P2128" t="s">
        <v>1040</v>
      </c>
      <c r="Q2128" t="s">
        <v>1041</v>
      </c>
      <c r="R2128">
        <v>356</v>
      </c>
      <c r="S2128"/>
      <c r="T2128"/>
      <c r="U2128"/>
      <c r="V2128"/>
      <c r="W2128"/>
      <c r="X2128"/>
      <c r="Y2128"/>
      <c r="Z2128"/>
      <c r="AA2128"/>
      <c r="AB2128"/>
      <c r="AC2128"/>
      <c r="AD2128"/>
      <c r="AE2128"/>
      <c r="AF2128"/>
      <c r="AG2128"/>
      <c r="AH2128"/>
      <c r="AI2128"/>
      <c r="AJ2128"/>
      <c r="AK2128" t="s">
        <v>1041</v>
      </c>
      <c r="AL2128">
        <v>356</v>
      </c>
      <c r="AM2128" s="73">
        <v>43900</v>
      </c>
      <c r="AN2128" t="s">
        <v>584</v>
      </c>
      <c r="AO2128" t="s">
        <v>975</v>
      </c>
      <c r="AP2128"/>
      <c r="AQ2128"/>
      <c r="AR2128" t="s">
        <v>581</v>
      </c>
      <c r="AS2128" t="s">
        <v>1797</v>
      </c>
      <c r="AT2128" t="s">
        <v>1361</v>
      </c>
      <c r="AU2128" t="s">
        <v>36</v>
      </c>
      <c r="AV2128" t="s">
        <v>1354</v>
      </c>
      <c r="AW2128" t="s">
        <v>1924</v>
      </c>
      <c r="AX2128" t="s">
        <v>1353</v>
      </c>
      <c r="AY2128" t="s">
        <v>1352</v>
      </c>
      <c r="AZ2128"/>
      <c r="BA2128" t="s">
        <v>1932</v>
      </c>
      <c r="BB2128" t="s">
        <v>1926</v>
      </c>
      <c r="BC2128" t="s">
        <v>579</v>
      </c>
      <c r="BD2128"/>
      <c r="BE2128"/>
    </row>
    <row r="2129" spans="1:57" x14ac:dyDescent="0.25">
      <c r="A2129" t="s">
        <v>1360</v>
      </c>
      <c r="B2129" t="s">
        <v>0</v>
      </c>
      <c r="C2129">
        <v>2020</v>
      </c>
      <c r="D2129">
        <v>9</v>
      </c>
      <c r="E2129" s="73">
        <v>43901</v>
      </c>
      <c r="F2129"/>
      <c r="G2129"/>
      <c r="H2129" t="s">
        <v>12</v>
      </c>
      <c r="I2129" t="s">
        <v>552</v>
      </c>
      <c r="J2129" t="s">
        <v>920</v>
      </c>
      <c r="K2129" t="s">
        <v>3</v>
      </c>
      <c r="L2129"/>
      <c r="M2129" t="s">
        <v>27</v>
      </c>
      <c r="N2129">
        <v>28942</v>
      </c>
      <c r="O2129"/>
      <c r="P2129" t="s">
        <v>1044</v>
      </c>
      <c r="Q2129" t="s">
        <v>1042</v>
      </c>
      <c r="R2129">
        <v>5</v>
      </c>
      <c r="S2129" t="s">
        <v>1043</v>
      </c>
      <c r="T2129" s="73">
        <v>43901</v>
      </c>
      <c r="U2129" t="s">
        <v>1567</v>
      </c>
      <c r="V2129" t="s">
        <v>1044</v>
      </c>
      <c r="W2129" t="s">
        <v>36</v>
      </c>
      <c r="X2129"/>
      <c r="Y2129"/>
      <c r="Z2129"/>
      <c r="AA2129"/>
      <c r="AB2129"/>
      <c r="AC2129"/>
      <c r="AD2129"/>
      <c r="AE2129"/>
      <c r="AF2129"/>
      <c r="AG2129"/>
      <c r="AH2129"/>
      <c r="AI2129"/>
      <c r="AJ2129"/>
      <c r="AK2129" t="s">
        <v>1043</v>
      </c>
      <c r="AL2129">
        <v>1</v>
      </c>
      <c r="AM2129" s="73">
        <v>43901</v>
      </c>
      <c r="AN2129" t="s">
        <v>1043</v>
      </c>
      <c r="AO2129" t="s">
        <v>554</v>
      </c>
      <c r="AP2129" t="s">
        <v>261</v>
      </c>
      <c r="AQ2129"/>
      <c r="AR2129" t="s">
        <v>30</v>
      </c>
      <c r="AS2129" t="s">
        <v>1797</v>
      </c>
      <c r="AT2129" t="s">
        <v>1372</v>
      </c>
      <c r="AU2129" t="s">
        <v>36</v>
      </c>
      <c r="AV2129" t="s">
        <v>1354</v>
      </c>
      <c r="AW2129" t="s">
        <v>1798</v>
      </c>
      <c r="AX2129" t="s">
        <v>1353</v>
      </c>
      <c r="AY2129" t="s">
        <v>1371</v>
      </c>
      <c r="AZ2129"/>
      <c r="BA2129" t="s">
        <v>1799</v>
      </c>
      <c r="BB2129" t="s">
        <v>1800</v>
      </c>
      <c r="BC2129" t="s">
        <v>1567</v>
      </c>
      <c r="BD2129">
        <v>1</v>
      </c>
      <c r="BE2129" t="s">
        <v>1996</v>
      </c>
    </row>
    <row r="2130" spans="1:57" x14ac:dyDescent="0.25">
      <c r="A2130" t="s">
        <v>1360</v>
      </c>
      <c r="B2130" t="s">
        <v>0</v>
      </c>
      <c r="C2130">
        <v>2020</v>
      </c>
      <c r="D2130">
        <v>9</v>
      </c>
      <c r="E2130" s="73">
        <v>43902</v>
      </c>
      <c r="F2130"/>
      <c r="G2130"/>
      <c r="H2130" t="s">
        <v>12</v>
      </c>
      <c r="I2130"/>
      <c r="J2130" t="s">
        <v>785</v>
      </c>
      <c r="K2130" t="s">
        <v>3</v>
      </c>
      <c r="L2130"/>
      <c r="M2130" t="s">
        <v>782</v>
      </c>
      <c r="N2130">
        <v>4466.43</v>
      </c>
      <c r="O2130"/>
      <c r="P2130" t="s">
        <v>786</v>
      </c>
      <c r="Q2130" t="s">
        <v>1045</v>
      </c>
      <c r="R2130">
        <v>9</v>
      </c>
      <c r="S2130"/>
      <c r="T2130"/>
      <c r="U2130"/>
      <c r="V2130"/>
      <c r="W2130"/>
      <c r="X2130"/>
      <c r="Y2130"/>
      <c r="Z2130"/>
      <c r="AA2130"/>
      <c r="AB2130"/>
      <c r="AC2130"/>
      <c r="AD2130"/>
      <c r="AE2130"/>
      <c r="AF2130"/>
      <c r="AG2130"/>
      <c r="AH2130"/>
      <c r="AI2130"/>
      <c r="AJ2130"/>
      <c r="AK2130" t="s">
        <v>1045</v>
      </c>
      <c r="AL2130">
        <v>9</v>
      </c>
      <c r="AM2130" s="73">
        <v>43902</v>
      </c>
      <c r="AN2130" t="s">
        <v>1046</v>
      </c>
      <c r="AO2130" t="s">
        <v>554</v>
      </c>
      <c r="AP2130"/>
      <c r="AQ2130"/>
      <c r="AR2130" t="s">
        <v>784</v>
      </c>
      <c r="AS2130" t="s">
        <v>1797</v>
      </c>
      <c r="AT2130" t="s">
        <v>1528</v>
      </c>
      <c r="AU2130" t="s">
        <v>36</v>
      </c>
      <c r="AV2130" t="s">
        <v>1405</v>
      </c>
      <c r="AW2130"/>
      <c r="AX2130"/>
      <c r="AY2130"/>
      <c r="AZ2130"/>
      <c r="BA2130" t="s">
        <v>2009</v>
      </c>
      <c r="BB2130" t="s">
        <v>1802</v>
      </c>
      <c r="BC2130" t="s">
        <v>782</v>
      </c>
      <c r="BD2130"/>
      <c r="BE2130"/>
    </row>
    <row r="2131" spans="1:57" x14ac:dyDescent="0.25">
      <c r="A2131" t="s">
        <v>1360</v>
      </c>
      <c r="B2131" t="s">
        <v>0</v>
      </c>
      <c r="C2131">
        <v>2020</v>
      </c>
      <c r="D2131">
        <v>9</v>
      </c>
      <c r="E2131" s="73">
        <v>43902</v>
      </c>
      <c r="F2131"/>
      <c r="G2131"/>
      <c r="H2131" t="s">
        <v>12</v>
      </c>
      <c r="I2131"/>
      <c r="J2131" t="s">
        <v>2</v>
      </c>
      <c r="K2131" t="s">
        <v>3</v>
      </c>
      <c r="L2131"/>
      <c r="M2131" t="s">
        <v>43</v>
      </c>
      <c r="N2131">
        <v>-28942</v>
      </c>
      <c r="O2131"/>
      <c r="P2131" t="s">
        <v>14</v>
      </c>
      <c r="Q2131" t="s">
        <v>1047</v>
      </c>
      <c r="R2131">
        <v>2</v>
      </c>
      <c r="S2131"/>
      <c r="T2131"/>
      <c r="U2131"/>
      <c r="V2131"/>
      <c r="W2131"/>
      <c r="X2131"/>
      <c r="Y2131"/>
      <c r="Z2131"/>
      <c r="AA2131"/>
      <c r="AB2131"/>
      <c r="AC2131"/>
      <c r="AD2131"/>
      <c r="AE2131"/>
      <c r="AF2131"/>
      <c r="AG2131"/>
      <c r="AH2131"/>
      <c r="AI2131"/>
      <c r="AJ2131"/>
      <c r="AK2131" t="s">
        <v>1047</v>
      </c>
      <c r="AL2131">
        <v>2</v>
      </c>
      <c r="AM2131" s="73">
        <v>43902</v>
      </c>
      <c r="AN2131" t="s">
        <v>1043</v>
      </c>
      <c r="AO2131" t="s">
        <v>8</v>
      </c>
      <c r="AP2131"/>
      <c r="AQ2131"/>
      <c r="AR2131" t="s">
        <v>30</v>
      </c>
      <c r="AS2131" t="s">
        <v>1797</v>
      </c>
      <c r="AT2131" t="s">
        <v>1385</v>
      </c>
      <c r="AU2131" t="s">
        <v>36</v>
      </c>
      <c r="AV2131" t="s">
        <v>1355</v>
      </c>
      <c r="AW2131"/>
      <c r="AX2131"/>
      <c r="AY2131"/>
      <c r="AZ2131"/>
      <c r="BA2131" t="s">
        <v>1801</v>
      </c>
      <c r="BB2131" t="s">
        <v>1802</v>
      </c>
      <c r="BC2131" t="s">
        <v>43</v>
      </c>
      <c r="BD2131"/>
      <c r="BE2131"/>
    </row>
    <row r="2132" spans="1:57" x14ac:dyDescent="0.25">
      <c r="A2132" t="s">
        <v>1360</v>
      </c>
      <c r="B2132" t="s">
        <v>0</v>
      </c>
      <c r="C2132">
        <v>2020</v>
      </c>
      <c r="D2132">
        <v>9</v>
      </c>
      <c r="E2132" s="73">
        <v>43909</v>
      </c>
      <c r="F2132"/>
      <c r="G2132"/>
      <c r="H2132" t="s">
        <v>628</v>
      </c>
      <c r="I2132"/>
      <c r="J2132" t="s">
        <v>630</v>
      </c>
      <c r="K2132" t="s">
        <v>3</v>
      </c>
      <c r="L2132"/>
      <c r="M2132" t="s">
        <v>1429</v>
      </c>
      <c r="N2132">
        <v>-657.37</v>
      </c>
      <c r="O2132"/>
      <c r="P2132" t="s">
        <v>1050</v>
      </c>
      <c r="Q2132" t="s">
        <v>1051</v>
      </c>
      <c r="R2132">
        <v>4</v>
      </c>
      <c r="S2132"/>
      <c r="T2132"/>
      <c r="U2132"/>
      <c r="V2132"/>
      <c r="W2132"/>
      <c r="X2132"/>
      <c r="Y2132"/>
      <c r="Z2132"/>
      <c r="AA2132"/>
      <c r="AB2132"/>
      <c r="AC2132"/>
      <c r="AD2132"/>
      <c r="AE2132"/>
      <c r="AF2132"/>
      <c r="AG2132"/>
      <c r="AH2132"/>
      <c r="AI2132"/>
      <c r="AJ2132"/>
      <c r="AK2132" t="s">
        <v>1051</v>
      </c>
      <c r="AL2132">
        <v>4</v>
      </c>
      <c r="AM2132" s="73">
        <v>43909</v>
      </c>
      <c r="AN2132"/>
      <c r="AO2132" t="s">
        <v>975</v>
      </c>
      <c r="AP2132"/>
      <c r="AQ2132"/>
      <c r="AR2132" t="s">
        <v>603</v>
      </c>
      <c r="AS2132" t="s">
        <v>1797</v>
      </c>
      <c r="AT2132" t="s">
        <v>1430</v>
      </c>
      <c r="AU2132" t="s">
        <v>36</v>
      </c>
      <c r="AV2132" t="s">
        <v>1421</v>
      </c>
      <c r="AW2132"/>
      <c r="AX2132"/>
      <c r="AY2132"/>
      <c r="AZ2132"/>
      <c r="BA2132" t="s">
        <v>1935</v>
      </c>
      <c r="BB2132" t="s">
        <v>1965</v>
      </c>
      <c r="BC2132" t="s">
        <v>1429</v>
      </c>
      <c r="BD2132"/>
      <c r="BE2132"/>
    </row>
    <row r="2133" spans="1:57" x14ac:dyDescent="0.25">
      <c r="A2133" t="s">
        <v>1360</v>
      </c>
      <c r="B2133" t="s">
        <v>0</v>
      </c>
      <c r="C2133">
        <v>2020</v>
      </c>
      <c r="D2133">
        <v>9</v>
      </c>
      <c r="E2133" s="73">
        <v>43909</v>
      </c>
      <c r="F2133"/>
      <c r="G2133"/>
      <c r="H2133" t="s">
        <v>12</v>
      </c>
      <c r="I2133"/>
      <c r="J2133" t="s">
        <v>2</v>
      </c>
      <c r="K2133" t="s">
        <v>3</v>
      </c>
      <c r="L2133"/>
      <c r="M2133" t="s">
        <v>1429</v>
      </c>
      <c r="N2133">
        <v>-3203.52</v>
      </c>
      <c r="O2133"/>
      <c r="P2133" t="s">
        <v>14</v>
      </c>
      <c r="Q2133" t="s">
        <v>1051</v>
      </c>
      <c r="R2133">
        <v>37</v>
      </c>
      <c r="S2133"/>
      <c r="T2133"/>
      <c r="U2133"/>
      <c r="V2133"/>
      <c r="W2133"/>
      <c r="X2133"/>
      <c r="Y2133"/>
      <c r="Z2133"/>
      <c r="AA2133"/>
      <c r="AB2133"/>
      <c r="AC2133"/>
      <c r="AD2133"/>
      <c r="AE2133"/>
      <c r="AF2133"/>
      <c r="AG2133"/>
      <c r="AH2133"/>
      <c r="AI2133"/>
      <c r="AJ2133"/>
      <c r="AK2133" t="s">
        <v>1051</v>
      </c>
      <c r="AL2133">
        <v>37</v>
      </c>
      <c r="AM2133" s="73">
        <v>43909</v>
      </c>
      <c r="AN2133"/>
      <c r="AO2133" t="s">
        <v>8</v>
      </c>
      <c r="AP2133"/>
      <c r="AQ2133"/>
      <c r="AR2133" t="s">
        <v>603</v>
      </c>
      <c r="AS2133" t="s">
        <v>1797</v>
      </c>
      <c r="AT2133" t="s">
        <v>1385</v>
      </c>
      <c r="AU2133" t="s">
        <v>36</v>
      </c>
      <c r="AV2133" t="s">
        <v>1355</v>
      </c>
      <c r="AW2133"/>
      <c r="AX2133"/>
      <c r="AY2133"/>
      <c r="AZ2133"/>
      <c r="BA2133" t="s">
        <v>1801</v>
      </c>
      <c r="BB2133" t="s">
        <v>1802</v>
      </c>
      <c r="BC2133" t="s">
        <v>1429</v>
      </c>
      <c r="BD2133"/>
      <c r="BE2133"/>
    </row>
    <row r="2134" spans="1:57" x14ac:dyDescent="0.25">
      <c r="A2134" t="s">
        <v>1360</v>
      </c>
      <c r="B2134" t="s">
        <v>0</v>
      </c>
      <c r="C2134">
        <v>2020</v>
      </c>
      <c r="D2134">
        <v>9</v>
      </c>
      <c r="E2134" s="73">
        <v>43909</v>
      </c>
      <c r="F2134"/>
      <c r="G2134"/>
      <c r="H2134" t="s">
        <v>12</v>
      </c>
      <c r="I2134"/>
      <c r="J2134" t="s">
        <v>2</v>
      </c>
      <c r="K2134" t="s">
        <v>3</v>
      </c>
      <c r="L2134"/>
      <c r="M2134" t="s">
        <v>1429</v>
      </c>
      <c r="N2134">
        <v>830.01</v>
      </c>
      <c r="O2134"/>
      <c r="P2134" t="s">
        <v>14</v>
      </c>
      <c r="Q2134" t="s">
        <v>1051</v>
      </c>
      <c r="R2134">
        <v>39</v>
      </c>
      <c r="S2134"/>
      <c r="T2134"/>
      <c r="U2134"/>
      <c r="V2134"/>
      <c r="W2134"/>
      <c r="X2134"/>
      <c r="Y2134"/>
      <c r="Z2134"/>
      <c r="AA2134"/>
      <c r="AB2134"/>
      <c r="AC2134"/>
      <c r="AD2134"/>
      <c r="AE2134"/>
      <c r="AF2134"/>
      <c r="AG2134"/>
      <c r="AH2134"/>
      <c r="AI2134"/>
      <c r="AJ2134"/>
      <c r="AK2134" t="s">
        <v>1051</v>
      </c>
      <c r="AL2134">
        <v>39</v>
      </c>
      <c r="AM2134" s="73">
        <v>43909</v>
      </c>
      <c r="AN2134"/>
      <c r="AO2134" t="s">
        <v>8</v>
      </c>
      <c r="AP2134"/>
      <c r="AQ2134"/>
      <c r="AR2134" t="s">
        <v>603</v>
      </c>
      <c r="AS2134" t="s">
        <v>1797</v>
      </c>
      <c r="AT2134" t="s">
        <v>1385</v>
      </c>
      <c r="AU2134" t="s">
        <v>36</v>
      </c>
      <c r="AV2134" t="s">
        <v>1355</v>
      </c>
      <c r="AW2134"/>
      <c r="AX2134"/>
      <c r="AY2134"/>
      <c r="AZ2134"/>
      <c r="BA2134" t="s">
        <v>1801</v>
      </c>
      <c r="BB2134" t="s">
        <v>1802</v>
      </c>
      <c r="BC2134" t="s">
        <v>1429</v>
      </c>
      <c r="BD2134"/>
      <c r="BE2134"/>
    </row>
    <row r="2135" spans="1:57" x14ac:dyDescent="0.25">
      <c r="A2135" t="s">
        <v>1360</v>
      </c>
      <c r="B2135" t="s">
        <v>0</v>
      </c>
      <c r="C2135">
        <v>2020</v>
      </c>
      <c r="D2135">
        <v>9</v>
      </c>
      <c r="E2135" s="73">
        <v>43909</v>
      </c>
      <c r="F2135"/>
      <c r="G2135"/>
      <c r="H2135" t="s">
        <v>12</v>
      </c>
      <c r="I2135"/>
      <c r="J2135" t="s">
        <v>2</v>
      </c>
      <c r="K2135" t="s">
        <v>3</v>
      </c>
      <c r="L2135"/>
      <c r="M2135" t="s">
        <v>1429</v>
      </c>
      <c r="N2135">
        <v>-128.9</v>
      </c>
      <c r="O2135"/>
      <c r="P2135" t="s">
        <v>14</v>
      </c>
      <c r="Q2135" t="s">
        <v>1051</v>
      </c>
      <c r="R2135">
        <v>43</v>
      </c>
      <c r="S2135"/>
      <c r="T2135"/>
      <c r="U2135"/>
      <c r="V2135"/>
      <c r="W2135"/>
      <c r="X2135"/>
      <c r="Y2135"/>
      <c r="Z2135"/>
      <c r="AA2135"/>
      <c r="AB2135"/>
      <c r="AC2135"/>
      <c r="AD2135"/>
      <c r="AE2135"/>
      <c r="AF2135"/>
      <c r="AG2135"/>
      <c r="AH2135"/>
      <c r="AI2135"/>
      <c r="AJ2135"/>
      <c r="AK2135" t="s">
        <v>1051</v>
      </c>
      <c r="AL2135">
        <v>43</v>
      </c>
      <c r="AM2135" s="73">
        <v>43909</v>
      </c>
      <c r="AN2135"/>
      <c r="AO2135" t="s">
        <v>8</v>
      </c>
      <c r="AP2135"/>
      <c r="AQ2135"/>
      <c r="AR2135" t="s">
        <v>603</v>
      </c>
      <c r="AS2135" t="s">
        <v>1797</v>
      </c>
      <c r="AT2135" t="s">
        <v>1385</v>
      </c>
      <c r="AU2135" t="s">
        <v>36</v>
      </c>
      <c r="AV2135" t="s">
        <v>1355</v>
      </c>
      <c r="AW2135"/>
      <c r="AX2135"/>
      <c r="AY2135"/>
      <c r="AZ2135"/>
      <c r="BA2135" t="s">
        <v>1801</v>
      </c>
      <c r="BB2135" t="s">
        <v>1802</v>
      </c>
      <c r="BC2135" t="s">
        <v>1429</v>
      </c>
      <c r="BD2135"/>
      <c r="BE2135"/>
    </row>
    <row r="2136" spans="1:57" x14ac:dyDescent="0.25">
      <c r="A2136" t="s">
        <v>1360</v>
      </c>
      <c r="B2136" t="s">
        <v>0</v>
      </c>
      <c r="C2136">
        <v>2020</v>
      </c>
      <c r="D2136">
        <v>9</v>
      </c>
      <c r="E2136" s="73">
        <v>43909</v>
      </c>
      <c r="F2136"/>
      <c r="G2136"/>
      <c r="H2136" t="s">
        <v>12</v>
      </c>
      <c r="I2136"/>
      <c r="J2136" t="s">
        <v>2</v>
      </c>
      <c r="K2136" t="s">
        <v>3</v>
      </c>
      <c r="L2136"/>
      <c r="M2136" t="s">
        <v>1429</v>
      </c>
      <c r="N2136">
        <v>-2405.11</v>
      </c>
      <c r="O2136"/>
      <c r="P2136" t="s">
        <v>14</v>
      </c>
      <c r="Q2136" t="s">
        <v>1051</v>
      </c>
      <c r="R2136">
        <v>47</v>
      </c>
      <c r="S2136"/>
      <c r="T2136"/>
      <c r="U2136"/>
      <c r="V2136"/>
      <c r="W2136"/>
      <c r="X2136"/>
      <c r="Y2136"/>
      <c r="Z2136"/>
      <c r="AA2136"/>
      <c r="AB2136"/>
      <c r="AC2136"/>
      <c r="AD2136"/>
      <c r="AE2136"/>
      <c r="AF2136"/>
      <c r="AG2136"/>
      <c r="AH2136"/>
      <c r="AI2136"/>
      <c r="AJ2136"/>
      <c r="AK2136" t="s">
        <v>1051</v>
      </c>
      <c r="AL2136">
        <v>47</v>
      </c>
      <c r="AM2136" s="73">
        <v>43909</v>
      </c>
      <c r="AN2136"/>
      <c r="AO2136" t="s">
        <v>8</v>
      </c>
      <c r="AP2136"/>
      <c r="AQ2136"/>
      <c r="AR2136" t="s">
        <v>603</v>
      </c>
      <c r="AS2136" t="s">
        <v>1797</v>
      </c>
      <c r="AT2136" t="s">
        <v>1385</v>
      </c>
      <c r="AU2136" t="s">
        <v>36</v>
      </c>
      <c r="AV2136" t="s">
        <v>1355</v>
      </c>
      <c r="AW2136"/>
      <c r="AX2136"/>
      <c r="AY2136"/>
      <c r="AZ2136"/>
      <c r="BA2136" t="s">
        <v>1801</v>
      </c>
      <c r="BB2136" t="s">
        <v>1802</v>
      </c>
      <c r="BC2136" t="s">
        <v>1429</v>
      </c>
      <c r="BD2136"/>
      <c r="BE2136"/>
    </row>
    <row r="2137" spans="1:57" x14ac:dyDescent="0.25">
      <c r="A2137" t="s">
        <v>1360</v>
      </c>
      <c r="B2137" t="s">
        <v>0</v>
      </c>
      <c r="C2137">
        <v>2020</v>
      </c>
      <c r="D2137">
        <v>9</v>
      </c>
      <c r="E2137" s="73">
        <v>43909</v>
      </c>
      <c r="F2137"/>
      <c r="G2137"/>
      <c r="H2137" t="s">
        <v>12</v>
      </c>
      <c r="I2137"/>
      <c r="J2137" t="s">
        <v>2</v>
      </c>
      <c r="K2137" t="s">
        <v>3</v>
      </c>
      <c r="L2137"/>
      <c r="M2137" t="s">
        <v>1429</v>
      </c>
      <c r="N2137">
        <v>-680.16</v>
      </c>
      <c r="O2137"/>
      <c r="P2137" t="s">
        <v>14</v>
      </c>
      <c r="Q2137" t="s">
        <v>1051</v>
      </c>
      <c r="R2137">
        <v>59</v>
      </c>
      <c r="S2137"/>
      <c r="T2137"/>
      <c r="U2137"/>
      <c r="V2137"/>
      <c r="W2137"/>
      <c r="X2137"/>
      <c r="Y2137"/>
      <c r="Z2137"/>
      <c r="AA2137"/>
      <c r="AB2137"/>
      <c r="AC2137"/>
      <c r="AD2137"/>
      <c r="AE2137"/>
      <c r="AF2137"/>
      <c r="AG2137"/>
      <c r="AH2137"/>
      <c r="AI2137"/>
      <c r="AJ2137"/>
      <c r="AK2137" t="s">
        <v>1051</v>
      </c>
      <c r="AL2137">
        <v>59</v>
      </c>
      <c r="AM2137" s="73">
        <v>43909</v>
      </c>
      <c r="AN2137"/>
      <c r="AO2137" t="s">
        <v>8</v>
      </c>
      <c r="AP2137"/>
      <c r="AQ2137"/>
      <c r="AR2137" t="s">
        <v>603</v>
      </c>
      <c r="AS2137" t="s">
        <v>1797</v>
      </c>
      <c r="AT2137" t="s">
        <v>1385</v>
      </c>
      <c r="AU2137" t="s">
        <v>36</v>
      </c>
      <c r="AV2137" t="s">
        <v>1355</v>
      </c>
      <c r="AW2137"/>
      <c r="AX2137"/>
      <c r="AY2137"/>
      <c r="AZ2137"/>
      <c r="BA2137" t="s">
        <v>1801</v>
      </c>
      <c r="BB2137" t="s">
        <v>1802</v>
      </c>
      <c r="BC2137" t="s">
        <v>1429</v>
      </c>
      <c r="BD2137"/>
      <c r="BE2137"/>
    </row>
    <row r="2138" spans="1:57" x14ac:dyDescent="0.25">
      <c r="A2138" t="s">
        <v>1360</v>
      </c>
      <c r="B2138" t="s">
        <v>0</v>
      </c>
      <c r="C2138">
        <v>2020</v>
      </c>
      <c r="D2138">
        <v>9</v>
      </c>
      <c r="E2138" s="73">
        <v>43909</v>
      </c>
      <c r="F2138"/>
      <c r="G2138"/>
      <c r="H2138" t="s">
        <v>12</v>
      </c>
      <c r="I2138"/>
      <c r="J2138" t="s">
        <v>2</v>
      </c>
      <c r="K2138" t="s">
        <v>3</v>
      </c>
      <c r="L2138"/>
      <c r="M2138" t="s">
        <v>1429</v>
      </c>
      <c r="N2138">
        <v>-125.05</v>
      </c>
      <c r="O2138"/>
      <c r="P2138" t="s">
        <v>14</v>
      </c>
      <c r="Q2138" t="s">
        <v>1051</v>
      </c>
      <c r="R2138">
        <v>61</v>
      </c>
      <c r="S2138"/>
      <c r="T2138"/>
      <c r="U2138"/>
      <c r="V2138"/>
      <c r="W2138"/>
      <c r="X2138"/>
      <c r="Y2138"/>
      <c r="Z2138"/>
      <c r="AA2138"/>
      <c r="AB2138"/>
      <c r="AC2138"/>
      <c r="AD2138"/>
      <c r="AE2138"/>
      <c r="AF2138"/>
      <c r="AG2138"/>
      <c r="AH2138"/>
      <c r="AI2138"/>
      <c r="AJ2138"/>
      <c r="AK2138" t="s">
        <v>1051</v>
      </c>
      <c r="AL2138">
        <v>61</v>
      </c>
      <c r="AM2138" s="73">
        <v>43909</v>
      </c>
      <c r="AN2138"/>
      <c r="AO2138" t="s">
        <v>8</v>
      </c>
      <c r="AP2138"/>
      <c r="AQ2138"/>
      <c r="AR2138" t="s">
        <v>603</v>
      </c>
      <c r="AS2138" t="s">
        <v>1797</v>
      </c>
      <c r="AT2138" t="s">
        <v>1385</v>
      </c>
      <c r="AU2138" t="s">
        <v>36</v>
      </c>
      <c r="AV2138" t="s">
        <v>1355</v>
      </c>
      <c r="AW2138"/>
      <c r="AX2138"/>
      <c r="AY2138"/>
      <c r="AZ2138"/>
      <c r="BA2138" t="s">
        <v>1801</v>
      </c>
      <c r="BB2138" t="s">
        <v>1802</v>
      </c>
      <c r="BC2138" t="s">
        <v>1429</v>
      </c>
      <c r="BD2138"/>
      <c r="BE2138"/>
    </row>
    <row r="2139" spans="1:57" x14ac:dyDescent="0.25">
      <c r="A2139" t="s">
        <v>1360</v>
      </c>
      <c r="B2139" t="s">
        <v>0</v>
      </c>
      <c r="C2139">
        <v>2020</v>
      </c>
      <c r="D2139">
        <v>9</v>
      </c>
      <c r="E2139" s="73">
        <v>43909</v>
      </c>
      <c r="F2139"/>
      <c r="G2139"/>
      <c r="H2139" t="s">
        <v>12</v>
      </c>
      <c r="I2139"/>
      <c r="J2139" t="s">
        <v>633</v>
      </c>
      <c r="K2139" t="s">
        <v>3</v>
      </c>
      <c r="L2139"/>
      <c r="M2139" t="s">
        <v>1628</v>
      </c>
      <c r="N2139">
        <v>-3575.52</v>
      </c>
      <c r="O2139"/>
      <c r="P2139" t="s">
        <v>799</v>
      </c>
      <c r="Q2139" t="s">
        <v>1052</v>
      </c>
      <c r="R2139">
        <v>2</v>
      </c>
      <c r="S2139"/>
      <c r="T2139"/>
      <c r="U2139"/>
      <c r="V2139"/>
      <c r="W2139"/>
      <c r="X2139"/>
      <c r="Y2139"/>
      <c r="Z2139"/>
      <c r="AA2139"/>
      <c r="AB2139"/>
      <c r="AC2139"/>
      <c r="AD2139"/>
      <c r="AE2139"/>
      <c r="AF2139"/>
      <c r="AG2139"/>
      <c r="AH2139"/>
      <c r="AI2139"/>
      <c r="AJ2139"/>
      <c r="AK2139" t="s">
        <v>1052</v>
      </c>
      <c r="AL2139">
        <v>2</v>
      </c>
      <c r="AM2139" s="73">
        <v>43909</v>
      </c>
      <c r="AN2139"/>
      <c r="AO2139" t="s">
        <v>554</v>
      </c>
      <c r="AP2139"/>
      <c r="AQ2139"/>
      <c r="AR2139" t="s">
        <v>16</v>
      </c>
      <c r="AS2139" t="s">
        <v>1797</v>
      </c>
      <c r="AT2139" t="s">
        <v>1430</v>
      </c>
      <c r="AU2139" t="s">
        <v>36</v>
      </c>
      <c r="AV2139" t="s">
        <v>1421</v>
      </c>
      <c r="AW2139"/>
      <c r="AX2139"/>
      <c r="AY2139"/>
      <c r="AZ2139"/>
      <c r="BA2139" t="s">
        <v>1971</v>
      </c>
      <c r="BB2139" t="s">
        <v>1802</v>
      </c>
      <c r="BC2139" t="s">
        <v>1628</v>
      </c>
      <c r="BD2139"/>
      <c r="BE2139"/>
    </row>
    <row r="2140" spans="1:57" x14ac:dyDescent="0.25">
      <c r="A2140" t="s">
        <v>1360</v>
      </c>
      <c r="B2140" t="s">
        <v>0</v>
      </c>
      <c r="C2140">
        <v>2020</v>
      </c>
      <c r="D2140">
        <v>9</v>
      </c>
      <c r="E2140" s="73">
        <v>43916</v>
      </c>
      <c r="F2140" t="s">
        <v>574</v>
      </c>
      <c r="G2140"/>
      <c r="H2140" t="s">
        <v>12</v>
      </c>
      <c r="I2140" t="s">
        <v>575</v>
      </c>
      <c r="J2140" t="s">
        <v>611</v>
      </c>
      <c r="K2140" t="s">
        <v>3</v>
      </c>
      <c r="L2140"/>
      <c r="M2140" t="s">
        <v>1537</v>
      </c>
      <c r="N2140">
        <v>1999.31</v>
      </c>
      <c r="O2140"/>
      <c r="P2140" t="s">
        <v>1055</v>
      </c>
      <c r="Q2140" t="s">
        <v>1056</v>
      </c>
      <c r="R2140">
        <v>13</v>
      </c>
      <c r="S2140"/>
      <c r="T2140"/>
      <c r="U2140"/>
      <c r="V2140"/>
      <c r="W2140"/>
      <c r="X2140"/>
      <c r="Y2140"/>
      <c r="Z2140"/>
      <c r="AA2140"/>
      <c r="AB2140"/>
      <c r="AC2140"/>
      <c r="AD2140"/>
      <c r="AE2140"/>
      <c r="AF2140"/>
      <c r="AG2140"/>
      <c r="AH2140"/>
      <c r="AI2140"/>
      <c r="AJ2140"/>
      <c r="AK2140" t="s">
        <v>1056</v>
      </c>
      <c r="AL2140">
        <v>13</v>
      </c>
      <c r="AM2140" s="73">
        <v>43916</v>
      </c>
      <c r="AN2140"/>
      <c r="AO2140" t="s">
        <v>847</v>
      </c>
      <c r="AP2140"/>
      <c r="AQ2140"/>
      <c r="AR2140" t="s">
        <v>603</v>
      </c>
      <c r="AS2140" t="s">
        <v>1797</v>
      </c>
      <c r="AT2140" t="s">
        <v>1411</v>
      </c>
      <c r="AU2140" t="s">
        <v>36</v>
      </c>
      <c r="AV2140" t="s">
        <v>1354</v>
      </c>
      <c r="AW2140" t="s">
        <v>1924</v>
      </c>
      <c r="AX2140" t="s">
        <v>1353</v>
      </c>
      <c r="AY2140" t="s">
        <v>1352</v>
      </c>
      <c r="AZ2140"/>
      <c r="BA2140" t="s">
        <v>1952</v>
      </c>
      <c r="BB2140" t="s">
        <v>1926</v>
      </c>
      <c r="BC2140" t="s">
        <v>1537</v>
      </c>
      <c r="BD2140"/>
      <c r="BE2140"/>
    </row>
    <row r="2141" spans="1:57" x14ac:dyDescent="0.25">
      <c r="A2141" t="s">
        <v>1360</v>
      </c>
      <c r="B2141" t="s">
        <v>0</v>
      </c>
      <c r="C2141">
        <v>2020</v>
      </c>
      <c r="D2141">
        <v>9</v>
      </c>
      <c r="E2141" s="73">
        <v>43916</v>
      </c>
      <c r="F2141" t="s">
        <v>574</v>
      </c>
      <c r="G2141"/>
      <c r="H2141" t="s">
        <v>12</v>
      </c>
      <c r="I2141" t="s">
        <v>575</v>
      </c>
      <c r="J2141" t="s">
        <v>611</v>
      </c>
      <c r="K2141" t="s">
        <v>3</v>
      </c>
      <c r="L2141"/>
      <c r="M2141" t="s">
        <v>1537</v>
      </c>
      <c r="N2141">
        <v>1999.31</v>
      </c>
      <c r="O2141"/>
      <c r="P2141" t="s">
        <v>1055</v>
      </c>
      <c r="Q2141" t="s">
        <v>1056</v>
      </c>
      <c r="R2141">
        <v>73</v>
      </c>
      <c r="S2141"/>
      <c r="T2141"/>
      <c r="U2141"/>
      <c r="V2141"/>
      <c r="W2141"/>
      <c r="X2141"/>
      <c r="Y2141"/>
      <c r="Z2141"/>
      <c r="AA2141"/>
      <c r="AB2141"/>
      <c r="AC2141"/>
      <c r="AD2141"/>
      <c r="AE2141"/>
      <c r="AF2141"/>
      <c r="AG2141"/>
      <c r="AH2141"/>
      <c r="AI2141"/>
      <c r="AJ2141"/>
      <c r="AK2141" t="s">
        <v>1056</v>
      </c>
      <c r="AL2141">
        <v>73</v>
      </c>
      <c r="AM2141" s="73">
        <v>43916</v>
      </c>
      <c r="AN2141"/>
      <c r="AO2141" t="s">
        <v>1013</v>
      </c>
      <c r="AP2141"/>
      <c r="AQ2141"/>
      <c r="AR2141" t="s">
        <v>603</v>
      </c>
      <c r="AS2141" t="s">
        <v>1797</v>
      </c>
      <c r="AT2141" t="s">
        <v>1411</v>
      </c>
      <c r="AU2141" t="s">
        <v>36</v>
      </c>
      <c r="AV2141" t="s">
        <v>1354</v>
      </c>
      <c r="AW2141" t="s">
        <v>1924</v>
      </c>
      <c r="AX2141" t="s">
        <v>1353</v>
      </c>
      <c r="AY2141" t="s">
        <v>1352</v>
      </c>
      <c r="AZ2141"/>
      <c r="BA2141" t="s">
        <v>1952</v>
      </c>
      <c r="BB2141" t="s">
        <v>1926</v>
      </c>
      <c r="BC2141" t="s">
        <v>1537</v>
      </c>
      <c r="BD2141"/>
      <c r="BE2141"/>
    </row>
    <row r="2142" spans="1:57" x14ac:dyDescent="0.25">
      <c r="A2142" t="s">
        <v>1360</v>
      </c>
      <c r="B2142" t="s">
        <v>0</v>
      </c>
      <c r="C2142">
        <v>2020</v>
      </c>
      <c r="D2142">
        <v>9</v>
      </c>
      <c r="E2142" s="73">
        <v>43916</v>
      </c>
      <c r="F2142" t="s">
        <v>574</v>
      </c>
      <c r="G2142"/>
      <c r="H2142" t="s">
        <v>12</v>
      </c>
      <c r="I2142" t="s">
        <v>575</v>
      </c>
      <c r="J2142" t="s">
        <v>611</v>
      </c>
      <c r="K2142" t="s">
        <v>3</v>
      </c>
      <c r="L2142"/>
      <c r="M2142" t="s">
        <v>1537</v>
      </c>
      <c r="N2142">
        <v>99.97</v>
      </c>
      <c r="O2142"/>
      <c r="P2142" t="s">
        <v>1055</v>
      </c>
      <c r="Q2142" t="s">
        <v>1056</v>
      </c>
      <c r="R2142">
        <v>183</v>
      </c>
      <c r="S2142"/>
      <c r="T2142"/>
      <c r="U2142"/>
      <c r="V2142"/>
      <c r="W2142"/>
      <c r="X2142"/>
      <c r="Y2142"/>
      <c r="Z2142"/>
      <c r="AA2142"/>
      <c r="AB2142"/>
      <c r="AC2142"/>
      <c r="AD2142"/>
      <c r="AE2142"/>
      <c r="AF2142"/>
      <c r="AG2142"/>
      <c r="AH2142"/>
      <c r="AI2142"/>
      <c r="AJ2142"/>
      <c r="AK2142" t="s">
        <v>1056</v>
      </c>
      <c r="AL2142">
        <v>183</v>
      </c>
      <c r="AM2142" s="73">
        <v>43916</v>
      </c>
      <c r="AN2142"/>
      <c r="AO2142" t="s">
        <v>37</v>
      </c>
      <c r="AP2142"/>
      <c r="AQ2142"/>
      <c r="AR2142" t="s">
        <v>603</v>
      </c>
      <c r="AS2142" t="s">
        <v>1797</v>
      </c>
      <c r="AT2142" t="s">
        <v>1411</v>
      </c>
      <c r="AU2142" t="s">
        <v>36</v>
      </c>
      <c r="AV2142" t="s">
        <v>1354</v>
      </c>
      <c r="AW2142" t="s">
        <v>1924</v>
      </c>
      <c r="AX2142" t="s">
        <v>1353</v>
      </c>
      <c r="AY2142" t="s">
        <v>1352</v>
      </c>
      <c r="AZ2142"/>
      <c r="BA2142" t="s">
        <v>1952</v>
      </c>
      <c r="BB2142" t="s">
        <v>1926</v>
      </c>
      <c r="BC2142" t="s">
        <v>1537</v>
      </c>
      <c r="BD2142"/>
      <c r="BE2142"/>
    </row>
    <row r="2143" spans="1:57" x14ac:dyDescent="0.25">
      <c r="A2143" t="s">
        <v>1360</v>
      </c>
      <c r="B2143" t="s">
        <v>0</v>
      </c>
      <c r="C2143">
        <v>2020</v>
      </c>
      <c r="D2143">
        <v>9</v>
      </c>
      <c r="E2143" s="73">
        <v>43916</v>
      </c>
      <c r="F2143"/>
      <c r="G2143"/>
      <c r="H2143" t="s">
        <v>12</v>
      </c>
      <c r="I2143"/>
      <c r="J2143" t="s">
        <v>2</v>
      </c>
      <c r="K2143" t="s">
        <v>3</v>
      </c>
      <c r="L2143"/>
      <c r="M2143" t="s">
        <v>1537</v>
      </c>
      <c r="N2143">
        <v>-8197.18</v>
      </c>
      <c r="O2143"/>
      <c r="P2143" t="s">
        <v>14</v>
      </c>
      <c r="Q2143" t="s">
        <v>1056</v>
      </c>
      <c r="R2143">
        <v>219</v>
      </c>
      <c r="S2143"/>
      <c r="T2143"/>
      <c r="U2143"/>
      <c r="V2143"/>
      <c r="W2143"/>
      <c r="X2143"/>
      <c r="Y2143"/>
      <c r="Z2143"/>
      <c r="AA2143"/>
      <c r="AB2143"/>
      <c r="AC2143"/>
      <c r="AD2143"/>
      <c r="AE2143"/>
      <c r="AF2143"/>
      <c r="AG2143"/>
      <c r="AH2143"/>
      <c r="AI2143"/>
      <c r="AJ2143"/>
      <c r="AK2143" t="s">
        <v>1056</v>
      </c>
      <c r="AL2143">
        <v>219</v>
      </c>
      <c r="AM2143" s="73">
        <v>43916</v>
      </c>
      <c r="AN2143"/>
      <c r="AO2143" t="s">
        <v>8</v>
      </c>
      <c r="AP2143"/>
      <c r="AQ2143"/>
      <c r="AR2143" t="s">
        <v>603</v>
      </c>
      <c r="AS2143" t="s">
        <v>1797</v>
      </c>
      <c r="AT2143" t="s">
        <v>1385</v>
      </c>
      <c r="AU2143" t="s">
        <v>36</v>
      </c>
      <c r="AV2143" t="s">
        <v>1355</v>
      </c>
      <c r="AW2143"/>
      <c r="AX2143"/>
      <c r="AY2143"/>
      <c r="AZ2143"/>
      <c r="BA2143" t="s">
        <v>1801</v>
      </c>
      <c r="BB2143" t="s">
        <v>1802</v>
      </c>
      <c r="BC2143" t="s">
        <v>1537</v>
      </c>
      <c r="BD2143"/>
      <c r="BE2143"/>
    </row>
    <row r="2144" spans="1:57" x14ac:dyDescent="0.25">
      <c r="A2144" t="s">
        <v>1360</v>
      </c>
      <c r="B2144" t="s">
        <v>0</v>
      </c>
      <c r="C2144">
        <v>2020</v>
      </c>
      <c r="D2144">
        <v>9</v>
      </c>
      <c r="E2144" s="73">
        <v>43917</v>
      </c>
      <c r="F2144" t="s">
        <v>574</v>
      </c>
      <c r="G2144"/>
      <c r="H2144" t="s">
        <v>12</v>
      </c>
      <c r="I2144" t="s">
        <v>575</v>
      </c>
      <c r="J2144" t="s">
        <v>692</v>
      </c>
      <c r="K2144" t="s">
        <v>3</v>
      </c>
      <c r="L2144"/>
      <c r="M2144" t="s">
        <v>1532</v>
      </c>
      <c r="N2144">
        <v>0.82</v>
      </c>
      <c r="O2144"/>
      <c r="P2144" t="s">
        <v>1057</v>
      </c>
      <c r="Q2144" t="s">
        <v>1058</v>
      </c>
      <c r="R2144">
        <v>13</v>
      </c>
      <c r="S2144"/>
      <c r="T2144"/>
      <c r="U2144"/>
      <c r="V2144"/>
      <c r="W2144"/>
      <c r="X2144"/>
      <c r="Y2144"/>
      <c r="Z2144"/>
      <c r="AA2144"/>
      <c r="AB2144"/>
      <c r="AC2144"/>
      <c r="AD2144"/>
      <c r="AE2144"/>
      <c r="AF2144"/>
      <c r="AG2144"/>
      <c r="AH2144"/>
      <c r="AI2144"/>
      <c r="AJ2144"/>
      <c r="AK2144" t="s">
        <v>1058</v>
      </c>
      <c r="AL2144">
        <v>13</v>
      </c>
      <c r="AM2144" s="73">
        <v>43917</v>
      </c>
      <c r="AN2144"/>
      <c r="AO2144" t="s">
        <v>847</v>
      </c>
      <c r="AP2144"/>
      <c r="AQ2144"/>
      <c r="AR2144" t="s">
        <v>603</v>
      </c>
      <c r="AS2144" t="s">
        <v>1797</v>
      </c>
      <c r="AT2144" t="s">
        <v>1356</v>
      </c>
      <c r="AU2144" t="s">
        <v>36</v>
      </c>
      <c r="AV2144" t="s">
        <v>1354</v>
      </c>
      <c r="AW2144" t="s">
        <v>1924</v>
      </c>
      <c r="AX2144" t="s">
        <v>1353</v>
      </c>
      <c r="AY2144" t="s">
        <v>1352</v>
      </c>
      <c r="AZ2144"/>
      <c r="BA2144" t="s">
        <v>1981</v>
      </c>
      <c r="BB2144" t="s">
        <v>1926</v>
      </c>
      <c r="BC2144" t="s">
        <v>1532</v>
      </c>
      <c r="BD2144"/>
      <c r="BE2144"/>
    </row>
    <row r="2145" spans="1:57" x14ac:dyDescent="0.25">
      <c r="A2145" t="s">
        <v>1360</v>
      </c>
      <c r="B2145" t="s">
        <v>0</v>
      </c>
      <c r="C2145">
        <v>2020</v>
      </c>
      <c r="D2145">
        <v>9</v>
      </c>
      <c r="E2145" s="73">
        <v>43917</v>
      </c>
      <c r="F2145" t="s">
        <v>574</v>
      </c>
      <c r="G2145"/>
      <c r="H2145" t="s">
        <v>12</v>
      </c>
      <c r="I2145" t="s">
        <v>575</v>
      </c>
      <c r="J2145" t="s">
        <v>610</v>
      </c>
      <c r="K2145" t="s">
        <v>3</v>
      </c>
      <c r="L2145"/>
      <c r="M2145" t="s">
        <v>1428</v>
      </c>
      <c r="N2145">
        <v>0.03</v>
      </c>
      <c r="O2145"/>
      <c r="P2145" t="s">
        <v>1059</v>
      </c>
      <c r="Q2145" t="s">
        <v>1060</v>
      </c>
      <c r="R2145">
        <v>9</v>
      </c>
      <c r="S2145"/>
      <c r="T2145"/>
      <c r="U2145"/>
      <c r="V2145"/>
      <c r="W2145"/>
      <c r="X2145"/>
      <c r="Y2145"/>
      <c r="Z2145"/>
      <c r="AA2145"/>
      <c r="AB2145"/>
      <c r="AC2145"/>
      <c r="AD2145"/>
      <c r="AE2145"/>
      <c r="AF2145"/>
      <c r="AG2145"/>
      <c r="AH2145"/>
      <c r="AI2145"/>
      <c r="AJ2145"/>
      <c r="AK2145" t="s">
        <v>1060</v>
      </c>
      <c r="AL2145">
        <v>9</v>
      </c>
      <c r="AM2145" s="73">
        <v>43917</v>
      </c>
      <c r="AN2145"/>
      <c r="AO2145" t="s">
        <v>847</v>
      </c>
      <c r="AP2145"/>
      <c r="AQ2145"/>
      <c r="AR2145" t="s">
        <v>603</v>
      </c>
      <c r="AS2145" t="s">
        <v>1797</v>
      </c>
      <c r="AT2145" t="s">
        <v>1408</v>
      </c>
      <c r="AU2145" t="s">
        <v>36</v>
      </c>
      <c r="AV2145" t="s">
        <v>1354</v>
      </c>
      <c r="AW2145" t="s">
        <v>1924</v>
      </c>
      <c r="AX2145" t="s">
        <v>1353</v>
      </c>
      <c r="AY2145" t="s">
        <v>1352</v>
      </c>
      <c r="AZ2145"/>
      <c r="BA2145" t="s">
        <v>1930</v>
      </c>
      <c r="BB2145" t="s">
        <v>1926</v>
      </c>
      <c r="BC2145" t="s">
        <v>1428</v>
      </c>
      <c r="BD2145"/>
      <c r="BE2145"/>
    </row>
    <row r="2146" spans="1:57" x14ac:dyDescent="0.25">
      <c r="A2146" t="s">
        <v>1360</v>
      </c>
      <c r="B2146" t="s">
        <v>0</v>
      </c>
      <c r="C2146">
        <v>2020</v>
      </c>
      <c r="D2146">
        <v>9</v>
      </c>
      <c r="E2146" s="73">
        <v>43915</v>
      </c>
      <c r="F2146" t="s">
        <v>574</v>
      </c>
      <c r="G2146"/>
      <c r="H2146" t="s">
        <v>12</v>
      </c>
      <c r="I2146" t="s">
        <v>575</v>
      </c>
      <c r="J2146" t="s">
        <v>624</v>
      </c>
      <c r="K2146" t="s">
        <v>3</v>
      </c>
      <c r="L2146"/>
      <c r="M2146" t="s">
        <v>579</v>
      </c>
      <c r="N2146">
        <v>614.5</v>
      </c>
      <c r="O2146"/>
      <c r="P2146" t="s">
        <v>1053</v>
      </c>
      <c r="Q2146" t="s">
        <v>1054</v>
      </c>
      <c r="R2146">
        <v>269</v>
      </c>
      <c r="S2146"/>
      <c r="T2146"/>
      <c r="U2146"/>
      <c r="V2146"/>
      <c r="W2146"/>
      <c r="X2146"/>
      <c r="Y2146"/>
      <c r="Z2146"/>
      <c r="AA2146"/>
      <c r="AB2146"/>
      <c r="AC2146"/>
      <c r="AD2146"/>
      <c r="AE2146"/>
      <c r="AF2146"/>
      <c r="AG2146"/>
      <c r="AH2146"/>
      <c r="AI2146"/>
      <c r="AJ2146"/>
      <c r="AK2146" t="s">
        <v>1054</v>
      </c>
      <c r="AL2146">
        <v>269</v>
      </c>
      <c r="AM2146" s="73">
        <v>43915</v>
      </c>
      <c r="AN2146" t="s">
        <v>584</v>
      </c>
      <c r="AO2146" t="s">
        <v>847</v>
      </c>
      <c r="AP2146"/>
      <c r="AQ2146"/>
      <c r="AR2146" t="s">
        <v>581</v>
      </c>
      <c r="AS2146" t="s">
        <v>1797</v>
      </c>
      <c r="AT2146" t="s">
        <v>1361</v>
      </c>
      <c r="AU2146" t="s">
        <v>36</v>
      </c>
      <c r="AV2146" t="s">
        <v>1354</v>
      </c>
      <c r="AW2146" t="s">
        <v>1924</v>
      </c>
      <c r="AX2146" t="s">
        <v>1353</v>
      </c>
      <c r="AY2146" t="s">
        <v>1352</v>
      </c>
      <c r="AZ2146"/>
      <c r="BA2146" t="s">
        <v>1982</v>
      </c>
      <c r="BB2146" t="s">
        <v>1926</v>
      </c>
      <c r="BC2146" t="s">
        <v>579</v>
      </c>
      <c r="BD2146"/>
      <c r="BE2146"/>
    </row>
    <row r="2147" spans="1:57" x14ac:dyDescent="0.25">
      <c r="A2147" t="s">
        <v>1360</v>
      </c>
      <c r="B2147" t="s">
        <v>0</v>
      </c>
      <c r="C2147">
        <v>2020</v>
      </c>
      <c r="D2147">
        <v>9</v>
      </c>
      <c r="E2147" s="73">
        <v>43915</v>
      </c>
      <c r="F2147" t="s">
        <v>574</v>
      </c>
      <c r="G2147"/>
      <c r="H2147" t="s">
        <v>12</v>
      </c>
      <c r="I2147" t="s">
        <v>575</v>
      </c>
      <c r="J2147" t="s">
        <v>588</v>
      </c>
      <c r="K2147" t="s">
        <v>3</v>
      </c>
      <c r="L2147"/>
      <c r="M2147" t="s">
        <v>579</v>
      </c>
      <c r="N2147">
        <v>20.8</v>
      </c>
      <c r="O2147"/>
      <c r="P2147" t="s">
        <v>1053</v>
      </c>
      <c r="Q2147" t="s">
        <v>1054</v>
      </c>
      <c r="R2147">
        <v>272</v>
      </c>
      <c r="S2147"/>
      <c r="T2147"/>
      <c r="U2147"/>
      <c r="V2147"/>
      <c r="W2147"/>
      <c r="X2147"/>
      <c r="Y2147"/>
      <c r="Z2147"/>
      <c r="AA2147"/>
      <c r="AB2147"/>
      <c r="AC2147"/>
      <c r="AD2147"/>
      <c r="AE2147"/>
      <c r="AF2147"/>
      <c r="AG2147"/>
      <c r="AH2147"/>
      <c r="AI2147"/>
      <c r="AJ2147"/>
      <c r="AK2147" t="s">
        <v>1054</v>
      </c>
      <c r="AL2147">
        <v>272</v>
      </c>
      <c r="AM2147" s="73">
        <v>43915</v>
      </c>
      <c r="AN2147" t="s">
        <v>584</v>
      </c>
      <c r="AO2147" t="s">
        <v>847</v>
      </c>
      <c r="AP2147"/>
      <c r="AQ2147"/>
      <c r="AR2147" t="s">
        <v>581</v>
      </c>
      <c r="AS2147" t="s">
        <v>1797</v>
      </c>
      <c r="AT2147" t="s">
        <v>1361</v>
      </c>
      <c r="AU2147" t="s">
        <v>36</v>
      </c>
      <c r="AV2147" t="s">
        <v>1354</v>
      </c>
      <c r="AW2147" t="s">
        <v>1924</v>
      </c>
      <c r="AX2147" t="s">
        <v>1353</v>
      </c>
      <c r="AY2147" t="s">
        <v>1352</v>
      </c>
      <c r="AZ2147"/>
      <c r="BA2147" t="s">
        <v>1927</v>
      </c>
      <c r="BB2147" t="s">
        <v>1926</v>
      </c>
      <c r="BC2147" t="s">
        <v>579</v>
      </c>
      <c r="BD2147"/>
      <c r="BE2147"/>
    </row>
    <row r="2148" spans="1:57" x14ac:dyDescent="0.25">
      <c r="A2148" t="s">
        <v>1360</v>
      </c>
      <c r="B2148" t="s">
        <v>0</v>
      </c>
      <c r="C2148">
        <v>2020</v>
      </c>
      <c r="D2148">
        <v>9</v>
      </c>
      <c r="E2148" s="73">
        <v>43915</v>
      </c>
      <c r="F2148" t="s">
        <v>574</v>
      </c>
      <c r="G2148"/>
      <c r="H2148" t="s">
        <v>12</v>
      </c>
      <c r="I2148" t="s">
        <v>575</v>
      </c>
      <c r="J2148" t="s">
        <v>586</v>
      </c>
      <c r="K2148" t="s">
        <v>3</v>
      </c>
      <c r="L2148"/>
      <c r="M2148" t="s">
        <v>579</v>
      </c>
      <c r="N2148">
        <v>32.75</v>
      </c>
      <c r="O2148"/>
      <c r="P2148" t="s">
        <v>1053</v>
      </c>
      <c r="Q2148" t="s">
        <v>1054</v>
      </c>
      <c r="R2148">
        <v>329</v>
      </c>
      <c r="S2148"/>
      <c r="T2148"/>
      <c r="U2148"/>
      <c r="V2148"/>
      <c r="W2148"/>
      <c r="X2148"/>
      <c r="Y2148"/>
      <c r="Z2148"/>
      <c r="AA2148"/>
      <c r="AB2148"/>
      <c r="AC2148"/>
      <c r="AD2148"/>
      <c r="AE2148"/>
      <c r="AF2148"/>
      <c r="AG2148"/>
      <c r="AH2148"/>
      <c r="AI2148"/>
      <c r="AJ2148"/>
      <c r="AK2148" t="s">
        <v>1054</v>
      </c>
      <c r="AL2148">
        <v>329</v>
      </c>
      <c r="AM2148" s="73">
        <v>43915</v>
      </c>
      <c r="AN2148" t="s">
        <v>584</v>
      </c>
      <c r="AO2148" t="s">
        <v>975</v>
      </c>
      <c r="AP2148"/>
      <c r="AQ2148"/>
      <c r="AR2148" t="s">
        <v>581</v>
      </c>
      <c r="AS2148" t="s">
        <v>1797</v>
      </c>
      <c r="AT2148" t="s">
        <v>1361</v>
      </c>
      <c r="AU2148" t="s">
        <v>36</v>
      </c>
      <c r="AV2148" t="s">
        <v>1354</v>
      </c>
      <c r="AW2148" t="s">
        <v>1924</v>
      </c>
      <c r="AX2148" t="s">
        <v>1353</v>
      </c>
      <c r="AY2148" t="s">
        <v>1352</v>
      </c>
      <c r="AZ2148"/>
      <c r="BA2148" t="s">
        <v>1954</v>
      </c>
      <c r="BB2148" t="s">
        <v>1926</v>
      </c>
      <c r="BC2148" t="s">
        <v>579</v>
      </c>
      <c r="BD2148"/>
      <c r="BE2148"/>
    </row>
    <row r="2149" spans="1:57" x14ac:dyDescent="0.25">
      <c r="A2149" t="s">
        <v>1360</v>
      </c>
      <c r="B2149" t="s">
        <v>0</v>
      </c>
      <c r="C2149">
        <v>2020</v>
      </c>
      <c r="D2149">
        <v>9</v>
      </c>
      <c r="E2149" s="73">
        <v>43915</v>
      </c>
      <c r="F2149"/>
      <c r="G2149"/>
      <c r="H2149" t="s">
        <v>12</v>
      </c>
      <c r="I2149"/>
      <c r="J2149" t="s">
        <v>2</v>
      </c>
      <c r="K2149" t="s">
        <v>3</v>
      </c>
      <c r="L2149"/>
      <c r="M2149" t="s">
        <v>579</v>
      </c>
      <c r="N2149">
        <v>-13546.95</v>
      </c>
      <c r="O2149"/>
      <c r="P2149" t="s">
        <v>14</v>
      </c>
      <c r="Q2149" t="s">
        <v>1054</v>
      </c>
      <c r="R2149">
        <v>405</v>
      </c>
      <c r="S2149"/>
      <c r="T2149"/>
      <c r="U2149"/>
      <c r="V2149"/>
      <c r="W2149"/>
      <c r="X2149"/>
      <c r="Y2149"/>
      <c r="Z2149"/>
      <c r="AA2149"/>
      <c r="AB2149"/>
      <c r="AC2149"/>
      <c r="AD2149"/>
      <c r="AE2149"/>
      <c r="AF2149"/>
      <c r="AG2149"/>
      <c r="AH2149"/>
      <c r="AI2149"/>
      <c r="AJ2149"/>
      <c r="AK2149" t="s">
        <v>1054</v>
      </c>
      <c r="AL2149">
        <v>405</v>
      </c>
      <c r="AM2149" s="73">
        <v>43915</v>
      </c>
      <c r="AN2149"/>
      <c r="AO2149" t="s">
        <v>8</v>
      </c>
      <c r="AP2149"/>
      <c r="AQ2149"/>
      <c r="AR2149" t="s">
        <v>581</v>
      </c>
      <c r="AS2149" t="s">
        <v>1797</v>
      </c>
      <c r="AT2149" t="s">
        <v>1385</v>
      </c>
      <c r="AU2149" t="s">
        <v>36</v>
      </c>
      <c r="AV2149" t="s">
        <v>1355</v>
      </c>
      <c r="AW2149"/>
      <c r="AX2149"/>
      <c r="AY2149"/>
      <c r="AZ2149"/>
      <c r="BA2149" t="s">
        <v>1801</v>
      </c>
      <c r="BB2149" t="s">
        <v>1802</v>
      </c>
      <c r="BC2149" t="s">
        <v>579</v>
      </c>
      <c r="BD2149"/>
      <c r="BE2149"/>
    </row>
    <row r="2150" spans="1:57" x14ac:dyDescent="0.25">
      <c r="A2150" t="s">
        <v>1360</v>
      </c>
      <c r="B2150" t="s">
        <v>0</v>
      </c>
      <c r="C2150">
        <v>2020</v>
      </c>
      <c r="D2150">
        <v>9</v>
      </c>
      <c r="E2150" s="73">
        <v>43917</v>
      </c>
      <c r="F2150" t="s">
        <v>574</v>
      </c>
      <c r="G2150"/>
      <c r="H2150" t="s">
        <v>12</v>
      </c>
      <c r="I2150" t="s">
        <v>575</v>
      </c>
      <c r="J2150" t="s">
        <v>692</v>
      </c>
      <c r="K2150" t="s">
        <v>3</v>
      </c>
      <c r="L2150"/>
      <c r="M2150" t="s">
        <v>1532</v>
      </c>
      <c r="N2150">
        <v>0.82</v>
      </c>
      <c r="O2150"/>
      <c r="P2150" t="s">
        <v>1057</v>
      </c>
      <c r="Q2150" t="s">
        <v>1058</v>
      </c>
      <c r="R2150">
        <v>138</v>
      </c>
      <c r="S2150"/>
      <c r="T2150"/>
      <c r="U2150"/>
      <c r="V2150"/>
      <c r="W2150"/>
      <c r="X2150"/>
      <c r="Y2150"/>
      <c r="Z2150"/>
      <c r="AA2150"/>
      <c r="AB2150"/>
      <c r="AC2150"/>
      <c r="AD2150"/>
      <c r="AE2150"/>
      <c r="AF2150"/>
      <c r="AG2150"/>
      <c r="AH2150"/>
      <c r="AI2150"/>
      <c r="AJ2150"/>
      <c r="AK2150" t="s">
        <v>1058</v>
      </c>
      <c r="AL2150">
        <v>138</v>
      </c>
      <c r="AM2150" s="73">
        <v>43917</v>
      </c>
      <c r="AN2150"/>
      <c r="AO2150" t="s">
        <v>975</v>
      </c>
      <c r="AP2150"/>
      <c r="AQ2150"/>
      <c r="AR2150" t="s">
        <v>603</v>
      </c>
      <c r="AS2150" t="s">
        <v>1797</v>
      </c>
      <c r="AT2150" t="s">
        <v>1356</v>
      </c>
      <c r="AU2150" t="s">
        <v>36</v>
      </c>
      <c r="AV2150" t="s">
        <v>1354</v>
      </c>
      <c r="AW2150" t="s">
        <v>1924</v>
      </c>
      <c r="AX2150" t="s">
        <v>1353</v>
      </c>
      <c r="AY2150" t="s">
        <v>1352</v>
      </c>
      <c r="AZ2150"/>
      <c r="BA2150" t="s">
        <v>1981</v>
      </c>
      <c r="BB2150" t="s">
        <v>1926</v>
      </c>
      <c r="BC2150" t="s">
        <v>1532</v>
      </c>
      <c r="BD2150"/>
      <c r="BE2150"/>
    </row>
    <row r="2151" spans="1:57" x14ac:dyDescent="0.25">
      <c r="A2151" t="s">
        <v>1360</v>
      </c>
      <c r="B2151" t="s">
        <v>0</v>
      </c>
      <c r="C2151">
        <v>2020</v>
      </c>
      <c r="D2151">
        <v>9</v>
      </c>
      <c r="E2151" s="73">
        <v>43917</v>
      </c>
      <c r="F2151" t="s">
        <v>574</v>
      </c>
      <c r="G2151"/>
      <c r="H2151" t="s">
        <v>12</v>
      </c>
      <c r="I2151" t="s">
        <v>575</v>
      </c>
      <c r="J2151" t="s">
        <v>1033</v>
      </c>
      <c r="K2151" t="s">
        <v>3</v>
      </c>
      <c r="L2151"/>
      <c r="M2151" t="s">
        <v>1427</v>
      </c>
      <c r="N2151">
        <v>0.1</v>
      </c>
      <c r="O2151"/>
      <c r="P2151" t="s">
        <v>1059</v>
      </c>
      <c r="Q2151" t="s">
        <v>1061</v>
      </c>
      <c r="R2151">
        <v>85</v>
      </c>
      <c r="S2151"/>
      <c r="T2151"/>
      <c r="U2151"/>
      <c r="V2151"/>
      <c r="W2151"/>
      <c r="X2151"/>
      <c r="Y2151"/>
      <c r="Z2151"/>
      <c r="AA2151"/>
      <c r="AB2151"/>
      <c r="AC2151"/>
      <c r="AD2151"/>
      <c r="AE2151"/>
      <c r="AF2151"/>
      <c r="AG2151"/>
      <c r="AH2151"/>
      <c r="AI2151"/>
      <c r="AJ2151"/>
      <c r="AK2151" t="s">
        <v>1061</v>
      </c>
      <c r="AL2151">
        <v>85</v>
      </c>
      <c r="AM2151" s="73">
        <v>43917</v>
      </c>
      <c r="AN2151"/>
      <c r="AO2151" t="s">
        <v>847</v>
      </c>
      <c r="AP2151"/>
      <c r="AQ2151"/>
      <c r="AR2151" t="s">
        <v>603</v>
      </c>
      <c r="AS2151" t="s">
        <v>1797</v>
      </c>
      <c r="AT2151" t="s">
        <v>1356</v>
      </c>
      <c r="AU2151" t="s">
        <v>36</v>
      </c>
      <c r="AV2151" t="s">
        <v>1354</v>
      </c>
      <c r="AW2151" t="s">
        <v>1924</v>
      </c>
      <c r="AX2151" t="s">
        <v>1353</v>
      </c>
      <c r="AY2151" t="s">
        <v>1352</v>
      </c>
      <c r="AZ2151"/>
      <c r="BA2151" t="s">
        <v>2034</v>
      </c>
      <c r="BB2151" t="s">
        <v>1926</v>
      </c>
      <c r="BC2151" t="s">
        <v>1427</v>
      </c>
      <c r="BD2151"/>
      <c r="BE2151"/>
    </row>
    <row r="2152" spans="1:57" x14ac:dyDescent="0.25">
      <c r="A2152" t="s">
        <v>1360</v>
      </c>
      <c r="B2152" t="s">
        <v>0</v>
      </c>
      <c r="C2152">
        <v>2020</v>
      </c>
      <c r="D2152">
        <v>9</v>
      </c>
      <c r="E2152" s="73">
        <v>43917</v>
      </c>
      <c r="F2152" t="s">
        <v>574</v>
      </c>
      <c r="G2152"/>
      <c r="H2152" t="s">
        <v>12</v>
      </c>
      <c r="I2152" t="s">
        <v>575</v>
      </c>
      <c r="J2152" t="s">
        <v>1033</v>
      </c>
      <c r="K2152" t="s">
        <v>3</v>
      </c>
      <c r="L2152"/>
      <c r="M2152" t="s">
        <v>1427</v>
      </c>
      <c r="N2152">
        <v>0.11</v>
      </c>
      <c r="O2152"/>
      <c r="P2152" t="s">
        <v>1059</v>
      </c>
      <c r="Q2152" t="s">
        <v>1061</v>
      </c>
      <c r="R2152">
        <v>136</v>
      </c>
      <c r="S2152"/>
      <c r="T2152"/>
      <c r="U2152"/>
      <c r="V2152"/>
      <c r="W2152"/>
      <c r="X2152"/>
      <c r="Y2152"/>
      <c r="Z2152"/>
      <c r="AA2152"/>
      <c r="AB2152"/>
      <c r="AC2152"/>
      <c r="AD2152"/>
      <c r="AE2152"/>
      <c r="AF2152"/>
      <c r="AG2152"/>
      <c r="AH2152"/>
      <c r="AI2152"/>
      <c r="AJ2152"/>
      <c r="AK2152" t="s">
        <v>1061</v>
      </c>
      <c r="AL2152">
        <v>136</v>
      </c>
      <c r="AM2152" s="73">
        <v>43917</v>
      </c>
      <c r="AN2152"/>
      <c r="AO2152" t="s">
        <v>975</v>
      </c>
      <c r="AP2152"/>
      <c r="AQ2152"/>
      <c r="AR2152" t="s">
        <v>603</v>
      </c>
      <c r="AS2152" t="s">
        <v>1797</v>
      </c>
      <c r="AT2152" t="s">
        <v>1356</v>
      </c>
      <c r="AU2152" t="s">
        <v>36</v>
      </c>
      <c r="AV2152" t="s">
        <v>1354</v>
      </c>
      <c r="AW2152" t="s">
        <v>1924</v>
      </c>
      <c r="AX2152" t="s">
        <v>1353</v>
      </c>
      <c r="AY2152" t="s">
        <v>1352</v>
      </c>
      <c r="AZ2152"/>
      <c r="BA2152" t="s">
        <v>2034</v>
      </c>
      <c r="BB2152" t="s">
        <v>1926</v>
      </c>
      <c r="BC2152" t="s">
        <v>1427</v>
      </c>
      <c r="BD2152"/>
      <c r="BE2152"/>
    </row>
    <row r="2153" spans="1:57" x14ac:dyDescent="0.25">
      <c r="A2153" t="s">
        <v>1360</v>
      </c>
      <c r="B2153" t="s">
        <v>0</v>
      </c>
      <c r="C2153">
        <v>2020</v>
      </c>
      <c r="D2153">
        <v>9</v>
      </c>
      <c r="E2153" s="73">
        <v>43917</v>
      </c>
      <c r="F2153" t="s">
        <v>574</v>
      </c>
      <c r="G2153"/>
      <c r="H2153" t="s">
        <v>12</v>
      </c>
      <c r="I2153" t="s">
        <v>575</v>
      </c>
      <c r="J2153" t="s">
        <v>1033</v>
      </c>
      <c r="K2153" t="s">
        <v>3</v>
      </c>
      <c r="L2153"/>
      <c r="M2153" t="s">
        <v>1427</v>
      </c>
      <c r="N2153">
        <v>0.1</v>
      </c>
      <c r="O2153"/>
      <c r="P2153" t="s">
        <v>1059</v>
      </c>
      <c r="Q2153" t="s">
        <v>1061</v>
      </c>
      <c r="R2153">
        <v>13</v>
      </c>
      <c r="S2153"/>
      <c r="T2153"/>
      <c r="U2153"/>
      <c r="V2153"/>
      <c r="W2153"/>
      <c r="X2153"/>
      <c r="Y2153"/>
      <c r="Z2153"/>
      <c r="AA2153"/>
      <c r="AB2153"/>
      <c r="AC2153"/>
      <c r="AD2153"/>
      <c r="AE2153"/>
      <c r="AF2153"/>
      <c r="AG2153"/>
      <c r="AH2153"/>
      <c r="AI2153"/>
      <c r="AJ2153"/>
      <c r="AK2153" t="s">
        <v>1061</v>
      </c>
      <c r="AL2153">
        <v>13</v>
      </c>
      <c r="AM2153" s="73">
        <v>43917</v>
      </c>
      <c r="AN2153"/>
      <c r="AO2153" t="s">
        <v>847</v>
      </c>
      <c r="AP2153"/>
      <c r="AQ2153"/>
      <c r="AR2153" t="s">
        <v>603</v>
      </c>
      <c r="AS2153" t="s">
        <v>1797</v>
      </c>
      <c r="AT2153" t="s">
        <v>1356</v>
      </c>
      <c r="AU2153" t="s">
        <v>36</v>
      </c>
      <c r="AV2153" t="s">
        <v>1354</v>
      </c>
      <c r="AW2153" t="s">
        <v>1924</v>
      </c>
      <c r="AX2153" t="s">
        <v>1353</v>
      </c>
      <c r="AY2153" t="s">
        <v>1352</v>
      </c>
      <c r="AZ2153"/>
      <c r="BA2153" t="s">
        <v>2034</v>
      </c>
      <c r="BB2153" t="s">
        <v>1926</v>
      </c>
      <c r="BC2153" t="s">
        <v>1427</v>
      </c>
      <c r="BD2153"/>
      <c r="BE2153"/>
    </row>
    <row r="2154" spans="1:57" x14ac:dyDescent="0.25">
      <c r="A2154" t="s">
        <v>1360</v>
      </c>
      <c r="B2154" t="s">
        <v>0</v>
      </c>
      <c r="C2154">
        <v>2020</v>
      </c>
      <c r="D2154">
        <v>9</v>
      </c>
      <c r="E2154" s="73">
        <v>43917</v>
      </c>
      <c r="F2154" t="s">
        <v>574</v>
      </c>
      <c r="G2154"/>
      <c r="H2154" t="s">
        <v>12</v>
      </c>
      <c r="I2154" t="s">
        <v>575</v>
      </c>
      <c r="J2154" t="s">
        <v>1033</v>
      </c>
      <c r="K2154" t="s">
        <v>3</v>
      </c>
      <c r="L2154"/>
      <c r="M2154" t="s">
        <v>1427</v>
      </c>
      <c r="N2154">
        <v>0.01</v>
      </c>
      <c r="O2154"/>
      <c r="P2154" t="s">
        <v>1059</v>
      </c>
      <c r="Q2154" t="s">
        <v>1061</v>
      </c>
      <c r="R2154">
        <v>182</v>
      </c>
      <c r="S2154"/>
      <c r="T2154"/>
      <c r="U2154"/>
      <c r="V2154"/>
      <c r="W2154"/>
      <c r="X2154"/>
      <c r="Y2154"/>
      <c r="Z2154"/>
      <c r="AA2154"/>
      <c r="AB2154"/>
      <c r="AC2154"/>
      <c r="AD2154"/>
      <c r="AE2154"/>
      <c r="AF2154"/>
      <c r="AG2154"/>
      <c r="AH2154"/>
      <c r="AI2154"/>
      <c r="AJ2154"/>
      <c r="AK2154" t="s">
        <v>1061</v>
      </c>
      <c r="AL2154">
        <v>182</v>
      </c>
      <c r="AM2154" s="73">
        <v>43917</v>
      </c>
      <c r="AN2154"/>
      <c r="AO2154" t="s">
        <v>37</v>
      </c>
      <c r="AP2154"/>
      <c r="AQ2154"/>
      <c r="AR2154" t="s">
        <v>603</v>
      </c>
      <c r="AS2154" t="s">
        <v>1797</v>
      </c>
      <c r="AT2154" t="s">
        <v>1356</v>
      </c>
      <c r="AU2154" t="s">
        <v>36</v>
      </c>
      <c r="AV2154" t="s">
        <v>1354</v>
      </c>
      <c r="AW2154" t="s">
        <v>1924</v>
      </c>
      <c r="AX2154" t="s">
        <v>1353</v>
      </c>
      <c r="AY2154" t="s">
        <v>1352</v>
      </c>
      <c r="AZ2154"/>
      <c r="BA2154" t="s">
        <v>2034</v>
      </c>
      <c r="BB2154" t="s">
        <v>1926</v>
      </c>
      <c r="BC2154" t="s">
        <v>1427</v>
      </c>
      <c r="BD2154"/>
      <c r="BE2154"/>
    </row>
    <row r="2155" spans="1:57" x14ac:dyDescent="0.25">
      <c r="A2155" t="s">
        <v>1360</v>
      </c>
      <c r="B2155" t="s">
        <v>0</v>
      </c>
      <c r="C2155">
        <v>2020</v>
      </c>
      <c r="D2155">
        <v>9</v>
      </c>
      <c r="E2155" s="73">
        <v>43921</v>
      </c>
      <c r="F2155" t="s">
        <v>574</v>
      </c>
      <c r="G2155"/>
      <c r="H2155" t="s">
        <v>12</v>
      </c>
      <c r="I2155" t="s">
        <v>575</v>
      </c>
      <c r="J2155" t="s">
        <v>609</v>
      </c>
      <c r="K2155" t="s">
        <v>3</v>
      </c>
      <c r="L2155"/>
      <c r="M2155" t="s">
        <v>1426</v>
      </c>
      <c r="N2155">
        <v>22.96</v>
      </c>
      <c r="O2155"/>
      <c r="P2155" t="s">
        <v>1063</v>
      </c>
      <c r="Q2155" t="s">
        <v>1064</v>
      </c>
      <c r="R2155">
        <v>186</v>
      </c>
      <c r="S2155"/>
      <c r="T2155"/>
      <c r="U2155"/>
      <c r="V2155"/>
      <c r="W2155"/>
      <c r="X2155"/>
      <c r="Y2155"/>
      <c r="Z2155"/>
      <c r="AA2155"/>
      <c r="AB2155"/>
      <c r="AC2155"/>
      <c r="AD2155"/>
      <c r="AE2155"/>
      <c r="AF2155"/>
      <c r="AG2155"/>
      <c r="AH2155"/>
      <c r="AI2155"/>
      <c r="AJ2155"/>
      <c r="AK2155" t="s">
        <v>1064</v>
      </c>
      <c r="AL2155">
        <v>186</v>
      </c>
      <c r="AM2155" s="73">
        <v>43921</v>
      </c>
      <c r="AN2155"/>
      <c r="AO2155" t="s">
        <v>37</v>
      </c>
      <c r="AP2155"/>
      <c r="AQ2155"/>
      <c r="AR2155" t="s">
        <v>603</v>
      </c>
      <c r="AS2155" t="s">
        <v>1797</v>
      </c>
      <c r="AT2155" t="s">
        <v>1408</v>
      </c>
      <c r="AU2155" t="s">
        <v>36</v>
      </c>
      <c r="AV2155" t="s">
        <v>1354</v>
      </c>
      <c r="AW2155" t="s">
        <v>1924</v>
      </c>
      <c r="AX2155" t="s">
        <v>1353</v>
      </c>
      <c r="AY2155" t="s">
        <v>1352</v>
      </c>
      <c r="AZ2155"/>
      <c r="BA2155" t="s">
        <v>1949</v>
      </c>
      <c r="BB2155" t="s">
        <v>1926</v>
      </c>
      <c r="BC2155" t="s">
        <v>1426</v>
      </c>
      <c r="BD2155"/>
      <c r="BE2155"/>
    </row>
    <row r="2156" spans="1:57" x14ac:dyDescent="0.25">
      <c r="A2156" t="s">
        <v>1360</v>
      </c>
      <c r="B2156" t="s">
        <v>0</v>
      </c>
      <c r="C2156">
        <v>2020</v>
      </c>
      <c r="D2156">
        <v>9</v>
      </c>
      <c r="E2156" s="73">
        <v>43896</v>
      </c>
      <c r="F2156"/>
      <c r="G2156"/>
      <c r="H2156" t="s">
        <v>12</v>
      </c>
      <c r="I2156"/>
      <c r="J2156" t="s">
        <v>25</v>
      </c>
      <c r="K2156" t="s">
        <v>3</v>
      </c>
      <c r="L2156"/>
      <c r="M2156" t="s">
        <v>43</v>
      </c>
      <c r="N2156">
        <v>9900</v>
      </c>
      <c r="O2156"/>
      <c r="P2156" t="s">
        <v>27</v>
      </c>
      <c r="Q2156" t="s">
        <v>1025</v>
      </c>
      <c r="R2156">
        <v>43</v>
      </c>
      <c r="S2156"/>
      <c r="T2156"/>
      <c r="U2156"/>
      <c r="V2156"/>
      <c r="W2156"/>
      <c r="X2156"/>
      <c r="Y2156"/>
      <c r="Z2156"/>
      <c r="AA2156"/>
      <c r="AB2156"/>
      <c r="AC2156"/>
      <c r="AD2156"/>
      <c r="AE2156"/>
      <c r="AF2156"/>
      <c r="AG2156"/>
      <c r="AH2156"/>
      <c r="AI2156"/>
      <c r="AJ2156"/>
      <c r="AK2156" t="s">
        <v>1025</v>
      </c>
      <c r="AL2156">
        <v>43</v>
      </c>
      <c r="AM2156" s="73">
        <v>43896</v>
      </c>
      <c r="AN2156" t="s">
        <v>1020</v>
      </c>
      <c r="AO2156" t="s">
        <v>8</v>
      </c>
      <c r="AP2156"/>
      <c r="AQ2156"/>
      <c r="AR2156" t="s">
        <v>30</v>
      </c>
      <c r="AS2156" t="s">
        <v>1797</v>
      </c>
      <c r="AT2156" t="s">
        <v>1366</v>
      </c>
      <c r="AU2156" t="s">
        <v>36</v>
      </c>
      <c r="AV2156" t="s">
        <v>1365</v>
      </c>
      <c r="AW2156"/>
      <c r="AX2156"/>
      <c r="AY2156"/>
      <c r="AZ2156"/>
      <c r="BA2156" t="s">
        <v>1833</v>
      </c>
      <c r="BB2156" t="s">
        <v>1802</v>
      </c>
      <c r="BC2156" t="s">
        <v>43</v>
      </c>
      <c r="BD2156"/>
      <c r="BE2156"/>
    </row>
    <row r="2157" spans="1:57" x14ac:dyDescent="0.25">
      <c r="A2157" t="s">
        <v>1360</v>
      </c>
      <c r="B2157" t="s">
        <v>0</v>
      </c>
      <c r="C2157">
        <v>2020</v>
      </c>
      <c r="D2157">
        <v>9</v>
      </c>
      <c r="E2157" s="73">
        <v>43899</v>
      </c>
      <c r="F2157" t="s">
        <v>574</v>
      </c>
      <c r="G2157"/>
      <c r="H2157" t="s">
        <v>12</v>
      </c>
      <c r="I2157" t="s">
        <v>575</v>
      </c>
      <c r="J2157" t="s">
        <v>1030</v>
      </c>
      <c r="K2157" t="s">
        <v>3</v>
      </c>
      <c r="L2157"/>
      <c r="M2157" t="s">
        <v>1432</v>
      </c>
      <c r="N2157">
        <v>0.16</v>
      </c>
      <c r="O2157"/>
      <c r="P2157" t="s">
        <v>1031</v>
      </c>
      <c r="Q2157" t="s">
        <v>1032</v>
      </c>
      <c r="R2157">
        <v>186</v>
      </c>
      <c r="S2157"/>
      <c r="T2157"/>
      <c r="U2157"/>
      <c r="V2157"/>
      <c r="W2157"/>
      <c r="X2157"/>
      <c r="Y2157"/>
      <c r="Z2157"/>
      <c r="AA2157"/>
      <c r="AB2157"/>
      <c r="AC2157"/>
      <c r="AD2157"/>
      <c r="AE2157"/>
      <c r="AF2157"/>
      <c r="AG2157"/>
      <c r="AH2157"/>
      <c r="AI2157"/>
      <c r="AJ2157"/>
      <c r="AK2157" t="s">
        <v>1032</v>
      </c>
      <c r="AL2157">
        <v>186</v>
      </c>
      <c r="AM2157" s="73">
        <v>43899</v>
      </c>
      <c r="AN2157"/>
      <c r="AO2157" t="s">
        <v>37</v>
      </c>
      <c r="AP2157"/>
      <c r="AQ2157"/>
      <c r="AR2157" t="s">
        <v>603</v>
      </c>
      <c r="AS2157" t="s">
        <v>1797</v>
      </c>
      <c r="AT2157" t="s">
        <v>1356</v>
      </c>
      <c r="AU2157" t="s">
        <v>36</v>
      </c>
      <c r="AV2157" t="s">
        <v>1354</v>
      </c>
      <c r="AW2157" t="s">
        <v>1924</v>
      </c>
      <c r="AX2157" t="s">
        <v>1353</v>
      </c>
      <c r="AY2157" t="s">
        <v>1352</v>
      </c>
      <c r="AZ2157"/>
      <c r="BA2157" t="s">
        <v>2037</v>
      </c>
      <c r="BB2157" t="s">
        <v>1926</v>
      </c>
      <c r="BC2157" t="s">
        <v>1432</v>
      </c>
      <c r="BD2157"/>
      <c r="BE2157"/>
    </row>
    <row r="2158" spans="1:57" x14ac:dyDescent="0.25">
      <c r="A2158" t="s">
        <v>1360</v>
      </c>
      <c r="B2158" t="s">
        <v>0</v>
      </c>
      <c r="C2158">
        <v>2020</v>
      </c>
      <c r="D2158">
        <v>9</v>
      </c>
      <c r="E2158" s="73">
        <v>43899</v>
      </c>
      <c r="F2158" t="s">
        <v>574</v>
      </c>
      <c r="G2158"/>
      <c r="H2158" t="s">
        <v>12</v>
      </c>
      <c r="I2158" t="s">
        <v>575</v>
      </c>
      <c r="J2158" t="s">
        <v>1038</v>
      </c>
      <c r="K2158" t="s">
        <v>3</v>
      </c>
      <c r="L2158"/>
      <c r="M2158" t="s">
        <v>1431</v>
      </c>
      <c r="N2158">
        <v>7.41</v>
      </c>
      <c r="O2158"/>
      <c r="P2158" t="s">
        <v>1036</v>
      </c>
      <c r="Q2158" t="s">
        <v>1039</v>
      </c>
      <c r="R2158">
        <v>89</v>
      </c>
      <c r="S2158"/>
      <c r="T2158"/>
      <c r="U2158"/>
      <c r="V2158"/>
      <c r="W2158"/>
      <c r="X2158"/>
      <c r="Y2158"/>
      <c r="Z2158"/>
      <c r="AA2158"/>
      <c r="AB2158"/>
      <c r="AC2158"/>
      <c r="AD2158"/>
      <c r="AE2158"/>
      <c r="AF2158"/>
      <c r="AG2158"/>
      <c r="AH2158"/>
      <c r="AI2158"/>
      <c r="AJ2158"/>
      <c r="AK2158" t="s">
        <v>1039</v>
      </c>
      <c r="AL2158">
        <v>89</v>
      </c>
      <c r="AM2158" s="73">
        <v>43899</v>
      </c>
      <c r="AN2158"/>
      <c r="AO2158" t="s">
        <v>847</v>
      </c>
      <c r="AP2158"/>
      <c r="AQ2158"/>
      <c r="AR2158" t="s">
        <v>603</v>
      </c>
      <c r="AS2158" t="s">
        <v>1797</v>
      </c>
      <c r="AT2158" t="s">
        <v>1356</v>
      </c>
      <c r="AU2158" t="s">
        <v>36</v>
      </c>
      <c r="AV2158" t="s">
        <v>1354</v>
      </c>
      <c r="AW2158" t="s">
        <v>1924</v>
      </c>
      <c r="AX2158" t="s">
        <v>1353</v>
      </c>
      <c r="AY2158" t="s">
        <v>1352</v>
      </c>
      <c r="AZ2158"/>
      <c r="BA2158" t="s">
        <v>2038</v>
      </c>
      <c r="BB2158" t="s">
        <v>1926</v>
      </c>
      <c r="BC2158" t="s">
        <v>1431</v>
      </c>
      <c r="BD2158"/>
      <c r="BE2158"/>
    </row>
    <row r="2159" spans="1:57" x14ac:dyDescent="0.25">
      <c r="A2159" t="s">
        <v>1360</v>
      </c>
      <c r="B2159" t="s">
        <v>0</v>
      </c>
      <c r="C2159">
        <v>2020</v>
      </c>
      <c r="D2159">
        <v>9</v>
      </c>
      <c r="E2159" s="73">
        <v>43899</v>
      </c>
      <c r="F2159" t="s">
        <v>574</v>
      </c>
      <c r="G2159"/>
      <c r="H2159" t="s">
        <v>12</v>
      </c>
      <c r="I2159" t="s">
        <v>575</v>
      </c>
      <c r="J2159" t="s">
        <v>1038</v>
      </c>
      <c r="K2159" t="s">
        <v>3</v>
      </c>
      <c r="L2159"/>
      <c r="M2159" t="s">
        <v>1431</v>
      </c>
      <c r="N2159">
        <v>0.37</v>
      </c>
      <c r="O2159"/>
      <c r="P2159" t="s">
        <v>1036</v>
      </c>
      <c r="Q2159" t="s">
        <v>1039</v>
      </c>
      <c r="R2159">
        <v>189</v>
      </c>
      <c r="S2159"/>
      <c r="T2159"/>
      <c r="U2159"/>
      <c r="V2159"/>
      <c r="W2159"/>
      <c r="X2159"/>
      <c r="Y2159"/>
      <c r="Z2159"/>
      <c r="AA2159"/>
      <c r="AB2159"/>
      <c r="AC2159"/>
      <c r="AD2159"/>
      <c r="AE2159"/>
      <c r="AF2159"/>
      <c r="AG2159"/>
      <c r="AH2159"/>
      <c r="AI2159"/>
      <c r="AJ2159"/>
      <c r="AK2159" t="s">
        <v>1039</v>
      </c>
      <c r="AL2159">
        <v>189</v>
      </c>
      <c r="AM2159" s="73">
        <v>43899</v>
      </c>
      <c r="AN2159"/>
      <c r="AO2159" t="s">
        <v>37</v>
      </c>
      <c r="AP2159"/>
      <c r="AQ2159"/>
      <c r="AR2159" t="s">
        <v>603</v>
      </c>
      <c r="AS2159" t="s">
        <v>1797</v>
      </c>
      <c r="AT2159" t="s">
        <v>1356</v>
      </c>
      <c r="AU2159" t="s">
        <v>36</v>
      </c>
      <c r="AV2159" t="s">
        <v>1354</v>
      </c>
      <c r="AW2159" t="s">
        <v>1924</v>
      </c>
      <c r="AX2159" t="s">
        <v>1353</v>
      </c>
      <c r="AY2159" t="s">
        <v>1352</v>
      </c>
      <c r="AZ2159"/>
      <c r="BA2159" t="s">
        <v>2038</v>
      </c>
      <c r="BB2159" t="s">
        <v>1926</v>
      </c>
      <c r="BC2159" t="s">
        <v>1431</v>
      </c>
      <c r="BD2159"/>
      <c r="BE2159"/>
    </row>
    <row r="2160" spans="1:57" x14ac:dyDescent="0.25">
      <c r="A2160" t="s">
        <v>1360</v>
      </c>
      <c r="B2160" t="s">
        <v>0</v>
      </c>
      <c r="C2160">
        <v>2020</v>
      </c>
      <c r="D2160">
        <v>9</v>
      </c>
      <c r="E2160" s="73">
        <v>43900</v>
      </c>
      <c r="F2160" t="s">
        <v>574</v>
      </c>
      <c r="G2160"/>
      <c r="H2160" t="s">
        <v>12</v>
      </c>
      <c r="I2160" t="s">
        <v>575</v>
      </c>
      <c r="J2160" t="s">
        <v>587</v>
      </c>
      <c r="K2160" t="s">
        <v>3</v>
      </c>
      <c r="L2160"/>
      <c r="M2160" t="s">
        <v>579</v>
      </c>
      <c r="N2160">
        <v>39.18</v>
      </c>
      <c r="O2160"/>
      <c r="P2160" t="s">
        <v>1040</v>
      </c>
      <c r="Q2160" t="s">
        <v>1041</v>
      </c>
      <c r="R2160">
        <v>296</v>
      </c>
      <c r="S2160"/>
      <c r="T2160"/>
      <c r="U2160"/>
      <c r="V2160"/>
      <c r="W2160"/>
      <c r="X2160"/>
      <c r="Y2160"/>
      <c r="Z2160"/>
      <c r="AA2160"/>
      <c r="AB2160"/>
      <c r="AC2160"/>
      <c r="AD2160"/>
      <c r="AE2160"/>
      <c r="AF2160"/>
      <c r="AG2160"/>
      <c r="AH2160"/>
      <c r="AI2160"/>
      <c r="AJ2160"/>
      <c r="AK2160" t="s">
        <v>1041</v>
      </c>
      <c r="AL2160">
        <v>296</v>
      </c>
      <c r="AM2160" s="73">
        <v>43900</v>
      </c>
      <c r="AN2160" t="s">
        <v>584</v>
      </c>
      <c r="AO2160" t="s">
        <v>847</v>
      </c>
      <c r="AP2160"/>
      <c r="AQ2160"/>
      <c r="AR2160" t="s">
        <v>581</v>
      </c>
      <c r="AS2160" t="s">
        <v>1797</v>
      </c>
      <c r="AT2160" t="s">
        <v>1361</v>
      </c>
      <c r="AU2160" t="s">
        <v>36</v>
      </c>
      <c r="AV2160" t="s">
        <v>1354</v>
      </c>
      <c r="AW2160" t="s">
        <v>1924</v>
      </c>
      <c r="AX2160" t="s">
        <v>1353</v>
      </c>
      <c r="AY2160" t="s">
        <v>1352</v>
      </c>
      <c r="AZ2160"/>
      <c r="BA2160" t="s">
        <v>1932</v>
      </c>
      <c r="BB2160" t="s">
        <v>1926</v>
      </c>
      <c r="BC2160" t="s">
        <v>579</v>
      </c>
      <c r="BD2160"/>
      <c r="BE2160"/>
    </row>
    <row r="2161" spans="1:57" x14ac:dyDescent="0.25">
      <c r="A2161" t="s">
        <v>1360</v>
      </c>
      <c r="B2161" t="s">
        <v>0</v>
      </c>
      <c r="C2161">
        <v>2020</v>
      </c>
      <c r="D2161">
        <v>9</v>
      </c>
      <c r="E2161" s="73">
        <v>43900</v>
      </c>
      <c r="F2161" t="s">
        <v>574</v>
      </c>
      <c r="G2161"/>
      <c r="H2161" t="s">
        <v>12</v>
      </c>
      <c r="I2161" t="s">
        <v>575</v>
      </c>
      <c r="J2161" t="s">
        <v>582</v>
      </c>
      <c r="K2161" t="s">
        <v>3</v>
      </c>
      <c r="L2161"/>
      <c r="M2161" t="s">
        <v>579</v>
      </c>
      <c r="N2161">
        <v>338</v>
      </c>
      <c r="O2161"/>
      <c r="P2161" t="s">
        <v>1040</v>
      </c>
      <c r="Q2161" t="s">
        <v>1041</v>
      </c>
      <c r="R2161">
        <v>352</v>
      </c>
      <c r="S2161"/>
      <c r="T2161"/>
      <c r="U2161"/>
      <c r="V2161"/>
      <c r="W2161"/>
      <c r="X2161"/>
      <c r="Y2161"/>
      <c r="Z2161"/>
      <c r="AA2161"/>
      <c r="AB2161"/>
      <c r="AC2161"/>
      <c r="AD2161"/>
      <c r="AE2161"/>
      <c r="AF2161"/>
      <c r="AG2161"/>
      <c r="AH2161"/>
      <c r="AI2161"/>
      <c r="AJ2161"/>
      <c r="AK2161" t="s">
        <v>1041</v>
      </c>
      <c r="AL2161">
        <v>352</v>
      </c>
      <c r="AM2161" s="73">
        <v>43900</v>
      </c>
      <c r="AN2161" t="s">
        <v>584</v>
      </c>
      <c r="AO2161" t="s">
        <v>975</v>
      </c>
      <c r="AP2161"/>
      <c r="AQ2161"/>
      <c r="AR2161" t="s">
        <v>581</v>
      </c>
      <c r="AS2161" t="s">
        <v>1797</v>
      </c>
      <c r="AT2161" t="s">
        <v>1361</v>
      </c>
      <c r="AU2161" t="s">
        <v>36</v>
      </c>
      <c r="AV2161" t="s">
        <v>1354</v>
      </c>
      <c r="AW2161" t="s">
        <v>1924</v>
      </c>
      <c r="AX2161" t="s">
        <v>1353</v>
      </c>
      <c r="AY2161" t="s">
        <v>1352</v>
      </c>
      <c r="AZ2161"/>
      <c r="BA2161" t="s">
        <v>1950</v>
      </c>
      <c r="BB2161" t="s">
        <v>1926</v>
      </c>
      <c r="BC2161" t="s">
        <v>579</v>
      </c>
      <c r="BD2161"/>
      <c r="BE2161"/>
    </row>
    <row r="2162" spans="1:57" x14ac:dyDescent="0.25">
      <c r="A2162" t="s">
        <v>1360</v>
      </c>
      <c r="B2162" t="s">
        <v>0</v>
      </c>
      <c r="C2162">
        <v>2020</v>
      </c>
      <c r="D2162">
        <v>9</v>
      </c>
      <c r="E2162" s="73">
        <v>43909</v>
      </c>
      <c r="F2162"/>
      <c r="G2162"/>
      <c r="H2162" t="s">
        <v>12</v>
      </c>
      <c r="I2162"/>
      <c r="J2162" t="s">
        <v>2</v>
      </c>
      <c r="K2162" t="s">
        <v>3</v>
      </c>
      <c r="L2162"/>
      <c r="M2162" t="s">
        <v>1429</v>
      </c>
      <c r="N2162">
        <v>20627.95</v>
      </c>
      <c r="O2162"/>
      <c r="P2162" t="s">
        <v>14</v>
      </c>
      <c r="Q2162" t="s">
        <v>1051</v>
      </c>
      <c r="R2162">
        <v>33</v>
      </c>
      <c r="S2162"/>
      <c r="T2162"/>
      <c r="U2162"/>
      <c r="V2162"/>
      <c r="W2162"/>
      <c r="X2162"/>
      <c r="Y2162"/>
      <c r="Z2162"/>
      <c r="AA2162"/>
      <c r="AB2162"/>
      <c r="AC2162"/>
      <c r="AD2162"/>
      <c r="AE2162"/>
      <c r="AF2162"/>
      <c r="AG2162"/>
      <c r="AH2162"/>
      <c r="AI2162"/>
      <c r="AJ2162"/>
      <c r="AK2162" t="s">
        <v>1051</v>
      </c>
      <c r="AL2162">
        <v>33</v>
      </c>
      <c r="AM2162" s="73">
        <v>43909</v>
      </c>
      <c r="AN2162"/>
      <c r="AO2162" t="s">
        <v>8</v>
      </c>
      <c r="AP2162"/>
      <c r="AQ2162"/>
      <c r="AR2162" t="s">
        <v>603</v>
      </c>
      <c r="AS2162" t="s">
        <v>1797</v>
      </c>
      <c r="AT2162" t="s">
        <v>1385</v>
      </c>
      <c r="AU2162" t="s">
        <v>36</v>
      </c>
      <c r="AV2162" t="s">
        <v>1355</v>
      </c>
      <c r="AW2162"/>
      <c r="AX2162"/>
      <c r="AY2162"/>
      <c r="AZ2162"/>
      <c r="BA2162" t="s">
        <v>1801</v>
      </c>
      <c r="BB2162" t="s">
        <v>1802</v>
      </c>
      <c r="BC2162" t="s">
        <v>1429</v>
      </c>
      <c r="BD2162"/>
      <c r="BE2162"/>
    </row>
    <row r="2163" spans="1:57" x14ac:dyDescent="0.25">
      <c r="A2163" t="s">
        <v>1360</v>
      </c>
      <c r="B2163" t="s">
        <v>0</v>
      </c>
      <c r="C2163">
        <v>2020</v>
      </c>
      <c r="D2163">
        <v>9</v>
      </c>
      <c r="E2163" s="73">
        <v>43915</v>
      </c>
      <c r="F2163" t="s">
        <v>574</v>
      </c>
      <c r="G2163"/>
      <c r="H2163" t="s">
        <v>12</v>
      </c>
      <c r="I2163" t="s">
        <v>575</v>
      </c>
      <c r="J2163" t="s">
        <v>848</v>
      </c>
      <c r="K2163" t="s">
        <v>3</v>
      </c>
      <c r="L2163"/>
      <c r="M2163" t="s">
        <v>579</v>
      </c>
      <c r="N2163">
        <v>20</v>
      </c>
      <c r="O2163"/>
      <c r="P2163" t="s">
        <v>1053</v>
      </c>
      <c r="Q2163" t="s">
        <v>1054</v>
      </c>
      <c r="R2163">
        <v>274</v>
      </c>
      <c r="S2163"/>
      <c r="T2163"/>
      <c r="U2163"/>
      <c r="V2163"/>
      <c r="W2163"/>
      <c r="X2163"/>
      <c r="Y2163"/>
      <c r="Z2163"/>
      <c r="AA2163"/>
      <c r="AB2163"/>
      <c r="AC2163"/>
      <c r="AD2163"/>
      <c r="AE2163"/>
      <c r="AF2163"/>
      <c r="AG2163"/>
      <c r="AH2163"/>
      <c r="AI2163"/>
      <c r="AJ2163"/>
      <c r="AK2163" t="s">
        <v>1054</v>
      </c>
      <c r="AL2163">
        <v>274</v>
      </c>
      <c r="AM2163" s="73">
        <v>43915</v>
      </c>
      <c r="AN2163" t="s">
        <v>584</v>
      </c>
      <c r="AO2163" t="s">
        <v>847</v>
      </c>
      <c r="AP2163"/>
      <c r="AQ2163"/>
      <c r="AR2163" t="s">
        <v>581</v>
      </c>
      <c r="AS2163" t="s">
        <v>1797</v>
      </c>
      <c r="AT2163" t="s">
        <v>1361</v>
      </c>
      <c r="AU2163" t="s">
        <v>36</v>
      </c>
      <c r="AV2163" t="s">
        <v>1354</v>
      </c>
      <c r="AW2163" t="s">
        <v>1924</v>
      </c>
      <c r="AX2163" t="s">
        <v>1353</v>
      </c>
      <c r="AY2163" t="s">
        <v>1352</v>
      </c>
      <c r="AZ2163"/>
      <c r="BA2163" t="s">
        <v>1983</v>
      </c>
      <c r="BB2163" t="s">
        <v>1926</v>
      </c>
      <c r="BC2163" t="s">
        <v>579</v>
      </c>
      <c r="BD2163"/>
      <c r="BE2163"/>
    </row>
    <row r="2164" spans="1:57" x14ac:dyDescent="0.25">
      <c r="A2164" t="s">
        <v>1360</v>
      </c>
      <c r="B2164" t="s">
        <v>0</v>
      </c>
      <c r="C2164">
        <v>2020</v>
      </c>
      <c r="D2164">
        <v>9</v>
      </c>
      <c r="E2164" s="73">
        <v>43915</v>
      </c>
      <c r="F2164" t="s">
        <v>574</v>
      </c>
      <c r="G2164"/>
      <c r="H2164" t="s">
        <v>12</v>
      </c>
      <c r="I2164" t="s">
        <v>575</v>
      </c>
      <c r="J2164" t="s">
        <v>589</v>
      </c>
      <c r="K2164" t="s">
        <v>3</v>
      </c>
      <c r="L2164"/>
      <c r="M2164" t="s">
        <v>579</v>
      </c>
      <c r="N2164">
        <v>2500</v>
      </c>
      <c r="O2164"/>
      <c r="P2164" t="s">
        <v>1053</v>
      </c>
      <c r="Q2164" t="s">
        <v>1054</v>
      </c>
      <c r="R2164">
        <v>326</v>
      </c>
      <c r="S2164"/>
      <c r="T2164"/>
      <c r="U2164"/>
      <c r="V2164"/>
      <c r="W2164"/>
      <c r="X2164"/>
      <c r="Y2164"/>
      <c r="Z2164"/>
      <c r="AA2164"/>
      <c r="AB2164"/>
      <c r="AC2164"/>
      <c r="AD2164"/>
      <c r="AE2164"/>
      <c r="AF2164"/>
      <c r="AG2164"/>
      <c r="AH2164"/>
      <c r="AI2164"/>
      <c r="AJ2164"/>
      <c r="AK2164" t="s">
        <v>1054</v>
      </c>
      <c r="AL2164">
        <v>326</v>
      </c>
      <c r="AM2164" s="73">
        <v>43915</v>
      </c>
      <c r="AN2164" t="s">
        <v>584</v>
      </c>
      <c r="AO2164" t="s">
        <v>975</v>
      </c>
      <c r="AP2164"/>
      <c r="AQ2164"/>
      <c r="AR2164" t="s">
        <v>581</v>
      </c>
      <c r="AS2164" t="s">
        <v>1797</v>
      </c>
      <c r="AT2164" t="s">
        <v>1361</v>
      </c>
      <c r="AU2164" t="s">
        <v>36</v>
      </c>
      <c r="AV2164" t="s">
        <v>1354</v>
      </c>
      <c r="AW2164" t="s">
        <v>1924</v>
      </c>
      <c r="AX2164" t="s">
        <v>1353</v>
      </c>
      <c r="AY2164" t="s">
        <v>1352</v>
      </c>
      <c r="AZ2164"/>
      <c r="BA2164" t="s">
        <v>1934</v>
      </c>
      <c r="BB2164" t="s">
        <v>1926</v>
      </c>
      <c r="BC2164" t="s">
        <v>579</v>
      </c>
      <c r="BD2164"/>
      <c r="BE2164"/>
    </row>
    <row r="2165" spans="1:57" x14ac:dyDescent="0.25">
      <c r="A2165" t="s">
        <v>1360</v>
      </c>
      <c r="B2165" t="s">
        <v>0</v>
      </c>
      <c r="C2165">
        <v>2020</v>
      </c>
      <c r="D2165">
        <v>9</v>
      </c>
      <c r="E2165" s="73">
        <v>43915</v>
      </c>
      <c r="F2165" t="s">
        <v>574</v>
      </c>
      <c r="G2165"/>
      <c r="H2165" t="s">
        <v>12</v>
      </c>
      <c r="I2165" t="s">
        <v>575</v>
      </c>
      <c r="J2165" t="s">
        <v>582</v>
      </c>
      <c r="K2165" t="s">
        <v>3</v>
      </c>
      <c r="L2165"/>
      <c r="M2165" t="s">
        <v>579</v>
      </c>
      <c r="N2165">
        <v>338</v>
      </c>
      <c r="O2165"/>
      <c r="P2165" t="s">
        <v>1053</v>
      </c>
      <c r="Q2165" t="s">
        <v>1054</v>
      </c>
      <c r="R2165">
        <v>327</v>
      </c>
      <c r="S2165"/>
      <c r="T2165"/>
      <c r="U2165"/>
      <c r="V2165"/>
      <c r="W2165"/>
      <c r="X2165"/>
      <c r="Y2165"/>
      <c r="Z2165"/>
      <c r="AA2165"/>
      <c r="AB2165"/>
      <c r="AC2165"/>
      <c r="AD2165"/>
      <c r="AE2165"/>
      <c r="AF2165"/>
      <c r="AG2165"/>
      <c r="AH2165"/>
      <c r="AI2165"/>
      <c r="AJ2165"/>
      <c r="AK2165" t="s">
        <v>1054</v>
      </c>
      <c r="AL2165">
        <v>327</v>
      </c>
      <c r="AM2165" s="73">
        <v>43915</v>
      </c>
      <c r="AN2165" t="s">
        <v>584</v>
      </c>
      <c r="AO2165" t="s">
        <v>975</v>
      </c>
      <c r="AP2165"/>
      <c r="AQ2165"/>
      <c r="AR2165" t="s">
        <v>581</v>
      </c>
      <c r="AS2165" t="s">
        <v>1797</v>
      </c>
      <c r="AT2165" t="s">
        <v>1361</v>
      </c>
      <c r="AU2165" t="s">
        <v>36</v>
      </c>
      <c r="AV2165" t="s">
        <v>1354</v>
      </c>
      <c r="AW2165" t="s">
        <v>1924</v>
      </c>
      <c r="AX2165" t="s">
        <v>1353</v>
      </c>
      <c r="AY2165" t="s">
        <v>1352</v>
      </c>
      <c r="AZ2165"/>
      <c r="BA2165" t="s">
        <v>1950</v>
      </c>
      <c r="BB2165" t="s">
        <v>1926</v>
      </c>
      <c r="BC2165" t="s">
        <v>579</v>
      </c>
      <c r="BD2165"/>
      <c r="BE2165"/>
    </row>
    <row r="2166" spans="1:57" x14ac:dyDescent="0.25">
      <c r="A2166" t="s">
        <v>1360</v>
      </c>
      <c r="B2166" t="s">
        <v>0</v>
      </c>
      <c r="C2166">
        <v>2020</v>
      </c>
      <c r="D2166">
        <v>9</v>
      </c>
      <c r="E2166" s="73">
        <v>43917</v>
      </c>
      <c r="F2166"/>
      <c r="G2166"/>
      <c r="H2166" t="s">
        <v>12</v>
      </c>
      <c r="I2166"/>
      <c r="J2166" t="s">
        <v>2</v>
      </c>
      <c r="K2166" t="s">
        <v>3</v>
      </c>
      <c r="L2166"/>
      <c r="M2166" t="s">
        <v>1532</v>
      </c>
      <c r="N2166">
        <v>-3.36</v>
      </c>
      <c r="O2166"/>
      <c r="P2166" t="s">
        <v>14</v>
      </c>
      <c r="Q2166" t="s">
        <v>1058</v>
      </c>
      <c r="R2166">
        <v>219</v>
      </c>
      <c r="S2166"/>
      <c r="T2166"/>
      <c r="U2166"/>
      <c r="V2166"/>
      <c r="W2166"/>
      <c r="X2166"/>
      <c r="Y2166"/>
      <c r="Z2166"/>
      <c r="AA2166"/>
      <c r="AB2166"/>
      <c r="AC2166"/>
      <c r="AD2166"/>
      <c r="AE2166"/>
      <c r="AF2166"/>
      <c r="AG2166"/>
      <c r="AH2166"/>
      <c r="AI2166"/>
      <c r="AJ2166"/>
      <c r="AK2166" t="s">
        <v>1058</v>
      </c>
      <c r="AL2166">
        <v>219</v>
      </c>
      <c r="AM2166" s="73">
        <v>43917</v>
      </c>
      <c r="AN2166"/>
      <c r="AO2166" t="s">
        <v>8</v>
      </c>
      <c r="AP2166"/>
      <c r="AQ2166"/>
      <c r="AR2166" t="s">
        <v>603</v>
      </c>
      <c r="AS2166" t="s">
        <v>1797</v>
      </c>
      <c r="AT2166" t="s">
        <v>1385</v>
      </c>
      <c r="AU2166" t="s">
        <v>36</v>
      </c>
      <c r="AV2166" t="s">
        <v>1355</v>
      </c>
      <c r="AW2166"/>
      <c r="AX2166"/>
      <c r="AY2166"/>
      <c r="AZ2166"/>
      <c r="BA2166" t="s">
        <v>1801</v>
      </c>
      <c r="BB2166" t="s">
        <v>1802</v>
      </c>
      <c r="BC2166" t="s">
        <v>1532</v>
      </c>
      <c r="BD2166"/>
      <c r="BE2166"/>
    </row>
    <row r="2167" spans="1:57" x14ac:dyDescent="0.25">
      <c r="A2167" t="s">
        <v>1360</v>
      </c>
      <c r="B2167" t="s">
        <v>0</v>
      </c>
      <c r="C2167">
        <v>2020</v>
      </c>
      <c r="D2167">
        <v>9</v>
      </c>
      <c r="E2167" s="73">
        <v>43917</v>
      </c>
      <c r="F2167" t="s">
        <v>574</v>
      </c>
      <c r="G2167"/>
      <c r="H2167" t="s">
        <v>12</v>
      </c>
      <c r="I2167" t="s">
        <v>575</v>
      </c>
      <c r="J2167" t="s">
        <v>610</v>
      </c>
      <c r="K2167" t="s">
        <v>3</v>
      </c>
      <c r="L2167"/>
      <c r="M2167" t="s">
        <v>1428</v>
      </c>
      <c r="N2167">
        <v>0.04</v>
      </c>
      <c r="O2167"/>
      <c r="P2167" t="s">
        <v>1059</v>
      </c>
      <c r="Q2167" t="s">
        <v>1060</v>
      </c>
      <c r="R2167">
        <v>61</v>
      </c>
      <c r="S2167"/>
      <c r="T2167"/>
      <c r="U2167"/>
      <c r="V2167"/>
      <c r="W2167"/>
      <c r="X2167"/>
      <c r="Y2167"/>
      <c r="Z2167"/>
      <c r="AA2167"/>
      <c r="AB2167"/>
      <c r="AC2167"/>
      <c r="AD2167"/>
      <c r="AE2167"/>
      <c r="AF2167"/>
      <c r="AG2167"/>
      <c r="AH2167"/>
      <c r="AI2167"/>
      <c r="AJ2167"/>
      <c r="AK2167" t="s">
        <v>1060</v>
      </c>
      <c r="AL2167">
        <v>61</v>
      </c>
      <c r="AM2167" s="73">
        <v>43917</v>
      </c>
      <c r="AN2167"/>
      <c r="AO2167" t="s">
        <v>1013</v>
      </c>
      <c r="AP2167"/>
      <c r="AQ2167"/>
      <c r="AR2167" t="s">
        <v>603</v>
      </c>
      <c r="AS2167" t="s">
        <v>1797</v>
      </c>
      <c r="AT2167" t="s">
        <v>1408</v>
      </c>
      <c r="AU2167" t="s">
        <v>36</v>
      </c>
      <c r="AV2167" t="s">
        <v>1354</v>
      </c>
      <c r="AW2167" t="s">
        <v>1924</v>
      </c>
      <c r="AX2167" t="s">
        <v>1353</v>
      </c>
      <c r="AY2167" t="s">
        <v>1352</v>
      </c>
      <c r="AZ2167"/>
      <c r="BA2167" t="s">
        <v>1930</v>
      </c>
      <c r="BB2167" t="s">
        <v>1926</v>
      </c>
      <c r="BC2167" t="s">
        <v>1428</v>
      </c>
      <c r="BD2167"/>
      <c r="BE2167"/>
    </row>
    <row r="2168" spans="1:57" x14ac:dyDescent="0.25">
      <c r="A2168" t="s">
        <v>1360</v>
      </c>
      <c r="B2168" t="s">
        <v>0</v>
      </c>
      <c r="C2168">
        <v>2020</v>
      </c>
      <c r="D2168">
        <v>9</v>
      </c>
      <c r="E2168" s="73">
        <v>43917</v>
      </c>
      <c r="F2168" t="s">
        <v>574</v>
      </c>
      <c r="G2168"/>
      <c r="H2168" t="s">
        <v>12</v>
      </c>
      <c r="I2168" t="s">
        <v>575</v>
      </c>
      <c r="J2168" t="s">
        <v>610</v>
      </c>
      <c r="K2168" t="s">
        <v>3</v>
      </c>
      <c r="L2168"/>
      <c r="M2168" t="s">
        <v>1428</v>
      </c>
      <c r="N2168">
        <v>0.03</v>
      </c>
      <c r="O2168"/>
      <c r="P2168" t="s">
        <v>1059</v>
      </c>
      <c r="Q2168" t="s">
        <v>1060</v>
      </c>
      <c r="R2168">
        <v>74</v>
      </c>
      <c r="S2168"/>
      <c r="T2168"/>
      <c r="U2168"/>
      <c r="V2168"/>
      <c r="W2168"/>
      <c r="X2168"/>
      <c r="Y2168"/>
      <c r="Z2168"/>
      <c r="AA2168"/>
      <c r="AB2168"/>
      <c r="AC2168"/>
      <c r="AD2168"/>
      <c r="AE2168"/>
      <c r="AF2168"/>
      <c r="AG2168"/>
      <c r="AH2168"/>
      <c r="AI2168"/>
      <c r="AJ2168"/>
      <c r="AK2168" t="s">
        <v>1060</v>
      </c>
      <c r="AL2168">
        <v>74</v>
      </c>
      <c r="AM2168" s="73">
        <v>43917</v>
      </c>
      <c r="AN2168"/>
      <c r="AO2168" t="s">
        <v>847</v>
      </c>
      <c r="AP2168"/>
      <c r="AQ2168"/>
      <c r="AR2168" t="s">
        <v>603</v>
      </c>
      <c r="AS2168" t="s">
        <v>1797</v>
      </c>
      <c r="AT2168" t="s">
        <v>1408</v>
      </c>
      <c r="AU2168" t="s">
        <v>36</v>
      </c>
      <c r="AV2168" t="s">
        <v>1354</v>
      </c>
      <c r="AW2168" t="s">
        <v>1924</v>
      </c>
      <c r="AX2168" t="s">
        <v>1353</v>
      </c>
      <c r="AY2168" t="s">
        <v>1352</v>
      </c>
      <c r="AZ2168"/>
      <c r="BA2168" t="s">
        <v>1930</v>
      </c>
      <c r="BB2168" t="s">
        <v>1926</v>
      </c>
      <c r="BC2168" t="s">
        <v>1428</v>
      </c>
      <c r="BD2168"/>
      <c r="BE2168"/>
    </row>
    <row r="2169" spans="1:57" x14ac:dyDescent="0.25">
      <c r="A2169" t="s">
        <v>1360</v>
      </c>
      <c r="B2169" t="s">
        <v>0</v>
      </c>
      <c r="C2169">
        <v>2020</v>
      </c>
      <c r="D2169">
        <v>9</v>
      </c>
      <c r="E2169" s="73">
        <v>43917</v>
      </c>
      <c r="F2169" t="s">
        <v>574</v>
      </c>
      <c r="G2169"/>
      <c r="H2169" t="s">
        <v>12</v>
      </c>
      <c r="I2169" t="s">
        <v>575</v>
      </c>
      <c r="J2169" t="s">
        <v>1033</v>
      </c>
      <c r="K2169" t="s">
        <v>3</v>
      </c>
      <c r="L2169"/>
      <c r="M2169" t="s">
        <v>1427</v>
      </c>
      <c r="N2169">
        <v>0.1</v>
      </c>
      <c r="O2169"/>
      <c r="P2169" t="s">
        <v>1059</v>
      </c>
      <c r="Q2169" t="s">
        <v>1061</v>
      </c>
      <c r="R2169">
        <v>72</v>
      </c>
      <c r="S2169"/>
      <c r="T2169"/>
      <c r="U2169"/>
      <c r="V2169"/>
      <c r="W2169"/>
      <c r="X2169"/>
      <c r="Y2169"/>
      <c r="Z2169"/>
      <c r="AA2169"/>
      <c r="AB2169"/>
      <c r="AC2169"/>
      <c r="AD2169"/>
      <c r="AE2169"/>
      <c r="AF2169"/>
      <c r="AG2169"/>
      <c r="AH2169"/>
      <c r="AI2169"/>
      <c r="AJ2169"/>
      <c r="AK2169" t="s">
        <v>1061</v>
      </c>
      <c r="AL2169">
        <v>72</v>
      </c>
      <c r="AM2169" s="73">
        <v>43917</v>
      </c>
      <c r="AN2169"/>
      <c r="AO2169" t="s">
        <v>1013</v>
      </c>
      <c r="AP2169"/>
      <c r="AQ2169"/>
      <c r="AR2169" t="s">
        <v>603</v>
      </c>
      <c r="AS2169" t="s">
        <v>1797</v>
      </c>
      <c r="AT2169" t="s">
        <v>1356</v>
      </c>
      <c r="AU2169" t="s">
        <v>36</v>
      </c>
      <c r="AV2169" t="s">
        <v>1354</v>
      </c>
      <c r="AW2169" t="s">
        <v>1924</v>
      </c>
      <c r="AX2169" t="s">
        <v>1353</v>
      </c>
      <c r="AY2169" t="s">
        <v>1352</v>
      </c>
      <c r="AZ2169"/>
      <c r="BA2169" t="s">
        <v>2034</v>
      </c>
      <c r="BB2169" t="s">
        <v>1926</v>
      </c>
      <c r="BC2169" t="s">
        <v>1427</v>
      </c>
      <c r="BD2169"/>
      <c r="BE2169"/>
    </row>
    <row r="2170" spans="1:57" x14ac:dyDescent="0.25">
      <c r="A2170" t="s">
        <v>1360</v>
      </c>
      <c r="B2170" t="s">
        <v>0</v>
      </c>
      <c r="C2170">
        <v>2020</v>
      </c>
      <c r="D2170">
        <v>9</v>
      </c>
      <c r="E2170" s="73">
        <v>43917</v>
      </c>
      <c r="F2170" t="s">
        <v>574</v>
      </c>
      <c r="G2170"/>
      <c r="H2170" t="s">
        <v>12</v>
      </c>
      <c r="I2170" t="s">
        <v>575</v>
      </c>
      <c r="J2170" t="s">
        <v>1033</v>
      </c>
      <c r="K2170" t="s">
        <v>3</v>
      </c>
      <c r="L2170"/>
      <c r="M2170" t="s">
        <v>1427</v>
      </c>
      <c r="N2170">
        <v>1.76</v>
      </c>
      <c r="O2170"/>
      <c r="P2170" t="s">
        <v>1059</v>
      </c>
      <c r="Q2170" t="s">
        <v>1062</v>
      </c>
      <c r="R2170">
        <v>74</v>
      </c>
      <c r="S2170"/>
      <c r="T2170"/>
      <c r="U2170"/>
      <c r="V2170"/>
      <c r="W2170"/>
      <c r="X2170"/>
      <c r="Y2170"/>
      <c r="Z2170"/>
      <c r="AA2170"/>
      <c r="AB2170"/>
      <c r="AC2170"/>
      <c r="AD2170"/>
      <c r="AE2170"/>
      <c r="AF2170"/>
      <c r="AG2170"/>
      <c r="AH2170"/>
      <c r="AI2170"/>
      <c r="AJ2170"/>
      <c r="AK2170" t="s">
        <v>1062</v>
      </c>
      <c r="AL2170">
        <v>74</v>
      </c>
      <c r="AM2170" s="73">
        <v>43917</v>
      </c>
      <c r="AN2170"/>
      <c r="AO2170" t="s">
        <v>1013</v>
      </c>
      <c r="AP2170"/>
      <c r="AQ2170"/>
      <c r="AR2170" t="s">
        <v>603</v>
      </c>
      <c r="AS2170" t="s">
        <v>1797</v>
      </c>
      <c r="AT2170" t="s">
        <v>1356</v>
      </c>
      <c r="AU2170" t="s">
        <v>36</v>
      </c>
      <c r="AV2170" t="s">
        <v>1354</v>
      </c>
      <c r="AW2170" t="s">
        <v>1924</v>
      </c>
      <c r="AX2170" t="s">
        <v>1353</v>
      </c>
      <c r="AY2170" t="s">
        <v>1352</v>
      </c>
      <c r="AZ2170"/>
      <c r="BA2170" t="s">
        <v>2034</v>
      </c>
      <c r="BB2170" t="s">
        <v>1926</v>
      </c>
      <c r="BC2170" t="s">
        <v>1427</v>
      </c>
      <c r="BD2170"/>
      <c r="BE2170"/>
    </row>
    <row r="2171" spans="1:57" x14ac:dyDescent="0.25">
      <c r="A2171" t="s">
        <v>1360</v>
      </c>
      <c r="B2171" t="s">
        <v>0</v>
      </c>
      <c r="C2171">
        <v>2020</v>
      </c>
      <c r="D2171">
        <v>9</v>
      </c>
      <c r="E2171" s="73">
        <v>43896</v>
      </c>
      <c r="F2171"/>
      <c r="G2171"/>
      <c r="H2171" t="s">
        <v>12</v>
      </c>
      <c r="I2171"/>
      <c r="J2171" t="s">
        <v>25</v>
      </c>
      <c r="K2171" t="s">
        <v>3</v>
      </c>
      <c r="L2171"/>
      <c r="M2171" t="s">
        <v>27</v>
      </c>
      <c r="N2171">
        <v>-9375</v>
      </c>
      <c r="O2171"/>
      <c r="P2171" t="s">
        <v>27</v>
      </c>
      <c r="Q2171" t="s">
        <v>1019</v>
      </c>
      <c r="R2171">
        <v>9</v>
      </c>
      <c r="S2171"/>
      <c r="T2171"/>
      <c r="U2171"/>
      <c r="V2171"/>
      <c r="W2171"/>
      <c r="X2171"/>
      <c r="Y2171"/>
      <c r="Z2171"/>
      <c r="AA2171"/>
      <c r="AB2171"/>
      <c r="AC2171"/>
      <c r="AD2171"/>
      <c r="AE2171"/>
      <c r="AF2171"/>
      <c r="AG2171"/>
      <c r="AH2171"/>
      <c r="AI2171"/>
      <c r="AJ2171"/>
      <c r="AK2171" t="s">
        <v>1019</v>
      </c>
      <c r="AL2171">
        <v>9</v>
      </c>
      <c r="AM2171" s="73">
        <v>43896</v>
      </c>
      <c r="AN2171" t="s">
        <v>1021</v>
      </c>
      <c r="AO2171" t="s">
        <v>8</v>
      </c>
      <c r="AP2171"/>
      <c r="AQ2171"/>
      <c r="AR2171" t="s">
        <v>30</v>
      </c>
      <c r="AS2171" t="s">
        <v>1797</v>
      </c>
      <c r="AT2171" t="s">
        <v>1366</v>
      </c>
      <c r="AU2171" t="s">
        <v>36</v>
      </c>
      <c r="AV2171" t="s">
        <v>1365</v>
      </c>
      <c r="AW2171"/>
      <c r="AX2171"/>
      <c r="AY2171"/>
      <c r="AZ2171"/>
      <c r="BA2171" t="s">
        <v>1833</v>
      </c>
      <c r="BB2171" t="s">
        <v>1802</v>
      </c>
      <c r="BC2171" t="s">
        <v>27</v>
      </c>
      <c r="BD2171"/>
      <c r="BE2171"/>
    </row>
    <row r="2172" spans="1:57" x14ac:dyDescent="0.25">
      <c r="A2172" t="s">
        <v>1360</v>
      </c>
      <c r="B2172" t="s">
        <v>0</v>
      </c>
      <c r="C2172">
        <v>2020</v>
      </c>
      <c r="D2172">
        <v>9</v>
      </c>
      <c r="E2172" s="73">
        <v>43899</v>
      </c>
      <c r="F2172"/>
      <c r="G2172"/>
      <c r="H2172" t="s">
        <v>12</v>
      </c>
      <c r="I2172"/>
      <c r="J2172" t="s">
        <v>2</v>
      </c>
      <c r="K2172" t="s">
        <v>3</v>
      </c>
      <c r="L2172"/>
      <c r="M2172" t="s">
        <v>1432</v>
      </c>
      <c r="N2172">
        <v>-7.92</v>
      </c>
      <c r="O2172"/>
      <c r="P2172" t="s">
        <v>14</v>
      </c>
      <c r="Q2172" t="s">
        <v>1035</v>
      </c>
      <c r="R2172">
        <v>221</v>
      </c>
      <c r="S2172"/>
      <c r="T2172"/>
      <c r="U2172"/>
      <c r="V2172"/>
      <c r="W2172"/>
      <c r="X2172"/>
      <c r="Y2172"/>
      <c r="Z2172"/>
      <c r="AA2172"/>
      <c r="AB2172"/>
      <c r="AC2172"/>
      <c r="AD2172"/>
      <c r="AE2172"/>
      <c r="AF2172"/>
      <c r="AG2172"/>
      <c r="AH2172"/>
      <c r="AI2172"/>
      <c r="AJ2172"/>
      <c r="AK2172" t="s">
        <v>1035</v>
      </c>
      <c r="AL2172">
        <v>221</v>
      </c>
      <c r="AM2172" s="73">
        <v>43899</v>
      </c>
      <c r="AN2172"/>
      <c r="AO2172" t="s">
        <v>8</v>
      </c>
      <c r="AP2172"/>
      <c r="AQ2172"/>
      <c r="AR2172" t="s">
        <v>603</v>
      </c>
      <c r="AS2172" t="s">
        <v>1797</v>
      </c>
      <c r="AT2172" t="s">
        <v>1385</v>
      </c>
      <c r="AU2172" t="s">
        <v>36</v>
      </c>
      <c r="AV2172" t="s">
        <v>1355</v>
      </c>
      <c r="AW2172"/>
      <c r="AX2172"/>
      <c r="AY2172"/>
      <c r="AZ2172"/>
      <c r="BA2172" t="s">
        <v>1801</v>
      </c>
      <c r="BB2172" t="s">
        <v>1802</v>
      </c>
      <c r="BC2172" t="s">
        <v>1432</v>
      </c>
      <c r="BD2172"/>
      <c r="BE2172"/>
    </row>
    <row r="2173" spans="1:57" x14ac:dyDescent="0.25">
      <c r="A2173" t="s">
        <v>1360</v>
      </c>
      <c r="B2173" t="s">
        <v>0</v>
      </c>
      <c r="C2173">
        <v>2020</v>
      </c>
      <c r="D2173">
        <v>9</v>
      </c>
      <c r="E2173" s="73">
        <v>43899</v>
      </c>
      <c r="F2173" t="s">
        <v>574</v>
      </c>
      <c r="G2173"/>
      <c r="H2173" t="s">
        <v>12</v>
      </c>
      <c r="I2173" t="s">
        <v>575</v>
      </c>
      <c r="J2173" t="s">
        <v>1030</v>
      </c>
      <c r="K2173" t="s">
        <v>3</v>
      </c>
      <c r="L2173"/>
      <c r="M2173" t="s">
        <v>1431</v>
      </c>
      <c r="N2173">
        <v>-0.7</v>
      </c>
      <c r="O2173"/>
      <c r="P2173" t="s">
        <v>1036</v>
      </c>
      <c r="Q2173" t="s">
        <v>1037</v>
      </c>
      <c r="R2173">
        <v>89</v>
      </c>
      <c r="S2173"/>
      <c r="T2173"/>
      <c r="U2173"/>
      <c r="V2173"/>
      <c r="W2173"/>
      <c r="X2173"/>
      <c r="Y2173"/>
      <c r="Z2173"/>
      <c r="AA2173"/>
      <c r="AB2173"/>
      <c r="AC2173"/>
      <c r="AD2173"/>
      <c r="AE2173"/>
      <c r="AF2173"/>
      <c r="AG2173"/>
      <c r="AH2173"/>
      <c r="AI2173"/>
      <c r="AJ2173"/>
      <c r="AK2173" t="s">
        <v>1037</v>
      </c>
      <c r="AL2173">
        <v>89</v>
      </c>
      <c r="AM2173" s="73">
        <v>43899</v>
      </c>
      <c r="AN2173"/>
      <c r="AO2173" t="s">
        <v>847</v>
      </c>
      <c r="AP2173"/>
      <c r="AQ2173"/>
      <c r="AR2173" t="s">
        <v>603</v>
      </c>
      <c r="AS2173" t="s">
        <v>1797</v>
      </c>
      <c r="AT2173" t="s">
        <v>1356</v>
      </c>
      <c r="AU2173" t="s">
        <v>36</v>
      </c>
      <c r="AV2173" t="s">
        <v>1354</v>
      </c>
      <c r="AW2173" t="s">
        <v>1924</v>
      </c>
      <c r="AX2173" t="s">
        <v>1353</v>
      </c>
      <c r="AY2173" t="s">
        <v>1352</v>
      </c>
      <c r="AZ2173"/>
      <c r="BA2173" t="s">
        <v>2037</v>
      </c>
      <c r="BB2173" t="s">
        <v>1926</v>
      </c>
      <c r="BC2173" t="s">
        <v>1431</v>
      </c>
      <c r="BD2173"/>
      <c r="BE2173"/>
    </row>
    <row r="2174" spans="1:57" x14ac:dyDescent="0.25">
      <c r="A2174" t="s">
        <v>1360</v>
      </c>
      <c r="B2174" t="s">
        <v>0</v>
      </c>
      <c r="C2174">
        <v>2020</v>
      </c>
      <c r="D2174">
        <v>9</v>
      </c>
      <c r="E2174" s="73">
        <v>43899</v>
      </c>
      <c r="F2174" t="s">
        <v>574</v>
      </c>
      <c r="G2174"/>
      <c r="H2174" t="s">
        <v>12</v>
      </c>
      <c r="I2174" t="s">
        <v>575</v>
      </c>
      <c r="J2174" t="s">
        <v>1030</v>
      </c>
      <c r="K2174" t="s">
        <v>3</v>
      </c>
      <c r="L2174"/>
      <c r="M2174" t="s">
        <v>1431</v>
      </c>
      <c r="N2174">
        <v>-0.03</v>
      </c>
      <c r="O2174"/>
      <c r="P2174" t="s">
        <v>1036</v>
      </c>
      <c r="Q2174" t="s">
        <v>1037</v>
      </c>
      <c r="R2174">
        <v>186</v>
      </c>
      <c r="S2174"/>
      <c r="T2174"/>
      <c r="U2174"/>
      <c r="V2174"/>
      <c r="W2174"/>
      <c r="X2174"/>
      <c r="Y2174"/>
      <c r="Z2174"/>
      <c r="AA2174"/>
      <c r="AB2174"/>
      <c r="AC2174"/>
      <c r="AD2174"/>
      <c r="AE2174"/>
      <c r="AF2174"/>
      <c r="AG2174"/>
      <c r="AH2174"/>
      <c r="AI2174"/>
      <c r="AJ2174"/>
      <c r="AK2174" t="s">
        <v>1037</v>
      </c>
      <c r="AL2174">
        <v>186</v>
      </c>
      <c r="AM2174" s="73">
        <v>43899</v>
      </c>
      <c r="AN2174"/>
      <c r="AO2174" t="s">
        <v>37</v>
      </c>
      <c r="AP2174"/>
      <c r="AQ2174"/>
      <c r="AR2174" t="s">
        <v>603</v>
      </c>
      <c r="AS2174" t="s">
        <v>1797</v>
      </c>
      <c r="AT2174" t="s">
        <v>1356</v>
      </c>
      <c r="AU2174" t="s">
        <v>36</v>
      </c>
      <c r="AV2174" t="s">
        <v>1354</v>
      </c>
      <c r="AW2174" t="s">
        <v>1924</v>
      </c>
      <c r="AX2174" t="s">
        <v>1353</v>
      </c>
      <c r="AY2174" t="s">
        <v>1352</v>
      </c>
      <c r="AZ2174"/>
      <c r="BA2174" t="s">
        <v>2037</v>
      </c>
      <c r="BB2174" t="s">
        <v>1926</v>
      </c>
      <c r="BC2174" t="s">
        <v>1431</v>
      </c>
      <c r="BD2174"/>
      <c r="BE2174"/>
    </row>
    <row r="2175" spans="1:57" x14ac:dyDescent="0.25">
      <c r="A2175" t="s">
        <v>1360</v>
      </c>
      <c r="B2175" t="s">
        <v>0</v>
      </c>
      <c r="C2175">
        <v>2020</v>
      </c>
      <c r="D2175">
        <v>9</v>
      </c>
      <c r="E2175" s="73">
        <v>43899</v>
      </c>
      <c r="F2175" t="s">
        <v>574</v>
      </c>
      <c r="G2175"/>
      <c r="H2175" t="s">
        <v>12</v>
      </c>
      <c r="I2175" t="s">
        <v>575</v>
      </c>
      <c r="J2175" t="s">
        <v>1038</v>
      </c>
      <c r="K2175" t="s">
        <v>3</v>
      </c>
      <c r="L2175"/>
      <c r="M2175" t="s">
        <v>1431</v>
      </c>
      <c r="N2175">
        <v>7.41</v>
      </c>
      <c r="O2175"/>
      <c r="P2175" t="s">
        <v>1036</v>
      </c>
      <c r="Q2175" t="s">
        <v>1039</v>
      </c>
      <c r="R2175">
        <v>13</v>
      </c>
      <c r="S2175"/>
      <c r="T2175"/>
      <c r="U2175"/>
      <c r="V2175"/>
      <c r="W2175"/>
      <c r="X2175"/>
      <c r="Y2175"/>
      <c r="Z2175"/>
      <c r="AA2175"/>
      <c r="AB2175"/>
      <c r="AC2175"/>
      <c r="AD2175"/>
      <c r="AE2175"/>
      <c r="AF2175"/>
      <c r="AG2175"/>
      <c r="AH2175"/>
      <c r="AI2175"/>
      <c r="AJ2175"/>
      <c r="AK2175" t="s">
        <v>1039</v>
      </c>
      <c r="AL2175">
        <v>13</v>
      </c>
      <c r="AM2175" s="73">
        <v>43899</v>
      </c>
      <c r="AN2175"/>
      <c r="AO2175" t="s">
        <v>847</v>
      </c>
      <c r="AP2175"/>
      <c r="AQ2175"/>
      <c r="AR2175" t="s">
        <v>603</v>
      </c>
      <c r="AS2175" t="s">
        <v>1797</v>
      </c>
      <c r="AT2175" t="s">
        <v>1356</v>
      </c>
      <c r="AU2175" t="s">
        <v>36</v>
      </c>
      <c r="AV2175" t="s">
        <v>1354</v>
      </c>
      <c r="AW2175" t="s">
        <v>1924</v>
      </c>
      <c r="AX2175" t="s">
        <v>1353</v>
      </c>
      <c r="AY2175" t="s">
        <v>1352</v>
      </c>
      <c r="AZ2175"/>
      <c r="BA2175" t="s">
        <v>2038</v>
      </c>
      <c r="BB2175" t="s">
        <v>1926</v>
      </c>
      <c r="BC2175" t="s">
        <v>1431</v>
      </c>
      <c r="BD2175"/>
      <c r="BE2175"/>
    </row>
    <row r="2176" spans="1:57" x14ac:dyDescent="0.25">
      <c r="A2176" t="s">
        <v>1360</v>
      </c>
      <c r="B2176" t="s">
        <v>0</v>
      </c>
      <c r="C2176">
        <v>2020</v>
      </c>
      <c r="D2176">
        <v>9</v>
      </c>
      <c r="E2176" s="73">
        <v>43900</v>
      </c>
      <c r="F2176" t="s">
        <v>574</v>
      </c>
      <c r="G2176"/>
      <c r="H2176" t="s">
        <v>12</v>
      </c>
      <c r="I2176" t="s">
        <v>575</v>
      </c>
      <c r="J2176" t="s">
        <v>624</v>
      </c>
      <c r="K2176" t="s">
        <v>3</v>
      </c>
      <c r="L2176"/>
      <c r="M2176" t="s">
        <v>579</v>
      </c>
      <c r="N2176">
        <v>614.5</v>
      </c>
      <c r="O2176"/>
      <c r="P2176" t="s">
        <v>1040</v>
      </c>
      <c r="Q2176" t="s">
        <v>1041</v>
      </c>
      <c r="R2176">
        <v>294</v>
      </c>
      <c r="S2176"/>
      <c r="T2176"/>
      <c r="U2176"/>
      <c r="V2176"/>
      <c r="W2176"/>
      <c r="X2176"/>
      <c r="Y2176"/>
      <c r="Z2176"/>
      <c r="AA2176"/>
      <c r="AB2176"/>
      <c r="AC2176"/>
      <c r="AD2176"/>
      <c r="AE2176"/>
      <c r="AF2176"/>
      <c r="AG2176"/>
      <c r="AH2176"/>
      <c r="AI2176"/>
      <c r="AJ2176"/>
      <c r="AK2176" t="s">
        <v>1041</v>
      </c>
      <c r="AL2176">
        <v>294</v>
      </c>
      <c r="AM2176" s="73">
        <v>43900</v>
      </c>
      <c r="AN2176" t="s">
        <v>584</v>
      </c>
      <c r="AO2176" t="s">
        <v>847</v>
      </c>
      <c r="AP2176"/>
      <c r="AQ2176"/>
      <c r="AR2176" t="s">
        <v>581</v>
      </c>
      <c r="AS2176" t="s">
        <v>1797</v>
      </c>
      <c r="AT2176" t="s">
        <v>1361</v>
      </c>
      <c r="AU2176" t="s">
        <v>36</v>
      </c>
      <c r="AV2176" t="s">
        <v>1354</v>
      </c>
      <c r="AW2176" t="s">
        <v>1924</v>
      </c>
      <c r="AX2176" t="s">
        <v>1353</v>
      </c>
      <c r="AY2176" t="s">
        <v>1352</v>
      </c>
      <c r="AZ2176"/>
      <c r="BA2176" t="s">
        <v>1982</v>
      </c>
      <c r="BB2176" t="s">
        <v>1926</v>
      </c>
      <c r="BC2176" t="s">
        <v>579</v>
      </c>
      <c r="BD2176"/>
      <c r="BE2176"/>
    </row>
    <row r="2177" spans="1:57" x14ac:dyDescent="0.25">
      <c r="A2177" t="s">
        <v>1360</v>
      </c>
      <c r="B2177" t="s">
        <v>0</v>
      </c>
      <c r="C2177">
        <v>2020</v>
      </c>
      <c r="D2177">
        <v>9</v>
      </c>
      <c r="E2177" s="73">
        <v>43900</v>
      </c>
      <c r="F2177" t="s">
        <v>574</v>
      </c>
      <c r="G2177"/>
      <c r="H2177" t="s">
        <v>12</v>
      </c>
      <c r="I2177" t="s">
        <v>575</v>
      </c>
      <c r="J2177" t="s">
        <v>588</v>
      </c>
      <c r="K2177" t="s">
        <v>3</v>
      </c>
      <c r="L2177"/>
      <c r="M2177" t="s">
        <v>579</v>
      </c>
      <c r="N2177">
        <v>20.76</v>
      </c>
      <c r="O2177"/>
      <c r="P2177" t="s">
        <v>1040</v>
      </c>
      <c r="Q2177" t="s">
        <v>1041</v>
      </c>
      <c r="R2177">
        <v>298</v>
      </c>
      <c r="S2177"/>
      <c r="T2177"/>
      <c r="U2177"/>
      <c r="V2177"/>
      <c r="W2177"/>
      <c r="X2177"/>
      <c r="Y2177"/>
      <c r="Z2177"/>
      <c r="AA2177"/>
      <c r="AB2177"/>
      <c r="AC2177"/>
      <c r="AD2177"/>
      <c r="AE2177"/>
      <c r="AF2177"/>
      <c r="AG2177"/>
      <c r="AH2177"/>
      <c r="AI2177"/>
      <c r="AJ2177"/>
      <c r="AK2177" t="s">
        <v>1041</v>
      </c>
      <c r="AL2177">
        <v>298</v>
      </c>
      <c r="AM2177" s="73">
        <v>43900</v>
      </c>
      <c r="AN2177" t="s">
        <v>584</v>
      </c>
      <c r="AO2177" t="s">
        <v>847</v>
      </c>
      <c r="AP2177"/>
      <c r="AQ2177"/>
      <c r="AR2177" t="s">
        <v>581</v>
      </c>
      <c r="AS2177" t="s">
        <v>1797</v>
      </c>
      <c r="AT2177" t="s">
        <v>1361</v>
      </c>
      <c r="AU2177" t="s">
        <v>36</v>
      </c>
      <c r="AV2177" t="s">
        <v>1354</v>
      </c>
      <c r="AW2177" t="s">
        <v>1924</v>
      </c>
      <c r="AX2177" t="s">
        <v>1353</v>
      </c>
      <c r="AY2177" t="s">
        <v>1352</v>
      </c>
      <c r="AZ2177"/>
      <c r="BA2177" t="s">
        <v>1927</v>
      </c>
      <c r="BB2177" t="s">
        <v>1926</v>
      </c>
      <c r="BC2177" t="s">
        <v>579</v>
      </c>
      <c r="BD2177"/>
      <c r="BE2177"/>
    </row>
    <row r="2178" spans="1:57" x14ac:dyDescent="0.25">
      <c r="A2178" t="s">
        <v>1360</v>
      </c>
      <c r="B2178" t="s">
        <v>0</v>
      </c>
      <c r="C2178">
        <v>2020</v>
      </c>
      <c r="D2178">
        <v>9</v>
      </c>
      <c r="E2178" s="73">
        <v>43900</v>
      </c>
      <c r="F2178" t="s">
        <v>574</v>
      </c>
      <c r="G2178"/>
      <c r="H2178" t="s">
        <v>12</v>
      </c>
      <c r="I2178" t="s">
        <v>575</v>
      </c>
      <c r="J2178" t="s">
        <v>586</v>
      </c>
      <c r="K2178" t="s">
        <v>3</v>
      </c>
      <c r="L2178"/>
      <c r="M2178" t="s">
        <v>579</v>
      </c>
      <c r="N2178">
        <v>32.75</v>
      </c>
      <c r="O2178"/>
      <c r="P2178" t="s">
        <v>1040</v>
      </c>
      <c r="Q2178" t="s">
        <v>1041</v>
      </c>
      <c r="R2178">
        <v>354</v>
      </c>
      <c r="S2178"/>
      <c r="T2178"/>
      <c r="U2178"/>
      <c r="V2178"/>
      <c r="W2178"/>
      <c r="X2178"/>
      <c r="Y2178"/>
      <c r="Z2178"/>
      <c r="AA2178"/>
      <c r="AB2178"/>
      <c r="AC2178"/>
      <c r="AD2178"/>
      <c r="AE2178"/>
      <c r="AF2178"/>
      <c r="AG2178"/>
      <c r="AH2178"/>
      <c r="AI2178"/>
      <c r="AJ2178"/>
      <c r="AK2178" t="s">
        <v>1041</v>
      </c>
      <c r="AL2178">
        <v>354</v>
      </c>
      <c r="AM2178" s="73">
        <v>43900</v>
      </c>
      <c r="AN2178" t="s">
        <v>584</v>
      </c>
      <c r="AO2178" t="s">
        <v>975</v>
      </c>
      <c r="AP2178"/>
      <c r="AQ2178"/>
      <c r="AR2178" t="s">
        <v>581</v>
      </c>
      <c r="AS2178" t="s">
        <v>1797</v>
      </c>
      <c r="AT2178" t="s">
        <v>1361</v>
      </c>
      <c r="AU2178" t="s">
        <v>36</v>
      </c>
      <c r="AV2178" t="s">
        <v>1354</v>
      </c>
      <c r="AW2178" t="s">
        <v>1924</v>
      </c>
      <c r="AX2178" t="s">
        <v>1353</v>
      </c>
      <c r="AY2178" t="s">
        <v>1352</v>
      </c>
      <c r="AZ2178"/>
      <c r="BA2178" t="s">
        <v>1954</v>
      </c>
      <c r="BB2178" t="s">
        <v>1926</v>
      </c>
      <c r="BC2178" t="s">
        <v>579</v>
      </c>
      <c r="BD2178"/>
      <c r="BE2178"/>
    </row>
    <row r="2179" spans="1:57" x14ac:dyDescent="0.25">
      <c r="A2179" t="s">
        <v>1360</v>
      </c>
      <c r="B2179" t="s">
        <v>0</v>
      </c>
      <c r="C2179">
        <v>2020</v>
      </c>
      <c r="D2179">
        <v>9</v>
      </c>
      <c r="E2179" s="73">
        <v>43900</v>
      </c>
      <c r="F2179"/>
      <c r="G2179"/>
      <c r="H2179" t="s">
        <v>12</v>
      </c>
      <c r="I2179"/>
      <c r="J2179" t="s">
        <v>2</v>
      </c>
      <c r="K2179" t="s">
        <v>3</v>
      </c>
      <c r="L2179"/>
      <c r="M2179" t="s">
        <v>579</v>
      </c>
      <c r="N2179">
        <v>-13552.24</v>
      </c>
      <c r="O2179"/>
      <c r="P2179" t="s">
        <v>14</v>
      </c>
      <c r="Q2179" t="s">
        <v>1041</v>
      </c>
      <c r="R2179">
        <v>432</v>
      </c>
      <c r="S2179"/>
      <c r="T2179"/>
      <c r="U2179"/>
      <c r="V2179"/>
      <c r="W2179"/>
      <c r="X2179"/>
      <c r="Y2179"/>
      <c r="Z2179"/>
      <c r="AA2179"/>
      <c r="AB2179"/>
      <c r="AC2179"/>
      <c r="AD2179"/>
      <c r="AE2179"/>
      <c r="AF2179"/>
      <c r="AG2179"/>
      <c r="AH2179"/>
      <c r="AI2179"/>
      <c r="AJ2179"/>
      <c r="AK2179" t="s">
        <v>1041</v>
      </c>
      <c r="AL2179">
        <v>432</v>
      </c>
      <c r="AM2179" s="73">
        <v>43900</v>
      </c>
      <c r="AN2179"/>
      <c r="AO2179" t="s">
        <v>8</v>
      </c>
      <c r="AP2179"/>
      <c r="AQ2179"/>
      <c r="AR2179" t="s">
        <v>581</v>
      </c>
      <c r="AS2179" t="s">
        <v>1797</v>
      </c>
      <c r="AT2179" t="s">
        <v>1385</v>
      </c>
      <c r="AU2179" t="s">
        <v>36</v>
      </c>
      <c r="AV2179" t="s">
        <v>1355</v>
      </c>
      <c r="AW2179"/>
      <c r="AX2179"/>
      <c r="AY2179"/>
      <c r="AZ2179"/>
      <c r="BA2179" t="s">
        <v>1801</v>
      </c>
      <c r="BB2179" t="s">
        <v>1802</v>
      </c>
      <c r="BC2179" t="s">
        <v>579</v>
      </c>
      <c r="BD2179"/>
      <c r="BE2179"/>
    </row>
    <row r="2180" spans="1:57" x14ac:dyDescent="0.25">
      <c r="A2180" t="s">
        <v>1360</v>
      </c>
      <c r="B2180" t="s">
        <v>0</v>
      </c>
      <c r="C2180">
        <v>2020</v>
      </c>
      <c r="D2180">
        <v>9</v>
      </c>
      <c r="E2180" s="73">
        <v>43909</v>
      </c>
      <c r="F2180"/>
      <c r="G2180"/>
      <c r="H2180" t="s">
        <v>12</v>
      </c>
      <c r="I2180" t="s">
        <v>575</v>
      </c>
      <c r="J2180" t="s">
        <v>645</v>
      </c>
      <c r="K2180" t="s">
        <v>3</v>
      </c>
      <c r="L2180"/>
      <c r="M2180" t="s">
        <v>1429</v>
      </c>
      <c r="N2180">
        <v>3575.52</v>
      </c>
      <c r="O2180"/>
      <c r="P2180" t="s">
        <v>1050</v>
      </c>
      <c r="Q2180" t="s">
        <v>1051</v>
      </c>
      <c r="R2180">
        <v>1</v>
      </c>
      <c r="S2180"/>
      <c r="T2180"/>
      <c r="U2180"/>
      <c r="V2180"/>
      <c r="W2180"/>
      <c r="X2180"/>
      <c r="Y2180"/>
      <c r="Z2180"/>
      <c r="AA2180"/>
      <c r="AB2180"/>
      <c r="AC2180"/>
      <c r="AD2180"/>
      <c r="AE2180"/>
      <c r="AF2180"/>
      <c r="AG2180"/>
      <c r="AH2180"/>
      <c r="AI2180"/>
      <c r="AJ2180"/>
      <c r="AK2180" t="s">
        <v>1051</v>
      </c>
      <c r="AL2180">
        <v>1</v>
      </c>
      <c r="AM2180" s="73">
        <v>43909</v>
      </c>
      <c r="AN2180"/>
      <c r="AO2180" t="s">
        <v>975</v>
      </c>
      <c r="AP2180"/>
      <c r="AQ2180"/>
      <c r="AR2180" t="s">
        <v>603</v>
      </c>
      <c r="AS2180" t="s">
        <v>1797</v>
      </c>
      <c r="AT2180" t="s">
        <v>1372</v>
      </c>
      <c r="AU2180" t="s">
        <v>36</v>
      </c>
      <c r="AV2180" t="s">
        <v>1354</v>
      </c>
      <c r="AW2180" t="s">
        <v>1924</v>
      </c>
      <c r="AX2180" t="s">
        <v>1353</v>
      </c>
      <c r="AY2180" t="s">
        <v>1352</v>
      </c>
      <c r="AZ2180"/>
      <c r="BA2180" t="s">
        <v>2002</v>
      </c>
      <c r="BB2180" t="s">
        <v>1926</v>
      </c>
      <c r="BC2180" t="s">
        <v>1429</v>
      </c>
      <c r="BD2180"/>
      <c r="BE2180"/>
    </row>
    <row r="2181" spans="1:57" x14ac:dyDescent="0.25">
      <c r="A2181" t="s">
        <v>1360</v>
      </c>
      <c r="B2181" t="s">
        <v>0</v>
      </c>
      <c r="C2181">
        <v>2020</v>
      </c>
      <c r="D2181">
        <v>9</v>
      </c>
      <c r="E2181" s="73">
        <v>43909</v>
      </c>
      <c r="F2181"/>
      <c r="G2181"/>
      <c r="H2181" t="s">
        <v>12</v>
      </c>
      <c r="I2181"/>
      <c r="J2181" t="s">
        <v>2</v>
      </c>
      <c r="K2181" t="s">
        <v>3</v>
      </c>
      <c r="L2181"/>
      <c r="M2181" t="s">
        <v>1429</v>
      </c>
      <c r="N2181">
        <v>-17424.43</v>
      </c>
      <c r="O2181"/>
      <c r="P2181" t="s">
        <v>14</v>
      </c>
      <c r="Q2181" t="s">
        <v>1051</v>
      </c>
      <c r="R2181">
        <v>35</v>
      </c>
      <c r="S2181"/>
      <c r="T2181"/>
      <c r="U2181"/>
      <c r="V2181"/>
      <c r="W2181"/>
      <c r="X2181"/>
      <c r="Y2181"/>
      <c r="Z2181"/>
      <c r="AA2181"/>
      <c r="AB2181"/>
      <c r="AC2181"/>
      <c r="AD2181"/>
      <c r="AE2181"/>
      <c r="AF2181"/>
      <c r="AG2181"/>
      <c r="AH2181"/>
      <c r="AI2181"/>
      <c r="AJ2181"/>
      <c r="AK2181" t="s">
        <v>1051</v>
      </c>
      <c r="AL2181">
        <v>35</v>
      </c>
      <c r="AM2181" s="73">
        <v>43909</v>
      </c>
      <c r="AN2181"/>
      <c r="AO2181" t="s">
        <v>8</v>
      </c>
      <c r="AP2181"/>
      <c r="AQ2181"/>
      <c r="AR2181" t="s">
        <v>603</v>
      </c>
      <c r="AS2181" t="s">
        <v>1797</v>
      </c>
      <c r="AT2181" t="s">
        <v>1385</v>
      </c>
      <c r="AU2181" t="s">
        <v>36</v>
      </c>
      <c r="AV2181" t="s">
        <v>1355</v>
      </c>
      <c r="AW2181"/>
      <c r="AX2181"/>
      <c r="AY2181"/>
      <c r="AZ2181"/>
      <c r="BA2181" t="s">
        <v>1801</v>
      </c>
      <c r="BB2181" t="s">
        <v>1802</v>
      </c>
      <c r="BC2181" t="s">
        <v>1429</v>
      </c>
      <c r="BD2181"/>
      <c r="BE2181"/>
    </row>
    <row r="2182" spans="1:57" x14ac:dyDescent="0.25">
      <c r="A2182" t="s">
        <v>1360</v>
      </c>
      <c r="B2182" t="s">
        <v>0</v>
      </c>
      <c r="C2182">
        <v>2020</v>
      </c>
      <c r="D2182">
        <v>9</v>
      </c>
      <c r="E2182" s="73">
        <v>43915</v>
      </c>
      <c r="F2182" t="s">
        <v>574</v>
      </c>
      <c r="G2182"/>
      <c r="H2182" t="s">
        <v>12</v>
      </c>
      <c r="I2182" t="s">
        <v>575</v>
      </c>
      <c r="J2182" t="s">
        <v>585</v>
      </c>
      <c r="K2182" t="s">
        <v>3</v>
      </c>
      <c r="L2182"/>
      <c r="M2182" t="s">
        <v>579</v>
      </c>
      <c r="N2182">
        <v>242.58</v>
      </c>
      <c r="O2182"/>
      <c r="P2182" t="s">
        <v>1053</v>
      </c>
      <c r="Q2182" t="s">
        <v>1054</v>
      </c>
      <c r="R2182">
        <v>265</v>
      </c>
      <c r="S2182"/>
      <c r="T2182"/>
      <c r="U2182"/>
      <c r="V2182"/>
      <c r="W2182"/>
      <c r="X2182"/>
      <c r="Y2182"/>
      <c r="Z2182"/>
      <c r="AA2182"/>
      <c r="AB2182"/>
      <c r="AC2182"/>
      <c r="AD2182"/>
      <c r="AE2182"/>
      <c r="AF2182"/>
      <c r="AG2182"/>
      <c r="AH2182"/>
      <c r="AI2182"/>
      <c r="AJ2182"/>
      <c r="AK2182" t="s">
        <v>1054</v>
      </c>
      <c r="AL2182">
        <v>265</v>
      </c>
      <c r="AM2182" s="73">
        <v>43915</v>
      </c>
      <c r="AN2182" t="s">
        <v>584</v>
      </c>
      <c r="AO2182" t="s">
        <v>847</v>
      </c>
      <c r="AP2182"/>
      <c r="AQ2182"/>
      <c r="AR2182" t="s">
        <v>581</v>
      </c>
      <c r="AS2182" t="s">
        <v>1797</v>
      </c>
      <c r="AT2182" t="s">
        <v>1361</v>
      </c>
      <c r="AU2182" t="s">
        <v>36</v>
      </c>
      <c r="AV2182" t="s">
        <v>1354</v>
      </c>
      <c r="AW2182" t="s">
        <v>1924</v>
      </c>
      <c r="AX2182" t="s">
        <v>1353</v>
      </c>
      <c r="AY2182" t="s">
        <v>1352</v>
      </c>
      <c r="AZ2182"/>
      <c r="BA2182" t="s">
        <v>1925</v>
      </c>
      <c r="BB2182" t="s">
        <v>1926</v>
      </c>
      <c r="BC2182" t="s">
        <v>579</v>
      </c>
      <c r="BD2182"/>
      <c r="BE2182"/>
    </row>
    <row r="2183" spans="1:57" x14ac:dyDescent="0.25">
      <c r="A2183" t="s">
        <v>1360</v>
      </c>
      <c r="B2183" t="s">
        <v>0</v>
      </c>
      <c r="C2183">
        <v>2020</v>
      </c>
      <c r="D2183">
        <v>9</v>
      </c>
      <c r="E2183" s="73">
        <v>43915</v>
      </c>
      <c r="F2183" t="s">
        <v>574</v>
      </c>
      <c r="G2183"/>
      <c r="H2183" t="s">
        <v>12</v>
      </c>
      <c r="I2183" t="s">
        <v>575</v>
      </c>
      <c r="J2183" t="s">
        <v>848</v>
      </c>
      <c r="K2183" t="s">
        <v>3</v>
      </c>
      <c r="L2183"/>
      <c r="M2183" t="s">
        <v>579</v>
      </c>
      <c r="N2183">
        <v>10</v>
      </c>
      <c r="O2183"/>
      <c r="P2183" t="s">
        <v>1053</v>
      </c>
      <c r="Q2183" t="s">
        <v>1054</v>
      </c>
      <c r="R2183">
        <v>275</v>
      </c>
      <c r="S2183"/>
      <c r="T2183"/>
      <c r="U2183"/>
      <c r="V2183"/>
      <c r="W2183"/>
      <c r="X2183"/>
      <c r="Y2183"/>
      <c r="Z2183"/>
      <c r="AA2183"/>
      <c r="AB2183"/>
      <c r="AC2183"/>
      <c r="AD2183"/>
      <c r="AE2183"/>
      <c r="AF2183"/>
      <c r="AG2183"/>
      <c r="AH2183"/>
      <c r="AI2183"/>
      <c r="AJ2183"/>
      <c r="AK2183" t="s">
        <v>1054</v>
      </c>
      <c r="AL2183">
        <v>275</v>
      </c>
      <c r="AM2183" s="73">
        <v>43915</v>
      </c>
      <c r="AN2183" t="s">
        <v>584</v>
      </c>
      <c r="AO2183" t="s">
        <v>847</v>
      </c>
      <c r="AP2183"/>
      <c r="AQ2183"/>
      <c r="AR2183" t="s">
        <v>581</v>
      </c>
      <c r="AS2183" t="s">
        <v>1797</v>
      </c>
      <c r="AT2183" t="s">
        <v>1361</v>
      </c>
      <c r="AU2183" t="s">
        <v>36</v>
      </c>
      <c r="AV2183" t="s">
        <v>1354</v>
      </c>
      <c r="AW2183" t="s">
        <v>1924</v>
      </c>
      <c r="AX2183" t="s">
        <v>1353</v>
      </c>
      <c r="AY2183" t="s">
        <v>1352</v>
      </c>
      <c r="AZ2183"/>
      <c r="BA2183" t="s">
        <v>1983</v>
      </c>
      <c r="BB2183" t="s">
        <v>1926</v>
      </c>
      <c r="BC2183" t="s">
        <v>579</v>
      </c>
      <c r="BD2183"/>
      <c r="BE2183"/>
    </row>
    <row r="2184" spans="1:57" x14ac:dyDescent="0.25">
      <c r="A2184" t="s">
        <v>1360</v>
      </c>
      <c r="B2184" t="s">
        <v>0</v>
      </c>
      <c r="C2184">
        <v>2020</v>
      </c>
      <c r="D2184">
        <v>9</v>
      </c>
      <c r="E2184" s="73">
        <v>43917</v>
      </c>
      <c r="F2184" t="s">
        <v>574</v>
      </c>
      <c r="G2184"/>
      <c r="H2184" t="s">
        <v>12</v>
      </c>
      <c r="I2184" t="s">
        <v>575</v>
      </c>
      <c r="J2184" t="s">
        <v>692</v>
      </c>
      <c r="K2184" t="s">
        <v>3</v>
      </c>
      <c r="L2184"/>
      <c r="M2184" t="s">
        <v>1532</v>
      </c>
      <c r="N2184">
        <v>0.82</v>
      </c>
      <c r="O2184"/>
      <c r="P2184" t="s">
        <v>1057</v>
      </c>
      <c r="Q2184" t="s">
        <v>1058</v>
      </c>
      <c r="R2184">
        <v>87</v>
      </c>
      <c r="S2184"/>
      <c r="T2184"/>
      <c r="U2184"/>
      <c r="V2184"/>
      <c r="W2184"/>
      <c r="X2184"/>
      <c r="Y2184"/>
      <c r="Z2184"/>
      <c r="AA2184"/>
      <c r="AB2184"/>
      <c r="AC2184"/>
      <c r="AD2184"/>
      <c r="AE2184"/>
      <c r="AF2184"/>
      <c r="AG2184"/>
      <c r="AH2184"/>
      <c r="AI2184"/>
      <c r="AJ2184"/>
      <c r="AK2184" t="s">
        <v>1058</v>
      </c>
      <c r="AL2184">
        <v>87</v>
      </c>
      <c r="AM2184" s="73">
        <v>43917</v>
      </c>
      <c r="AN2184"/>
      <c r="AO2184" t="s">
        <v>847</v>
      </c>
      <c r="AP2184"/>
      <c r="AQ2184"/>
      <c r="AR2184" t="s">
        <v>603</v>
      </c>
      <c r="AS2184" t="s">
        <v>1797</v>
      </c>
      <c r="AT2184" t="s">
        <v>1356</v>
      </c>
      <c r="AU2184" t="s">
        <v>36</v>
      </c>
      <c r="AV2184" t="s">
        <v>1354</v>
      </c>
      <c r="AW2184" t="s">
        <v>1924</v>
      </c>
      <c r="AX2184" t="s">
        <v>1353</v>
      </c>
      <c r="AY2184" t="s">
        <v>1352</v>
      </c>
      <c r="AZ2184"/>
      <c r="BA2184" t="s">
        <v>1981</v>
      </c>
      <c r="BB2184" t="s">
        <v>1926</v>
      </c>
      <c r="BC2184" t="s">
        <v>1532</v>
      </c>
      <c r="BD2184"/>
      <c r="BE2184"/>
    </row>
    <row r="2185" spans="1:57" x14ac:dyDescent="0.25">
      <c r="A2185" t="s">
        <v>1360</v>
      </c>
      <c r="B2185" t="s">
        <v>0</v>
      </c>
      <c r="C2185">
        <v>2020</v>
      </c>
      <c r="D2185">
        <v>9</v>
      </c>
      <c r="E2185" s="73">
        <v>43917</v>
      </c>
      <c r="F2185" t="s">
        <v>574</v>
      </c>
      <c r="G2185"/>
      <c r="H2185" t="s">
        <v>12</v>
      </c>
      <c r="I2185" t="s">
        <v>575</v>
      </c>
      <c r="J2185" t="s">
        <v>692</v>
      </c>
      <c r="K2185" t="s">
        <v>3</v>
      </c>
      <c r="L2185"/>
      <c r="M2185" t="s">
        <v>1532</v>
      </c>
      <c r="N2185">
        <v>0.04</v>
      </c>
      <c r="O2185"/>
      <c r="P2185" t="s">
        <v>1057</v>
      </c>
      <c r="Q2185" t="s">
        <v>1058</v>
      </c>
      <c r="R2185">
        <v>184</v>
      </c>
      <c r="S2185"/>
      <c r="T2185"/>
      <c r="U2185"/>
      <c r="V2185"/>
      <c r="W2185"/>
      <c r="X2185"/>
      <c r="Y2185"/>
      <c r="Z2185"/>
      <c r="AA2185"/>
      <c r="AB2185"/>
      <c r="AC2185"/>
      <c r="AD2185"/>
      <c r="AE2185"/>
      <c r="AF2185"/>
      <c r="AG2185"/>
      <c r="AH2185"/>
      <c r="AI2185"/>
      <c r="AJ2185"/>
      <c r="AK2185" t="s">
        <v>1058</v>
      </c>
      <c r="AL2185">
        <v>184</v>
      </c>
      <c r="AM2185" s="73">
        <v>43917</v>
      </c>
      <c r="AN2185"/>
      <c r="AO2185" t="s">
        <v>37</v>
      </c>
      <c r="AP2185"/>
      <c r="AQ2185"/>
      <c r="AR2185" t="s">
        <v>603</v>
      </c>
      <c r="AS2185" t="s">
        <v>1797</v>
      </c>
      <c r="AT2185" t="s">
        <v>1356</v>
      </c>
      <c r="AU2185" t="s">
        <v>36</v>
      </c>
      <c r="AV2185" t="s">
        <v>1354</v>
      </c>
      <c r="AW2185" t="s">
        <v>1924</v>
      </c>
      <c r="AX2185" t="s">
        <v>1353</v>
      </c>
      <c r="AY2185" t="s">
        <v>1352</v>
      </c>
      <c r="AZ2185"/>
      <c r="BA2185" t="s">
        <v>1981</v>
      </c>
      <c r="BB2185" t="s">
        <v>1926</v>
      </c>
      <c r="BC2185" t="s">
        <v>1532</v>
      </c>
      <c r="BD2185"/>
      <c r="BE2185"/>
    </row>
    <row r="2186" spans="1:57" x14ac:dyDescent="0.25">
      <c r="A2186" t="s">
        <v>1360</v>
      </c>
      <c r="B2186" t="s">
        <v>0</v>
      </c>
      <c r="C2186">
        <v>2020</v>
      </c>
      <c r="D2186">
        <v>9</v>
      </c>
      <c r="E2186" s="73">
        <v>43917</v>
      </c>
      <c r="F2186" t="s">
        <v>574</v>
      </c>
      <c r="G2186"/>
      <c r="H2186" t="s">
        <v>12</v>
      </c>
      <c r="I2186" t="s">
        <v>575</v>
      </c>
      <c r="J2186" t="s">
        <v>610</v>
      </c>
      <c r="K2186" t="s">
        <v>3</v>
      </c>
      <c r="L2186"/>
      <c r="M2186" t="s">
        <v>1428</v>
      </c>
      <c r="N2186">
        <v>0.04</v>
      </c>
      <c r="O2186"/>
      <c r="P2186" t="s">
        <v>1059</v>
      </c>
      <c r="Q2186" t="s">
        <v>1060</v>
      </c>
      <c r="R2186">
        <v>116</v>
      </c>
      <c r="S2186"/>
      <c r="T2186"/>
      <c r="U2186"/>
      <c r="V2186"/>
      <c r="W2186"/>
      <c r="X2186"/>
      <c r="Y2186"/>
      <c r="Z2186"/>
      <c r="AA2186"/>
      <c r="AB2186"/>
      <c r="AC2186"/>
      <c r="AD2186"/>
      <c r="AE2186"/>
      <c r="AF2186"/>
      <c r="AG2186"/>
      <c r="AH2186"/>
      <c r="AI2186"/>
      <c r="AJ2186"/>
      <c r="AK2186" t="s">
        <v>1060</v>
      </c>
      <c r="AL2186">
        <v>116</v>
      </c>
      <c r="AM2186" s="73">
        <v>43917</v>
      </c>
      <c r="AN2186"/>
      <c r="AO2186" t="s">
        <v>975</v>
      </c>
      <c r="AP2186"/>
      <c r="AQ2186"/>
      <c r="AR2186" t="s">
        <v>603</v>
      </c>
      <c r="AS2186" t="s">
        <v>1797</v>
      </c>
      <c r="AT2186" t="s">
        <v>1408</v>
      </c>
      <c r="AU2186" t="s">
        <v>36</v>
      </c>
      <c r="AV2186" t="s">
        <v>1354</v>
      </c>
      <c r="AW2186" t="s">
        <v>1924</v>
      </c>
      <c r="AX2186" t="s">
        <v>1353</v>
      </c>
      <c r="AY2186" t="s">
        <v>1352</v>
      </c>
      <c r="AZ2186"/>
      <c r="BA2186" t="s">
        <v>1930</v>
      </c>
      <c r="BB2186" t="s">
        <v>1926</v>
      </c>
      <c r="BC2186" t="s">
        <v>1428</v>
      </c>
      <c r="BD2186"/>
      <c r="BE2186"/>
    </row>
    <row r="2187" spans="1:57" x14ac:dyDescent="0.25">
      <c r="A2187" t="s">
        <v>1360</v>
      </c>
      <c r="B2187" t="s">
        <v>0</v>
      </c>
      <c r="C2187">
        <v>2020</v>
      </c>
      <c r="D2187">
        <v>9</v>
      </c>
      <c r="E2187" s="73">
        <v>43917</v>
      </c>
      <c r="F2187" t="s">
        <v>574</v>
      </c>
      <c r="G2187"/>
      <c r="H2187" t="s">
        <v>12</v>
      </c>
      <c r="I2187" t="s">
        <v>575</v>
      </c>
      <c r="J2187" t="s">
        <v>1033</v>
      </c>
      <c r="K2187" t="s">
        <v>3</v>
      </c>
      <c r="L2187"/>
      <c r="M2187" t="s">
        <v>1427</v>
      </c>
      <c r="N2187">
        <v>0.01</v>
      </c>
      <c r="O2187"/>
      <c r="P2187" t="s">
        <v>1059</v>
      </c>
      <c r="Q2187" t="s">
        <v>1061</v>
      </c>
      <c r="R2187">
        <v>185</v>
      </c>
      <c r="S2187"/>
      <c r="T2187"/>
      <c r="U2187"/>
      <c r="V2187"/>
      <c r="W2187"/>
      <c r="X2187"/>
      <c r="Y2187"/>
      <c r="Z2187"/>
      <c r="AA2187"/>
      <c r="AB2187"/>
      <c r="AC2187"/>
      <c r="AD2187"/>
      <c r="AE2187"/>
      <c r="AF2187"/>
      <c r="AG2187"/>
      <c r="AH2187"/>
      <c r="AI2187"/>
      <c r="AJ2187"/>
      <c r="AK2187" t="s">
        <v>1061</v>
      </c>
      <c r="AL2187">
        <v>185</v>
      </c>
      <c r="AM2187" s="73">
        <v>43917</v>
      </c>
      <c r="AN2187"/>
      <c r="AO2187" t="s">
        <v>37</v>
      </c>
      <c r="AP2187"/>
      <c r="AQ2187"/>
      <c r="AR2187" t="s">
        <v>603</v>
      </c>
      <c r="AS2187" t="s">
        <v>1797</v>
      </c>
      <c r="AT2187" t="s">
        <v>1356</v>
      </c>
      <c r="AU2187" t="s">
        <v>36</v>
      </c>
      <c r="AV2187" t="s">
        <v>1354</v>
      </c>
      <c r="AW2187" t="s">
        <v>1924</v>
      </c>
      <c r="AX2187" t="s">
        <v>1353</v>
      </c>
      <c r="AY2187" t="s">
        <v>1352</v>
      </c>
      <c r="AZ2187"/>
      <c r="BA2187" t="s">
        <v>2034</v>
      </c>
      <c r="BB2187" t="s">
        <v>1926</v>
      </c>
      <c r="BC2187" t="s">
        <v>1427</v>
      </c>
      <c r="BD2187"/>
      <c r="BE2187"/>
    </row>
    <row r="2188" spans="1:57" x14ac:dyDescent="0.25">
      <c r="A2188" t="s">
        <v>1360</v>
      </c>
      <c r="B2188" t="s">
        <v>0</v>
      </c>
      <c r="C2188">
        <v>2020</v>
      </c>
      <c r="D2188">
        <v>9</v>
      </c>
      <c r="E2188" s="73">
        <v>43917</v>
      </c>
      <c r="F2188" t="s">
        <v>574</v>
      </c>
      <c r="G2188"/>
      <c r="H2188" t="s">
        <v>12</v>
      </c>
      <c r="I2188" t="s">
        <v>575</v>
      </c>
      <c r="J2188" t="s">
        <v>1033</v>
      </c>
      <c r="K2188" t="s">
        <v>3</v>
      </c>
      <c r="L2188"/>
      <c r="M2188" t="s">
        <v>1427</v>
      </c>
      <c r="N2188">
        <v>1.76</v>
      </c>
      <c r="O2188"/>
      <c r="P2188" t="s">
        <v>1059</v>
      </c>
      <c r="Q2188" t="s">
        <v>1062</v>
      </c>
      <c r="R2188">
        <v>13</v>
      </c>
      <c r="S2188"/>
      <c r="T2188"/>
      <c r="U2188"/>
      <c r="V2188"/>
      <c r="W2188"/>
      <c r="X2188"/>
      <c r="Y2188"/>
      <c r="Z2188"/>
      <c r="AA2188"/>
      <c r="AB2188"/>
      <c r="AC2188"/>
      <c r="AD2188"/>
      <c r="AE2188"/>
      <c r="AF2188"/>
      <c r="AG2188"/>
      <c r="AH2188"/>
      <c r="AI2188"/>
      <c r="AJ2188"/>
      <c r="AK2188" t="s">
        <v>1062</v>
      </c>
      <c r="AL2188">
        <v>13</v>
      </c>
      <c r="AM2188" s="73">
        <v>43917</v>
      </c>
      <c r="AN2188"/>
      <c r="AO2188" t="s">
        <v>847</v>
      </c>
      <c r="AP2188"/>
      <c r="AQ2188"/>
      <c r="AR2188" t="s">
        <v>603</v>
      </c>
      <c r="AS2188" t="s">
        <v>1797</v>
      </c>
      <c r="AT2188" t="s">
        <v>1356</v>
      </c>
      <c r="AU2188" t="s">
        <v>36</v>
      </c>
      <c r="AV2188" t="s">
        <v>1354</v>
      </c>
      <c r="AW2188" t="s">
        <v>1924</v>
      </c>
      <c r="AX2188" t="s">
        <v>1353</v>
      </c>
      <c r="AY2188" t="s">
        <v>1352</v>
      </c>
      <c r="AZ2188"/>
      <c r="BA2188" t="s">
        <v>2034</v>
      </c>
      <c r="BB2188" t="s">
        <v>1926</v>
      </c>
      <c r="BC2188" t="s">
        <v>1427</v>
      </c>
      <c r="BD2188"/>
      <c r="BE2188"/>
    </row>
    <row r="2189" spans="1:57" x14ac:dyDescent="0.25">
      <c r="A2189" t="s">
        <v>1360</v>
      </c>
      <c r="B2189" t="s">
        <v>0</v>
      </c>
      <c r="C2189">
        <v>2020</v>
      </c>
      <c r="D2189">
        <v>9</v>
      </c>
      <c r="E2189" s="73">
        <v>43917</v>
      </c>
      <c r="F2189" t="s">
        <v>574</v>
      </c>
      <c r="G2189"/>
      <c r="H2189" t="s">
        <v>12</v>
      </c>
      <c r="I2189" t="s">
        <v>575</v>
      </c>
      <c r="J2189" t="s">
        <v>1033</v>
      </c>
      <c r="K2189" t="s">
        <v>3</v>
      </c>
      <c r="L2189"/>
      <c r="M2189" t="s">
        <v>1427</v>
      </c>
      <c r="N2189">
        <v>1.76</v>
      </c>
      <c r="O2189"/>
      <c r="P2189" t="s">
        <v>1059</v>
      </c>
      <c r="Q2189" t="s">
        <v>1062</v>
      </c>
      <c r="R2189">
        <v>87</v>
      </c>
      <c r="S2189"/>
      <c r="T2189"/>
      <c r="U2189"/>
      <c r="V2189"/>
      <c r="W2189"/>
      <c r="X2189"/>
      <c r="Y2189"/>
      <c r="Z2189"/>
      <c r="AA2189"/>
      <c r="AB2189"/>
      <c r="AC2189"/>
      <c r="AD2189"/>
      <c r="AE2189"/>
      <c r="AF2189"/>
      <c r="AG2189"/>
      <c r="AH2189"/>
      <c r="AI2189"/>
      <c r="AJ2189"/>
      <c r="AK2189" t="s">
        <v>1062</v>
      </c>
      <c r="AL2189">
        <v>87</v>
      </c>
      <c r="AM2189" s="73">
        <v>43917</v>
      </c>
      <c r="AN2189"/>
      <c r="AO2189" t="s">
        <v>847</v>
      </c>
      <c r="AP2189"/>
      <c r="AQ2189"/>
      <c r="AR2189" t="s">
        <v>603</v>
      </c>
      <c r="AS2189" t="s">
        <v>1797</v>
      </c>
      <c r="AT2189" t="s">
        <v>1356</v>
      </c>
      <c r="AU2189" t="s">
        <v>36</v>
      </c>
      <c r="AV2189" t="s">
        <v>1354</v>
      </c>
      <c r="AW2189" t="s">
        <v>1924</v>
      </c>
      <c r="AX2189" t="s">
        <v>1353</v>
      </c>
      <c r="AY2189" t="s">
        <v>1352</v>
      </c>
      <c r="AZ2189"/>
      <c r="BA2189" t="s">
        <v>2034</v>
      </c>
      <c r="BB2189" t="s">
        <v>1926</v>
      </c>
      <c r="BC2189" t="s">
        <v>1427</v>
      </c>
      <c r="BD2189"/>
      <c r="BE2189"/>
    </row>
    <row r="2190" spans="1:57" x14ac:dyDescent="0.25">
      <c r="A2190" t="s">
        <v>1360</v>
      </c>
      <c r="B2190" t="s">
        <v>0</v>
      </c>
      <c r="C2190">
        <v>2020</v>
      </c>
      <c r="D2190">
        <v>9</v>
      </c>
      <c r="E2190" s="73">
        <v>43899</v>
      </c>
      <c r="F2190" t="s">
        <v>574</v>
      </c>
      <c r="G2190"/>
      <c r="H2190" t="s">
        <v>12</v>
      </c>
      <c r="I2190" t="s">
        <v>575</v>
      </c>
      <c r="J2190" t="s">
        <v>690</v>
      </c>
      <c r="K2190" t="s">
        <v>3</v>
      </c>
      <c r="L2190"/>
      <c r="M2190" t="s">
        <v>1433</v>
      </c>
      <c r="N2190">
        <v>0.05</v>
      </c>
      <c r="O2190"/>
      <c r="P2190" t="s">
        <v>1028</v>
      </c>
      <c r="Q2190" t="s">
        <v>1029</v>
      </c>
      <c r="R2190">
        <v>189</v>
      </c>
      <c r="S2190"/>
      <c r="T2190"/>
      <c r="U2190"/>
      <c r="V2190"/>
      <c r="W2190"/>
      <c r="X2190"/>
      <c r="Y2190"/>
      <c r="Z2190"/>
      <c r="AA2190"/>
      <c r="AB2190"/>
      <c r="AC2190"/>
      <c r="AD2190"/>
      <c r="AE2190"/>
      <c r="AF2190"/>
      <c r="AG2190"/>
      <c r="AH2190"/>
      <c r="AI2190"/>
      <c r="AJ2190"/>
      <c r="AK2190" t="s">
        <v>1029</v>
      </c>
      <c r="AL2190">
        <v>189</v>
      </c>
      <c r="AM2190" s="73">
        <v>43899</v>
      </c>
      <c r="AN2190"/>
      <c r="AO2190" t="s">
        <v>37</v>
      </c>
      <c r="AP2190"/>
      <c r="AQ2190"/>
      <c r="AR2190" t="s">
        <v>603</v>
      </c>
      <c r="AS2190" t="s">
        <v>1797</v>
      </c>
      <c r="AT2190" t="s">
        <v>1408</v>
      </c>
      <c r="AU2190" t="s">
        <v>36</v>
      </c>
      <c r="AV2190" t="s">
        <v>1354</v>
      </c>
      <c r="AW2190" t="s">
        <v>1924</v>
      </c>
      <c r="AX2190" t="s">
        <v>1353</v>
      </c>
      <c r="AY2190" t="s">
        <v>1352</v>
      </c>
      <c r="AZ2190"/>
      <c r="BA2190" t="s">
        <v>2030</v>
      </c>
      <c r="BB2190" t="s">
        <v>1926</v>
      </c>
      <c r="BC2190" t="s">
        <v>1433</v>
      </c>
      <c r="BD2190"/>
      <c r="BE2190"/>
    </row>
    <row r="2191" spans="1:57" x14ac:dyDescent="0.25">
      <c r="A2191" t="s">
        <v>1360</v>
      </c>
      <c r="B2191" t="s">
        <v>0</v>
      </c>
      <c r="C2191">
        <v>2020</v>
      </c>
      <c r="D2191">
        <v>9</v>
      </c>
      <c r="E2191" s="73">
        <v>43899</v>
      </c>
      <c r="F2191" t="s">
        <v>574</v>
      </c>
      <c r="G2191"/>
      <c r="H2191" t="s">
        <v>12</v>
      </c>
      <c r="I2191" t="s">
        <v>575</v>
      </c>
      <c r="J2191" t="s">
        <v>1033</v>
      </c>
      <c r="K2191" t="s">
        <v>3</v>
      </c>
      <c r="L2191"/>
      <c r="M2191" t="s">
        <v>1432</v>
      </c>
      <c r="N2191">
        <v>0.1</v>
      </c>
      <c r="O2191"/>
      <c r="P2191" t="s">
        <v>1034</v>
      </c>
      <c r="Q2191" t="s">
        <v>1035</v>
      </c>
      <c r="R2191">
        <v>189</v>
      </c>
      <c r="S2191"/>
      <c r="T2191"/>
      <c r="U2191"/>
      <c r="V2191"/>
      <c r="W2191"/>
      <c r="X2191"/>
      <c r="Y2191"/>
      <c r="Z2191"/>
      <c r="AA2191"/>
      <c r="AB2191"/>
      <c r="AC2191"/>
      <c r="AD2191"/>
      <c r="AE2191"/>
      <c r="AF2191"/>
      <c r="AG2191"/>
      <c r="AH2191"/>
      <c r="AI2191"/>
      <c r="AJ2191"/>
      <c r="AK2191" t="s">
        <v>1035</v>
      </c>
      <c r="AL2191">
        <v>189</v>
      </c>
      <c r="AM2191" s="73">
        <v>43899</v>
      </c>
      <c r="AN2191"/>
      <c r="AO2191" t="s">
        <v>37</v>
      </c>
      <c r="AP2191"/>
      <c r="AQ2191"/>
      <c r="AR2191" t="s">
        <v>603</v>
      </c>
      <c r="AS2191" t="s">
        <v>1797</v>
      </c>
      <c r="AT2191" t="s">
        <v>1356</v>
      </c>
      <c r="AU2191" t="s">
        <v>36</v>
      </c>
      <c r="AV2191" t="s">
        <v>1354</v>
      </c>
      <c r="AW2191" t="s">
        <v>1924</v>
      </c>
      <c r="AX2191" t="s">
        <v>1353</v>
      </c>
      <c r="AY2191" t="s">
        <v>1352</v>
      </c>
      <c r="AZ2191"/>
      <c r="BA2191" t="s">
        <v>2034</v>
      </c>
      <c r="BB2191" t="s">
        <v>1926</v>
      </c>
      <c r="BC2191" t="s">
        <v>1432</v>
      </c>
      <c r="BD2191"/>
      <c r="BE2191"/>
    </row>
    <row r="2192" spans="1:57" x14ac:dyDescent="0.25">
      <c r="A2192" t="s">
        <v>1360</v>
      </c>
      <c r="B2192" t="s">
        <v>0</v>
      </c>
      <c r="C2192">
        <v>2020</v>
      </c>
      <c r="D2192">
        <v>9</v>
      </c>
      <c r="E2192" s="73">
        <v>43899</v>
      </c>
      <c r="F2192" t="s">
        <v>574</v>
      </c>
      <c r="G2192"/>
      <c r="H2192" t="s">
        <v>12</v>
      </c>
      <c r="I2192" t="s">
        <v>575</v>
      </c>
      <c r="J2192" t="s">
        <v>1030</v>
      </c>
      <c r="K2192" t="s">
        <v>3</v>
      </c>
      <c r="L2192"/>
      <c r="M2192" t="s">
        <v>1431</v>
      </c>
      <c r="N2192">
        <v>-0.7</v>
      </c>
      <c r="O2192"/>
      <c r="P2192" t="s">
        <v>1036</v>
      </c>
      <c r="Q2192" t="s">
        <v>1037</v>
      </c>
      <c r="R2192">
        <v>140</v>
      </c>
      <c r="S2192"/>
      <c r="T2192"/>
      <c r="U2192"/>
      <c r="V2192"/>
      <c r="W2192"/>
      <c r="X2192"/>
      <c r="Y2192"/>
      <c r="Z2192"/>
      <c r="AA2192"/>
      <c r="AB2192"/>
      <c r="AC2192"/>
      <c r="AD2192"/>
      <c r="AE2192"/>
      <c r="AF2192"/>
      <c r="AG2192"/>
      <c r="AH2192"/>
      <c r="AI2192"/>
      <c r="AJ2192"/>
      <c r="AK2192" t="s">
        <v>1037</v>
      </c>
      <c r="AL2192">
        <v>140</v>
      </c>
      <c r="AM2192" s="73">
        <v>43899</v>
      </c>
      <c r="AN2192"/>
      <c r="AO2192" t="s">
        <v>975</v>
      </c>
      <c r="AP2192"/>
      <c r="AQ2192"/>
      <c r="AR2192" t="s">
        <v>603</v>
      </c>
      <c r="AS2192" t="s">
        <v>1797</v>
      </c>
      <c r="AT2192" t="s">
        <v>1356</v>
      </c>
      <c r="AU2192" t="s">
        <v>36</v>
      </c>
      <c r="AV2192" t="s">
        <v>1354</v>
      </c>
      <c r="AW2192" t="s">
        <v>1924</v>
      </c>
      <c r="AX2192" t="s">
        <v>1353</v>
      </c>
      <c r="AY2192" t="s">
        <v>1352</v>
      </c>
      <c r="AZ2192"/>
      <c r="BA2192" t="s">
        <v>2037</v>
      </c>
      <c r="BB2192" t="s">
        <v>1926</v>
      </c>
      <c r="BC2192" t="s">
        <v>1431</v>
      </c>
      <c r="BD2192"/>
      <c r="BE2192"/>
    </row>
    <row r="2193" spans="1:57" x14ac:dyDescent="0.25">
      <c r="A2193" t="s">
        <v>1360</v>
      </c>
      <c r="B2193" t="s">
        <v>0</v>
      </c>
      <c r="C2193">
        <v>2020</v>
      </c>
      <c r="D2193">
        <v>9</v>
      </c>
      <c r="E2193" s="73">
        <v>43900</v>
      </c>
      <c r="F2193" t="s">
        <v>574</v>
      </c>
      <c r="G2193"/>
      <c r="H2193" t="s">
        <v>12</v>
      </c>
      <c r="I2193" t="s">
        <v>575</v>
      </c>
      <c r="J2193" t="s">
        <v>589</v>
      </c>
      <c r="K2193" t="s">
        <v>3</v>
      </c>
      <c r="L2193"/>
      <c r="M2193" t="s">
        <v>579</v>
      </c>
      <c r="N2193">
        <v>3349</v>
      </c>
      <c r="O2193"/>
      <c r="P2193" t="s">
        <v>1040</v>
      </c>
      <c r="Q2193" t="s">
        <v>1041</v>
      </c>
      <c r="R2193">
        <v>286</v>
      </c>
      <c r="S2193"/>
      <c r="T2193"/>
      <c r="U2193"/>
      <c r="V2193"/>
      <c r="W2193"/>
      <c r="X2193"/>
      <c r="Y2193"/>
      <c r="Z2193"/>
      <c r="AA2193"/>
      <c r="AB2193"/>
      <c r="AC2193"/>
      <c r="AD2193"/>
      <c r="AE2193"/>
      <c r="AF2193"/>
      <c r="AG2193"/>
      <c r="AH2193"/>
      <c r="AI2193"/>
      <c r="AJ2193"/>
      <c r="AK2193" t="s">
        <v>1041</v>
      </c>
      <c r="AL2193">
        <v>286</v>
      </c>
      <c r="AM2193" s="73">
        <v>43900</v>
      </c>
      <c r="AN2193" t="s">
        <v>584</v>
      </c>
      <c r="AO2193" t="s">
        <v>847</v>
      </c>
      <c r="AP2193"/>
      <c r="AQ2193"/>
      <c r="AR2193" t="s">
        <v>581</v>
      </c>
      <c r="AS2193" t="s">
        <v>1797</v>
      </c>
      <c r="AT2193" t="s">
        <v>1361</v>
      </c>
      <c r="AU2193" t="s">
        <v>36</v>
      </c>
      <c r="AV2193" t="s">
        <v>1354</v>
      </c>
      <c r="AW2193" t="s">
        <v>1924</v>
      </c>
      <c r="AX2193" t="s">
        <v>1353</v>
      </c>
      <c r="AY2193" t="s">
        <v>1352</v>
      </c>
      <c r="AZ2193"/>
      <c r="BA2193" t="s">
        <v>1934</v>
      </c>
      <c r="BB2193" t="s">
        <v>1926</v>
      </c>
      <c r="BC2193" t="s">
        <v>579</v>
      </c>
      <c r="BD2193"/>
      <c r="BE2193"/>
    </row>
    <row r="2194" spans="1:57" x14ac:dyDescent="0.25">
      <c r="A2194" t="s">
        <v>1360</v>
      </c>
      <c r="B2194" t="s">
        <v>0</v>
      </c>
      <c r="C2194">
        <v>2020</v>
      </c>
      <c r="D2194">
        <v>9</v>
      </c>
      <c r="E2194" s="73">
        <v>43900</v>
      </c>
      <c r="F2194" t="s">
        <v>574</v>
      </c>
      <c r="G2194"/>
      <c r="H2194" t="s">
        <v>12</v>
      </c>
      <c r="I2194" t="s">
        <v>575</v>
      </c>
      <c r="J2194" t="s">
        <v>587</v>
      </c>
      <c r="K2194" t="s">
        <v>3</v>
      </c>
      <c r="L2194"/>
      <c r="M2194" t="s">
        <v>579</v>
      </c>
      <c r="N2194">
        <v>39.25</v>
      </c>
      <c r="O2194"/>
      <c r="P2194" t="s">
        <v>1040</v>
      </c>
      <c r="Q2194" t="s">
        <v>1041</v>
      </c>
      <c r="R2194">
        <v>295</v>
      </c>
      <c r="S2194"/>
      <c r="T2194"/>
      <c r="U2194"/>
      <c r="V2194"/>
      <c r="W2194"/>
      <c r="X2194"/>
      <c r="Y2194"/>
      <c r="Z2194"/>
      <c r="AA2194"/>
      <c r="AB2194"/>
      <c r="AC2194"/>
      <c r="AD2194"/>
      <c r="AE2194"/>
      <c r="AF2194"/>
      <c r="AG2194"/>
      <c r="AH2194"/>
      <c r="AI2194"/>
      <c r="AJ2194"/>
      <c r="AK2194" t="s">
        <v>1041</v>
      </c>
      <c r="AL2194">
        <v>295</v>
      </c>
      <c r="AM2194" s="73">
        <v>43900</v>
      </c>
      <c r="AN2194" t="s">
        <v>584</v>
      </c>
      <c r="AO2194" t="s">
        <v>847</v>
      </c>
      <c r="AP2194"/>
      <c r="AQ2194"/>
      <c r="AR2194" t="s">
        <v>581</v>
      </c>
      <c r="AS2194" t="s">
        <v>1797</v>
      </c>
      <c r="AT2194" t="s">
        <v>1361</v>
      </c>
      <c r="AU2194" t="s">
        <v>36</v>
      </c>
      <c r="AV2194" t="s">
        <v>1354</v>
      </c>
      <c r="AW2194" t="s">
        <v>1924</v>
      </c>
      <c r="AX2194" t="s">
        <v>1353</v>
      </c>
      <c r="AY2194" t="s">
        <v>1352</v>
      </c>
      <c r="AZ2194"/>
      <c r="BA2194" t="s">
        <v>1932</v>
      </c>
      <c r="BB2194" t="s">
        <v>1926</v>
      </c>
      <c r="BC2194" t="s">
        <v>579</v>
      </c>
      <c r="BD2194"/>
      <c r="BE2194"/>
    </row>
    <row r="2195" spans="1:57" x14ac:dyDescent="0.25">
      <c r="A2195" t="s">
        <v>1360</v>
      </c>
      <c r="B2195" t="s">
        <v>0</v>
      </c>
      <c r="C2195">
        <v>2020</v>
      </c>
      <c r="D2195">
        <v>9</v>
      </c>
      <c r="E2195" s="73">
        <v>43901</v>
      </c>
      <c r="F2195"/>
      <c r="G2195"/>
      <c r="H2195" t="s">
        <v>12</v>
      </c>
      <c r="I2195"/>
      <c r="J2195" t="s">
        <v>25</v>
      </c>
      <c r="K2195" t="s">
        <v>3</v>
      </c>
      <c r="L2195"/>
      <c r="M2195" t="s">
        <v>27</v>
      </c>
      <c r="N2195">
        <v>-28942</v>
      </c>
      <c r="O2195"/>
      <c r="P2195" t="s">
        <v>27</v>
      </c>
      <c r="Q2195" t="s">
        <v>1042</v>
      </c>
      <c r="R2195">
        <v>1</v>
      </c>
      <c r="S2195"/>
      <c r="T2195"/>
      <c r="U2195"/>
      <c r="V2195"/>
      <c r="W2195"/>
      <c r="X2195"/>
      <c r="Y2195"/>
      <c r="Z2195"/>
      <c r="AA2195"/>
      <c r="AB2195"/>
      <c r="AC2195"/>
      <c r="AD2195"/>
      <c r="AE2195"/>
      <c r="AF2195"/>
      <c r="AG2195"/>
      <c r="AH2195"/>
      <c r="AI2195"/>
      <c r="AJ2195"/>
      <c r="AK2195" t="s">
        <v>1042</v>
      </c>
      <c r="AL2195">
        <v>1</v>
      </c>
      <c r="AM2195" s="73">
        <v>43901</v>
      </c>
      <c r="AN2195" t="s">
        <v>1043</v>
      </c>
      <c r="AO2195" t="s">
        <v>8</v>
      </c>
      <c r="AP2195"/>
      <c r="AQ2195"/>
      <c r="AR2195" t="s">
        <v>30</v>
      </c>
      <c r="AS2195" t="s">
        <v>1797</v>
      </c>
      <c r="AT2195" t="s">
        <v>1366</v>
      </c>
      <c r="AU2195" t="s">
        <v>36</v>
      </c>
      <c r="AV2195" t="s">
        <v>1365</v>
      </c>
      <c r="AW2195"/>
      <c r="AX2195"/>
      <c r="AY2195"/>
      <c r="AZ2195"/>
      <c r="BA2195" t="s">
        <v>1833</v>
      </c>
      <c r="BB2195" t="s">
        <v>1802</v>
      </c>
      <c r="BC2195" t="s">
        <v>27</v>
      </c>
      <c r="BD2195"/>
      <c r="BE2195"/>
    </row>
    <row r="2196" spans="1:57" x14ac:dyDescent="0.25">
      <c r="A2196" t="s">
        <v>1360</v>
      </c>
      <c r="B2196" t="s">
        <v>0</v>
      </c>
      <c r="C2196">
        <v>2020</v>
      </c>
      <c r="D2196">
        <v>9</v>
      </c>
      <c r="E2196" s="73">
        <v>43915</v>
      </c>
      <c r="F2196" t="s">
        <v>574</v>
      </c>
      <c r="G2196"/>
      <c r="H2196" t="s">
        <v>12</v>
      </c>
      <c r="I2196" t="s">
        <v>575</v>
      </c>
      <c r="J2196" t="s">
        <v>582</v>
      </c>
      <c r="K2196" t="s">
        <v>3</v>
      </c>
      <c r="L2196"/>
      <c r="M2196" t="s">
        <v>579</v>
      </c>
      <c r="N2196">
        <v>452.78</v>
      </c>
      <c r="O2196"/>
      <c r="P2196" t="s">
        <v>1053</v>
      </c>
      <c r="Q2196" t="s">
        <v>1054</v>
      </c>
      <c r="R2196">
        <v>263</v>
      </c>
      <c r="S2196"/>
      <c r="T2196"/>
      <c r="U2196"/>
      <c r="V2196"/>
      <c r="W2196"/>
      <c r="X2196"/>
      <c r="Y2196"/>
      <c r="Z2196"/>
      <c r="AA2196"/>
      <c r="AB2196"/>
      <c r="AC2196"/>
      <c r="AD2196"/>
      <c r="AE2196"/>
      <c r="AF2196"/>
      <c r="AG2196"/>
      <c r="AH2196"/>
      <c r="AI2196"/>
      <c r="AJ2196"/>
      <c r="AK2196" t="s">
        <v>1054</v>
      </c>
      <c r="AL2196">
        <v>263</v>
      </c>
      <c r="AM2196" s="73">
        <v>43915</v>
      </c>
      <c r="AN2196" t="s">
        <v>584</v>
      </c>
      <c r="AO2196" t="s">
        <v>847</v>
      </c>
      <c r="AP2196"/>
      <c r="AQ2196"/>
      <c r="AR2196" t="s">
        <v>581</v>
      </c>
      <c r="AS2196" t="s">
        <v>1797</v>
      </c>
      <c r="AT2196" t="s">
        <v>1361</v>
      </c>
      <c r="AU2196" t="s">
        <v>36</v>
      </c>
      <c r="AV2196" t="s">
        <v>1354</v>
      </c>
      <c r="AW2196" t="s">
        <v>1924</v>
      </c>
      <c r="AX2196" t="s">
        <v>1353</v>
      </c>
      <c r="AY2196" t="s">
        <v>1352</v>
      </c>
      <c r="AZ2196"/>
      <c r="BA2196" t="s">
        <v>1950</v>
      </c>
      <c r="BB2196" t="s">
        <v>1926</v>
      </c>
      <c r="BC2196" t="s">
        <v>579</v>
      </c>
      <c r="BD2196"/>
      <c r="BE2196"/>
    </row>
    <row r="2197" spans="1:57" x14ac:dyDescent="0.25">
      <c r="A2197" t="s">
        <v>1360</v>
      </c>
      <c r="B2197" t="s">
        <v>0</v>
      </c>
      <c r="C2197">
        <v>2020</v>
      </c>
      <c r="D2197">
        <v>9</v>
      </c>
      <c r="E2197" s="73">
        <v>43915</v>
      </c>
      <c r="F2197" t="s">
        <v>574</v>
      </c>
      <c r="G2197"/>
      <c r="H2197" t="s">
        <v>12</v>
      </c>
      <c r="I2197" t="s">
        <v>575</v>
      </c>
      <c r="J2197" t="s">
        <v>587</v>
      </c>
      <c r="K2197" t="s">
        <v>3</v>
      </c>
      <c r="L2197"/>
      <c r="M2197" t="s">
        <v>579</v>
      </c>
      <c r="N2197">
        <v>29.25</v>
      </c>
      <c r="O2197"/>
      <c r="P2197" t="s">
        <v>1053</v>
      </c>
      <c r="Q2197" t="s">
        <v>1054</v>
      </c>
      <c r="R2197">
        <v>331</v>
      </c>
      <c r="S2197"/>
      <c r="T2197"/>
      <c r="U2197"/>
      <c r="V2197"/>
      <c r="W2197"/>
      <c r="X2197"/>
      <c r="Y2197"/>
      <c r="Z2197"/>
      <c r="AA2197"/>
      <c r="AB2197"/>
      <c r="AC2197"/>
      <c r="AD2197"/>
      <c r="AE2197"/>
      <c r="AF2197"/>
      <c r="AG2197"/>
      <c r="AH2197"/>
      <c r="AI2197"/>
      <c r="AJ2197"/>
      <c r="AK2197" t="s">
        <v>1054</v>
      </c>
      <c r="AL2197">
        <v>331</v>
      </c>
      <c r="AM2197" s="73">
        <v>43915</v>
      </c>
      <c r="AN2197" t="s">
        <v>584</v>
      </c>
      <c r="AO2197" t="s">
        <v>975</v>
      </c>
      <c r="AP2197"/>
      <c r="AQ2197"/>
      <c r="AR2197" t="s">
        <v>581</v>
      </c>
      <c r="AS2197" t="s">
        <v>1797</v>
      </c>
      <c r="AT2197" t="s">
        <v>1361</v>
      </c>
      <c r="AU2197" t="s">
        <v>36</v>
      </c>
      <c r="AV2197" t="s">
        <v>1354</v>
      </c>
      <c r="AW2197" t="s">
        <v>1924</v>
      </c>
      <c r="AX2197" t="s">
        <v>1353</v>
      </c>
      <c r="AY2197" t="s">
        <v>1352</v>
      </c>
      <c r="AZ2197"/>
      <c r="BA2197" t="s">
        <v>1932</v>
      </c>
      <c r="BB2197" t="s">
        <v>1926</v>
      </c>
      <c r="BC2197" t="s">
        <v>579</v>
      </c>
      <c r="BD2197"/>
      <c r="BE2197"/>
    </row>
    <row r="2198" spans="1:57" x14ac:dyDescent="0.25">
      <c r="A2198" t="s">
        <v>1360</v>
      </c>
      <c r="B2198" t="s">
        <v>0</v>
      </c>
      <c r="C2198">
        <v>2020</v>
      </c>
      <c r="D2198">
        <v>9</v>
      </c>
      <c r="E2198" s="73">
        <v>43916</v>
      </c>
      <c r="F2198" t="s">
        <v>574</v>
      </c>
      <c r="G2198"/>
      <c r="H2198" t="s">
        <v>12</v>
      </c>
      <c r="I2198" t="s">
        <v>575</v>
      </c>
      <c r="J2198" t="s">
        <v>611</v>
      </c>
      <c r="K2198" t="s">
        <v>3</v>
      </c>
      <c r="L2198"/>
      <c r="M2198" t="s">
        <v>1537</v>
      </c>
      <c r="N2198">
        <v>1999.31</v>
      </c>
      <c r="O2198"/>
      <c r="P2198" t="s">
        <v>1055</v>
      </c>
      <c r="Q2198" t="s">
        <v>1056</v>
      </c>
      <c r="R2198">
        <v>86</v>
      </c>
      <c r="S2198"/>
      <c r="T2198"/>
      <c r="U2198"/>
      <c r="V2198"/>
      <c r="W2198"/>
      <c r="X2198"/>
      <c r="Y2198"/>
      <c r="Z2198"/>
      <c r="AA2198"/>
      <c r="AB2198"/>
      <c r="AC2198"/>
      <c r="AD2198"/>
      <c r="AE2198"/>
      <c r="AF2198"/>
      <c r="AG2198"/>
      <c r="AH2198"/>
      <c r="AI2198"/>
      <c r="AJ2198"/>
      <c r="AK2198" t="s">
        <v>1056</v>
      </c>
      <c r="AL2198">
        <v>86</v>
      </c>
      <c r="AM2198" s="73">
        <v>43916</v>
      </c>
      <c r="AN2198"/>
      <c r="AO2198" t="s">
        <v>847</v>
      </c>
      <c r="AP2198"/>
      <c r="AQ2198"/>
      <c r="AR2198" t="s">
        <v>603</v>
      </c>
      <c r="AS2198" t="s">
        <v>1797</v>
      </c>
      <c r="AT2198" t="s">
        <v>1411</v>
      </c>
      <c r="AU2198" t="s">
        <v>36</v>
      </c>
      <c r="AV2198" t="s">
        <v>1354</v>
      </c>
      <c r="AW2198" t="s">
        <v>1924</v>
      </c>
      <c r="AX2198" t="s">
        <v>1353</v>
      </c>
      <c r="AY2198" t="s">
        <v>1352</v>
      </c>
      <c r="AZ2198"/>
      <c r="BA2198" t="s">
        <v>1952</v>
      </c>
      <c r="BB2198" t="s">
        <v>1926</v>
      </c>
      <c r="BC2198" t="s">
        <v>1537</v>
      </c>
      <c r="BD2198"/>
      <c r="BE2198"/>
    </row>
    <row r="2199" spans="1:57" x14ac:dyDescent="0.25">
      <c r="A2199" t="s">
        <v>1360</v>
      </c>
      <c r="B2199" t="s">
        <v>0</v>
      </c>
      <c r="C2199">
        <v>2020</v>
      </c>
      <c r="D2199">
        <v>9</v>
      </c>
      <c r="E2199" s="73">
        <v>43917</v>
      </c>
      <c r="F2199" t="s">
        <v>574</v>
      </c>
      <c r="G2199"/>
      <c r="H2199" t="s">
        <v>12</v>
      </c>
      <c r="I2199" t="s">
        <v>575</v>
      </c>
      <c r="J2199" t="s">
        <v>692</v>
      </c>
      <c r="K2199" t="s">
        <v>3</v>
      </c>
      <c r="L2199"/>
      <c r="M2199" t="s">
        <v>1532</v>
      </c>
      <c r="N2199">
        <v>0.82</v>
      </c>
      <c r="O2199"/>
      <c r="P2199" t="s">
        <v>1057</v>
      </c>
      <c r="Q2199" t="s">
        <v>1058</v>
      </c>
      <c r="R2199">
        <v>74</v>
      </c>
      <c r="S2199"/>
      <c r="T2199"/>
      <c r="U2199"/>
      <c r="V2199"/>
      <c r="W2199"/>
      <c r="X2199"/>
      <c r="Y2199"/>
      <c r="Z2199"/>
      <c r="AA2199"/>
      <c r="AB2199"/>
      <c r="AC2199"/>
      <c r="AD2199"/>
      <c r="AE2199"/>
      <c r="AF2199"/>
      <c r="AG2199"/>
      <c r="AH2199"/>
      <c r="AI2199"/>
      <c r="AJ2199"/>
      <c r="AK2199" t="s">
        <v>1058</v>
      </c>
      <c r="AL2199">
        <v>74</v>
      </c>
      <c r="AM2199" s="73">
        <v>43917</v>
      </c>
      <c r="AN2199"/>
      <c r="AO2199" t="s">
        <v>1013</v>
      </c>
      <c r="AP2199"/>
      <c r="AQ2199"/>
      <c r="AR2199" t="s">
        <v>603</v>
      </c>
      <c r="AS2199" t="s">
        <v>1797</v>
      </c>
      <c r="AT2199" t="s">
        <v>1356</v>
      </c>
      <c r="AU2199" t="s">
        <v>36</v>
      </c>
      <c r="AV2199" t="s">
        <v>1354</v>
      </c>
      <c r="AW2199" t="s">
        <v>1924</v>
      </c>
      <c r="AX2199" t="s">
        <v>1353</v>
      </c>
      <c r="AY2199" t="s">
        <v>1352</v>
      </c>
      <c r="AZ2199"/>
      <c r="BA2199" t="s">
        <v>1981</v>
      </c>
      <c r="BB2199" t="s">
        <v>1926</v>
      </c>
      <c r="BC2199" t="s">
        <v>1532</v>
      </c>
      <c r="BD2199"/>
      <c r="BE2199"/>
    </row>
    <row r="2200" spans="1:57" x14ac:dyDescent="0.25">
      <c r="A2200" t="s">
        <v>1360</v>
      </c>
      <c r="B2200" t="s">
        <v>0</v>
      </c>
      <c r="C2200">
        <v>2020</v>
      </c>
      <c r="D2200">
        <v>9</v>
      </c>
      <c r="E2200" s="73">
        <v>43899</v>
      </c>
      <c r="F2200" t="s">
        <v>574</v>
      </c>
      <c r="G2200"/>
      <c r="H2200" t="s">
        <v>12</v>
      </c>
      <c r="I2200" t="s">
        <v>575</v>
      </c>
      <c r="J2200" t="s">
        <v>690</v>
      </c>
      <c r="K2200" t="s">
        <v>3</v>
      </c>
      <c r="L2200"/>
      <c r="M2200" t="s">
        <v>1433</v>
      </c>
      <c r="N2200" s="82">
        <v>1.08</v>
      </c>
      <c r="O2200"/>
      <c r="P2200" t="s">
        <v>1028</v>
      </c>
      <c r="Q2200" t="s">
        <v>1029</v>
      </c>
      <c r="R2200">
        <v>76</v>
      </c>
      <c r="S2200"/>
      <c r="T2200"/>
      <c r="U2200"/>
      <c r="V2200"/>
      <c r="W2200"/>
      <c r="X2200"/>
      <c r="Y2200"/>
      <c r="Z2200"/>
      <c r="AA2200"/>
      <c r="AB2200"/>
      <c r="AC2200"/>
      <c r="AD2200"/>
      <c r="AE2200"/>
      <c r="AF2200"/>
      <c r="AG2200"/>
      <c r="AH2200"/>
      <c r="AI2200"/>
      <c r="AJ2200"/>
      <c r="AK2200" t="s">
        <v>1029</v>
      </c>
      <c r="AL2200">
        <v>76</v>
      </c>
      <c r="AM2200" s="73">
        <v>43899</v>
      </c>
      <c r="AN2200"/>
      <c r="AO2200" t="s">
        <v>1013</v>
      </c>
      <c r="AP2200"/>
      <c r="AQ2200"/>
      <c r="AR2200" t="s">
        <v>603</v>
      </c>
      <c r="AS2200" t="s">
        <v>1797</v>
      </c>
      <c r="AT2200" t="s">
        <v>1408</v>
      </c>
      <c r="AU2200" t="s">
        <v>36</v>
      </c>
      <c r="AV2200" t="s">
        <v>1354</v>
      </c>
      <c r="AW2200" t="s">
        <v>1924</v>
      </c>
      <c r="AX2200" t="s">
        <v>1353</v>
      </c>
      <c r="AY2200" t="s">
        <v>1352</v>
      </c>
      <c r="AZ2200"/>
      <c r="BA2200" t="s">
        <v>2030</v>
      </c>
      <c r="BB2200" t="s">
        <v>1926</v>
      </c>
      <c r="BC2200" t="s">
        <v>1433</v>
      </c>
      <c r="BD2200"/>
      <c r="BE2200"/>
    </row>
    <row r="2201" spans="1:57" x14ac:dyDescent="0.25">
      <c r="A2201" t="s">
        <v>1360</v>
      </c>
      <c r="B2201" t="s">
        <v>0</v>
      </c>
      <c r="C2201">
        <v>2020</v>
      </c>
      <c r="D2201">
        <v>9</v>
      </c>
      <c r="E2201" s="73">
        <v>43899</v>
      </c>
      <c r="F2201" t="s">
        <v>574</v>
      </c>
      <c r="G2201"/>
      <c r="H2201" t="s">
        <v>12</v>
      </c>
      <c r="I2201" t="s">
        <v>575</v>
      </c>
      <c r="J2201" t="s">
        <v>1030</v>
      </c>
      <c r="K2201" t="s">
        <v>3</v>
      </c>
      <c r="L2201"/>
      <c r="M2201" t="s">
        <v>1432</v>
      </c>
      <c r="N2201" s="82">
        <v>3.28</v>
      </c>
      <c r="O2201"/>
      <c r="P2201" t="s">
        <v>1031</v>
      </c>
      <c r="Q2201" t="s">
        <v>1032</v>
      </c>
      <c r="R2201">
        <v>13</v>
      </c>
      <c r="S2201"/>
      <c r="T2201"/>
      <c r="U2201"/>
      <c r="V2201"/>
      <c r="W2201"/>
      <c r="X2201"/>
      <c r="Y2201"/>
      <c r="Z2201"/>
      <c r="AA2201"/>
      <c r="AB2201"/>
      <c r="AC2201"/>
      <c r="AD2201"/>
      <c r="AE2201"/>
      <c r="AF2201"/>
      <c r="AG2201"/>
      <c r="AH2201"/>
      <c r="AI2201"/>
      <c r="AJ2201"/>
      <c r="AK2201" t="s">
        <v>1032</v>
      </c>
      <c r="AL2201">
        <v>13</v>
      </c>
      <c r="AM2201" s="73">
        <v>43899</v>
      </c>
      <c r="AN2201"/>
      <c r="AO2201" t="s">
        <v>847</v>
      </c>
      <c r="AP2201"/>
      <c r="AQ2201"/>
      <c r="AR2201" t="s">
        <v>603</v>
      </c>
      <c r="AS2201" t="s">
        <v>1797</v>
      </c>
      <c r="AT2201" t="s">
        <v>1356</v>
      </c>
      <c r="AU2201" t="s">
        <v>36</v>
      </c>
      <c r="AV2201" t="s">
        <v>1354</v>
      </c>
      <c r="AW2201" t="s">
        <v>1924</v>
      </c>
      <c r="AX2201" t="s">
        <v>1353</v>
      </c>
      <c r="AY2201" t="s">
        <v>1352</v>
      </c>
      <c r="AZ2201"/>
      <c r="BA2201" t="s">
        <v>2037</v>
      </c>
      <c r="BB2201" t="s">
        <v>1926</v>
      </c>
      <c r="BC2201" t="s">
        <v>1432</v>
      </c>
      <c r="BD2201"/>
      <c r="BE2201"/>
    </row>
    <row r="2202" spans="1:57" x14ac:dyDescent="0.25">
      <c r="A2202" t="s">
        <v>1360</v>
      </c>
      <c r="B2202" t="s">
        <v>0</v>
      </c>
      <c r="C2202">
        <v>2020</v>
      </c>
      <c r="D2202">
        <v>9</v>
      </c>
      <c r="E2202" s="73">
        <v>43899</v>
      </c>
      <c r="F2202" t="s">
        <v>574</v>
      </c>
      <c r="G2202"/>
      <c r="H2202" t="s">
        <v>12</v>
      </c>
      <c r="I2202" t="s">
        <v>575</v>
      </c>
      <c r="J2202" t="s">
        <v>1030</v>
      </c>
      <c r="K2202" t="s">
        <v>3</v>
      </c>
      <c r="L2202"/>
      <c r="M2202" t="s">
        <v>1432</v>
      </c>
      <c r="N2202" s="82">
        <v>3.28</v>
      </c>
      <c r="O2202"/>
      <c r="P2202" t="s">
        <v>1031</v>
      </c>
      <c r="Q2202" t="s">
        <v>1032</v>
      </c>
      <c r="R2202">
        <v>76</v>
      </c>
      <c r="S2202"/>
      <c r="T2202"/>
      <c r="U2202"/>
      <c r="V2202"/>
      <c r="W2202"/>
      <c r="X2202"/>
      <c r="Y2202"/>
      <c r="Z2202"/>
      <c r="AA2202"/>
      <c r="AB2202"/>
      <c r="AC2202"/>
      <c r="AD2202"/>
      <c r="AE2202"/>
      <c r="AF2202"/>
      <c r="AG2202"/>
      <c r="AH2202"/>
      <c r="AI2202"/>
      <c r="AJ2202"/>
      <c r="AK2202" t="s">
        <v>1032</v>
      </c>
      <c r="AL2202">
        <v>76</v>
      </c>
      <c r="AM2202" s="73">
        <v>43899</v>
      </c>
      <c r="AN2202"/>
      <c r="AO2202" t="s">
        <v>1013</v>
      </c>
      <c r="AP2202"/>
      <c r="AQ2202"/>
      <c r="AR2202" t="s">
        <v>603</v>
      </c>
      <c r="AS2202" t="s">
        <v>1797</v>
      </c>
      <c r="AT2202" t="s">
        <v>1356</v>
      </c>
      <c r="AU2202" t="s">
        <v>36</v>
      </c>
      <c r="AV2202" t="s">
        <v>1354</v>
      </c>
      <c r="AW2202" t="s">
        <v>1924</v>
      </c>
      <c r="AX2202" t="s">
        <v>1353</v>
      </c>
      <c r="AY2202" t="s">
        <v>1352</v>
      </c>
      <c r="AZ2202"/>
      <c r="BA2202" t="s">
        <v>2037</v>
      </c>
      <c r="BB2202" t="s">
        <v>1926</v>
      </c>
      <c r="BC2202" t="s">
        <v>1432</v>
      </c>
      <c r="BD2202"/>
      <c r="BE2202"/>
    </row>
    <row r="2203" spans="1:57" x14ac:dyDescent="0.25">
      <c r="A2203" t="s">
        <v>1360</v>
      </c>
      <c r="B2203" t="s">
        <v>0</v>
      </c>
      <c r="C2203">
        <v>2020</v>
      </c>
      <c r="D2203">
        <v>9</v>
      </c>
      <c r="E2203" s="73">
        <v>43899</v>
      </c>
      <c r="F2203" t="s">
        <v>574</v>
      </c>
      <c r="G2203"/>
      <c r="H2203" t="s">
        <v>12</v>
      </c>
      <c r="I2203" t="s">
        <v>575</v>
      </c>
      <c r="J2203" t="s">
        <v>1030</v>
      </c>
      <c r="K2203" t="s">
        <v>3</v>
      </c>
      <c r="L2203"/>
      <c r="M2203" t="s">
        <v>1432</v>
      </c>
      <c r="N2203" s="82">
        <v>3.28</v>
      </c>
      <c r="O2203"/>
      <c r="P2203" t="s">
        <v>1031</v>
      </c>
      <c r="Q2203" t="s">
        <v>1032</v>
      </c>
      <c r="R2203">
        <v>140</v>
      </c>
      <c r="S2203"/>
      <c r="T2203"/>
      <c r="U2203"/>
      <c r="V2203"/>
      <c r="W2203"/>
      <c r="X2203"/>
      <c r="Y2203"/>
      <c r="Z2203"/>
      <c r="AA2203"/>
      <c r="AB2203"/>
      <c r="AC2203"/>
      <c r="AD2203"/>
      <c r="AE2203"/>
      <c r="AF2203"/>
      <c r="AG2203"/>
      <c r="AH2203"/>
      <c r="AI2203"/>
      <c r="AJ2203"/>
      <c r="AK2203" t="s">
        <v>1032</v>
      </c>
      <c r="AL2203">
        <v>140</v>
      </c>
      <c r="AM2203" s="73">
        <v>43899</v>
      </c>
      <c r="AN2203"/>
      <c r="AO2203" t="s">
        <v>975</v>
      </c>
      <c r="AP2203"/>
      <c r="AQ2203"/>
      <c r="AR2203" t="s">
        <v>603</v>
      </c>
      <c r="AS2203" t="s">
        <v>1797</v>
      </c>
      <c r="AT2203" t="s">
        <v>1356</v>
      </c>
      <c r="AU2203" t="s">
        <v>36</v>
      </c>
      <c r="AV2203" t="s">
        <v>1354</v>
      </c>
      <c r="AW2203" t="s">
        <v>1924</v>
      </c>
      <c r="AX2203" t="s">
        <v>1353</v>
      </c>
      <c r="AY2203" t="s">
        <v>1352</v>
      </c>
      <c r="AZ2203"/>
      <c r="BA2203" t="s">
        <v>2037</v>
      </c>
      <c r="BB2203" t="s">
        <v>1926</v>
      </c>
      <c r="BC2203" t="s">
        <v>1432</v>
      </c>
      <c r="BD2203"/>
      <c r="BE2203"/>
    </row>
    <row r="2204" spans="1:57" x14ac:dyDescent="0.25">
      <c r="A2204" t="s">
        <v>1360</v>
      </c>
      <c r="B2204" t="s">
        <v>0</v>
      </c>
      <c r="C2204">
        <v>2020</v>
      </c>
      <c r="D2204">
        <v>9</v>
      </c>
      <c r="E2204" s="73">
        <v>43899</v>
      </c>
      <c r="F2204" t="s">
        <v>574</v>
      </c>
      <c r="G2204"/>
      <c r="H2204" t="s">
        <v>12</v>
      </c>
      <c r="I2204" t="s">
        <v>575</v>
      </c>
      <c r="J2204" t="s">
        <v>1030</v>
      </c>
      <c r="K2204" t="s">
        <v>3</v>
      </c>
      <c r="L2204"/>
      <c r="M2204" t="s">
        <v>1431</v>
      </c>
      <c r="N2204" s="82">
        <v>-0.7</v>
      </c>
      <c r="O2204"/>
      <c r="P2204" t="s">
        <v>1036</v>
      </c>
      <c r="Q2204" t="s">
        <v>1037</v>
      </c>
      <c r="R2204">
        <v>13</v>
      </c>
      <c r="S2204"/>
      <c r="T2204"/>
      <c r="U2204"/>
      <c r="V2204"/>
      <c r="W2204"/>
      <c r="X2204"/>
      <c r="Y2204"/>
      <c r="Z2204"/>
      <c r="AA2204"/>
      <c r="AB2204"/>
      <c r="AC2204"/>
      <c r="AD2204"/>
      <c r="AE2204"/>
      <c r="AF2204"/>
      <c r="AG2204"/>
      <c r="AH2204"/>
      <c r="AI2204"/>
      <c r="AJ2204"/>
      <c r="AK2204" t="s">
        <v>1037</v>
      </c>
      <c r="AL2204">
        <v>13</v>
      </c>
      <c r="AM2204" s="73">
        <v>43899</v>
      </c>
      <c r="AN2204"/>
      <c r="AO2204" t="s">
        <v>847</v>
      </c>
      <c r="AP2204"/>
      <c r="AQ2204"/>
      <c r="AR2204" t="s">
        <v>603</v>
      </c>
      <c r="AS2204" t="s">
        <v>1797</v>
      </c>
      <c r="AT2204" t="s">
        <v>1356</v>
      </c>
      <c r="AU2204" t="s">
        <v>36</v>
      </c>
      <c r="AV2204" t="s">
        <v>1354</v>
      </c>
      <c r="AW2204" t="s">
        <v>1924</v>
      </c>
      <c r="AX2204" t="s">
        <v>1353</v>
      </c>
      <c r="AY2204" t="s">
        <v>1352</v>
      </c>
      <c r="AZ2204"/>
      <c r="BA2204" t="s">
        <v>2037</v>
      </c>
      <c r="BB2204" t="s">
        <v>1926</v>
      </c>
      <c r="BC2204" t="s">
        <v>1431</v>
      </c>
      <c r="BD2204"/>
      <c r="BE2204"/>
    </row>
    <row r="2205" spans="1:57" x14ac:dyDescent="0.25">
      <c r="A2205" t="s">
        <v>1360</v>
      </c>
      <c r="B2205" t="s">
        <v>0</v>
      </c>
      <c r="C2205">
        <v>2020</v>
      </c>
      <c r="D2205">
        <v>9</v>
      </c>
      <c r="E2205" s="73">
        <v>43899</v>
      </c>
      <c r="F2205" t="s">
        <v>574</v>
      </c>
      <c r="G2205"/>
      <c r="H2205" t="s">
        <v>12</v>
      </c>
      <c r="I2205" t="s">
        <v>575</v>
      </c>
      <c r="J2205" t="s">
        <v>1030</v>
      </c>
      <c r="K2205" t="s">
        <v>3</v>
      </c>
      <c r="L2205"/>
      <c r="M2205" t="s">
        <v>1431</v>
      </c>
      <c r="N2205" s="82">
        <v>-0.7</v>
      </c>
      <c r="O2205"/>
      <c r="P2205" t="s">
        <v>1036</v>
      </c>
      <c r="Q2205" t="s">
        <v>1037</v>
      </c>
      <c r="R2205">
        <v>76</v>
      </c>
      <c r="S2205"/>
      <c r="T2205"/>
      <c r="U2205"/>
      <c r="V2205"/>
      <c r="W2205"/>
      <c r="X2205"/>
      <c r="Y2205"/>
      <c r="Z2205"/>
      <c r="AA2205"/>
      <c r="AB2205"/>
      <c r="AC2205"/>
      <c r="AD2205"/>
      <c r="AE2205"/>
      <c r="AF2205"/>
      <c r="AG2205"/>
      <c r="AH2205"/>
      <c r="AI2205"/>
      <c r="AJ2205"/>
      <c r="AK2205" t="s">
        <v>1037</v>
      </c>
      <c r="AL2205">
        <v>76</v>
      </c>
      <c r="AM2205" s="73">
        <v>43899</v>
      </c>
      <c r="AN2205"/>
      <c r="AO2205" t="s">
        <v>1013</v>
      </c>
      <c r="AP2205"/>
      <c r="AQ2205"/>
      <c r="AR2205" t="s">
        <v>603</v>
      </c>
      <c r="AS2205" t="s">
        <v>1797</v>
      </c>
      <c r="AT2205" t="s">
        <v>1356</v>
      </c>
      <c r="AU2205" t="s">
        <v>36</v>
      </c>
      <c r="AV2205" t="s">
        <v>1354</v>
      </c>
      <c r="AW2205" t="s">
        <v>1924</v>
      </c>
      <c r="AX2205" t="s">
        <v>1353</v>
      </c>
      <c r="AY2205" t="s">
        <v>1352</v>
      </c>
      <c r="AZ2205"/>
      <c r="BA2205" t="s">
        <v>2037</v>
      </c>
      <c r="BB2205" t="s">
        <v>1926</v>
      </c>
      <c r="BC2205" t="s">
        <v>1431</v>
      </c>
      <c r="BD2205"/>
      <c r="BE2205"/>
    </row>
    <row r="2206" spans="1:57" x14ac:dyDescent="0.25">
      <c r="A2206" t="s">
        <v>1360</v>
      </c>
      <c r="B2206" t="s">
        <v>0</v>
      </c>
      <c r="C2206">
        <v>2020</v>
      </c>
      <c r="D2206">
        <v>9</v>
      </c>
      <c r="E2206" s="73">
        <v>43900</v>
      </c>
      <c r="F2206" t="s">
        <v>574</v>
      </c>
      <c r="G2206"/>
      <c r="H2206" t="s">
        <v>12</v>
      </c>
      <c r="I2206" t="s">
        <v>575</v>
      </c>
      <c r="J2206" t="s">
        <v>589</v>
      </c>
      <c r="K2206" t="s">
        <v>3</v>
      </c>
      <c r="L2206"/>
      <c r="M2206" t="s">
        <v>579</v>
      </c>
      <c r="N2206" s="82">
        <v>3354.92</v>
      </c>
      <c r="O2206"/>
      <c r="P2206" t="s">
        <v>1040</v>
      </c>
      <c r="Q2206" t="s">
        <v>1041</v>
      </c>
      <c r="R2206">
        <v>285</v>
      </c>
      <c r="S2206"/>
      <c r="T2206"/>
      <c r="U2206"/>
      <c r="V2206"/>
      <c r="W2206"/>
      <c r="X2206"/>
      <c r="Y2206"/>
      <c r="Z2206"/>
      <c r="AA2206"/>
      <c r="AB2206"/>
      <c r="AC2206"/>
      <c r="AD2206"/>
      <c r="AE2206"/>
      <c r="AF2206"/>
      <c r="AG2206"/>
      <c r="AH2206"/>
      <c r="AI2206"/>
      <c r="AJ2206"/>
      <c r="AK2206" t="s">
        <v>1041</v>
      </c>
      <c r="AL2206">
        <v>285</v>
      </c>
      <c r="AM2206" s="73">
        <v>43900</v>
      </c>
      <c r="AN2206" t="s">
        <v>584</v>
      </c>
      <c r="AO2206" t="s">
        <v>847</v>
      </c>
      <c r="AP2206"/>
      <c r="AQ2206"/>
      <c r="AR2206" t="s">
        <v>581</v>
      </c>
      <c r="AS2206" t="s">
        <v>1797</v>
      </c>
      <c r="AT2206" t="s">
        <v>1361</v>
      </c>
      <c r="AU2206" t="s">
        <v>36</v>
      </c>
      <c r="AV2206" t="s">
        <v>1354</v>
      </c>
      <c r="AW2206" t="s">
        <v>1924</v>
      </c>
      <c r="AX2206" t="s">
        <v>1353</v>
      </c>
      <c r="AY2206" t="s">
        <v>1352</v>
      </c>
      <c r="AZ2206"/>
      <c r="BA2206" t="s">
        <v>1934</v>
      </c>
      <c r="BB2206" t="s">
        <v>1926</v>
      </c>
      <c r="BC2206" t="s">
        <v>579</v>
      </c>
      <c r="BD2206"/>
      <c r="BE2206"/>
    </row>
    <row r="2207" spans="1:57" x14ac:dyDescent="0.25">
      <c r="A2207" t="s">
        <v>1360</v>
      </c>
      <c r="B2207" t="s">
        <v>0</v>
      </c>
      <c r="C2207">
        <v>2020</v>
      </c>
      <c r="D2207">
        <v>9</v>
      </c>
      <c r="E2207" s="73">
        <v>43900</v>
      </c>
      <c r="F2207" t="s">
        <v>574</v>
      </c>
      <c r="G2207"/>
      <c r="H2207" t="s">
        <v>12</v>
      </c>
      <c r="I2207" t="s">
        <v>575</v>
      </c>
      <c r="J2207" t="s">
        <v>588</v>
      </c>
      <c r="K2207" t="s">
        <v>3</v>
      </c>
      <c r="L2207"/>
      <c r="M2207" t="s">
        <v>579</v>
      </c>
      <c r="N2207" s="82">
        <v>20.8</v>
      </c>
      <c r="O2207"/>
      <c r="P2207" t="s">
        <v>1040</v>
      </c>
      <c r="Q2207" t="s">
        <v>1041</v>
      </c>
      <c r="R2207">
        <v>297</v>
      </c>
      <c r="S2207"/>
      <c r="T2207"/>
      <c r="U2207"/>
      <c r="V2207"/>
      <c r="W2207"/>
      <c r="X2207"/>
      <c r="Y2207"/>
      <c r="Z2207"/>
      <c r="AA2207"/>
      <c r="AB2207"/>
      <c r="AC2207"/>
      <c r="AD2207"/>
      <c r="AE2207"/>
      <c r="AF2207"/>
      <c r="AG2207"/>
      <c r="AH2207"/>
      <c r="AI2207"/>
      <c r="AJ2207"/>
      <c r="AK2207" t="s">
        <v>1041</v>
      </c>
      <c r="AL2207">
        <v>297</v>
      </c>
      <c r="AM2207" s="73">
        <v>43900</v>
      </c>
      <c r="AN2207" t="s">
        <v>584</v>
      </c>
      <c r="AO2207" t="s">
        <v>847</v>
      </c>
      <c r="AP2207"/>
      <c r="AQ2207"/>
      <c r="AR2207" t="s">
        <v>581</v>
      </c>
      <c r="AS2207" t="s">
        <v>1797</v>
      </c>
      <c r="AT2207" t="s">
        <v>1361</v>
      </c>
      <c r="AU2207" t="s">
        <v>36</v>
      </c>
      <c r="AV2207" t="s">
        <v>1354</v>
      </c>
      <c r="AW2207" t="s">
        <v>1924</v>
      </c>
      <c r="AX2207" t="s">
        <v>1353</v>
      </c>
      <c r="AY2207" t="s">
        <v>1352</v>
      </c>
      <c r="AZ2207"/>
      <c r="BA2207" t="s">
        <v>1927</v>
      </c>
      <c r="BB2207" t="s">
        <v>1926</v>
      </c>
      <c r="BC2207" t="s">
        <v>579</v>
      </c>
      <c r="BD2207"/>
      <c r="BE2207"/>
    </row>
    <row r="2208" spans="1:57" x14ac:dyDescent="0.25">
      <c r="A2208" t="s">
        <v>1360</v>
      </c>
      <c r="B2208" t="s">
        <v>0</v>
      </c>
      <c r="C2208">
        <v>2020</v>
      </c>
      <c r="D2208">
        <v>9</v>
      </c>
      <c r="E2208" s="73">
        <v>43900</v>
      </c>
      <c r="F2208" t="s">
        <v>574</v>
      </c>
      <c r="G2208"/>
      <c r="H2208" t="s">
        <v>12</v>
      </c>
      <c r="I2208" t="s">
        <v>575</v>
      </c>
      <c r="J2208" t="s">
        <v>589</v>
      </c>
      <c r="K2208" t="s">
        <v>3</v>
      </c>
      <c r="L2208"/>
      <c r="M2208" t="s">
        <v>579</v>
      </c>
      <c r="N2208" s="82">
        <v>2500</v>
      </c>
      <c r="O2208"/>
      <c r="P2208" t="s">
        <v>1040</v>
      </c>
      <c r="Q2208" t="s">
        <v>1041</v>
      </c>
      <c r="R2208">
        <v>351</v>
      </c>
      <c r="S2208"/>
      <c r="T2208"/>
      <c r="U2208"/>
      <c r="V2208"/>
      <c r="W2208"/>
      <c r="X2208"/>
      <c r="Y2208"/>
      <c r="Z2208"/>
      <c r="AA2208"/>
      <c r="AB2208"/>
      <c r="AC2208"/>
      <c r="AD2208"/>
      <c r="AE2208"/>
      <c r="AF2208"/>
      <c r="AG2208"/>
      <c r="AH2208"/>
      <c r="AI2208"/>
      <c r="AJ2208"/>
      <c r="AK2208" t="s">
        <v>1041</v>
      </c>
      <c r="AL2208">
        <v>351</v>
      </c>
      <c r="AM2208" s="73">
        <v>43900</v>
      </c>
      <c r="AN2208" t="s">
        <v>584</v>
      </c>
      <c r="AO2208" t="s">
        <v>975</v>
      </c>
      <c r="AP2208"/>
      <c r="AQ2208"/>
      <c r="AR2208" t="s">
        <v>581</v>
      </c>
      <c r="AS2208" t="s">
        <v>1797</v>
      </c>
      <c r="AT2208" t="s">
        <v>1361</v>
      </c>
      <c r="AU2208" t="s">
        <v>36</v>
      </c>
      <c r="AV2208" t="s">
        <v>1354</v>
      </c>
      <c r="AW2208" t="s">
        <v>1924</v>
      </c>
      <c r="AX2208" t="s">
        <v>1353</v>
      </c>
      <c r="AY2208" t="s">
        <v>1352</v>
      </c>
      <c r="AZ2208"/>
      <c r="BA2208" t="s">
        <v>1934</v>
      </c>
      <c r="BB2208" t="s">
        <v>1926</v>
      </c>
      <c r="BC2208" t="s">
        <v>579</v>
      </c>
      <c r="BD2208"/>
      <c r="BE2208"/>
    </row>
    <row r="2209" spans="1:57" x14ac:dyDescent="0.25">
      <c r="A2209" t="s">
        <v>1360</v>
      </c>
      <c r="B2209" t="s">
        <v>0</v>
      </c>
      <c r="C2209">
        <v>2020</v>
      </c>
      <c r="D2209">
        <v>9</v>
      </c>
      <c r="E2209" s="73">
        <v>43915</v>
      </c>
      <c r="F2209" t="s">
        <v>574</v>
      </c>
      <c r="G2209"/>
      <c r="H2209" t="s">
        <v>12</v>
      </c>
      <c r="I2209" t="s">
        <v>575</v>
      </c>
      <c r="J2209" t="s">
        <v>585</v>
      </c>
      <c r="K2209" t="s">
        <v>3</v>
      </c>
      <c r="L2209"/>
      <c r="M2209" t="s">
        <v>579</v>
      </c>
      <c r="N2209" s="82">
        <v>231.14</v>
      </c>
      <c r="O2209"/>
      <c r="P2209" t="s">
        <v>1053</v>
      </c>
      <c r="Q2209" t="s">
        <v>1054</v>
      </c>
      <c r="R2209">
        <v>264</v>
      </c>
      <c r="S2209"/>
      <c r="T2209"/>
      <c r="U2209"/>
      <c r="V2209"/>
      <c r="W2209"/>
      <c r="X2209"/>
      <c r="Y2209"/>
      <c r="Z2209"/>
      <c r="AA2209"/>
      <c r="AB2209"/>
      <c r="AC2209"/>
      <c r="AD2209"/>
      <c r="AE2209"/>
      <c r="AF2209"/>
      <c r="AG2209"/>
      <c r="AH2209"/>
      <c r="AI2209"/>
      <c r="AJ2209"/>
      <c r="AK2209" t="s">
        <v>1054</v>
      </c>
      <c r="AL2209">
        <v>264</v>
      </c>
      <c r="AM2209" s="73">
        <v>43915</v>
      </c>
      <c r="AN2209" t="s">
        <v>584</v>
      </c>
      <c r="AO2209" t="s">
        <v>847</v>
      </c>
      <c r="AP2209"/>
      <c r="AQ2209"/>
      <c r="AR2209" t="s">
        <v>581</v>
      </c>
      <c r="AS2209" t="s">
        <v>1797</v>
      </c>
      <c r="AT2209" t="s">
        <v>1361</v>
      </c>
      <c r="AU2209" t="s">
        <v>36</v>
      </c>
      <c r="AV2209" t="s">
        <v>1354</v>
      </c>
      <c r="AW2209" t="s">
        <v>1924</v>
      </c>
      <c r="AX2209" t="s">
        <v>1353</v>
      </c>
      <c r="AY2209" t="s">
        <v>1352</v>
      </c>
      <c r="AZ2209"/>
      <c r="BA2209" t="s">
        <v>1925</v>
      </c>
      <c r="BB2209" t="s">
        <v>1926</v>
      </c>
      <c r="BC2209" t="s">
        <v>579</v>
      </c>
      <c r="BD2209"/>
      <c r="BE2209"/>
    </row>
    <row r="2210" spans="1:57" x14ac:dyDescent="0.25">
      <c r="A2210" t="s">
        <v>1360</v>
      </c>
      <c r="B2210" t="s">
        <v>0</v>
      </c>
      <c r="C2210">
        <v>2020</v>
      </c>
      <c r="D2210">
        <v>9</v>
      </c>
      <c r="E2210" s="73">
        <v>43915</v>
      </c>
      <c r="F2210" t="s">
        <v>574</v>
      </c>
      <c r="G2210"/>
      <c r="H2210" t="s">
        <v>12</v>
      </c>
      <c r="I2210" t="s">
        <v>575</v>
      </c>
      <c r="J2210" t="s">
        <v>588</v>
      </c>
      <c r="K2210" t="s">
        <v>3</v>
      </c>
      <c r="L2210"/>
      <c r="M2210" t="s">
        <v>579</v>
      </c>
      <c r="N2210" s="82">
        <v>20.76</v>
      </c>
      <c r="O2210"/>
      <c r="P2210" t="s">
        <v>1053</v>
      </c>
      <c r="Q2210" t="s">
        <v>1054</v>
      </c>
      <c r="R2210">
        <v>273</v>
      </c>
      <c r="S2210"/>
      <c r="T2210"/>
      <c r="U2210"/>
      <c r="V2210"/>
      <c r="W2210"/>
      <c r="X2210"/>
      <c r="Y2210"/>
      <c r="Z2210"/>
      <c r="AA2210"/>
      <c r="AB2210"/>
      <c r="AC2210"/>
      <c r="AD2210"/>
      <c r="AE2210"/>
      <c r="AF2210"/>
      <c r="AG2210"/>
      <c r="AH2210"/>
      <c r="AI2210"/>
      <c r="AJ2210"/>
      <c r="AK2210" t="s">
        <v>1054</v>
      </c>
      <c r="AL2210">
        <v>273</v>
      </c>
      <c r="AM2210" s="73">
        <v>43915</v>
      </c>
      <c r="AN2210" t="s">
        <v>584</v>
      </c>
      <c r="AO2210" t="s">
        <v>847</v>
      </c>
      <c r="AP2210"/>
      <c r="AQ2210"/>
      <c r="AR2210" t="s">
        <v>581</v>
      </c>
      <c r="AS2210" t="s">
        <v>1797</v>
      </c>
      <c r="AT2210" t="s">
        <v>1361</v>
      </c>
      <c r="AU2210" t="s">
        <v>36</v>
      </c>
      <c r="AV2210" t="s">
        <v>1354</v>
      </c>
      <c r="AW2210" t="s">
        <v>1924</v>
      </c>
      <c r="AX2210" t="s">
        <v>1353</v>
      </c>
      <c r="AY2210" t="s">
        <v>1352</v>
      </c>
      <c r="AZ2210"/>
      <c r="BA2210" t="s">
        <v>1927</v>
      </c>
      <c r="BB2210" t="s">
        <v>1926</v>
      </c>
      <c r="BC2210" t="s">
        <v>579</v>
      </c>
      <c r="BD2210"/>
      <c r="BE2210"/>
    </row>
    <row r="2211" spans="1:57" x14ac:dyDescent="0.25">
      <c r="A2211" t="s">
        <v>1360</v>
      </c>
      <c r="B2211" t="s">
        <v>0</v>
      </c>
      <c r="C2211">
        <v>2020</v>
      </c>
      <c r="D2211">
        <v>9</v>
      </c>
      <c r="E2211" s="73">
        <v>43915</v>
      </c>
      <c r="F2211" t="s">
        <v>574</v>
      </c>
      <c r="G2211"/>
      <c r="H2211" t="s">
        <v>12</v>
      </c>
      <c r="I2211" t="s">
        <v>575</v>
      </c>
      <c r="J2211" t="s">
        <v>588</v>
      </c>
      <c r="K2211" t="s">
        <v>3</v>
      </c>
      <c r="L2211"/>
      <c r="M2211" t="s">
        <v>579</v>
      </c>
      <c r="N2211" s="82">
        <v>15.5</v>
      </c>
      <c r="O2211"/>
      <c r="P2211" t="s">
        <v>1053</v>
      </c>
      <c r="Q2211" t="s">
        <v>1054</v>
      </c>
      <c r="R2211">
        <v>332</v>
      </c>
      <c r="S2211"/>
      <c r="T2211"/>
      <c r="U2211"/>
      <c r="V2211"/>
      <c r="W2211"/>
      <c r="X2211"/>
      <c r="Y2211"/>
      <c r="Z2211"/>
      <c r="AA2211"/>
      <c r="AB2211"/>
      <c r="AC2211"/>
      <c r="AD2211"/>
      <c r="AE2211"/>
      <c r="AF2211"/>
      <c r="AG2211"/>
      <c r="AH2211"/>
      <c r="AI2211"/>
      <c r="AJ2211"/>
      <c r="AK2211" t="s">
        <v>1054</v>
      </c>
      <c r="AL2211">
        <v>332</v>
      </c>
      <c r="AM2211" s="73">
        <v>43915</v>
      </c>
      <c r="AN2211" t="s">
        <v>584</v>
      </c>
      <c r="AO2211" t="s">
        <v>975</v>
      </c>
      <c r="AP2211"/>
      <c r="AQ2211"/>
      <c r="AR2211" t="s">
        <v>581</v>
      </c>
      <c r="AS2211" t="s">
        <v>1797</v>
      </c>
      <c r="AT2211" t="s">
        <v>1361</v>
      </c>
      <c r="AU2211" t="s">
        <v>36</v>
      </c>
      <c r="AV2211" t="s">
        <v>1354</v>
      </c>
      <c r="AW2211" t="s">
        <v>1924</v>
      </c>
      <c r="AX2211" t="s">
        <v>1353</v>
      </c>
      <c r="AY2211" t="s">
        <v>1352</v>
      </c>
      <c r="AZ2211"/>
      <c r="BA2211" t="s">
        <v>1927</v>
      </c>
      <c r="BB2211" t="s">
        <v>1926</v>
      </c>
      <c r="BC2211" t="s">
        <v>579</v>
      </c>
      <c r="BD2211"/>
      <c r="BE2211"/>
    </row>
    <row r="2212" spans="1:57" x14ac:dyDescent="0.25">
      <c r="A2212" t="s">
        <v>1360</v>
      </c>
      <c r="B2212" t="s">
        <v>0</v>
      </c>
      <c r="C2212">
        <v>2020</v>
      </c>
      <c r="D2212">
        <v>9</v>
      </c>
      <c r="E2212" s="73">
        <v>43917</v>
      </c>
      <c r="F2212" t="s">
        <v>574</v>
      </c>
      <c r="G2212"/>
      <c r="H2212" t="s">
        <v>12</v>
      </c>
      <c r="I2212" t="s">
        <v>575</v>
      </c>
      <c r="J2212" t="s">
        <v>692</v>
      </c>
      <c r="K2212" t="s">
        <v>3</v>
      </c>
      <c r="L2212"/>
      <c r="M2212" t="s">
        <v>1532</v>
      </c>
      <c r="N2212" s="82">
        <v>0.04</v>
      </c>
      <c r="O2212"/>
      <c r="P2212" t="s">
        <v>1057</v>
      </c>
      <c r="Q2212" t="s">
        <v>1058</v>
      </c>
      <c r="R2212">
        <v>187</v>
      </c>
      <c r="S2212"/>
      <c r="T2212"/>
      <c r="U2212"/>
      <c r="V2212"/>
      <c r="W2212"/>
      <c r="X2212"/>
      <c r="Y2212"/>
      <c r="Z2212"/>
      <c r="AA2212"/>
      <c r="AB2212"/>
      <c r="AC2212"/>
      <c r="AD2212"/>
      <c r="AE2212"/>
      <c r="AF2212"/>
      <c r="AG2212"/>
      <c r="AH2212"/>
      <c r="AI2212"/>
      <c r="AJ2212"/>
      <c r="AK2212" t="s">
        <v>1058</v>
      </c>
      <c r="AL2212">
        <v>187</v>
      </c>
      <c r="AM2212" s="73">
        <v>43917</v>
      </c>
      <c r="AN2212"/>
      <c r="AO2212" t="s">
        <v>37</v>
      </c>
      <c r="AP2212"/>
      <c r="AQ2212"/>
      <c r="AR2212" t="s">
        <v>603</v>
      </c>
      <c r="AS2212" t="s">
        <v>1797</v>
      </c>
      <c r="AT2212" t="s">
        <v>1356</v>
      </c>
      <c r="AU2212" t="s">
        <v>36</v>
      </c>
      <c r="AV2212" t="s">
        <v>1354</v>
      </c>
      <c r="AW2212" t="s">
        <v>1924</v>
      </c>
      <c r="AX2212" t="s">
        <v>1353</v>
      </c>
      <c r="AY2212" t="s">
        <v>1352</v>
      </c>
      <c r="AZ2212"/>
      <c r="BA2212" t="s">
        <v>1981</v>
      </c>
      <c r="BB2212" t="s">
        <v>1926</v>
      </c>
      <c r="BC2212" t="s">
        <v>1532</v>
      </c>
      <c r="BD2212"/>
      <c r="BE2212"/>
    </row>
    <row r="2213" spans="1:57" x14ac:dyDescent="0.25">
      <c r="A2213" t="s">
        <v>1360</v>
      </c>
      <c r="B2213" t="s">
        <v>0</v>
      </c>
      <c r="C2213">
        <v>2020</v>
      </c>
      <c r="D2213">
        <v>9</v>
      </c>
      <c r="E2213" s="73">
        <v>43917</v>
      </c>
      <c r="F2213"/>
      <c r="G2213"/>
      <c r="H2213" t="s">
        <v>12</v>
      </c>
      <c r="I2213"/>
      <c r="J2213" t="s">
        <v>2</v>
      </c>
      <c r="K2213" t="s">
        <v>3</v>
      </c>
      <c r="L2213"/>
      <c r="M2213" t="s">
        <v>1428</v>
      </c>
      <c r="N2213" s="82">
        <v>-0.14000000000000001</v>
      </c>
      <c r="O2213"/>
      <c r="P2213" t="s">
        <v>14</v>
      </c>
      <c r="Q2213" t="s">
        <v>1060</v>
      </c>
      <c r="R2213">
        <v>175</v>
      </c>
      <c r="S2213"/>
      <c r="T2213"/>
      <c r="U2213"/>
      <c r="V2213"/>
      <c r="W2213"/>
      <c r="X2213"/>
      <c r="Y2213"/>
      <c r="Z2213"/>
      <c r="AA2213"/>
      <c r="AB2213"/>
      <c r="AC2213"/>
      <c r="AD2213"/>
      <c r="AE2213"/>
      <c r="AF2213"/>
      <c r="AG2213"/>
      <c r="AH2213"/>
      <c r="AI2213"/>
      <c r="AJ2213"/>
      <c r="AK2213" t="s">
        <v>1060</v>
      </c>
      <c r="AL2213">
        <v>175</v>
      </c>
      <c r="AM2213" s="73">
        <v>43917</v>
      </c>
      <c r="AN2213"/>
      <c r="AO2213" t="s">
        <v>8</v>
      </c>
      <c r="AP2213"/>
      <c r="AQ2213"/>
      <c r="AR2213" t="s">
        <v>603</v>
      </c>
      <c r="AS2213" t="s">
        <v>1797</v>
      </c>
      <c r="AT2213" t="s">
        <v>1385</v>
      </c>
      <c r="AU2213" t="s">
        <v>36</v>
      </c>
      <c r="AV2213" t="s">
        <v>1355</v>
      </c>
      <c r="AW2213"/>
      <c r="AX2213"/>
      <c r="AY2213"/>
      <c r="AZ2213"/>
      <c r="BA2213" t="s">
        <v>1801</v>
      </c>
      <c r="BB2213" t="s">
        <v>1802</v>
      </c>
      <c r="BC2213" t="s">
        <v>1428</v>
      </c>
      <c r="BD2213"/>
      <c r="BE2213"/>
    </row>
    <row r="2214" spans="1:57" x14ac:dyDescent="0.25">
      <c r="A2214" t="s">
        <v>1360</v>
      </c>
      <c r="B2214" t="s">
        <v>0</v>
      </c>
      <c r="C2214">
        <v>2020</v>
      </c>
      <c r="D2214">
        <v>9</v>
      </c>
      <c r="E2214" s="73">
        <v>43917</v>
      </c>
      <c r="F2214"/>
      <c r="G2214"/>
      <c r="H2214" t="s">
        <v>12</v>
      </c>
      <c r="I2214"/>
      <c r="J2214" t="s">
        <v>2</v>
      </c>
      <c r="K2214" t="s">
        <v>3</v>
      </c>
      <c r="L2214"/>
      <c r="M2214" t="s">
        <v>1427</v>
      </c>
      <c r="N2214" s="82">
        <v>-0.43</v>
      </c>
      <c r="O2214"/>
      <c r="P2214" t="s">
        <v>14</v>
      </c>
      <c r="Q2214" t="s">
        <v>1061</v>
      </c>
      <c r="R2214">
        <v>217</v>
      </c>
      <c r="S2214"/>
      <c r="T2214"/>
      <c r="U2214"/>
      <c r="V2214"/>
      <c r="W2214"/>
      <c r="X2214"/>
      <c r="Y2214"/>
      <c r="Z2214"/>
      <c r="AA2214"/>
      <c r="AB2214"/>
      <c r="AC2214"/>
      <c r="AD2214"/>
      <c r="AE2214"/>
      <c r="AF2214"/>
      <c r="AG2214"/>
      <c r="AH2214"/>
      <c r="AI2214"/>
      <c r="AJ2214"/>
      <c r="AK2214" t="s">
        <v>1061</v>
      </c>
      <c r="AL2214">
        <v>217</v>
      </c>
      <c r="AM2214" s="73">
        <v>43917</v>
      </c>
      <c r="AN2214"/>
      <c r="AO2214" t="s">
        <v>8</v>
      </c>
      <c r="AP2214"/>
      <c r="AQ2214"/>
      <c r="AR2214" t="s">
        <v>603</v>
      </c>
      <c r="AS2214" t="s">
        <v>1797</v>
      </c>
      <c r="AT2214" t="s">
        <v>1385</v>
      </c>
      <c r="AU2214" t="s">
        <v>36</v>
      </c>
      <c r="AV2214" t="s">
        <v>1355</v>
      </c>
      <c r="AW2214"/>
      <c r="AX2214"/>
      <c r="AY2214"/>
      <c r="AZ2214"/>
      <c r="BA2214" t="s">
        <v>1801</v>
      </c>
      <c r="BB2214" t="s">
        <v>1802</v>
      </c>
      <c r="BC2214" t="s">
        <v>1427</v>
      </c>
      <c r="BD2214"/>
      <c r="BE2214"/>
    </row>
    <row r="2215" spans="1:57" x14ac:dyDescent="0.25">
      <c r="A2215" t="s">
        <v>1360</v>
      </c>
      <c r="B2215" t="s">
        <v>0</v>
      </c>
      <c r="C2215">
        <v>2020</v>
      </c>
      <c r="D2215">
        <v>9</v>
      </c>
      <c r="E2215" s="73">
        <v>43917</v>
      </c>
      <c r="F2215"/>
      <c r="G2215"/>
      <c r="H2215" t="s">
        <v>12</v>
      </c>
      <c r="I2215"/>
      <c r="J2215" t="s">
        <v>2</v>
      </c>
      <c r="K2215" t="s">
        <v>3</v>
      </c>
      <c r="L2215"/>
      <c r="M2215" t="s">
        <v>1427</v>
      </c>
      <c r="N2215" s="82">
        <v>-7.22</v>
      </c>
      <c r="O2215"/>
      <c r="P2215" t="s">
        <v>14</v>
      </c>
      <c r="Q2215" t="s">
        <v>1062</v>
      </c>
      <c r="R2215">
        <v>219</v>
      </c>
      <c r="S2215"/>
      <c r="T2215"/>
      <c r="U2215"/>
      <c r="V2215"/>
      <c r="W2215"/>
      <c r="X2215"/>
      <c r="Y2215"/>
      <c r="Z2215"/>
      <c r="AA2215"/>
      <c r="AB2215"/>
      <c r="AC2215"/>
      <c r="AD2215"/>
      <c r="AE2215"/>
      <c r="AF2215"/>
      <c r="AG2215"/>
      <c r="AH2215"/>
      <c r="AI2215"/>
      <c r="AJ2215"/>
      <c r="AK2215" t="s">
        <v>1062</v>
      </c>
      <c r="AL2215">
        <v>219</v>
      </c>
      <c r="AM2215" s="73">
        <v>43917</v>
      </c>
      <c r="AN2215"/>
      <c r="AO2215" t="s">
        <v>8</v>
      </c>
      <c r="AP2215"/>
      <c r="AQ2215"/>
      <c r="AR2215" t="s">
        <v>603</v>
      </c>
      <c r="AS2215" t="s">
        <v>1797</v>
      </c>
      <c r="AT2215" t="s">
        <v>1385</v>
      </c>
      <c r="AU2215" t="s">
        <v>36</v>
      </c>
      <c r="AV2215" t="s">
        <v>1355</v>
      </c>
      <c r="AW2215"/>
      <c r="AX2215"/>
      <c r="AY2215"/>
      <c r="AZ2215"/>
      <c r="BA2215" t="s">
        <v>1801</v>
      </c>
      <c r="BB2215" t="s">
        <v>1802</v>
      </c>
      <c r="BC2215" t="s">
        <v>1427</v>
      </c>
      <c r="BD2215"/>
      <c r="BE2215"/>
    </row>
    <row r="2216" spans="1:57" x14ac:dyDescent="0.25">
      <c r="A2216" t="s">
        <v>1360</v>
      </c>
      <c r="B2216" t="s">
        <v>0</v>
      </c>
      <c r="C2216">
        <v>2020</v>
      </c>
      <c r="D2216">
        <v>9</v>
      </c>
      <c r="E2216" s="73">
        <v>43921</v>
      </c>
      <c r="F2216" t="s">
        <v>574</v>
      </c>
      <c r="G2216"/>
      <c r="H2216" t="s">
        <v>12</v>
      </c>
      <c r="I2216" t="s">
        <v>575</v>
      </c>
      <c r="J2216" t="s">
        <v>609</v>
      </c>
      <c r="K2216" t="s">
        <v>3</v>
      </c>
      <c r="L2216"/>
      <c r="M2216" t="s">
        <v>1426</v>
      </c>
      <c r="N2216" s="82">
        <v>459.24</v>
      </c>
      <c r="O2216"/>
      <c r="P2216" t="s">
        <v>1063</v>
      </c>
      <c r="Q2216" t="s">
        <v>1064</v>
      </c>
      <c r="R2216">
        <v>86</v>
      </c>
      <c r="S2216"/>
      <c r="T2216"/>
      <c r="U2216"/>
      <c r="V2216"/>
      <c r="W2216"/>
      <c r="X2216"/>
      <c r="Y2216"/>
      <c r="Z2216"/>
      <c r="AA2216"/>
      <c r="AB2216"/>
      <c r="AC2216"/>
      <c r="AD2216"/>
      <c r="AE2216"/>
      <c r="AF2216"/>
      <c r="AG2216"/>
      <c r="AH2216"/>
      <c r="AI2216"/>
      <c r="AJ2216"/>
      <c r="AK2216" t="s">
        <v>1064</v>
      </c>
      <c r="AL2216">
        <v>86</v>
      </c>
      <c r="AM2216" s="73">
        <v>43921</v>
      </c>
      <c r="AN2216"/>
      <c r="AO2216" t="s">
        <v>847</v>
      </c>
      <c r="AP2216"/>
      <c r="AQ2216"/>
      <c r="AR2216" t="s">
        <v>603</v>
      </c>
      <c r="AS2216" t="s">
        <v>1797</v>
      </c>
      <c r="AT2216" t="s">
        <v>1408</v>
      </c>
      <c r="AU2216" t="s">
        <v>36</v>
      </c>
      <c r="AV2216" t="s">
        <v>1354</v>
      </c>
      <c r="AW2216" t="s">
        <v>1924</v>
      </c>
      <c r="AX2216" t="s">
        <v>1353</v>
      </c>
      <c r="AY2216" t="s">
        <v>1352</v>
      </c>
      <c r="AZ2216"/>
      <c r="BA2216" t="s">
        <v>1949</v>
      </c>
      <c r="BB2216" t="s">
        <v>1926</v>
      </c>
      <c r="BC2216" t="s">
        <v>1426</v>
      </c>
      <c r="BD2216"/>
      <c r="BE2216"/>
    </row>
    <row r="2217" spans="1:57" x14ac:dyDescent="0.25">
      <c r="A2217" t="s">
        <v>1360</v>
      </c>
      <c r="B2217" t="s">
        <v>0</v>
      </c>
      <c r="C2217">
        <v>2020</v>
      </c>
      <c r="D2217">
        <v>9</v>
      </c>
      <c r="E2217" s="73">
        <v>43921</v>
      </c>
      <c r="F2217" t="s">
        <v>574</v>
      </c>
      <c r="G2217"/>
      <c r="H2217" t="s">
        <v>12</v>
      </c>
      <c r="I2217" t="s">
        <v>575</v>
      </c>
      <c r="J2217" t="s">
        <v>609</v>
      </c>
      <c r="K2217" t="s">
        <v>3</v>
      </c>
      <c r="L2217"/>
      <c r="M2217" t="s">
        <v>1426</v>
      </c>
      <c r="N2217" s="82">
        <v>459.24</v>
      </c>
      <c r="O2217"/>
      <c r="P2217" t="s">
        <v>1063</v>
      </c>
      <c r="Q2217" t="s">
        <v>1064</v>
      </c>
      <c r="R2217">
        <v>137</v>
      </c>
      <c r="S2217"/>
      <c r="T2217"/>
      <c r="U2217"/>
      <c r="V2217"/>
      <c r="W2217"/>
      <c r="X2217"/>
      <c r="Y2217"/>
      <c r="Z2217"/>
      <c r="AA2217"/>
      <c r="AB2217"/>
      <c r="AC2217"/>
      <c r="AD2217"/>
      <c r="AE2217"/>
      <c r="AF2217"/>
      <c r="AG2217"/>
      <c r="AH2217"/>
      <c r="AI2217"/>
      <c r="AJ2217"/>
      <c r="AK2217" t="s">
        <v>1064</v>
      </c>
      <c r="AL2217">
        <v>137</v>
      </c>
      <c r="AM2217" s="73">
        <v>43921</v>
      </c>
      <c r="AN2217"/>
      <c r="AO2217" t="s">
        <v>975</v>
      </c>
      <c r="AP2217"/>
      <c r="AQ2217"/>
      <c r="AR2217" t="s">
        <v>603</v>
      </c>
      <c r="AS2217" t="s">
        <v>1797</v>
      </c>
      <c r="AT2217" t="s">
        <v>1408</v>
      </c>
      <c r="AU2217" t="s">
        <v>36</v>
      </c>
      <c r="AV2217" t="s">
        <v>1354</v>
      </c>
      <c r="AW2217" t="s">
        <v>1924</v>
      </c>
      <c r="AX2217" t="s">
        <v>1353</v>
      </c>
      <c r="AY2217" t="s">
        <v>1352</v>
      </c>
      <c r="AZ2217"/>
      <c r="BA2217" t="s">
        <v>1949</v>
      </c>
      <c r="BB2217" t="s">
        <v>1926</v>
      </c>
      <c r="BC2217" t="s">
        <v>1426</v>
      </c>
      <c r="BD2217"/>
      <c r="BE2217"/>
    </row>
    <row r="2218" spans="1:57" x14ac:dyDescent="0.25">
      <c r="A2218" t="s">
        <v>1360</v>
      </c>
      <c r="B2218" t="s">
        <v>0</v>
      </c>
      <c r="C2218">
        <v>2020</v>
      </c>
      <c r="D2218">
        <v>9</v>
      </c>
      <c r="E2218" s="73">
        <v>43921</v>
      </c>
      <c r="F2218" t="s">
        <v>574</v>
      </c>
      <c r="G2218"/>
      <c r="H2218" t="s">
        <v>12</v>
      </c>
      <c r="I2218" t="s">
        <v>575</v>
      </c>
      <c r="J2218" t="s">
        <v>609</v>
      </c>
      <c r="K2218" t="s">
        <v>3</v>
      </c>
      <c r="L2218"/>
      <c r="M2218" t="s">
        <v>1426</v>
      </c>
      <c r="N2218" s="82">
        <v>22.96</v>
      </c>
      <c r="O2218"/>
      <c r="P2218" t="s">
        <v>1063</v>
      </c>
      <c r="Q2218" t="s">
        <v>1064</v>
      </c>
      <c r="R2218">
        <v>183</v>
      </c>
      <c r="S2218"/>
      <c r="T2218"/>
      <c r="U2218"/>
      <c r="V2218"/>
      <c r="W2218"/>
      <c r="X2218"/>
      <c r="Y2218"/>
      <c r="Z2218"/>
      <c r="AA2218"/>
      <c r="AB2218"/>
      <c r="AC2218"/>
      <c r="AD2218"/>
      <c r="AE2218"/>
      <c r="AF2218"/>
      <c r="AG2218"/>
      <c r="AH2218"/>
      <c r="AI2218"/>
      <c r="AJ2218"/>
      <c r="AK2218" t="s">
        <v>1064</v>
      </c>
      <c r="AL2218">
        <v>183</v>
      </c>
      <c r="AM2218" s="73">
        <v>43921</v>
      </c>
      <c r="AN2218"/>
      <c r="AO2218" t="s">
        <v>37</v>
      </c>
      <c r="AP2218"/>
      <c r="AQ2218"/>
      <c r="AR2218" t="s">
        <v>603</v>
      </c>
      <c r="AS2218" t="s">
        <v>1797</v>
      </c>
      <c r="AT2218" t="s">
        <v>1408</v>
      </c>
      <c r="AU2218" t="s">
        <v>36</v>
      </c>
      <c r="AV2218" t="s">
        <v>1354</v>
      </c>
      <c r="AW2218" t="s">
        <v>1924</v>
      </c>
      <c r="AX2218" t="s">
        <v>1353</v>
      </c>
      <c r="AY2218" t="s">
        <v>1352</v>
      </c>
      <c r="AZ2218"/>
      <c r="BA2218" t="s">
        <v>1949</v>
      </c>
      <c r="BB2218" t="s">
        <v>1926</v>
      </c>
      <c r="BC2218" t="s">
        <v>1426</v>
      </c>
      <c r="BD2218"/>
      <c r="BE2218"/>
    </row>
    <row r="2219" spans="1:57" x14ac:dyDescent="0.25">
      <c r="A2219" t="s">
        <v>1360</v>
      </c>
      <c r="B2219" t="s">
        <v>0</v>
      </c>
      <c r="C2219">
        <v>2020</v>
      </c>
      <c r="D2219">
        <v>9</v>
      </c>
      <c r="E2219" s="73">
        <v>43896</v>
      </c>
      <c r="F2219"/>
      <c r="G2219"/>
      <c r="H2219" t="s">
        <v>12</v>
      </c>
      <c r="I2219"/>
      <c r="J2219" t="s">
        <v>25</v>
      </c>
      <c r="K2219" t="s">
        <v>3</v>
      </c>
      <c r="L2219"/>
      <c r="M2219" t="s">
        <v>27</v>
      </c>
      <c r="N2219" s="82">
        <v>-9900</v>
      </c>
      <c r="O2219"/>
      <c r="P2219" t="s">
        <v>27</v>
      </c>
      <c r="Q2219" t="s">
        <v>1019</v>
      </c>
      <c r="R2219">
        <v>8</v>
      </c>
      <c r="S2219"/>
      <c r="T2219"/>
      <c r="U2219"/>
      <c r="V2219"/>
      <c r="W2219"/>
      <c r="X2219"/>
      <c r="Y2219"/>
      <c r="Z2219"/>
      <c r="AA2219"/>
      <c r="AB2219"/>
      <c r="AC2219"/>
      <c r="AD2219"/>
      <c r="AE2219"/>
      <c r="AF2219"/>
      <c r="AG2219"/>
      <c r="AH2219"/>
      <c r="AI2219"/>
      <c r="AJ2219"/>
      <c r="AK2219" t="s">
        <v>1019</v>
      </c>
      <c r="AL2219">
        <v>8</v>
      </c>
      <c r="AM2219" s="73">
        <v>43896</v>
      </c>
      <c r="AN2219" t="s">
        <v>1020</v>
      </c>
      <c r="AO2219" t="s">
        <v>8</v>
      </c>
      <c r="AP2219"/>
      <c r="AQ2219"/>
      <c r="AR2219" t="s">
        <v>30</v>
      </c>
      <c r="AS2219" t="s">
        <v>1797</v>
      </c>
      <c r="AT2219" t="s">
        <v>1366</v>
      </c>
      <c r="AU2219" t="s">
        <v>36</v>
      </c>
      <c r="AV2219" t="s">
        <v>1365</v>
      </c>
      <c r="AW2219"/>
      <c r="AX2219"/>
      <c r="AY2219"/>
      <c r="AZ2219"/>
      <c r="BA2219" t="s">
        <v>1833</v>
      </c>
      <c r="BB2219" t="s">
        <v>1802</v>
      </c>
      <c r="BC2219" t="s">
        <v>27</v>
      </c>
      <c r="BD2219"/>
      <c r="BE2219"/>
    </row>
    <row r="2220" spans="1:57" x14ac:dyDescent="0.25">
      <c r="A2220" t="s">
        <v>1360</v>
      </c>
      <c r="B2220" t="s">
        <v>0</v>
      </c>
      <c r="C2220">
        <v>2020</v>
      </c>
      <c r="D2220">
        <v>9</v>
      </c>
      <c r="E2220" s="73">
        <v>43896</v>
      </c>
      <c r="F2220"/>
      <c r="G2220"/>
      <c r="H2220" t="s">
        <v>12</v>
      </c>
      <c r="I2220"/>
      <c r="J2220" t="s">
        <v>2</v>
      </c>
      <c r="K2220" t="s">
        <v>3</v>
      </c>
      <c r="L2220"/>
      <c r="M2220" t="s">
        <v>43</v>
      </c>
      <c r="N2220" s="82">
        <v>-9375</v>
      </c>
      <c r="O2220"/>
      <c r="P2220" t="s">
        <v>14</v>
      </c>
      <c r="Q2220" t="s">
        <v>1025</v>
      </c>
      <c r="R2220">
        <v>20</v>
      </c>
      <c r="S2220"/>
      <c r="T2220"/>
      <c r="U2220"/>
      <c r="V2220"/>
      <c r="W2220"/>
      <c r="X2220"/>
      <c r="Y2220"/>
      <c r="Z2220"/>
      <c r="AA2220"/>
      <c r="AB2220"/>
      <c r="AC2220"/>
      <c r="AD2220"/>
      <c r="AE2220"/>
      <c r="AF2220"/>
      <c r="AG2220"/>
      <c r="AH2220"/>
      <c r="AI2220"/>
      <c r="AJ2220"/>
      <c r="AK2220" t="s">
        <v>1025</v>
      </c>
      <c r="AL2220">
        <v>20</v>
      </c>
      <c r="AM2220" s="73">
        <v>43896</v>
      </c>
      <c r="AN2220" t="s">
        <v>1021</v>
      </c>
      <c r="AO2220" t="s">
        <v>8</v>
      </c>
      <c r="AP2220"/>
      <c r="AQ2220"/>
      <c r="AR2220" t="s">
        <v>30</v>
      </c>
      <c r="AS2220" t="s">
        <v>1797</v>
      </c>
      <c r="AT2220" t="s">
        <v>1385</v>
      </c>
      <c r="AU2220" t="s">
        <v>36</v>
      </c>
      <c r="AV2220" t="s">
        <v>1355</v>
      </c>
      <c r="AW2220"/>
      <c r="AX2220"/>
      <c r="AY2220"/>
      <c r="AZ2220"/>
      <c r="BA2220" t="s">
        <v>1801</v>
      </c>
      <c r="BB2220" t="s">
        <v>1802</v>
      </c>
      <c r="BC2220" t="s">
        <v>43</v>
      </c>
      <c r="BD2220"/>
      <c r="BE2220"/>
    </row>
    <row r="2221" spans="1:57" x14ac:dyDescent="0.25">
      <c r="A2221" t="s">
        <v>1360</v>
      </c>
      <c r="B2221" t="s">
        <v>0</v>
      </c>
      <c r="C2221">
        <v>2020</v>
      </c>
      <c r="D2221">
        <v>9</v>
      </c>
      <c r="E2221" s="73">
        <v>43899</v>
      </c>
      <c r="F2221" t="s">
        <v>574</v>
      </c>
      <c r="G2221"/>
      <c r="H2221" t="s">
        <v>12</v>
      </c>
      <c r="I2221" t="s">
        <v>575</v>
      </c>
      <c r="J2221" t="s">
        <v>688</v>
      </c>
      <c r="K2221" t="s">
        <v>3</v>
      </c>
      <c r="L2221"/>
      <c r="M2221" t="s">
        <v>1434</v>
      </c>
      <c r="N2221" s="82">
        <v>4.1399999999999997</v>
      </c>
      <c r="O2221"/>
      <c r="P2221" t="s">
        <v>1026</v>
      </c>
      <c r="Q2221" t="s">
        <v>1027</v>
      </c>
      <c r="R2221">
        <v>13</v>
      </c>
      <c r="S2221"/>
      <c r="T2221"/>
      <c r="U2221"/>
      <c r="V2221"/>
      <c r="W2221"/>
      <c r="X2221"/>
      <c r="Y2221"/>
      <c r="Z2221"/>
      <c r="AA2221"/>
      <c r="AB2221"/>
      <c r="AC2221"/>
      <c r="AD2221"/>
      <c r="AE2221"/>
      <c r="AF2221"/>
      <c r="AG2221"/>
      <c r="AH2221"/>
      <c r="AI2221"/>
      <c r="AJ2221"/>
      <c r="AK2221" t="s">
        <v>1027</v>
      </c>
      <c r="AL2221">
        <v>13</v>
      </c>
      <c r="AM2221" s="73">
        <v>43899</v>
      </c>
      <c r="AN2221"/>
      <c r="AO2221" t="s">
        <v>847</v>
      </c>
      <c r="AP2221"/>
      <c r="AQ2221"/>
      <c r="AR2221" t="s">
        <v>603</v>
      </c>
      <c r="AS2221" t="s">
        <v>1797</v>
      </c>
      <c r="AT2221" t="s">
        <v>1408</v>
      </c>
      <c r="AU2221" t="s">
        <v>36</v>
      </c>
      <c r="AV2221" t="s">
        <v>1354</v>
      </c>
      <c r="AW2221" t="s">
        <v>1924</v>
      </c>
      <c r="AX2221" t="s">
        <v>1353</v>
      </c>
      <c r="AY2221" t="s">
        <v>1352</v>
      </c>
      <c r="AZ2221"/>
      <c r="BA2221" t="s">
        <v>1995</v>
      </c>
      <c r="BB2221" t="s">
        <v>1926</v>
      </c>
      <c r="BC2221" t="s">
        <v>1434</v>
      </c>
      <c r="BD2221"/>
      <c r="BE2221"/>
    </row>
    <row r="2222" spans="1:57" x14ac:dyDescent="0.25">
      <c r="A2222" t="s">
        <v>1360</v>
      </c>
      <c r="B2222" t="s">
        <v>0</v>
      </c>
      <c r="C2222">
        <v>2020</v>
      </c>
      <c r="D2222">
        <v>9</v>
      </c>
      <c r="E2222" s="73">
        <v>43899</v>
      </c>
      <c r="F2222" t="s">
        <v>574</v>
      </c>
      <c r="G2222"/>
      <c r="H2222" t="s">
        <v>12</v>
      </c>
      <c r="I2222" t="s">
        <v>575</v>
      </c>
      <c r="J2222" t="s">
        <v>688</v>
      </c>
      <c r="K2222" t="s">
        <v>3</v>
      </c>
      <c r="L2222"/>
      <c r="M2222" t="s">
        <v>1434</v>
      </c>
      <c r="N2222" s="82">
        <v>4.1399999999999997</v>
      </c>
      <c r="O2222"/>
      <c r="P2222" t="s">
        <v>1026</v>
      </c>
      <c r="Q2222" t="s">
        <v>1027</v>
      </c>
      <c r="R2222">
        <v>76</v>
      </c>
      <c r="S2222"/>
      <c r="T2222"/>
      <c r="U2222"/>
      <c r="V2222"/>
      <c r="W2222"/>
      <c r="X2222"/>
      <c r="Y2222"/>
      <c r="Z2222"/>
      <c r="AA2222"/>
      <c r="AB2222"/>
      <c r="AC2222"/>
      <c r="AD2222"/>
      <c r="AE2222"/>
      <c r="AF2222"/>
      <c r="AG2222"/>
      <c r="AH2222"/>
      <c r="AI2222"/>
      <c r="AJ2222"/>
      <c r="AK2222" t="s">
        <v>1027</v>
      </c>
      <c r="AL2222">
        <v>76</v>
      </c>
      <c r="AM2222" s="73">
        <v>43899</v>
      </c>
      <c r="AN2222"/>
      <c r="AO2222" t="s">
        <v>1013</v>
      </c>
      <c r="AP2222"/>
      <c r="AQ2222"/>
      <c r="AR2222" t="s">
        <v>603</v>
      </c>
      <c r="AS2222" t="s">
        <v>1797</v>
      </c>
      <c r="AT2222" t="s">
        <v>1408</v>
      </c>
      <c r="AU2222" t="s">
        <v>36</v>
      </c>
      <c r="AV2222" t="s">
        <v>1354</v>
      </c>
      <c r="AW2222" t="s">
        <v>1924</v>
      </c>
      <c r="AX2222" t="s">
        <v>1353</v>
      </c>
      <c r="AY2222" t="s">
        <v>1352</v>
      </c>
      <c r="AZ2222"/>
      <c r="BA2222" t="s">
        <v>1995</v>
      </c>
      <c r="BB2222" t="s">
        <v>1926</v>
      </c>
      <c r="BC2222" t="s">
        <v>1434</v>
      </c>
      <c r="BD2222"/>
      <c r="BE2222"/>
    </row>
    <row r="2223" spans="1:57" x14ac:dyDescent="0.25">
      <c r="A2223" t="s">
        <v>1360</v>
      </c>
      <c r="B2223" t="s">
        <v>0</v>
      </c>
      <c r="C2223">
        <v>2020</v>
      </c>
      <c r="D2223">
        <v>9</v>
      </c>
      <c r="E2223" s="73">
        <v>43899</v>
      </c>
      <c r="F2223" t="s">
        <v>574</v>
      </c>
      <c r="G2223"/>
      <c r="H2223" t="s">
        <v>12</v>
      </c>
      <c r="I2223" t="s">
        <v>575</v>
      </c>
      <c r="J2223" t="s">
        <v>688</v>
      </c>
      <c r="K2223" t="s">
        <v>3</v>
      </c>
      <c r="L2223"/>
      <c r="M2223" t="s">
        <v>1434</v>
      </c>
      <c r="N2223" s="82">
        <v>0.21</v>
      </c>
      <c r="O2223"/>
      <c r="P2223" t="s">
        <v>1026</v>
      </c>
      <c r="Q2223" t="s">
        <v>1027</v>
      </c>
      <c r="R2223">
        <v>186</v>
      </c>
      <c r="S2223"/>
      <c r="T2223"/>
      <c r="U2223"/>
      <c r="V2223"/>
      <c r="W2223"/>
      <c r="X2223"/>
      <c r="Y2223"/>
      <c r="Z2223"/>
      <c r="AA2223"/>
      <c r="AB2223"/>
      <c r="AC2223"/>
      <c r="AD2223"/>
      <c r="AE2223"/>
      <c r="AF2223"/>
      <c r="AG2223"/>
      <c r="AH2223"/>
      <c r="AI2223"/>
      <c r="AJ2223"/>
      <c r="AK2223" t="s">
        <v>1027</v>
      </c>
      <c r="AL2223">
        <v>186</v>
      </c>
      <c r="AM2223" s="73">
        <v>43899</v>
      </c>
      <c r="AN2223"/>
      <c r="AO2223" t="s">
        <v>37</v>
      </c>
      <c r="AP2223"/>
      <c r="AQ2223"/>
      <c r="AR2223" t="s">
        <v>603</v>
      </c>
      <c r="AS2223" t="s">
        <v>1797</v>
      </c>
      <c r="AT2223" t="s">
        <v>1408</v>
      </c>
      <c r="AU2223" t="s">
        <v>36</v>
      </c>
      <c r="AV2223" t="s">
        <v>1354</v>
      </c>
      <c r="AW2223" t="s">
        <v>1924</v>
      </c>
      <c r="AX2223" t="s">
        <v>1353</v>
      </c>
      <c r="AY2223" t="s">
        <v>1352</v>
      </c>
      <c r="AZ2223"/>
      <c r="BA2223" t="s">
        <v>1995</v>
      </c>
      <c r="BB2223" t="s">
        <v>1926</v>
      </c>
      <c r="BC2223" t="s">
        <v>1434</v>
      </c>
      <c r="BD2223"/>
      <c r="BE2223"/>
    </row>
    <row r="2224" spans="1:57" x14ac:dyDescent="0.25">
      <c r="A2224" t="s">
        <v>1360</v>
      </c>
      <c r="B2224" t="s">
        <v>0</v>
      </c>
      <c r="C2224">
        <v>2020</v>
      </c>
      <c r="D2224">
        <v>9</v>
      </c>
      <c r="E2224" s="73">
        <v>43899</v>
      </c>
      <c r="F2224" t="s">
        <v>574</v>
      </c>
      <c r="G2224"/>
      <c r="H2224" t="s">
        <v>12</v>
      </c>
      <c r="I2224" t="s">
        <v>575</v>
      </c>
      <c r="J2224" t="s">
        <v>690</v>
      </c>
      <c r="K2224" t="s">
        <v>3</v>
      </c>
      <c r="L2224"/>
      <c r="M2224" t="s">
        <v>1433</v>
      </c>
      <c r="N2224" s="82">
        <v>1.08</v>
      </c>
      <c r="O2224"/>
      <c r="P2224" t="s">
        <v>1028</v>
      </c>
      <c r="Q2224" t="s">
        <v>1029</v>
      </c>
      <c r="R2224">
        <v>89</v>
      </c>
      <c r="S2224"/>
      <c r="T2224"/>
      <c r="U2224"/>
      <c r="V2224"/>
      <c r="W2224"/>
      <c r="X2224"/>
      <c r="Y2224"/>
      <c r="Z2224"/>
      <c r="AA2224"/>
      <c r="AB2224"/>
      <c r="AC2224"/>
      <c r="AD2224"/>
      <c r="AE2224"/>
      <c r="AF2224"/>
      <c r="AG2224"/>
      <c r="AH2224"/>
      <c r="AI2224"/>
      <c r="AJ2224"/>
      <c r="AK2224" t="s">
        <v>1029</v>
      </c>
      <c r="AL2224">
        <v>89</v>
      </c>
      <c r="AM2224" s="73">
        <v>43899</v>
      </c>
      <c r="AN2224"/>
      <c r="AO2224" t="s">
        <v>847</v>
      </c>
      <c r="AP2224"/>
      <c r="AQ2224"/>
      <c r="AR2224" t="s">
        <v>603</v>
      </c>
      <c r="AS2224" t="s">
        <v>1797</v>
      </c>
      <c r="AT2224" t="s">
        <v>1408</v>
      </c>
      <c r="AU2224" t="s">
        <v>36</v>
      </c>
      <c r="AV2224" t="s">
        <v>1354</v>
      </c>
      <c r="AW2224" t="s">
        <v>1924</v>
      </c>
      <c r="AX2224" t="s">
        <v>1353</v>
      </c>
      <c r="AY2224" t="s">
        <v>1352</v>
      </c>
      <c r="AZ2224"/>
      <c r="BA2224" t="s">
        <v>2030</v>
      </c>
      <c r="BB2224" t="s">
        <v>1926</v>
      </c>
      <c r="BC2224" t="s">
        <v>1433</v>
      </c>
      <c r="BD2224"/>
      <c r="BE2224"/>
    </row>
    <row r="2225" spans="1:57" x14ac:dyDescent="0.25">
      <c r="A2225" t="s">
        <v>1360</v>
      </c>
      <c r="B2225" t="s">
        <v>0</v>
      </c>
      <c r="C2225">
        <v>2020</v>
      </c>
      <c r="D2225">
        <v>9</v>
      </c>
      <c r="E2225" s="73">
        <v>43899</v>
      </c>
      <c r="F2225" t="s">
        <v>574</v>
      </c>
      <c r="G2225"/>
      <c r="H2225" t="s">
        <v>12</v>
      </c>
      <c r="I2225" t="s">
        <v>575</v>
      </c>
      <c r="J2225" t="s">
        <v>690</v>
      </c>
      <c r="K2225" t="s">
        <v>3</v>
      </c>
      <c r="L2225"/>
      <c r="M2225" t="s">
        <v>1433</v>
      </c>
      <c r="N2225" s="82">
        <v>1.08</v>
      </c>
      <c r="O2225"/>
      <c r="P2225" t="s">
        <v>1028</v>
      </c>
      <c r="Q2225" t="s">
        <v>1029</v>
      </c>
      <c r="R2225">
        <v>140</v>
      </c>
      <c r="S2225"/>
      <c r="T2225"/>
      <c r="U2225"/>
      <c r="V2225"/>
      <c r="W2225"/>
      <c r="X2225"/>
      <c r="Y2225"/>
      <c r="Z2225"/>
      <c r="AA2225"/>
      <c r="AB2225"/>
      <c r="AC2225"/>
      <c r="AD2225"/>
      <c r="AE2225"/>
      <c r="AF2225"/>
      <c r="AG2225"/>
      <c r="AH2225"/>
      <c r="AI2225"/>
      <c r="AJ2225"/>
      <c r="AK2225" t="s">
        <v>1029</v>
      </c>
      <c r="AL2225">
        <v>140</v>
      </c>
      <c r="AM2225" s="73">
        <v>43899</v>
      </c>
      <c r="AN2225"/>
      <c r="AO2225" t="s">
        <v>975</v>
      </c>
      <c r="AP2225"/>
      <c r="AQ2225"/>
      <c r="AR2225" t="s">
        <v>603</v>
      </c>
      <c r="AS2225" t="s">
        <v>1797</v>
      </c>
      <c r="AT2225" t="s">
        <v>1408</v>
      </c>
      <c r="AU2225" t="s">
        <v>36</v>
      </c>
      <c r="AV2225" t="s">
        <v>1354</v>
      </c>
      <c r="AW2225" t="s">
        <v>1924</v>
      </c>
      <c r="AX2225" t="s">
        <v>1353</v>
      </c>
      <c r="AY2225" t="s">
        <v>1352</v>
      </c>
      <c r="AZ2225"/>
      <c r="BA2225" t="s">
        <v>2030</v>
      </c>
      <c r="BB2225" t="s">
        <v>1926</v>
      </c>
      <c r="BC2225" t="s">
        <v>1433</v>
      </c>
      <c r="BD2225"/>
      <c r="BE2225"/>
    </row>
    <row r="2226" spans="1:57" x14ac:dyDescent="0.25">
      <c r="A2226" t="s">
        <v>1360</v>
      </c>
      <c r="B2226" t="s">
        <v>0</v>
      </c>
      <c r="C2226">
        <v>2020</v>
      </c>
      <c r="D2226">
        <v>9</v>
      </c>
      <c r="E2226" s="73">
        <v>43899</v>
      </c>
      <c r="F2226" t="s">
        <v>574</v>
      </c>
      <c r="G2226"/>
      <c r="H2226" t="s">
        <v>12</v>
      </c>
      <c r="I2226" t="s">
        <v>575</v>
      </c>
      <c r="J2226" t="s">
        <v>1033</v>
      </c>
      <c r="K2226" t="s">
        <v>3</v>
      </c>
      <c r="L2226"/>
      <c r="M2226" t="s">
        <v>1432</v>
      </c>
      <c r="N2226" s="82">
        <v>1.93</v>
      </c>
      <c r="O2226"/>
      <c r="P2226" t="s">
        <v>1034</v>
      </c>
      <c r="Q2226" t="s">
        <v>1035</v>
      </c>
      <c r="R2226">
        <v>89</v>
      </c>
      <c r="S2226"/>
      <c r="T2226"/>
      <c r="U2226"/>
      <c r="V2226"/>
      <c r="W2226"/>
      <c r="X2226"/>
      <c r="Y2226"/>
      <c r="Z2226"/>
      <c r="AA2226"/>
      <c r="AB2226"/>
      <c r="AC2226"/>
      <c r="AD2226"/>
      <c r="AE2226"/>
      <c r="AF2226"/>
      <c r="AG2226"/>
      <c r="AH2226"/>
      <c r="AI2226"/>
      <c r="AJ2226"/>
      <c r="AK2226" t="s">
        <v>1035</v>
      </c>
      <c r="AL2226">
        <v>89</v>
      </c>
      <c r="AM2226" s="73">
        <v>43899</v>
      </c>
      <c r="AN2226"/>
      <c r="AO2226" t="s">
        <v>847</v>
      </c>
      <c r="AP2226"/>
      <c r="AQ2226"/>
      <c r="AR2226" t="s">
        <v>603</v>
      </c>
      <c r="AS2226" t="s">
        <v>1797</v>
      </c>
      <c r="AT2226" t="s">
        <v>1356</v>
      </c>
      <c r="AU2226" t="s">
        <v>36</v>
      </c>
      <c r="AV2226" t="s">
        <v>1354</v>
      </c>
      <c r="AW2226" t="s">
        <v>1924</v>
      </c>
      <c r="AX2226" t="s">
        <v>1353</v>
      </c>
      <c r="AY2226" t="s">
        <v>1352</v>
      </c>
      <c r="AZ2226"/>
      <c r="BA2226" t="s">
        <v>2034</v>
      </c>
      <c r="BB2226" t="s">
        <v>1926</v>
      </c>
      <c r="BC2226" t="s">
        <v>1432</v>
      </c>
      <c r="BD2226"/>
      <c r="BE2226"/>
    </row>
    <row r="2227" spans="1:57" x14ac:dyDescent="0.25">
      <c r="A2227" t="s">
        <v>1360</v>
      </c>
      <c r="B2227" t="s">
        <v>0</v>
      </c>
      <c r="C2227">
        <v>2020</v>
      </c>
      <c r="D2227">
        <v>9</v>
      </c>
      <c r="E2227" s="73">
        <v>43899</v>
      </c>
      <c r="F2227" t="s">
        <v>574</v>
      </c>
      <c r="G2227"/>
      <c r="H2227" t="s">
        <v>12</v>
      </c>
      <c r="I2227" t="s">
        <v>575</v>
      </c>
      <c r="J2227" t="s">
        <v>1033</v>
      </c>
      <c r="K2227" t="s">
        <v>3</v>
      </c>
      <c r="L2227"/>
      <c r="M2227" t="s">
        <v>1432</v>
      </c>
      <c r="N2227" s="82">
        <v>1.93</v>
      </c>
      <c r="O2227"/>
      <c r="P2227" t="s">
        <v>1034</v>
      </c>
      <c r="Q2227" t="s">
        <v>1035</v>
      </c>
      <c r="R2227">
        <v>140</v>
      </c>
      <c r="S2227"/>
      <c r="T2227"/>
      <c r="U2227"/>
      <c r="V2227"/>
      <c r="W2227"/>
      <c r="X2227"/>
      <c r="Y2227"/>
      <c r="Z2227"/>
      <c r="AA2227"/>
      <c r="AB2227"/>
      <c r="AC2227"/>
      <c r="AD2227"/>
      <c r="AE2227"/>
      <c r="AF2227"/>
      <c r="AG2227"/>
      <c r="AH2227"/>
      <c r="AI2227"/>
      <c r="AJ2227"/>
      <c r="AK2227" t="s">
        <v>1035</v>
      </c>
      <c r="AL2227">
        <v>140</v>
      </c>
      <c r="AM2227" s="73">
        <v>43899</v>
      </c>
      <c r="AN2227"/>
      <c r="AO2227" t="s">
        <v>975</v>
      </c>
      <c r="AP2227"/>
      <c r="AQ2227"/>
      <c r="AR2227" t="s">
        <v>603</v>
      </c>
      <c r="AS2227" t="s">
        <v>1797</v>
      </c>
      <c r="AT2227" t="s">
        <v>1356</v>
      </c>
      <c r="AU2227" t="s">
        <v>36</v>
      </c>
      <c r="AV2227" t="s">
        <v>1354</v>
      </c>
      <c r="AW2227" t="s">
        <v>1924</v>
      </c>
      <c r="AX2227" t="s">
        <v>1353</v>
      </c>
      <c r="AY2227" t="s">
        <v>1352</v>
      </c>
      <c r="AZ2227"/>
      <c r="BA2227" t="s">
        <v>2034</v>
      </c>
      <c r="BB2227" t="s">
        <v>1926</v>
      </c>
      <c r="BC2227" t="s">
        <v>1432</v>
      </c>
      <c r="BD2227"/>
      <c r="BE2227"/>
    </row>
    <row r="2228" spans="1:57" x14ac:dyDescent="0.25">
      <c r="A2228" t="s">
        <v>1360</v>
      </c>
      <c r="B2228" t="s">
        <v>0</v>
      </c>
      <c r="C2228">
        <v>2020</v>
      </c>
      <c r="D2228">
        <v>9</v>
      </c>
      <c r="E2228" s="73">
        <v>43900</v>
      </c>
      <c r="F2228" t="s">
        <v>574</v>
      </c>
      <c r="G2228"/>
      <c r="H2228" t="s">
        <v>12</v>
      </c>
      <c r="I2228" t="s">
        <v>575</v>
      </c>
      <c r="J2228" t="s">
        <v>624</v>
      </c>
      <c r="K2228" t="s">
        <v>3</v>
      </c>
      <c r="L2228"/>
      <c r="M2228" t="s">
        <v>579</v>
      </c>
      <c r="N2228" s="82">
        <v>614.5</v>
      </c>
      <c r="O2228"/>
      <c r="P2228" t="s">
        <v>1040</v>
      </c>
      <c r="Q2228" t="s">
        <v>1041</v>
      </c>
      <c r="R2228">
        <v>355</v>
      </c>
      <c r="S2228"/>
      <c r="T2228"/>
      <c r="U2228"/>
      <c r="V2228"/>
      <c r="W2228"/>
      <c r="X2228"/>
      <c r="Y2228"/>
      <c r="Z2228"/>
      <c r="AA2228"/>
      <c r="AB2228"/>
      <c r="AC2228"/>
      <c r="AD2228"/>
      <c r="AE2228"/>
      <c r="AF2228"/>
      <c r="AG2228"/>
      <c r="AH2228"/>
      <c r="AI2228"/>
      <c r="AJ2228"/>
      <c r="AK2228" t="s">
        <v>1041</v>
      </c>
      <c r="AL2228">
        <v>355</v>
      </c>
      <c r="AM2228" s="73">
        <v>43900</v>
      </c>
      <c r="AN2228" t="s">
        <v>584</v>
      </c>
      <c r="AO2228" t="s">
        <v>975</v>
      </c>
      <c r="AP2228"/>
      <c r="AQ2228"/>
      <c r="AR2228" t="s">
        <v>581</v>
      </c>
      <c r="AS2228" t="s">
        <v>1797</v>
      </c>
      <c r="AT2228" t="s">
        <v>1361</v>
      </c>
      <c r="AU2228" t="s">
        <v>36</v>
      </c>
      <c r="AV2228" t="s">
        <v>1354</v>
      </c>
      <c r="AW2228" t="s">
        <v>1924</v>
      </c>
      <c r="AX2228" t="s">
        <v>1353</v>
      </c>
      <c r="AY2228" t="s">
        <v>1352</v>
      </c>
      <c r="AZ2228"/>
      <c r="BA2228" t="s">
        <v>1982</v>
      </c>
      <c r="BB2228" t="s">
        <v>1926</v>
      </c>
      <c r="BC2228" t="s">
        <v>579</v>
      </c>
      <c r="BD2228"/>
      <c r="BE2228"/>
    </row>
    <row r="2229" spans="1:57" x14ac:dyDescent="0.25">
      <c r="A2229" t="s">
        <v>1360</v>
      </c>
      <c r="B2229" t="s">
        <v>0</v>
      </c>
      <c r="C2229">
        <v>2020</v>
      </c>
      <c r="D2229">
        <v>9</v>
      </c>
      <c r="E2229" s="73">
        <v>43906</v>
      </c>
      <c r="F2229"/>
      <c r="G2229"/>
      <c r="H2229" t="s">
        <v>12</v>
      </c>
      <c r="I2229" t="s">
        <v>552</v>
      </c>
      <c r="J2229" t="s">
        <v>34</v>
      </c>
      <c r="K2229" t="s">
        <v>26</v>
      </c>
      <c r="L2229"/>
      <c r="M2229" t="s">
        <v>1566</v>
      </c>
      <c r="N2229" s="82">
        <v>1829</v>
      </c>
      <c r="O2229"/>
      <c r="P2229" t="s">
        <v>1048</v>
      </c>
      <c r="Q2229" t="s">
        <v>1049</v>
      </c>
      <c r="R2229">
        <v>2</v>
      </c>
      <c r="S2229"/>
      <c r="T2229"/>
      <c r="U2229"/>
      <c r="V2229"/>
      <c r="W2229"/>
      <c r="X2229"/>
      <c r="Y2229"/>
      <c r="Z2229"/>
      <c r="AA2229"/>
      <c r="AB2229"/>
      <c r="AC2229"/>
      <c r="AD2229"/>
      <c r="AE2229"/>
      <c r="AF2229"/>
      <c r="AG2229"/>
      <c r="AH2229"/>
      <c r="AI2229"/>
      <c r="AJ2229"/>
      <c r="AK2229" t="s">
        <v>1049</v>
      </c>
      <c r="AL2229">
        <v>2</v>
      </c>
      <c r="AM2229" s="73">
        <v>43906</v>
      </c>
      <c r="AN2229"/>
      <c r="AO2229" t="s">
        <v>37</v>
      </c>
      <c r="AP2229" t="s">
        <v>444</v>
      </c>
      <c r="AQ2229"/>
      <c r="AR2229" t="s">
        <v>16</v>
      </c>
      <c r="AS2229" t="s">
        <v>1797</v>
      </c>
      <c r="AT2229" t="s">
        <v>1372</v>
      </c>
      <c r="AU2229" t="s">
        <v>36</v>
      </c>
      <c r="AV2229" t="s">
        <v>1354</v>
      </c>
      <c r="AW2229" t="s">
        <v>1798</v>
      </c>
      <c r="AX2229" t="s">
        <v>1353</v>
      </c>
      <c r="AY2229" t="s">
        <v>1371</v>
      </c>
      <c r="AZ2229"/>
      <c r="BA2229" t="s">
        <v>1836</v>
      </c>
      <c r="BB2229" t="s">
        <v>2024</v>
      </c>
      <c r="BC2229" t="s">
        <v>1566</v>
      </c>
      <c r="BD2229"/>
      <c r="BE2229"/>
    </row>
    <row r="2230" spans="1:57" x14ac:dyDescent="0.25">
      <c r="A2230" t="s">
        <v>1360</v>
      </c>
      <c r="B2230" t="s">
        <v>0</v>
      </c>
      <c r="C2230">
        <v>2020</v>
      </c>
      <c r="D2230">
        <v>9</v>
      </c>
      <c r="E2230" s="73">
        <v>43909</v>
      </c>
      <c r="F2230"/>
      <c r="G2230"/>
      <c r="H2230" t="s">
        <v>12</v>
      </c>
      <c r="I2230"/>
      <c r="J2230" t="s">
        <v>2</v>
      </c>
      <c r="K2230" t="s">
        <v>3</v>
      </c>
      <c r="L2230"/>
      <c r="M2230" t="s">
        <v>1429</v>
      </c>
      <c r="N2230" s="82">
        <v>1407.7</v>
      </c>
      <c r="O2230"/>
      <c r="P2230" t="s">
        <v>14</v>
      </c>
      <c r="Q2230" t="s">
        <v>1051</v>
      </c>
      <c r="R2230">
        <v>51</v>
      </c>
      <c r="S2230"/>
      <c r="T2230"/>
      <c r="U2230"/>
      <c r="V2230"/>
      <c r="W2230"/>
      <c r="X2230"/>
      <c r="Y2230"/>
      <c r="Z2230"/>
      <c r="AA2230"/>
      <c r="AB2230"/>
      <c r="AC2230"/>
      <c r="AD2230"/>
      <c r="AE2230"/>
      <c r="AF2230"/>
      <c r="AG2230"/>
      <c r="AH2230"/>
      <c r="AI2230"/>
      <c r="AJ2230"/>
      <c r="AK2230" t="s">
        <v>1051</v>
      </c>
      <c r="AL2230">
        <v>51</v>
      </c>
      <c r="AM2230" s="73">
        <v>43909</v>
      </c>
      <c r="AN2230"/>
      <c r="AO2230" t="s">
        <v>8</v>
      </c>
      <c r="AP2230"/>
      <c r="AQ2230"/>
      <c r="AR2230" t="s">
        <v>603</v>
      </c>
      <c r="AS2230" t="s">
        <v>1797</v>
      </c>
      <c r="AT2230" t="s">
        <v>1385</v>
      </c>
      <c r="AU2230" t="s">
        <v>36</v>
      </c>
      <c r="AV2230" t="s">
        <v>1355</v>
      </c>
      <c r="AW2230"/>
      <c r="AX2230"/>
      <c r="AY2230"/>
      <c r="AZ2230"/>
      <c r="BA2230" t="s">
        <v>1801</v>
      </c>
      <c r="BB2230" t="s">
        <v>1802</v>
      </c>
      <c r="BC2230" t="s">
        <v>1429</v>
      </c>
      <c r="BD2230"/>
      <c r="BE2230"/>
    </row>
    <row r="2231" spans="1:57" x14ac:dyDescent="0.25">
      <c r="A2231" t="s">
        <v>1360</v>
      </c>
      <c r="B2231" t="s">
        <v>0</v>
      </c>
      <c r="C2231">
        <v>2020</v>
      </c>
      <c r="D2231">
        <v>9</v>
      </c>
      <c r="E2231" s="73">
        <v>43909</v>
      </c>
      <c r="F2231"/>
      <c r="G2231"/>
      <c r="H2231" t="s">
        <v>12</v>
      </c>
      <c r="I2231"/>
      <c r="J2231" t="s">
        <v>2</v>
      </c>
      <c r="K2231" t="s">
        <v>3</v>
      </c>
      <c r="L2231"/>
      <c r="M2231" t="s">
        <v>1429</v>
      </c>
      <c r="N2231" s="82">
        <v>1189.08</v>
      </c>
      <c r="O2231"/>
      <c r="P2231" t="s">
        <v>14</v>
      </c>
      <c r="Q2231" t="s">
        <v>1051</v>
      </c>
      <c r="R2231">
        <v>63</v>
      </c>
      <c r="S2231"/>
      <c r="T2231"/>
      <c r="U2231"/>
      <c r="V2231"/>
      <c r="W2231"/>
      <c r="X2231"/>
      <c r="Y2231"/>
      <c r="Z2231"/>
      <c r="AA2231"/>
      <c r="AB2231"/>
      <c r="AC2231"/>
      <c r="AD2231"/>
      <c r="AE2231"/>
      <c r="AF2231"/>
      <c r="AG2231"/>
      <c r="AH2231"/>
      <c r="AI2231"/>
      <c r="AJ2231"/>
      <c r="AK2231" t="s">
        <v>1051</v>
      </c>
      <c r="AL2231">
        <v>63</v>
      </c>
      <c r="AM2231" s="73">
        <v>43909</v>
      </c>
      <c r="AN2231"/>
      <c r="AO2231" t="s">
        <v>8</v>
      </c>
      <c r="AP2231"/>
      <c r="AQ2231"/>
      <c r="AR2231" t="s">
        <v>603</v>
      </c>
      <c r="AS2231" t="s">
        <v>1797</v>
      </c>
      <c r="AT2231" t="s">
        <v>1385</v>
      </c>
      <c r="AU2231" t="s">
        <v>36</v>
      </c>
      <c r="AV2231" t="s">
        <v>1355</v>
      </c>
      <c r="AW2231"/>
      <c r="AX2231"/>
      <c r="AY2231"/>
      <c r="AZ2231"/>
      <c r="BA2231" t="s">
        <v>1801</v>
      </c>
      <c r="BB2231" t="s">
        <v>1802</v>
      </c>
      <c r="BC2231" t="s">
        <v>1429</v>
      </c>
      <c r="BD2231"/>
      <c r="BE2231"/>
    </row>
    <row r="2232" spans="1:57" x14ac:dyDescent="0.25">
      <c r="A2232" t="s">
        <v>1360</v>
      </c>
      <c r="B2232" t="s">
        <v>0</v>
      </c>
      <c r="C2232">
        <v>2020</v>
      </c>
      <c r="D2232">
        <v>9</v>
      </c>
      <c r="E2232" s="73">
        <v>43909</v>
      </c>
      <c r="F2232"/>
      <c r="G2232"/>
      <c r="H2232" t="s">
        <v>12</v>
      </c>
      <c r="I2232"/>
      <c r="J2232" t="s">
        <v>2</v>
      </c>
      <c r="K2232" t="s">
        <v>3</v>
      </c>
      <c r="L2232"/>
      <c r="M2232" t="s">
        <v>1429</v>
      </c>
      <c r="N2232" s="82">
        <v>-184.66</v>
      </c>
      <c r="O2232"/>
      <c r="P2232" t="s">
        <v>14</v>
      </c>
      <c r="Q2232" t="s">
        <v>1051</v>
      </c>
      <c r="R2232">
        <v>67</v>
      </c>
      <c r="S2232"/>
      <c r="T2232"/>
      <c r="U2232"/>
      <c r="V2232"/>
      <c r="W2232"/>
      <c r="X2232"/>
      <c r="Y2232"/>
      <c r="Z2232"/>
      <c r="AA2232"/>
      <c r="AB2232"/>
      <c r="AC2232"/>
      <c r="AD2232"/>
      <c r="AE2232"/>
      <c r="AF2232"/>
      <c r="AG2232"/>
      <c r="AH2232"/>
      <c r="AI2232"/>
      <c r="AJ2232"/>
      <c r="AK2232" t="s">
        <v>1051</v>
      </c>
      <c r="AL2232">
        <v>67</v>
      </c>
      <c r="AM2232" s="73">
        <v>43909</v>
      </c>
      <c r="AN2232"/>
      <c r="AO2232" t="s">
        <v>8</v>
      </c>
      <c r="AP2232"/>
      <c r="AQ2232"/>
      <c r="AR2232" t="s">
        <v>603</v>
      </c>
      <c r="AS2232" t="s">
        <v>1797</v>
      </c>
      <c r="AT2232" t="s">
        <v>1385</v>
      </c>
      <c r="AU2232" t="s">
        <v>36</v>
      </c>
      <c r="AV2232" t="s">
        <v>1355</v>
      </c>
      <c r="AW2232"/>
      <c r="AX2232"/>
      <c r="AY2232"/>
      <c r="AZ2232"/>
      <c r="BA2232" t="s">
        <v>1801</v>
      </c>
      <c r="BB2232" t="s">
        <v>1802</v>
      </c>
      <c r="BC2232" t="s">
        <v>1429</v>
      </c>
      <c r="BD2232"/>
      <c r="BE2232"/>
    </row>
    <row r="2233" spans="1:57" x14ac:dyDescent="0.25">
      <c r="A2233" t="s">
        <v>1360</v>
      </c>
      <c r="B2233" t="s">
        <v>0</v>
      </c>
      <c r="C2233">
        <v>2020</v>
      </c>
      <c r="D2233">
        <v>9</v>
      </c>
      <c r="E2233" s="73">
        <v>43909</v>
      </c>
      <c r="F2233"/>
      <c r="G2233"/>
      <c r="H2233" t="s">
        <v>12</v>
      </c>
      <c r="I2233"/>
      <c r="J2233" t="s">
        <v>10</v>
      </c>
      <c r="K2233" t="s">
        <v>3</v>
      </c>
      <c r="L2233"/>
      <c r="M2233" t="s">
        <v>1628</v>
      </c>
      <c r="N2233" s="82">
        <v>4232.8900000000003</v>
      </c>
      <c r="O2233"/>
      <c r="P2233" t="s">
        <v>799</v>
      </c>
      <c r="Q2233" t="s">
        <v>1052</v>
      </c>
      <c r="R2233">
        <v>1</v>
      </c>
      <c r="S2233"/>
      <c r="T2233"/>
      <c r="U2233"/>
      <c r="V2233"/>
      <c r="W2233"/>
      <c r="X2233"/>
      <c r="Y2233"/>
      <c r="Z2233"/>
      <c r="AA2233"/>
      <c r="AB2233"/>
      <c r="AC2233"/>
      <c r="AD2233"/>
      <c r="AE2233"/>
      <c r="AF2233"/>
      <c r="AG2233"/>
      <c r="AH2233"/>
      <c r="AI2233"/>
      <c r="AJ2233"/>
      <c r="AK2233" t="s">
        <v>1052</v>
      </c>
      <c r="AL2233">
        <v>1</v>
      </c>
      <c r="AM2233" s="73">
        <v>43909</v>
      </c>
      <c r="AN2233"/>
      <c r="AO2233" t="s">
        <v>554</v>
      </c>
      <c r="AP2233"/>
      <c r="AQ2233"/>
      <c r="AR2233" t="s">
        <v>16</v>
      </c>
      <c r="AS2233" t="s">
        <v>1797</v>
      </c>
      <c r="AT2233" t="s">
        <v>1437</v>
      </c>
      <c r="AU2233" t="s">
        <v>36</v>
      </c>
      <c r="AV2233" t="s">
        <v>1421</v>
      </c>
      <c r="AW2233"/>
      <c r="AX2233"/>
      <c r="AY2233"/>
      <c r="AZ2233"/>
      <c r="BA2233" t="s">
        <v>1831</v>
      </c>
      <c r="BB2233" t="s">
        <v>1802</v>
      </c>
      <c r="BC2233" t="s">
        <v>1628</v>
      </c>
      <c r="BD2233"/>
      <c r="BE2233"/>
    </row>
    <row r="2234" spans="1:57" x14ac:dyDescent="0.25">
      <c r="A2234" t="s">
        <v>1360</v>
      </c>
      <c r="B2234" t="s">
        <v>0</v>
      </c>
      <c r="C2234">
        <v>2020</v>
      </c>
      <c r="D2234">
        <v>9</v>
      </c>
      <c r="E2234" s="73">
        <v>43915</v>
      </c>
      <c r="F2234" t="s">
        <v>574</v>
      </c>
      <c r="G2234"/>
      <c r="H2234" t="s">
        <v>12</v>
      </c>
      <c r="I2234" t="s">
        <v>575</v>
      </c>
      <c r="J2234" t="s">
        <v>624</v>
      </c>
      <c r="K2234" t="s">
        <v>3</v>
      </c>
      <c r="L2234"/>
      <c r="M2234" t="s">
        <v>579</v>
      </c>
      <c r="N2234" s="82">
        <v>901</v>
      </c>
      <c r="O2234"/>
      <c r="P2234" t="s">
        <v>1053</v>
      </c>
      <c r="Q2234" t="s">
        <v>1054</v>
      </c>
      <c r="R2234">
        <v>268</v>
      </c>
      <c r="S2234"/>
      <c r="T2234"/>
      <c r="U2234"/>
      <c r="V2234"/>
      <c r="W2234"/>
      <c r="X2234"/>
      <c r="Y2234"/>
      <c r="Z2234"/>
      <c r="AA2234"/>
      <c r="AB2234"/>
      <c r="AC2234"/>
      <c r="AD2234"/>
      <c r="AE2234"/>
      <c r="AF2234"/>
      <c r="AG2234"/>
      <c r="AH2234"/>
      <c r="AI2234"/>
      <c r="AJ2234"/>
      <c r="AK2234" t="s">
        <v>1054</v>
      </c>
      <c r="AL2234">
        <v>268</v>
      </c>
      <c r="AM2234" s="73">
        <v>43915</v>
      </c>
      <c r="AN2234" t="s">
        <v>584</v>
      </c>
      <c r="AO2234" t="s">
        <v>847</v>
      </c>
      <c r="AP2234"/>
      <c r="AQ2234"/>
      <c r="AR2234" t="s">
        <v>581</v>
      </c>
      <c r="AS2234" t="s">
        <v>1797</v>
      </c>
      <c r="AT2234" t="s">
        <v>1361</v>
      </c>
      <c r="AU2234" t="s">
        <v>36</v>
      </c>
      <c r="AV2234" t="s">
        <v>1354</v>
      </c>
      <c r="AW2234" t="s">
        <v>1924</v>
      </c>
      <c r="AX2234" t="s">
        <v>1353</v>
      </c>
      <c r="AY2234" t="s">
        <v>1352</v>
      </c>
      <c r="AZ2234"/>
      <c r="BA2234" t="s">
        <v>1982</v>
      </c>
      <c r="BB2234" t="s">
        <v>1926</v>
      </c>
      <c r="BC2234" t="s">
        <v>579</v>
      </c>
      <c r="BD2234"/>
      <c r="BE2234"/>
    </row>
    <row r="2235" spans="1:57" x14ac:dyDescent="0.25">
      <c r="A2235" t="s">
        <v>1360</v>
      </c>
      <c r="B2235" t="s">
        <v>0</v>
      </c>
      <c r="C2235">
        <v>2020</v>
      </c>
      <c r="D2235">
        <v>9</v>
      </c>
      <c r="E2235" s="73">
        <v>43915</v>
      </c>
      <c r="F2235" t="s">
        <v>574</v>
      </c>
      <c r="G2235"/>
      <c r="H2235" t="s">
        <v>12</v>
      </c>
      <c r="I2235" t="s">
        <v>575</v>
      </c>
      <c r="J2235" t="s">
        <v>587</v>
      </c>
      <c r="K2235" t="s">
        <v>3</v>
      </c>
      <c r="L2235"/>
      <c r="M2235" t="s">
        <v>579</v>
      </c>
      <c r="N2235" s="82">
        <v>39.25</v>
      </c>
      <c r="O2235"/>
      <c r="P2235" t="s">
        <v>1053</v>
      </c>
      <c r="Q2235" t="s">
        <v>1054</v>
      </c>
      <c r="R2235">
        <v>270</v>
      </c>
      <c r="S2235"/>
      <c r="T2235"/>
      <c r="U2235"/>
      <c r="V2235"/>
      <c r="W2235"/>
      <c r="X2235"/>
      <c r="Y2235"/>
      <c r="Z2235"/>
      <c r="AA2235"/>
      <c r="AB2235"/>
      <c r="AC2235"/>
      <c r="AD2235"/>
      <c r="AE2235"/>
      <c r="AF2235"/>
      <c r="AG2235"/>
      <c r="AH2235"/>
      <c r="AI2235"/>
      <c r="AJ2235"/>
      <c r="AK2235" t="s">
        <v>1054</v>
      </c>
      <c r="AL2235">
        <v>270</v>
      </c>
      <c r="AM2235" s="73">
        <v>43915</v>
      </c>
      <c r="AN2235" t="s">
        <v>584</v>
      </c>
      <c r="AO2235" t="s">
        <v>847</v>
      </c>
      <c r="AP2235"/>
      <c r="AQ2235"/>
      <c r="AR2235" t="s">
        <v>581</v>
      </c>
      <c r="AS2235" t="s">
        <v>1797</v>
      </c>
      <c r="AT2235" t="s">
        <v>1361</v>
      </c>
      <c r="AU2235" t="s">
        <v>36</v>
      </c>
      <c r="AV2235" t="s">
        <v>1354</v>
      </c>
      <c r="AW2235" t="s">
        <v>1924</v>
      </c>
      <c r="AX2235" t="s">
        <v>1353</v>
      </c>
      <c r="AY2235" t="s">
        <v>1352</v>
      </c>
      <c r="AZ2235"/>
      <c r="BA2235" t="s">
        <v>1932</v>
      </c>
      <c r="BB2235" t="s">
        <v>1926</v>
      </c>
      <c r="BC2235" t="s">
        <v>579</v>
      </c>
      <c r="BD2235"/>
      <c r="BE2235"/>
    </row>
    <row r="2236" spans="1:57" x14ac:dyDescent="0.25">
      <c r="A2236" t="s">
        <v>1360</v>
      </c>
      <c r="B2236" t="s">
        <v>0</v>
      </c>
      <c r="C2236">
        <v>2020</v>
      </c>
      <c r="D2236">
        <v>9</v>
      </c>
      <c r="E2236" s="73">
        <v>43915</v>
      </c>
      <c r="F2236" t="s">
        <v>574</v>
      </c>
      <c r="G2236"/>
      <c r="H2236" t="s">
        <v>12</v>
      </c>
      <c r="I2236" t="s">
        <v>575</v>
      </c>
      <c r="J2236" t="s">
        <v>587</v>
      </c>
      <c r="K2236" t="s">
        <v>3</v>
      </c>
      <c r="L2236"/>
      <c r="M2236" t="s">
        <v>579</v>
      </c>
      <c r="N2236" s="82">
        <v>39.18</v>
      </c>
      <c r="O2236"/>
      <c r="P2236" t="s">
        <v>1053</v>
      </c>
      <c r="Q2236" t="s">
        <v>1054</v>
      </c>
      <c r="R2236">
        <v>271</v>
      </c>
      <c r="S2236"/>
      <c r="T2236"/>
      <c r="U2236"/>
      <c r="V2236"/>
      <c r="W2236"/>
      <c r="X2236"/>
      <c r="Y2236"/>
      <c r="Z2236"/>
      <c r="AA2236"/>
      <c r="AB2236"/>
      <c r="AC2236"/>
      <c r="AD2236"/>
      <c r="AE2236"/>
      <c r="AF2236"/>
      <c r="AG2236"/>
      <c r="AH2236"/>
      <c r="AI2236"/>
      <c r="AJ2236"/>
      <c r="AK2236" t="s">
        <v>1054</v>
      </c>
      <c r="AL2236">
        <v>271</v>
      </c>
      <c r="AM2236" s="73">
        <v>43915</v>
      </c>
      <c r="AN2236" t="s">
        <v>584</v>
      </c>
      <c r="AO2236" t="s">
        <v>847</v>
      </c>
      <c r="AP2236"/>
      <c r="AQ2236"/>
      <c r="AR2236" t="s">
        <v>581</v>
      </c>
      <c r="AS2236" t="s">
        <v>1797</v>
      </c>
      <c r="AT2236" t="s">
        <v>1361</v>
      </c>
      <c r="AU2236" t="s">
        <v>36</v>
      </c>
      <c r="AV2236" t="s">
        <v>1354</v>
      </c>
      <c r="AW2236" t="s">
        <v>1924</v>
      </c>
      <c r="AX2236" t="s">
        <v>1353</v>
      </c>
      <c r="AY2236" t="s">
        <v>1352</v>
      </c>
      <c r="AZ2236"/>
      <c r="BA2236" t="s">
        <v>1932</v>
      </c>
      <c r="BB2236" t="s">
        <v>1926</v>
      </c>
      <c r="BC2236" t="s">
        <v>579</v>
      </c>
      <c r="BD2236"/>
      <c r="BE2236"/>
    </row>
    <row r="2237" spans="1:57" x14ac:dyDescent="0.25">
      <c r="A2237" t="s">
        <v>1360</v>
      </c>
      <c r="B2237" t="s">
        <v>0</v>
      </c>
      <c r="C2237">
        <v>2020</v>
      </c>
      <c r="D2237">
        <v>9</v>
      </c>
      <c r="E2237" s="73">
        <v>43916</v>
      </c>
      <c r="F2237" t="s">
        <v>574</v>
      </c>
      <c r="G2237"/>
      <c r="H2237" t="s">
        <v>12</v>
      </c>
      <c r="I2237" t="s">
        <v>575</v>
      </c>
      <c r="J2237" t="s">
        <v>611</v>
      </c>
      <c r="K2237" t="s">
        <v>3</v>
      </c>
      <c r="L2237"/>
      <c r="M2237" t="s">
        <v>1537</v>
      </c>
      <c r="N2237" s="82">
        <v>1999.31</v>
      </c>
      <c r="O2237"/>
      <c r="P2237" t="s">
        <v>1055</v>
      </c>
      <c r="Q2237" t="s">
        <v>1056</v>
      </c>
      <c r="R2237">
        <v>137</v>
      </c>
      <c r="S2237"/>
      <c r="T2237"/>
      <c r="U2237"/>
      <c r="V2237"/>
      <c r="W2237"/>
      <c r="X2237"/>
      <c r="Y2237"/>
      <c r="Z2237"/>
      <c r="AA2237"/>
      <c r="AB2237"/>
      <c r="AC2237"/>
      <c r="AD2237"/>
      <c r="AE2237"/>
      <c r="AF2237"/>
      <c r="AG2237"/>
      <c r="AH2237"/>
      <c r="AI2237"/>
      <c r="AJ2237"/>
      <c r="AK2237" t="s">
        <v>1056</v>
      </c>
      <c r="AL2237">
        <v>137</v>
      </c>
      <c r="AM2237" s="73">
        <v>43916</v>
      </c>
      <c r="AN2237"/>
      <c r="AO2237" t="s">
        <v>975</v>
      </c>
      <c r="AP2237"/>
      <c r="AQ2237"/>
      <c r="AR2237" t="s">
        <v>603</v>
      </c>
      <c r="AS2237" t="s">
        <v>1797</v>
      </c>
      <c r="AT2237" t="s">
        <v>1411</v>
      </c>
      <c r="AU2237" t="s">
        <v>36</v>
      </c>
      <c r="AV2237" t="s">
        <v>1354</v>
      </c>
      <c r="AW2237" t="s">
        <v>1924</v>
      </c>
      <c r="AX2237" t="s">
        <v>1353</v>
      </c>
      <c r="AY2237" t="s">
        <v>1352</v>
      </c>
      <c r="AZ2237"/>
      <c r="BA2237" t="s">
        <v>1952</v>
      </c>
      <c r="BB2237" t="s">
        <v>1926</v>
      </c>
      <c r="BC2237" t="s">
        <v>1537</v>
      </c>
      <c r="BD2237"/>
      <c r="BE2237"/>
    </row>
    <row r="2238" spans="1:57" x14ac:dyDescent="0.25">
      <c r="A2238" t="s">
        <v>1360</v>
      </c>
      <c r="B2238" t="s">
        <v>0</v>
      </c>
      <c r="C2238">
        <v>2020</v>
      </c>
      <c r="D2238">
        <v>9</v>
      </c>
      <c r="E2238" s="73">
        <v>43916</v>
      </c>
      <c r="F2238" t="s">
        <v>574</v>
      </c>
      <c r="G2238"/>
      <c r="H2238" t="s">
        <v>12</v>
      </c>
      <c r="I2238" t="s">
        <v>575</v>
      </c>
      <c r="J2238" t="s">
        <v>611</v>
      </c>
      <c r="K2238" t="s">
        <v>3</v>
      </c>
      <c r="L2238"/>
      <c r="M2238" t="s">
        <v>1537</v>
      </c>
      <c r="N2238" s="82">
        <v>99.97</v>
      </c>
      <c r="O2238"/>
      <c r="P2238" t="s">
        <v>1055</v>
      </c>
      <c r="Q2238" t="s">
        <v>1056</v>
      </c>
      <c r="R2238">
        <v>186</v>
      </c>
      <c r="S2238"/>
      <c r="T2238"/>
      <c r="U2238"/>
      <c r="V2238"/>
      <c r="W2238"/>
      <c r="X2238"/>
      <c r="Y2238"/>
      <c r="Z2238"/>
      <c r="AA2238"/>
      <c r="AB2238"/>
      <c r="AC2238"/>
      <c r="AD2238"/>
      <c r="AE2238"/>
      <c r="AF2238"/>
      <c r="AG2238"/>
      <c r="AH2238"/>
      <c r="AI2238"/>
      <c r="AJ2238"/>
      <c r="AK2238" t="s">
        <v>1056</v>
      </c>
      <c r="AL2238">
        <v>186</v>
      </c>
      <c r="AM2238" s="73">
        <v>43916</v>
      </c>
      <c r="AN2238"/>
      <c r="AO2238" t="s">
        <v>37</v>
      </c>
      <c r="AP2238"/>
      <c r="AQ2238"/>
      <c r="AR2238" t="s">
        <v>603</v>
      </c>
      <c r="AS2238" t="s">
        <v>1797</v>
      </c>
      <c r="AT2238" t="s">
        <v>1411</v>
      </c>
      <c r="AU2238" t="s">
        <v>36</v>
      </c>
      <c r="AV2238" t="s">
        <v>1354</v>
      </c>
      <c r="AW2238" t="s">
        <v>1924</v>
      </c>
      <c r="AX2238" t="s">
        <v>1353</v>
      </c>
      <c r="AY2238" t="s">
        <v>1352</v>
      </c>
      <c r="AZ2238"/>
      <c r="BA2238" t="s">
        <v>1952</v>
      </c>
      <c r="BB2238" t="s">
        <v>1926</v>
      </c>
      <c r="BC2238" t="s">
        <v>1537</v>
      </c>
      <c r="BD2238"/>
      <c r="BE2238"/>
    </row>
    <row r="2239" spans="1:57" x14ac:dyDescent="0.25">
      <c r="A2239" t="s">
        <v>1360</v>
      </c>
      <c r="B2239" t="s">
        <v>0</v>
      </c>
      <c r="C2239">
        <v>2020</v>
      </c>
      <c r="D2239">
        <v>9</v>
      </c>
      <c r="E2239" s="73">
        <v>43917</v>
      </c>
      <c r="F2239" t="s">
        <v>574</v>
      </c>
      <c r="G2239"/>
      <c r="H2239" t="s">
        <v>12</v>
      </c>
      <c r="I2239" t="s">
        <v>575</v>
      </c>
      <c r="J2239" t="s">
        <v>1033</v>
      </c>
      <c r="K2239" t="s">
        <v>3</v>
      </c>
      <c r="L2239"/>
      <c r="M2239" t="s">
        <v>1427</v>
      </c>
      <c r="N2239" s="82">
        <v>1.76</v>
      </c>
      <c r="O2239"/>
      <c r="P2239" t="s">
        <v>1059</v>
      </c>
      <c r="Q2239" t="s">
        <v>1062</v>
      </c>
      <c r="R2239">
        <v>138</v>
      </c>
      <c r="S2239"/>
      <c r="T2239"/>
      <c r="U2239"/>
      <c r="V2239"/>
      <c r="W2239"/>
      <c r="X2239"/>
      <c r="Y2239"/>
      <c r="Z2239"/>
      <c r="AA2239"/>
      <c r="AB2239"/>
      <c r="AC2239"/>
      <c r="AD2239"/>
      <c r="AE2239"/>
      <c r="AF2239"/>
      <c r="AG2239"/>
      <c r="AH2239"/>
      <c r="AI2239"/>
      <c r="AJ2239"/>
      <c r="AK2239" t="s">
        <v>1062</v>
      </c>
      <c r="AL2239">
        <v>138</v>
      </c>
      <c r="AM2239" s="73">
        <v>43917</v>
      </c>
      <c r="AN2239"/>
      <c r="AO2239" t="s">
        <v>975</v>
      </c>
      <c r="AP2239"/>
      <c r="AQ2239"/>
      <c r="AR2239" t="s">
        <v>603</v>
      </c>
      <c r="AS2239" t="s">
        <v>1797</v>
      </c>
      <c r="AT2239" t="s">
        <v>1356</v>
      </c>
      <c r="AU2239" t="s">
        <v>36</v>
      </c>
      <c r="AV2239" t="s">
        <v>1354</v>
      </c>
      <c r="AW2239" t="s">
        <v>1924</v>
      </c>
      <c r="AX2239" t="s">
        <v>1353</v>
      </c>
      <c r="AY2239" t="s">
        <v>1352</v>
      </c>
      <c r="AZ2239"/>
      <c r="BA2239" t="s">
        <v>2034</v>
      </c>
      <c r="BB2239" t="s">
        <v>1926</v>
      </c>
      <c r="BC2239" t="s">
        <v>1427</v>
      </c>
      <c r="BD2239"/>
      <c r="BE2239"/>
    </row>
    <row r="2240" spans="1:57" x14ac:dyDescent="0.25">
      <c r="A2240" t="s">
        <v>1360</v>
      </c>
      <c r="B2240" t="s">
        <v>0</v>
      </c>
      <c r="C2240">
        <v>2020</v>
      </c>
      <c r="D2240">
        <v>9</v>
      </c>
      <c r="E2240" s="73">
        <v>43917</v>
      </c>
      <c r="F2240" t="s">
        <v>574</v>
      </c>
      <c r="G2240"/>
      <c r="H2240" t="s">
        <v>12</v>
      </c>
      <c r="I2240" t="s">
        <v>575</v>
      </c>
      <c r="J2240" t="s">
        <v>1033</v>
      </c>
      <c r="K2240" t="s">
        <v>3</v>
      </c>
      <c r="L2240"/>
      <c r="M2240" t="s">
        <v>1427</v>
      </c>
      <c r="N2240" s="82">
        <v>0.09</v>
      </c>
      <c r="O2240"/>
      <c r="P2240" t="s">
        <v>1059</v>
      </c>
      <c r="Q2240" t="s">
        <v>1062</v>
      </c>
      <c r="R2240">
        <v>187</v>
      </c>
      <c r="S2240"/>
      <c r="T2240"/>
      <c r="U2240"/>
      <c r="V2240"/>
      <c r="W2240"/>
      <c r="X2240"/>
      <c r="Y2240"/>
      <c r="Z2240"/>
      <c r="AA2240"/>
      <c r="AB2240"/>
      <c r="AC2240"/>
      <c r="AD2240"/>
      <c r="AE2240"/>
      <c r="AF2240"/>
      <c r="AG2240"/>
      <c r="AH2240"/>
      <c r="AI2240"/>
      <c r="AJ2240"/>
      <c r="AK2240" t="s">
        <v>1062</v>
      </c>
      <c r="AL2240">
        <v>187</v>
      </c>
      <c r="AM2240" s="73">
        <v>43917</v>
      </c>
      <c r="AN2240"/>
      <c r="AO2240" t="s">
        <v>37</v>
      </c>
      <c r="AP2240"/>
      <c r="AQ2240"/>
      <c r="AR2240" t="s">
        <v>603</v>
      </c>
      <c r="AS2240" t="s">
        <v>1797</v>
      </c>
      <c r="AT2240" t="s">
        <v>1356</v>
      </c>
      <c r="AU2240" t="s">
        <v>36</v>
      </c>
      <c r="AV2240" t="s">
        <v>1354</v>
      </c>
      <c r="AW2240" t="s">
        <v>1924</v>
      </c>
      <c r="AX2240" t="s">
        <v>1353</v>
      </c>
      <c r="AY2240" t="s">
        <v>1352</v>
      </c>
      <c r="AZ2240"/>
      <c r="BA2240" t="s">
        <v>2034</v>
      </c>
      <c r="BB2240" t="s">
        <v>1926</v>
      </c>
      <c r="BC2240" t="s">
        <v>1427</v>
      </c>
      <c r="BD2240"/>
      <c r="BE2240"/>
    </row>
    <row r="2241" spans="1:57" x14ac:dyDescent="0.25">
      <c r="A2241" t="s">
        <v>1360</v>
      </c>
      <c r="B2241" t="s">
        <v>0</v>
      </c>
      <c r="C2241">
        <v>2020</v>
      </c>
      <c r="D2241">
        <v>9</v>
      </c>
      <c r="E2241" s="73">
        <v>43921</v>
      </c>
      <c r="F2241" t="s">
        <v>574</v>
      </c>
      <c r="G2241"/>
      <c r="H2241" t="s">
        <v>12</v>
      </c>
      <c r="I2241" t="s">
        <v>575</v>
      </c>
      <c r="J2241" t="s">
        <v>609</v>
      </c>
      <c r="K2241" t="s">
        <v>3</v>
      </c>
      <c r="L2241"/>
      <c r="M2241" t="s">
        <v>1426</v>
      </c>
      <c r="N2241" s="82">
        <v>459.24</v>
      </c>
      <c r="O2241"/>
      <c r="P2241" t="s">
        <v>1063</v>
      </c>
      <c r="Q2241" t="s">
        <v>1064</v>
      </c>
      <c r="R2241">
        <v>13</v>
      </c>
      <c r="S2241"/>
      <c r="T2241"/>
      <c r="U2241"/>
      <c r="V2241"/>
      <c r="W2241"/>
      <c r="X2241"/>
      <c r="Y2241"/>
      <c r="Z2241"/>
      <c r="AA2241"/>
      <c r="AB2241"/>
      <c r="AC2241"/>
      <c r="AD2241"/>
      <c r="AE2241"/>
      <c r="AF2241"/>
      <c r="AG2241"/>
      <c r="AH2241"/>
      <c r="AI2241"/>
      <c r="AJ2241"/>
      <c r="AK2241" t="s">
        <v>1064</v>
      </c>
      <c r="AL2241">
        <v>13</v>
      </c>
      <c r="AM2241" s="73">
        <v>43921</v>
      </c>
      <c r="AN2241"/>
      <c r="AO2241" t="s">
        <v>847</v>
      </c>
      <c r="AP2241"/>
      <c r="AQ2241"/>
      <c r="AR2241" t="s">
        <v>603</v>
      </c>
      <c r="AS2241" t="s">
        <v>1797</v>
      </c>
      <c r="AT2241" t="s">
        <v>1408</v>
      </c>
      <c r="AU2241" t="s">
        <v>36</v>
      </c>
      <c r="AV2241" t="s">
        <v>1354</v>
      </c>
      <c r="AW2241" t="s">
        <v>1924</v>
      </c>
      <c r="AX2241" t="s">
        <v>1353</v>
      </c>
      <c r="AY2241" t="s">
        <v>1352</v>
      </c>
      <c r="AZ2241"/>
      <c r="BA2241" t="s">
        <v>1949</v>
      </c>
      <c r="BB2241" t="s">
        <v>1926</v>
      </c>
      <c r="BC2241" t="s">
        <v>1426</v>
      </c>
      <c r="BD2241"/>
      <c r="BE2241"/>
    </row>
    <row r="2242" spans="1:57" x14ac:dyDescent="0.25">
      <c r="A2242" t="s">
        <v>1360</v>
      </c>
      <c r="B2242" t="s">
        <v>0</v>
      </c>
      <c r="C2242">
        <v>2020</v>
      </c>
      <c r="D2242">
        <v>9</v>
      </c>
      <c r="E2242" s="73">
        <v>43921</v>
      </c>
      <c r="F2242" t="s">
        <v>574</v>
      </c>
      <c r="G2242"/>
      <c r="H2242" t="s">
        <v>12</v>
      </c>
      <c r="I2242" t="s">
        <v>575</v>
      </c>
      <c r="J2242" t="s">
        <v>609</v>
      </c>
      <c r="K2242" t="s">
        <v>3</v>
      </c>
      <c r="L2242"/>
      <c r="M2242" t="s">
        <v>1426</v>
      </c>
      <c r="N2242" s="82">
        <v>459.24</v>
      </c>
      <c r="O2242"/>
      <c r="P2242" t="s">
        <v>1063</v>
      </c>
      <c r="Q2242" t="s">
        <v>1064</v>
      </c>
      <c r="R2242">
        <v>73</v>
      </c>
      <c r="S2242"/>
      <c r="T2242"/>
      <c r="U2242"/>
      <c r="V2242"/>
      <c r="W2242"/>
      <c r="X2242"/>
      <c r="Y2242"/>
      <c r="Z2242"/>
      <c r="AA2242"/>
      <c r="AB2242"/>
      <c r="AC2242"/>
      <c r="AD2242"/>
      <c r="AE2242"/>
      <c r="AF2242"/>
      <c r="AG2242"/>
      <c r="AH2242"/>
      <c r="AI2242"/>
      <c r="AJ2242"/>
      <c r="AK2242" t="s">
        <v>1064</v>
      </c>
      <c r="AL2242">
        <v>73</v>
      </c>
      <c r="AM2242" s="73">
        <v>43921</v>
      </c>
      <c r="AN2242"/>
      <c r="AO2242" t="s">
        <v>1013</v>
      </c>
      <c r="AP2242"/>
      <c r="AQ2242"/>
      <c r="AR2242" t="s">
        <v>603</v>
      </c>
      <c r="AS2242" t="s">
        <v>1797</v>
      </c>
      <c r="AT2242" t="s">
        <v>1408</v>
      </c>
      <c r="AU2242" t="s">
        <v>36</v>
      </c>
      <c r="AV2242" t="s">
        <v>1354</v>
      </c>
      <c r="AW2242" t="s">
        <v>1924</v>
      </c>
      <c r="AX2242" t="s">
        <v>1353</v>
      </c>
      <c r="AY2242" t="s">
        <v>1352</v>
      </c>
      <c r="AZ2242"/>
      <c r="BA2242" t="s">
        <v>1949</v>
      </c>
      <c r="BB2242" t="s">
        <v>1926</v>
      </c>
      <c r="BC2242" t="s">
        <v>1426</v>
      </c>
      <c r="BD2242"/>
      <c r="BE2242"/>
    </row>
    <row r="2243" spans="1:57" x14ac:dyDescent="0.25">
      <c r="A2243" t="s">
        <v>1360</v>
      </c>
      <c r="B2243" t="s">
        <v>0</v>
      </c>
      <c r="C2243">
        <v>2020</v>
      </c>
      <c r="D2243">
        <v>9</v>
      </c>
      <c r="E2243" s="73">
        <v>43896</v>
      </c>
      <c r="F2243"/>
      <c r="G2243"/>
      <c r="H2243" t="s">
        <v>12</v>
      </c>
      <c r="I2243"/>
      <c r="J2243" t="s">
        <v>2</v>
      </c>
      <c r="K2243" t="s">
        <v>3</v>
      </c>
      <c r="L2243"/>
      <c r="M2243" t="s">
        <v>43</v>
      </c>
      <c r="N2243" s="82">
        <v>-9900</v>
      </c>
      <c r="O2243"/>
      <c r="P2243" t="s">
        <v>14</v>
      </c>
      <c r="Q2243" t="s">
        <v>1025</v>
      </c>
      <c r="R2243">
        <v>19</v>
      </c>
      <c r="S2243"/>
      <c r="T2243"/>
      <c r="U2243"/>
      <c r="V2243"/>
      <c r="W2243"/>
      <c r="X2243"/>
      <c r="Y2243"/>
      <c r="Z2243"/>
      <c r="AA2243"/>
      <c r="AB2243"/>
      <c r="AC2243"/>
      <c r="AD2243"/>
      <c r="AE2243"/>
      <c r="AF2243"/>
      <c r="AG2243"/>
      <c r="AH2243"/>
      <c r="AI2243"/>
      <c r="AJ2243"/>
      <c r="AK2243" t="s">
        <v>1025</v>
      </c>
      <c r="AL2243">
        <v>19</v>
      </c>
      <c r="AM2243" s="73">
        <v>43896</v>
      </c>
      <c r="AN2243" t="s">
        <v>1020</v>
      </c>
      <c r="AO2243" t="s">
        <v>8</v>
      </c>
      <c r="AP2243"/>
      <c r="AQ2243"/>
      <c r="AR2243" t="s">
        <v>30</v>
      </c>
      <c r="AS2243" t="s">
        <v>1797</v>
      </c>
      <c r="AT2243" t="s">
        <v>1385</v>
      </c>
      <c r="AU2243" t="s">
        <v>36</v>
      </c>
      <c r="AV2243" t="s">
        <v>1355</v>
      </c>
      <c r="AW2243"/>
      <c r="AX2243"/>
      <c r="AY2243"/>
      <c r="AZ2243"/>
      <c r="BA2243" t="s">
        <v>1801</v>
      </c>
      <c r="BB2243" t="s">
        <v>1802</v>
      </c>
      <c r="BC2243" t="s">
        <v>43</v>
      </c>
      <c r="BD2243"/>
      <c r="BE2243"/>
    </row>
    <row r="2244" spans="1:57" x14ac:dyDescent="0.25">
      <c r="A2244" t="s">
        <v>1360</v>
      </c>
      <c r="B2244" t="s">
        <v>0</v>
      </c>
      <c r="C2244">
        <v>2020</v>
      </c>
      <c r="D2244">
        <v>9</v>
      </c>
      <c r="E2244" s="73">
        <v>43899</v>
      </c>
      <c r="F2244"/>
      <c r="G2244"/>
      <c r="H2244" t="s">
        <v>12</v>
      </c>
      <c r="I2244"/>
      <c r="J2244" t="s">
        <v>2</v>
      </c>
      <c r="K2244" t="s">
        <v>3</v>
      </c>
      <c r="L2244"/>
      <c r="M2244" t="s">
        <v>1434</v>
      </c>
      <c r="N2244" s="82">
        <v>-16.98</v>
      </c>
      <c r="O2244"/>
      <c r="P2244" t="s">
        <v>14</v>
      </c>
      <c r="Q2244" t="s">
        <v>1027</v>
      </c>
      <c r="R2244">
        <v>223</v>
      </c>
      <c r="S2244"/>
      <c r="T2244"/>
      <c r="U2244"/>
      <c r="V2244"/>
      <c r="W2244"/>
      <c r="X2244"/>
      <c r="Y2244"/>
      <c r="Z2244"/>
      <c r="AA2244"/>
      <c r="AB2244"/>
      <c r="AC2244"/>
      <c r="AD2244"/>
      <c r="AE2244"/>
      <c r="AF2244"/>
      <c r="AG2244"/>
      <c r="AH2244"/>
      <c r="AI2244"/>
      <c r="AJ2244"/>
      <c r="AK2244" t="s">
        <v>1027</v>
      </c>
      <c r="AL2244">
        <v>223</v>
      </c>
      <c r="AM2244" s="73">
        <v>43899</v>
      </c>
      <c r="AN2244"/>
      <c r="AO2244" t="s">
        <v>8</v>
      </c>
      <c r="AP2244"/>
      <c r="AQ2244"/>
      <c r="AR2244" t="s">
        <v>603</v>
      </c>
      <c r="AS2244" t="s">
        <v>1797</v>
      </c>
      <c r="AT2244" t="s">
        <v>1385</v>
      </c>
      <c r="AU2244" t="s">
        <v>36</v>
      </c>
      <c r="AV2244" t="s">
        <v>1355</v>
      </c>
      <c r="AW2244"/>
      <c r="AX2244"/>
      <c r="AY2244"/>
      <c r="AZ2244"/>
      <c r="BA2244" t="s">
        <v>1801</v>
      </c>
      <c r="BB2244" t="s">
        <v>1802</v>
      </c>
      <c r="BC2244" t="s">
        <v>1434</v>
      </c>
      <c r="BD2244"/>
      <c r="BE2244"/>
    </row>
    <row r="2245" spans="1:57" x14ac:dyDescent="0.25">
      <c r="A2245" t="s">
        <v>1360</v>
      </c>
      <c r="B2245" t="s">
        <v>0</v>
      </c>
      <c r="C2245">
        <v>2020</v>
      </c>
      <c r="D2245">
        <v>9</v>
      </c>
      <c r="E2245" s="73">
        <v>43899</v>
      </c>
      <c r="F2245" t="s">
        <v>574</v>
      </c>
      <c r="G2245"/>
      <c r="H2245" t="s">
        <v>12</v>
      </c>
      <c r="I2245" t="s">
        <v>575</v>
      </c>
      <c r="J2245" t="s">
        <v>1030</v>
      </c>
      <c r="K2245" t="s">
        <v>3</v>
      </c>
      <c r="L2245"/>
      <c r="M2245" t="s">
        <v>1432</v>
      </c>
      <c r="N2245" s="82">
        <v>3.28</v>
      </c>
      <c r="O2245"/>
      <c r="P2245" t="s">
        <v>1031</v>
      </c>
      <c r="Q2245" t="s">
        <v>1032</v>
      </c>
      <c r="R2245">
        <v>89</v>
      </c>
      <c r="S2245"/>
      <c r="T2245"/>
      <c r="U2245"/>
      <c r="V2245"/>
      <c r="W2245"/>
      <c r="X2245"/>
      <c r="Y2245"/>
      <c r="Z2245"/>
      <c r="AA2245"/>
      <c r="AB2245"/>
      <c r="AC2245"/>
      <c r="AD2245"/>
      <c r="AE2245"/>
      <c r="AF2245"/>
      <c r="AG2245"/>
      <c r="AH2245"/>
      <c r="AI2245"/>
      <c r="AJ2245"/>
      <c r="AK2245" t="s">
        <v>1032</v>
      </c>
      <c r="AL2245">
        <v>89</v>
      </c>
      <c r="AM2245" s="73">
        <v>43899</v>
      </c>
      <c r="AN2245"/>
      <c r="AO2245" t="s">
        <v>847</v>
      </c>
      <c r="AP2245"/>
      <c r="AQ2245"/>
      <c r="AR2245" t="s">
        <v>603</v>
      </c>
      <c r="AS2245" t="s">
        <v>1797</v>
      </c>
      <c r="AT2245" t="s">
        <v>1356</v>
      </c>
      <c r="AU2245" t="s">
        <v>36</v>
      </c>
      <c r="AV2245" t="s">
        <v>1354</v>
      </c>
      <c r="AW2245" t="s">
        <v>1924</v>
      </c>
      <c r="AX2245" t="s">
        <v>1353</v>
      </c>
      <c r="AY2245" t="s">
        <v>1352</v>
      </c>
      <c r="AZ2245"/>
      <c r="BA2245" t="s">
        <v>2037</v>
      </c>
      <c r="BB2245" t="s">
        <v>1926</v>
      </c>
      <c r="BC2245" t="s">
        <v>1432</v>
      </c>
      <c r="BD2245"/>
      <c r="BE2245"/>
    </row>
    <row r="2246" spans="1:57" x14ac:dyDescent="0.25">
      <c r="A2246" t="s">
        <v>1360</v>
      </c>
      <c r="B2246" t="s">
        <v>0</v>
      </c>
      <c r="C2246">
        <v>2020</v>
      </c>
      <c r="D2246">
        <v>9</v>
      </c>
      <c r="E2246" s="73">
        <v>43899</v>
      </c>
      <c r="F2246" t="s">
        <v>574</v>
      </c>
      <c r="G2246"/>
      <c r="H2246" t="s">
        <v>12</v>
      </c>
      <c r="I2246" t="s">
        <v>575</v>
      </c>
      <c r="J2246" t="s">
        <v>1030</v>
      </c>
      <c r="K2246" t="s">
        <v>3</v>
      </c>
      <c r="L2246"/>
      <c r="M2246" t="s">
        <v>1432</v>
      </c>
      <c r="N2246" s="82">
        <v>0.16</v>
      </c>
      <c r="O2246"/>
      <c r="P2246" t="s">
        <v>1031</v>
      </c>
      <c r="Q2246" t="s">
        <v>1032</v>
      </c>
      <c r="R2246">
        <v>189</v>
      </c>
      <c r="S2246"/>
      <c r="T2246"/>
      <c r="U2246"/>
      <c r="V2246"/>
      <c r="W2246"/>
      <c r="X2246"/>
      <c r="Y2246"/>
      <c r="Z2246"/>
      <c r="AA2246"/>
      <c r="AB2246"/>
      <c r="AC2246"/>
      <c r="AD2246"/>
      <c r="AE2246"/>
      <c r="AF2246"/>
      <c r="AG2246"/>
      <c r="AH2246"/>
      <c r="AI2246"/>
      <c r="AJ2246"/>
      <c r="AK2246" t="s">
        <v>1032</v>
      </c>
      <c r="AL2246">
        <v>189</v>
      </c>
      <c r="AM2246" s="73">
        <v>43899</v>
      </c>
      <c r="AN2246"/>
      <c r="AO2246" t="s">
        <v>37</v>
      </c>
      <c r="AP2246"/>
      <c r="AQ2246"/>
      <c r="AR2246" t="s">
        <v>603</v>
      </c>
      <c r="AS2246" t="s">
        <v>1797</v>
      </c>
      <c r="AT2246" t="s">
        <v>1356</v>
      </c>
      <c r="AU2246" t="s">
        <v>36</v>
      </c>
      <c r="AV2246" t="s">
        <v>1354</v>
      </c>
      <c r="AW2246" t="s">
        <v>1924</v>
      </c>
      <c r="AX2246" t="s">
        <v>1353</v>
      </c>
      <c r="AY2246" t="s">
        <v>1352</v>
      </c>
      <c r="AZ2246"/>
      <c r="BA2246" t="s">
        <v>2037</v>
      </c>
      <c r="BB2246" t="s">
        <v>1926</v>
      </c>
      <c r="BC2246" t="s">
        <v>1432</v>
      </c>
      <c r="BD2246"/>
      <c r="BE2246"/>
    </row>
    <row r="2247" spans="1:57" x14ac:dyDescent="0.25">
      <c r="A2247" t="s">
        <v>1360</v>
      </c>
      <c r="B2247" t="s">
        <v>0</v>
      </c>
      <c r="C2247">
        <v>2020</v>
      </c>
      <c r="D2247">
        <v>9</v>
      </c>
      <c r="E2247" s="73">
        <v>43899</v>
      </c>
      <c r="F2247"/>
      <c r="G2247"/>
      <c r="H2247" t="s">
        <v>12</v>
      </c>
      <c r="I2247"/>
      <c r="J2247" t="s">
        <v>2</v>
      </c>
      <c r="K2247" t="s">
        <v>3</v>
      </c>
      <c r="L2247"/>
      <c r="M2247" t="s">
        <v>1431</v>
      </c>
      <c r="N2247" s="82">
        <v>2.86</v>
      </c>
      <c r="O2247"/>
      <c r="P2247" t="s">
        <v>14</v>
      </c>
      <c r="Q2247" t="s">
        <v>1037</v>
      </c>
      <c r="R2247">
        <v>221</v>
      </c>
      <c r="S2247"/>
      <c r="T2247"/>
      <c r="U2247"/>
      <c r="V2247"/>
      <c r="W2247"/>
      <c r="X2247"/>
      <c r="Y2247"/>
      <c r="Z2247"/>
      <c r="AA2247"/>
      <c r="AB2247"/>
      <c r="AC2247"/>
      <c r="AD2247"/>
      <c r="AE2247"/>
      <c r="AF2247"/>
      <c r="AG2247"/>
      <c r="AH2247"/>
      <c r="AI2247"/>
      <c r="AJ2247"/>
      <c r="AK2247" t="s">
        <v>1037</v>
      </c>
      <c r="AL2247">
        <v>221</v>
      </c>
      <c r="AM2247" s="73">
        <v>43899</v>
      </c>
      <c r="AN2247"/>
      <c r="AO2247" t="s">
        <v>8</v>
      </c>
      <c r="AP2247"/>
      <c r="AQ2247"/>
      <c r="AR2247" t="s">
        <v>603</v>
      </c>
      <c r="AS2247" t="s">
        <v>1797</v>
      </c>
      <c r="AT2247" t="s">
        <v>1385</v>
      </c>
      <c r="AU2247" t="s">
        <v>36</v>
      </c>
      <c r="AV2247" t="s">
        <v>1355</v>
      </c>
      <c r="AW2247"/>
      <c r="AX2247"/>
      <c r="AY2247"/>
      <c r="AZ2247"/>
      <c r="BA2247" t="s">
        <v>1801</v>
      </c>
      <c r="BB2247" t="s">
        <v>1802</v>
      </c>
      <c r="BC2247" t="s">
        <v>1431</v>
      </c>
      <c r="BD2247"/>
      <c r="BE2247"/>
    </row>
    <row r="2248" spans="1:57" x14ac:dyDescent="0.25">
      <c r="A2248" t="s">
        <v>1360</v>
      </c>
      <c r="B2248" t="s">
        <v>0</v>
      </c>
      <c r="C2248">
        <v>2020</v>
      </c>
      <c r="D2248">
        <v>9</v>
      </c>
      <c r="E2248" s="73">
        <v>43899</v>
      </c>
      <c r="F2248" t="s">
        <v>574</v>
      </c>
      <c r="G2248"/>
      <c r="H2248" t="s">
        <v>12</v>
      </c>
      <c r="I2248" t="s">
        <v>575</v>
      </c>
      <c r="J2248" t="s">
        <v>1038</v>
      </c>
      <c r="K2248" t="s">
        <v>3</v>
      </c>
      <c r="L2248"/>
      <c r="M2248" t="s">
        <v>1431</v>
      </c>
      <c r="N2248" s="82">
        <v>7.41</v>
      </c>
      <c r="O2248"/>
      <c r="P2248" t="s">
        <v>1036</v>
      </c>
      <c r="Q2248" t="s">
        <v>1039</v>
      </c>
      <c r="R2248">
        <v>140</v>
      </c>
      <c r="S2248"/>
      <c r="T2248"/>
      <c r="U2248"/>
      <c r="V2248"/>
      <c r="W2248"/>
      <c r="X2248"/>
      <c r="Y2248"/>
      <c r="Z2248"/>
      <c r="AA2248"/>
      <c r="AB2248"/>
      <c r="AC2248"/>
      <c r="AD2248"/>
      <c r="AE2248"/>
      <c r="AF2248"/>
      <c r="AG2248"/>
      <c r="AH2248"/>
      <c r="AI2248"/>
      <c r="AJ2248"/>
      <c r="AK2248" t="s">
        <v>1039</v>
      </c>
      <c r="AL2248">
        <v>140</v>
      </c>
      <c r="AM2248" s="73">
        <v>43899</v>
      </c>
      <c r="AN2248"/>
      <c r="AO2248" t="s">
        <v>975</v>
      </c>
      <c r="AP2248"/>
      <c r="AQ2248"/>
      <c r="AR2248" t="s">
        <v>603</v>
      </c>
      <c r="AS2248" t="s">
        <v>1797</v>
      </c>
      <c r="AT2248" t="s">
        <v>1356</v>
      </c>
      <c r="AU2248" t="s">
        <v>36</v>
      </c>
      <c r="AV2248" t="s">
        <v>1354</v>
      </c>
      <c r="AW2248" t="s">
        <v>1924</v>
      </c>
      <c r="AX2248" t="s">
        <v>1353</v>
      </c>
      <c r="AY2248" t="s">
        <v>1352</v>
      </c>
      <c r="AZ2248"/>
      <c r="BA2248" t="s">
        <v>2038</v>
      </c>
      <c r="BB2248" t="s">
        <v>1926</v>
      </c>
      <c r="BC2248" t="s">
        <v>1431</v>
      </c>
      <c r="BD2248"/>
      <c r="BE2248"/>
    </row>
    <row r="2249" spans="1:57" x14ac:dyDescent="0.25">
      <c r="A2249" t="s">
        <v>1360</v>
      </c>
      <c r="B2249" t="s">
        <v>0</v>
      </c>
      <c r="C2249">
        <v>2020</v>
      </c>
      <c r="D2249">
        <v>9</v>
      </c>
      <c r="E2249" s="73">
        <v>43899</v>
      </c>
      <c r="F2249"/>
      <c r="G2249"/>
      <c r="H2249" t="s">
        <v>12</v>
      </c>
      <c r="I2249"/>
      <c r="J2249" t="s">
        <v>2</v>
      </c>
      <c r="K2249" t="s">
        <v>3</v>
      </c>
      <c r="L2249"/>
      <c r="M2249" t="s">
        <v>1431</v>
      </c>
      <c r="N2249" s="82">
        <v>-30.38</v>
      </c>
      <c r="O2249"/>
      <c r="P2249" t="s">
        <v>14</v>
      </c>
      <c r="Q2249" t="s">
        <v>1039</v>
      </c>
      <c r="R2249">
        <v>221</v>
      </c>
      <c r="S2249"/>
      <c r="T2249"/>
      <c r="U2249"/>
      <c r="V2249"/>
      <c r="W2249"/>
      <c r="X2249"/>
      <c r="Y2249"/>
      <c r="Z2249"/>
      <c r="AA2249"/>
      <c r="AB2249"/>
      <c r="AC2249"/>
      <c r="AD2249"/>
      <c r="AE2249"/>
      <c r="AF2249"/>
      <c r="AG2249"/>
      <c r="AH2249"/>
      <c r="AI2249"/>
      <c r="AJ2249"/>
      <c r="AK2249" t="s">
        <v>1039</v>
      </c>
      <c r="AL2249">
        <v>221</v>
      </c>
      <c r="AM2249" s="73">
        <v>43899</v>
      </c>
      <c r="AN2249"/>
      <c r="AO2249" t="s">
        <v>8</v>
      </c>
      <c r="AP2249"/>
      <c r="AQ2249"/>
      <c r="AR2249" t="s">
        <v>603</v>
      </c>
      <c r="AS2249" t="s">
        <v>1797</v>
      </c>
      <c r="AT2249" t="s">
        <v>1385</v>
      </c>
      <c r="AU2249" t="s">
        <v>36</v>
      </c>
      <c r="AV2249" t="s">
        <v>1355</v>
      </c>
      <c r="AW2249"/>
      <c r="AX2249"/>
      <c r="AY2249"/>
      <c r="AZ2249"/>
      <c r="BA2249" t="s">
        <v>1801</v>
      </c>
      <c r="BB2249" t="s">
        <v>1802</v>
      </c>
      <c r="BC2249" t="s">
        <v>1431</v>
      </c>
      <c r="BD2249"/>
      <c r="BE2249"/>
    </row>
    <row r="2250" spans="1:57" x14ac:dyDescent="0.25">
      <c r="A2250" t="s">
        <v>1360</v>
      </c>
      <c r="B2250" t="s">
        <v>0</v>
      </c>
      <c r="C2250">
        <v>2020</v>
      </c>
      <c r="D2250">
        <v>9</v>
      </c>
      <c r="E2250" s="73">
        <v>43900</v>
      </c>
      <c r="F2250" t="s">
        <v>574</v>
      </c>
      <c r="G2250"/>
      <c r="H2250" t="s">
        <v>12</v>
      </c>
      <c r="I2250" t="s">
        <v>575</v>
      </c>
      <c r="J2250" t="s">
        <v>585</v>
      </c>
      <c r="K2250" t="s">
        <v>3</v>
      </c>
      <c r="L2250"/>
      <c r="M2250" t="s">
        <v>579</v>
      </c>
      <c r="N2250" s="82">
        <v>232.26</v>
      </c>
      <c r="O2250"/>
      <c r="P2250" t="s">
        <v>1040</v>
      </c>
      <c r="Q2250" t="s">
        <v>1041</v>
      </c>
      <c r="R2250">
        <v>289</v>
      </c>
      <c r="S2250"/>
      <c r="T2250"/>
      <c r="U2250"/>
      <c r="V2250"/>
      <c r="W2250"/>
      <c r="X2250"/>
      <c r="Y2250"/>
      <c r="Z2250"/>
      <c r="AA2250"/>
      <c r="AB2250"/>
      <c r="AC2250"/>
      <c r="AD2250"/>
      <c r="AE2250"/>
      <c r="AF2250"/>
      <c r="AG2250"/>
      <c r="AH2250"/>
      <c r="AI2250"/>
      <c r="AJ2250"/>
      <c r="AK2250" t="s">
        <v>1041</v>
      </c>
      <c r="AL2250">
        <v>289</v>
      </c>
      <c r="AM2250" s="73">
        <v>43900</v>
      </c>
      <c r="AN2250" t="s">
        <v>584</v>
      </c>
      <c r="AO2250" t="s">
        <v>847</v>
      </c>
      <c r="AP2250"/>
      <c r="AQ2250"/>
      <c r="AR2250" t="s">
        <v>581</v>
      </c>
      <c r="AS2250" t="s">
        <v>1797</v>
      </c>
      <c r="AT2250" t="s">
        <v>1361</v>
      </c>
      <c r="AU2250" t="s">
        <v>36</v>
      </c>
      <c r="AV2250" t="s">
        <v>1354</v>
      </c>
      <c r="AW2250" t="s">
        <v>1924</v>
      </c>
      <c r="AX2250" t="s">
        <v>1353</v>
      </c>
      <c r="AY2250" t="s">
        <v>1352</v>
      </c>
      <c r="AZ2250"/>
      <c r="BA2250" t="s">
        <v>1925</v>
      </c>
      <c r="BB2250" t="s">
        <v>1926</v>
      </c>
      <c r="BC2250" t="s">
        <v>579</v>
      </c>
      <c r="BD2250"/>
      <c r="BE2250"/>
    </row>
    <row r="2251" spans="1:57" x14ac:dyDescent="0.25">
      <c r="A2251" t="s">
        <v>1360</v>
      </c>
      <c r="B2251" t="s">
        <v>0</v>
      </c>
      <c r="C2251">
        <v>2020</v>
      </c>
      <c r="D2251">
        <v>9</v>
      </c>
      <c r="E2251" s="73">
        <v>43900</v>
      </c>
      <c r="F2251" t="s">
        <v>574</v>
      </c>
      <c r="G2251"/>
      <c r="H2251" t="s">
        <v>12</v>
      </c>
      <c r="I2251" t="s">
        <v>575</v>
      </c>
      <c r="J2251" t="s">
        <v>585</v>
      </c>
      <c r="K2251" t="s">
        <v>3</v>
      </c>
      <c r="L2251"/>
      <c r="M2251" t="s">
        <v>579</v>
      </c>
      <c r="N2251" s="82">
        <v>246.27</v>
      </c>
      <c r="O2251"/>
      <c r="P2251" t="s">
        <v>1040</v>
      </c>
      <c r="Q2251" t="s">
        <v>1041</v>
      </c>
      <c r="R2251">
        <v>290</v>
      </c>
      <c r="S2251"/>
      <c r="T2251"/>
      <c r="U2251"/>
      <c r="V2251"/>
      <c r="W2251"/>
      <c r="X2251"/>
      <c r="Y2251"/>
      <c r="Z2251"/>
      <c r="AA2251"/>
      <c r="AB2251"/>
      <c r="AC2251"/>
      <c r="AD2251"/>
      <c r="AE2251"/>
      <c r="AF2251"/>
      <c r="AG2251"/>
      <c r="AH2251"/>
      <c r="AI2251"/>
      <c r="AJ2251"/>
      <c r="AK2251" t="s">
        <v>1041</v>
      </c>
      <c r="AL2251">
        <v>290</v>
      </c>
      <c r="AM2251" s="73">
        <v>43900</v>
      </c>
      <c r="AN2251" t="s">
        <v>584</v>
      </c>
      <c r="AO2251" t="s">
        <v>847</v>
      </c>
      <c r="AP2251"/>
      <c r="AQ2251"/>
      <c r="AR2251" t="s">
        <v>581</v>
      </c>
      <c r="AS2251" t="s">
        <v>1797</v>
      </c>
      <c r="AT2251" t="s">
        <v>1361</v>
      </c>
      <c r="AU2251" t="s">
        <v>36</v>
      </c>
      <c r="AV2251" t="s">
        <v>1354</v>
      </c>
      <c r="AW2251" t="s">
        <v>1924</v>
      </c>
      <c r="AX2251" t="s">
        <v>1353</v>
      </c>
      <c r="AY2251" t="s">
        <v>1352</v>
      </c>
      <c r="AZ2251"/>
      <c r="BA2251" t="s">
        <v>1925</v>
      </c>
      <c r="BB2251" t="s">
        <v>1926</v>
      </c>
      <c r="BC2251" t="s">
        <v>579</v>
      </c>
      <c r="BD2251"/>
      <c r="BE2251"/>
    </row>
    <row r="2252" spans="1:57" x14ac:dyDescent="0.25">
      <c r="A2252" t="s">
        <v>1360</v>
      </c>
      <c r="B2252" t="s">
        <v>0</v>
      </c>
      <c r="C2252">
        <v>2020</v>
      </c>
      <c r="D2252">
        <v>9</v>
      </c>
      <c r="E2252" s="73">
        <v>43900</v>
      </c>
      <c r="F2252" t="s">
        <v>574</v>
      </c>
      <c r="G2252"/>
      <c r="H2252" t="s">
        <v>12</v>
      </c>
      <c r="I2252" t="s">
        <v>575</v>
      </c>
      <c r="J2252" t="s">
        <v>848</v>
      </c>
      <c r="K2252" t="s">
        <v>3</v>
      </c>
      <c r="L2252"/>
      <c r="M2252" t="s">
        <v>579</v>
      </c>
      <c r="N2252" s="82">
        <v>20</v>
      </c>
      <c r="O2252"/>
      <c r="P2252" t="s">
        <v>1040</v>
      </c>
      <c r="Q2252" t="s">
        <v>1041</v>
      </c>
      <c r="R2252">
        <v>299</v>
      </c>
      <c r="S2252"/>
      <c r="T2252"/>
      <c r="U2252"/>
      <c r="V2252"/>
      <c r="W2252"/>
      <c r="X2252"/>
      <c r="Y2252"/>
      <c r="Z2252"/>
      <c r="AA2252"/>
      <c r="AB2252"/>
      <c r="AC2252"/>
      <c r="AD2252"/>
      <c r="AE2252"/>
      <c r="AF2252"/>
      <c r="AG2252"/>
      <c r="AH2252"/>
      <c r="AI2252"/>
      <c r="AJ2252"/>
      <c r="AK2252" t="s">
        <v>1041</v>
      </c>
      <c r="AL2252">
        <v>299</v>
      </c>
      <c r="AM2252" s="73">
        <v>43900</v>
      </c>
      <c r="AN2252" t="s">
        <v>584</v>
      </c>
      <c r="AO2252" t="s">
        <v>847</v>
      </c>
      <c r="AP2252"/>
      <c r="AQ2252"/>
      <c r="AR2252" t="s">
        <v>581</v>
      </c>
      <c r="AS2252" t="s">
        <v>1797</v>
      </c>
      <c r="AT2252" t="s">
        <v>1361</v>
      </c>
      <c r="AU2252" t="s">
        <v>36</v>
      </c>
      <c r="AV2252" t="s">
        <v>1354</v>
      </c>
      <c r="AW2252" t="s">
        <v>1924</v>
      </c>
      <c r="AX2252" t="s">
        <v>1353</v>
      </c>
      <c r="AY2252" t="s">
        <v>1352</v>
      </c>
      <c r="AZ2252"/>
      <c r="BA2252" t="s">
        <v>1983</v>
      </c>
      <c r="BB2252" t="s">
        <v>1926</v>
      </c>
      <c r="BC2252" t="s">
        <v>579</v>
      </c>
      <c r="BD2252"/>
      <c r="BE2252"/>
    </row>
    <row r="2253" spans="1:57" x14ac:dyDescent="0.25">
      <c r="A2253" t="s">
        <v>1360</v>
      </c>
      <c r="B2253" t="s">
        <v>0</v>
      </c>
      <c r="C2253">
        <v>2020</v>
      </c>
      <c r="D2253">
        <v>9</v>
      </c>
      <c r="E2253" s="73">
        <v>43900</v>
      </c>
      <c r="F2253" t="s">
        <v>574</v>
      </c>
      <c r="G2253"/>
      <c r="H2253" t="s">
        <v>12</v>
      </c>
      <c r="I2253" t="s">
        <v>575</v>
      </c>
      <c r="J2253" t="s">
        <v>588</v>
      </c>
      <c r="K2253" t="s">
        <v>3</v>
      </c>
      <c r="L2253"/>
      <c r="M2253" t="s">
        <v>579</v>
      </c>
      <c r="N2253" s="82">
        <v>15.5</v>
      </c>
      <c r="O2253"/>
      <c r="P2253" t="s">
        <v>1040</v>
      </c>
      <c r="Q2253" t="s">
        <v>1041</v>
      </c>
      <c r="R2253">
        <v>357</v>
      </c>
      <c r="S2253"/>
      <c r="T2253"/>
      <c r="U2253"/>
      <c r="V2253"/>
      <c r="W2253"/>
      <c r="X2253"/>
      <c r="Y2253"/>
      <c r="Z2253"/>
      <c r="AA2253"/>
      <c r="AB2253"/>
      <c r="AC2253"/>
      <c r="AD2253"/>
      <c r="AE2253"/>
      <c r="AF2253"/>
      <c r="AG2253"/>
      <c r="AH2253"/>
      <c r="AI2253"/>
      <c r="AJ2253"/>
      <c r="AK2253" t="s">
        <v>1041</v>
      </c>
      <c r="AL2253">
        <v>357</v>
      </c>
      <c r="AM2253" s="73">
        <v>43900</v>
      </c>
      <c r="AN2253" t="s">
        <v>584</v>
      </c>
      <c r="AO2253" t="s">
        <v>975</v>
      </c>
      <c r="AP2253"/>
      <c r="AQ2253"/>
      <c r="AR2253" t="s">
        <v>581</v>
      </c>
      <c r="AS2253" t="s">
        <v>1797</v>
      </c>
      <c r="AT2253" t="s">
        <v>1361</v>
      </c>
      <c r="AU2253" t="s">
        <v>36</v>
      </c>
      <c r="AV2253" t="s">
        <v>1354</v>
      </c>
      <c r="AW2253" t="s">
        <v>1924</v>
      </c>
      <c r="AX2253" t="s">
        <v>1353</v>
      </c>
      <c r="AY2253" t="s">
        <v>1352</v>
      </c>
      <c r="AZ2253"/>
      <c r="BA2253" t="s">
        <v>1927</v>
      </c>
      <c r="BB2253" t="s">
        <v>1926</v>
      </c>
      <c r="BC2253" t="s">
        <v>579</v>
      </c>
      <c r="BD2253"/>
      <c r="BE2253"/>
    </row>
    <row r="2254" spans="1:57" x14ac:dyDescent="0.25">
      <c r="A2254" t="s">
        <v>1360</v>
      </c>
      <c r="B2254" t="s">
        <v>0</v>
      </c>
      <c r="C2254">
        <v>2020</v>
      </c>
      <c r="D2254">
        <v>9</v>
      </c>
      <c r="E2254" s="73">
        <v>43909</v>
      </c>
      <c r="F2254"/>
      <c r="G2254"/>
      <c r="H2254" t="s">
        <v>632</v>
      </c>
      <c r="I2254"/>
      <c r="J2254" t="s">
        <v>633</v>
      </c>
      <c r="K2254" t="s">
        <v>3</v>
      </c>
      <c r="L2254"/>
      <c r="M2254" t="s">
        <v>1429</v>
      </c>
      <c r="N2254" s="82">
        <v>-3575.52</v>
      </c>
      <c r="O2254"/>
      <c r="P2254" t="s">
        <v>1050</v>
      </c>
      <c r="Q2254" t="s">
        <v>1051</v>
      </c>
      <c r="R2254">
        <v>3</v>
      </c>
      <c r="S2254"/>
      <c r="T2254"/>
      <c r="U2254"/>
      <c r="V2254"/>
      <c r="W2254"/>
      <c r="X2254"/>
      <c r="Y2254"/>
      <c r="Z2254"/>
      <c r="AA2254"/>
      <c r="AB2254"/>
      <c r="AC2254"/>
      <c r="AD2254"/>
      <c r="AE2254"/>
      <c r="AF2254"/>
      <c r="AG2254"/>
      <c r="AH2254"/>
      <c r="AI2254"/>
      <c r="AJ2254"/>
      <c r="AK2254" t="s">
        <v>1051</v>
      </c>
      <c r="AL2254">
        <v>3</v>
      </c>
      <c r="AM2254" s="73">
        <v>43909</v>
      </c>
      <c r="AN2254"/>
      <c r="AO2254" t="s">
        <v>975</v>
      </c>
      <c r="AP2254"/>
      <c r="AQ2254"/>
      <c r="AR2254" t="s">
        <v>603</v>
      </c>
      <c r="AS2254" t="s">
        <v>1797</v>
      </c>
      <c r="AT2254" t="s">
        <v>1430</v>
      </c>
      <c r="AU2254" t="s">
        <v>36</v>
      </c>
      <c r="AV2254" t="s">
        <v>1421</v>
      </c>
      <c r="AW2254"/>
      <c r="AX2254"/>
      <c r="AY2254"/>
      <c r="AZ2254"/>
      <c r="BA2254" t="s">
        <v>1971</v>
      </c>
      <c r="BB2254" t="s">
        <v>1972</v>
      </c>
      <c r="BC2254" t="s">
        <v>1429</v>
      </c>
      <c r="BD2254"/>
      <c r="BE2254"/>
    </row>
    <row r="2255" spans="1:57" x14ac:dyDescent="0.25">
      <c r="A2255" t="s">
        <v>1360</v>
      </c>
      <c r="B2255" t="s">
        <v>0</v>
      </c>
      <c r="C2255">
        <v>2020</v>
      </c>
      <c r="D2255">
        <v>9</v>
      </c>
      <c r="E2255" s="73">
        <v>43909</v>
      </c>
      <c r="F2255"/>
      <c r="G2255"/>
      <c r="H2255" t="s">
        <v>12</v>
      </c>
      <c r="I2255"/>
      <c r="J2255" t="s">
        <v>2</v>
      </c>
      <c r="K2255" t="s">
        <v>3</v>
      </c>
      <c r="L2255"/>
      <c r="M2255" t="s">
        <v>1429</v>
      </c>
      <c r="N2255" s="82">
        <v>-3575.52</v>
      </c>
      <c r="O2255"/>
      <c r="P2255" t="s">
        <v>14</v>
      </c>
      <c r="Q2255" t="s">
        <v>1051</v>
      </c>
      <c r="R2255">
        <v>29</v>
      </c>
      <c r="S2255"/>
      <c r="T2255"/>
      <c r="U2255"/>
      <c r="V2255"/>
      <c r="W2255"/>
      <c r="X2255"/>
      <c r="Y2255"/>
      <c r="Z2255"/>
      <c r="AA2255"/>
      <c r="AB2255"/>
      <c r="AC2255"/>
      <c r="AD2255"/>
      <c r="AE2255"/>
      <c r="AF2255"/>
      <c r="AG2255"/>
      <c r="AH2255"/>
      <c r="AI2255"/>
      <c r="AJ2255"/>
      <c r="AK2255" t="s">
        <v>1051</v>
      </c>
      <c r="AL2255">
        <v>29</v>
      </c>
      <c r="AM2255" s="73">
        <v>43909</v>
      </c>
      <c r="AN2255"/>
      <c r="AO2255" t="s">
        <v>8</v>
      </c>
      <c r="AP2255"/>
      <c r="AQ2255"/>
      <c r="AR2255" t="s">
        <v>603</v>
      </c>
      <c r="AS2255" t="s">
        <v>1797</v>
      </c>
      <c r="AT2255" t="s">
        <v>1385</v>
      </c>
      <c r="AU2255" t="s">
        <v>36</v>
      </c>
      <c r="AV2255" t="s">
        <v>1355</v>
      </c>
      <c r="AW2255"/>
      <c r="AX2255"/>
      <c r="AY2255"/>
      <c r="AZ2255"/>
      <c r="BA2255" t="s">
        <v>1801</v>
      </c>
      <c r="BB2255" t="s">
        <v>1802</v>
      </c>
      <c r="BC2255" t="s">
        <v>1429</v>
      </c>
      <c r="BD2255"/>
      <c r="BE2255"/>
    </row>
    <row r="2256" spans="1:57" x14ac:dyDescent="0.25">
      <c r="A2256" t="s">
        <v>1360</v>
      </c>
      <c r="B2256" t="s">
        <v>0</v>
      </c>
      <c r="C2256">
        <v>2020</v>
      </c>
      <c r="D2256">
        <v>9</v>
      </c>
      <c r="E2256" s="73">
        <v>43909</v>
      </c>
      <c r="F2256"/>
      <c r="G2256"/>
      <c r="H2256" t="s">
        <v>12</v>
      </c>
      <c r="I2256"/>
      <c r="J2256" t="s">
        <v>2</v>
      </c>
      <c r="K2256" t="s">
        <v>3</v>
      </c>
      <c r="L2256"/>
      <c r="M2256" t="s">
        <v>1429</v>
      </c>
      <c r="N2256" s="82">
        <v>-657.37</v>
      </c>
      <c r="O2256"/>
      <c r="P2256" t="s">
        <v>14</v>
      </c>
      <c r="Q2256" t="s">
        <v>1051</v>
      </c>
      <c r="R2256">
        <v>31</v>
      </c>
      <c r="S2256"/>
      <c r="T2256"/>
      <c r="U2256"/>
      <c r="V2256"/>
      <c r="W2256"/>
      <c r="X2256"/>
      <c r="Y2256"/>
      <c r="Z2256"/>
      <c r="AA2256"/>
      <c r="AB2256"/>
      <c r="AC2256"/>
      <c r="AD2256"/>
      <c r="AE2256"/>
      <c r="AF2256"/>
      <c r="AG2256"/>
      <c r="AH2256"/>
      <c r="AI2256"/>
      <c r="AJ2256"/>
      <c r="AK2256" t="s">
        <v>1051</v>
      </c>
      <c r="AL2256">
        <v>31</v>
      </c>
      <c r="AM2256" s="73">
        <v>43909</v>
      </c>
      <c r="AN2256"/>
      <c r="AO2256" t="s">
        <v>8</v>
      </c>
      <c r="AP2256"/>
      <c r="AQ2256"/>
      <c r="AR2256" t="s">
        <v>603</v>
      </c>
      <c r="AS2256" t="s">
        <v>1797</v>
      </c>
      <c r="AT2256" t="s">
        <v>1385</v>
      </c>
      <c r="AU2256" t="s">
        <v>36</v>
      </c>
      <c r="AV2256" t="s">
        <v>1355</v>
      </c>
      <c r="AW2256"/>
      <c r="AX2256"/>
      <c r="AY2256"/>
      <c r="AZ2256"/>
      <c r="BA2256" t="s">
        <v>1801</v>
      </c>
      <c r="BB2256" t="s">
        <v>1802</v>
      </c>
      <c r="BC2256" t="s">
        <v>1429</v>
      </c>
      <c r="BD2256"/>
      <c r="BE2256"/>
    </row>
    <row r="2257" spans="1:57" x14ac:dyDescent="0.25">
      <c r="A2257" t="s">
        <v>1360</v>
      </c>
      <c r="B2257" t="s">
        <v>0</v>
      </c>
      <c r="C2257">
        <v>2020</v>
      </c>
      <c r="D2257">
        <v>9</v>
      </c>
      <c r="E2257" s="73">
        <v>43909</v>
      </c>
      <c r="F2257"/>
      <c r="G2257"/>
      <c r="H2257" t="s">
        <v>12</v>
      </c>
      <c r="I2257"/>
      <c r="J2257" t="s">
        <v>2</v>
      </c>
      <c r="K2257" t="s">
        <v>3</v>
      </c>
      <c r="L2257"/>
      <c r="M2257" t="s">
        <v>1429</v>
      </c>
      <c r="N2257" s="82">
        <v>-701.11</v>
      </c>
      <c r="O2257"/>
      <c r="P2257" t="s">
        <v>14</v>
      </c>
      <c r="Q2257" t="s">
        <v>1051</v>
      </c>
      <c r="R2257">
        <v>41</v>
      </c>
      <c r="S2257"/>
      <c r="T2257"/>
      <c r="U2257"/>
      <c r="V2257"/>
      <c r="W2257"/>
      <c r="X2257"/>
      <c r="Y2257"/>
      <c r="Z2257"/>
      <c r="AA2257"/>
      <c r="AB2257"/>
      <c r="AC2257"/>
      <c r="AD2257"/>
      <c r="AE2257"/>
      <c r="AF2257"/>
      <c r="AG2257"/>
      <c r="AH2257"/>
      <c r="AI2257"/>
      <c r="AJ2257"/>
      <c r="AK2257" t="s">
        <v>1051</v>
      </c>
      <c r="AL2257">
        <v>41</v>
      </c>
      <c r="AM2257" s="73">
        <v>43909</v>
      </c>
      <c r="AN2257"/>
      <c r="AO2257" t="s">
        <v>8</v>
      </c>
      <c r="AP2257"/>
      <c r="AQ2257"/>
      <c r="AR2257" t="s">
        <v>603</v>
      </c>
      <c r="AS2257" t="s">
        <v>1797</v>
      </c>
      <c r="AT2257" t="s">
        <v>1385</v>
      </c>
      <c r="AU2257" t="s">
        <v>36</v>
      </c>
      <c r="AV2257" t="s">
        <v>1355</v>
      </c>
      <c r="AW2257"/>
      <c r="AX2257"/>
      <c r="AY2257"/>
      <c r="AZ2257"/>
      <c r="BA2257" t="s">
        <v>1801</v>
      </c>
      <c r="BB2257" t="s">
        <v>1802</v>
      </c>
      <c r="BC2257" t="s">
        <v>1429</v>
      </c>
      <c r="BD2257"/>
      <c r="BE2257"/>
    </row>
    <row r="2258" spans="1:57" x14ac:dyDescent="0.25">
      <c r="A2258" t="s">
        <v>1360</v>
      </c>
      <c r="B2258" t="s">
        <v>0</v>
      </c>
      <c r="C2258">
        <v>2020</v>
      </c>
      <c r="D2258">
        <v>9</v>
      </c>
      <c r="E2258" s="73">
        <v>43909</v>
      </c>
      <c r="F2258"/>
      <c r="G2258"/>
      <c r="H2258" t="s">
        <v>12</v>
      </c>
      <c r="I2258"/>
      <c r="J2258" t="s">
        <v>2</v>
      </c>
      <c r="K2258" t="s">
        <v>3</v>
      </c>
      <c r="L2258"/>
      <c r="M2258" t="s">
        <v>1429</v>
      </c>
      <c r="N2258" s="82">
        <v>-1189.08</v>
      </c>
      <c r="O2258"/>
      <c r="P2258" t="s">
        <v>14</v>
      </c>
      <c r="Q2258" t="s">
        <v>1051</v>
      </c>
      <c r="R2258">
        <v>53</v>
      </c>
      <c r="S2258"/>
      <c r="T2258"/>
      <c r="U2258"/>
      <c r="V2258"/>
      <c r="W2258"/>
      <c r="X2258"/>
      <c r="Y2258"/>
      <c r="Z2258"/>
      <c r="AA2258"/>
      <c r="AB2258"/>
      <c r="AC2258"/>
      <c r="AD2258"/>
      <c r="AE2258"/>
      <c r="AF2258"/>
      <c r="AG2258"/>
      <c r="AH2258"/>
      <c r="AI2258"/>
      <c r="AJ2258"/>
      <c r="AK2258" t="s">
        <v>1051</v>
      </c>
      <c r="AL2258">
        <v>53</v>
      </c>
      <c r="AM2258" s="73">
        <v>43909</v>
      </c>
      <c r="AN2258"/>
      <c r="AO2258" t="s">
        <v>8</v>
      </c>
      <c r="AP2258"/>
      <c r="AQ2258"/>
      <c r="AR2258" t="s">
        <v>603</v>
      </c>
      <c r="AS2258" t="s">
        <v>1797</v>
      </c>
      <c r="AT2258" t="s">
        <v>1385</v>
      </c>
      <c r="AU2258" t="s">
        <v>36</v>
      </c>
      <c r="AV2258" t="s">
        <v>1355</v>
      </c>
      <c r="AW2258"/>
      <c r="AX2258"/>
      <c r="AY2258"/>
      <c r="AZ2258"/>
      <c r="BA2258" t="s">
        <v>1801</v>
      </c>
      <c r="BB2258" t="s">
        <v>1802</v>
      </c>
      <c r="BC2258" t="s">
        <v>1429</v>
      </c>
      <c r="BD2258"/>
      <c r="BE2258"/>
    </row>
    <row r="2259" spans="1:57" x14ac:dyDescent="0.25">
      <c r="A2259" t="s">
        <v>1360</v>
      </c>
      <c r="B2259" t="s">
        <v>0</v>
      </c>
      <c r="C2259">
        <v>2020</v>
      </c>
      <c r="D2259">
        <v>9</v>
      </c>
      <c r="E2259" s="73">
        <v>43909</v>
      </c>
      <c r="F2259"/>
      <c r="G2259"/>
      <c r="H2259" t="s">
        <v>12</v>
      </c>
      <c r="I2259"/>
      <c r="J2259" t="s">
        <v>2</v>
      </c>
      <c r="K2259" t="s">
        <v>3</v>
      </c>
      <c r="L2259"/>
      <c r="M2259" t="s">
        <v>1429</v>
      </c>
      <c r="N2259" s="82">
        <v>805.21</v>
      </c>
      <c r="O2259"/>
      <c r="P2259" t="s">
        <v>14</v>
      </c>
      <c r="Q2259" t="s">
        <v>1051</v>
      </c>
      <c r="R2259">
        <v>57</v>
      </c>
      <c r="S2259"/>
      <c r="T2259"/>
      <c r="U2259"/>
      <c r="V2259"/>
      <c r="W2259"/>
      <c r="X2259"/>
      <c r="Y2259"/>
      <c r="Z2259"/>
      <c r="AA2259"/>
      <c r="AB2259"/>
      <c r="AC2259"/>
      <c r="AD2259"/>
      <c r="AE2259"/>
      <c r="AF2259"/>
      <c r="AG2259"/>
      <c r="AH2259"/>
      <c r="AI2259"/>
      <c r="AJ2259"/>
      <c r="AK2259" t="s">
        <v>1051</v>
      </c>
      <c r="AL2259">
        <v>57</v>
      </c>
      <c r="AM2259" s="73">
        <v>43909</v>
      </c>
      <c r="AN2259"/>
      <c r="AO2259" t="s">
        <v>8</v>
      </c>
      <c r="AP2259"/>
      <c r="AQ2259"/>
      <c r="AR2259" t="s">
        <v>603</v>
      </c>
      <c r="AS2259" t="s">
        <v>1797</v>
      </c>
      <c r="AT2259" t="s">
        <v>1385</v>
      </c>
      <c r="AU2259" t="s">
        <v>36</v>
      </c>
      <c r="AV2259" t="s">
        <v>1355</v>
      </c>
      <c r="AW2259"/>
      <c r="AX2259"/>
      <c r="AY2259"/>
      <c r="AZ2259"/>
      <c r="BA2259" t="s">
        <v>1801</v>
      </c>
      <c r="BB2259" t="s">
        <v>1802</v>
      </c>
      <c r="BC2259" t="s">
        <v>1429</v>
      </c>
      <c r="BD2259"/>
      <c r="BE2259"/>
    </row>
    <row r="2260" spans="1:57" x14ac:dyDescent="0.25">
      <c r="A2260" t="s">
        <v>1360</v>
      </c>
      <c r="B2260" t="s">
        <v>0</v>
      </c>
      <c r="C2260">
        <v>2020</v>
      </c>
      <c r="D2260">
        <v>9</v>
      </c>
      <c r="E2260" s="73">
        <v>43909</v>
      </c>
      <c r="F2260"/>
      <c r="G2260"/>
      <c r="H2260" t="s">
        <v>12</v>
      </c>
      <c r="I2260"/>
      <c r="J2260" t="s">
        <v>2</v>
      </c>
      <c r="K2260" t="s">
        <v>3</v>
      </c>
      <c r="L2260"/>
      <c r="M2260" t="s">
        <v>1429</v>
      </c>
      <c r="N2260" s="82">
        <v>-1004.42</v>
      </c>
      <c r="O2260"/>
      <c r="P2260" t="s">
        <v>14</v>
      </c>
      <c r="Q2260" t="s">
        <v>1051</v>
      </c>
      <c r="R2260">
        <v>65</v>
      </c>
      <c r="S2260"/>
      <c r="T2260"/>
      <c r="U2260"/>
      <c r="V2260"/>
      <c r="W2260"/>
      <c r="X2260"/>
      <c r="Y2260"/>
      <c r="Z2260"/>
      <c r="AA2260"/>
      <c r="AB2260"/>
      <c r="AC2260"/>
      <c r="AD2260"/>
      <c r="AE2260"/>
      <c r="AF2260"/>
      <c r="AG2260"/>
      <c r="AH2260"/>
      <c r="AI2260"/>
      <c r="AJ2260"/>
      <c r="AK2260" t="s">
        <v>1051</v>
      </c>
      <c r="AL2260">
        <v>65</v>
      </c>
      <c r="AM2260" s="73">
        <v>43909</v>
      </c>
      <c r="AN2260"/>
      <c r="AO2260" t="s">
        <v>8</v>
      </c>
      <c r="AP2260"/>
      <c r="AQ2260"/>
      <c r="AR2260" t="s">
        <v>603</v>
      </c>
      <c r="AS2260" t="s">
        <v>1797</v>
      </c>
      <c r="AT2260" t="s">
        <v>1385</v>
      </c>
      <c r="AU2260" t="s">
        <v>36</v>
      </c>
      <c r="AV2260" t="s">
        <v>1355</v>
      </c>
      <c r="AW2260"/>
      <c r="AX2260"/>
      <c r="AY2260"/>
      <c r="AZ2260"/>
      <c r="BA2260" t="s">
        <v>1801</v>
      </c>
      <c r="BB2260" t="s">
        <v>1802</v>
      </c>
      <c r="BC2260" t="s">
        <v>1429</v>
      </c>
      <c r="BD2260"/>
      <c r="BE2260"/>
    </row>
    <row r="2261" spans="1:57" x14ac:dyDescent="0.25">
      <c r="A2261" t="s">
        <v>1360</v>
      </c>
      <c r="B2261" t="s">
        <v>0</v>
      </c>
      <c r="C2261">
        <v>2020</v>
      </c>
      <c r="D2261">
        <v>9</v>
      </c>
      <c r="E2261" s="73">
        <v>43915</v>
      </c>
      <c r="F2261" t="s">
        <v>574</v>
      </c>
      <c r="G2261"/>
      <c r="H2261" t="s">
        <v>12</v>
      </c>
      <c r="I2261" t="s">
        <v>575</v>
      </c>
      <c r="J2261" t="s">
        <v>589</v>
      </c>
      <c r="K2261" t="s">
        <v>3</v>
      </c>
      <c r="L2261"/>
      <c r="M2261" t="s">
        <v>579</v>
      </c>
      <c r="N2261" s="82">
        <v>3349</v>
      </c>
      <c r="O2261"/>
      <c r="P2261" t="s">
        <v>1053</v>
      </c>
      <c r="Q2261" t="s">
        <v>1054</v>
      </c>
      <c r="R2261">
        <v>261</v>
      </c>
      <c r="S2261"/>
      <c r="T2261"/>
      <c r="U2261"/>
      <c r="V2261"/>
      <c r="W2261"/>
      <c r="X2261"/>
      <c r="Y2261"/>
      <c r="Z2261"/>
      <c r="AA2261"/>
      <c r="AB2261"/>
      <c r="AC2261"/>
      <c r="AD2261"/>
      <c r="AE2261"/>
      <c r="AF2261"/>
      <c r="AG2261"/>
      <c r="AH2261"/>
      <c r="AI2261"/>
      <c r="AJ2261"/>
      <c r="AK2261" t="s">
        <v>1054</v>
      </c>
      <c r="AL2261">
        <v>261</v>
      </c>
      <c r="AM2261" s="73">
        <v>43915</v>
      </c>
      <c r="AN2261" t="s">
        <v>584</v>
      </c>
      <c r="AO2261" t="s">
        <v>847</v>
      </c>
      <c r="AP2261"/>
      <c r="AQ2261"/>
      <c r="AR2261" t="s">
        <v>581</v>
      </c>
      <c r="AS2261" t="s">
        <v>1797</v>
      </c>
      <c r="AT2261" t="s">
        <v>1361</v>
      </c>
      <c r="AU2261" t="s">
        <v>36</v>
      </c>
      <c r="AV2261" t="s">
        <v>1354</v>
      </c>
      <c r="AW2261" t="s">
        <v>1924</v>
      </c>
      <c r="AX2261" t="s">
        <v>1353</v>
      </c>
      <c r="AY2261" t="s">
        <v>1352</v>
      </c>
      <c r="AZ2261"/>
      <c r="BA2261" t="s">
        <v>1934</v>
      </c>
      <c r="BB2261" t="s">
        <v>1926</v>
      </c>
      <c r="BC2261" t="s">
        <v>579</v>
      </c>
      <c r="BD2261"/>
      <c r="BE2261"/>
    </row>
    <row r="2262" spans="1:57" x14ac:dyDescent="0.25">
      <c r="A2262" t="s">
        <v>1360</v>
      </c>
      <c r="B2262" t="s">
        <v>0</v>
      </c>
      <c r="C2262">
        <v>2020</v>
      </c>
      <c r="D2262">
        <v>9</v>
      </c>
      <c r="E2262" s="73">
        <v>43915</v>
      </c>
      <c r="F2262" t="s">
        <v>574</v>
      </c>
      <c r="G2262"/>
      <c r="H2262" t="s">
        <v>12</v>
      </c>
      <c r="I2262" t="s">
        <v>575</v>
      </c>
      <c r="J2262" t="s">
        <v>582</v>
      </c>
      <c r="K2262" t="s">
        <v>3</v>
      </c>
      <c r="L2262"/>
      <c r="M2262" t="s">
        <v>579</v>
      </c>
      <c r="N2262" s="82">
        <v>453.59</v>
      </c>
      <c r="O2262"/>
      <c r="P2262" t="s">
        <v>1053</v>
      </c>
      <c r="Q2262" t="s">
        <v>1054</v>
      </c>
      <c r="R2262">
        <v>262</v>
      </c>
      <c r="S2262"/>
      <c r="T2262"/>
      <c r="U2262"/>
      <c r="V2262"/>
      <c r="W2262"/>
      <c r="X2262"/>
      <c r="Y2262"/>
      <c r="Z2262"/>
      <c r="AA2262"/>
      <c r="AB2262"/>
      <c r="AC2262"/>
      <c r="AD2262"/>
      <c r="AE2262"/>
      <c r="AF2262"/>
      <c r="AG2262"/>
      <c r="AH2262"/>
      <c r="AI2262"/>
      <c r="AJ2262"/>
      <c r="AK2262" t="s">
        <v>1054</v>
      </c>
      <c r="AL2262">
        <v>262</v>
      </c>
      <c r="AM2262" s="73">
        <v>43915</v>
      </c>
      <c r="AN2262" t="s">
        <v>584</v>
      </c>
      <c r="AO2262" t="s">
        <v>847</v>
      </c>
      <c r="AP2262"/>
      <c r="AQ2262"/>
      <c r="AR2262" t="s">
        <v>581</v>
      </c>
      <c r="AS2262" t="s">
        <v>1797</v>
      </c>
      <c r="AT2262" t="s">
        <v>1361</v>
      </c>
      <c r="AU2262" t="s">
        <v>36</v>
      </c>
      <c r="AV2262" t="s">
        <v>1354</v>
      </c>
      <c r="AW2262" t="s">
        <v>1924</v>
      </c>
      <c r="AX2262" t="s">
        <v>1353</v>
      </c>
      <c r="AY2262" t="s">
        <v>1352</v>
      </c>
      <c r="AZ2262"/>
      <c r="BA2262" t="s">
        <v>1950</v>
      </c>
      <c r="BB2262" t="s">
        <v>1926</v>
      </c>
      <c r="BC2262" t="s">
        <v>579</v>
      </c>
      <c r="BD2262"/>
      <c r="BE2262"/>
    </row>
    <row r="2263" spans="1:57" x14ac:dyDescent="0.25">
      <c r="A2263" t="s">
        <v>1360</v>
      </c>
      <c r="B2263" t="s">
        <v>0</v>
      </c>
      <c r="C2263">
        <v>2020</v>
      </c>
      <c r="D2263">
        <v>9</v>
      </c>
      <c r="E2263" s="73">
        <v>43915</v>
      </c>
      <c r="F2263" t="s">
        <v>574</v>
      </c>
      <c r="G2263"/>
      <c r="H2263" t="s">
        <v>12</v>
      </c>
      <c r="I2263" t="s">
        <v>575</v>
      </c>
      <c r="J2263" t="s">
        <v>586</v>
      </c>
      <c r="K2263" t="s">
        <v>3</v>
      </c>
      <c r="L2263"/>
      <c r="M2263" t="s">
        <v>579</v>
      </c>
      <c r="N2263" s="82">
        <v>43.95</v>
      </c>
      <c r="O2263"/>
      <c r="P2263" t="s">
        <v>1053</v>
      </c>
      <c r="Q2263" t="s">
        <v>1054</v>
      </c>
      <c r="R2263">
        <v>266</v>
      </c>
      <c r="S2263"/>
      <c r="T2263"/>
      <c r="U2263"/>
      <c r="V2263"/>
      <c r="W2263"/>
      <c r="X2263"/>
      <c r="Y2263"/>
      <c r="Z2263"/>
      <c r="AA2263"/>
      <c r="AB2263"/>
      <c r="AC2263"/>
      <c r="AD2263"/>
      <c r="AE2263"/>
      <c r="AF2263"/>
      <c r="AG2263"/>
      <c r="AH2263"/>
      <c r="AI2263"/>
      <c r="AJ2263"/>
      <c r="AK2263" t="s">
        <v>1054</v>
      </c>
      <c r="AL2263">
        <v>266</v>
      </c>
      <c r="AM2263" s="73">
        <v>43915</v>
      </c>
      <c r="AN2263" t="s">
        <v>584</v>
      </c>
      <c r="AO2263" t="s">
        <v>847</v>
      </c>
      <c r="AP2263"/>
      <c r="AQ2263"/>
      <c r="AR2263" t="s">
        <v>581</v>
      </c>
      <c r="AS2263" t="s">
        <v>1797</v>
      </c>
      <c r="AT2263" t="s">
        <v>1361</v>
      </c>
      <c r="AU2263" t="s">
        <v>36</v>
      </c>
      <c r="AV2263" t="s">
        <v>1354</v>
      </c>
      <c r="AW2263" t="s">
        <v>1924</v>
      </c>
      <c r="AX2263" t="s">
        <v>1353</v>
      </c>
      <c r="AY2263" t="s">
        <v>1352</v>
      </c>
      <c r="AZ2263"/>
      <c r="BA2263" t="s">
        <v>1954</v>
      </c>
      <c r="BB2263" t="s">
        <v>1926</v>
      </c>
      <c r="BC2263" t="s">
        <v>579</v>
      </c>
      <c r="BD2263"/>
      <c r="BE2263"/>
    </row>
    <row r="2264" spans="1:57" x14ac:dyDescent="0.25">
      <c r="A2264" t="s">
        <v>1360</v>
      </c>
      <c r="B2264" t="s">
        <v>0</v>
      </c>
      <c r="C2264">
        <v>2020</v>
      </c>
      <c r="D2264">
        <v>9</v>
      </c>
      <c r="E2264" s="73">
        <v>43915</v>
      </c>
      <c r="F2264" t="s">
        <v>574</v>
      </c>
      <c r="G2264"/>
      <c r="H2264" t="s">
        <v>12</v>
      </c>
      <c r="I2264" t="s">
        <v>575</v>
      </c>
      <c r="J2264" t="s">
        <v>585</v>
      </c>
      <c r="K2264" t="s">
        <v>3</v>
      </c>
      <c r="L2264"/>
      <c r="M2264" t="s">
        <v>579</v>
      </c>
      <c r="N2264" s="82">
        <v>179.63</v>
      </c>
      <c r="O2264"/>
      <c r="P2264" t="s">
        <v>1053</v>
      </c>
      <c r="Q2264" t="s">
        <v>1054</v>
      </c>
      <c r="R2264">
        <v>328</v>
      </c>
      <c r="S2264"/>
      <c r="T2264"/>
      <c r="U2264"/>
      <c r="V2264"/>
      <c r="W2264"/>
      <c r="X2264"/>
      <c r="Y2264"/>
      <c r="Z2264"/>
      <c r="AA2264"/>
      <c r="AB2264"/>
      <c r="AC2264"/>
      <c r="AD2264"/>
      <c r="AE2264"/>
      <c r="AF2264"/>
      <c r="AG2264"/>
      <c r="AH2264"/>
      <c r="AI2264"/>
      <c r="AJ2264"/>
      <c r="AK2264" t="s">
        <v>1054</v>
      </c>
      <c r="AL2264">
        <v>328</v>
      </c>
      <c r="AM2264" s="73">
        <v>43915</v>
      </c>
      <c r="AN2264" t="s">
        <v>584</v>
      </c>
      <c r="AO2264" t="s">
        <v>975</v>
      </c>
      <c r="AP2264"/>
      <c r="AQ2264"/>
      <c r="AR2264" t="s">
        <v>581</v>
      </c>
      <c r="AS2264" t="s">
        <v>1797</v>
      </c>
      <c r="AT2264" t="s">
        <v>1361</v>
      </c>
      <c r="AU2264" t="s">
        <v>36</v>
      </c>
      <c r="AV2264" t="s">
        <v>1354</v>
      </c>
      <c r="AW2264" t="s">
        <v>1924</v>
      </c>
      <c r="AX2264" t="s">
        <v>1353</v>
      </c>
      <c r="AY2264" t="s">
        <v>1352</v>
      </c>
      <c r="AZ2264"/>
      <c r="BA2264" t="s">
        <v>1925</v>
      </c>
      <c r="BB2264" t="s">
        <v>1926</v>
      </c>
      <c r="BC2264" t="s">
        <v>579</v>
      </c>
      <c r="BD2264"/>
      <c r="BE2264"/>
    </row>
    <row r="2265" spans="1:57" x14ac:dyDescent="0.25">
      <c r="A2265" t="s">
        <v>1360</v>
      </c>
      <c r="B2265" t="s">
        <v>0</v>
      </c>
      <c r="C2265">
        <v>2020</v>
      </c>
      <c r="D2265">
        <v>9</v>
      </c>
      <c r="E2265" s="73">
        <v>43915</v>
      </c>
      <c r="F2265" t="s">
        <v>574</v>
      </c>
      <c r="G2265"/>
      <c r="H2265" t="s">
        <v>12</v>
      </c>
      <c r="I2265" t="s">
        <v>575</v>
      </c>
      <c r="J2265" t="s">
        <v>624</v>
      </c>
      <c r="K2265" t="s">
        <v>3</v>
      </c>
      <c r="L2265"/>
      <c r="M2265" t="s">
        <v>579</v>
      </c>
      <c r="N2265" s="82">
        <v>614.5</v>
      </c>
      <c r="O2265"/>
      <c r="P2265" t="s">
        <v>1053</v>
      </c>
      <c r="Q2265" t="s">
        <v>1054</v>
      </c>
      <c r="R2265">
        <v>330</v>
      </c>
      <c r="S2265"/>
      <c r="T2265"/>
      <c r="U2265"/>
      <c r="V2265"/>
      <c r="W2265"/>
      <c r="X2265"/>
      <c r="Y2265"/>
      <c r="Z2265"/>
      <c r="AA2265"/>
      <c r="AB2265"/>
      <c r="AC2265"/>
      <c r="AD2265"/>
      <c r="AE2265"/>
      <c r="AF2265"/>
      <c r="AG2265"/>
      <c r="AH2265"/>
      <c r="AI2265"/>
      <c r="AJ2265"/>
      <c r="AK2265" t="s">
        <v>1054</v>
      </c>
      <c r="AL2265">
        <v>330</v>
      </c>
      <c r="AM2265" s="73">
        <v>43915</v>
      </c>
      <c r="AN2265" t="s">
        <v>584</v>
      </c>
      <c r="AO2265" t="s">
        <v>975</v>
      </c>
      <c r="AP2265"/>
      <c r="AQ2265"/>
      <c r="AR2265" t="s">
        <v>581</v>
      </c>
      <c r="AS2265" t="s">
        <v>1797</v>
      </c>
      <c r="AT2265" t="s">
        <v>1361</v>
      </c>
      <c r="AU2265" t="s">
        <v>36</v>
      </c>
      <c r="AV2265" t="s">
        <v>1354</v>
      </c>
      <c r="AW2265" t="s">
        <v>1924</v>
      </c>
      <c r="AX2265" t="s">
        <v>1353</v>
      </c>
      <c r="AY2265" t="s">
        <v>1352</v>
      </c>
      <c r="AZ2265"/>
      <c r="BA2265" t="s">
        <v>1982</v>
      </c>
      <c r="BB2265" t="s">
        <v>1926</v>
      </c>
      <c r="BC2265" t="s">
        <v>579</v>
      </c>
      <c r="BD2265"/>
      <c r="BE2265"/>
    </row>
    <row r="2266" spans="1:57" x14ac:dyDescent="0.25">
      <c r="A2266" t="s">
        <v>1360</v>
      </c>
      <c r="B2266" t="s">
        <v>0</v>
      </c>
      <c r="C2266">
        <v>2020</v>
      </c>
      <c r="D2266">
        <v>9</v>
      </c>
      <c r="E2266" s="73">
        <v>43917</v>
      </c>
      <c r="F2266" t="s">
        <v>574</v>
      </c>
      <c r="G2266"/>
      <c r="H2266" t="s">
        <v>12</v>
      </c>
      <c r="I2266" t="s">
        <v>575</v>
      </c>
      <c r="J2266" t="s">
        <v>1033</v>
      </c>
      <c r="K2266" t="s">
        <v>3</v>
      </c>
      <c r="L2266"/>
      <c r="M2266" t="s">
        <v>1427</v>
      </c>
      <c r="N2266" s="82">
        <v>0.09</v>
      </c>
      <c r="O2266"/>
      <c r="P2266" t="s">
        <v>1059</v>
      </c>
      <c r="Q2266" t="s">
        <v>1062</v>
      </c>
      <c r="R2266">
        <v>184</v>
      </c>
      <c r="S2266"/>
      <c r="T2266"/>
      <c r="U2266"/>
      <c r="V2266"/>
      <c r="W2266"/>
      <c r="X2266"/>
      <c r="Y2266"/>
      <c r="Z2266"/>
      <c r="AA2266"/>
      <c r="AB2266"/>
      <c r="AC2266"/>
      <c r="AD2266"/>
      <c r="AE2266"/>
      <c r="AF2266"/>
      <c r="AG2266"/>
      <c r="AH2266"/>
      <c r="AI2266"/>
      <c r="AJ2266"/>
      <c r="AK2266" t="s">
        <v>1062</v>
      </c>
      <c r="AL2266">
        <v>184</v>
      </c>
      <c r="AM2266" s="73">
        <v>43917</v>
      </c>
      <c r="AN2266"/>
      <c r="AO2266" t="s">
        <v>37</v>
      </c>
      <c r="AP2266"/>
      <c r="AQ2266"/>
      <c r="AR2266" t="s">
        <v>603</v>
      </c>
      <c r="AS2266" t="s">
        <v>1797</v>
      </c>
      <c r="AT2266" t="s">
        <v>1356</v>
      </c>
      <c r="AU2266" t="s">
        <v>36</v>
      </c>
      <c r="AV2266" t="s">
        <v>1354</v>
      </c>
      <c r="AW2266" t="s">
        <v>1924</v>
      </c>
      <c r="AX2266" t="s">
        <v>1353</v>
      </c>
      <c r="AY2266" t="s">
        <v>1352</v>
      </c>
      <c r="AZ2266"/>
      <c r="BA2266" t="s">
        <v>2034</v>
      </c>
      <c r="BB2266" t="s">
        <v>1926</v>
      </c>
      <c r="BC2266" t="s">
        <v>1427</v>
      </c>
      <c r="BD2266"/>
      <c r="BE2266"/>
    </row>
    <row r="2267" spans="1:57" x14ac:dyDescent="0.25">
      <c r="A2267" t="s">
        <v>1360</v>
      </c>
      <c r="B2267" t="s">
        <v>0</v>
      </c>
      <c r="C2267">
        <v>2020</v>
      </c>
      <c r="D2267">
        <v>9</v>
      </c>
      <c r="E2267" s="73">
        <v>43921</v>
      </c>
      <c r="F2267"/>
      <c r="G2267"/>
      <c r="H2267" t="s">
        <v>12</v>
      </c>
      <c r="I2267"/>
      <c r="J2267" t="s">
        <v>2</v>
      </c>
      <c r="K2267" t="s">
        <v>3</v>
      </c>
      <c r="L2267"/>
      <c r="M2267" t="s">
        <v>1426</v>
      </c>
      <c r="N2267" s="82">
        <v>-1882.88</v>
      </c>
      <c r="O2267"/>
      <c r="P2267" t="s">
        <v>14</v>
      </c>
      <c r="Q2267" t="s">
        <v>1064</v>
      </c>
      <c r="R2267">
        <v>218</v>
      </c>
      <c r="S2267"/>
      <c r="T2267"/>
      <c r="U2267"/>
      <c r="V2267"/>
      <c r="W2267"/>
      <c r="X2267"/>
      <c r="Y2267"/>
      <c r="Z2267"/>
      <c r="AA2267"/>
      <c r="AB2267"/>
      <c r="AC2267"/>
      <c r="AD2267"/>
      <c r="AE2267"/>
      <c r="AF2267"/>
      <c r="AG2267"/>
      <c r="AH2267"/>
      <c r="AI2267"/>
      <c r="AJ2267"/>
      <c r="AK2267" t="s">
        <v>1064</v>
      </c>
      <c r="AL2267">
        <v>218</v>
      </c>
      <c r="AM2267" s="73">
        <v>43921</v>
      </c>
      <c r="AN2267"/>
      <c r="AO2267" t="s">
        <v>8</v>
      </c>
      <c r="AP2267"/>
      <c r="AQ2267"/>
      <c r="AR2267" t="s">
        <v>603</v>
      </c>
      <c r="AS2267" t="s">
        <v>1797</v>
      </c>
      <c r="AT2267" t="s">
        <v>1385</v>
      </c>
      <c r="AU2267" t="s">
        <v>36</v>
      </c>
      <c r="AV2267" t="s">
        <v>1355</v>
      </c>
      <c r="AW2267"/>
      <c r="AX2267"/>
      <c r="AY2267"/>
      <c r="AZ2267"/>
      <c r="BA2267" t="s">
        <v>1801</v>
      </c>
      <c r="BB2267" t="s">
        <v>1802</v>
      </c>
      <c r="BC2267" t="s">
        <v>1426</v>
      </c>
      <c r="BD2267"/>
      <c r="BE2267"/>
    </row>
    <row r="2268" spans="1:57" x14ac:dyDescent="0.25">
      <c r="A2268" t="s">
        <v>1360</v>
      </c>
      <c r="B2268" t="s">
        <v>0</v>
      </c>
      <c r="C2268">
        <v>2020</v>
      </c>
      <c r="D2268">
        <v>10</v>
      </c>
      <c r="E2268" s="73">
        <v>43930</v>
      </c>
      <c r="F2268"/>
      <c r="G2268"/>
      <c r="H2268" t="s">
        <v>12</v>
      </c>
      <c r="I2268" t="s">
        <v>575</v>
      </c>
      <c r="J2268" t="s">
        <v>645</v>
      </c>
      <c r="K2268" t="s">
        <v>3</v>
      </c>
      <c r="L2268"/>
      <c r="M2268" t="s">
        <v>1066</v>
      </c>
      <c r="N2268">
        <v>3575.52</v>
      </c>
      <c r="O2268"/>
      <c r="P2268" t="s">
        <v>1067</v>
      </c>
      <c r="Q2268" t="s">
        <v>1068</v>
      </c>
      <c r="R2268">
        <v>1</v>
      </c>
      <c r="S2268"/>
      <c r="T2268"/>
      <c r="U2268"/>
      <c r="V2268"/>
      <c r="W2268"/>
      <c r="X2268"/>
      <c r="Y2268"/>
      <c r="Z2268"/>
      <c r="AA2268"/>
      <c r="AB2268"/>
      <c r="AC2268"/>
      <c r="AD2268"/>
      <c r="AE2268"/>
      <c r="AF2268"/>
      <c r="AG2268"/>
      <c r="AH2268"/>
      <c r="AI2268"/>
      <c r="AJ2268"/>
      <c r="AK2268" t="s">
        <v>1068</v>
      </c>
      <c r="AL2268">
        <v>1</v>
      </c>
      <c r="AM2268" s="73">
        <v>43930</v>
      </c>
      <c r="AN2268"/>
      <c r="AO2268" t="s">
        <v>975</v>
      </c>
      <c r="AP2268"/>
      <c r="AQ2268"/>
      <c r="AR2268" t="s">
        <v>603</v>
      </c>
      <c r="AS2268" t="s">
        <v>1797</v>
      </c>
      <c r="AT2268" t="s">
        <v>1372</v>
      </c>
      <c r="AU2268" t="s">
        <v>36</v>
      </c>
      <c r="AV2268" t="s">
        <v>1354</v>
      </c>
      <c r="AW2268" t="s">
        <v>1924</v>
      </c>
      <c r="AX2268" t="s">
        <v>1353</v>
      </c>
      <c r="AY2268" t="s">
        <v>1352</v>
      </c>
      <c r="AZ2268"/>
      <c r="BA2268" t="s">
        <v>2002</v>
      </c>
      <c r="BB2268" t="s">
        <v>1926</v>
      </c>
      <c r="BC2268" t="s">
        <v>1066</v>
      </c>
      <c r="BD2268"/>
      <c r="BE2268"/>
    </row>
    <row r="2269" spans="1:57" x14ac:dyDescent="0.25">
      <c r="A2269" t="s">
        <v>1360</v>
      </c>
      <c r="B2269" t="s">
        <v>0</v>
      </c>
      <c r="C2269">
        <v>2020</v>
      </c>
      <c r="D2269">
        <v>10</v>
      </c>
      <c r="E2269" s="73">
        <v>43930</v>
      </c>
      <c r="F2269"/>
      <c r="G2269"/>
      <c r="H2269" t="s">
        <v>632</v>
      </c>
      <c r="I2269"/>
      <c r="J2269" t="s">
        <v>633</v>
      </c>
      <c r="K2269" t="s">
        <v>3</v>
      </c>
      <c r="L2269"/>
      <c r="M2269" t="s">
        <v>1066</v>
      </c>
      <c r="N2269">
        <v>-3575.52</v>
      </c>
      <c r="O2269"/>
      <c r="P2269" t="s">
        <v>1067</v>
      </c>
      <c r="Q2269" t="s">
        <v>1068</v>
      </c>
      <c r="R2269">
        <v>3</v>
      </c>
      <c r="S2269"/>
      <c r="T2269"/>
      <c r="U2269"/>
      <c r="V2269"/>
      <c r="W2269"/>
      <c r="X2269"/>
      <c r="Y2269"/>
      <c r="Z2269"/>
      <c r="AA2269"/>
      <c r="AB2269"/>
      <c r="AC2269"/>
      <c r="AD2269"/>
      <c r="AE2269"/>
      <c r="AF2269"/>
      <c r="AG2269"/>
      <c r="AH2269"/>
      <c r="AI2269"/>
      <c r="AJ2269"/>
      <c r="AK2269" t="s">
        <v>1068</v>
      </c>
      <c r="AL2269">
        <v>3</v>
      </c>
      <c r="AM2269" s="73">
        <v>43930</v>
      </c>
      <c r="AN2269"/>
      <c r="AO2269" t="s">
        <v>975</v>
      </c>
      <c r="AP2269"/>
      <c r="AQ2269"/>
      <c r="AR2269" t="s">
        <v>603</v>
      </c>
      <c r="AS2269" t="s">
        <v>1797</v>
      </c>
      <c r="AT2269" t="s">
        <v>1430</v>
      </c>
      <c r="AU2269" t="s">
        <v>36</v>
      </c>
      <c r="AV2269" t="s">
        <v>1421</v>
      </c>
      <c r="AW2269"/>
      <c r="AX2269"/>
      <c r="AY2269"/>
      <c r="AZ2269"/>
      <c r="BA2269" t="s">
        <v>1971</v>
      </c>
      <c r="BB2269" t="s">
        <v>1972</v>
      </c>
      <c r="BC2269" t="s">
        <v>1066</v>
      </c>
      <c r="BD2269"/>
      <c r="BE2269"/>
    </row>
    <row r="2270" spans="1:57" x14ac:dyDescent="0.25">
      <c r="A2270" t="s">
        <v>1360</v>
      </c>
      <c r="B2270" t="s">
        <v>0</v>
      </c>
      <c r="C2270">
        <v>2020</v>
      </c>
      <c r="D2270">
        <v>10</v>
      </c>
      <c r="E2270" s="73">
        <v>43930</v>
      </c>
      <c r="F2270"/>
      <c r="G2270"/>
      <c r="H2270" t="s">
        <v>12</v>
      </c>
      <c r="I2270"/>
      <c r="J2270" t="s">
        <v>2</v>
      </c>
      <c r="K2270" t="s">
        <v>3</v>
      </c>
      <c r="L2270"/>
      <c r="M2270" t="s">
        <v>1066</v>
      </c>
      <c r="N2270">
        <v>-3575.52</v>
      </c>
      <c r="O2270"/>
      <c r="P2270" t="s">
        <v>14</v>
      </c>
      <c r="Q2270" t="s">
        <v>1068</v>
      </c>
      <c r="R2270">
        <v>29</v>
      </c>
      <c r="S2270"/>
      <c r="T2270"/>
      <c r="U2270"/>
      <c r="V2270"/>
      <c r="W2270"/>
      <c r="X2270"/>
      <c r="Y2270"/>
      <c r="Z2270"/>
      <c r="AA2270"/>
      <c r="AB2270"/>
      <c r="AC2270"/>
      <c r="AD2270"/>
      <c r="AE2270"/>
      <c r="AF2270"/>
      <c r="AG2270"/>
      <c r="AH2270"/>
      <c r="AI2270"/>
      <c r="AJ2270"/>
      <c r="AK2270" t="s">
        <v>1068</v>
      </c>
      <c r="AL2270">
        <v>29</v>
      </c>
      <c r="AM2270" s="73">
        <v>43930</v>
      </c>
      <c r="AN2270"/>
      <c r="AO2270" t="s">
        <v>8</v>
      </c>
      <c r="AP2270"/>
      <c r="AQ2270"/>
      <c r="AR2270" t="s">
        <v>603</v>
      </c>
      <c r="AS2270" t="s">
        <v>1797</v>
      </c>
      <c r="AT2270" t="s">
        <v>1385</v>
      </c>
      <c r="AU2270" t="s">
        <v>36</v>
      </c>
      <c r="AV2270" t="s">
        <v>1355</v>
      </c>
      <c r="AW2270"/>
      <c r="AX2270"/>
      <c r="AY2270"/>
      <c r="AZ2270"/>
      <c r="BA2270" t="s">
        <v>1801</v>
      </c>
      <c r="BB2270" t="s">
        <v>1802</v>
      </c>
      <c r="BC2270" t="s">
        <v>1066</v>
      </c>
      <c r="BD2270"/>
      <c r="BE2270"/>
    </row>
    <row r="2271" spans="1:57" x14ac:dyDescent="0.25">
      <c r="A2271" t="s">
        <v>1360</v>
      </c>
      <c r="B2271" t="s">
        <v>0</v>
      </c>
      <c r="C2271">
        <v>2020</v>
      </c>
      <c r="D2271">
        <v>10</v>
      </c>
      <c r="E2271" s="73">
        <v>43930</v>
      </c>
      <c r="F2271"/>
      <c r="G2271"/>
      <c r="H2271" t="s">
        <v>12</v>
      </c>
      <c r="I2271"/>
      <c r="J2271" t="s">
        <v>2</v>
      </c>
      <c r="K2271" t="s">
        <v>3</v>
      </c>
      <c r="L2271"/>
      <c r="M2271" t="s">
        <v>1066</v>
      </c>
      <c r="N2271">
        <v>-657.37</v>
      </c>
      <c r="O2271"/>
      <c r="P2271" t="s">
        <v>14</v>
      </c>
      <c r="Q2271" t="s">
        <v>1068</v>
      </c>
      <c r="R2271">
        <v>31</v>
      </c>
      <c r="S2271"/>
      <c r="T2271"/>
      <c r="U2271"/>
      <c r="V2271"/>
      <c r="W2271"/>
      <c r="X2271"/>
      <c r="Y2271"/>
      <c r="Z2271"/>
      <c r="AA2271"/>
      <c r="AB2271"/>
      <c r="AC2271"/>
      <c r="AD2271"/>
      <c r="AE2271"/>
      <c r="AF2271"/>
      <c r="AG2271"/>
      <c r="AH2271"/>
      <c r="AI2271"/>
      <c r="AJ2271"/>
      <c r="AK2271" t="s">
        <v>1068</v>
      </c>
      <c r="AL2271">
        <v>31</v>
      </c>
      <c r="AM2271" s="73">
        <v>43930</v>
      </c>
      <c r="AN2271"/>
      <c r="AO2271" t="s">
        <v>8</v>
      </c>
      <c r="AP2271"/>
      <c r="AQ2271"/>
      <c r="AR2271" t="s">
        <v>603</v>
      </c>
      <c r="AS2271" t="s">
        <v>1797</v>
      </c>
      <c r="AT2271" t="s">
        <v>1385</v>
      </c>
      <c r="AU2271" t="s">
        <v>36</v>
      </c>
      <c r="AV2271" t="s">
        <v>1355</v>
      </c>
      <c r="AW2271"/>
      <c r="AX2271"/>
      <c r="AY2271"/>
      <c r="AZ2271"/>
      <c r="BA2271" t="s">
        <v>1801</v>
      </c>
      <c r="BB2271" t="s">
        <v>1802</v>
      </c>
      <c r="BC2271" t="s">
        <v>1066</v>
      </c>
      <c r="BD2271"/>
      <c r="BE2271"/>
    </row>
    <row r="2272" spans="1:57" x14ac:dyDescent="0.25">
      <c r="A2272" t="s">
        <v>1360</v>
      </c>
      <c r="B2272" t="s">
        <v>0</v>
      </c>
      <c r="C2272">
        <v>2020</v>
      </c>
      <c r="D2272">
        <v>10</v>
      </c>
      <c r="E2272" s="73">
        <v>43931</v>
      </c>
      <c r="F2272" t="s">
        <v>574</v>
      </c>
      <c r="G2272"/>
      <c r="H2272" t="s">
        <v>12</v>
      </c>
      <c r="I2272" t="s">
        <v>575</v>
      </c>
      <c r="J2272" t="s">
        <v>582</v>
      </c>
      <c r="K2272" t="s">
        <v>3</v>
      </c>
      <c r="L2272"/>
      <c r="M2272" t="s">
        <v>579</v>
      </c>
      <c r="N2272">
        <v>453.59</v>
      </c>
      <c r="O2272"/>
      <c r="P2272" t="s">
        <v>1071</v>
      </c>
      <c r="Q2272" t="s">
        <v>1072</v>
      </c>
      <c r="R2272">
        <v>263</v>
      </c>
      <c r="S2272"/>
      <c r="T2272"/>
      <c r="U2272"/>
      <c r="V2272"/>
      <c r="W2272"/>
      <c r="X2272"/>
      <c r="Y2272"/>
      <c r="Z2272"/>
      <c r="AA2272"/>
      <c r="AB2272"/>
      <c r="AC2272"/>
      <c r="AD2272"/>
      <c r="AE2272"/>
      <c r="AF2272"/>
      <c r="AG2272"/>
      <c r="AH2272"/>
      <c r="AI2272"/>
      <c r="AJ2272"/>
      <c r="AK2272" t="s">
        <v>1072</v>
      </c>
      <c r="AL2272">
        <v>263</v>
      </c>
      <c r="AM2272" s="73">
        <v>43931</v>
      </c>
      <c r="AN2272" t="s">
        <v>584</v>
      </c>
      <c r="AO2272" t="s">
        <v>847</v>
      </c>
      <c r="AP2272"/>
      <c r="AQ2272"/>
      <c r="AR2272" t="s">
        <v>581</v>
      </c>
      <c r="AS2272" t="s">
        <v>1797</v>
      </c>
      <c r="AT2272" t="s">
        <v>1361</v>
      </c>
      <c r="AU2272" t="s">
        <v>36</v>
      </c>
      <c r="AV2272" t="s">
        <v>1354</v>
      </c>
      <c r="AW2272" t="s">
        <v>1924</v>
      </c>
      <c r="AX2272" t="s">
        <v>1353</v>
      </c>
      <c r="AY2272" t="s">
        <v>1352</v>
      </c>
      <c r="AZ2272"/>
      <c r="BA2272" t="s">
        <v>1950</v>
      </c>
      <c r="BB2272" t="s">
        <v>1926</v>
      </c>
      <c r="BC2272" t="s">
        <v>579</v>
      </c>
      <c r="BD2272"/>
      <c r="BE2272"/>
    </row>
    <row r="2273" spans="1:57" x14ac:dyDescent="0.25">
      <c r="A2273" t="s">
        <v>1360</v>
      </c>
      <c r="B2273" t="s">
        <v>0</v>
      </c>
      <c r="C2273">
        <v>2020</v>
      </c>
      <c r="D2273">
        <v>10</v>
      </c>
      <c r="E2273" s="73">
        <v>43931</v>
      </c>
      <c r="F2273" t="s">
        <v>574</v>
      </c>
      <c r="G2273"/>
      <c r="H2273" t="s">
        <v>12</v>
      </c>
      <c r="I2273" t="s">
        <v>575</v>
      </c>
      <c r="J2273" t="s">
        <v>585</v>
      </c>
      <c r="K2273" t="s">
        <v>3</v>
      </c>
      <c r="L2273"/>
      <c r="M2273" t="s">
        <v>579</v>
      </c>
      <c r="N2273">
        <v>246.27</v>
      </c>
      <c r="O2273"/>
      <c r="P2273" t="s">
        <v>1071</v>
      </c>
      <c r="Q2273" t="s">
        <v>1072</v>
      </c>
      <c r="R2273">
        <v>266</v>
      </c>
      <c r="S2273"/>
      <c r="T2273"/>
      <c r="U2273"/>
      <c r="V2273"/>
      <c r="W2273"/>
      <c r="X2273"/>
      <c r="Y2273"/>
      <c r="Z2273"/>
      <c r="AA2273"/>
      <c r="AB2273"/>
      <c r="AC2273"/>
      <c r="AD2273"/>
      <c r="AE2273"/>
      <c r="AF2273"/>
      <c r="AG2273"/>
      <c r="AH2273"/>
      <c r="AI2273"/>
      <c r="AJ2273"/>
      <c r="AK2273" t="s">
        <v>1072</v>
      </c>
      <c r="AL2273">
        <v>266</v>
      </c>
      <c r="AM2273" s="73">
        <v>43931</v>
      </c>
      <c r="AN2273" t="s">
        <v>584</v>
      </c>
      <c r="AO2273" t="s">
        <v>847</v>
      </c>
      <c r="AP2273"/>
      <c r="AQ2273"/>
      <c r="AR2273" t="s">
        <v>581</v>
      </c>
      <c r="AS2273" t="s">
        <v>1797</v>
      </c>
      <c r="AT2273" t="s">
        <v>1361</v>
      </c>
      <c r="AU2273" t="s">
        <v>36</v>
      </c>
      <c r="AV2273" t="s">
        <v>1354</v>
      </c>
      <c r="AW2273" t="s">
        <v>1924</v>
      </c>
      <c r="AX2273" t="s">
        <v>1353</v>
      </c>
      <c r="AY2273" t="s">
        <v>1352</v>
      </c>
      <c r="AZ2273"/>
      <c r="BA2273" t="s">
        <v>1925</v>
      </c>
      <c r="BB2273" t="s">
        <v>1926</v>
      </c>
      <c r="BC2273" t="s">
        <v>579</v>
      </c>
      <c r="BD2273"/>
      <c r="BE2273"/>
    </row>
    <row r="2274" spans="1:57" x14ac:dyDescent="0.25">
      <c r="A2274" t="s">
        <v>1360</v>
      </c>
      <c r="B2274" t="s">
        <v>0</v>
      </c>
      <c r="C2274">
        <v>2020</v>
      </c>
      <c r="D2274">
        <v>10</v>
      </c>
      <c r="E2274" s="73">
        <v>43931</v>
      </c>
      <c r="F2274" t="s">
        <v>574</v>
      </c>
      <c r="G2274"/>
      <c r="H2274" t="s">
        <v>12</v>
      </c>
      <c r="I2274" t="s">
        <v>575</v>
      </c>
      <c r="J2274" t="s">
        <v>588</v>
      </c>
      <c r="K2274" t="s">
        <v>3</v>
      </c>
      <c r="L2274"/>
      <c r="M2274" t="s">
        <v>579</v>
      </c>
      <c r="N2274">
        <v>20.76</v>
      </c>
      <c r="O2274"/>
      <c r="P2274" t="s">
        <v>1071</v>
      </c>
      <c r="Q2274" t="s">
        <v>1072</v>
      </c>
      <c r="R2274">
        <v>274</v>
      </c>
      <c r="S2274"/>
      <c r="T2274"/>
      <c r="U2274"/>
      <c r="V2274"/>
      <c r="W2274"/>
      <c r="X2274"/>
      <c r="Y2274"/>
      <c r="Z2274"/>
      <c r="AA2274"/>
      <c r="AB2274"/>
      <c r="AC2274"/>
      <c r="AD2274"/>
      <c r="AE2274"/>
      <c r="AF2274"/>
      <c r="AG2274"/>
      <c r="AH2274"/>
      <c r="AI2274"/>
      <c r="AJ2274"/>
      <c r="AK2274" t="s">
        <v>1072</v>
      </c>
      <c r="AL2274">
        <v>274</v>
      </c>
      <c r="AM2274" s="73">
        <v>43931</v>
      </c>
      <c r="AN2274" t="s">
        <v>584</v>
      </c>
      <c r="AO2274" t="s">
        <v>847</v>
      </c>
      <c r="AP2274"/>
      <c r="AQ2274"/>
      <c r="AR2274" t="s">
        <v>581</v>
      </c>
      <c r="AS2274" t="s">
        <v>1797</v>
      </c>
      <c r="AT2274" t="s">
        <v>1361</v>
      </c>
      <c r="AU2274" t="s">
        <v>36</v>
      </c>
      <c r="AV2274" t="s">
        <v>1354</v>
      </c>
      <c r="AW2274" t="s">
        <v>1924</v>
      </c>
      <c r="AX2274" t="s">
        <v>1353</v>
      </c>
      <c r="AY2274" t="s">
        <v>1352</v>
      </c>
      <c r="AZ2274"/>
      <c r="BA2274" t="s">
        <v>1927</v>
      </c>
      <c r="BB2274" t="s">
        <v>1926</v>
      </c>
      <c r="BC2274" t="s">
        <v>579</v>
      </c>
      <c r="BD2274"/>
      <c r="BE2274"/>
    </row>
    <row r="2275" spans="1:57" x14ac:dyDescent="0.25">
      <c r="A2275" t="s">
        <v>1360</v>
      </c>
      <c r="B2275" t="s">
        <v>0</v>
      </c>
      <c r="C2275">
        <v>2020</v>
      </c>
      <c r="D2275">
        <v>10</v>
      </c>
      <c r="E2275" s="73">
        <v>43934</v>
      </c>
      <c r="F2275"/>
      <c r="G2275"/>
      <c r="H2275" t="s">
        <v>12</v>
      </c>
      <c r="I2275"/>
      <c r="J2275" t="s">
        <v>25</v>
      </c>
      <c r="K2275" t="s">
        <v>3</v>
      </c>
      <c r="L2275"/>
      <c r="M2275" t="s">
        <v>27</v>
      </c>
      <c r="N2275">
        <v>-22773</v>
      </c>
      <c r="O2275"/>
      <c r="P2275" t="s">
        <v>27</v>
      </c>
      <c r="Q2275" t="s">
        <v>1105</v>
      </c>
      <c r="R2275">
        <v>18</v>
      </c>
      <c r="S2275"/>
      <c r="T2275"/>
      <c r="U2275"/>
      <c r="V2275"/>
      <c r="W2275"/>
      <c r="X2275"/>
      <c r="Y2275"/>
      <c r="Z2275"/>
      <c r="AA2275"/>
      <c r="AB2275"/>
      <c r="AC2275"/>
      <c r="AD2275"/>
      <c r="AE2275"/>
      <c r="AF2275"/>
      <c r="AG2275"/>
      <c r="AH2275"/>
      <c r="AI2275"/>
      <c r="AJ2275"/>
      <c r="AK2275" t="s">
        <v>1105</v>
      </c>
      <c r="AL2275">
        <v>18</v>
      </c>
      <c r="AM2275" s="73">
        <v>43934</v>
      </c>
      <c r="AN2275" t="s">
        <v>1133</v>
      </c>
      <c r="AO2275" t="s">
        <v>8</v>
      </c>
      <c r="AP2275"/>
      <c r="AQ2275"/>
      <c r="AR2275" t="s">
        <v>30</v>
      </c>
      <c r="AS2275" t="s">
        <v>1797</v>
      </c>
      <c r="AT2275" t="s">
        <v>1366</v>
      </c>
      <c r="AU2275" t="s">
        <v>36</v>
      </c>
      <c r="AV2275" t="s">
        <v>1365</v>
      </c>
      <c r="AW2275"/>
      <c r="AX2275"/>
      <c r="AY2275"/>
      <c r="AZ2275"/>
      <c r="BA2275" t="s">
        <v>1833</v>
      </c>
      <c r="BB2275" t="s">
        <v>1802</v>
      </c>
      <c r="BC2275" t="s">
        <v>27</v>
      </c>
      <c r="BD2275"/>
      <c r="BE2275"/>
    </row>
    <row r="2276" spans="1:57" x14ac:dyDescent="0.25">
      <c r="A2276" t="s">
        <v>1360</v>
      </c>
      <c r="B2276" t="s">
        <v>0</v>
      </c>
      <c r="C2276">
        <v>2020</v>
      </c>
      <c r="D2276">
        <v>10</v>
      </c>
      <c r="E2276" s="73">
        <v>43934</v>
      </c>
      <c r="F2276"/>
      <c r="G2276"/>
      <c r="H2276" t="s">
        <v>12</v>
      </c>
      <c r="I2276" t="s">
        <v>552</v>
      </c>
      <c r="J2276" t="s">
        <v>920</v>
      </c>
      <c r="K2276" t="s">
        <v>3</v>
      </c>
      <c r="L2276"/>
      <c r="M2276" t="s">
        <v>27</v>
      </c>
      <c r="N2276">
        <v>13302.31</v>
      </c>
      <c r="O2276"/>
      <c r="P2276" t="s">
        <v>1157</v>
      </c>
      <c r="Q2276" t="s">
        <v>1105</v>
      </c>
      <c r="R2276">
        <v>78</v>
      </c>
      <c r="S2276" t="s">
        <v>1138</v>
      </c>
      <c r="T2276" s="73">
        <v>43924</v>
      </c>
      <c r="U2276" t="s">
        <v>1627</v>
      </c>
      <c r="V2276" t="s">
        <v>1157</v>
      </c>
      <c r="W2276" t="s">
        <v>36</v>
      </c>
      <c r="X2276"/>
      <c r="Y2276"/>
      <c r="Z2276"/>
      <c r="AA2276"/>
      <c r="AB2276"/>
      <c r="AC2276"/>
      <c r="AD2276"/>
      <c r="AE2276"/>
      <c r="AF2276"/>
      <c r="AG2276"/>
      <c r="AH2276"/>
      <c r="AI2276"/>
      <c r="AJ2276"/>
      <c r="AK2276" t="s">
        <v>1138</v>
      </c>
      <c r="AL2276">
        <v>1</v>
      </c>
      <c r="AM2276" s="73">
        <v>43924</v>
      </c>
      <c r="AN2276" t="s">
        <v>1138</v>
      </c>
      <c r="AO2276" t="s">
        <v>554</v>
      </c>
      <c r="AP2276" t="s">
        <v>1158</v>
      </c>
      <c r="AQ2276"/>
      <c r="AR2276" t="s">
        <v>30</v>
      </c>
      <c r="AS2276" t="s">
        <v>1797</v>
      </c>
      <c r="AT2276" t="s">
        <v>1372</v>
      </c>
      <c r="AU2276" t="s">
        <v>36</v>
      </c>
      <c r="AV2276" t="s">
        <v>1354</v>
      </c>
      <c r="AW2276" t="s">
        <v>1798</v>
      </c>
      <c r="AX2276" t="s">
        <v>1353</v>
      </c>
      <c r="AY2276" t="s">
        <v>1371</v>
      </c>
      <c r="AZ2276"/>
      <c r="BA2276" t="s">
        <v>1799</v>
      </c>
      <c r="BB2276" t="s">
        <v>1800</v>
      </c>
      <c r="BC2276" t="s">
        <v>1627</v>
      </c>
      <c r="BD2276">
        <v>1</v>
      </c>
      <c r="BE2276" t="s">
        <v>2039</v>
      </c>
    </row>
    <row r="2277" spans="1:57" x14ac:dyDescent="0.25">
      <c r="A2277" t="s">
        <v>1360</v>
      </c>
      <c r="B2277" t="s">
        <v>0</v>
      </c>
      <c r="C2277">
        <v>2020</v>
      </c>
      <c r="D2277">
        <v>10</v>
      </c>
      <c r="E2277" s="73">
        <v>43943</v>
      </c>
      <c r="F2277"/>
      <c r="G2277"/>
      <c r="H2277" t="s">
        <v>12</v>
      </c>
      <c r="I2277"/>
      <c r="J2277" t="s">
        <v>25</v>
      </c>
      <c r="K2277" t="s">
        <v>3</v>
      </c>
      <c r="L2277"/>
      <c r="M2277" t="s">
        <v>27</v>
      </c>
      <c r="N2277">
        <v>-3220.76</v>
      </c>
      <c r="O2277"/>
      <c r="P2277" t="s">
        <v>27</v>
      </c>
      <c r="Q2277" t="s">
        <v>1073</v>
      </c>
      <c r="R2277">
        <v>21</v>
      </c>
      <c r="S2277"/>
      <c r="T2277"/>
      <c r="U2277"/>
      <c r="V2277"/>
      <c r="W2277"/>
      <c r="X2277"/>
      <c r="Y2277"/>
      <c r="Z2277"/>
      <c r="AA2277"/>
      <c r="AB2277"/>
      <c r="AC2277"/>
      <c r="AD2277"/>
      <c r="AE2277"/>
      <c r="AF2277"/>
      <c r="AG2277"/>
      <c r="AH2277"/>
      <c r="AI2277"/>
      <c r="AJ2277"/>
      <c r="AK2277" t="s">
        <v>1073</v>
      </c>
      <c r="AL2277">
        <v>21</v>
      </c>
      <c r="AM2277" s="73">
        <v>43943</v>
      </c>
      <c r="AN2277" t="s">
        <v>1080</v>
      </c>
      <c r="AO2277" t="s">
        <v>8</v>
      </c>
      <c r="AP2277"/>
      <c r="AQ2277"/>
      <c r="AR2277" t="s">
        <v>30</v>
      </c>
      <c r="AS2277" t="s">
        <v>1797</v>
      </c>
      <c r="AT2277" t="s">
        <v>1366</v>
      </c>
      <c r="AU2277" t="s">
        <v>36</v>
      </c>
      <c r="AV2277" t="s">
        <v>1365</v>
      </c>
      <c r="AW2277"/>
      <c r="AX2277"/>
      <c r="AY2277"/>
      <c r="AZ2277"/>
      <c r="BA2277" t="s">
        <v>1833</v>
      </c>
      <c r="BB2277" t="s">
        <v>1802</v>
      </c>
      <c r="BC2277" t="s">
        <v>27</v>
      </c>
      <c r="BD2277"/>
      <c r="BE2277"/>
    </row>
    <row r="2278" spans="1:57" x14ac:dyDescent="0.25">
      <c r="A2278" t="s">
        <v>1360</v>
      </c>
      <c r="B2278" t="s">
        <v>0</v>
      </c>
      <c r="C2278">
        <v>2020</v>
      </c>
      <c r="D2278">
        <v>10</v>
      </c>
      <c r="E2278" s="73">
        <v>43943</v>
      </c>
      <c r="F2278"/>
      <c r="G2278"/>
      <c r="H2278" t="s">
        <v>12</v>
      </c>
      <c r="I2278" t="s">
        <v>552</v>
      </c>
      <c r="J2278" t="s">
        <v>920</v>
      </c>
      <c r="K2278" t="s">
        <v>3</v>
      </c>
      <c r="L2278"/>
      <c r="M2278" t="s">
        <v>27</v>
      </c>
      <c r="N2278">
        <v>3220.76</v>
      </c>
      <c r="O2278"/>
      <c r="P2278" t="s">
        <v>1144</v>
      </c>
      <c r="Q2278" t="s">
        <v>1073</v>
      </c>
      <c r="R2278">
        <v>57</v>
      </c>
      <c r="S2278" t="s">
        <v>1080</v>
      </c>
      <c r="T2278" s="73">
        <v>43938</v>
      </c>
      <c r="U2278" t="s">
        <v>1535</v>
      </c>
      <c r="V2278" t="s">
        <v>1144</v>
      </c>
      <c r="W2278" t="s">
        <v>36</v>
      </c>
      <c r="X2278"/>
      <c r="Y2278"/>
      <c r="Z2278"/>
      <c r="AA2278"/>
      <c r="AB2278"/>
      <c r="AC2278"/>
      <c r="AD2278"/>
      <c r="AE2278"/>
      <c r="AF2278"/>
      <c r="AG2278"/>
      <c r="AH2278"/>
      <c r="AI2278"/>
      <c r="AJ2278"/>
      <c r="AK2278" t="s">
        <v>1080</v>
      </c>
      <c r="AL2278">
        <v>1</v>
      </c>
      <c r="AM2278" s="73">
        <v>43938</v>
      </c>
      <c r="AN2278" t="s">
        <v>1080</v>
      </c>
      <c r="AO2278" t="s">
        <v>554</v>
      </c>
      <c r="AP2278" t="s">
        <v>147</v>
      </c>
      <c r="AQ2278"/>
      <c r="AR2278" t="s">
        <v>30</v>
      </c>
      <c r="AS2278" t="s">
        <v>1797</v>
      </c>
      <c r="AT2278" t="s">
        <v>1372</v>
      </c>
      <c r="AU2278" t="s">
        <v>36</v>
      </c>
      <c r="AV2278" t="s">
        <v>1354</v>
      </c>
      <c r="AW2278" t="s">
        <v>1798</v>
      </c>
      <c r="AX2278" t="s">
        <v>1353</v>
      </c>
      <c r="AY2278" t="s">
        <v>1371</v>
      </c>
      <c r="AZ2278"/>
      <c r="BA2278" t="s">
        <v>1799</v>
      </c>
      <c r="BB2278" t="s">
        <v>1800</v>
      </c>
      <c r="BC2278" t="s">
        <v>1535</v>
      </c>
      <c r="BD2278">
        <v>1</v>
      </c>
      <c r="BE2278" t="s">
        <v>1879</v>
      </c>
    </row>
    <row r="2279" spans="1:57" x14ac:dyDescent="0.25">
      <c r="A2279" t="s">
        <v>1360</v>
      </c>
      <c r="B2279" t="s">
        <v>0</v>
      </c>
      <c r="C2279">
        <v>2020</v>
      </c>
      <c r="D2279">
        <v>10</v>
      </c>
      <c r="E2279" s="73">
        <v>43944</v>
      </c>
      <c r="F2279"/>
      <c r="G2279"/>
      <c r="H2279" t="s">
        <v>12</v>
      </c>
      <c r="I2279"/>
      <c r="J2279" t="s">
        <v>2</v>
      </c>
      <c r="K2279" t="s">
        <v>3</v>
      </c>
      <c r="L2279"/>
      <c r="M2279" t="s">
        <v>43</v>
      </c>
      <c r="N2279">
        <v>-21150</v>
      </c>
      <c r="O2279"/>
      <c r="P2279" t="s">
        <v>14</v>
      </c>
      <c r="Q2279" t="s">
        <v>1078</v>
      </c>
      <c r="R2279">
        <v>10</v>
      </c>
      <c r="S2279"/>
      <c r="T2279"/>
      <c r="U2279"/>
      <c r="V2279"/>
      <c r="W2279"/>
      <c r="X2279"/>
      <c r="Y2279"/>
      <c r="Z2279"/>
      <c r="AA2279"/>
      <c r="AB2279"/>
      <c r="AC2279"/>
      <c r="AD2279"/>
      <c r="AE2279"/>
      <c r="AF2279"/>
      <c r="AG2279"/>
      <c r="AH2279"/>
      <c r="AI2279"/>
      <c r="AJ2279"/>
      <c r="AK2279" t="s">
        <v>1078</v>
      </c>
      <c r="AL2279">
        <v>10</v>
      </c>
      <c r="AM2279" s="73">
        <v>43944</v>
      </c>
      <c r="AN2279" t="s">
        <v>1129</v>
      </c>
      <c r="AO2279" t="s">
        <v>8</v>
      </c>
      <c r="AP2279"/>
      <c r="AQ2279"/>
      <c r="AR2279" t="s">
        <v>30</v>
      </c>
      <c r="AS2279" t="s">
        <v>1797</v>
      </c>
      <c r="AT2279" t="s">
        <v>1385</v>
      </c>
      <c r="AU2279" t="s">
        <v>36</v>
      </c>
      <c r="AV2279" t="s">
        <v>1355</v>
      </c>
      <c r="AW2279"/>
      <c r="AX2279"/>
      <c r="AY2279"/>
      <c r="AZ2279"/>
      <c r="BA2279" t="s">
        <v>1801</v>
      </c>
      <c r="BB2279" t="s">
        <v>1802</v>
      </c>
      <c r="BC2279" t="s">
        <v>43</v>
      </c>
      <c r="BD2279"/>
      <c r="BE2279"/>
    </row>
    <row r="2280" spans="1:57" x14ac:dyDescent="0.25">
      <c r="A2280" t="s">
        <v>1360</v>
      </c>
      <c r="B2280" t="s">
        <v>0</v>
      </c>
      <c r="C2280">
        <v>2020</v>
      </c>
      <c r="D2280">
        <v>10</v>
      </c>
      <c r="E2280" s="73">
        <v>43944</v>
      </c>
      <c r="F2280"/>
      <c r="G2280"/>
      <c r="H2280" t="s">
        <v>12</v>
      </c>
      <c r="I2280"/>
      <c r="J2280" t="s">
        <v>25</v>
      </c>
      <c r="K2280" t="s">
        <v>3</v>
      </c>
      <c r="L2280"/>
      <c r="M2280" t="s">
        <v>43</v>
      </c>
      <c r="N2280">
        <v>31120.59</v>
      </c>
      <c r="O2280"/>
      <c r="P2280" t="s">
        <v>27</v>
      </c>
      <c r="Q2280" t="s">
        <v>1078</v>
      </c>
      <c r="R2280">
        <v>53</v>
      </c>
      <c r="S2280"/>
      <c r="T2280"/>
      <c r="U2280"/>
      <c r="V2280"/>
      <c r="W2280"/>
      <c r="X2280"/>
      <c r="Y2280"/>
      <c r="Z2280"/>
      <c r="AA2280"/>
      <c r="AB2280"/>
      <c r="AC2280"/>
      <c r="AD2280"/>
      <c r="AE2280"/>
      <c r="AF2280"/>
      <c r="AG2280"/>
      <c r="AH2280"/>
      <c r="AI2280"/>
      <c r="AJ2280"/>
      <c r="AK2280" t="s">
        <v>1078</v>
      </c>
      <c r="AL2280">
        <v>53</v>
      </c>
      <c r="AM2280" s="73">
        <v>43944</v>
      </c>
      <c r="AN2280" t="s">
        <v>1074</v>
      </c>
      <c r="AO2280" t="s">
        <v>8</v>
      </c>
      <c r="AP2280"/>
      <c r="AQ2280"/>
      <c r="AR2280" t="s">
        <v>30</v>
      </c>
      <c r="AS2280" t="s">
        <v>1797</v>
      </c>
      <c r="AT2280" t="s">
        <v>1366</v>
      </c>
      <c r="AU2280" t="s">
        <v>36</v>
      </c>
      <c r="AV2280" t="s">
        <v>1365</v>
      </c>
      <c r="AW2280"/>
      <c r="AX2280"/>
      <c r="AY2280"/>
      <c r="AZ2280"/>
      <c r="BA2280" t="s">
        <v>1833</v>
      </c>
      <c r="BB2280" t="s">
        <v>1802</v>
      </c>
      <c r="BC2280" t="s">
        <v>43</v>
      </c>
      <c r="BD2280"/>
      <c r="BE2280"/>
    </row>
    <row r="2281" spans="1:57" x14ac:dyDescent="0.25">
      <c r="A2281" t="s">
        <v>1360</v>
      </c>
      <c r="B2281" t="s">
        <v>0</v>
      </c>
      <c r="C2281">
        <v>2020</v>
      </c>
      <c r="D2281">
        <v>10</v>
      </c>
      <c r="E2281" s="73">
        <v>43948</v>
      </c>
      <c r="F2281"/>
      <c r="G2281"/>
      <c r="H2281" t="s">
        <v>12</v>
      </c>
      <c r="I2281" t="s">
        <v>552</v>
      </c>
      <c r="J2281" t="s">
        <v>586</v>
      </c>
      <c r="K2281" t="s">
        <v>679</v>
      </c>
      <c r="L2281"/>
      <c r="M2281" t="s">
        <v>1425</v>
      </c>
      <c r="N2281">
        <v>21.96</v>
      </c>
      <c r="O2281"/>
      <c r="P2281" t="s">
        <v>1083</v>
      </c>
      <c r="Q2281" t="s">
        <v>1084</v>
      </c>
      <c r="R2281">
        <v>144</v>
      </c>
      <c r="S2281"/>
      <c r="T2281"/>
      <c r="U2281"/>
      <c r="V2281"/>
      <c r="W2281"/>
      <c r="X2281"/>
      <c r="Y2281"/>
      <c r="Z2281"/>
      <c r="AA2281"/>
      <c r="AB2281"/>
      <c r="AC2281"/>
      <c r="AD2281"/>
      <c r="AE2281"/>
      <c r="AF2281"/>
      <c r="AG2281"/>
      <c r="AH2281"/>
      <c r="AI2281"/>
      <c r="AJ2281"/>
      <c r="AK2281" t="s">
        <v>1084</v>
      </c>
      <c r="AL2281">
        <v>144</v>
      </c>
      <c r="AM2281" s="73">
        <v>43948</v>
      </c>
      <c r="AN2281"/>
      <c r="AO2281" t="s">
        <v>847</v>
      </c>
      <c r="AP2281"/>
      <c r="AQ2281"/>
      <c r="AR2281" t="s">
        <v>603</v>
      </c>
      <c r="AS2281" t="s">
        <v>1797</v>
      </c>
      <c r="AT2281" t="s">
        <v>1361</v>
      </c>
      <c r="AU2281" t="s">
        <v>36</v>
      </c>
      <c r="AV2281" t="s">
        <v>1354</v>
      </c>
      <c r="AW2281" t="s">
        <v>1798</v>
      </c>
      <c r="AX2281" t="s">
        <v>1353</v>
      </c>
      <c r="AY2281" t="s">
        <v>1371</v>
      </c>
      <c r="AZ2281"/>
      <c r="BA2281" t="s">
        <v>1954</v>
      </c>
      <c r="BB2281" t="s">
        <v>1991</v>
      </c>
      <c r="BC2281" t="s">
        <v>1425</v>
      </c>
      <c r="BD2281"/>
      <c r="BE2281"/>
    </row>
    <row r="2282" spans="1:57" x14ac:dyDescent="0.25">
      <c r="A2282" t="s">
        <v>1360</v>
      </c>
      <c r="B2282" t="s">
        <v>0</v>
      </c>
      <c r="C2282">
        <v>2020</v>
      </c>
      <c r="D2282">
        <v>10</v>
      </c>
      <c r="E2282" s="73">
        <v>43948</v>
      </c>
      <c r="F2282" t="s">
        <v>574</v>
      </c>
      <c r="G2282"/>
      <c r="H2282" t="s">
        <v>12</v>
      </c>
      <c r="I2282" t="s">
        <v>552</v>
      </c>
      <c r="J2282" t="s">
        <v>848</v>
      </c>
      <c r="K2282" t="s">
        <v>3</v>
      </c>
      <c r="L2282"/>
      <c r="M2282" t="s">
        <v>1425</v>
      </c>
      <c r="N2282">
        <v>19.09</v>
      </c>
      <c r="O2282"/>
      <c r="P2282" t="s">
        <v>1083</v>
      </c>
      <c r="Q2282" t="s">
        <v>1084</v>
      </c>
      <c r="R2282">
        <v>161</v>
      </c>
      <c r="S2282"/>
      <c r="T2282"/>
      <c r="U2282"/>
      <c r="V2282"/>
      <c r="W2282"/>
      <c r="X2282"/>
      <c r="Y2282"/>
      <c r="Z2282"/>
      <c r="AA2282"/>
      <c r="AB2282"/>
      <c r="AC2282"/>
      <c r="AD2282"/>
      <c r="AE2282"/>
      <c r="AF2282"/>
      <c r="AG2282"/>
      <c r="AH2282"/>
      <c r="AI2282"/>
      <c r="AJ2282"/>
      <c r="AK2282" t="s">
        <v>1084</v>
      </c>
      <c r="AL2282">
        <v>161</v>
      </c>
      <c r="AM2282" s="73">
        <v>43948</v>
      </c>
      <c r="AN2282"/>
      <c r="AO2282" t="s">
        <v>847</v>
      </c>
      <c r="AP2282"/>
      <c r="AQ2282"/>
      <c r="AR2282" t="s">
        <v>603</v>
      </c>
      <c r="AS2282" t="s">
        <v>1797</v>
      </c>
      <c r="AT2282" t="s">
        <v>1361</v>
      </c>
      <c r="AU2282" t="s">
        <v>36</v>
      </c>
      <c r="AV2282" t="s">
        <v>1354</v>
      </c>
      <c r="AW2282" t="s">
        <v>1798</v>
      </c>
      <c r="AX2282" t="s">
        <v>1353</v>
      </c>
      <c r="AY2282" t="s">
        <v>1371</v>
      </c>
      <c r="AZ2282"/>
      <c r="BA2282" t="s">
        <v>1983</v>
      </c>
      <c r="BB2282" t="s">
        <v>1800</v>
      </c>
      <c r="BC2282" t="s">
        <v>1425</v>
      </c>
      <c r="BD2282"/>
      <c r="BE2282"/>
    </row>
    <row r="2283" spans="1:57" x14ac:dyDescent="0.25">
      <c r="A2283" t="s">
        <v>1360</v>
      </c>
      <c r="B2283" t="s">
        <v>0</v>
      </c>
      <c r="C2283">
        <v>2020</v>
      </c>
      <c r="D2283">
        <v>10</v>
      </c>
      <c r="E2283" s="73">
        <v>43948</v>
      </c>
      <c r="F2283" t="s">
        <v>574</v>
      </c>
      <c r="G2283"/>
      <c r="H2283" t="s">
        <v>12</v>
      </c>
      <c r="I2283" t="s">
        <v>575</v>
      </c>
      <c r="J2283" t="s">
        <v>586</v>
      </c>
      <c r="K2283" t="s">
        <v>3</v>
      </c>
      <c r="L2283"/>
      <c r="M2283" t="s">
        <v>579</v>
      </c>
      <c r="N2283">
        <v>43.95</v>
      </c>
      <c r="O2283"/>
      <c r="P2283" t="s">
        <v>1085</v>
      </c>
      <c r="Q2283" t="s">
        <v>1086</v>
      </c>
      <c r="R2283">
        <v>255</v>
      </c>
      <c r="S2283"/>
      <c r="T2283"/>
      <c r="U2283"/>
      <c r="V2283"/>
      <c r="W2283"/>
      <c r="X2283"/>
      <c r="Y2283"/>
      <c r="Z2283"/>
      <c r="AA2283"/>
      <c r="AB2283"/>
      <c r="AC2283"/>
      <c r="AD2283"/>
      <c r="AE2283"/>
      <c r="AF2283"/>
      <c r="AG2283"/>
      <c r="AH2283"/>
      <c r="AI2283"/>
      <c r="AJ2283"/>
      <c r="AK2283" t="s">
        <v>1086</v>
      </c>
      <c r="AL2283">
        <v>255</v>
      </c>
      <c r="AM2283" s="73">
        <v>43948</v>
      </c>
      <c r="AN2283" t="s">
        <v>584</v>
      </c>
      <c r="AO2283" t="s">
        <v>847</v>
      </c>
      <c r="AP2283"/>
      <c r="AQ2283"/>
      <c r="AR2283" t="s">
        <v>581</v>
      </c>
      <c r="AS2283" t="s">
        <v>1797</v>
      </c>
      <c r="AT2283" t="s">
        <v>1361</v>
      </c>
      <c r="AU2283" t="s">
        <v>36</v>
      </c>
      <c r="AV2283" t="s">
        <v>1354</v>
      </c>
      <c r="AW2283" t="s">
        <v>1924</v>
      </c>
      <c r="AX2283" t="s">
        <v>1353</v>
      </c>
      <c r="AY2283" t="s">
        <v>1352</v>
      </c>
      <c r="AZ2283"/>
      <c r="BA2283" t="s">
        <v>1954</v>
      </c>
      <c r="BB2283" t="s">
        <v>1926</v>
      </c>
      <c r="BC2283" t="s">
        <v>579</v>
      </c>
      <c r="BD2283"/>
      <c r="BE2283"/>
    </row>
    <row r="2284" spans="1:57" x14ac:dyDescent="0.25">
      <c r="A2284" t="s">
        <v>1360</v>
      </c>
      <c r="B2284" t="s">
        <v>0</v>
      </c>
      <c r="C2284">
        <v>2020</v>
      </c>
      <c r="D2284">
        <v>10</v>
      </c>
      <c r="E2284" s="73">
        <v>43948</v>
      </c>
      <c r="F2284" t="s">
        <v>574</v>
      </c>
      <c r="G2284"/>
      <c r="H2284" t="s">
        <v>12</v>
      </c>
      <c r="I2284" t="s">
        <v>575</v>
      </c>
      <c r="J2284" t="s">
        <v>587</v>
      </c>
      <c r="K2284" t="s">
        <v>3</v>
      </c>
      <c r="L2284"/>
      <c r="M2284" t="s">
        <v>579</v>
      </c>
      <c r="N2284">
        <v>39.18</v>
      </c>
      <c r="O2284"/>
      <c r="P2284" t="s">
        <v>1085</v>
      </c>
      <c r="Q2284" t="s">
        <v>1086</v>
      </c>
      <c r="R2284">
        <v>260</v>
      </c>
      <c r="S2284"/>
      <c r="T2284"/>
      <c r="U2284"/>
      <c r="V2284"/>
      <c r="W2284"/>
      <c r="X2284"/>
      <c r="Y2284"/>
      <c r="Z2284"/>
      <c r="AA2284"/>
      <c r="AB2284"/>
      <c r="AC2284"/>
      <c r="AD2284"/>
      <c r="AE2284"/>
      <c r="AF2284"/>
      <c r="AG2284"/>
      <c r="AH2284"/>
      <c r="AI2284"/>
      <c r="AJ2284"/>
      <c r="AK2284" t="s">
        <v>1086</v>
      </c>
      <c r="AL2284">
        <v>260</v>
      </c>
      <c r="AM2284" s="73">
        <v>43948</v>
      </c>
      <c r="AN2284" t="s">
        <v>584</v>
      </c>
      <c r="AO2284" t="s">
        <v>847</v>
      </c>
      <c r="AP2284"/>
      <c r="AQ2284"/>
      <c r="AR2284" t="s">
        <v>581</v>
      </c>
      <c r="AS2284" t="s">
        <v>1797</v>
      </c>
      <c r="AT2284" t="s">
        <v>1361</v>
      </c>
      <c r="AU2284" t="s">
        <v>36</v>
      </c>
      <c r="AV2284" t="s">
        <v>1354</v>
      </c>
      <c r="AW2284" t="s">
        <v>1924</v>
      </c>
      <c r="AX2284" t="s">
        <v>1353</v>
      </c>
      <c r="AY2284" t="s">
        <v>1352</v>
      </c>
      <c r="AZ2284"/>
      <c r="BA2284" t="s">
        <v>1932</v>
      </c>
      <c r="BB2284" t="s">
        <v>1926</v>
      </c>
      <c r="BC2284" t="s">
        <v>579</v>
      </c>
      <c r="BD2284"/>
      <c r="BE2284"/>
    </row>
    <row r="2285" spans="1:57" x14ac:dyDescent="0.25">
      <c r="A2285" t="s">
        <v>1360</v>
      </c>
      <c r="B2285" t="s">
        <v>0</v>
      </c>
      <c r="C2285">
        <v>2020</v>
      </c>
      <c r="D2285">
        <v>10</v>
      </c>
      <c r="E2285" s="73">
        <v>43948</v>
      </c>
      <c r="F2285" t="s">
        <v>574</v>
      </c>
      <c r="G2285"/>
      <c r="H2285" t="s">
        <v>12</v>
      </c>
      <c r="I2285" t="s">
        <v>575</v>
      </c>
      <c r="J2285" t="s">
        <v>586</v>
      </c>
      <c r="K2285" t="s">
        <v>3</v>
      </c>
      <c r="L2285"/>
      <c r="M2285" t="s">
        <v>579</v>
      </c>
      <c r="N2285">
        <v>32.75</v>
      </c>
      <c r="O2285"/>
      <c r="P2285" t="s">
        <v>1085</v>
      </c>
      <c r="Q2285" t="s">
        <v>1086</v>
      </c>
      <c r="R2285">
        <v>318</v>
      </c>
      <c r="S2285"/>
      <c r="T2285"/>
      <c r="U2285"/>
      <c r="V2285"/>
      <c r="W2285"/>
      <c r="X2285"/>
      <c r="Y2285"/>
      <c r="Z2285"/>
      <c r="AA2285"/>
      <c r="AB2285"/>
      <c r="AC2285"/>
      <c r="AD2285"/>
      <c r="AE2285"/>
      <c r="AF2285"/>
      <c r="AG2285"/>
      <c r="AH2285"/>
      <c r="AI2285"/>
      <c r="AJ2285"/>
      <c r="AK2285" t="s">
        <v>1086</v>
      </c>
      <c r="AL2285">
        <v>318</v>
      </c>
      <c r="AM2285" s="73">
        <v>43948</v>
      </c>
      <c r="AN2285" t="s">
        <v>584</v>
      </c>
      <c r="AO2285" t="s">
        <v>975</v>
      </c>
      <c r="AP2285"/>
      <c r="AQ2285"/>
      <c r="AR2285" t="s">
        <v>581</v>
      </c>
      <c r="AS2285" t="s">
        <v>1797</v>
      </c>
      <c r="AT2285" t="s">
        <v>1361</v>
      </c>
      <c r="AU2285" t="s">
        <v>36</v>
      </c>
      <c r="AV2285" t="s">
        <v>1354</v>
      </c>
      <c r="AW2285" t="s">
        <v>1924</v>
      </c>
      <c r="AX2285" t="s">
        <v>1353</v>
      </c>
      <c r="AY2285" t="s">
        <v>1352</v>
      </c>
      <c r="AZ2285"/>
      <c r="BA2285" t="s">
        <v>1954</v>
      </c>
      <c r="BB2285" t="s">
        <v>1926</v>
      </c>
      <c r="BC2285" t="s">
        <v>579</v>
      </c>
      <c r="BD2285"/>
      <c r="BE2285"/>
    </row>
    <row r="2286" spans="1:57" x14ac:dyDescent="0.25">
      <c r="A2286" t="s">
        <v>1360</v>
      </c>
      <c r="B2286" t="s">
        <v>0</v>
      </c>
      <c r="C2286">
        <v>2020</v>
      </c>
      <c r="D2286">
        <v>10</v>
      </c>
      <c r="E2286" s="73">
        <v>43930</v>
      </c>
      <c r="F2286"/>
      <c r="G2286"/>
      <c r="H2286" t="s">
        <v>628</v>
      </c>
      <c r="I2286"/>
      <c r="J2286" t="s">
        <v>630</v>
      </c>
      <c r="K2286" t="s">
        <v>3</v>
      </c>
      <c r="L2286"/>
      <c r="M2286" t="s">
        <v>1066</v>
      </c>
      <c r="N2286">
        <v>-657.37</v>
      </c>
      <c r="O2286"/>
      <c r="P2286" t="s">
        <v>1067</v>
      </c>
      <c r="Q2286" t="s">
        <v>1068</v>
      </c>
      <c r="R2286">
        <v>4</v>
      </c>
      <c r="S2286"/>
      <c r="T2286"/>
      <c r="U2286"/>
      <c r="V2286"/>
      <c r="W2286"/>
      <c r="X2286"/>
      <c r="Y2286"/>
      <c r="Z2286"/>
      <c r="AA2286"/>
      <c r="AB2286"/>
      <c r="AC2286"/>
      <c r="AD2286"/>
      <c r="AE2286"/>
      <c r="AF2286"/>
      <c r="AG2286"/>
      <c r="AH2286"/>
      <c r="AI2286"/>
      <c r="AJ2286"/>
      <c r="AK2286" t="s">
        <v>1068</v>
      </c>
      <c r="AL2286">
        <v>4</v>
      </c>
      <c r="AM2286" s="73">
        <v>43930</v>
      </c>
      <c r="AN2286"/>
      <c r="AO2286" t="s">
        <v>975</v>
      </c>
      <c r="AP2286"/>
      <c r="AQ2286"/>
      <c r="AR2286" t="s">
        <v>603</v>
      </c>
      <c r="AS2286" t="s">
        <v>1797</v>
      </c>
      <c r="AT2286" t="s">
        <v>1430</v>
      </c>
      <c r="AU2286" t="s">
        <v>36</v>
      </c>
      <c r="AV2286" t="s">
        <v>1421</v>
      </c>
      <c r="AW2286"/>
      <c r="AX2286"/>
      <c r="AY2286"/>
      <c r="AZ2286"/>
      <c r="BA2286" t="s">
        <v>1935</v>
      </c>
      <c r="BB2286" t="s">
        <v>1965</v>
      </c>
      <c r="BC2286" t="s">
        <v>1066</v>
      </c>
      <c r="BD2286"/>
      <c r="BE2286"/>
    </row>
    <row r="2287" spans="1:57" x14ac:dyDescent="0.25">
      <c r="A2287" t="s">
        <v>1360</v>
      </c>
      <c r="B2287" t="s">
        <v>0</v>
      </c>
      <c r="C2287">
        <v>2020</v>
      </c>
      <c r="D2287">
        <v>10</v>
      </c>
      <c r="E2287" s="73">
        <v>43930</v>
      </c>
      <c r="F2287"/>
      <c r="G2287"/>
      <c r="H2287" t="s">
        <v>12</v>
      </c>
      <c r="I2287"/>
      <c r="J2287" t="s">
        <v>2</v>
      </c>
      <c r="K2287" t="s">
        <v>3</v>
      </c>
      <c r="L2287"/>
      <c r="M2287" t="s">
        <v>1066</v>
      </c>
      <c r="N2287">
        <v>-71.45</v>
      </c>
      <c r="O2287"/>
      <c r="P2287" t="s">
        <v>14</v>
      </c>
      <c r="Q2287" t="s">
        <v>1068</v>
      </c>
      <c r="R2287">
        <v>43</v>
      </c>
      <c r="S2287"/>
      <c r="T2287"/>
      <c r="U2287"/>
      <c r="V2287"/>
      <c r="W2287"/>
      <c r="X2287"/>
      <c r="Y2287"/>
      <c r="Z2287"/>
      <c r="AA2287"/>
      <c r="AB2287"/>
      <c r="AC2287"/>
      <c r="AD2287"/>
      <c r="AE2287"/>
      <c r="AF2287"/>
      <c r="AG2287"/>
      <c r="AH2287"/>
      <c r="AI2287"/>
      <c r="AJ2287"/>
      <c r="AK2287" t="s">
        <v>1068</v>
      </c>
      <c r="AL2287">
        <v>43</v>
      </c>
      <c r="AM2287" s="73">
        <v>43930</v>
      </c>
      <c r="AN2287"/>
      <c r="AO2287" t="s">
        <v>8</v>
      </c>
      <c r="AP2287"/>
      <c r="AQ2287"/>
      <c r="AR2287" t="s">
        <v>603</v>
      </c>
      <c r="AS2287" t="s">
        <v>1797</v>
      </c>
      <c r="AT2287" t="s">
        <v>1385</v>
      </c>
      <c r="AU2287" t="s">
        <v>36</v>
      </c>
      <c r="AV2287" t="s">
        <v>1355</v>
      </c>
      <c r="AW2287"/>
      <c r="AX2287"/>
      <c r="AY2287"/>
      <c r="AZ2287"/>
      <c r="BA2287" t="s">
        <v>1801</v>
      </c>
      <c r="BB2287" t="s">
        <v>1802</v>
      </c>
      <c r="BC2287" t="s">
        <v>1066</v>
      </c>
      <c r="BD2287"/>
      <c r="BE2287"/>
    </row>
    <row r="2288" spans="1:57" x14ac:dyDescent="0.25">
      <c r="A2288" t="s">
        <v>1360</v>
      </c>
      <c r="B2288" t="s">
        <v>0</v>
      </c>
      <c r="C2288">
        <v>2020</v>
      </c>
      <c r="D2288">
        <v>10</v>
      </c>
      <c r="E2288" s="73">
        <v>43930</v>
      </c>
      <c r="F2288"/>
      <c r="G2288"/>
      <c r="H2288" t="s">
        <v>12</v>
      </c>
      <c r="I2288"/>
      <c r="J2288" t="s">
        <v>2</v>
      </c>
      <c r="K2288" t="s">
        <v>3</v>
      </c>
      <c r="L2288"/>
      <c r="M2288" t="s">
        <v>1066</v>
      </c>
      <c r="N2288">
        <v>-2503.09</v>
      </c>
      <c r="O2288"/>
      <c r="P2288" t="s">
        <v>14</v>
      </c>
      <c r="Q2288" t="s">
        <v>1068</v>
      </c>
      <c r="R2288">
        <v>47</v>
      </c>
      <c r="S2288"/>
      <c r="T2288"/>
      <c r="U2288"/>
      <c r="V2288"/>
      <c r="W2288"/>
      <c r="X2288"/>
      <c r="Y2288"/>
      <c r="Z2288"/>
      <c r="AA2288"/>
      <c r="AB2288"/>
      <c r="AC2288"/>
      <c r="AD2288"/>
      <c r="AE2288"/>
      <c r="AF2288"/>
      <c r="AG2288"/>
      <c r="AH2288"/>
      <c r="AI2288"/>
      <c r="AJ2288"/>
      <c r="AK2288" t="s">
        <v>1068</v>
      </c>
      <c r="AL2288">
        <v>47</v>
      </c>
      <c r="AM2288" s="73">
        <v>43930</v>
      </c>
      <c r="AN2288"/>
      <c r="AO2288" t="s">
        <v>8</v>
      </c>
      <c r="AP2288"/>
      <c r="AQ2288"/>
      <c r="AR2288" t="s">
        <v>603</v>
      </c>
      <c r="AS2288" t="s">
        <v>1797</v>
      </c>
      <c r="AT2288" t="s">
        <v>1385</v>
      </c>
      <c r="AU2288" t="s">
        <v>36</v>
      </c>
      <c r="AV2288" t="s">
        <v>1355</v>
      </c>
      <c r="AW2288"/>
      <c r="AX2288"/>
      <c r="AY2288"/>
      <c r="AZ2288"/>
      <c r="BA2288" t="s">
        <v>1801</v>
      </c>
      <c r="BB2288" t="s">
        <v>1802</v>
      </c>
      <c r="BC2288" t="s">
        <v>1066</v>
      </c>
      <c r="BD2288"/>
      <c r="BE2288"/>
    </row>
    <row r="2289" spans="1:57" x14ac:dyDescent="0.25">
      <c r="A2289" t="s">
        <v>1360</v>
      </c>
      <c r="B2289" t="s">
        <v>0</v>
      </c>
      <c r="C2289">
        <v>2020</v>
      </c>
      <c r="D2289">
        <v>10</v>
      </c>
      <c r="E2289" s="73">
        <v>43930</v>
      </c>
      <c r="F2289"/>
      <c r="G2289"/>
      <c r="H2289" t="s">
        <v>12</v>
      </c>
      <c r="I2289"/>
      <c r="J2289" t="s">
        <v>2</v>
      </c>
      <c r="K2289" t="s">
        <v>3</v>
      </c>
      <c r="L2289"/>
      <c r="M2289" t="s">
        <v>1066</v>
      </c>
      <c r="N2289">
        <v>1407.7</v>
      </c>
      <c r="O2289"/>
      <c r="P2289" t="s">
        <v>14</v>
      </c>
      <c r="Q2289" t="s">
        <v>1068</v>
      </c>
      <c r="R2289">
        <v>51</v>
      </c>
      <c r="S2289"/>
      <c r="T2289"/>
      <c r="U2289"/>
      <c r="V2289"/>
      <c r="W2289"/>
      <c r="X2289"/>
      <c r="Y2289"/>
      <c r="Z2289"/>
      <c r="AA2289"/>
      <c r="AB2289"/>
      <c r="AC2289"/>
      <c r="AD2289"/>
      <c r="AE2289"/>
      <c r="AF2289"/>
      <c r="AG2289"/>
      <c r="AH2289"/>
      <c r="AI2289"/>
      <c r="AJ2289"/>
      <c r="AK2289" t="s">
        <v>1068</v>
      </c>
      <c r="AL2289">
        <v>51</v>
      </c>
      <c r="AM2289" s="73">
        <v>43930</v>
      </c>
      <c r="AN2289"/>
      <c r="AO2289" t="s">
        <v>8</v>
      </c>
      <c r="AP2289"/>
      <c r="AQ2289"/>
      <c r="AR2289" t="s">
        <v>603</v>
      </c>
      <c r="AS2289" t="s">
        <v>1797</v>
      </c>
      <c r="AT2289" t="s">
        <v>1385</v>
      </c>
      <c r="AU2289" t="s">
        <v>36</v>
      </c>
      <c r="AV2289" t="s">
        <v>1355</v>
      </c>
      <c r="AW2289"/>
      <c r="AX2289"/>
      <c r="AY2289"/>
      <c r="AZ2289"/>
      <c r="BA2289" t="s">
        <v>1801</v>
      </c>
      <c r="BB2289" t="s">
        <v>1802</v>
      </c>
      <c r="BC2289" t="s">
        <v>1066</v>
      </c>
      <c r="BD2289"/>
      <c r="BE2289"/>
    </row>
    <row r="2290" spans="1:57" x14ac:dyDescent="0.25">
      <c r="A2290" t="s">
        <v>1360</v>
      </c>
      <c r="B2290" t="s">
        <v>0</v>
      </c>
      <c r="C2290">
        <v>2020</v>
      </c>
      <c r="D2290">
        <v>10</v>
      </c>
      <c r="E2290" s="73">
        <v>43930</v>
      </c>
      <c r="F2290"/>
      <c r="G2290"/>
      <c r="H2290" t="s">
        <v>12</v>
      </c>
      <c r="I2290"/>
      <c r="J2290" t="s">
        <v>2</v>
      </c>
      <c r="K2290" t="s">
        <v>3</v>
      </c>
      <c r="L2290"/>
      <c r="M2290" t="s">
        <v>1066</v>
      </c>
      <c r="N2290">
        <v>-125.95</v>
      </c>
      <c r="O2290"/>
      <c r="P2290" t="s">
        <v>14</v>
      </c>
      <c r="Q2290" t="s">
        <v>1068</v>
      </c>
      <c r="R2290">
        <v>59</v>
      </c>
      <c r="S2290"/>
      <c r="T2290"/>
      <c r="U2290"/>
      <c r="V2290"/>
      <c r="W2290"/>
      <c r="X2290"/>
      <c r="Y2290"/>
      <c r="Z2290"/>
      <c r="AA2290"/>
      <c r="AB2290"/>
      <c r="AC2290"/>
      <c r="AD2290"/>
      <c r="AE2290"/>
      <c r="AF2290"/>
      <c r="AG2290"/>
      <c r="AH2290"/>
      <c r="AI2290"/>
      <c r="AJ2290"/>
      <c r="AK2290" t="s">
        <v>1068</v>
      </c>
      <c r="AL2290">
        <v>59</v>
      </c>
      <c r="AM2290" s="73">
        <v>43930</v>
      </c>
      <c r="AN2290"/>
      <c r="AO2290" t="s">
        <v>8</v>
      </c>
      <c r="AP2290"/>
      <c r="AQ2290"/>
      <c r="AR2290" t="s">
        <v>603</v>
      </c>
      <c r="AS2290" t="s">
        <v>1797</v>
      </c>
      <c r="AT2290" t="s">
        <v>1385</v>
      </c>
      <c r="AU2290" t="s">
        <v>36</v>
      </c>
      <c r="AV2290" t="s">
        <v>1355</v>
      </c>
      <c r="AW2290"/>
      <c r="AX2290"/>
      <c r="AY2290"/>
      <c r="AZ2290"/>
      <c r="BA2290" t="s">
        <v>1801</v>
      </c>
      <c r="BB2290" t="s">
        <v>1802</v>
      </c>
      <c r="BC2290" t="s">
        <v>1066</v>
      </c>
      <c r="BD2290"/>
      <c r="BE2290"/>
    </row>
    <row r="2291" spans="1:57" x14ac:dyDescent="0.25">
      <c r="A2291" t="s">
        <v>1360</v>
      </c>
      <c r="B2291" t="s">
        <v>0</v>
      </c>
      <c r="C2291">
        <v>2020</v>
      </c>
      <c r="D2291">
        <v>10</v>
      </c>
      <c r="E2291" s="73">
        <v>43930</v>
      </c>
      <c r="F2291"/>
      <c r="G2291"/>
      <c r="H2291" t="s">
        <v>12</v>
      </c>
      <c r="I2291"/>
      <c r="J2291" t="s">
        <v>2</v>
      </c>
      <c r="K2291" t="s">
        <v>3</v>
      </c>
      <c r="L2291"/>
      <c r="M2291" t="s">
        <v>1066</v>
      </c>
      <c r="N2291">
        <v>-23.16</v>
      </c>
      <c r="O2291"/>
      <c r="P2291" t="s">
        <v>14</v>
      </c>
      <c r="Q2291" t="s">
        <v>1068</v>
      </c>
      <c r="R2291">
        <v>61</v>
      </c>
      <c r="S2291"/>
      <c r="T2291"/>
      <c r="U2291"/>
      <c r="V2291"/>
      <c r="W2291"/>
      <c r="X2291"/>
      <c r="Y2291"/>
      <c r="Z2291"/>
      <c r="AA2291"/>
      <c r="AB2291"/>
      <c r="AC2291"/>
      <c r="AD2291"/>
      <c r="AE2291"/>
      <c r="AF2291"/>
      <c r="AG2291"/>
      <c r="AH2291"/>
      <c r="AI2291"/>
      <c r="AJ2291"/>
      <c r="AK2291" t="s">
        <v>1068</v>
      </c>
      <c r="AL2291">
        <v>61</v>
      </c>
      <c r="AM2291" s="73">
        <v>43930</v>
      </c>
      <c r="AN2291"/>
      <c r="AO2291" t="s">
        <v>8</v>
      </c>
      <c r="AP2291"/>
      <c r="AQ2291"/>
      <c r="AR2291" t="s">
        <v>603</v>
      </c>
      <c r="AS2291" t="s">
        <v>1797</v>
      </c>
      <c r="AT2291" t="s">
        <v>1385</v>
      </c>
      <c r="AU2291" t="s">
        <v>36</v>
      </c>
      <c r="AV2291" t="s">
        <v>1355</v>
      </c>
      <c r="AW2291"/>
      <c r="AX2291"/>
      <c r="AY2291"/>
      <c r="AZ2291"/>
      <c r="BA2291" t="s">
        <v>1801</v>
      </c>
      <c r="BB2291" t="s">
        <v>1802</v>
      </c>
      <c r="BC2291" t="s">
        <v>1066</v>
      </c>
      <c r="BD2291"/>
      <c r="BE2291"/>
    </row>
    <row r="2292" spans="1:57" x14ac:dyDescent="0.25">
      <c r="A2292" t="s">
        <v>1360</v>
      </c>
      <c r="B2292" t="s">
        <v>0</v>
      </c>
      <c r="C2292">
        <v>2020</v>
      </c>
      <c r="D2292">
        <v>10</v>
      </c>
      <c r="E2292" s="73">
        <v>43930</v>
      </c>
      <c r="F2292"/>
      <c r="G2292"/>
      <c r="H2292" t="s">
        <v>12</v>
      </c>
      <c r="I2292"/>
      <c r="J2292" t="s">
        <v>2</v>
      </c>
      <c r="K2292" t="s">
        <v>3</v>
      </c>
      <c r="L2292"/>
      <c r="M2292" t="s">
        <v>1066</v>
      </c>
      <c r="N2292">
        <v>-343.93</v>
      </c>
      <c r="O2292"/>
      <c r="P2292" t="s">
        <v>14</v>
      </c>
      <c r="Q2292" t="s">
        <v>1068</v>
      </c>
      <c r="R2292">
        <v>67</v>
      </c>
      <c r="S2292"/>
      <c r="T2292"/>
      <c r="U2292"/>
      <c r="V2292"/>
      <c r="W2292"/>
      <c r="X2292"/>
      <c r="Y2292"/>
      <c r="Z2292"/>
      <c r="AA2292"/>
      <c r="AB2292"/>
      <c r="AC2292"/>
      <c r="AD2292"/>
      <c r="AE2292"/>
      <c r="AF2292"/>
      <c r="AG2292"/>
      <c r="AH2292"/>
      <c r="AI2292"/>
      <c r="AJ2292"/>
      <c r="AK2292" t="s">
        <v>1068</v>
      </c>
      <c r="AL2292">
        <v>67</v>
      </c>
      <c r="AM2292" s="73">
        <v>43930</v>
      </c>
      <c r="AN2292"/>
      <c r="AO2292" t="s">
        <v>8</v>
      </c>
      <c r="AP2292"/>
      <c r="AQ2292"/>
      <c r="AR2292" t="s">
        <v>603</v>
      </c>
      <c r="AS2292" t="s">
        <v>1797</v>
      </c>
      <c r="AT2292" t="s">
        <v>1385</v>
      </c>
      <c r="AU2292" t="s">
        <v>36</v>
      </c>
      <c r="AV2292" t="s">
        <v>1355</v>
      </c>
      <c r="AW2292"/>
      <c r="AX2292"/>
      <c r="AY2292"/>
      <c r="AZ2292"/>
      <c r="BA2292" t="s">
        <v>1801</v>
      </c>
      <c r="BB2292" t="s">
        <v>1802</v>
      </c>
      <c r="BC2292" t="s">
        <v>1066</v>
      </c>
      <c r="BD2292"/>
      <c r="BE2292"/>
    </row>
    <row r="2293" spans="1:57" x14ac:dyDescent="0.25">
      <c r="A2293" t="s">
        <v>1360</v>
      </c>
      <c r="B2293" t="s">
        <v>0</v>
      </c>
      <c r="C2293">
        <v>2020</v>
      </c>
      <c r="D2293">
        <v>10</v>
      </c>
      <c r="E2293" s="73">
        <v>43951</v>
      </c>
      <c r="F2293" t="s">
        <v>574</v>
      </c>
      <c r="G2293"/>
      <c r="H2293" t="s">
        <v>12</v>
      </c>
      <c r="I2293" t="s">
        <v>575</v>
      </c>
      <c r="J2293" t="s">
        <v>817</v>
      </c>
      <c r="K2293" t="s">
        <v>3</v>
      </c>
      <c r="L2293"/>
      <c r="M2293" t="s">
        <v>1424</v>
      </c>
      <c r="N2293">
        <v>1240.96</v>
      </c>
      <c r="O2293"/>
      <c r="P2293" t="s">
        <v>1087</v>
      </c>
      <c r="Q2293" t="s">
        <v>1088</v>
      </c>
      <c r="R2293">
        <v>24</v>
      </c>
      <c r="S2293"/>
      <c r="T2293"/>
      <c r="U2293"/>
      <c r="V2293"/>
      <c r="W2293"/>
      <c r="X2293"/>
      <c r="Y2293"/>
      <c r="Z2293"/>
      <c r="AA2293"/>
      <c r="AB2293"/>
      <c r="AC2293"/>
      <c r="AD2293"/>
      <c r="AE2293"/>
      <c r="AF2293"/>
      <c r="AG2293"/>
      <c r="AH2293"/>
      <c r="AI2293"/>
      <c r="AJ2293"/>
      <c r="AK2293" t="s">
        <v>1088</v>
      </c>
      <c r="AL2293">
        <v>24</v>
      </c>
      <c r="AM2293" s="73">
        <v>43951</v>
      </c>
      <c r="AN2293"/>
      <c r="AO2293" t="s">
        <v>1089</v>
      </c>
      <c r="AP2293"/>
      <c r="AQ2293"/>
      <c r="AR2293" t="s">
        <v>603</v>
      </c>
      <c r="AS2293" t="s">
        <v>1797</v>
      </c>
      <c r="AT2293" t="s">
        <v>1361</v>
      </c>
      <c r="AU2293" t="s">
        <v>36</v>
      </c>
      <c r="AV2293" t="s">
        <v>1354</v>
      </c>
      <c r="AW2293" t="s">
        <v>1924</v>
      </c>
      <c r="AX2293" t="s">
        <v>1353</v>
      </c>
      <c r="AY2293" t="s">
        <v>1352</v>
      </c>
      <c r="AZ2293"/>
      <c r="BA2293" t="s">
        <v>2042</v>
      </c>
      <c r="BB2293" t="s">
        <v>1926</v>
      </c>
      <c r="BC2293" t="s">
        <v>1424</v>
      </c>
      <c r="BD2293"/>
      <c r="BE2293"/>
    </row>
    <row r="2294" spans="1:57" x14ac:dyDescent="0.25">
      <c r="A2294" t="s">
        <v>1360</v>
      </c>
      <c r="B2294" t="s">
        <v>0</v>
      </c>
      <c r="C2294">
        <v>2020</v>
      </c>
      <c r="D2294">
        <v>10</v>
      </c>
      <c r="E2294" s="73">
        <v>43951</v>
      </c>
      <c r="F2294" t="s">
        <v>574</v>
      </c>
      <c r="G2294"/>
      <c r="H2294" t="s">
        <v>12</v>
      </c>
      <c r="I2294" t="s">
        <v>575</v>
      </c>
      <c r="J2294" t="s">
        <v>870</v>
      </c>
      <c r="K2294" t="s">
        <v>3</v>
      </c>
      <c r="L2294"/>
      <c r="M2294" t="s">
        <v>1424</v>
      </c>
      <c r="N2294">
        <v>14.75</v>
      </c>
      <c r="O2294"/>
      <c r="P2294" t="s">
        <v>1087</v>
      </c>
      <c r="Q2294" t="s">
        <v>1088</v>
      </c>
      <c r="R2294">
        <v>43</v>
      </c>
      <c r="S2294"/>
      <c r="T2294"/>
      <c r="U2294"/>
      <c r="V2294"/>
      <c r="W2294"/>
      <c r="X2294"/>
      <c r="Y2294"/>
      <c r="Z2294"/>
      <c r="AA2294"/>
      <c r="AB2294"/>
      <c r="AC2294"/>
      <c r="AD2294"/>
      <c r="AE2294"/>
      <c r="AF2294"/>
      <c r="AG2294"/>
      <c r="AH2294"/>
      <c r="AI2294"/>
      <c r="AJ2294"/>
      <c r="AK2294" t="s">
        <v>1088</v>
      </c>
      <c r="AL2294">
        <v>43</v>
      </c>
      <c r="AM2294" s="73">
        <v>43951</v>
      </c>
      <c r="AN2294"/>
      <c r="AO2294" t="s">
        <v>1089</v>
      </c>
      <c r="AP2294"/>
      <c r="AQ2294"/>
      <c r="AR2294" t="s">
        <v>603</v>
      </c>
      <c r="AS2294" t="s">
        <v>1797</v>
      </c>
      <c r="AT2294" t="s">
        <v>1408</v>
      </c>
      <c r="AU2294" t="s">
        <v>36</v>
      </c>
      <c r="AV2294" t="s">
        <v>1354</v>
      </c>
      <c r="AW2294" t="s">
        <v>1924</v>
      </c>
      <c r="AX2294" t="s">
        <v>1353</v>
      </c>
      <c r="AY2294" t="s">
        <v>1352</v>
      </c>
      <c r="AZ2294"/>
      <c r="BA2294" t="s">
        <v>1988</v>
      </c>
      <c r="BB2294" t="s">
        <v>1926</v>
      </c>
      <c r="BC2294" t="s">
        <v>1424</v>
      </c>
      <c r="BD2294"/>
      <c r="BE2294"/>
    </row>
    <row r="2295" spans="1:57" x14ac:dyDescent="0.25">
      <c r="A2295" t="s">
        <v>1360</v>
      </c>
      <c r="B2295" t="s">
        <v>0</v>
      </c>
      <c r="C2295">
        <v>2020</v>
      </c>
      <c r="D2295">
        <v>10</v>
      </c>
      <c r="E2295" s="73">
        <v>43951</v>
      </c>
      <c r="F2295" t="s">
        <v>574</v>
      </c>
      <c r="G2295"/>
      <c r="H2295" t="s">
        <v>12</v>
      </c>
      <c r="I2295" t="s">
        <v>575</v>
      </c>
      <c r="J2295" t="s">
        <v>587</v>
      </c>
      <c r="K2295" t="s">
        <v>3</v>
      </c>
      <c r="L2295"/>
      <c r="M2295" t="s">
        <v>1424</v>
      </c>
      <c r="N2295">
        <v>-156.22</v>
      </c>
      <c r="O2295"/>
      <c r="P2295" t="s">
        <v>1087</v>
      </c>
      <c r="Q2295" t="s">
        <v>1088</v>
      </c>
      <c r="R2295">
        <v>85</v>
      </c>
      <c r="S2295"/>
      <c r="T2295"/>
      <c r="U2295"/>
      <c r="V2295"/>
      <c r="W2295"/>
      <c r="X2295"/>
      <c r="Y2295"/>
      <c r="Z2295"/>
      <c r="AA2295"/>
      <c r="AB2295"/>
      <c r="AC2295"/>
      <c r="AD2295"/>
      <c r="AE2295"/>
      <c r="AF2295"/>
      <c r="AG2295"/>
      <c r="AH2295"/>
      <c r="AI2295"/>
      <c r="AJ2295"/>
      <c r="AK2295" t="s">
        <v>1088</v>
      </c>
      <c r="AL2295">
        <v>85</v>
      </c>
      <c r="AM2295" s="73">
        <v>43951</v>
      </c>
      <c r="AN2295"/>
      <c r="AO2295" t="s">
        <v>568</v>
      </c>
      <c r="AP2295"/>
      <c r="AQ2295"/>
      <c r="AR2295" t="s">
        <v>603</v>
      </c>
      <c r="AS2295" t="s">
        <v>1797</v>
      </c>
      <c r="AT2295" t="s">
        <v>1361</v>
      </c>
      <c r="AU2295" t="s">
        <v>36</v>
      </c>
      <c r="AV2295" t="s">
        <v>1354</v>
      </c>
      <c r="AW2295" t="s">
        <v>1924</v>
      </c>
      <c r="AX2295" t="s">
        <v>1353</v>
      </c>
      <c r="AY2295" t="s">
        <v>1352</v>
      </c>
      <c r="AZ2295"/>
      <c r="BA2295" t="s">
        <v>1932</v>
      </c>
      <c r="BB2295" t="s">
        <v>1926</v>
      </c>
      <c r="BC2295" t="s">
        <v>1424</v>
      </c>
      <c r="BD2295"/>
      <c r="BE2295"/>
    </row>
    <row r="2296" spans="1:57" x14ac:dyDescent="0.25">
      <c r="A2296" t="s">
        <v>1360</v>
      </c>
      <c r="B2296" t="s">
        <v>0</v>
      </c>
      <c r="C2296">
        <v>2020</v>
      </c>
      <c r="D2296">
        <v>10</v>
      </c>
      <c r="E2296" s="73">
        <v>43951</v>
      </c>
      <c r="F2296" t="s">
        <v>574</v>
      </c>
      <c r="G2296"/>
      <c r="H2296" t="s">
        <v>12</v>
      </c>
      <c r="I2296" t="s">
        <v>575</v>
      </c>
      <c r="J2296" t="s">
        <v>611</v>
      </c>
      <c r="K2296" t="s">
        <v>3</v>
      </c>
      <c r="L2296"/>
      <c r="M2296" t="s">
        <v>1577</v>
      </c>
      <c r="N2296">
        <v>18.43</v>
      </c>
      <c r="O2296"/>
      <c r="P2296" t="s">
        <v>1141</v>
      </c>
      <c r="Q2296" t="s">
        <v>1142</v>
      </c>
      <c r="R2296">
        <v>84</v>
      </c>
      <c r="S2296"/>
      <c r="T2296"/>
      <c r="U2296"/>
      <c r="V2296"/>
      <c r="W2296"/>
      <c r="X2296"/>
      <c r="Y2296"/>
      <c r="Z2296"/>
      <c r="AA2296"/>
      <c r="AB2296"/>
      <c r="AC2296"/>
      <c r="AD2296"/>
      <c r="AE2296"/>
      <c r="AF2296"/>
      <c r="AG2296"/>
      <c r="AH2296"/>
      <c r="AI2296"/>
      <c r="AJ2296"/>
      <c r="AK2296" t="s">
        <v>1142</v>
      </c>
      <c r="AL2296">
        <v>84</v>
      </c>
      <c r="AM2296" s="73">
        <v>43951</v>
      </c>
      <c r="AN2296"/>
      <c r="AO2296" t="s">
        <v>847</v>
      </c>
      <c r="AP2296"/>
      <c r="AQ2296"/>
      <c r="AR2296" t="s">
        <v>603</v>
      </c>
      <c r="AS2296" t="s">
        <v>1797</v>
      </c>
      <c r="AT2296" t="s">
        <v>1411</v>
      </c>
      <c r="AU2296" t="s">
        <v>36</v>
      </c>
      <c r="AV2296" t="s">
        <v>1354</v>
      </c>
      <c r="AW2296" t="s">
        <v>1924</v>
      </c>
      <c r="AX2296" t="s">
        <v>1353</v>
      </c>
      <c r="AY2296" t="s">
        <v>1352</v>
      </c>
      <c r="AZ2296"/>
      <c r="BA2296" t="s">
        <v>1952</v>
      </c>
      <c r="BB2296" t="s">
        <v>1926</v>
      </c>
      <c r="BC2296" t="s">
        <v>1577</v>
      </c>
      <c r="BD2296"/>
      <c r="BE2296"/>
    </row>
    <row r="2297" spans="1:57" x14ac:dyDescent="0.25">
      <c r="A2297" t="s">
        <v>1360</v>
      </c>
      <c r="B2297" t="s">
        <v>0</v>
      </c>
      <c r="C2297">
        <v>2020</v>
      </c>
      <c r="D2297">
        <v>10</v>
      </c>
      <c r="E2297" s="73">
        <v>43951</v>
      </c>
      <c r="F2297" t="s">
        <v>574</v>
      </c>
      <c r="G2297"/>
      <c r="H2297" t="s">
        <v>12</v>
      </c>
      <c r="I2297" t="s">
        <v>575</v>
      </c>
      <c r="J2297" t="s">
        <v>688</v>
      </c>
      <c r="K2297" t="s">
        <v>3</v>
      </c>
      <c r="L2297"/>
      <c r="M2297" t="s">
        <v>1420</v>
      </c>
      <c r="N2297">
        <v>1.39</v>
      </c>
      <c r="O2297"/>
      <c r="P2297" t="s">
        <v>1091</v>
      </c>
      <c r="Q2297" t="s">
        <v>1092</v>
      </c>
      <c r="R2297">
        <v>84</v>
      </c>
      <c r="S2297"/>
      <c r="T2297"/>
      <c r="U2297"/>
      <c r="V2297"/>
      <c r="W2297"/>
      <c r="X2297"/>
      <c r="Y2297"/>
      <c r="Z2297"/>
      <c r="AA2297"/>
      <c r="AB2297"/>
      <c r="AC2297"/>
      <c r="AD2297"/>
      <c r="AE2297"/>
      <c r="AF2297"/>
      <c r="AG2297"/>
      <c r="AH2297"/>
      <c r="AI2297"/>
      <c r="AJ2297"/>
      <c r="AK2297" t="s">
        <v>1092</v>
      </c>
      <c r="AL2297">
        <v>84</v>
      </c>
      <c r="AM2297" s="73">
        <v>43951</v>
      </c>
      <c r="AN2297"/>
      <c r="AO2297" t="s">
        <v>847</v>
      </c>
      <c r="AP2297"/>
      <c r="AQ2297"/>
      <c r="AR2297" t="s">
        <v>603</v>
      </c>
      <c r="AS2297" t="s">
        <v>1797</v>
      </c>
      <c r="AT2297" t="s">
        <v>1408</v>
      </c>
      <c r="AU2297" t="s">
        <v>36</v>
      </c>
      <c r="AV2297" t="s">
        <v>1354</v>
      </c>
      <c r="AW2297" t="s">
        <v>1924</v>
      </c>
      <c r="AX2297" t="s">
        <v>1353</v>
      </c>
      <c r="AY2297" t="s">
        <v>1352</v>
      </c>
      <c r="AZ2297"/>
      <c r="BA2297" t="s">
        <v>1995</v>
      </c>
      <c r="BB2297" t="s">
        <v>1926</v>
      </c>
      <c r="BC2297" t="s">
        <v>1420</v>
      </c>
      <c r="BD2297"/>
      <c r="BE2297"/>
    </row>
    <row r="2298" spans="1:57" x14ac:dyDescent="0.25">
      <c r="A2298" t="s">
        <v>1360</v>
      </c>
      <c r="B2298" t="s">
        <v>0</v>
      </c>
      <c r="C2298">
        <v>2020</v>
      </c>
      <c r="D2298">
        <v>10</v>
      </c>
      <c r="E2298" s="73">
        <v>43951</v>
      </c>
      <c r="F2298" t="s">
        <v>574</v>
      </c>
      <c r="G2298"/>
      <c r="H2298" t="s">
        <v>12</v>
      </c>
      <c r="I2298" t="s">
        <v>575</v>
      </c>
      <c r="J2298" t="s">
        <v>690</v>
      </c>
      <c r="K2298" t="s">
        <v>3</v>
      </c>
      <c r="L2298"/>
      <c r="M2298" t="s">
        <v>1533</v>
      </c>
      <c r="N2298">
        <v>0.16</v>
      </c>
      <c r="O2298"/>
      <c r="P2298" t="s">
        <v>1120</v>
      </c>
      <c r="Q2298" t="s">
        <v>1121</v>
      </c>
      <c r="R2298">
        <v>181</v>
      </c>
      <c r="S2298"/>
      <c r="T2298"/>
      <c r="U2298"/>
      <c r="V2298"/>
      <c r="W2298"/>
      <c r="X2298"/>
      <c r="Y2298"/>
      <c r="Z2298"/>
      <c r="AA2298"/>
      <c r="AB2298"/>
      <c r="AC2298"/>
      <c r="AD2298"/>
      <c r="AE2298"/>
      <c r="AF2298"/>
      <c r="AG2298"/>
      <c r="AH2298"/>
      <c r="AI2298"/>
      <c r="AJ2298"/>
      <c r="AK2298" t="s">
        <v>1121</v>
      </c>
      <c r="AL2298">
        <v>181</v>
      </c>
      <c r="AM2298" s="73">
        <v>43951</v>
      </c>
      <c r="AN2298"/>
      <c r="AO2298" t="s">
        <v>37</v>
      </c>
      <c r="AP2298"/>
      <c r="AQ2298"/>
      <c r="AR2298" t="s">
        <v>603</v>
      </c>
      <c r="AS2298" t="s">
        <v>1797</v>
      </c>
      <c r="AT2298" t="s">
        <v>1408</v>
      </c>
      <c r="AU2298" t="s">
        <v>36</v>
      </c>
      <c r="AV2298" t="s">
        <v>1354</v>
      </c>
      <c r="AW2298" t="s">
        <v>1924</v>
      </c>
      <c r="AX2298" t="s">
        <v>1353</v>
      </c>
      <c r="AY2298" t="s">
        <v>1352</v>
      </c>
      <c r="AZ2298"/>
      <c r="BA2298" t="s">
        <v>2030</v>
      </c>
      <c r="BB2298" t="s">
        <v>1926</v>
      </c>
      <c r="BC2298" t="s">
        <v>1533</v>
      </c>
      <c r="BD2298"/>
      <c r="BE2298"/>
    </row>
    <row r="2299" spans="1:57" x14ac:dyDescent="0.25">
      <c r="A2299" t="s">
        <v>1360</v>
      </c>
      <c r="B2299" t="s">
        <v>0</v>
      </c>
      <c r="C2299">
        <v>2020</v>
      </c>
      <c r="D2299">
        <v>10</v>
      </c>
      <c r="E2299" s="73">
        <v>43951</v>
      </c>
      <c r="F2299" t="s">
        <v>574</v>
      </c>
      <c r="G2299"/>
      <c r="H2299" t="s">
        <v>12</v>
      </c>
      <c r="I2299" t="s">
        <v>575</v>
      </c>
      <c r="J2299" t="s">
        <v>856</v>
      </c>
      <c r="K2299" t="s">
        <v>3</v>
      </c>
      <c r="L2299"/>
      <c r="M2299" t="s">
        <v>1419</v>
      </c>
      <c r="N2299">
        <v>0.25</v>
      </c>
      <c r="O2299"/>
      <c r="P2299" t="s">
        <v>1093</v>
      </c>
      <c r="Q2299" t="s">
        <v>1094</v>
      </c>
      <c r="R2299">
        <v>11</v>
      </c>
      <c r="S2299"/>
      <c r="T2299"/>
      <c r="U2299"/>
      <c r="V2299"/>
      <c r="W2299"/>
      <c r="X2299"/>
      <c r="Y2299"/>
      <c r="Z2299"/>
      <c r="AA2299"/>
      <c r="AB2299"/>
      <c r="AC2299"/>
      <c r="AD2299"/>
      <c r="AE2299"/>
      <c r="AF2299"/>
      <c r="AG2299"/>
      <c r="AH2299"/>
      <c r="AI2299"/>
      <c r="AJ2299"/>
      <c r="AK2299" t="s">
        <v>1094</v>
      </c>
      <c r="AL2299">
        <v>11</v>
      </c>
      <c r="AM2299" s="73">
        <v>43951</v>
      </c>
      <c r="AN2299"/>
      <c r="AO2299" t="s">
        <v>847</v>
      </c>
      <c r="AP2299"/>
      <c r="AQ2299"/>
      <c r="AR2299" t="s">
        <v>603</v>
      </c>
      <c r="AS2299" t="s">
        <v>1797</v>
      </c>
      <c r="AT2299" t="s">
        <v>1408</v>
      </c>
      <c r="AU2299" t="s">
        <v>36</v>
      </c>
      <c r="AV2299" t="s">
        <v>1354</v>
      </c>
      <c r="AW2299" t="s">
        <v>1924</v>
      </c>
      <c r="AX2299" t="s">
        <v>1353</v>
      </c>
      <c r="AY2299" t="s">
        <v>1352</v>
      </c>
      <c r="AZ2299"/>
      <c r="BA2299" t="s">
        <v>1984</v>
      </c>
      <c r="BB2299" t="s">
        <v>1926</v>
      </c>
      <c r="BC2299" t="s">
        <v>1419</v>
      </c>
      <c r="BD2299"/>
      <c r="BE2299"/>
    </row>
    <row r="2300" spans="1:57" x14ac:dyDescent="0.25">
      <c r="A2300" t="s">
        <v>1360</v>
      </c>
      <c r="B2300" t="s">
        <v>0</v>
      </c>
      <c r="C2300">
        <v>2020</v>
      </c>
      <c r="D2300">
        <v>10</v>
      </c>
      <c r="E2300" s="73">
        <v>43931</v>
      </c>
      <c r="F2300" t="s">
        <v>574</v>
      </c>
      <c r="G2300"/>
      <c r="H2300" t="s">
        <v>12</v>
      </c>
      <c r="I2300" t="s">
        <v>575</v>
      </c>
      <c r="J2300" t="s">
        <v>587</v>
      </c>
      <c r="K2300" t="s">
        <v>3</v>
      </c>
      <c r="L2300"/>
      <c r="M2300" t="s">
        <v>579</v>
      </c>
      <c r="N2300">
        <v>39.25</v>
      </c>
      <c r="O2300"/>
      <c r="P2300" t="s">
        <v>1071</v>
      </c>
      <c r="Q2300" t="s">
        <v>1072</v>
      </c>
      <c r="R2300">
        <v>271</v>
      </c>
      <c r="S2300"/>
      <c r="T2300"/>
      <c r="U2300"/>
      <c r="V2300"/>
      <c r="W2300"/>
      <c r="X2300"/>
      <c r="Y2300"/>
      <c r="Z2300"/>
      <c r="AA2300"/>
      <c r="AB2300"/>
      <c r="AC2300"/>
      <c r="AD2300"/>
      <c r="AE2300"/>
      <c r="AF2300"/>
      <c r="AG2300"/>
      <c r="AH2300"/>
      <c r="AI2300"/>
      <c r="AJ2300"/>
      <c r="AK2300" t="s">
        <v>1072</v>
      </c>
      <c r="AL2300">
        <v>271</v>
      </c>
      <c r="AM2300" s="73">
        <v>43931</v>
      </c>
      <c r="AN2300" t="s">
        <v>584</v>
      </c>
      <c r="AO2300" t="s">
        <v>847</v>
      </c>
      <c r="AP2300"/>
      <c r="AQ2300"/>
      <c r="AR2300" t="s">
        <v>581</v>
      </c>
      <c r="AS2300" t="s">
        <v>1797</v>
      </c>
      <c r="AT2300" t="s">
        <v>1361</v>
      </c>
      <c r="AU2300" t="s">
        <v>36</v>
      </c>
      <c r="AV2300" t="s">
        <v>1354</v>
      </c>
      <c r="AW2300" t="s">
        <v>1924</v>
      </c>
      <c r="AX2300" t="s">
        <v>1353</v>
      </c>
      <c r="AY2300" t="s">
        <v>1352</v>
      </c>
      <c r="AZ2300"/>
      <c r="BA2300" t="s">
        <v>1932</v>
      </c>
      <c r="BB2300" t="s">
        <v>1926</v>
      </c>
      <c r="BC2300" t="s">
        <v>579</v>
      </c>
      <c r="BD2300"/>
      <c r="BE2300"/>
    </row>
    <row r="2301" spans="1:57" x14ac:dyDescent="0.25">
      <c r="A2301" t="s">
        <v>1360</v>
      </c>
      <c r="B2301" t="s">
        <v>0</v>
      </c>
      <c r="C2301">
        <v>2020</v>
      </c>
      <c r="D2301">
        <v>10</v>
      </c>
      <c r="E2301" s="73">
        <v>43931</v>
      </c>
      <c r="F2301" t="s">
        <v>574</v>
      </c>
      <c r="G2301"/>
      <c r="H2301" t="s">
        <v>12</v>
      </c>
      <c r="I2301" t="s">
        <v>575</v>
      </c>
      <c r="J2301" t="s">
        <v>588</v>
      </c>
      <c r="K2301" t="s">
        <v>3</v>
      </c>
      <c r="L2301"/>
      <c r="M2301" t="s">
        <v>579</v>
      </c>
      <c r="N2301">
        <v>20.8</v>
      </c>
      <c r="O2301"/>
      <c r="P2301" t="s">
        <v>1071</v>
      </c>
      <c r="Q2301" t="s">
        <v>1072</v>
      </c>
      <c r="R2301">
        <v>273</v>
      </c>
      <c r="S2301"/>
      <c r="T2301"/>
      <c r="U2301"/>
      <c r="V2301"/>
      <c r="W2301"/>
      <c r="X2301"/>
      <c r="Y2301"/>
      <c r="Z2301"/>
      <c r="AA2301"/>
      <c r="AB2301"/>
      <c r="AC2301"/>
      <c r="AD2301"/>
      <c r="AE2301"/>
      <c r="AF2301"/>
      <c r="AG2301"/>
      <c r="AH2301"/>
      <c r="AI2301"/>
      <c r="AJ2301"/>
      <c r="AK2301" t="s">
        <v>1072</v>
      </c>
      <c r="AL2301">
        <v>273</v>
      </c>
      <c r="AM2301" s="73">
        <v>43931</v>
      </c>
      <c r="AN2301" t="s">
        <v>584</v>
      </c>
      <c r="AO2301" t="s">
        <v>847</v>
      </c>
      <c r="AP2301"/>
      <c r="AQ2301"/>
      <c r="AR2301" t="s">
        <v>581</v>
      </c>
      <c r="AS2301" t="s">
        <v>1797</v>
      </c>
      <c r="AT2301" t="s">
        <v>1361</v>
      </c>
      <c r="AU2301" t="s">
        <v>36</v>
      </c>
      <c r="AV2301" t="s">
        <v>1354</v>
      </c>
      <c r="AW2301" t="s">
        <v>1924</v>
      </c>
      <c r="AX2301" t="s">
        <v>1353</v>
      </c>
      <c r="AY2301" t="s">
        <v>1352</v>
      </c>
      <c r="AZ2301"/>
      <c r="BA2301" t="s">
        <v>1927</v>
      </c>
      <c r="BB2301" t="s">
        <v>1926</v>
      </c>
      <c r="BC2301" t="s">
        <v>579</v>
      </c>
      <c r="BD2301"/>
      <c r="BE2301"/>
    </row>
    <row r="2302" spans="1:57" x14ac:dyDescent="0.25">
      <c r="A2302" t="s">
        <v>1360</v>
      </c>
      <c r="B2302" t="s">
        <v>0</v>
      </c>
      <c r="C2302">
        <v>2020</v>
      </c>
      <c r="D2302">
        <v>10</v>
      </c>
      <c r="E2302" s="73">
        <v>43931</v>
      </c>
      <c r="F2302" t="s">
        <v>574</v>
      </c>
      <c r="G2302"/>
      <c r="H2302" t="s">
        <v>12</v>
      </c>
      <c r="I2302" t="s">
        <v>575</v>
      </c>
      <c r="J2302" t="s">
        <v>586</v>
      </c>
      <c r="K2302" t="s">
        <v>3</v>
      </c>
      <c r="L2302"/>
      <c r="M2302" t="s">
        <v>579</v>
      </c>
      <c r="N2302">
        <v>32.75</v>
      </c>
      <c r="O2302"/>
      <c r="P2302" t="s">
        <v>1071</v>
      </c>
      <c r="Q2302" t="s">
        <v>1072</v>
      </c>
      <c r="R2302">
        <v>330</v>
      </c>
      <c r="S2302"/>
      <c r="T2302"/>
      <c r="U2302"/>
      <c r="V2302"/>
      <c r="W2302"/>
      <c r="X2302"/>
      <c r="Y2302"/>
      <c r="Z2302"/>
      <c r="AA2302"/>
      <c r="AB2302"/>
      <c r="AC2302"/>
      <c r="AD2302"/>
      <c r="AE2302"/>
      <c r="AF2302"/>
      <c r="AG2302"/>
      <c r="AH2302"/>
      <c r="AI2302"/>
      <c r="AJ2302"/>
      <c r="AK2302" t="s">
        <v>1072</v>
      </c>
      <c r="AL2302">
        <v>330</v>
      </c>
      <c r="AM2302" s="73">
        <v>43931</v>
      </c>
      <c r="AN2302" t="s">
        <v>584</v>
      </c>
      <c r="AO2302" t="s">
        <v>975</v>
      </c>
      <c r="AP2302"/>
      <c r="AQ2302"/>
      <c r="AR2302" t="s">
        <v>581</v>
      </c>
      <c r="AS2302" t="s">
        <v>1797</v>
      </c>
      <c r="AT2302" t="s">
        <v>1361</v>
      </c>
      <c r="AU2302" t="s">
        <v>36</v>
      </c>
      <c r="AV2302" t="s">
        <v>1354</v>
      </c>
      <c r="AW2302" t="s">
        <v>1924</v>
      </c>
      <c r="AX2302" t="s">
        <v>1353</v>
      </c>
      <c r="AY2302" t="s">
        <v>1352</v>
      </c>
      <c r="AZ2302"/>
      <c r="BA2302" t="s">
        <v>1954</v>
      </c>
      <c r="BB2302" t="s">
        <v>1926</v>
      </c>
      <c r="BC2302" t="s">
        <v>579</v>
      </c>
      <c r="BD2302"/>
      <c r="BE2302"/>
    </row>
    <row r="2303" spans="1:57" x14ac:dyDescent="0.25">
      <c r="A2303" t="s">
        <v>1360</v>
      </c>
      <c r="B2303" t="s">
        <v>0</v>
      </c>
      <c r="C2303">
        <v>2020</v>
      </c>
      <c r="D2303">
        <v>10</v>
      </c>
      <c r="E2303" s="73">
        <v>43931</v>
      </c>
      <c r="F2303" t="s">
        <v>574</v>
      </c>
      <c r="G2303"/>
      <c r="H2303" t="s">
        <v>12</v>
      </c>
      <c r="I2303" t="s">
        <v>575</v>
      </c>
      <c r="J2303" t="s">
        <v>624</v>
      </c>
      <c r="K2303" t="s">
        <v>3</v>
      </c>
      <c r="L2303"/>
      <c r="M2303" t="s">
        <v>579</v>
      </c>
      <c r="N2303">
        <v>614.5</v>
      </c>
      <c r="O2303"/>
      <c r="P2303" t="s">
        <v>1071</v>
      </c>
      <c r="Q2303" t="s">
        <v>1072</v>
      </c>
      <c r="R2303">
        <v>331</v>
      </c>
      <c r="S2303"/>
      <c r="T2303"/>
      <c r="U2303"/>
      <c r="V2303"/>
      <c r="W2303"/>
      <c r="X2303"/>
      <c r="Y2303"/>
      <c r="Z2303"/>
      <c r="AA2303"/>
      <c r="AB2303"/>
      <c r="AC2303"/>
      <c r="AD2303"/>
      <c r="AE2303"/>
      <c r="AF2303"/>
      <c r="AG2303"/>
      <c r="AH2303"/>
      <c r="AI2303"/>
      <c r="AJ2303"/>
      <c r="AK2303" t="s">
        <v>1072</v>
      </c>
      <c r="AL2303">
        <v>331</v>
      </c>
      <c r="AM2303" s="73">
        <v>43931</v>
      </c>
      <c r="AN2303" t="s">
        <v>584</v>
      </c>
      <c r="AO2303" t="s">
        <v>975</v>
      </c>
      <c r="AP2303"/>
      <c r="AQ2303"/>
      <c r="AR2303" t="s">
        <v>581</v>
      </c>
      <c r="AS2303" t="s">
        <v>1797</v>
      </c>
      <c r="AT2303" t="s">
        <v>1361</v>
      </c>
      <c r="AU2303" t="s">
        <v>36</v>
      </c>
      <c r="AV2303" t="s">
        <v>1354</v>
      </c>
      <c r="AW2303" t="s">
        <v>1924</v>
      </c>
      <c r="AX2303" t="s">
        <v>1353</v>
      </c>
      <c r="AY2303" t="s">
        <v>1352</v>
      </c>
      <c r="AZ2303"/>
      <c r="BA2303" t="s">
        <v>1982</v>
      </c>
      <c r="BB2303" t="s">
        <v>1926</v>
      </c>
      <c r="BC2303" t="s">
        <v>579</v>
      </c>
      <c r="BD2303"/>
      <c r="BE2303"/>
    </row>
    <row r="2304" spans="1:57" x14ac:dyDescent="0.25">
      <c r="A2304" t="s">
        <v>1360</v>
      </c>
      <c r="B2304" t="s">
        <v>0</v>
      </c>
      <c r="C2304">
        <v>2020</v>
      </c>
      <c r="D2304">
        <v>10</v>
      </c>
      <c r="E2304" s="73">
        <v>43931</v>
      </c>
      <c r="F2304" t="s">
        <v>574</v>
      </c>
      <c r="G2304"/>
      <c r="H2304" t="s">
        <v>12</v>
      </c>
      <c r="I2304" t="s">
        <v>575</v>
      </c>
      <c r="J2304" t="s">
        <v>587</v>
      </c>
      <c r="K2304" t="s">
        <v>3</v>
      </c>
      <c r="L2304"/>
      <c r="M2304" t="s">
        <v>579</v>
      </c>
      <c r="N2304">
        <v>29.25</v>
      </c>
      <c r="O2304"/>
      <c r="P2304" t="s">
        <v>1071</v>
      </c>
      <c r="Q2304" t="s">
        <v>1072</v>
      </c>
      <c r="R2304">
        <v>332</v>
      </c>
      <c r="S2304"/>
      <c r="T2304"/>
      <c r="U2304"/>
      <c r="V2304"/>
      <c r="W2304"/>
      <c r="X2304"/>
      <c r="Y2304"/>
      <c r="Z2304"/>
      <c r="AA2304"/>
      <c r="AB2304"/>
      <c r="AC2304"/>
      <c r="AD2304"/>
      <c r="AE2304"/>
      <c r="AF2304"/>
      <c r="AG2304"/>
      <c r="AH2304"/>
      <c r="AI2304"/>
      <c r="AJ2304"/>
      <c r="AK2304" t="s">
        <v>1072</v>
      </c>
      <c r="AL2304">
        <v>332</v>
      </c>
      <c r="AM2304" s="73">
        <v>43931</v>
      </c>
      <c r="AN2304" t="s">
        <v>584</v>
      </c>
      <c r="AO2304" t="s">
        <v>975</v>
      </c>
      <c r="AP2304"/>
      <c r="AQ2304"/>
      <c r="AR2304" t="s">
        <v>581</v>
      </c>
      <c r="AS2304" t="s">
        <v>1797</v>
      </c>
      <c r="AT2304" t="s">
        <v>1361</v>
      </c>
      <c r="AU2304" t="s">
        <v>36</v>
      </c>
      <c r="AV2304" t="s">
        <v>1354</v>
      </c>
      <c r="AW2304" t="s">
        <v>1924</v>
      </c>
      <c r="AX2304" t="s">
        <v>1353</v>
      </c>
      <c r="AY2304" t="s">
        <v>1352</v>
      </c>
      <c r="AZ2304"/>
      <c r="BA2304" t="s">
        <v>1932</v>
      </c>
      <c r="BB2304" t="s">
        <v>1926</v>
      </c>
      <c r="BC2304" t="s">
        <v>579</v>
      </c>
      <c r="BD2304"/>
      <c r="BE2304"/>
    </row>
    <row r="2305" spans="1:57" x14ac:dyDescent="0.25">
      <c r="A2305" t="s">
        <v>1360</v>
      </c>
      <c r="B2305" t="s">
        <v>0</v>
      </c>
      <c r="C2305">
        <v>2020</v>
      </c>
      <c r="D2305">
        <v>10</v>
      </c>
      <c r="E2305" s="73">
        <v>43934</v>
      </c>
      <c r="F2305"/>
      <c r="G2305"/>
      <c r="H2305" t="s">
        <v>12</v>
      </c>
      <c r="I2305"/>
      <c r="J2305" t="s">
        <v>25</v>
      </c>
      <c r="K2305" t="s">
        <v>3</v>
      </c>
      <c r="L2305"/>
      <c r="M2305" t="s">
        <v>27</v>
      </c>
      <c r="N2305">
        <v>-21108.5</v>
      </c>
      <c r="O2305"/>
      <c r="P2305" t="s">
        <v>27</v>
      </c>
      <c r="Q2305" t="s">
        <v>1105</v>
      </c>
      <c r="R2305">
        <v>17</v>
      </c>
      <c r="S2305"/>
      <c r="T2305"/>
      <c r="U2305"/>
      <c r="V2305"/>
      <c r="W2305"/>
      <c r="X2305"/>
      <c r="Y2305"/>
      <c r="Z2305"/>
      <c r="AA2305"/>
      <c r="AB2305"/>
      <c r="AC2305"/>
      <c r="AD2305"/>
      <c r="AE2305"/>
      <c r="AF2305"/>
      <c r="AG2305"/>
      <c r="AH2305"/>
      <c r="AI2305"/>
      <c r="AJ2305"/>
      <c r="AK2305" t="s">
        <v>1105</v>
      </c>
      <c r="AL2305">
        <v>17</v>
      </c>
      <c r="AM2305" s="73">
        <v>43934</v>
      </c>
      <c r="AN2305" t="s">
        <v>1137</v>
      </c>
      <c r="AO2305" t="s">
        <v>8</v>
      </c>
      <c r="AP2305"/>
      <c r="AQ2305"/>
      <c r="AR2305" t="s">
        <v>30</v>
      </c>
      <c r="AS2305" t="s">
        <v>1797</v>
      </c>
      <c r="AT2305" t="s">
        <v>1366</v>
      </c>
      <c r="AU2305" t="s">
        <v>36</v>
      </c>
      <c r="AV2305" t="s">
        <v>1365</v>
      </c>
      <c r="AW2305"/>
      <c r="AX2305"/>
      <c r="AY2305"/>
      <c r="AZ2305"/>
      <c r="BA2305" t="s">
        <v>1833</v>
      </c>
      <c r="BB2305" t="s">
        <v>1802</v>
      </c>
      <c r="BC2305" t="s">
        <v>27</v>
      </c>
      <c r="BD2305"/>
      <c r="BE2305"/>
    </row>
    <row r="2306" spans="1:57" x14ac:dyDescent="0.25">
      <c r="A2306" t="s">
        <v>1360</v>
      </c>
      <c r="B2306" t="s">
        <v>0</v>
      </c>
      <c r="C2306">
        <v>2020</v>
      </c>
      <c r="D2306">
        <v>10</v>
      </c>
      <c r="E2306" s="73">
        <v>43934</v>
      </c>
      <c r="F2306"/>
      <c r="G2306"/>
      <c r="H2306" t="s">
        <v>12</v>
      </c>
      <c r="I2306"/>
      <c r="J2306" t="s">
        <v>25</v>
      </c>
      <c r="K2306" t="s">
        <v>3</v>
      </c>
      <c r="L2306"/>
      <c r="M2306" t="s">
        <v>27</v>
      </c>
      <c r="N2306">
        <v>-2715</v>
      </c>
      <c r="O2306"/>
      <c r="P2306" t="s">
        <v>27</v>
      </c>
      <c r="Q2306" t="s">
        <v>1105</v>
      </c>
      <c r="R2306">
        <v>36</v>
      </c>
      <c r="S2306"/>
      <c r="T2306"/>
      <c r="U2306"/>
      <c r="V2306"/>
      <c r="W2306"/>
      <c r="X2306"/>
      <c r="Y2306"/>
      <c r="Z2306"/>
      <c r="AA2306"/>
      <c r="AB2306"/>
      <c r="AC2306"/>
      <c r="AD2306"/>
      <c r="AE2306"/>
      <c r="AF2306"/>
      <c r="AG2306"/>
      <c r="AH2306"/>
      <c r="AI2306"/>
      <c r="AJ2306"/>
      <c r="AK2306" t="s">
        <v>1105</v>
      </c>
      <c r="AL2306">
        <v>36</v>
      </c>
      <c r="AM2306" s="73">
        <v>43934</v>
      </c>
      <c r="AN2306" t="s">
        <v>1106</v>
      </c>
      <c r="AO2306" t="s">
        <v>8</v>
      </c>
      <c r="AP2306"/>
      <c r="AQ2306"/>
      <c r="AR2306" t="s">
        <v>30</v>
      </c>
      <c r="AS2306" t="s">
        <v>1797</v>
      </c>
      <c r="AT2306" t="s">
        <v>1366</v>
      </c>
      <c r="AU2306" t="s">
        <v>36</v>
      </c>
      <c r="AV2306" t="s">
        <v>1365</v>
      </c>
      <c r="AW2306"/>
      <c r="AX2306"/>
      <c r="AY2306"/>
      <c r="AZ2306"/>
      <c r="BA2306" t="s">
        <v>1833</v>
      </c>
      <c r="BB2306" t="s">
        <v>1802</v>
      </c>
      <c r="BC2306" t="s">
        <v>27</v>
      </c>
      <c r="BD2306"/>
      <c r="BE2306"/>
    </row>
    <row r="2307" spans="1:57" x14ac:dyDescent="0.25">
      <c r="A2307" t="s">
        <v>1360</v>
      </c>
      <c r="B2307" t="s">
        <v>0</v>
      </c>
      <c r="C2307">
        <v>2020</v>
      </c>
      <c r="D2307">
        <v>10</v>
      </c>
      <c r="E2307" s="73">
        <v>43951</v>
      </c>
      <c r="F2307" t="s">
        <v>574</v>
      </c>
      <c r="G2307"/>
      <c r="H2307" t="s">
        <v>12</v>
      </c>
      <c r="I2307" t="s">
        <v>575</v>
      </c>
      <c r="J2307" t="s">
        <v>856</v>
      </c>
      <c r="K2307" t="s">
        <v>3</v>
      </c>
      <c r="L2307"/>
      <c r="M2307" t="s">
        <v>1419</v>
      </c>
      <c r="N2307">
        <v>0.25</v>
      </c>
      <c r="O2307"/>
      <c r="P2307" t="s">
        <v>1093</v>
      </c>
      <c r="Q2307" t="s">
        <v>1094</v>
      </c>
      <c r="R2307">
        <v>71</v>
      </c>
      <c r="S2307"/>
      <c r="T2307"/>
      <c r="U2307"/>
      <c r="V2307"/>
      <c r="W2307"/>
      <c r="X2307"/>
      <c r="Y2307"/>
      <c r="Z2307"/>
      <c r="AA2307"/>
      <c r="AB2307"/>
      <c r="AC2307"/>
      <c r="AD2307"/>
      <c r="AE2307"/>
      <c r="AF2307"/>
      <c r="AG2307"/>
      <c r="AH2307"/>
      <c r="AI2307"/>
      <c r="AJ2307"/>
      <c r="AK2307" t="s">
        <v>1094</v>
      </c>
      <c r="AL2307">
        <v>71</v>
      </c>
      <c r="AM2307" s="73">
        <v>43951</v>
      </c>
      <c r="AN2307"/>
      <c r="AO2307" t="s">
        <v>1013</v>
      </c>
      <c r="AP2307"/>
      <c r="AQ2307"/>
      <c r="AR2307" t="s">
        <v>603</v>
      </c>
      <c r="AS2307" t="s">
        <v>1797</v>
      </c>
      <c r="AT2307" t="s">
        <v>1408</v>
      </c>
      <c r="AU2307" t="s">
        <v>36</v>
      </c>
      <c r="AV2307" t="s">
        <v>1354</v>
      </c>
      <c r="AW2307" t="s">
        <v>1924</v>
      </c>
      <c r="AX2307" t="s">
        <v>1353</v>
      </c>
      <c r="AY2307" t="s">
        <v>1352</v>
      </c>
      <c r="AZ2307"/>
      <c r="BA2307" t="s">
        <v>1984</v>
      </c>
      <c r="BB2307" t="s">
        <v>1926</v>
      </c>
      <c r="BC2307" t="s">
        <v>1419</v>
      </c>
      <c r="BD2307"/>
      <c r="BE2307"/>
    </row>
    <row r="2308" spans="1:57" x14ac:dyDescent="0.25">
      <c r="A2308" t="s">
        <v>1360</v>
      </c>
      <c r="B2308" t="s">
        <v>0</v>
      </c>
      <c r="C2308">
        <v>2020</v>
      </c>
      <c r="D2308">
        <v>10</v>
      </c>
      <c r="E2308" s="73">
        <v>43951</v>
      </c>
      <c r="F2308" t="s">
        <v>574</v>
      </c>
      <c r="G2308"/>
      <c r="H2308" t="s">
        <v>12</v>
      </c>
      <c r="I2308" t="s">
        <v>575</v>
      </c>
      <c r="J2308" t="s">
        <v>856</v>
      </c>
      <c r="K2308" t="s">
        <v>3</v>
      </c>
      <c r="L2308"/>
      <c r="M2308" t="s">
        <v>1419</v>
      </c>
      <c r="N2308">
        <v>0.25</v>
      </c>
      <c r="O2308"/>
      <c r="P2308" t="s">
        <v>1093</v>
      </c>
      <c r="Q2308" t="s">
        <v>1094</v>
      </c>
      <c r="R2308">
        <v>133</v>
      </c>
      <c r="S2308"/>
      <c r="T2308"/>
      <c r="U2308"/>
      <c r="V2308"/>
      <c r="W2308"/>
      <c r="X2308"/>
      <c r="Y2308"/>
      <c r="Z2308"/>
      <c r="AA2308"/>
      <c r="AB2308"/>
      <c r="AC2308"/>
      <c r="AD2308"/>
      <c r="AE2308"/>
      <c r="AF2308"/>
      <c r="AG2308"/>
      <c r="AH2308"/>
      <c r="AI2308"/>
      <c r="AJ2308"/>
      <c r="AK2308" t="s">
        <v>1094</v>
      </c>
      <c r="AL2308">
        <v>133</v>
      </c>
      <c r="AM2308" s="73">
        <v>43951</v>
      </c>
      <c r="AN2308"/>
      <c r="AO2308" t="s">
        <v>975</v>
      </c>
      <c r="AP2308"/>
      <c r="AQ2308"/>
      <c r="AR2308" t="s">
        <v>603</v>
      </c>
      <c r="AS2308" t="s">
        <v>1797</v>
      </c>
      <c r="AT2308" t="s">
        <v>1408</v>
      </c>
      <c r="AU2308" t="s">
        <v>36</v>
      </c>
      <c r="AV2308" t="s">
        <v>1354</v>
      </c>
      <c r="AW2308" t="s">
        <v>1924</v>
      </c>
      <c r="AX2308" t="s">
        <v>1353</v>
      </c>
      <c r="AY2308" t="s">
        <v>1352</v>
      </c>
      <c r="AZ2308"/>
      <c r="BA2308" t="s">
        <v>1984</v>
      </c>
      <c r="BB2308" t="s">
        <v>1926</v>
      </c>
      <c r="BC2308" t="s">
        <v>1419</v>
      </c>
      <c r="BD2308"/>
      <c r="BE2308"/>
    </row>
    <row r="2309" spans="1:57" x14ac:dyDescent="0.25">
      <c r="A2309" t="s">
        <v>1360</v>
      </c>
      <c r="B2309" t="s">
        <v>0</v>
      </c>
      <c r="C2309">
        <v>2020</v>
      </c>
      <c r="D2309">
        <v>10</v>
      </c>
      <c r="E2309" s="73">
        <v>43951</v>
      </c>
      <c r="F2309" t="s">
        <v>574</v>
      </c>
      <c r="G2309"/>
      <c r="H2309" t="s">
        <v>12</v>
      </c>
      <c r="I2309" t="s">
        <v>575</v>
      </c>
      <c r="J2309" t="s">
        <v>856</v>
      </c>
      <c r="K2309" t="s">
        <v>3</v>
      </c>
      <c r="L2309"/>
      <c r="M2309" t="s">
        <v>1419</v>
      </c>
      <c r="N2309">
        <v>0.01</v>
      </c>
      <c r="O2309"/>
      <c r="P2309" t="s">
        <v>1093</v>
      </c>
      <c r="Q2309" t="s">
        <v>1094</v>
      </c>
      <c r="R2309">
        <v>178</v>
      </c>
      <c r="S2309"/>
      <c r="T2309"/>
      <c r="U2309"/>
      <c r="V2309"/>
      <c r="W2309"/>
      <c r="X2309"/>
      <c r="Y2309"/>
      <c r="Z2309"/>
      <c r="AA2309"/>
      <c r="AB2309"/>
      <c r="AC2309"/>
      <c r="AD2309"/>
      <c r="AE2309"/>
      <c r="AF2309"/>
      <c r="AG2309"/>
      <c r="AH2309"/>
      <c r="AI2309"/>
      <c r="AJ2309"/>
      <c r="AK2309" t="s">
        <v>1094</v>
      </c>
      <c r="AL2309">
        <v>178</v>
      </c>
      <c r="AM2309" s="73">
        <v>43951</v>
      </c>
      <c r="AN2309"/>
      <c r="AO2309" t="s">
        <v>37</v>
      </c>
      <c r="AP2309"/>
      <c r="AQ2309"/>
      <c r="AR2309" t="s">
        <v>603</v>
      </c>
      <c r="AS2309" t="s">
        <v>1797</v>
      </c>
      <c r="AT2309" t="s">
        <v>1408</v>
      </c>
      <c r="AU2309" t="s">
        <v>36</v>
      </c>
      <c r="AV2309" t="s">
        <v>1354</v>
      </c>
      <c r="AW2309" t="s">
        <v>1924</v>
      </c>
      <c r="AX2309" t="s">
        <v>1353</v>
      </c>
      <c r="AY2309" t="s">
        <v>1352</v>
      </c>
      <c r="AZ2309"/>
      <c r="BA2309" t="s">
        <v>1984</v>
      </c>
      <c r="BB2309" t="s">
        <v>1926</v>
      </c>
      <c r="BC2309" t="s">
        <v>1419</v>
      </c>
      <c r="BD2309"/>
      <c r="BE2309"/>
    </row>
    <row r="2310" spans="1:57" x14ac:dyDescent="0.25">
      <c r="A2310" t="s">
        <v>1360</v>
      </c>
      <c r="B2310" t="s">
        <v>0</v>
      </c>
      <c r="C2310">
        <v>2020</v>
      </c>
      <c r="D2310">
        <v>10</v>
      </c>
      <c r="E2310" s="73">
        <v>43930</v>
      </c>
      <c r="F2310"/>
      <c r="G2310"/>
      <c r="H2310" t="s">
        <v>12</v>
      </c>
      <c r="I2310" t="s">
        <v>575</v>
      </c>
      <c r="J2310" t="s">
        <v>643</v>
      </c>
      <c r="K2310" t="s">
        <v>3</v>
      </c>
      <c r="L2310"/>
      <c r="M2310" t="s">
        <v>1066</v>
      </c>
      <c r="N2310">
        <v>657.37</v>
      </c>
      <c r="O2310"/>
      <c r="P2310" t="s">
        <v>1067</v>
      </c>
      <c r="Q2310" t="s">
        <v>1068</v>
      </c>
      <c r="R2310">
        <v>2</v>
      </c>
      <c r="S2310"/>
      <c r="T2310"/>
      <c r="U2310"/>
      <c r="V2310"/>
      <c r="W2310"/>
      <c r="X2310"/>
      <c r="Y2310"/>
      <c r="Z2310"/>
      <c r="AA2310"/>
      <c r="AB2310"/>
      <c r="AC2310"/>
      <c r="AD2310"/>
      <c r="AE2310"/>
      <c r="AF2310"/>
      <c r="AG2310"/>
      <c r="AH2310"/>
      <c r="AI2310"/>
      <c r="AJ2310"/>
      <c r="AK2310" t="s">
        <v>1068</v>
      </c>
      <c r="AL2310">
        <v>2</v>
      </c>
      <c r="AM2310" s="73">
        <v>43930</v>
      </c>
      <c r="AN2310"/>
      <c r="AO2310" t="s">
        <v>975</v>
      </c>
      <c r="AP2310"/>
      <c r="AQ2310"/>
      <c r="AR2310" t="s">
        <v>603</v>
      </c>
      <c r="AS2310" t="s">
        <v>1797</v>
      </c>
      <c r="AT2310" t="s">
        <v>1372</v>
      </c>
      <c r="AU2310" t="s">
        <v>36</v>
      </c>
      <c r="AV2310" t="s">
        <v>1354</v>
      </c>
      <c r="AW2310" t="s">
        <v>1924</v>
      </c>
      <c r="AX2310" t="s">
        <v>1353</v>
      </c>
      <c r="AY2310" t="s">
        <v>1352</v>
      </c>
      <c r="AZ2310"/>
      <c r="BA2310" t="s">
        <v>1975</v>
      </c>
      <c r="BB2310" t="s">
        <v>1926</v>
      </c>
      <c r="BC2310" t="s">
        <v>1066</v>
      </c>
      <c r="BD2310"/>
      <c r="BE2310"/>
    </row>
    <row r="2311" spans="1:57" x14ac:dyDescent="0.25">
      <c r="A2311" t="s">
        <v>1360</v>
      </c>
      <c r="B2311" t="s">
        <v>0</v>
      </c>
      <c r="C2311">
        <v>2020</v>
      </c>
      <c r="D2311">
        <v>10</v>
      </c>
      <c r="E2311" s="73">
        <v>43930</v>
      </c>
      <c r="F2311"/>
      <c r="G2311"/>
      <c r="H2311" t="s">
        <v>12</v>
      </c>
      <c r="I2311"/>
      <c r="J2311" t="s">
        <v>2</v>
      </c>
      <c r="K2311" t="s">
        <v>3</v>
      </c>
      <c r="L2311"/>
      <c r="M2311" t="s">
        <v>1066</v>
      </c>
      <c r="N2311">
        <v>21034.85</v>
      </c>
      <c r="O2311"/>
      <c r="P2311" t="s">
        <v>14</v>
      </c>
      <c r="Q2311" t="s">
        <v>1068</v>
      </c>
      <c r="R2311">
        <v>33</v>
      </c>
      <c r="S2311"/>
      <c r="T2311"/>
      <c r="U2311"/>
      <c r="V2311"/>
      <c r="W2311"/>
      <c r="X2311"/>
      <c r="Y2311"/>
      <c r="Z2311"/>
      <c r="AA2311"/>
      <c r="AB2311"/>
      <c r="AC2311"/>
      <c r="AD2311"/>
      <c r="AE2311"/>
      <c r="AF2311"/>
      <c r="AG2311"/>
      <c r="AH2311"/>
      <c r="AI2311"/>
      <c r="AJ2311"/>
      <c r="AK2311" t="s">
        <v>1068</v>
      </c>
      <c r="AL2311">
        <v>33</v>
      </c>
      <c r="AM2311" s="73">
        <v>43930</v>
      </c>
      <c r="AN2311"/>
      <c r="AO2311" t="s">
        <v>8</v>
      </c>
      <c r="AP2311"/>
      <c r="AQ2311"/>
      <c r="AR2311" t="s">
        <v>603</v>
      </c>
      <c r="AS2311" t="s">
        <v>1797</v>
      </c>
      <c r="AT2311" t="s">
        <v>1385</v>
      </c>
      <c r="AU2311" t="s">
        <v>36</v>
      </c>
      <c r="AV2311" t="s">
        <v>1355</v>
      </c>
      <c r="AW2311"/>
      <c r="AX2311"/>
      <c r="AY2311"/>
      <c r="AZ2311"/>
      <c r="BA2311" t="s">
        <v>1801</v>
      </c>
      <c r="BB2311" t="s">
        <v>1802</v>
      </c>
      <c r="BC2311" t="s">
        <v>1066</v>
      </c>
      <c r="BD2311"/>
      <c r="BE2311"/>
    </row>
    <row r="2312" spans="1:57" x14ac:dyDescent="0.25">
      <c r="A2312" t="s">
        <v>1360</v>
      </c>
      <c r="B2312" t="s">
        <v>0</v>
      </c>
      <c r="C2312">
        <v>2020</v>
      </c>
      <c r="D2312">
        <v>10</v>
      </c>
      <c r="E2312" s="73">
        <v>43934</v>
      </c>
      <c r="F2312"/>
      <c r="G2312"/>
      <c r="H2312" t="s">
        <v>12</v>
      </c>
      <c r="I2312"/>
      <c r="J2312" t="s">
        <v>25</v>
      </c>
      <c r="K2312" t="s">
        <v>3</v>
      </c>
      <c r="L2312"/>
      <c r="M2312" t="s">
        <v>43</v>
      </c>
      <c r="N2312">
        <v>21108.5</v>
      </c>
      <c r="O2312"/>
      <c r="P2312" t="s">
        <v>27</v>
      </c>
      <c r="Q2312" t="s">
        <v>1136</v>
      </c>
      <c r="R2312">
        <v>128</v>
      </c>
      <c r="S2312"/>
      <c r="T2312"/>
      <c r="U2312"/>
      <c r="V2312"/>
      <c r="W2312"/>
      <c r="X2312"/>
      <c r="Y2312"/>
      <c r="Z2312"/>
      <c r="AA2312"/>
      <c r="AB2312"/>
      <c r="AC2312"/>
      <c r="AD2312"/>
      <c r="AE2312"/>
      <c r="AF2312"/>
      <c r="AG2312"/>
      <c r="AH2312"/>
      <c r="AI2312"/>
      <c r="AJ2312"/>
      <c r="AK2312" t="s">
        <v>1136</v>
      </c>
      <c r="AL2312">
        <v>128</v>
      </c>
      <c r="AM2312" s="73">
        <v>43934</v>
      </c>
      <c r="AN2312" t="s">
        <v>1137</v>
      </c>
      <c r="AO2312" t="s">
        <v>8</v>
      </c>
      <c r="AP2312"/>
      <c r="AQ2312"/>
      <c r="AR2312" t="s">
        <v>30</v>
      </c>
      <c r="AS2312" t="s">
        <v>1797</v>
      </c>
      <c r="AT2312" t="s">
        <v>1366</v>
      </c>
      <c r="AU2312" t="s">
        <v>36</v>
      </c>
      <c r="AV2312" t="s">
        <v>1365</v>
      </c>
      <c r="AW2312"/>
      <c r="AX2312"/>
      <c r="AY2312"/>
      <c r="AZ2312"/>
      <c r="BA2312" t="s">
        <v>1833</v>
      </c>
      <c r="BB2312" t="s">
        <v>1802</v>
      </c>
      <c r="BC2312" t="s">
        <v>43</v>
      </c>
      <c r="BD2312"/>
      <c r="BE2312"/>
    </row>
    <row r="2313" spans="1:57" x14ac:dyDescent="0.25">
      <c r="A2313" t="s">
        <v>1360</v>
      </c>
      <c r="B2313" t="s">
        <v>0</v>
      </c>
      <c r="C2313">
        <v>2020</v>
      </c>
      <c r="D2313">
        <v>10</v>
      </c>
      <c r="E2313" s="73">
        <v>43934</v>
      </c>
      <c r="F2313"/>
      <c r="G2313"/>
      <c r="H2313" t="s">
        <v>12</v>
      </c>
      <c r="I2313"/>
      <c r="J2313" t="s">
        <v>25</v>
      </c>
      <c r="K2313" t="s">
        <v>3</v>
      </c>
      <c r="L2313"/>
      <c r="M2313" t="s">
        <v>43</v>
      </c>
      <c r="N2313">
        <v>13302.31</v>
      </c>
      <c r="O2313"/>
      <c r="P2313" t="s">
        <v>27</v>
      </c>
      <c r="Q2313" t="s">
        <v>1136</v>
      </c>
      <c r="R2313">
        <v>141</v>
      </c>
      <c r="S2313"/>
      <c r="T2313"/>
      <c r="U2313"/>
      <c r="V2313"/>
      <c r="W2313"/>
      <c r="X2313"/>
      <c r="Y2313"/>
      <c r="Z2313"/>
      <c r="AA2313"/>
      <c r="AB2313"/>
      <c r="AC2313"/>
      <c r="AD2313"/>
      <c r="AE2313"/>
      <c r="AF2313"/>
      <c r="AG2313"/>
      <c r="AH2313"/>
      <c r="AI2313"/>
      <c r="AJ2313"/>
      <c r="AK2313" t="s">
        <v>1136</v>
      </c>
      <c r="AL2313">
        <v>141</v>
      </c>
      <c r="AM2313" s="73">
        <v>43934</v>
      </c>
      <c r="AN2313" t="s">
        <v>1138</v>
      </c>
      <c r="AO2313" t="s">
        <v>8</v>
      </c>
      <c r="AP2313"/>
      <c r="AQ2313"/>
      <c r="AR2313" t="s">
        <v>30</v>
      </c>
      <c r="AS2313" t="s">
        <v>1797</v>
      </c>
      <c r="AT2313" t="s">
        <v>1366</v>
      </c>
      <c r="AU2313" t="s">
        <v>36</v>
      </c>
      <c r="AV2313" t="s">
        <v>1365</v>
      </c>
      <c r="AW2313"/>
      <c r="AX2313"/>
      <c r="AY2313"/>
      <c r="AZ2313"/>
      <c r="BA2313" t="s">
        <v>1833</v>
      </c>
      <c r="BB2313" t="s">
        <v>1802</v>
      </c>
      <c r="BC2313" t="s">
        <v>43</v>
      </c>
      <c r="BD2313"/>
      <c r="BE2313"/>
    </row>
    <row r="2314" spans="1:57" x14ac:dyDescent="0.25">
      <c r="A2314" t="s">
        <v>1360</v>
      </c>
      <c r="B2314" t="s">
        <v>0</v>
      </c>
      <c r="C2314">
        <v>2020</v>
      </c>
      <c r="D2314">
        <v>10</v>
      </c>
      <c r="E2314" s="73">
        <v>43934</v>
      </c>
      <c r="F2314"/>
      <c r="G2314"/>
      <c r="H2314" t="s">
        <v>12</v>
      </c>
      <c r="I2314"/>
      <c r="J2314" t="s">
        <v>25</v>
      </c>
      <c r="K2314" t="s">
        <v>3</v>
      </c>
      <c r="L2314"/>
      <c r="M2314" t="s">
        <v>43</v>
      </c>
      <c r="N2314">
        <v>2715</v>
      </c>
      <c r="O2314"/>
      <c r="P2314" t="s">
        <v>27</v>
      </c>
      <c r="Q2314" t="s">
        <v>1136</v>
      </c>
      <c r="R2314">
        <v>153</v>
      </c>
      <c r="S2314"/>
      <c r="T2314"/>
      <c r="U2314"/>
      <c r="V2314"/>
      <c r="W2314"/>
      <c r="X2314"/>
      <c r="Y2314"/>
      <c r="Z2314"/>
      <c r="AA2314"/>
      <c r="AB2314"/>
      <c r="AC2314"/>
      <c r="AD2314"/>
      <c r="AE2314"/>
      <c r="AF2314"/>
      <c r="AG2314"/>
      <c r="AH2314"/>
      <c r="AI2314"/>
      <c r="AJ2314"/>
      <c r="AK2314" t="s">
        <v>1136</v>
      </c>
      <c r="AL2314">
        <v>153</v>
      </c>
      <c r="AM2314" s="73">
        <v>43934</v>
      </c>
      <c r="AN2314" t="s">
        <v>1106</v>
      </c>
      <c r="AO2314" t="s">
        <v>8</v>
      </c>
      <c r="AP2314"/>
      <c r="AQ2314"/>
      <c r="AR2314" t="s">
        <v>30</v>
      </c>
      <c r="AS2314" t="s">
        <v>1797</v>
      </c>
      <c r="AT2314" t="s">
        <v>1366</v>
      </c>
      <c r="AU2314" t="s">
        <v>36</v>
      </c>
      <c r="AV2314" t="s">
        <v>1365</v>
      </c>
      <c r="AW2314"/>
      <c r="AX2314"/>
      <c r="AY2314"/>
      <c r="AZ2314"/>
      <c r="BA2314" t="s">
        <v>1833</v>
      </c>
      <c r="BB2314" t="s">
        <v>1802</v>
      </c>
      <c r="BC2314" t="s">
        <v>43</v>
      </c>
      <c r="BD2314"/>
      <c r="BE2314"/>
    </row>
    <row r="2315" spans="1:57" x14ac:dyDescent="0.25">
      <c r="A2315" t="s">
        <v>1360</v>
      </c>
      <c r="B2315" t="s">
        <v>0</v>
      </c>
      <c r="C2315">
        <v>2020</v>
      </c>
      <c r="D2315">
        <v>10</v>
      </c>
      <c r="E2315" s="73">
        <v>43935</v>
      </c>
      <c r="F2315"/>
      <c r="G2315"/>
      <c r="H2315" t="s">
        <v>12</v>
      </c>
      <c r="I2315"/>
      <c r="J2315" t="s">
        <v>785</v>
      </c>
      <c r="K2315" t="s">
        <v>3</v>
      </c>
      <c r="L2315"/>
      <c r="M2315" t="s">
        <v>782</v>
      </c>
      <c r="N2315">
        <v>7385.48</v>
      </c>
      <c r="O2315"/>
      <c r="P2315" t="s">
        <v>786</v>
      </c>
      <c r="Q2315" t="s">
        <v>1139</v>
      </c>
      <c r="R2315">
        <v>9</v>
      </c>
      <c r="S2315"/>
      <c r="T2315"/>
      <c r="U2315"/>
      <c r="V2315"/>
      <c r="W2315"/>
      <c r="X2315"/>
      <c r="Y2315"/>
      <c r="Z2315"/>
      <c r="AA2315"/>
      <c r="AB2315"/>
      <c r="AC2315"/>
      <c r="AD2315"/>
      <c r="AE2315"/>
      <c r="AF2315"/>
      <c r="AG2315"/>
      <c r="AH2315"/>
      <c r="AI2315"/>
      <c r="AJ2315"/>
      <c r="AK2315" t="s">
        <v>1139</v>
      </c>
      <c r="AL2315">
        <v>9</v>
      </c>
      <c r="AM2315" s="73">
        <v>43935</v>
      </c>
      <c r="AN2315" t="s">
        <v>1167</v>
      </c>
      <c r="AO2315" t="s">
        <v>554</v>
      </c>
      <c r="AP2315"/>
      <c r="AQ2315"/>
      <c r="AR2315" t="s">
        <v>784</v>
      </c>
      <c r="AS2315" t="s">
        <v>1797</v>
      </c>
      <c r="AT2315" t="s">
        <v>1528</v>
      </c>
      <c r="AU2315" t="s">
        <v>36</v>
      </c>
      <c r="AV2315" t="s">
        <v>1405</v>
      </c>
      <c r="AW2315"/>
      <c r="AX2315"/>
      <c r="AY2315"/>
      <c r="AZ2315"/>
      <c r="BA2315" t="s">
        <v>2009</v>
      </c>
      <c r="BB2315" t="s">
        <v>1802</v>
      </c>
      <c r="BC2315" t="s">
        <v>782</v>
      </c>
      <c r="BD2315"/>
      <c r="BE2315"/>
    </row>
    <row r="2316" spans="1:57" x14ac:dyDescent="0.25">
      <c r="A2316" t="s">
        <v>1360</v>
      </c>
      <c r="B2316" t="s">
        <v>0</v>
      </c>
      <c r="C2316">
        <v>2020</v>
      </c>
      <c r="D2316">
        <v>10</v>
      </c>
      <c r="E2316" s="73">
        <v>43943</v>
      </c>
      <c r="F2316"/>
      <c r="G2316"/>
      <c r="H2316" t="s">
        <v>12</v>
      </c>
      <c r="I2316" t="s">
        <v>552</v>
      </c>
      <c r="J2316" t="s">
        <v>920</v>
      </c>
      <c r="K2316" t="s">
        <v>3</v>
      </c>
      <c r="L2316"/>
      <c r="M2316" t="s">
        <v>27</v>
      </c>
      <c r="N2316">
        <v>31120.59</v>
      </c>
      <c r="O2316"/>
      <c r="P2316" t="s">
        <v>1077</v>
      </c>
      <c r="Q2316" t="s">
        <v>1073</v>
      </c>
      <c r="R2316">
        <v>39</v>
      </c>
      <c r="S2316" t="s">
        <v>1074</v>
      </c>
      <c r="T2316" s="73">
        <v>43938</v>
      </c>
      <c r="U2316" t="s">
        <v>1399</v>
      </c>
      <c r="V2316" t="s">
        <v>1077</v>
      </c>
      <c r="W2316" t="s">
        <v>36</v>
      </c>
      <c r="X2316"/>
      <c r="Y2316"/>
      <c r="Z2316"/>
      <c r="AA2316"/>
      <c r="AB2316"/>
      <c r="AC2316"/>
      <c r="AD2316"/>
      <c r="AE2316"/>
      <c r="AF2316"/>
      <c r="AG2316"/>
      <c r="AH2316"/>
      <c r="AI2316"/>
      <c r="AJ2316"/>
      <c r="AK2316" t="s">
        <v>1074</v>
      </c>
      <c r="AL2316">
        <v>1</v>
      </c>
      <c r="AM2316" s="73">
        <v>43938</v>
      </c>
      <c r="AN2316" t="s">
        <v>1074</v>
      </c>
      <c r="AO2316" t="s">
        <v>554</v>
      </c>
      <c r="AP2316" t="s">
        <v>904</v>
      </c>
      <c r="AQ2316"/>
      <c r="AR2316" t="s">
        <v>30</v>
      </c>
      <c r="AS2316" t="s">
        <v>1797</v>
      </c>
      <c r="AT2316" t="s">
        <v>1372</v>
      </c>
      <c r="AU2316" t="s">
        <v>36</v>
      </c>
      <c r="AV2316" t="s">
        <v>1354</v>
      </c>
      <c r="AW2316" t="s">
        <v>1798</v>
      </c>
      <c r="AX2316" t="s">
        <v>1353</v>
      </c>
      <c r="AY2316" t="s">
        <v>1371</v>
      </c>
      <c r="AZ2316"/>
      <c r="BA2316" t="s">
        <v>1799</v>
      </c>
      <c r="BB2316" t="s">
        <v>1800</v>
      </c>
      <c r="BC2316" t="s">
        <v>1399</v>
      </c>
      <c r="BD2316">
        <v>1</v>
      </c>
      <c r="BE2316" t="s">
        <v>2050</v>
      </c>
    </row>
    <row r="2317" spans="1:57" x14ac:dyDescent="0.25">
      <c r="A2317" t="s">
        <v>1360</v>
      </c>
      <c r="B2317" t="s">
        <v>0</v>
      </c>
      <c r="C2317">
        <v>2020</v>
      </c>
      <c r="D2317">
        <v>10</v>
      </c>
      <c r="E2317" s="73">
        <v>43943</v>
      </c>
      <c r="F2317"/>
      <c r="G2317"/>
      <c r="H2317" t="s">
        <v>12</v>
      </c>
      <c r="I2317" t="s">
        <v>552</v>
      </c>
      <c r="J2317" t="s">
        <v>920</v>
      </c>
      <c r="K2317" t="s">
        <v>3</v>
      </c>
      <c r="L2317"/>
      <c r="M2317" t="s">
        <v>27</v>
      </c>
      <c r="N2317">
        <v>16739.830000000002</v>
      </c>
      <c r="O2317"/>
      <c r="P2317" t="s">
        <v>1143</v>
      </c>
      <c r="Q2317" t="s">
        <v>1073</v>
      </c>
      <c r="R2317">
        <v>51</v>
      </c>
      <c r="S2317" t="s">
        <v>1082</v>
      </c>
      <c r="T2317" s="73">
        <v>43938</v>
      </c>
      <c r="U2317" t="s">
        <v>1399</v>
      </c>
      <c r="V2317" t="s">
        <v>1143</v>
      </c>
      <c r="W2317" t="s">
        <v>36</v>
      </c>
      <c r="X2317"/>
      <c r="Y2317"/>
      <c r="Z2317"/>
      <c r="AA2317"/>
      <c r="AB2317"/>
      <c r="AC2317"/>
      <c r="AD2317"/>
      <c r="AE2317"/>
      <c r="AF2317"/>
      <c r="AG2317"/>
      <c r="AH2317"/>
      <c r="AI2317"/>
      <c r="AJ2317"/>
      <c r="AK2317" t="s">
        <v>1082</v>
      </c>
      <c r="AL2317">
        <v>1</v>
      </c>
      <c r="AM2317" s="73">
        <v>43938</v>
      </c>
      <c r="AN2317" t="s">
        <v>1082</v>
      </c>
      <c r="AO2317" t="s">
        <v>554</v>
      </c>
      <c r="AP2317" t="s">
        <v>904</v>
      </c>
      <c r="AQ2317"/>
      <c r="AR2317" t="s">
        <v>30</v>
      </c>
      <c r="AS2317" t="s">
        <v>1797</v>
      </c>
      <c r="AT2317" t="s">
        <v>1372</v>
      </c>
      <c r="AU2317" t="s">
        <v>36</v>
      </c>
      <c r="AV2317" t="s">
        <v>1354</v>
      </c>
      <c r="AW2317" t="s">
        <v>1798</v>
      </c>
      <c r="AX2317" t="s">
        <v>1353</v>
      </c>
      <c r="AY2317" t="s">
        <v>1371</v>
      </c>
      <c r="AZ2317"/>
      <c r="BA2317" t="s">
        <v>1799</v>
      </c>
      <c r="BB2317" t="s">
        <v>1800</v>
      </c>
      <c r="BC2317" t="s">
        <v>1399</v>
      </c>
      <c r="BD2317">
        <v>1</v>
      </c>
      <c r="BE2317" t="s">
        <v>2050</v>
      </c>
    </row>
    <row r="2318" spans="1:57" x14ac:dyDescent="0.25">
      <c r="A2318" t="s">
        <v>1360</v>
      </c>
      <c r="B2318" t="s">
        <v>0</v>
      </c>
      <c r="C2318">
        <v>2020</v>
      </c>
      <c r="D2318">
        <v>10</v>
      </c>
      <c r="E2318" s="73">
        <v>43944</v>
      </c>
      <c r="F2318"/>
      <c r="G2318"/>
      <c r="H2318" t="s">
        <v>12</v>
      </c>
      <c r="I2318"/>
      <c r="J2318" t="s">
        <v>2</v>
      </c>
      <c r="K2318" t="s">
        <v>3</v>
      </c>
      <c r="L2318"/>
      <c r="M2318" t="s">
        <v>43</v>
      </c>
      <c r="N2318">
        <v>-4600</v>
      </c>
      <c r="O2318"/>
      <c r="P2318" t="s">
        <v>14</v>
      </c>
      <c r="Q2318" t="s">
        <v>1078</v>
      </c>
      <c r="R2318">
        <v>6</v>
      </c>
      <c r="S2318"/>
      <c r="T2318"/>
      <c r="U2318"/>
      <c r="V2318"/>
      <c r="W2318"/>
      <c r="X2318"/>
      <c r="Y2318"/>
      <c r="Z2318"/>
      <c r="AA2318"/>
      <c r="AB2318"/>
      <c r="AC2318"/>
      <c r="AD2318"/>
      <c r="AE2318"/>
      <c r="AF2318"/>
      <c r="AG2318"/>
      <c r="AH2318"/>
      <c r="AI2318"/>
      <c r="AJ2318"/>
      <c r="AK2318" t="s">
        <v>1078</v>
      </c>
      <c r="AL2318">
        <v>6</v>
      </c>
      <c r="AM2318" s="73">
        <v>43944</v>
      </c>
      <c r="AN2318" t="s">
        <v>1107</v>
      </c>
      <c r="AO2318" t="s">
        <v>8</v>
      </c>
      <c r="AP2318"/>
      <c r="AQ2318"/>
      <c r="AR2318" t="s">
        <v>30</v>
      </c>
      <c r="AS2318" t="s">
        <v>1797</v>
      </c>
      <c r="AT2318" t="s">
        <v>1385</v>
      </c>
      <c r="AU2318" t="s">
        <v>36</v>
      </c>
      <c r="AV2318" t="s">
        <v>1355</v>
      </c>
      <c r="AW2318"/>
      <c r="AX2318"/>
      <c r="AY2318"/>
      <c r="AZ2318"/>
      <c r="BA2318" t="s">
        <v>1801</v>
      </c>
      <c r="BB2318" t="s">
        <v>1802</v>
      </c>
      <c r="BC2318" t="s">
        <v>43</v>
      </c>
      <c r="BD2318"/>
      <c r="BE2318"/>
    </row>
    <row r="2319" spans="1:57" x14ac:dyDescent="0.25">
      <c r="A2319" t="s">
        <v>1360</v>
      </c>
      <c r="B2319" t="s">
        <v>0</v>
      </c>
      <c r="C2319">
        <v>2020</v>
      </c>
      <c r="D2319">
        <v>10</v>
      </c>
      <c r="E2319" s="73">
        <v>43930</v>
      </c>
      <c r="F2319"/>
      <c r="G2319"/>
      <c r="H2319" t="s">
        <v>12</v>
      </c>
      <c r="I2319"/>
      <c r="J2319" t="s">
        <v>2</v>
      </c>
      <c r="K2319" t="s">
        <v>3</v>
      </c>
      <c r="L2319"/>
      <c r="M2319" t="s">
        <v>1066</v>
      </c>
      <c r="N2319">
        <v>2963.29</v>
      </c>
      <c r="O2319"/>
      <c r="P2319" t="s">
        <v>14</v>
      </c>
      <c r="Q2319" t="s">
        <v>1068</v>
      </c>
      <c r="R2319">
        <v>45</v>
      </c>
      <c r="S2319"/>
      <c r="T2319"/>
      <c r="U2319"/>
      <c r="V2319"/>
      <c r="W2319"/>
      <c r="X2319"/>
      <c r="Y2319"/>
      <c r="Z2319"/>
      <c r="AA2319"/>
      <c r="AB2319"/>
      <c r="AC2319"/>
      <c r="AD2319"/>
      <c r="AE2319"/>
      <c r="AF2319"/>
      <c r="AG2319"/>
      <c r="AH2319"/>
      <c r="AI2319"/>
      <c r="AJ2319"/>
      <c r="AK2319" t="s">
        <v>1068</v>
      </c>
      <c r="AL2319">
        <v>45</v>
      </c>
      <c r="AM2319" s="73">
        <v>43930</v>
      </c>
      <c r="AN2319"/>
      <c r="AO2319" t="s">
        <v>8</v>
      </c>
      <c r="AP2319"/>
      <c r="AQ2319"/>
      <c r="AR2319" t="s">
        <v>603</v>
      </c>
      <c r="AS2319" t="s">
        <v>1797</v>
      </c>
      <c r="AT2319" t="s">
        <v>1385</v>
      </c>
      <c r="AU2319" t="s">
        <v>36</v>
      </c>
      <c r="AV2319" t="s">
        <v>1355</v>
      </c>
      <c r="AW2319"/>
      <c r="AX2319"/>
      <c r="AY2319"/>
      <c r="AZ2319"/>
      <c r="BA2319" t="s">
        <v>1801</v>
      </c>
      <c r="BB2319" t="s">
        <v>1802</v>
      </c>
      <c r="BC2319" t="s">
        <v>1066</v>
      </c>
      <c r="BD2319"/>
      <c r="BE2319"/>
    </row>
    <row r="2320" spans="1:57" x14ac:dyDescent="0.25">
      <c r="A2320" t="s">
        <v>1360</v>
      </c>
      <c r="B2320" t="s">
        <v>0</v>
      </c>
      <c r="C2320">
        <v>2020</v>
      </c>
      <c r="D2320">
        <v>10</v>
      </c>
      <c r="E2320" s="73">
        <v>43931</v>
      </c>
      <c r="F2320" t="s">
        <v>574</v>
      </c>
      <c r="G2320"/>
      <c r="H2320" t="s">
        <v>12</v>
      </c>
      <c r="I2320" t="s">
        <v>575</v>
      </c>
      <c r="J2320" t="s">
        <v>589</v>
      </c>
      <c r="K2320" t="s">
        <v>3</v>
      </c>
      <c r="L2320"/>
      <c r="M2320" t="s">
        <v>579</v>
      </c>
      <c r="N2320">
        <v>3349</v>
      </c>
      <c r="O2320"/>
      <c r="P2320" t="s">
        <v>1071</v>
      </c>
      <c r="Q2320" t="s">
        <v>1072</v>
      </c>
      <c r="R2320">
        <v>262</v>
      </c>
      <c r="S2320"/>
      <c r="T2320"/>
      <c r="U2320"/>
      <c r="V2320"/>
      <c r="W2320"/>
      <c r="X2320"/>
      <c r="Y2320"/>
      <c r="Z2320"/>
      <c r="AA2320"/>
      <c r="AB2320"/>
      <c r="AC2320"/>
      <c r="AD2320"/>
      <c r="AE2320"/>
      <c r="AF2320"/>
      <c r="AG2320"/>
      <c r="AH2320"/>
      <c r="AI2320"/>
      <c r="AJ2320"/>
      <c r="AK2320" t="s">
        <v>1072</v>
      </c>
      <c r="AL2320">
        <v>262</v>
      </c>
      <c r="AM2320" s="73">
        <v>43931</v>
      </c>
      <c r="AN2320" t="s">
        <v>584</v>
      </c>
      <c r="AO2320" t="s">
        <v>847</v>
      </c>
      <c r="AP2320"/>
      <c r="AQ2320"/>
      <c r="AR2320" t="s">
        <v>581</v>
      </c>
      <c r="AS2320" t="s">
        <v>1797</v>
      </c>
      <c r="AT2320" t="s">
        <v>1361</v>
      </c>
      <c r="AU2320" t="s">
        <v>36</v>
      </c>
      <c r="AV2320" t="s">
        <v>1354</v>
      </c>
      <c r="AW2320" t="s">
        <v>1924</v>
      </c>
      <c r="AX2320" t="s">
        <v>1353</v>
      </c>
      <c r="AY2320" t="s">
        <v>1352</v>
      </c>
      <c r="AZ2320"/>
      <c r="BA2320" t="s">
        <v>1934</v>
      </c>
      <c r="BB2320" t="s">
        <v>1926</v>
      </c>
      <c r="BC2320" t="s">
        <v>579</v>
      </c>
      <c r="BD2320"/>
      <c r="BE2320"/>
    </row>
    <row r="2321" spans="1:57" x14ac:dyDescent="0.25">
      <c r="A2321" t="s">
        <v>1360</v>
      </c>
      <c r="B2321" t="s">
        <v>0</v>
      </c>
      <c r="C2321">
        <v>2020</v>
      </c>
      <c r="D2321">
        <v>10</v>
      </c>
      <c r="E2321" s="73">
        <v>43931</v>
      </c>
      <c r="F2321" t="s">
        <v>574</v>
      </c>
      <c r="G2321"/>
      <c r="H2321" t="s">
        <v>12</v>
      </c>
      <c r="I2321" t="s">
        <v>575</v>
      </c>
      <c r="J2321" t="s">
        <v>624</v>
      </c>
      <c r="K2321" t="s">
        <v>3</v>
      </c>
      <c r="L2321"/>
      <c r="M2321" t="s">
        <v>579</v>
      </c>
      <c r="N2321">
        <v>901</v>
      </c>
      <c r="O2321"/>
      <c r="P2321" t="s">
        <v>1071</v>
      </c>
      <c r="Q2321" t="s">
        <v>1072</v>
      </c>
      <c r="R2321">
        <v>269</v>
      </c>
      <c r="S2321"/>
      <c r="T2321"/>
      <c r="U2321"/>
      <c r="V2321"/>
      <c r="W2321"/>
      <c r="X2321"/>
      <c r="Y2321"/>
      <c r="Z2321"/>
      <c r="AA2321"/>
      <c r="AB2321"/>
      <c r="AC2321"/>
      <c r="AD2321"/>
      <c r="AE2321"/>
      <c r="AF2321"/>
      <c r="AG2321"/>
      <c r="AH2321"/>
      <c r="AI2321"/>
      <c r="AJ2321"/>
      <c r="AK2321" t="s">
        <v>1072</v>
      </c>
      <c r="AL2321">
        <v>269</v>
      </c>
      <c r="AM2321" s="73">
        <v>43931</v>
      </c>
      <c r="AN2321" t="s">
        <v>584</v>
      </c>
      <c r="AO2321" t="s">
        <v>847</v>
      </c>
      <c r="AP2321"/>
      <c r="AQ2321"/>
      <c r="AR2321" t="s">
        <v>581</v>
      </c>
      <c r="AS2321" t="s">
        <v>1797</v>
      </c>
      <c r="AT2321" t="s">
        <v>1361</v>
      </c>
      <c r="AU2321" t="s">
        <v>36</v>
      </c>
      <c r="AV2321" t="s">
        <v>1354</v>
      </c>
      <c r="AW2321" t="s">
        <v>1924</v>
      </c>
      <c r="AX2321" t="s">
        <v>1353</v>
      </c>
      <c r="AY2321" t="s">
        <v>1352</v>
      </c>
      <c r="AZ2321"/>
      <c r="BA2321" t="s">
        <v>1982</v>
      </c>
      <c r="BB2321" t="s">
        <v>1926</v>
      </c>
      <c r="BC2321" t="s">
        <v>579</v>
      </c>
      <c r="BD2321"/>
      <c r="BE2321"/>
    </row>
    <row r="2322" spans="1:57" x14ac:dyDescent="0.25">
      <c r="A2322" t="s">
        <v>1360</v>
      </c>
      <c r="B2322" t="s">
        <v>0</v>
      </c>
      <c r="C2322">
        <v>2020</v>
      </c>
      <c r="D2322">
        <v>10</v>
      </c>
      <c r="E2322" s="73">
        <v>43931</v>
      </c>
      <c r="F2322" t="s">
        <v>574</v>
      </c>
      <c r="G2322"/>
      <c r="H2322" t="s">
        <v>12</v>
      </c>
      <c r="I2322" t="s">
        <v>575</v>
      </c>
      <c r="J2322" t="s">
        <v>582</v>
      </c>
      <c r="K2322" t="s">
        <v>3</v>
      </c>
      <c r="L2322"/>
      <c r="M2322" t="s">
        <v>579</v>
      </c>
      <c r="N2322">
        <v>338</v>
      </c>
      <c r="O2322"/>
      <c r="P2322" t="s">
        <v>1071</v>
      </c>
      <c r="Q2322" t="s">
        <v>1072</v>
      </c>
      <c r="R2322">
        <v>328</v>
      </c>
      <c r="S2322"/>
      <c r="T2322"/>
      <c r="U2322"/>
      <c r="V2322"/>
      <c r="W2322"/>
      <c r="X2322"/>
      <c r="Y2322"/>
      <c r="Z2322"/>
      <c r="AA2322"/>
      <c r="AB2322"/>
      <c r="AC2322"/>
      <c r="AD2322"/>
      <c r="AE2322"/>
      <c r="AF2322"/>
      <c r="AG2322"/>
      <c r="AH2322"/>
      <c r="AI2322"/>
      <c r="AJ2322"/>
      <c r="AK2322" t="s">
        <v>1072</v>
      </c>
      <c r="AL2322">
        <v>328</v>
      </c>
      <c r="AM2322" s="73">
        <v>43931</v>
      </c>
      <c r="AN2322" t="s">
        <v>584</v>
      </c>
      <c r="AO2322" t="s">
        <v>975</v>
      </c>
      <c r="AP2322"/>
      <c r="AQ2322"/>
      <c r="AR2322" t="s">
        <v>581</v>
      </c>
      <c r="AS2322" t="s">
        <v>1797</v>
      </c>
      <c r="AT2322" t="s">
        <v>1361</v>
      </c>
      <c r="AU2322" t="s">
        <v>36</v>
      </c>
      <c r="AV2322" t="s">
        <v>1354</v>
      </c>
      <c r="AW2322" t="s">
        <v>1924</v>
      </c>
      <c r="AX2322" t="s">
        <v>1353</v>
      </c>
      <c r="AY2322" t="s">
        <v>1352</v>
      </c>
      <c r="AZ2322"/>
      <c r="BA2322" t="s">
        <v>1950</v>
      </c>
      <c r="BB2322" t="s">
        <v>1926</v>
      </c>
      <c r="BC2322" t="s">
        <v>579</v>
      </c>
      <c r="BD2322"/>
      <c r="BE2322"/>
    </row>
    <row r="2323" spans="1:57" x14ac:dyDescent="0.25">
      <c r="A2323" t="s">
        <v>1360</v>
      </c>
      <c r="B2323" t="s">
        <v>0</v>
      </c>
      <c r="C2323">
        <v>2020</v>
      </c>
      <c r="D2323">
        <v>10</v>
      </c>
      <c r="E2323" s="73">
        <v>43934</v>
      </c>
      <c r="F2323"/>
      <c r="G2323"/>
      <c r="H2323" t="s">
        <v>12</v>
      </c>
      <c r="I2323" t="s">
        <v>552</v>
      </c>
      <c r="J2323" t="s">
        <v>920</v>
      </c>
      <c r="K2323" t="s">
        <v>3</v>
      </c>
      <c r="L2323"/>
      <c r="M2323" t="s">
        <v>27</v>
      </c>
      <c r="N2323">
        <v>21108.5</v>
      </c>
      <c r="O2323"/>
      <c r="P2323" t="s">
        <v>1156</v>
      </c>
      <c r="Q2323" t="s">
        <v>1105</v>
      </c>
      <c r="R2323">
        <v>75</v>
      </c>
      <c r="S2323" t="s">
        <v>1137</v>
      </c>
      <c r="T2323" s="73">
        <v>43924</v>
      </c>
      <c r="U2323" t="s">
        <v>1485</v>
      </c>
      <c r="V2323" t="s">
        <v>1156</v>
      </c>
      <c r="W2323" t="s">
        <v>36</v>
      </c>
      <c r="X2323"/>
      <c r="Y2323"/>
      <c r="Z2323"/>
      <c r="AA2323"/>
      <c r="AB2323"/>
      <c r="AC2323"/>
      <c r="AD2323"/>
      <c r="AE2323"/>
      <c r="AF2323"/>
      <c r="AG2323"/>
      <c r="AH2323"/>
      <c r="AI2323"/>
      <c r="AJ2323"/>
      <c r="AK2323" t="s">
        <v>1137</v>
      </c>
      <c r="AL2323">
        <v>1</v>
      </c>
      <c r="AM2323" s="73">
        <v>43924</v>
      </c>
      <c r="AN2323" t="s">
        <v>1137</v>
      </c>
      <c r="AO2323" t="s">
        <v>554</v>
      </c>
      <c r="AP2323" t="s">
        <v>397</v>
      </c>
      <c r="AQ2323"/>
      <c r="AR2323" t="s">
        <v>30</v>
      </c>
      <c r="AS2323" t="s">
        <v>1797</v>
      </c>
      <c r="AT2323" t="s">
        <v>1372</v>
      </c>
      <c r="AU2323" t="s">
        <v>36</v>
      </c>
      <c r="AV2323" t="s">
        <v>1354</v>
      </c>
      <c r="AW2323" t="s">
        <v>1798</v>
      </c>
      <c r="AX2323" t="s">
        <v>1353</v>
      </c>
      <c r="AY2323" t="s">
        <v>1371</v>
      </c>
      <c r="AZ2323"/>
      <c r="BA2323" t="s">
        <v>1799</v>
      </c>
      <c r="BB2323" t="s">
        <v>1800</v>
      </c>
      <c r="BC2323" t="s">
        <v>1485</v>
      </c>
      <c r="BD2323">
        <v>1</v>
      </c>
      <c r="BE2323" t="s">
        <v>2001</v>
      </c>
    </row>
    <row r="2324" spans="1:57" x14ac:dyDescent="0.25">
      <c r="A2324" t="s">
        <v>1360</v>
      </c>
      <c r="B2324" t="s">
        <v>0</v>
      </c>
      <c r="C2324">
        <v>2020</v>
      </c>
      <c r="D2324">
        <v>10</v>
      </c>
      <c r="E2324" s="73">
        <v>43934</v>
      </c>
      <c r="F2324"/>
      <c r="G2324"/>
      <c r="H2324" t="s">
        <v>12</v>
      </c>
      <c r="I2324" t="s">
        <v>552</v>
      </c>
      <c r="J2324" t="s">
        <v>920</v>
      </c>
      <c r="K2324" t="s">
        <v>3</v>
      </c>
      <c r="L2324"/>
      <c r="M2324" t="s">
        <v>27</v>
      </c>
      <c r="N2324">
        <v>2715</v>
      </c>
      <c r="O2324"/>
      <c r="P2324" t="s">
        <v>1127</v>
      </c>
      <c r="Q2324" t="s">
        <v>1105</v>
      </c>
      <c r="R2324">
        <v>90</v>
      </c>
      <c r="S2324" t="s">
        <v>1106</v>
      </c>
      <c r="T2324" s="73">
        <v>43924</v>
      </c>
      <c r="U2324" t="s">
        <v>1535</v>
      </c>
      <c r="V2324" t="s">
        <v>1127</v>
      </c>
      <c r="W2324" t="s">
        <v>36</v>
      </c>
      <c r="X2324"/>
      <c r="Y2324"/>
      <c r="Z2324"/>
      <c r="AA2324"/>
      <c r="AB2324"/>
      <c r="AC2324"/>
      <c r="AD2324"/>
      <c r="AE2324"/>
      <c r="AF2324"/>
      <c r="AG2324"/>
      <c r="AH2324"/>
      <c r="AI2324"/>
      <c r="AJ2324"/>
      <c r="AK2324" t="s">
        <v>1106</v>
      </c>
      <c r="AL2324">
        <v>1</v>
      </c>
      <c r="AM2324" s="73">
        <v>43924</v>
      </c>
      <c r="AN2324" t="s">
        <v>1106</v>
      </c>
      <c r="AO2324" t="s">
        <v>554</v>
      </c>
      <c r="AP2324" t="s">
        <v>147</v>
      </c>
      <c r="AQ2324"/>
      <c r="AR2324" t="s">
        <v>30</v>
      </c>
      <c r="AS2324" t="s">
        <v>1797</v>
      </c>
      <c r="AT2324" t="s">
        <v>1372</v>
      </c>
      <c r="AU2324" t="s">
        <v>36</v>
      </c>
      <c r="AV2324" t="s">
        <v>1354</v>
      </c>
      <c r="AW2324" t="s">
        <v>1798</v>
      </c>
      <c r="AX2324" t="s">
        <v>1353</v>
      </c>
      <c r="AY2324" t="s">
        <v>1371</v>
      </c>
      <c r="AZ2324"/>
      <c r="BA2324" t="s">
        <v>1799</v>
      </c>
      <c r="BB2324" t="s">
        <v>1800</v>
      </c>
      <c r="BC2324" t="s">
        <v>1535</v>
      </c>
      <c r="BD2324">
        <v>1</v>
      </c>
      <c r="BE2324" t="s">
        <v>1879</v>
      </c>
    </row>
    <row r="2325" spans="1:57" x14ac:dyDescent="0.25">
      <c r="A2325" t="s">
        <v>1360</v>
      </c>
      <c r="B2325" t="s">
        <v>0</v>
      </c>
      <c r="C2325">
        <v>2020</v>
      </c>
      <c r="D2325">
        <v>10</v>
      </c>
      <c r="E2325" s="73">
        <v>43934</v>
      </c>
      <c r="F2325"/>
      <c r="G2325"/>
      <c r="H2325" t="s">
        <v>12</v>
      </c>
      <c r="I2325"/>
      <c r="J2325" t="s">
        <v>2</v>
      </c>
      <c r="K2325" t="s">
        <v>3</v>
      </c>
      <c r="L2325"/>
      <c r="M2325" t="s">
        <v>43</v>
      </c>
      <c r="N2325">
        <v>-21108.5</v>
      </c>
      <c r="O2325"/>
      <c r="P2325" t="s">
        <v>14</v>
      </c>
      <c r="Q2325" t="s">
        <v>1136</v>
      </c>
      <c r="R2325">
        <v>34</v>
      </c>
      <c r="S2325"/>
      <c r="T2325"/>
      <c r="U2325"/>
      <c r="V2325"/>
      <c r="W2325"/>
      <c r="X2325"/>
      <c r="Y2325"/>
      <c r="Z2325"/>
      <c r="AA2325"/>
      <c r="AB2325"/>
      <c r="AC2325"/>
      <c r="AD2325"/>
      <c r="AE2325"/>
      <c r="AF2325"/>
      <c r="AG2325"/>
      <c r="AH2325"/>
      <c r="AI2325"/>
      <c r="AJ2325"/>
      <c r="AK2325" t="s">
        <v>1136</v>
      </c>
      <c r="AL2325">
        <v>34</v>
      </c>
      <c r="AM2325" s="73">
        <v>43934</v>
      </c>
      <c r="AN2325" t="s">
        <v>1137</v>
      </c>
      <c r="AO2325" t="s">
        <v>8</v>
      </c>
      <c r="AP2325"/>
      <c r="AQ2325"/>
      <c r="AR2325" t="s">
        <v>30</v>
      </c>
      <c r="AS2325" t="s">
        <v>1797</v>
      </c>
      <c r="AT2325" t="s">
        <v>1385</v>
      </c>
      <c r="AU2325" t="s">
        <v>36</v>
      </c>
      <c r="AV2325" t="s">
        <v>1355</v>
      </c>
      <c r="AW2325"/>
      <c r="AX2325"/>
      <c r="AY2325"/>
      <c r="AZ2325"/>
      <c r="BA2325" t="s">
        <v>1801</v>
      </c>
      <c r="BB2325" t="s">
        <v>1802</v>
      </c>
      <c r="BC2325" t="s">
        <v>43</v>
      </c>
      <c r="BD2325"/>
      <c r="BE2325"/>
    </row>
    <row r="2326" spans="1:57" x14ac:dyDescent="0.25">
      <c r="A2326" t="s">
        <v>1360</v>
      </c>
      <c r="B2326" t="s">
        <v>0</v>
      </c>
      <c r="C2326">
        <v>2020</v>
      </c>
      <c r="D2326">
        <v>10</v>
      </c>
      <c r="E2326" s="73">
        <v>43943</v>
      </c>
      <c r="F2326"/>
      <c r="G2326"/>
      <c r="H2326" t="s">
        <v>12</v>
      </c>
      <c r="I2326" t="s">
        <v>552</v>
      </c>
      <c r="J2326" t="s">
        <v>920</v>
      </c>
      <c r="K2326" t="s">
        <v>3</v>
      </c>
      <c r="L2326"/>
      <c r="M2326" t="s">
        <v>27</v>
      </c>
      <c r="N2326">
        <v>3605.18</v>
      </c>
      <c r="O2326"/>
      <c r="P2326" t="s">
        <v>1075</v>
      </c>
      <c r="Q2326" t="s">
        <v>1073</v>
      </c>
      <c r="R2326">
        <v>38</v>
      </c>
      <c r="S2326" t="s">
        <v>1076</v>
      </c>
      <c r="T2326" s="73">
        <v>43938</v>
      </c>
      <c r="U2326" t="s">
        <v>1380</v>
      </c>
      <c r="V2326" t="s">
        <v>1075</v>
      </c>
      <c r="W2326" t="s">
        <v>36</v>
      </c>
      <c r="X2326"/>
      <c r="Y2326"/>
      <c r="Z2326"/>
      <c r="AA2326"/>
      <c r="AB2326"/>
      <c r="AC2326"/>
      <c r="AD2326"/>
      <c r="AE2326"/>
      <c r="AF2326"/>
      <c r="AG2326"/>
      <c r="AH2326"/>
      <c r="AI2326"/>
      <c r="AJ2326"/>
      <c r="AK2326" t="s">
        <v>1076</v>
      </c>
      <c r="AL2326">
        <v>1</v>
      </c>
      <c r="AM2326" s="73">
        <v>43938</v>
      </c>
      <c r="AN2326" t="s">
        <v>1076</v>
      </c>
      <c r="AO2326" t="s">
        <v>554</v>
      </c>
      <c r="AP2326" t="s">
        <v>452</v>
      </c>
      <c r="AQ2326"/>
      <c r="AR2326" t="s">
        <v>30</v>
      </c>
      <c r="AS2326" t="s">
        <v>1797</v>
      </c>
      <c r="AT2326" t="s">
        <v>1372</v>
      </c>
      <c r="AU2326" t="s">
        <v>36</v>
      </c>
      <c r="AV2326" t="s">
        <v>1354</v>
      </c>
      <c r="AW2326" t="s">
        <v>1798</v>
      </c>
      <c r="AX2326" t="s">
        <v>1353</v>
      </c>
      <c r="AY2326" t="s">
        <v>1371</v>
      </c>
      <c r="AZ2326"/>
      <c r="BA2326" t="s">
        <v>1799</v>
      </c>
      <c r="BB2326" t="s">
        <v>1800</v>
      </c>
      <c r="BC2326" t="s">
        <v>1380</v>
      </c>
      <c r="BD2326">
        <v>1</v>
      </c>
      <c r="BE2326" t="s">
        <v>2013</v>
      </c>
    </row>
    <row r="2327" spans="1:57" x14ac:dyDescent="0.25">
      <c r="A2327" t="s">
        <v>1360</v>
      </c>
      <c r="B2327" t="s">
        <v>0</v>
      </c>
      <c r="C2327">
        <v>2020</v>
      </c>
      <c r="D2327">
        <v>10</v>
      </c>
      <c r="E2327" s="73">
        <v>43948</v>
      </c>
      <c r="F2327"/>
      <c r="G2327"/>
      <c r="H2327" t="s">
        <v>12</v>
      </c>
      <c r="I2327" t="s">
        <v>552</v>
      </c>
      <c r="J2327" t="s">
        <v>582</v>
      </c>
      <c r="K2327" t="s">
        <v>679</v>
      </c>
      <c r="L2327"/>
      <c r="M2327" t="s">
        <v>1425</v>
      </c>
      <c r="N2327">
        <v>-226.6</v>
      </c>
      <c r="O2327"/>
      <c r="P2327" t="s">
        <v>1083</v>
      </c>
      <c r="Q2327" t="s">
        <v>1084</v>
      </c>
      <c r="R2327">
        <v>45</v>
      </c>
      <c r="S2327"/>
      <c r="T2327"/>
      <c r="U2327"/>
      <c r="V2327"/>
      <c r="W2327"/>
      <c r="X2327"/>
      <c r="Y2327"/>
      <c r="Z2327"/>
      <c r="AA2327"/>
      <c r="AB2327"/>
      <c r="AC2327"/>
      <c r="AD2327"/>
      <c r="AE2327"/>
      <c r="AF2327"/>
      <c r="AG2327"/>
      <c r="AH2327"/>
      <c r="AI2327"/>
      <c r="AJ2327"/>
      <c r="AK2327" t="s">
        <v>1084</v>
      </c>
      <c r="AL2327">
        <v>45</v>
      </c>
      <c r="AM2327" s="73">
        <v>43948</v>
      </c>
      <c r="AN2327"/>
      <c r="AO2327" t="s">
        <v>884</v>
      </c>
      <c r="AP2327"/>
      <c r="AQ2327"/>
      <c r="AR2327" t="s">
        <v>603</v>
      </c>
      <c r="AS2327" t="s">
        <v>1797</v>
      </c>
      <c r="AT2327" t="s">
        <v>1361</v>
      </c>
      <c r="AU2327" t="s">
        <v>36</v>
      </c>
      <c r="AV2327" t="s">
        <v>1354</v>
      </c>
      <c r="AW2327" t="s">
        <v>1798</v>
      </c>
      <c r="AX2327" t="s">
        <v>1353</v>
      </c>
      <c r="AY2327" t="s">
        <v>1371</v>
      </c>
      <c r="AZ2327"/>
      <c r="BA2327" t="s">
        <v>1950</v>
      </c>
      <c r="BB2327" t="s">
        <v>1991</v>
      </c>
      <c r="BC2327" t="s">
        <v>1425</v>
      </c>
      <c r="BD2327"/>
      <c r="BE2327"/>
    </row>
    <row r="2328" spans="1:57" x14ac:dyDescent="0.25">
      <c r="A2328" t="s">
        <v>1360</v>
      </c>
      <c r="B2328" t="s">
        <v>0</v>
      </c>
      <c r="C2328">
        <v>2020</v>
      </c>
      <c r="D2328">
        <v>10</v>
      </c>
      <c r="E2328" s="73">
        <v>43948</v>
      </c>
      <c r="F2328" t="s">
        <v>574</v>
      </c>
      <c r="G2328"/>
      <c r="H2328" t="s">
        <v>12</v>
      </c>
      <c r="I2328" t="s">
        <v>552</v>
      </c>
      <c r="J2328" t="s">
        <v>586</v>
      </c>
      <c r="K2328" t="s">
        <v>3</v>
      </c>
      <c r="L2328"/>
      <c r="M2328" t="s">
        <v>1425</v>
      </c>
      <c r="N2328">
        <v>-55.88</v>
      </c>
      <c r="O2328"/>
      <c r="P2328" t="s">
        <v>1083</v>
      </c>
      <c r="Q2328" t="s">
        <v>1084</v>
      </c>
      <c r="R2328">
        <v>52</v>
      </c>
      <c r="S2328"/>
      <c r="T2328"/>
      <c r="U2328"/>
      <c r="V2328"/>
      <c r="W2328"/>
      <c r="X2328"/>
      <c r="Y2328"/>
      <c r="Z2328"/>
      <c r="AA2328"/>
      <c r="AB2328"/>
      <c r="AC2328"/>
      <c r="AD2328"/>
      <c r="AE2328"/>
      <c r="AF2328"/>
      <c r="AG2328"/>
      <c r="AH2328"/>
      <c r="AI2328"/>
      <c r="AJ2328"/>
      <c r="AK2328" t="s">
        <v>1084</v>
      </c>
      <c r="AL2328">
        <v>52</v>
      </c>
      <c r="AM2328" s="73">
        <v>43948</v>
      </c>
      <c r="AN2328"/>
      <c r="AO2328" t="s">
        <v>884</v>
      </c>
      <c r="AP2328"/>
      <c r="AQ2328"/>
      <c r="AR2328" t="s">
        <v>603</v>
      </c>
      <c r="AS2328" t="s">
        <v>1797</v>
      </c>
      <c r="AT2328" t="s">
        <v>1361</v>
      </c>
      <c r="AU2328" t="s">
        <v>36</v>
      </c>
      <c r="AV2328" t="s">
        <v>1354</v>
      </c>
      <c r="AW2328" t="s">
        <v>1798</v>
      </c>
      <c r="AX2328" t="s">
        <v>1353</v>
      </c>
      <c r="AY2328" t="s">
        <v>1371</v>
      </c>
      <c r="AZ2328"/>
      <c r="BA2328" t="s">
        <v>1954</v>
      </c>
      <c r="BB2328" t="s">
        <v>1800</v>
      </c>
      <c r="BC2328" t="s">
        <v>1425</v>
      </c>
      <c r="BD2328"/>
      <c r="BE2328"/>
    </row>
    <row r="2329" spans="1:57" x14ac:dyDescent="0.25">
      <c r="A2329" t="s">
        <v>1360</v>
      </c>
      <c r="B2329" t="s">
        <v>0</v>
      </c>
      <c r="C2329">
        <v>2020</v>
      </c>
      <c r="D2329">
        <v>10</v>
      </c>
      <c r="E2329" s="73">
        <v>43948</v>
      </c>
      <c r="F2329" t="s">
        <v>574</v>
      </c>
      <c r="G2329"/>
      <c r="H2329" t="s">
        <v>12</v>
      </c>
      <c r="I2329" t="s">
        <v>552</v>
      </c>
      <c r="J2329" t="s">
        <v>589</v>
      </c>
      <c r="K2329" t="s">
        <v>3</v>
      </c>
      <c r="L2329"/>
      <c r="M2329" t="s">
        <v>1425</v>
      </c>
      <c r="N2329">
        <v>-3732.4</v>
      </c>
      <c r="O2329"/>
      <c r="P2329" t="s">
        <v>1083</v>
      </c>
      <c r="Q2329" t="s">
        <v>1084</v>
      </c>
      <c r="R2329">
        <v>66</v>
      </c>
      <c r="S2329"/>
      <c r="T2329"/>
      <c r="U2329"/>
      <c r="V2329"/>
      <c r="W2329"/>
      <c r="X2329"/>
      <c r="Y2329"/>
      <c r="Z2329"/>
      <c r="AA2329"/>
      <c r="AB2329"/>
      <c r="AC2329"/>
      <c r="AD2329"/>
      <c r="AE2329"/>
      <c r="AF2329"/>
      <c r="AG2329"/>
      <c r="AH2329"/>
      <c r="AI2329"/>
      <c r="AJ2329"/>
      <c r="AK2329" t="s">
        <v>1084</v>
      </c>
      <c r="AL2329">
        <v>66</v>
      </c>
      <c r="AM2329" s="73">
        <v>43948</v>
      </c>
      <c r="AN2329"/>
      <c r="AO2329" t="s">
        <v>884</v>
      </c>
      <c r="AP2329"/>
      <c r="AQ2329"/>
      <c r="AR2329" t="s">
        <v>603</v>
      </c>
      <c r="AS2329" t="s">
        <v>1797</v>
      </c>
      <c r="AT2329" t="s">
        <v>1361</v>
      </c>
      <c r="AU2329" t="s">
        <v>36</v>
      </c>
      <c r="AV2329" t="s">
        <v>1354</v>
      </c>
      <c r="AW2329" t="s">
        <v>1798</v>
      </c>
      <c r="AX2329" t="s">
        <v>1353</v>
      </c>
      <c r="AY2329" t="s">
        <v>1371</v>
      </c>
      <c r="AZ2329"/>
      <c r="BA2329" t="s">
        <v>1934</v>
      </c>
      <c r="BB2329" t="s">
        <v>1800</v>
      </c>
      <c r="BC2329" t="s">
        <v>1425</v>
      </c>
      <c r="BD2329"/>
      <c r="BE2329"/>
    </row>
    <row r="2330" spans="1:57" x14ac:dyDescent="0.25">
      <c r="A2330" t="s">
        <v>1360</v>
      </c>
      <c r="B2330" t="s">
        <v>0</v>
      </c>
      <c r="C2330">
        <v>2020</v>
      </c>
      <c r="D2330">
        <v>10</v>
      </c>
      <c r="E2330" s="73">
        <v>43948</v>
      </c>
      <c r="F2330"/>
      <c r="G2330"/>
      <c r="H2330" t="s">
        <v>12</v>
      </c>
      <c r="I2330" t="s">
        <v>552</v>
      </c>
      <c r="J2330" t="s">
        <v>589</v>
      </c>
      <c r="K2330" t="s">
        <v>679</v>
      </c>
      <c r="L2330"/>
      <c r="M2330" t="s">
        <v>1425</v>
      </c>
      <c r="N2330">
        <v>-1675.98</v>
      </c>
      <c r="O2330"/>
      <c r="P2330" t="s">
        <v>1083</v>
      </c>
      <c r="Q2330" t="s">
        <v>1084</v>
      </c>
      <c r="R2330">
        <v>67</v>
      </c>
      <c r="S2330"/>
      <c r="T2330"/>
      <c r="U2330"/>
      <c r="V2330"/>
      <c r="W2330"/>
      <c r="X2330"/>
      <c r="Y2330"/>
      <c r="Z2330"/>
      <c r="AA2330"/>
      <c r="AB2330"/>
      <c r="AC2330"/>
      <c r="AD2330"/>
      <c r="AE2330"/>
      <c r="AF2330"/>
      <c r="AG2330"/>
      <c r="AH2330"/>
      <c r="AI2330"/>
      <c r="AJ2330"/>
      <c r="AK2330" t="s">
        <v>1084</v>
      </c>
      <c r="AL2330">
        <v>67</v>
      </c>
      <c r="AM2330" s="73">
        <v>43948</v>
      </c>
      <c r="AN2330"/>
      <c r="AO2330" t="s">
        <v>884</v>
      </c>
      <c r="AP2330"/>
      <c r="AQ2330"/>
      <c r="AR2330" t="s">
        <v>603</v>
      </c>
      <c r="AS2330" t="s">
        <v>1797</v>
      </c>
      <c r="AT2330" t="s">
        <v>1361</v>
      </c>
      <c r="AU2330" t="s">
        <v>36</v>
      </c>
      <c r="AV2330" t="s">
        <v>1354</v>
      </c>
      <c r="AW2330" t="s">
        <v>1798</v>
      </c>
      <c r="AX2330" t="s">
        <v>1353</v>
      </c>
      <c r="AY2330" t="s">
        <v>1371</v>
      </c>
      <c r="AZ2330"/>
      <c r="BA2330" t="s">
        <v>1934</v>
      </c>
      <c r="BB2330" t="s">
        <v>1991</v>
      </c>
      <c r="BC2330" t="s">
        <v>1425</v>
      </c>
      <c r="BD2330"/>
      <c r="BE2330"/>
    </row>
    <row r="2331" spans="1:57" x14ac:dyDescent="0.25">
      <c r="A2331" t="s">
        <v>1360</v>
      </c>
      <c r="B2331" t="s">
        <v>0</v>
      </c>
      <c r="C2331">
        <v>2020</v>
      </c>
      <c r="D2331">
        <v>10</v>
      </c>
      <c r="E2331" s="73">
        <v>43948</v>
      </c>
      <c r="F2331" t="s">
        <v>574</v>
      </c>
      <c r="G2331"/>
      <c r="H2331" t="s">
        <v>12</v>
      </c>
      <c r="I2331" t="s">
        <v>552</v>
      </c>
      <c r="J2331" t="s">
        <v>588</v>
      </c>
      <c r="K2331" t="s">
        <v>3</v>
      </c>
      <c r="L2331"/>
      <c r="M2331" t="s">
        <v>1425</v>
      </c>
      <c r="N2331">
        <v>26.45</v>
      </c>
      <c r="O2331"/>
      <c r="P2331" t="s">
        <v>1083</v>
      </c>
      <c r="Q2331" t="s">
        <v>1084</v>
      </c>
      <c r="R2331">
        <v>153</v>
      </c>
      <c r="S2331"/>
      <c r="T2331"/>
      <c r="U2331"/>
      <c r="V2331"/>
      <c r="W2331"/>
      <c r="X2331"/>
      <c r="Y2331"/>
      <c r="Z2331"/>
      <c r="AA2331"/>
      <c r="AB2331"/>
      <c r="AC2331"/>
      <c r="AD2331"/>
      <c r="AE2331"/>
      <c r="AF2331"/>
      <c r="AG2331"/>
      <c r="AH2331"/>
      <c r="AI2331"/>
      <c r="AJ2331"/>
      <c r="AK2331" t="s">
        <v>1084</v>
      </c>
      <c r="AL2331">
        <v>153</v>
      </c>
      <c r="AM2331" s="73">
        <v>43948</v>
      </c>
      <c r="AN2331"/>
      <c r="AO2331" t="s">
        <v>847</v>
      </c>
      <c r="AP2331"/>
      <c r="AQ2331"/>
      <c r="AR2331" t="s">
        <v>603</v>
      </c>
      <c r="AS2331" t="s">
        <v>1797</v>
      </c>
      <c r="AT2331" t="s">
        <v>1361</v>
      </c>
      <c r="AU2331" t="s">
        <v>36</v>
      </c>
      <c r="AV2331" t="s">
        <v>1354</v>
      </c>
      <c r="AW2331" t="s">
        <v>1798</v>
      </c>
      <c r="AX2331" t="s">
        <v>1353</v>
      </c>
      <c r="AY2331" t="s">
        <v>1371</v>
      </c>
      <c r="AZ2331"/>
      <c r="BA2331" t="s">
        <v>1927</v>
      </c>
      <c r="BB2331" t="s">
        <v>1800</v>
      </c>
      <c r="BC2331" t="s">
        <v>1425</v>
      </c>
      <c r="BD2331"/>
      <c r="BE2331"/>
    </row>
    <row r="2332" spans="1:57" x14ac:dyDescent="0.25">
      <c r="A2332" t="s">
        <v>1360</v>
      </c>
      <c r="B2332" t="s">
        <v>0</v>
      </c>
      <c r="C2332">
        <v>2020</v>
      </c>
      <c r="D2332">
        <v>10</v>
      </c>
      <c r="E2332" s="73">
        <v>43948</v>
      </c>
      <c r="F2332"/>
      <c r="G2332"/>
      <c r="H2332" t="s">
        <v>12</v>
      </c>
      <c r="I2332" t="s">
        <v>552</v>
      </c>
      <c r="J2332" t="s">
        <v>589</v>
      </c>
      <c r="K2332" t="s">
        <v>679</v>
      </c>
      <c r="L2332"/>
      <c r="M2332" t="s">
        <v>1425</v>
      </c>
      <c r="N2332">
        <v>1675.98</v>
      </c>
      <c r="O2332"/>
      <c r="P2332" t="s">
        <v>1083</v>
      </c>
      <c r="Q2332" t="s">
        <v>1084</v>
      </c>
      <c r="R2332">
        <v>158</v>
      </c>
      <c r="S2332"/>
      <c r="T2332"/>
      <c r="U2332"/>
      <c r="V2332"/>
      <c r="W2332"/>
      <c r="X2332"/>
      <c r="Y2332"/>
      <c r="Z2332"/>
      <c r="AA2332"/>
      <c r="AB2332"/>
      <c r="AC2332"/>
      <c r="AD2332"/>
      <c r="AE2332"/>
      <c r="AF2332"/>
      <c r="AG2332"/>
      <c r="AH2332"/>
      <c r="AI2332"/>
      <c r="AJ2332"/>
      <c r="AK2332" t="s">
        <v>1084</v>
      </c>
      <c r="AL2332">
        <v>158</v>
      </c>
      <c r="AM2332" s="73">
        <v>43948</v>
      </c>
      <c r="AN2332"/>
      <c r="AO2332" t="s">
        <v>847</v>
      </c>
      <c r="AP2332"/>
      <c r="AQ2332"/>
      <c r="AR2332" t="s">
        <v>603</v>
      </c>
      <c r="AS2332" t="s">
        <v>1797</v>
      </c>
      <c r="AT2332" t="s">
        <v>1361</v>
      </c>
      <c r="AU2332" t="s">
        <v>36</v>
      </c>
      <c r="AV2332" t="s">
        <v>1354</v>
      </c>
      <c r="AW2332" t="s">
        <v>1798</v>
      </c>
      <c r="AX2332" t="s">
        <v>1353</v>
      </c>
      <c r="AY2332" t="s">
        <v>1371</v>
      </c>
      <c r="AZ2332"/>
      <c r="BA2332" t="s">
        <v>1934</v>
      </c>
      <c r="BB2332" t="s">
        <v>1991</v>
      </c>
      <c r="BC2332" t="s">
        <v>1425</v>
      </c>
      <c r="BD2332"/>
      <c r="BE2332"/>
    </row>
    <row r="2333" spans="1:57" x14ac:dyDescent="0.25">
      <c r="A2333" t="s">
        <v>1360</v>
      </c>
      <c r="B2333" t="s">
        <v>0</v>
      </c>
      <c r="C2333">
        <v>2020</v>
      </c>
      <c r="D2333">
        <v>10</v>
      </c>
      <c r="E2333" s="73">
        <v>43948</v>
      </c>
      <c r="F2333"/>
      <c r="G2333"/>
      <c r="H2333" t="s">
        <v>12</v>
      </c>
      <c r="I2333" t="s">
        <v>552</v>
      </c>
      <c r="J2333" t="s">
        <v>848</v>
      </c>
      <c r="K2333" t="s">
        <v>679</v>
      </c>
      <c r="L2333"/>
      <c r="M2333" t="s">
        <v>1425</v>
      </c>
      <c r="N2333">
        <v>7.5</v>
      </c>
      <c r="O2333"/>
      <c r="P2333" t="s">
        <v>1083</v>
      </c>
      <c r="Q2333" t="s">
        <v>1084</v>
      </c>
      <c r="R2333">
        <v>162</v>
      </c>
      <c r="S2333"/>
      <c r="T2333"/>
      <c r="U2333"/>
      <c r="V2333"/>
      <c r="W2333"/>
      <c r="X2333"/>
      <c r="Y2333"/>
      <c r="Z2333"/>
      <c r="AA2333"/>
      <c r="AB2333"/>
      <c r="AC2333"/>
      <c r="AD2333"/>
      <c r="AE2333"/>
      <c r="AF2333"/>
      <c r="AG2333"/>
      <c r="AH2333"/>
      <c r="AI2333"/>
      <c r="AJ2333"/>
      <c r="AK2333" t="s">
        <v>1084</v>
      </c>
      <c r="AL2333">
        <v>162</v>
      </c>
      <c r="AM2333" s="73">
        <v>43948</v>
      </c>
      <c r="AN2333"/>
      <c r="AO2333" t="s">
        <v>847</v>
      </c>
      <c r="AP2333"/>
      <c r="AQ2333"/>
      <c r="AR2333" t="s">
        <v>603</v>
      </c>
      <c r="AS2333" t="s">
        <v>1797</v>
      </c>
      <c r="AT2333" t="s">
        <v>1361</v>
      </c>
      <c r="AU2333" t="s">
        <v>36</v>
      </c>
      <c r="AV2333" t="s">
        <v>1354</v>
      </c>
      <c r="AW2333" t="s">
        <v>1798</v>
      </c>
      <c r="AX2333" t="s">
        <v>1353</v>
      </c>
      <c r="AY2333" t="s">
        <v>1371</v>
      </c>
      <c r="AZ2333"/>
      <c r="BA2333" t="s">
        <v>1983</v>
      </c>
      <c r="BB2333" t="s">
        <v>1991</v>
      </c>
      <c r="BC2333" t="s">
        <v>1425</v>
      </c>
      <c r="BD2333"/>
      <c r="BE2333"/>
    </row>
    <row r="2334" spans="1:57" x14ac:dyDescent="0.25">
      <c r="A2334" t="s">
        <v>1360</v>
      </c>
      <c r="B2334" t="s">
        <v>0</v>
      </c>
      <c r="C2334">
        <v>2020</v>
      </c>
      <c r="D2334">
        <v>10</v>
      </c>
      <c r="E2334" s="73">
        <v>43948</v>
      </c>
      <c r="F2334" t="s">
        <v>574</v>
      </c>
      <c r="G2334"/>
      <c r="H2334" t="s">
        <v>12</v>
      </c>
      <c r="I2334" t="s">
        <v>575</v>
      </c>
      <c r="J2334" t="s">
        <v>582</v>
      </c>
      <c r="K2334" t="s">
        <v>3</v>
      </c>
      <c r="L2334"/>
      <c r="M2334" t="s">
        <v>579</v>
      </c>
      <c r="N2334">
        <v>452.78</v>
      </c>
      <c r="O2334"/>
      <c r="P2334" t="s">
        <v>1085</v>
      </c>
      <c r="Q2334" t="s">
        <v>1086</v>
      </c>
      <c r="R2334">
        <v>252</v>
      </c>
      <c r="S2334"/>
      <c r="T2334"/>
      <c r="U2334"/>
      <c r="V2334"/>
      <c r="W2334"/>
      <c r="X2334"/>
      <c r="Y2334"/>
      <c r="Z2334"/>
      <c r="AA2334"/>
      <c r="AB2334"/>
      <c r="AC2334"/>
      <c r="AD2334"/>
      <c r="AE2334"/>
      <c r="AF2334"/>
      <c r="AG2334"/>
      <c r="AH2334"/>
      <c r="AI2334"/>
      <c r="AJ2334"/>
      <c r="AK2334" t="s">
        <v>1086</v>
      </c>
      <c r="AL2334">
        <v>252</v>
      </c>
      <c r="AM2334" s="73">
        <v>43948</v>
      </c>
      <c r="AN2334" t="s">
        <v>584</v>
      </c>
      <c r="AO2334" t="s">
        <v>847</v>
      </c>
      <c r="AP2334"/>
      <c r="AQ2334"/>
      <c r="AR2334" t="s">
        <v>581</v>
      </c>
      <c r="AS2334" t="s">
        <v>1797</v>
      </c>
      <c r="AT2334" t="s">
        <v>1361</v>
      </c>
      <c r="AU2334" t="s">
        <v>36</v>
      </c>
      <c r="AV2334" t="s">
        <v>1354</v>
      </c>
      <c r="AW2334" t="s">
        <v>1924</v>
      </c>
      <c r="AX2334" t="s">
        <v>1353</v>
      </c>
      <c r="AY2334" t="s">
        <v>1352</v>
      </c>
      <c r="AZ2334"/>
      <c r="BA2334" t="s">
        <v>1950</v>
      </c>
      <c r="BB2334" t="s">
        <v>1926</v>
      </c>
      <c r="BC2334" t="s">
        <v>579</v>
      </c>
      <c r="BD2334"/>
      <c r="BE2334"/>
    </row>
    <row r="2335" spans="1:57" x14ac:dyDescent="0.25">
      <c r="A2335" t="s">
        <v>1360</v>
      </c>
      <c r="B2335" t="s">
        <v>0</v>
      </c>
      <c r="C2335">
        <v>2020</v>
      </c>
      <c r="D2335">
        <v>10</v>
      </c>
      <c r="E2335" s="73">
        <v>43951</v>
      </c>
      <c r="F2335" t="s">
        <v>574</v>
      </c>
      <c r="G2335"/>
      <c r="H2335" t="s">
        <v>12</v>
      </c>
      <c r="I2335" t="s">
        <v>575</v>
      </c>
      <c r="J2335" t="s">
        <v>586</v>
      </c>
      <c r="K2335" t="s">
        <v>3</v>
      </c>
      <c r="L2335"/>
      <c r="M2335" t="s">
        <v>1424</v>
      </c>
      <c r="N2335">
        <v>174.92</v>
      </c>
      <c r="O2335"/>
      <c r="P2335" t="s">
        <v>1087</v>
      </c>
      <c r="Q2335" t="s">
        <v>1088</v>
      </c>
      <c r="R2335">
        <v>14</v>
      </c>
      <c r="S2335"/>
      <c r="T2335"/>
      <c r="U2335"/>
      <c r="V2335"/>
      <c r="W2335"/>
      <c r="X2335"/>
      <c r="Y2335"/>
      <c r="Z2335"/>
      <c r="AA2335"/>
      <c r="AB2335"/>
      <c r="AC2335"/>
      <c r="AD2335"/>
      <c r="AE2335"/>
      <c r="AF2335"/>
      <c r="AG2335"/>
      <c r="AH2335"/>
      <c r="AI2335"/>
      <c r="AJ2335"/>
      <c r="AK2335" t="s">
        <v>1088</v>
      </c>
      <c r="AL2335">
        <v>14</v>
      </c>
      <c r="AM2335" s="73">
        <v>43951</v>
      </c>
      <c r="AN2335"/>
      <c r="AO2335" t="s">
        <v>1089</v>
      </c>
      <c r="AP2335"/>
      <c r="AQ2335"/>
      <c r="AR2335" t="s">
        <v>603</v>
      </c>
      <c r="AS2335" t="s">
        <v>1797</v>
      </c>
      <c r="AT2335" t="s">
        <v>1361</v>
      </c>
      <c r="AU2335" t="s">
        <v>36</v>
      </c>
      <c r="AV2335" t="s">
        <v>1354</v>
      </c>
      <c r="AW2335" t="s">
        <v>1924</v>
      </c>
      <c r="AX2335" t="s">
        <v>1353</v>
      </c>
      <c r="AY2335" t="s">
        <v>1352</v>
      </c>
      <c r="AZ2335"/>
      <c r="BA2335" t="s">
        <v>1954</v>
      </c>
      <c r="BB2335" t="s">
        <v>1926</v>
      </c>
      <c r="BC2335" t="s">
        <v>1424</v>
      </c>
      <c r="BD2335"/>
      <c r="BE2335"/>
    </row>
    <row r="2336" spans="1:57" x14ac:dyDescent="0.25">
      <c r="A2336" t="s">
        <v>1360</v>
      </c>
      <c r="B2336" t="s">
        <v>0</v>
      </c>
      <c r="C2336">
        <v>2020</v>
      </c>
      <c r="D2336">
        <v>10</v>
      </c>
      <c r="E2336" s="73">
        <v>43951</v>
      </c>
      <c r="F2336" t="s">
        <v>574</v>
      </c>
      <c r="G2336"/>
      <c r="H2336" t="s">
        <v>12</v>
      </c>
      <c r="I2336" t="s">
        <v>575</v>
      </c>
      <c r="J2336" t="s">
        <v>818</v>
      </c>
      <c r="K2336" t="s">
        <v>3</v>
      </c>
      <c r="L2336"/>
      <c r="M2336" t="s">
        <v>1424</v>
      </c>
      <c r="N2336">
        <v>88.64</v>
      </c>
      <c r="O2336"/>
      <c r="P2336" t="s">
        <v>1087</v>
      </c>
      <c r="Q2336" t="s">
        <v>1088</v>
      </c>
      <c r="R2336">
        <v>25</v>
      </c>
      <c r="S2336"/>
      <c r="T2336"/>
      <c r="U2336"/>
      <c r="V2336"/>
      <c r="W2336"/>
      <c r="X2336"/>
      <c r="Y2336"/>
      <c r="Z2336"/>
      <c r="AA2336"/>
      <c r="AB2336"/>
      <c r="AC2336"/>
      <c r="AD2336"/>
      <c r="AE2336"/>
      <c r="AF2336"/>
      <c r="AG2336"/>
      <c r="AH2336"/>
      <c r="AI2336"/>
      <c r="AJ2336"/>
      <c r="AK2336" t="s">
        <v>1088</v>
      </c>
      <c r="AL2336">
        <v>25</v>
      </c>
      <c r="AM2336" s="73">
        <v>43951</v>
      </c>
      <c r="AN2336"/>
      <c r="AO2336" t="s">
        <v>1089</v>
      </c>
      <c r="AP2336"/>
      <c r="AQ2336"/>
      <c r="AR2336" t="s">
        <v>603</v>
      </c>
      <c r="AS2336" t="s">
        <v>1797</v>
      </c>
      <c r="AT2336" t="s">
        <v>1361</v>
      </c>
      <c r="AU2336" t="s">
        <v>36</v>
      </c>
      <c r="AV2336" t="s">
        <v>1354</v>
      </c>
      <c r="AW2336" t="s">
        <v>1924</v>
      </c>
      <c r="AX2336" t="s">
        <v>1353</v>
      </c>
      <c r="AY2336" t="s">
        <v>1352</v>
      </c>
      <c r="AZ2336"/>
      <c r="BA2336" t="s">
        <v>2017</v>
      </c>
      <c r="BB2336" t="s">
        <v>1926</v>
      </c>
      <c r="BC2336" t="s">
        <v>1424</v>
      </c>
      <c r="BD2336"/>
      <c r="BE2336"/>
    </row>
    <row r="2337" spans="1:57" x14ac:dyDescent="0.25">
      <c r="A2337" t="s">
        <v>1360</v>
      </c>
      <c r="B2337" t="s">
        <v>0</v>
      </c>
      <c r="C2337">
        <v>2020</v>
      </c>
      <c r="D2337">
        <v>10</v>
      </c>
      <c r="E2337" s="73">
        <v>43951</v>
      </c>
      <c r="F2337" t="s">
        <v>574</v>
      </c>
      <c r="G2337"/>
      <c r="H2337" t="s">
        <v>12</v>
      </c>
      <c r="I2337" t="s">
        <v>575</v>
      </c>
      <c r="J2337" t="s">
        <v>611</v>
      </c>
      <c r="K2337" t="s">
        <v>3</v>
      </c>
      <c r="L2337"/>
      <c r="M2337" t="s">
        <v>1577</v>
      </c>
      <c r="N2337">
        <v>0.92</v>
      </c>
      <c r="O2337"/>
      <c r="P2337" t="s">
        <v>1141</v>
      </c>
      <c r="Q2337" t="s">
        <v>1142</v>
      </c>
      <c r="R2337">
        <v>181</v>
      </c>
      <c r="S2337"/>
      <c r="T2337"/>
      <c r="U2337"/>
      <c r="V2337"/>
      <c r="W2337"/>
      <c r="X2337"/>
      <c r="Y2337"/>
      <c r="Z2337"/>
      <c r="AA2337"/>
      <c r="AB2337"/>
      <c r="AC2337"/>
      <c r="AD2337"/>
      <c r="AE2337"/>
      <c r="AF2337"/>
      <c r="AG2337"/>
      <c r="AH2337"/>
      <c r="AI2337"/>
      <c r="AJ2337"/>
      <c r="AK2337" t="s">
        <v>1142</v>
      </c>
      <c r="AL2337">
        <v>181</v>
      </c>
      <c r="AM2337" s="73">
        <v>43951</v>
      </c>
      <c r="AN2337"/>
      <c r="AO2337" t="s">
        <v>37</v>
      </c>
      <c r="AP2337"/>
      <c r="AQ2337"/>
      <c r="AR2337" t="s">
        <v>603</v>
      </c>
      <c r="AS2337" t="s">
        <v>1797</v>
      </c>
      <c r="AT2337" t="s">
        <v>1411</v>
      </c>
      <c r="AU2337" t="s">
        <v>36</v>
      </c>
      <c r="AV2337" t="s">
        <v>1354</v>
      </c>
      <c r="AW2337" t="s">
        <v>1924</v>
      </c>
      <c r="AX2337" t="s">
        <v>1353</v>
      </c>
      <c r="AY2337" t="s">
        <v>1352</v>
      </c>
      <c r="AZ2337"/>
      <c r="BA2337" t="s">
        <v>1952</v>
      </c>
      <c r="BB2337" t="s">
        <v>1926</v>
      </c>
      <c r="BC2337" t="s">
        <v>1577</v>
      </c>
      <c r="BD2337"/>
      <c r="BE2337"/>
    </row>
    <row r="2338" spans="1:57" x14ac:dyDescent="0.25">
      <c r="A2338" t="s">
        <v>1360</v>
      </c>
      <c r="B2338" t="s">
        <v>0</v>
      </c>
      <c r="C2338">
        <v>2020</v>
      </c>
      <c r="D2338">
        <v>10</v>
      </c>
      <c r="E2338" s="73">
        <v>43951</v>
      </c>
      <c r="F2338" t="s">
        <v>574</v>
      </c>
      <c r="G2338"/>
      <c r="H2338" t="s">
        <v>12</v>
      </c>
      <c r="I2338" t="s">
        <v>575</v>
      </c>
      <c r="J2338" t="s">
        <v>688</v>
      </c>
      <c r="K2338" t="s">
        <v>3</v>
      </c>
      <c r="L2338"/>
      <c r="M2338" t="s">
        <v>1420</v>
      </c>
      <c r="N2338">
        <v>1.39</v>
      </c>
      <c r="O2338"/>
      <c r="P2338" t="s">
        <v>1091</v>
      </c>
      <c r="Q2338" t="s">
        <v>1092</v>
      </c>
      <c r="R2338">
        <v>71</v>
      </c>
      <c r="S2338"/>
      <c r="T2338"/>
      <c r="U2338"/>
      <c r="V2338"/>
      <c r="W2338"/>
      <c r="X2338"/>
      <c r="Y2338"/>
      <c r="Z2338"/>
      <c r="AA2338"/>
      <c r="AB2338"/>
      <c r="AC2338"/>
      <c r="AD2338"/>
      <c r="AE2338"/>
      <c r="AF2338"/>
      <c r="AG2338"/>
      <c r="AH2338"/>
      <c r="AI2338"/>
      <c r="AJ2338"/>
      <c r="AK2338" t="s">
        <v>1092</v>
      </c>
      <c r="AL2338">
        <v>71</v>
      </c>
      <c r="AM2338" s="73">
        <v>43951</v>
      </c>
      <c r="AN2338"/>
      <c r="AO2338" t="s">
        <v>1013</v>
      </c>
      <c r="AP2338"/>
      <c r="AQ2338"/>
      <c r="AR2338" t="s">
        <v>603</v>
      </c>
      <c r="AS2338" t="s">
        <v>1797</v>
      </c>
      <c r="AT2338" t="s">
        <v>1408</v>
      </c>
      <c r="AU2338" t="s">
        <v>36</v>
      </c>
      <c r="AV2338" t="s">
        <v>1354</v>
      </c>
      <c r="AW2338" t="s">
        <v>1924</v>
      </c>
      <c r="AX2338" t="s">
        <v>1353</v>
      </c>
      <c r="AY2338" t="s">
        <v>1352</v>
      </c>
      <c r="AZ2338"/>
      <c r="BA2338" t="s">
        <v>1995</v>
      </c>
      <c r="BB2338" t="s">
        <v>1926</v>
      </c>
      <c r="BC2338" t="s">
        <v>1420</v>
      </c>
      <c r="BD2338"/>
      <c r="BE2338"/>
    </row>
    <row r="2339" spans="1:57" x14ac:dyDescent="0.25">
      <c r="A2339" t="s">
        <v>1360</v>
      </c>
      <c r="B2339" t="s">
        <v>0</v>
      </c>
      <c r="C2339">
        <v>2020</v>
      </c>
      <c r="D2339">
        <v>10</v>
      </c>
      <c r="E2339" s="73">
        <v>43951</v>
      </c>
      <c r="F2339" t="s">
        <v>574</v>
      </c>
      <c r="G2339"/>
      <c r="H2339" t="s">
        <v>12</v>
      </c>
      <c r="I2339" t="s">
        <v>575</v>
      </c>
      <c r="J2339" t="s">
        <v>856</v>
      </c>
      <c r="K2339" t="s">
        <v>3</v>
      </c>
      <c r="L2339"/>
      <c r="M2339" t="s">
        <v>1419</v>
      </c>
      <c r="N2339">
        <v>0.25</v>
      </c>
      <c r="O2339"/>
      <c r="P2339" t="s">
        <v>1093</v>
      </c>
      <c r="Q2339" t="s">
        <v>1094</v>
      </c>
      <c r="R2339">
        <v>84</v>
      </c>
      <c r="S2339"/>
      <c r="T2339"/>
      <c r="U2339"/>
      <c r="V2339"/>
      <c r="W2339"/>
      <c r="X2339"/>
      <c r="Y2339"/>
      <c r="Z2339"/>
      <c r="AA2339"/>
      <c r="AB2339"/>
      <c r="AC2339"/>
      <c r="AD2339"/>
      <c r="AE2339"/>
      <c r="AF2339"/>
      <c r="AG2339"/>
      <c r="AH2339"/>
      <c r="AI2339"/>
      <c r="AJ2339"/>
      <c r="AK2339" t="s">
        <v>1094</v>
      </c>
      <c r="AL2339">
        <v>84</v>
      </c>
      <c r="AM2339" s="73">
        <v>43951</v>
      </c>
      <c r="AN2339"/>
      <c r="AO2339" t="s">
        <v>847</v>
      </c>
      <c r="AP2339"/>
      <c r="AQ2339"/>
      <c r="AR2339" t="s">
        <v>603</v>
      </c>
      <c r="AS2339" t="s">
        <v>1797</v>
      </c>
      <c r="AT2339" t="s">
        <v>1408</v>
      </c>
      <c r="AU2339" t="s">
        <v>36</v>
      </c>
      <c r="AV2339" t="s">
        <v>1354</v>
      </c>
      <c r="AW2339" t="s">
        <v>1924</v>
      </c>
      <c r="AX2339" t="s">
        <v>1353</v>
      </c>
      <c r="AY2339" t="s">
        <v>1352</v>
      </c>
      <c r="AZ2339"/>
      <c r="BA2339" t="s">
        <v>1984</v>
      </c>
      <c r="BB2339" t="s">
        <v>1926</v>
      </c>
      <c r="BC2339" t="s">
        <v>1419</v>
      </c>
      <c r="BD2339"/>
      <c r="BE2339"/>
    </row>
    <row r="2340" spans="1:57" x14ac:dyDescent="0.25">
      <c r="A2340" t="s">
        <v>1360</v>
      </c>
      <c r="B2340" t="s">
        <v>0</v>
      </c>
      <c r="C2340">
        <v>2020</v>
      </c>
      <c r="D2340">
        <v>10</v>
      </c>
      <c r="E2340" s="73">
        <v>43951</v>
      </c>
      <c r="F2340" t="s">
        <v>574</v>
      </c>
      <c r="G2340"/>
      <c r="H2340" t="s">
        <v>12</v>
      </c>
      <c r="I2340" t="s">
        <v>575</v>
      </c>
      <c r="J2340" t="s">
        <v>694</v>
      </c>
      <c r="K2340" t="s">
        <v>3</v>
      </c>
      <c r="L2340"/>
      <c r="M2340" t="s">
        <v>1559</v>
      </c>
      <c r="N2340">
        <v>0.44</v>
      </c>
      <c r="O2340"/>
      <c r="P2340" t="s">
        <v>1120</v>
      </c>
      <c r="Q2340" t="s">
        <v>1123</v>
      </c>
      <c r="R2340">
        <v>181</v>
      </c>
      <c r="S2340"/>
      <c r="T2340"/>
      <c r="U2340"/>
      <c r="V2340"/>
      <c r="W2340"/>
      <c r="X2340"/>
      <c r="Y2340"/>
      <c r="Z2340"/>
      <c r="AA2340"/>
      <c r="AB2340"/>
      <c r="AC2340"/>
      <c r="AD2340"/>
      <c r="AE2340"/>
      <c r="AF2340"/>
      <c r="AG2340"/>
      <c r="AH2340"/>
      <c r="AI2340"/>
      <c r="AJ2340"/>
      <c r="AK2340" t="s">
        <v>1123</v>
      </c>
      <c r="AL2340">
        <v>181</v>
      </c>
      <c r="AM2340" s="73">
        <v>43951</v>
      </c>
      <c r="AN2340"/>
      <c r="AO2340" t="s">
        <v>37</v>
      </c>
      <c r="AP2340"/>
      <c r="AQ2340"/>
      <c r="AR2340" t="s">
        <v>603</v>
      </c>
      <c r="AS2340" t="s">
        <v>1797</v>
      </c>
      <c r="AT2340" t="s">
        <v>1356</v>
      </c>
      <c r="AU2340" t="s">
        <v>36</v>
      </c>
      <c r="AV2340" t="s">
        <v>1354</v>
      </c>
      <c r="AW2340" t="s">
        <v>1924</v>
      </c>
      <c r="AX2340" t="s">
        <v>1353</v>
      </c>
      <c r="AY2340" t="s">
        <v>1352</v>
      </c>
      <c r="AZ2340"/>
      <c r="BA2340" t="s">
        <v>1958</v>
      </c>
      <c r="BB2340" t="s">
        <v>1926</v>
      </c>
      <c r="BC2340" t="s">
        <v>1559</v>
      </c>
      <c r="BD2340"/>
      <c r="BE2340"/>
    </row>
    <row r="2341" spans="1:57" x14ac:dyDescent="0.25">
      <c r="A2341" t="s">
        <v>1360</v>
      </c>
      <c r="B2341" t="s">
        <v>0</v>
      </c>
      <c r="C2341">
        <v>2020</v>
      </c>
      <c r="D2341">
        <v>10</v>
      </c>
      <c r="E2341" s="73">
        <v>43951</v>
      </c>
      <c r="F2341"/>
      <c r="G2341"/>
      <c r="H2341" t="s">
        <v>12</v>
      </c>
      <c r="I2341"/>
      <c r="J2341" t="s">
        <v>2</v>
      </c>
      <c r="K2341" t="s">
        <v>3</v>
      </c>
      <c r="L2341"/>
      <c r="M2341" t="s">
        <v>1418</v>
      </c>
      <c r="N2341">
        <v>-336.52</v>
      </c>
      <c r="O2341"/>
      <c r="P2341" t="s">
        <v>14</v>
      </c>
      <c r="Q2341" t="s">
        <v>1096</v>
      </c>
      <c r="R2341">
        <v>215</v>
      </c>
      <c r="S2341"/>
      <c r="T2341"/>
      <c r="U2341"/>
      <c r="V2341"/>
      <c r="W2341"/>
      <c r="X2341"/>
      <c r="Y2341"/>
      <c r="Z2341"/>
      <c r="AA2341"/>
      <c r="AB2341"/>
      <c r="AC2341"/>
      <c r="AD2341"/>
      <c r="AE2341"/>
      <c r="AF2341"/>
      <c r="AG2341"/>
      <c r="AH2341"/>
      <c r="AI2341"/>
      <c r="AJ2341"/>
      <c r="AK2341" t="s">
        <v>1096</v>
      </c>
      <c r="AL2341">
        <v>215</v>
      </c>
      <c r="AM2341" s="73">
        <v>43951</v>
      </c>
      <c r="AN2341"/>
      <c r="AO2341" t="s">
        <v>8</v>
      </c>
      <c r="AP2341"/>
      <c r="AQ2341"/>
      <c r="AR2341" t="s">
        <v>603</v>
      </c>
      <c r="AS2341" t="s">
        <v>1797</v>
      </c>
      <c r="AT2341" t="s">
        <v>1385</v>
      </c>
      <c r="AU2341" t="s">
        <v>36</v>
      </c>
      <c r="AV2341" t="s">
        <v>1355</v>
      </c>
      <c r="AW2341"/>
      <c r="AX2341"/>
      <c r="AY2341"/>
      <c r="AZ2341"/>
      <c r="BA2341" t="s">
        <v>1801</v>
      </c>
      <c r="BB2341" t="s">
        <v>1802</v>
      </c>
      <c r="BC2341" t="s">
        <v>1418</v>
      </c>
      <c r="BD2341"/>
      <c r="BE2341"/>
    </row>
    <row r="2342" spans="1:57" x14ac:dyDescent="0.25">
      <c r="A2342" t="s">
        <v>1360</v>
      </c>
      <c r="B2342" t="s">
        <v>0</v>
      </c>
      <c r="C2342">
        <v>2020</v>
      </c>
      <c r="D2342">
        <v>10</v>
      </c>
      <c r="E2342" s="73">
        <v>43930</v>
      </c>
      <c r="F2342"/>
      <c r="G2342"/>
      <c r="H2342" t="s">
        <v>12</v>
      </c>
      <c r="I2342"/>
      <c r="J2342" t="s">
        <v>630</v>
      </c>
      <c r="K2342" t="s">
        <v>3</v>
      </c>
      <c r="L2342"/>
      <c r="M2342" t="s">
        <v>1436</v>
      </c>
      <c r="N2342">
        <v>-657.37</v>
      </c>
      <c r="O2342"/>
      <c r="P2342" t="s">
        <v>799</v>
      </c>
      <c r="Q2342" t="s">
        <v>1065</v>
      </c>
      <c r="R2342">
        <v>6</v>
      </c>
      <c r="S2342"/>
      <c r="T2342"/>
      <c r="U2342"/>
      <c r="V2342"/>
      <c r="W2342"/>
      <c r="X2342"/>
      <c r="Y2342"/>
      <c r="Z2342"/>
      <c r="AA2342"/>
      <c r="AB2342"/>
      <c r="AC2342"/>
      <c r="AD2342"/>
      <c r="AE2342"/>
      <c r="AF2342"/>
      <c r="AG2342"/>
      <c r="AH2342"/>
      <c r="AI2342"/>
      <c r="AJ2342"/>
      <c r="AK2342" t="s">
        <v>1065</v>
      </c>
      <c r="AL2342">
        <v>6</v>
      </c>
      <c r="AM2342" s="73">
        <v>43930</v>
      </c>
      <c r="AN2342"/>
      <c r="AO2342" t="s">
        <v>554</v>
      </c>
      <c r="AP2342"/>
      <c r="AQ2342"/>
      <c r="AR2342" t="s">
        <v>16</v>
      </c>
      <c r="AS2342" t="s">
        <v>1797</v>
      </c>
      <c r="AT2342" t="s">
        <v>1430</v>
      </c>
      <c r="AU2342" t="s">
        <v>36</v>
      </c>
      <c r="AV2342" t="s">
        <v>1421</v>
      </c>
      <c r="AW2342"/>
      <c r="AX2342"/>
      <c r="AY2342"/>
      <c r="AZ2342"/>
      <c r="BA2342" t="s">
        <v>1935</v>
      </c>
      <c r="BB2342" t="s">
        <v>1802</v>
      </c>
      <c r="BC2342" t="s">
        <v>1436</v>
      </c>
      <c r="BD2342"/>
      <c r="BE2342"/>
    </row>
    <row r="2343" spans="1:57" x14ac:dyDescent="0.25">
      <c r="A2343" t="s">
        <v>1360</v>
      </c>
      <c r="B2343" t="s">
        <v>0</v>
      </c>
      <c r="C2343">
        <v>2020</v>
      </c>
      <c r="D2343">
        <v>10</v>
      </c>
      <c r="E2343" s="73">
        <v>43930</v>
      </c>
      <c r="F2343"/>
      <c r="G2343"/>
      <c r="H2343" t="s">
        <v>12</v>
      </c>
      <c r="I2343"/>
      <c r="J2343" t="s">
        <v>2</v>
      </c>
      <c r="K2343" t="s">
        <v>3</v>
      </c>
      <c r="L2343"/>
      <c r="M2343" t="s">
        <v>1066</v>
      </c>
      <c r="N2343">
        <v>-3266.71</v>
      </c>
      <c r="O2343"/>
      <c r="P2343" t="s">
        <v>14</v>
      </c>
      <c r="Q2343" t="s">
        <v>1068</v>
      </c>
      <c r="R2343">
        <v>37</v>
      </c>
      <c r="S2343"/>
      <c r="T2343"/>
      <c r="U2343"/>
      <c r="V2343"/>
      <c r="W2343"/>
      <c r="X2343"/>
      <c r="Y2343"/>
      <c r="Z2343"/>
      <c r="AA2343"/>
      <c r="AB2343"/>
      <c r="AC2343"/>
      <c r="AD2343"/>
      <c r="AE2343"/>
      <c r="AF2343"/>
      <c r="AG2343"/>
      <c r="AH2343"/>
      <c r="AI2343"/>
      <c r="AJ2343"/>
      <c r="AK2343" t="s">
        <v>1068</v>
      </c>
      <c r="AL2343">
        <v>37</v>
      </c>
      <c r="AM2343" s="73">
        <v>43930</v>
      </c>
      <c r="AN2343"/>
      <c r="AO2343" t="s">
        <v>8</v>
      </c>
      <c r="AP2343"/>
      <c r="AQ2343"/>
      <c r="AR2343" t="s">
        <v>603</v>
      </c>
      <c r="AS2343" t="s">
        <v>1797</v>
      </c>
      <c r="AT2343" t="s">
        <v>1385</v>
      </c>
      <c r="AU2343" t="s">
        <v>36</v>
      </c>
      <c r="AV2343" t="s">
        <v>1355</v>
      </c>
      <c r="AW2343"/>
      <c r="AX2343"/>
      <c r="AY2343"/>
      <c r="AZ2343"/>
      <c r="BA2343" t="s">
        <v>1801</v>
      </c>
      <c r="BB2343" t="s">
        <v>1802</v>
      </c>
      <c r="BC2343" t="s">
        <v>1066</v>
      </c>
      <c r="BD2343"/>
      <c r="BE2343"/>
    </row>
    <row r="2344" spans="1:57" x14ac:dyDescent="0.25">
      <c r="A2344" t="s">
        <v>1360</v>
      </c>
      <c r="B2344" t="s">
        <v>0</v>
      </c>
      <c r="C2344">
        <v>2020</v>
      </c>
      <c r="D2344">
        <v>10</v>
      </c>
      <c r="E2344" s="73">
        <v>43930</v>
      </c>
      <c r="F2344"/>
      <c r="G2344"/>
      <c r="H2344" t="s">
        <v>12</v>
      </c>
      <c r="I2344"/>
      <c r="J2344" t="s">
        <v>2</v>
      </c>
      <c r="K2344" t="s">
        <v>3</v>
      </c>
      <c r="L2344"/>
      <c r="M2344" t="s">
        <v>1066</v>
      </c>
      <c r="N2344">
        <v>149.11000000000001</v>
      </c>
      <c r="O2344"/>
      <c r="P2344" t="s">
        <v>14</v>
      </c>
      <c r="Q2344" t="s">
        <v>1068</v>
      </c>
      <c r="R2344">
        <v>57</v>
      </c>
      <c r="S2344"/>
      <c r="T2344"/>
      <c r="U2344"/>
      <c r="V2344"/>
      <c r="W2344"/>
      <c r="X2344"/>
      <c r="Y2344"/>
      <c r="Z2344"/>
      <c r="AA2344"/>
      <c r="AB2344"/>
      <c r="AC2344"/>
      <c r="AD2344"/>
      <c r="AE2344"/>
      <c r="AF2344"/>
      <c r="AG2344"/>
      <c r="AH2344"/>
      <c r="AI2344"/>
      <c r="AJ2344"/>
      <c r="AK2344" t="s">
        <v>1068</v>
      </c>
      <c r="AL2344">
        <v>57</v>
      </c>
      <c r="AM2344" s="73">
        <v>43930</v>
      </c>
      <c r="AN2344"/>
      <c r="AO2344" t="s">
        <v>8</v>
      </c>
      <c r="AP2344"/>
      <c r="AQ2344"/>
      <c r="AR2344" t="s">
        <v>603</v>
      </c>
      <c r="AS2344" t="s">
        <v>1797</v>
      </c>
      <c r="AT2344" t="s">
        <v>1385</v>
      </c>
      <c r="AU2344" t="s">
        <v>36</v>
      </c>
      <c r="AV2344" t="s">
        <v>1355</v>
      </c>
      <c r="AW2344"/>
      <c r="AX2344"/>
      <c r="AY2344"/>
      <c r="AZ2344"/>
      <c r="BA2344" t="s">
        <v>1801</v>
      </c>
      <c r="BB2344" t="s">
        <v>1802</v>
      </c>
      <c r="BC2344" t="s">
        <v>1066</v>
      </c>
      <c r="BD2344"/>
      <c r="BE2344"/>
    </row>
    <row r="2345" spans="1:57" x14ac:dyDescent="0.25">
      <c r="A2345" t="s">
        <v>1360</v>
      </c>
      <c r="B2345" t="s">
        <v>0</v>
      </c>
      <c r="C2345">
        <v>2020</v>
      </c>
      <c r="D2345">
        <v>10</v>
      </c>
      <c r="E2345" s="73">
        <v>43931</v>
      </c>
      <c r="F2345" t="s">
        <v>574</v>
      </c>
      <c r="G2345"/>
      <c r="H2345" t="s">
        <v>12</v>
      </c>
      <c r="I2345" t="s">
        <v>575</v>
      </c>
      <c r="J2345" t="s">
        <v>589</v>
      </c>
      <c r="K2345" t="s">
        <v>3</v>
      </c>
      <c r="L2345"/>
      <c r="M2345" t="s">
        <v>579</v>
      </c>
      <c r="N2345">
        <v>3354.92</v>
      </c>
      <c r="O2345"/>
      <c r="P2345" t="s">
        <v>1071</v>
      </c>
      <c r="Q2345" t="s">
        <v>1072</v>
      </c>
      <c r="R2345">
        <v>261</v>
      </c>
      <c r="S2345"/>
      <c r="T2345"/>
      <c r="U2345"/>
      <c r="V2345"/>
      <c r="W2345"/>
      <c r="X2345"/>
      <c r="Y2345"/>
      <c r="Z2345"/>
      <c r="AA2345"/>
      <c r="AB2345"/>
      <c r="AC2345"/>
      <c r="AD2345"/>
      <c r="AE2345"/>
      <c r="AF2345"/>
      <c r="AG2345"/>
      <c r="AH2345"/>
      <c r="AI2345"/>
      <c r="AJ2345"/>
      <c r="AK2345" t="s">
        <v>1072</v>
      </c>
      <c r="AL2345">
        <v>261</v>
      </c>
      <c r="AM2345" s="73">
        <v>43931</v>
      </c>
      <c r="AN2345" t="s">
        <v>584</v>
      </c>
      <c r="AO2345" t="s">
        <v>847</v>
      </c>
      <c r="AP2345"/>
      <c r="AQ2345"/>
      <c r="AR2345" t="s">
        <v>581</v>
      </c>
      <c r="AS2345" t="s">
        <v>1797</v>
      </c>
      <c r="AT2345" t="s">
        <v>1361</v>
      </c>
      <c r="AU2345" t="s">
        <v>36</v>
      </c>
      <c r="AV2345" t="s">
        <v>1354</v>
      </c>
      <c r="AW2345" t="s">
        <v>1924</v>
      </c>
      <c r="AX2345" t="s">
        <v>1353</v>
      </c>
      <c r="AY2345" t="s">
        <v>1352</v>
      </c>
      <c r="AZ2345"/>
      <c r="BA2345" t="s">
        <v>1934</v>
      </c>
      <c r="BB2345" t="s">
        <v>1926</v>
      </c>
      <c r="BC2345" t="s">
        <v>579</v>
      </c>
      <c r="BD2345"/>
      <c r="BE2345"/>
    </row>
    <row r="2346" spans="1:57" x14ac:dyDescent="0.25">
      <c r="A2346" t="s">
        <v>1360</v>
      </c>
      <c r="B2346" t="s">
        <v>0</v>
      </c>
      <c r="C2346">
        <v>2020</v>
      </c>
      <c r="D2346">
        <v>10</v>
      </c>
      <c r="E2346" s="73">
        <v>43931</v>
      </c>
      <c r="F2346" t="s">
        <v>574</v>
      </c>
      <c r="G2346"/>
      <c r="H2346" t="s">
        <v>12</v>
      </c>
      <c r="I2346" t="s">
        <v>575</v>
      </c>
      <c r="J2346" t="s">
        <v>582</v>
      </c>
      <c r="K2346" t="s">
        <v>3</v>
      </c>
      <c r="L2346"/>
      <c r="M2346" t="s">
        <v>579</v>
      </c>
      <c r="N2346">
        <v>452.78</v>
      </c>
      <c r="O2346"/>
      <c r="P2346" t="s">
        <v>1071</v>
      </c>
      <c r="Q2346" t="s">
        <v>1072</v>
      </c>
      <c r="R2346">
        <v>264</v>
      </c>
      <c r="S2346"/>
      <c r="T2346"/>
      <c r="U2346"/>
      <c r="V2346"/>
      <c r="W2346"/>
      <c r="X2346"/>
      <c r="Y2346"/>
      <c r="Z2346"/>
      <c r="AA2346"/>
      <c r="AB2346"/>
      <c r="AC2346"/>
      <c r="AD2346"/>
      <c r="AE2346"/>
      <c r="AF2346"/>
      <c r="AG2346"/>
      <c r="AH2346"/>
      <c r="AI2346"/>
      <c r="AJ2346"/>
      <c r="AK2346" t="s">
        <v>1072</v>
      </c>
      <c r="AL2346">
        <v>264</v>
      </c>
      <c r="AM2346" s="73">
        <v>43931</v>
      </c>
      <c r="AN2346" t="s">
        <v>584</v>
      </c>
      <c r="AO2346" t="s">
        <v>847</v>
      </c>
      <c r="AP2346"/>
      <c r="AQ2346"/>
      <c r="AR2346" t="s">
        <v>581</v>
      </c>
      <c r="AS2346" t="s">
        <v>1797</v>
      </c>
      <c r="AT2346" t="s">
        <v>1361</v>
      </c>
      <c r="AU2346" t="s">
        <v>36</v>
      </c>
      <c r="AV2346" t="s">
        <v>1354</v>
      </c>
      <c r="AW2346" t="s">
        <v>1924</v>
      </c>
      <c r="AX2346" t="s">
        <v>1353</v>
      </c>
      <c r="AY2346" t="s">
        <v>1352</v>
      </c>
      <c r="AZ2346"/>
      <c r="BA2346" t="s">
        <v>1950</v>
      </c>
      <c r="BB2346" t="s">
        <v>1926</v>
      </c>
      <c r="BC2346" t="s">
        <v>579</v>
      </c>
      <c r="BD2346"/>
      <c r="BE2346"/>
    </row>
    <row r="2347" spans="1:57" x14ac:dyDescent="0.25">
      <c r="A2347" t="s">
        <v>1360</v>
      </c>
      <c r="B2347" t="s">
        <v>0</v>
      </c>
      <c r="C2347">
        <v>2020</v>
      </c>
      <c r="D2347">
        <v>10</v>
      </c>
      <c r="E2347" s="73">
        <v>43931</v>
      </c>
      <c r="F2347" t="s">
        <v>574</v>
      </c>
      <c r="G2347"/>
      <c r="H2347" t="s">
        <v>12</v>
      </c>
      <c r="I2347" t="s">
        <v>575</v>
      </c>
      <c r="J2347" t="s">
        <v>585</v>
      </c>
      <c r="K2347" t="s">
        <v>3</v>
      </c>
      <c r="L2347"/>
      <c r="M2347" t="s">
        <v>579</v>
      </c>
      <c r="N2347">
        <v>232.27</v>
      </c>
      <c r="O2347"/>
      <c r="P2347" t="s">
        <v>1071</v>
      </c>
      <c r="Q2347" t="s">
        <v>1072</v>
      </c>
      <c r="R2347">
        <v>265</v>
      </c>
      <c r="S2347"/>
      <c r="T2347"/>
      <c r="U2347"/>
      <c r="V2347"/>
      <c r="W2347"/>
      <c r="X2347"/>
      <c r="Y2347"/>
      <c r="Z2347"/>
      <c r="AA2347"/>
      <c r="AB2347"/>
      <c r="AC2347"/>
      <c r="AD2347"/>
      <c r="AE2347"/>
      <c r="AF2347"/>
      <c r="AG2347"/>
      <c r="AH2347"/>
      <c r="AI2347"/>
      <c r="AJ2347"/>
      <c r="AK2347" t="s">
        <v>1072</v>
      </c>
      <c r="AL2347">
        <v>265</v>
      </c>
      <c r="AM2347" s="73">
        <v>43931</v>
      </c>
      <c r="AN2347" t="s">
        <v>584</v>
      </c>
      <c r="AO2347" t="s">
        <v>847</v>
      </c>
      <c r="AP2347"/>
      <c r="AQ2347"/>
      <c r="AR2347" t="s">
        <v>581</v>
      </c>
      <c r="AS2347" t="s">
        <v>1797</v>
      </c>
      <c r="AT2347" t="s">
        <v>1361</v>
      </c>
      <c r="AU2347" t="s">
        <v>36</v>
      </c>
      <c r="AV2347" t="s">
        <v>1354</v>
      </c>
      <c r="AW2347" t="s">
        <v>1924</v>
      </c>
      <c r="AX2347" t="s">
        <v>1353</v>
      </c>
      <c r="AY2347" t="s">
        <v>1352</v>
      </c>
      <c r="AZ2347"/>
      <c r="BA2347" t="s">
        <v>1925</v>
      </c>
      <c r="BB2347" t="s">
        <v>1926</v>
      </c>
      <c r="BC2347" t="s">
        <v>579</v>
      </c>
      <c r="BD2347"/>
      <c r="BE2347"/>
    </row>
    <row r="2348" spans="1:57" x14ac:dyDescent="0.25">
      <c r="A2348" t="s">
        <v>1360</v>
      </c>
      <c r="B2348" t="s">
        <v>0</v>
      </c>
      <c r="C2348">
        <v>2020</v>
      </c>
      <c r="D2348">
        <v>10</v>
      </c>
      <c r="E2348" s="73">
        <v>43931</v>
      </c>
      <c r="F2348"/>
      <c r="G2348"/>
      <c r="H2348" t="s">
        <v>12</v>
      </c>
      <c r="I2348"/>
      <c r="J2348" t="s">
        <v>2</v>
      </c>
      <c r="K2348" t="s">
        <v>3</v>
      </c>
      <c r="L2348"/>
      <c r="M2348" t="s">
        <v>579</v>
      </c>
      <c r="N2348">
        <v>-13552.23</v>
      </c>
      <c r="O2348"/>
      <c r="P2348" t="s">
        <v>14</v>
      </c>
      <c r="Q2348" t="s">
        <v>1072</v>
      </c>
      <c r="R2348">
        <v>406</v>
      </c>
      <c r="S2348"/>
      <c r="T2348"/>
      <c r="U2348"/>
      <c r="V2348"/>
      <c r="W2348"/>
      <c r="X2348"/>
      <c r="Y2348"/>
      <c r="Z2348"/>
      <c r="AA2348"/>
      <c r="AB2348"/>
      <c r="AC2348"/>
      <c r="AD2348"/>
      <c r="AE2348"/>
      <c r="AF2348"/>
      <c r="AG2348"/>
      <c r="AH2348"/>
      <c r="AI2348"/>
      <c r="AJ2348"/>
      <c r="AK2348" t="s">
        <v>1072</v>
      </c>
      <c r="AL2348">
        <v>406</v>
      </c>
      <c r="AM2348" s="73">
        <v>43931</v>
      </c>
      <c r="AN2348"/>
      <c r="AO2348" t="s">
        <v>8</v>
      </c>
      <c r="AP2348"/>
      <c r="AQ2348"/>
      <c r="AR2348" t="s">
        <v>581</v>
      </c>
      <c r="AS2348" t="s">
        <v>1797</v>
      </c>
      <c r="AT2348" t="s">
        <v>1385</v>
      </c>
      <c r="AU2348" t="s">
        <v>36</v>
      </c>
      <c r="AV2348" t="s">
        <v>1355</v>
      </c>
      <c r="AW2348"/>
      <c r="AX2348"/>
      <c r="AY2348"/>
      <c r="AZ2348"/>
      <c r="BA2348" t="s">
        <v>1801</v>
      </c>
      <c r="BB2348" t="s">
        <v>1802</v>
      </c>
      <c r="BC2348" t="s">
        <v>579</v>
      </c>
      <c r="BD2348"/>
      <c r="BE2348"/>
    </row>
    <row r="2349" spans="1:57" x14ac:dyDescent="0.25">
      <c r="A2349" t="s">
        <v>1360</v>
      </c>
      <c r="B2349" t="s">
        <v>0</v>
      </c>
      <c r="C2349">
        <v>2020</v>
      </c>
      <c r="D2349">
        <v>10</v>
      </c>
      <c r="E2349" s="73">
        <v>43944</v>
      </c>
      <c r="F2349"/>
      <c r="G2349"/>
      <c r="H2349" t="s">
        <v>12</v>
      </c>
      <c r="I2349"/>
      <c r="J2349" t="s">
        <v>2</v>
      </c>
      <c r="K2349" t="s">
        <v>3</v>
      </c>
      <c r="L2349"/>
      <c r="M2349" t="s">
        <v>43</v>
      </c>
      <c r="N2349">
        <v>-4650.4799999999996</v>
      </c>
      <c r="O2349"/>
      <c r="P2349" t="s">
        <v>14</v>
      </c>
      <c r="Q2349" t="s">
        <v>1078</v>
      </c>
      <c r="R2349">
        <v>13</v>
      </c>
      <c r="S2349"/>
      <c r="T2349"/>
      <c r="U2349"/>
      <c r="V2349"/>
      <c r="W2349"/>
      <c r="X2349"/>
      <c r="Y2349"/>
      <c r="Z2349"/>
      <c r="AA2349"/>
      <c r="AB2349"/>
      <c r="AC2349"/>
      <c r="AD2349"/>
      <c r="AE2349"/>
      <c r="AF2349"/>
      <c r="AG2349"/>
      <c r="AH2349"/>
      <c r="AI2349"/>
      <c r="AJ2349"/>
      <c r="AK2349" t="s">
        <v>1078</v>
      </c>
      <c r="AL2349">
        <v>13</v>
      </c>
      <c r="AM2349" s="73">
        <v>43944</v>
      </c>
      <c r="AN2349" t="s">
        <v>1081</v>
      </c>
      <c r="AO2349" t="s">
        <v>8</v>
      </c>
      <c r="AP2349"/>
      <c r="AQ2349"/>
      <c r="AR2349" t="s">
        <v>30</v>
      </c>
      <c r="AS2349" t="s">
        <v>1797</v>
      </c>
      <c r="AT2349" t="s">
        <v>1385</v>
      </c>
      <c r="AU2349" t="s">
        <v>36</v>
      </c>
      <c r="AV2349" t="s">
        <v>1355</v>
      </c>
      <c r="AW2349"/>
      <c r="AX2349"/>
      <c r="AY2349"/>
      <c r="AZ2349"/>
      <c r="BA2349" t="s">
        <v>1801</v>
      </c>
      <c r="BB2349" t="s">
        <v>1802</v>
      </c>
      <c r="BC2349" t="s">
        <v>43</v>
      </c>
      <c r="BD2349"/>
      <c r="BE2349"/>
    </row>
    <row r="2350" spans="1:57" x14ac:dyDescent="0.25">
      <c r="A2350" t="s">
        <v>1360</v>
      </c>
      <c r="B2350" t="s">
        <v>0</v>
      </c>
      <c r="C2350">
        <v>2020</v>
      </c>
      <c r="D2350">
        <v>10</v>
      </c>
      <c r="E2350" s="73">
        <v>43944</v>
      </c>
      <c r="F2350"/>
      <c r="G2350"/>
      <c r="H2350" t="s">
        <v>12</v>
      </c>
      <c r="I2350"/>
      <c r="J2350" t="s">
        <v>2</v>
      </c>
      <c r="K2350" t="s">
        <v>3</v>
      </c>
      <c r="L2350"/>
      <c r="M2350" t="s">
        <v>43</v>
      </c>
      <c r="N2350">
        <v>-3605.18</v>
      </c>
      <c r="O2350"/>
      <c r="P2350" t="s">
        <v>14</v>
      </c>
      <c r="Q2350" t="s">
        <v>1078</v>
      </c>
      <c r="R2350">
        <v>14</v>
      </c>
      <c r="S2350"/>
      <c r="T2350"/>
      <c r="U2350"/>
      <c r="V2350"/>
      <c r="W2350"/>
      <c r="X2350"/>
      <c r="Y2350"/>
      <c r="Z2350"/>
      <c r="AA2350"/>
      <c r="AB2350"/>
      <c r="AC2350"/>
      <c r="AD2350"/>
      <c r="AE2350"/>
      <c r="AF2350"/>
      <c r="AG2350"/>
      <c r="AH2350"/>
      <c r="AI2350"/>
      <c r="AJ2350"/>
      <c r="AK2350" t="s">
        <v>1078</v>
      </c>
      <c r="AL2350">
        <v>14</v>
      </c>
      <c r="AM2350" s="73">
        <v>43944</v>
      </c>
      <c r="AN2350" t="s">
        <v>1076</v>
      </c>
      <c r="AO2350" t="s">
        <v>8</v>
      </c>
      <c r="AP2350"/>
      <c r="AQ2350"/>
      <c r="AR2350" t="s">
        <v>30</v>
      </c>
      <c r="AS2350" t="s">
        <v>1797</v>
      </c>
      <c r="AT2350" t="s">
        <v>1385</v>
      </c>
      <c r="AU2350" t="s">
        <v>36</v>
      </c>
      <c r="AV2350" t="s">
        <v>1355</v>
      </c>
      <c r="AW2350"/>
      <c r="AX2350"/>
      <c r="AY2350"/>
      <c r="AZ2350"/>
      <c r="BA2350" t="s">
        <v>1801</v>
      </c>
      <c r="BB2350" t="s">
        <v>1802</v>
      </c>
      <c r="BC2350" t="s">
        <v>43</v>
      </c>
      <c r="BD2350"/>
      <c r="BE2350"/>
    </row>
    <row r="2351" spans="1:57" x14ac:dyDescent="0.25">
      <c r="A2351" t="s">
        <v>1360</v>
      </c>
      <c r="B2351" t="s">
        <v>0</v>
      </c>
      <c r="C2351">
        <v>2020</v>
      </c>
      <c r="D2351">
        <v>10</v>
      </c>
      <c r="E2351" s="73">
        <v>43944</v>
      </c>
      <c r="F2351"/>
      <c r="G2351"/>
      <c r="H2351" t="s">
        <v>12</v>
      </c>
      <c r="I2351"/>
      <c r="J2351" t="s">
        <v>25</v>
      </c>
      <c r="K2351" t="s">
        <v>3</v>
      </c>
      <c r="L2351"/>
      <c r="M2351" t="s">
        <v>43</v>
      </c>
      <c r="N2351">
        <v>4600</v>
      </c>
      <c r="O2351"/>
      <c r="P2351" t="s">
        <v>27</v>
      </c>
      <c r="Q2351" t="s">
        <v>1078</v>
      </c>
      <c r="R2351">
        <v>44</v>
      </c>
      <c r="S2351"/>
      <c r="T2351"/>
      <c r="U2351"/>
      <c r="V2351"/>
      <c r="W2351"/>
      <c r="X2351"/>
      <c r="Y2351"/>
      <c r="Z2351"/>
      <c r="AA2351"/>
      <c r="AB2351"/>
      <c r="AC2351"/>
      <c r="AD2351"/>
      <c r="AE2351"/>
      <c r="AF2351"/>
      <c r="AG2351"/>
      <c r="AH2351"/>
      <c r="AI2351"/>
      <c r="AJ2351"/>
      <c r="AK2351" t="s">
        <v>1078</v>
      </c>
      <c r="AL2351">
        <v>44</v>
      </c>
      <c r="AM2351" s="73">
        <v>43944</v>
      </c>
      <c r="AN2351" t="s">
        <v>1107</v>
      </c>
      <c r="AO2351" t="s">
        <v>8</v>
      </c>
      <c r="AP2351"/>
      <c r="AQ2351"/>
      <c r="AR2351" t="s">
        <v>30</v>
      </c>
      <c r="AS2351" t="s">
        <v>1797</v>
      </c>
      <c r="AT2351" t="s">
        <v>1366</v>
      </c>
      <c r="AU2351" t="s">
        <v>36</v>
      </c>
      <c r="AV2351" t="s">
        <v>1365</v>
      </c>
      <c r="AW2351"/>
      <c r="AX2351"/>
      <c r="AY2351"/>
      <c r="AZ2351"/>
      <c r="BA2351" t="s">
        <v>1833</v>
      </c>
      <c r="BB2351" t="s">
        <v>1802</v>
      </c>
      <c r="BC2351" t="s">
        <v>43</v>
      </c>
      <c r="BD2351"/>
      <c r="BE2351"/>
    </row>
    <row r="2352" spans="1:57" x14ac:dyDescent="0.25">
      <c r="A2352" t="s">
        <v>1360</v>
      </c>
      <c r="B2352" t="s">
        <v>0</v>
      </c>
      <c r="C2352">
        <v>2020</v>
      </c>
      <c r="D2352">
        <v>10</v>
      </c>
      <c r="E2352" s="73">
        <v>43948</v>
      </c>
      <c r="F2352" t="s">
        <v>574</v>
      </c>
      <c r="G2352"/>
      <c r="H2352" t="s">
        <v>12</v>
      </c>
      <c r="I2352" t="s">
        <v>552</v>
      </c>
      <c r="J2352" t="s">
        <v>582</v>
      </c>
      <c r="K2352" t="s">
        <v>3</v>
      </c>
      <c r="L2352"/>
      <c r="M2352" t="s">
        <v>1425</v>
      </c>
      <c r="N2352">
        <v>-576.78</v>
      </c>
      <c r="O2352"/>
      <c r="P2352" t="s">
        <v>1083</v>
      </c>
      <c r="Q2352" t="s">
        <v>1084</v>
      </c>
      <c r="R2352">
        <v>44</v>
      </c>
      <c r="S2352"/>
      <c r="T2352"/>
      <c r="U2352"/>
      <c r="V2352"/>
      <c r="W2352"/>
      <c r="X2352"/>
      <c r="Y2352"/>
      <c r="Z2352"/>
      <c r="AA2352"/>
      <c r="AB2352"/>
      <c r="AC2352"/>
      <c r="AD2352"/>
      <c r="AE2352"/>
      <c r="AF2352"/>
      <c r="AG2352"/>
      <c r="AH2352"/>
      <c r="AI2352"/>
      <c r="AJ2352"/>
      <c r="AK2352" t="s">
        <v>1084</v>
      </c>
      <c r="AL2352">
        <v>44</v>
      </c>
      <c r="AM2352" s="73">
        <v>43948</v>
      </c>
      <c r="AN2352"/>
      <c r="AO2352" t="s">
        <v>884</v>
      </c>
      <c r="AP2352"/>
      <c r="AQ2352"/>
      <c r="AR2352" t="s">
        <v>603</v>
      </c>
      <c r="AS2352" t="s">
        <v>1797</v>
      </c>
      <c r="AT2352" t="s">
        <v>1361</v>
      </c>
      <c r="AU2352" t="s">
        <v>36</v>
      </c>
      <c r="AV2352" t="s">
        <v>1354</v>
      </c>
      <c r="AW2352" t="s">
        <v>1798</v>
      </c>
      <c r="AX2352" t="s">
        <v>1353</v>
      </c>
      <c r="AY2352" t="s">
        <v>1371</v>
      </c>
      <c r="AZ2352"/>
      <c r="BA2352" t="s">
        <v>1950</v>
      </c>
      <c r="BB2352" t="s">
        <v>1800</v>
      </c>
      <c r="BC2352" t="s">
        <v>1425</v>
      </c>
      <c r="BD2352"/>
      <c r="BE2352"/>
    </row>
    <row r="2353" spans="1:57" x14ac:dyDescent="0.25">
      <c r="A2353" t="s">
        <v>1360</v>
      </c>
      <c r="B2353" t="s">
        <v>0</v>
      </c>
      <c r="C2353">
        <v>2020</v>
      </c>
      <c r="D2353">
        <v>10</v>
      </c>
      <c r="E2353" s="73">
        <v>43948</v>
      </c>
      <c r="F2353" t="s">
        <v>574</v>
      </c>
      <c r="G2353"/>
      <c r="H2353" t="s">
        <v>12</v>
      </c>
      <c r="I2353" t="s">
        <v>552</v>
      </c>
      <c r="J2353" t="s">
        <v>582</v>
      </c>
      <c r="K2353" t="s">
        <v>3</v>
      </c>
      <c r="L2353"/>
      <c r="M2353" t="s">
        <v>1425</v>
      </c>
      <c r="N2353">
        <v>576.78</v>
      </c>
      <c r="O2353"/>
      <c r="P2353" t="s">
        <v>1083</v>
      </c>
      <c r="Q2353" t="s">
        <v>1084</v>
      </c>
      <c r="R2353">
        <v>135</v>
      </c>
      <c r="S2353"/>
      <c r="T2353"/>
      <c r="U2353"/>
      <c r="V2353"/>
      <c r="W2353"/>
      <c r="X2353"/>
      <c r="Y2353"/>
      <c r="Z2353"/>
      <c r="AA2353"/>
      <c r="AB2353"/>
      <c r="AC2353"/>
      <c r="AD2353"/>
      <c r="AE2353"/>
      <c r="AF2353"/>
      <c r="AG2353"/>
      <c r="AH2353"/>
      <c r="AI2353"/>
      <c r="AJ2353"/>
      <c r="AK2353" t="s">
        <v>1084</v>
      </c>
      <c r="AL2353">
        <v>135</v>
      </c>
      <c r="AM2353" s="73">
        <v>43948</v>
      </c>
      <c r="AN2353"/>
      <c r="AO2353" t="s">
        <v>847</v>
      </c>
      <c r="AP2353"/>
      <c r="AQ2353"/>
      <c r="AR2353" t="s">
        <v>603</v>
      </c>
      <c r="AS2353" t="s">
        <v>1797</v>
      </c>
      <c r="AT2353" t="s">
        <v>1361</v>
      </c>
      <c r="AU2353" t="s">
        <v>36</v>
      </c>
      <c r="AV2353" t="s">
        <v>1354</v>
      </c>
      <c r="AW2353" t="s">
        <v>1798</v>
      </c>
      <c r="AX2353" t="s">
        <v>1353</v>
      </c>
      <c r="AY2353" t="s">
        <v>1371</v>
      </c>
      <c r="AZ2353"/>
      <c r="BA2353" t="s">
        <v>1950</v>
      </c>
      <c r="BB2353" t="s">
        <v>1800</v>
      </c>
      <c r="BC2353" t="s">
        <v>1425</v>
      </c>
      <c r="BD2353"/>
      <c r="BE2353"/>
    </row>
    <row r="2354" spans="1:57" x14ac:dyDescent="0.25">
      <c r="A2354" t="s">
        <v>1360</v>
      </c>
      <c r="B2354" t="s">
        <v>0</v>
      </c>
      <c r="C2354">
        <v>2020</v>
      </c>
      <c r="D2354">
        <v>10</v>
      </c>
      <c r="E2354" s="73">
        <v>43948</v>
      </c>
      <c r="F2354" t="s">
        <v>574</v>
      </c>
      <c r="G2354"/>
      <c r="H2354" t="s">
        <v>12</v>
      </c>
      <c r="I2354" t="s">
        <v>552</v>
      </c>
      <c r="J2354" t="s">
        <v>585</v>
      </c>
      <c r="K2354" t="s">
        <v>3</v>
      </c>
      <c r="L2354"/>
      <c r="M2354" t="s">
        <v>1425</v>
      </c>
      <c r="N2354">
        <v>321.98</v>
      </c>
      <c r="O2354"/>
      <c r="P2354" t="s">
        <v>1083</v>
      </c>
      <c r="Q2354" t="s">
        <v>1084</v>
      </c>
      <c r="R2354">
        <v>139</v>
      </c>
      <c r="S2354"/>
      <c r="T2354"/>
      <c r="U2354"/>
      <c r="V2354"/>
      <c r="W2354"/>
      <c r="X2354"/>
      <c r="Y2354"/>
      <c r="Z2354"/>
      <c r="AA2354"/>
      <c r="AB2354"/>
      <c r="AC2354"/>
      <c r="AD2354"/>
      <c r="AE2354"/>
      <c r="AF2354"/>
      <c r="AG2354"/>
      <c r="AH2354"/>
      <c r="AI2354"/>
      <c r="AJ2354"/>
      <c r="AK2354" t="s">
        <v>1084</v>
      </c>
      <c r="AL2354">
        <v>139</v>
      </c>
      <c r="AM2354" s="73">
        <v>43948</v>
      </c>
      <c r="AN2354"/>
      <c r="AO2354" t="s">
        <v>847</v>
      </c>
      <c r="AP2354"/>
      <c r="AQ2354"/>
      <c r="AR2354" t="s">
        <v>603</v>
      </c>
      <c r="AS2354" t="s">
        <v>1797</v>
      </c>
      <c r="AT2354" t="s">
        <v>1361</v>
      </c>
      <c r="AU2354" t="s">
        <v>36</v>
      </c>
      <c r="AV2354" t="s">
        <v>1354</v>
      </c>
      <c r="AW2354" t="s">
        <v>1798</v>
      </c>
      <c r="AX2354" t="s">
        <v>1353</v>
      </c>
      <c r="AY2354" t="s">
        <v>1371</v>
      </c>
      <c r="AZ2354"/>
      <c r="BA2354" t="s">
        <v>1925</v>
      </c>
      <c r="BB2354" t="s">
        <v>1800</v>
      </c>
      <c r="BC2354" t="s">
        <v>1425</v>
      </c>
      <c r="BD2354"/>
      <c r="BE2354"/>
    </row>
    <row r="2355" spans="1:57" x14ac:dyDescent="0.25">
      <c r="A2355" t="s">
        <v>1360</v>
      </c>
      <c r="B2355" t="s">
        <v>0</v>
      </c>
      <c r="C2355">
        <v>2020</v>
      </c>
      <c r="D2355">
        <v>10</v>
      </c>
      <c r="E2355" s="73">
        <v>43948</v>
      </c>
      <c r="F2355" t="s">
        <v>574</v>
      </c>
      <c r="G2355"/>
      <c r="H2355" t="s">
        <v>12</v>
      </c>
      <c r="I2355" t="s">
        <v>552</v>
      </c>
      <c r="J2355" t="s">
        <v>589</v>
      </c>
      <c r="K2355" t="s">
        <v>3</v>
      </c>
      <c r="L2355"/>
      <c r="M2355" t="s">
        <v>1425</v>
      </c>
      <c r="N2355">
        <v>3732.4</v>
      </c>
      <c r="O2355"/>
      <c r="P2355" t="s">
        <v>1083</v>
      </c>
      <c r="Q2355" t="s">
        <v>1084</v>
      </c>
      <c r="R2355">
        <v>157</v>
      </c>
      <c r="S2355"/>
      <c r="T2355"/>
      <c r="U2355"/>
      <c r="V2355"/>
      <c r="W2355"/>
      <c r="X2355"/>
      <c r="Y2355"/>
      <c r="Z2355"/>
      <c r="AA2355"/>
      <c r="AB2355"/>
      <c r="AC2355"/>
      <c r="AD2355"/>
      <c r="AE2355"/>
      <c r="AF2355"/>
      <c r="AG2355"/>
      <c r="AH2355"/>
      <c r="AI2355"/>
      <c r="AJ2355"/>
      <c r="AK2355" t="s">
        <v>1084</v>
      </c>
      <c r="AL2355">
        <v>157</v>
      </c>
      <c r="AM2355" s="73">
        <v>43948</v>
      </c>
      <c r="AN2355"/>
      <c r="AO2355" t="s">
        <v>847</v>
      </c>
      <c r="AP2355"/>
      <c r="AQ2355"/>
      <c r="AR2355" t="s">
        <v>603</v>
      </c>
      <c r="AS2355" t="s">
        <v>1797</v>
      </c>
      <c r="AT2355" t="s">
        <v>1361</v>
      </c>
      <c r="AU2355" t="s">
        <v>36</v>
      </c>
      <c r="AV2355" t="s">
        <v>1354</v>
      </c>
      <c r="AW2355" t="s">
        <v>1798</v>
      </c>
      <c r="AX2355" t="s">
        <v>1353</v>
      </c>
      <c r="AY2355" t="s">
        <v>1371</v>
      </c>
      <c r="AZ2355"/>
      <c r="BA2355" t="s">
        <v>1934</v>
      </c>
      <c r="BB2355" t="s">
        <v>1800</v>
      </c>
      <c r="BC2355" t="s">
        <v>1425</v>
      </c>
      <c r="BD2355"/>
      <c r="BE2355"/>
    </row>
    <row r="2356" spans="1:57" x14ac:dyDescent="0.25">
      <c r="A2356" t="s">
        <v>1360</v>
      </c>
      <c r="B2356" t="s">
        <v>0</v>
      </c>
      <c r="C2356">
        <v>2020</v>
      </c>
      <c r="D2356">
        <v>10</v>
      </c>
      <c r="E2356" s="73">
        <v>43934</v>
      </c>
      <c r="F2356"/>
      <c r="G2356"/>
      <c r="H2356" t="s">
        <v>12</v>
      </c>
      <c r="I2356"/>
      <c r="J2356" t="s">
        <v>25</v>
      </c>
      <c r="K2356" t="s">
        <v>3</v>
      </c>
      <c r="L2356"/>
      <c r="M2356" t="s">
        <v>43</v>
      </c>
      <c r="N2356">
        <v>22773</v>
      </c>
      <c r="O2356"/>
      <c r="P2356" t="s">
        <v>27</v>
      </c>
      <c r="Q2356" t="s">
        <v>1136</v>
      </c>
      <c r="R2356">
        <v>129</v>
      </c>
      <c r="S2356"/>
      <c r="T2356"/>
      <c r="U2356"/>
      <c r="V2356"/>
      <c r="W2356"/>
      <c r="X2356"/>
      <c r="Y2356"/>
      <c r="Z2356"/>
      <c r="AA2356"/>
      <c r="AB2356"/>
      <c r="AC2356"/>
      <c r="AD2356"/>
      <c r="AE2356"/>
      <c r="AF2356"/>
      <c r="AG2356"/>
      <c r="AH2356"/>
      <c r="AI2356"/>
      <c r="AJ2356"/>
      <c r="AK2356" t="s">
        <v>1136</v>
      </c>
      <c r="AL2356">
        <v>129</v>
      </c>
      <c r="AM2356" s="73">
        <v>43934</v>
      </c>
      <c r="AN2356" t="s">
        <v>1133</v>
      </c>
      <c r="AO2356" t="s">
        <v>8</v>
      </c>
      <c r="AP2356"/>
      <c r="AQ2356"/>
      <c r="AR2356" t="s">
        <v>30</v>
      </c>
      <c r="AS2356" t="s">
        <v>1797</v>
      </c>
      <c r="AT2356" t="s">
        <v>1366</v>
      </c>
      <c r="AU2356" t="s">
        <v>36</v>
      </c>
      <c r="AV2356" t="s">
        <v>1365</v>
      </c>
      <c r="AW2356"/>
      <c r="AX2356"/>
      <c r="AY2356"/>
      <c r="AZ2356"/>
      <c r="BA2356" t="s">
        <v>1833</v>
      </c>
      <c r="BB2356" t="s">
        <v>1802</v>
      </c>
      <c r="BC2356" t="s">
        <v>43</v>
      </c>
      <c r="BD2356"/>
      <c r="BE2356"/>
    </row>
    <row r="2357" spans="1:57" x14ac:dyDescent="0.25">
      <c r="A2357" t="s">
        <v>1360</v>
      </c>
      <c r="B2357" t="s">
        <v>0</v>
      </c>
      <c r="C2357">
        <v>2020</v>
      </c>
      <c r="D2357">
        <v>10</v>
      </c>
      <c r="E2357" s="73">
        <v>43943</v>
      </c>
      <c r="F2357"/>
      <c r="G2357"/>
      <c r="H2357" t="s">
        <v>12</v>
      </c>
      <c r="I2357"/>
      <c r="J2357" t="s">
        <v>25</v>
      </c>
      <c r="K2357" t="s">
        <v>3</v>
      </c>
      <c r="L2357"/>
      <c r="M2357" t="s">
        <v>27</v>
      </c>
      <c r="N2357">
        <v>-31120.59</v>
      </c>
      <c r="O2357"/>
      <c r="P2357" t="s">
        <v>27</v>
      </c>
      <c r="Q2357" t="s">
        <v>1073</v>
      </c>
      <c r="R2357">
        <v>3</v>
      </c>
      <c r="S2357"/>
      <c r="T2357"/>
      <c r="U2357"/>
      <c r="V2357"/>
      <c r="W2357"/>
      <c r="X2357"/>
      <c r="Y2357"/>
      <c r="Z2357"/>
      <c r="AA2357"/>
      <c r="AB2357"/>
      <c r="AC2357"/>
      <c r="AD2357"/>
      <c r="AE2357"/>
      <c r="AF2357"/>
      <c r="AG2357"/>
      <c r="AH2357"/>
      <c r="AI2357"/>
      <c r="AJ2357"/>
      <c r="AK2357" t="s">
        <v>1073</v>
      </c>
      <c r="AL2357">
        <v>3</v>
      </c>
      <c r="AM2357" s="73">
        <v>43943</v>
      </c>
      <c r="AN2357" t="s">
        <v>1074</v>
      </c>
      <c r="AO2357" t="s">
        <v>8</v>
      </c>
      <c r="AP2357"/>
      <c r="AQ2357"/>
      <c r="AR2357" t="s">
        <v>30</v>
      </c>
      <c r="AS2357" t="s">
        <v>1797</v>
      </c>
      <c r="AT2357" t="s">
        <v>1366</v>
      </c>
      <c r="AU2357" t="s">
        <v>36</v>
      </c>
      <c r="AV2357" t="s">
        <v>1365</v>
      </c>
      <c r="AW2357"/>
      <c r="AX2357"/>
      <c r="AY2357"/>
      <c r="AZ2357"/>
      <c r="BA2357" t="s">
        <v>1833</v>
      </c>
      <c r="BB2357" t="s">
        <v>1802</v>
      </c>
      <c r="BC2357" t="s">
        <v>27</v>
      </c>
      <c r="BD2357"/>
      <c r="BE2357"/>
    </row>
    <row r="2358" spans="1:57" x14ac:dyDescent="0.25">
      <c r="A2358" t="s">
        <v>1360</v>
      </c>
      <c r="B2358" t="s">
        <v>0</v>
      </c>
      <c r="C2358">
        <v>2020</v>
      </c>
      <c r="D2358">
        <v>10</v>
      </c>
      <c r="E2358" s="73">
        <v>43943</v>
      </c>
      <c r="F2358"/>
      <c r="G2358"/>
      <c r="H2358" t="s">
        <v>12</v>
      </c>
      <c r="I2358"/>
      <c r="J2358" t="s">
        <v>25</v>
      </c>
      <c r="K2358" t="s">
        <v>3</v>
      </c>
      <c r="L2358"/>
      <c r="M2358" t="s">
        <v>27</v>
      </c>
      <c r="N2358">
        <v>-16739.830000000002</v>
      </c>
      <c r="O2358"/>
      <c r="P2358" t="s">
        <v>27</v>
      </c>
      <c r="Q2358" t="s">
        <v>1073</v>
      </c>
      <c r="R2358">
        <v>15</v>
      </c>
      <c r="S2358"/>
      <c r="T2358"/>
      <c r="U2358"/>
      <c r="V2358"/>
      <c r="W2358"/>
      <c r="X2358"/>
      <c r="Y2358"/>
      <c r="Z2358"/>
      <c r="AA2358"/>
      <c r="AB2358"/>
      <c r="AC2358"/>
      <c r="AD2358"/>
      <c r="AE2358"/>
      <c r="AF2358"/>
      <c r="AG2358"/>
      <c r="AH2358"/>
      <c r="AI2358"/>
      <c r="AJ2358"/>
      <c r="AK2358" t="s">
        <v>1073</v>
      </c>
      <c r="AL2358">
        <v>15</v>
      </c>
      <c r="AM2358" s="73">
        <v>43943</v>
      </c>
      <c r="AN2358" t="s">
        <v>1082</v>
      </c>
      <c r="AO2358" t="s">
        <v>8</v>
      </c>
      <c r="AP2358"/>
      <c r="AQ2358"/>
      <c r="AR2358" t="s">
        <v>30</v>
      </c>
      <c r="AS2358" t="s">
        <v>1797</v>
      </c>
      <c r="AT2358" t="s">
        <v>1366</v>
      </c>
      <c r="AU2358" t="s">
        <v>36</v>
      </c>
      <c r="AV2358" t="s">
        <v>1365</v>
      </c>
      <c r="AW2358"/>
      <c r="AX2358"/>
      <c r="AY2358"/>
      <c r="AZ2358"/>
      <c r="BA2358" t="s">
        <v>1833</v>
      </c>
      <c r="BB2358" t="s">
        <v>1802</v>
      </c>
      <c r="BC2358" t="s">
        <v>27</v>
      </c>
      <c r="BD2358"/>
      <c r="BE2358"/>
    </row>
    <row r="2359" spans="1:57" x14ac:dyDescent="0.25">
      <c r="A2359" t="s">
        <v>1360</v>
      </c>
      <c r="B2359" t="s">
        <v>0</v>
      </c>
      <c r="C2359">
        <v>2020</v>
      </c>
      <c r="D2359">
        <v>10</v>
      </c>
      <c r="E2359" s="73">
        <v>43943</v>
      </c>
      <c r="F2359"/>
      <c r="G2359"/>
      <c r="H2359" t="s">
        <v>12</v>
      </c>
      <c r="I2359"/>
      <c r="J2359" t="s">
        <v>25</v>
      </c>
      <c r="K2359" t="s">
        <v>3</v>
      </c>
      <c r="L2359"/>
      <c r="M2359" t="s">
        <v>27</v>
      </c>
      <c r="N2359">
        <v>-4600</v>
      </c>
      <c r="O2359"/>
      <c r="P2359" t="s">
        <v>27</v>
      </c>
      <c r="Q2359" t="s">
        <v>1073</v>
      </c>
      <c r="R2359">
        <v>18</v>
      </c>
      <c r="S2359"/>
      <c r="T2359"/>
      <c r="U2359"/>
      <c r="V2359"/>
      <c r="W2359"/>
      <c r="X2359"/>
      <c r="Y2359"/>
      <c r="Z2359"/>
      <c r="AA2359"/>
      <c r="AB2359"/>
      <c r="AC2359"/>
      <c r="AD2359"/>
      <c r="AE2359"/>
      <c r="AF2359"/>
      <c r="AG2359"/>
      <c r="AH2359"/>
      <c r="AI2359"/>
      <c r="AJ2359"/>
      <c r="AK2359" t="s">
        <v>1073</v>
      </c>
      <c r="AL2359">
        <v>18</v>
      </c>
      <c r="AM2359" s="73">
        <v>43943</v>
      </c>
      <c r="AN2359" t="s">
        <v>1107</v>
      </c>
      <c r="AO2359" t="s">
        <v>8</v>
      </c>
      <c r="AP2359"/>
      <c r="AQ2359"/>
      <c r="AR2359" t="s">
        <v>30</v>
      </c>
      <c r="AS2359" t="s">
        <v>1797</v>
      </c>
      <c r="AT2359" t="s">
        <v>1366</v>
      </c>
      <c r="AU2359" t="s">
        <v>36</v>
      </c>
      <c r="AV2359" t="s">
        <v>1365</v>
      </c>
      <c r="AW2359"/>
      <c r="AX2359"/>
      <c r="AY2359"/>
      <c r="AZ2359"/>
      <c r="BA2359" t="s">
        <v>1833</v>
      </c>
      <c r="BB2359" t="s">
        <v>1802</v>
      </c>
      <c r="BC2359" t="s">
        <v>27</v>
      </c>
      <c r="BD2359"/>
      <c r="BE2359"/>
    </row>
    <row r="2360" spans="1:57" x14ac:dyDescent="0.25">
      <c r="A2360" t="s">
        <v>1360</v>
      </c>
      <c r="B2360" t="s">
        <v>0</v>
      </c>
      <c r="C2360">
        <v>2020</v>
      </c>
      <c r="D2360">
        <v>10</v>
      </c>
      <c r="E2360" s="73">
        <v>43943</v>
      </c>
      <c r="F2360"/>
      <c r="G2360"/>
      <c r="H2360" t="s">
        <v>12</v>
      </c>
      <c r="I2360"/>
      <c r="J2360" t="s">
        <v>25</v>
      </c>
      <c r="K2360" t="s">
        <v>3</v>
      </c>
      <c r="L2360"/>
      <c r="M2360" t="s">
        <v>27</v>
      </c>
      <c r="N2360">
        <v>-21150</v>
      </c>
      <c r="O2360"/>
      <c r="P2360" t="s">
        <v>27</v>
      </c>
      <c r="Q2360" t="s">
        <v>1073</v>
      </c>
      <c r="R2360">
        <v>22</v>
      </c>
      <c r="S2360"/>
      <c r="T2360"/>
      <c r="U2360"/>
      <c r="V2360"/>
      <c r="W2360"/>
      <c r="X2360"/>
      <c r="Y2360"/>
      <c r="Z2360"/>
      <c r="AA2360"/>
      <c r="AB2360"/>
      <c r="AC2360"/>
      <c r="AD2360"/>
      <c r="AE2360"/>
      <c r="AF2360"/>
      <c r="AG2360"/>
      <c r="AH2360"/>
      <c r="AI2360"/>
      <c r="AJ2360"/>
      <c r="AK2360" t="s">
        <v>1073</v>
      </c>
      <c r="AL2360">
        <v>22</v>
      </c>
      <c r="AM2360" s="73">
        <v>43943</v>
      </c>
      <c r="AN2360" t="s">
        <v>1129</v>
      </c>
      <c r="AO2360" t="s">
        <v>8</v>
      </c>
      <c r="AP2360"/>
      <c r="AQ2360"/>
      <c r="AR2360" t="s">
        <v>30</v>
      </c>
      <c r="AS2360" t="s">
        <v>1797</v>
      </c>
      <c r="AT2360" t="s">
        <v>1366</v>
      </c>
      <c r="AU2360" t="s">
        <v>36</v>
      </c>
      <c r="AV2360" t="s">
        <v>1365</v>
      </c>
      <c r="AW2360"/>
      <c r="AX2360"/>
      <c r="AY2360"/>
      <c r="AZ2360"/>
      <c r="BA2360" t="s">
        <v>1833</v>
      </c>
      <c r="BB2360" t="s">
        <v>1802</v>
      </c>
      <c r="BC2360" t="s">
        <v>27</v>
      </c>
      <c r="BD2360"/>
      <c r="BE2360"/>
    </row>
    <row r="2361" spans="1:57" x14ac:dyDescent="0.25">
      <c r="A2361" t="s">
        <v>1360</v>
      </c>
      <c r="B2361" t="s">
        <v>0</v>
      </c>
      <c r="C2361">
        <v>2020</v>
      </c>
      <c r="D2361">
        <v>10</v>
      </c>
      <c r="E2361" s="73">
        <v>43943</v>
      </c>
      <c r="F2361"/>
      <c r="G2361"/>
      <c r="H2361" t="s">
        <v>12</v>
      </c>
      <c r="I2361" t="s">
        <v>552</v>
      </c>
      <c r="J2361" t="s">
        <v>920</v>
      </c>
      <c r="K2361" t="s">
        <v>3</v>
      </c>
      <c r="L2361"/>
      <c r="M2361" t="s">
        <v>27</v>
      </c>
      <c r="N2361">
        <v>4650.4799999999996</v>
      </c>
      <c r="O2361"/>
      <c r="P2361" t="s">
        <v>1177</v>
      </c>
      <c r="Q2361" t="s">
        <v>1073</v>
      </c>
      <c r="R2361">
        <v>37</v>
      </c>
      <c r="S2361" t="s">
        <v>1081</v>
      </c>
      <c r="T2361" s="73">
        <v>43938</v>
      </c>
      <c r="U2361" t="s">
        <v>1503</v>
      </c>
      <c r="V2361" t="s">
        <v>1177</v>
      </c>
      <c r="W2361" t="s">
        <v>36</v>
      </c>
      <c r="X2361"/>
      <c r="Y2361"/>
      <c r="Z2361"/>
      <c r="AA2361"/>
      <c r="AB2361"/>
      <c r="AC2361"/>
      <c r="AD2361"/>
      <c r="AE2361"/>
      <c r="AF2361"/>
      <c r="AG2361"/>
      <c r="AH2361"/>
      <c r="AI2361"/>
      <c r="AJ2361"/>
      <c r="AK2361" t="s">
        <v>1081</v>
      </c>
      <c r="AL2361">
        <v>1</v>
      </c>
      <c r="AM2361" s="73">
        <v>43938</v>
      </c>
      <c r="AN2361" t="s">
        <v>1081</v>
      </c>
      <c r="AO2361" t="s">
        <v>554</v>
      </c>
      <c r="AP2361" t="s">
        <v>1178</v>
      </c>
      <c r="AQ2361"/>
      <c r="AR2361" t="s">
        <v>30</v>
      </c>
      <c r="AS2361" t="s">
        <v>1797</v>
      </c>
      <c r="AT2361" t="s">
        <v>1372</v>
      </c>
      <c r="AU2361" t="s">
        <v>36</v>
      </c>
      <c r="AV2361" t="s">
        <v>1354</v>
      </c>
      <c r="AW2361" t="s">
        <v>1798</v>
      </c>
      <c r="AX2361" t="s">
        <v>1353</v>
      </c>
      <c r="AY2361" t="s">
        <v>1371</v>
      </c>
      <c r="AZ2361"/>
      <c r="BA2361" t="s">
        <v>1799</v>
      </c>
      <c r="BB2361" t="s">
        <v>1800</v>
      </c>
      <c r="BC2361" t="s">
        <v>1503</v>
      </c>
      <c r="BD2361">
        <v>1</v>
      </c>
      <c r="BE2361" t="s">
        <v>2054</v>
      </c>
    </row>
    <row r="2362" spans="1:57" x14ac:dyDescent="0.25">
      <c r="A2362" t="s">
        <v>1360</v>
      </c>
      <c r="B2362" t="s">
        <v>0</v>
      </c>
      <c r="C2362">
        <v>2020</v>
      </c>
      <c r="D2362">
        <v>10</v>
      </c>
      <c r="E2362" s="73">
        <v>43944</v>
      </c>
      <c r="F2362"/>
      <c r="G2362"/>
      <c r="H2362" t="s">
        <v>12</v>
      </c>
      <c r="I2362"/>
      <c r="J2362" t="s">
        <v>2</v>
      </c>
      <c r="K2362" t="s">
        <v>3</v>
      </c>
      <c r="L2362"/>
      <c r="M2362" t="s">
        <v>43</v>
      </c>
      <c r="N2362">
        <v>-9562.5</v>
      </c>
      <c r="O2362"/>
      <c r="P2362" t="s">
        <v>14</v>
      </c>
      <c r="Q2362" t="s">
        <v>1078</v>
      </c>
      <c r="R2362">
        <v>8</v>
      </c>
      <c r="S2362"/>
      <c r="T2362"/>
      <c r="U2362"/>
      <c r="V2362"/>
      <c r="W2362"/>
      <c r="X2362"/>
      <c r="Y2362"/>
      <c r="Z2362"/>
      <c r="AA2362"/>
      <c r="AB2362"/>
      <c r="AC2362"/>
      <c r="AD2362"/>
      <c r="AE2362"/>
      <c r="AF2362"/>
      <c r="AG2362"/>
      <c r="AH2362"/>
      <c r="AI2362"/>
      <c r="AJ2362"/>
      <c r="AK2362" t="s">
        <v>1078</v>
      </c>
      <c r="AL2362">
        <v>8</v>
      </c>
      <c r="AM2362" s="73">
        <v>43944</v>
      </c>
      <c r="AN2362" t="s">
        <v>1128</v>
      </c>
      <c r="AO2362" t="s">
        <v>8</v>
      </c>
      <c r="AP2362"/>
      <c r="AQ2362"/>
      <c r="AR2362" t="s">
        <v>30</v>
      </c>
      <c r="AS2362" t="s">
        <v>1797</v>
      </c>
      <c r="AT2362" t="s">
        <v>1385</v>
      </c>
      <c r="AU2362" t="s">
        <v>36</v>
      </c>
      <c r="AV2362" t="s">
        <v>1355</v>
      </c>
      <c r="AW2362"/>
      <c r="AX2362"/>
      <c r="AY2362"/>
      <c r="AZ2362"/>
      <c r="BA2362" t="s">
        <v>1801</v>
      </c>
      <c r="BB2362" t="s">
        <v>1802</v>
      </c>
      <c r="BC2362" t="s">
        <v>43</v>
      </c>
      <c r="BD2362"/>
      <c r="BE2362"/>
    </row>
    <row r="2363" spans="1:57" x14ac:dyDescent="0.25">
      <c r="A2363" t="s">
        <v>1360</v>
      </c>
      <c r="B2363" t="s">
        <v>0</v>
      </c>
      <c r="C2363">
        <v>2020</v>
      </c>
      <c r="D2363">
        <v>10</v>
      </c>
      <c r="E2363" s="73">
        <v>43944</v>
      </c>
      <c r="F2363"/>
      <c r="G2363"/>
      <c r="H2363" t="s">
        <v>12</v>
      </c>
      <c r="I2363"/>
      <c r="J2363" t="s">
        <v>25</v>
      </c>
      <c r="K2363" t="s">
        <v>3</v>
      </c>
      <c r="L2363"/>
      <c r="M2363" t="s">
        <v>43</v>
      </c>
      <c r="N2363">
        <v>16739.830000000002</v>
      </c>
      <c r="O2363"/>
      <c r="P2363" t="s">
        <v>27</v>
      </c>
      <c r="Q2363" t="s">
        <v>1078</v>
      </c>
      <c r="R2363">
        <v>41</v>
      </c>
      <c r="S2363"/>
      <c r="T2363"/>
      <c r="U2363"/>
      <c r="V2363"/>
      <c r="W2363"/>
      <c r="X2363"/>
      <c r="Y2363"/>
      <c r="Z2363"/>
      <c r="AA2363"/>
      <c r="AB2363"/>
      <c r="AC2363"/>
      <c r="AD2363"/>
      <c r="AE2363"/>
      <c r="AF2363"/>
      <c r="AG2363"/>
      <c r="AH2363"/>
      <c r="AI2363"/>
      <c r="AJ2363"/>
      <c r="AK2363" t="s">
        <v>1078</v>
      </c>
      <c r="AL2363">
        <v>41</v>
      </c>
      <c r="AM2363" s="73">
        <v>43944</v>
      </c>
      <c r="AN2363" t="s">
        <v>1082</v>
      </c>
      <c r="AO2363" t="s">
        <v>8</v>
      </c>
      <c r="AP2363"/>
      <c r="AQ2363"/>
      <c r="AR2363" t="s">
        <v>30</v>
      </c>
      <c r="AS2363" t="s">
        <v>1797</v>
      </c>
      <c r="AT2363" t="s">
        <v>1366</v>
      </c>
      <c r="AU2363" t="s">
        <v>36</v>
      </c>
      <c r="AV2363" t="s">
        <v>1365</v>
      </c>
      <c r="AW2363"/>
      <c r="AX2363"/>
      <c r="AY2363"/>
      <c r="AZ2363"/>
      <c r="BA2363" t="s">
        <v>1833</v>
      </c>
      <c r="BB2363" t="s">
        <v>1802</v>
      </c>
      <c r="BC2363" t="s">
        <v>43</v>
      </c>
      <c r="BD2363"/>
      <c r="BE2363"/>
    </row>
    <row r="2364" spans="1:57" x14ac:dyDescent="0.25">
      <c r="A2364" t="s">
        <v>1360</v>
      </c>
      <c r="B2364" t="s">
        <v>0</v>
      </c>
      <c r="C2364">
        <v>2020</v>
      </c>
      <c r="D2364">
        <v>10</v>
      </c>
      <c r="E2364" s="73">
        <v>43948</v>
      </c>
      <c r="F2364" t="s">
        <v>574</v>
      </c>
      <c r="G2364"/>
      <c r="H2364" t="s">
        <v>12</v>
      </c>
      <c r="I2364" t="s">
        <v>575</v>
      </c>
      <c r="J2364" t="s">
        <v>582</v>
      </c>
      <c r="K2364" t="s">
        <v>3</v>
      </c>
      <c r="L2364"/>
      <c r="M2364" t="s">
        <v>579</v>
      </c>
      <c r="N2364">
        <v>453.59</v>
      </c>
      <c r="O2364"/>
      <c r="P2364" t="s">
        <v>1085</v>
      </c>
      <c r="Q2364" t="s">
        <v>1086</v>
      </c>
      <c r="R2364">
        <v>251</v>
      </c>
      <c r="S2364"/>
      <c r="T2364"/>
      <c r="U2364"/>
      <c r="V2364"/>
      <c r="W2364"/>
      <c r="X2364"/>
      <c r="Y2364"/>
      <c r="Z2364"/>
      <c r="AA2364"/>
      <c r="AB2364"/>
      <c r="AC2364"/>
      <c r="AD2364"/>
      <c r="AE2364"/>
      <c r="AF2364"/>
      <c r="AG2364"/>
      <c r="AH2364"/>
      <c r="AI2364"/>
      <c r="AJ2364"/>
      <c r="AK2364" t="s">
        <v>1086</v>
      </c>
      <c r="AL2364">
        <v>251</v>
      </c>
      <c r="AM2364" s="73">
        <v>43948</v>
      </c>
      <c r="AN2364" t="s">
        <v>584</v>
      </c>
      <c r="AO2364" t="s">
        <v>847</v>
      </c>
      <c r="AP2364"/>
      <c r="AQ2364"/>
      <c r="AR2364" t="s">
        <v>581</v>
      </c>
      <c r="AS2364" t="s">
        <v>1797</v>
      </c>
      <c r="AT2364" t="s">
        <v>1361</v>
      </c>
      <c r="AU2364" t="s">
        <v>36</v>
      </c>
      <c r="AV2364" t="s">
        <v>1354</v>
      </c>
      <c r="AW2364" t="s">
        <v>1924</v>
      </c>
      <c r="AX2364" t="s">
        <v>1353</v>
      </c>
      <c r="AY2364" t="s">
        <v>1352</v>
      </c>
      <c r="AZ2364"/>
      <c r="BA2364" t="s">
        <v>1950</v>
      </c>
      <c r="BB2364" t="s">
        <v>1926</v>
      </c>
      <c r="BC2364" t="s">
        <v>579</v>
      </c>
      <c r="BD2364"/>
      <c r="BE2364"/>
    </row>
    <row r="2365" spans="1:57" x14ac:dyDescent="0.25">
      <c r="A2365" t="s">
        <v>1360</v>
      </c>
      <c r="B2365" t="s">
        <v>0</v>
      </c>
      <c r="C2365">
        <v>2020</v>
      </c>
      <c r="D2365">
        <v>10</v>
      </c>
      <c r="E2365" s="73">
        <v>43951</v>
      </c>
      <c r="F2365" t="s">
        <v>574</v>
      </c>
      <c r="G2365"/>
      <c r="H2365" t="s">
        <v>12</v>
      </c>
      <c r="I2365" t="s">
        <v>575</v>
      </c>
      <c r="J2365" t="s">
        <v>585</v>
      </c>
      <c r="K2365" t="s">
        <v>3</v>
      </c>
      <c r="L2365"/>
      <c r="M2365" t="s">
        <v>1424</v>
      </c>
      <c r="N2365">
        <v>1090.8399999999999</v>
      </c>
      <c r="O2365"/>
      <c r="P2365" t="s">
        <v>1087</v>
      </c>
      <c r="Q2365" t="s">
        <v>1088</v>
      </c>
      <c r="R2365">
        <v>11</v>
      </c>
      <c r="S2365"/>
      <c r="T2365"/>
      <c r="U2365"/>
      <c r="V2365"/>
      <c r="W2365"/>
      <c r="X2365"/>
      <c r="Y2365"/>
      <c r="Z2365"/>
      <c r="AA2365"/>
      <c r="AB2365"/>
      <c r="AC2365"/>
      <c r="AD2365"/>
      <c r="AE2365"/>
      <c r="AF2365"/>
      <c r="AG2365"/>
      <c r="AH2365"/>
      <c r="AI2365"/>
      <c r="AJ2365"/>
      <c r="AK2365" t="s">
        <v>1088</v>
      </c>
      <c r="AL2365">
        <v>11</v>
      </c>
      <c r="AM2365" s="73">
        <v>43951</v>
      </c>
      <c r="AN2365"/>
      <c r="AO2365" t="s">
        <v>1089</v>
      </c>
      <c r="AP2365"/>
      <c r="AQ2365"/>
      <c r="AR2365" t="s">
        <v>603</v>
      </c>
      <c r="AS2365" t="s">
        <v>1797</v>
      </c>
      <c r="AT2365" t="s">
        <v>1361</v>
      </c>
      <c r="AU2365" t="s">
        <v>36</v>
      </c>
      <c r="AV2365" t="s">
        <v>1354</v>
      </c>
      <c r="AW2365" t="s">
        <v>1924</v>
      </c>
      <c r="AX2365" t="s">
        <v>1353</v>
      </c>
      <c r="AY2365" t="s">
        <v>1352</v>
      </c>
      <c r="AZ2365"/>
      <c r="BA2365" t="s">
        <v>1925</v>
      </c>
      <c r="BB2365" t="s">
        <v>1926</v>
      </c>
      <c r="BC2365" t="s">
        <v>1424</v>
      </c>
      <c r="BD2365"/>
      <c r="BE2365"/>
    </row>
    <row r="2366" spans="1:57" x14ac:dyDescent="0.25">
      <c r="A2366" t="s">
        <v>1360</v>
      </c>
      <c r="B2366" t="s">
        <v>0</v>
      </c>
      <c r="C2366">
        <v>2020</v>
      </c>
      <c r="D2366">
        <v>10</v>
      </c>
      <c r="E2366" s="73">
        <v>43951</v>
      </c>
      <c r="F2366" t="s">
        <v>574</v>
      </c>
      <c r="G2366"/>
      <c r="H2366" t="s">
        <v>12</v>
      </c>
      <c r="I2366" t="s">
        <v>575</v>
      </c>
      <c r="J2366" t="s">
        <v>589</v>
      </c>
      <c r="K2366" t="s">
        <v>3</v>
      </c>
      <c r="L2366"/>
      <c r="M2366" t="s">
        <v>1424</v>
      </c>
      <c r="N2366">
        <v>-13092.89</v>
      </c>
      <c r="O2366"/>
      <c r="P2366" t="s">
        <v>1087</v>
      </c>
      <c r="Q2366" t="s">
        <v>1088</v>
      </c>
      <c r="R2366">
        <v>89</v>
      </c>
      <c r="S2366"/>
      <c r="T2366"/>
      <c r="U2366"/>
      <c r="V2366"/>
      <c r="W2366"/>
      <c r="X2366"/>
      <c r="Y2366"/>
      <c r="Z2366"/>
      <c r="AA2366"/>
      <c r="AB2366"/>
      <c r="AC2366"/>
      <c r="AD2366"/>
      <c r="AE2366"/>
      <c r="AF2366"/>
      <c r="AG2366"/>
      <c r="AH2366"/>
      <c r="AI2366"/>
      <c r="AJ2366"/>
      <c r="AK2366" t="s">
        <v>1088</v>
      </c>
      <c r="AL2366">
        <v>89</v>
      </c>
      <c r="AM2366" s="73">
        <v>43951</v>
      </c>
      <c r="AN2366"/>
      <c r="AO2366" t="s">
        <v>568</v>
      </c>
      <c r="AP2366"/>
      <c r="AQ2366"/>
      <c r="AR2366" t="s">
        <v>603</v>
      </c>
      <c r="AS2366" t="s">
        <v>1797</v>
      </c>
      <c r="AT2366" t="s">
        <v>1361</v>
      </c>
      <c r="AU2366" t="s">
        <v>36</v>
      </c>
      <c r="AV2366" t="s">
        <v>1354</v>
      </c>
      <c r="AW2366" t="s">
        <v>1924</v>
      </c>
      <c r="AX2366" t="s">
        <v>1353</v>
      </c>
      <c r="AY2366" t="s">
        <v>1352</v>
      </c>
      <c r="AZ2366"/>
      <c r="BA2366" t="s">
        <v>1934</v>
      </c>
      <c r="BB2366" t="s">
        <v>1926</v>
      </c>
      <c r="BC2366" t="s">
        <v>1424</v>
      </c>
      <c r="BD2366"/>
      <c r="BE2366"/>
    </row>
    <row r="2367" spans="1:57" x14ac:dyDescent="0.25">
      <c r="A2367" t="s">
        <v>1360</v>
      </c>
      <c r="B2367" t="s">
        <v>0</v>
      </c>
      <c r="C2367">
        <v>2020</v>
      </c>
      <c r="D2367">
        <v>10</v>
      </c>
      <c r="E2367" s="73">
        <v>43951</v>
      </c>
      <c r="F2367"/>
      <c r="G2367"/>
      <c r="H2367" t="s">
        <v>12</v>
      </c>
      <c r="I2367"/>
      <c r="J2367" t="s">
        <v>2</v>
      </c>
      <c r="K2367" t="s">
        <v>3</v>
      </c>
      <c r="L2367"/>
      <c r="M2367" t="s">
        <v>1577</v>
      </c>
      <c r="N2367">
        <v>-75.56</v>
      </c>
      <c r="O2367"/>
      <c r="P2367" t="s">
        <v>14</v>
      </c>
      <c r="Q2367" t="s">
        <v>1142</v>
      </c>
      <c r="R2367">
        <v>215</v>
      </c>
      <c r="S2367"/>
      <c r="T2367"/>
      <c r="U2367"/>
      <c r="V2367"/>
      <c r="W2367"/>
      <c r="X2367"/>
      <c r="Y2367"/>
      <c r="Z2367"/>
      <c r="AA2367"/>
      <c r="AB2367"/>
      <c r="AC2367"/>
      <c r="AD2367"/>
      <c r="AE2367"/>
      <c r="AF2367"/>
      <c r="AG2367"/>
      <c r="AH2367"/>
      <c r="AI2367"/>
      <c r="AJ2367"/>
      <c r="AK2367" t="s">
        <v>1142</v>
      </c>
      <c r="AL2367">
        <v>215</v>
      </c>
      <c r="AM2367" s="73">
        <v>43951</v>
      </c>
      <c r="AN2367"/>
      <c r="AO2367" t="s">
        <v>8</v>
      </c>
      <c r="AP2367"/>
      <c r="AQ2367"/>
      <c r="AR2367" t="s">
        <v>603</v>
      </c>
      <c r="AS2367" t="s">
        <v>1797</v>
      </c>
      <c r="AT2367" t="s">
        <v>1385</v>
      </c>
      <c r="AU2367" t="s">
        <v>36</v>
      </c>
      <c r="AV2367" t="s">
        <v>1355</v>
      </c>
      <c r="AW2367"/>
      <c r="AX2367"/>
      <c r="AY2367"/>
      <c r="AZ2367"/>
      <c r="BA2367" t="s">
        <v>1801</v>
      </c>
      <c r="BB2367" t="s">
        <v>1802</v>
      </c>
      <c r="BC2367" t="s">
        <v>1577</v>
      </c>
      <c r="BD2367"/>
      <c r="BE2367"/>
    </row>
    <row r="2368" spans="1:57" x14ac:dyDescent="0.25">
      <c r="A2368" t="s">
        <v>1360</v>
      </c>
      <c r="B2368" t="s">
        <v>0</v>
      </c>
      <c r="C2368">
        <v>2020</v>
      </c>
      <c r="D2368">
        <v>10</v>
      </c>
      <c r="E2368" s="73">
        <v>43951</v>
      </c>
      <c r="F2368" t="s">
        <v>574</v>
      </c>
      <c r="G2368"/>
      <c r="H2368" t="s">
        <v>12</v>
      </c>
      <c r="I2368" t="s">
        <v>575</v>
      </c>
      <c r="J2368" t="s">
        <v>690</v>
      </c>
      <c r="K2368" t="s">
        <v>3</v>
      </c>
      <c r="L2368"/>
      <c r="M2368" t="s">
        <v>1533</v>
      </c>
      <c r="N2368">
        <v>3.26</v>
      </c>
      <c r="O2368"/>
      <c r="P2368" t="s">
        <v>1120</v>
      </c>
      <c r="Q2368" t="s">
        <v>1121</v>
      </c>
      <c r="R2368">
        <v>11</v>
      </c>
      <c r="S2368"/>
      <c r="T2368"/>
      <c r="U2368"/>
      <c r="V2368"/>
      <c r="W2368"/>
      <c r="X2368"/>
      <c r="Y2368"/>
      <c r="Z2368"/>
      <c r="AA2368"/>
      <c r="AB2368"/>
      <c r="AC2368"/>
      <c r="AD2368"/>
      <c r="AE2368"/>
      <c r="AF2368"/>
      <c r="AG2368"/>
      <c r="AH2368"/>
      <c r="AI2368"/>
      <c r="AJ2368"/>
      <c r="AK2368" t="s">
        <v>1121</v>
      </c>
      <c r="AL2368">
        <v>11</v>
      </c>
      <c r="AM2368" s="73">
        <v>43951</v>
      </c>
      <c r="AN2368"/>
      <c r="AO2368" t="s">
        <v>847</v>
      </c>
      <c r="AP2368"/>
      <c r="AQ2368"/>
      <c r="AR2368" t="s">
        <v>603</v>
      </c>
      <c r="AS2368" t="s">
        <v>1797</v>
      </c>
      <c r="AT2368" t="s">
        <v>1408</v>
      </c>
      <c r="AU2368" t="s">
        <v>36</v>
      </c>
      <c r="AV2368" t="s">
        <v>1354</v>
      </c>
      <c r="AW2368" t="s">
        <v>1924</v>
      </c>
      <c r="AX2368" t="s">
        <v>1353</v>
      </c>
      <c r="AY2368" t="s">
        <v>1352</v>
      </c>
      <c r="AZ2368"/>
      <c r="BA2368" t="s">
        <v>2030</v>
      </c>
      <c r="BB2368" t="s">
        <v>1926</v>
      </c>
      <c r="BC2368" t="s">
        <v>1533</v>
      </c>
      <c r="BD2368"/>
      <c r="BE2368"/>
    </row>
    <row r="2369" spans="1:57" x14ac:dyDescent="0.25">
      <c r="A2369" t="s">
        <v>1360</v>
      </c>
      <c r="B2369" t="s">
        <v>0</v>
      </c>
      <c r="C2369">
        <v>2020</v>
      </c>
      <c r="D2369">
        <v>10</v>
      </c>
      <c r="E2369" s="73">
        <v>43951</v>
      </c>
      <c r="F2369" t="s">
        <v>574</v>
      </c>
      <c r="G2369"/>
      <c r="H2369" t="s">
        <v>12</v>
      </c>
      <c r="I2369" t="s">
        <v>575</v>
      </c>
      <c r="J2369" t="s">
        <v>690</v>
      </c>
      <c r="K2369" t="s">
        <v>3</v>
      </c>
      <c r="L2369"/>
      <c r="M2369" t="s">
        <v>1533</v>
      </c>
      <c r="N2369">
        <v>3.26</v>
      </c>
      <c r="O2369"/>
      <c r="P2369" t="s">
        <v>1120</v>
      </c>
      <c r="Q2369" t="s">
        <v>1121</v>
      </c>
      <c r="R2369">
        <v>133</v>
      </c>
      <c r="S2369"/>
      <c r="T2369"/>
      <c r="U2369"/>
      <c r="V2369"/>
      <c r="W2369"/>
      <c r="X2369"/>
      <c r="Y2369"/>
      <c r="Z2369"/>
      <c r="AA2369"/>
      <c r="AB2369"/>
      <c r="AC2369"/>
      <c r="AD2369"/>
      <c r="AE2369"/>
      <c r="AF2369"/>
      <c r="AG2369"/>
      <c r="AH2369"/>
      <c r="AI2369"/>
      <c r="AJ2369"/>
      <c r="AK2369" t="s">
        <v>1121</v>
      </c>
      <c r="AL2369">
        <v>133</v>
      </c>
      <c r="AM2369" s="73">
        <v>43951</v>
      </c>
      <c r="AN2369"/>
      <c r="AO2369" t="s">
        <v>975</v>
      </c>
      <c r="AP2369"/>
      <c r="AQ2369"/>
      <c r="AR2369" t="s">
        <v>603</v>
      </c>
      <c r="AS2369" t="s">
        <v>1797</v>
      </c>
      <c r="AT2369" t="s">
        <v>1408</v>
      </c>
      <c r="AU2369" t="s">
        <v>36</v>
      </c>
      <c r="AV2369" t="s">
        <v>1354</v>
      </c>
      <c r="AW2369" t="s">
        <v>1924</v>
      </c>
      <c r="AX2369" t="s">
        <v>1353</v>
      </c>
      <c r="AY2369" t="s">
        <v>1352</v>
      </c>
      <c r="AZ2369"/>
      <c r="BA2369" t="s">
        <v>2030</v>
      </c>
      <c r="BB2369" t="s">
        <v>1926</v>
      </c>
      <c r="BC2369" t="s">
        <v>1533</v>
      </c>
      <c r="BD2369"/>
      <c r="BE2369"/>
    </row>
    <row r="2370" spans="1:57" x14ac:dyDescent="0.25">
      <c r="A2370" t="s">
        <v>1360</v>
      </c>
      <c r="B2370" t="s">
        <v>0</v>
      </c>
      <c r="C2370">
        <v>2020</v>
      </c>
      <c r="D2370">
        <v>10</v>
      </c>
      <c r="E2370" s="73">
        <v>43951</v>
      </c>
      <c r="F2370" t="s">
        <v>574</v>
      </c>
      <c r="G2370"/>
      <c r="H2370" t="s">
        <v>12</v>
      </c>
      <c r="I2370" t="s">
        <v>575</v>
      </c>
      <c r="J2370" t="s">
        <v>690</v>
      </c>
      <c r="K2370" t="s">
        <v>3</v>
      </c>
      <c r="L2370"/>
      <c r="M2370" t="s">
        <v>1533</v>
      </c>
      <c r="N2370">
        <v>0.16</v>
      </c>
      <c r="O2370"/>
      <c r="P2370" t="s">
        <v>1120</v>
      </c>
      <c r="Q2370" t="s">
        <v>1121</v>
      </c>
      <c r="R2370">
        <v>178</v>
      </c>
      <c r="S2370"/>
      <c r="T2370"/>
      <c r="U2370"/>
      <c r="V2370"/>
      <c r="W2370"/>
      <c r="X2370"/>
      <c r="Y2370"/>
      <c r="Z2370"/>
      <c r="AA2370"/>
      <c r="AB2370"/>
      <c r="AC2370"/>
      <c r="AD2370"/>
      <c r="AE2370"/>
      <c r="AF2370"/>
      <c r="AG2370"/>
      <c r="AH2370"/>
      <c r="AI2370"/>
      <c r="AJ2370"/>
      <c r="AK2370" t="s">
        <v>1121</v>
      </c>
      <c r="AL2370">
        <v>178</v>
      </c>
      <c r="AM2370" s="73">
        <v>43951</v>
      </c>
      <c r="AN2370"/>
      <c r="AO2370" t="s">
        <v>37</v>
      </c>
      <c r="AP2370"/>
      <c r="AQ2370"/>
      <c r="AR2370" t="s">
        <v>603</v>
      </c>
      <c r="AS2370" t="s">
        <v>1797</v>
      </c>
      <c r="AT2370" t="s">
        <v>1408</v>
      </c>
      <c r="AU2370" t="s">
        <v>36</v>
      </c>
      <c r="AV2370" t="s">
        <v>1354</v>
      </c>
      <c r="AW2370" t="s">
        <v>1924</v>
      </c>
      <c r="AX2370" t="s">
        <v>1353</v>
      </c>
      <c r="AY2370" t="s">
        <v>1352</v>
      </c>
      <c r="AZ2370"/>
      <c r="BA2370" t="s">
        <v>2030</v>
      </c>
      <c r="BB2370" t="s">
        <v>1926</v>
      </c>
      <c r="BC2370" t="s">
        <v>1533</v>
      </c>
      <c r="BD2370"/>
      <c r="BE2370"/>
    </row>
    <row r="2371" spans="1:57" x14ac:dyDescent="0.25">
      <c r="A2371" t="s">
        <v>1360</v>
      </c>
      <c r="B2371" t="s">
        <v>0</v>
      </c>
      <c r="C2371">
        <v>2020</v>
      </c>
      <c r="D2371">
        <v>10</v>
      </c>
      <c r="E2371" s="73">
        <v>43951</v>
      </c>
      <c r="F2371" t="s">
        <v>574</v>
      </c>
      <c r="G2371"/>
      <c r="H2371" t="s">
        <v>12</v>
      </c>
      <c r="I2371" t="s">
        <v>575</v>
      </c>
      <c r="J2371" t="s">
        <v>692</v>
      </c>
      <c r="K2371" t="s">
        <v>3</v>
      </c>
      <c r="L2371"/>
      <c r="M2371" t="s">
        <v>1532</v>
      </c>
      <c r="N2371">
        <v>2.27</v>
      </c>
      <c r="O2371"/>
      <c r="P2371" t="s">
        <v>1120</v>
      </c>
      <c r="Q2371" t="s">
        <v>1122</v>
      </c>
      <c r="R2371">
        <v>71</v>
      </c>
      <c r="S2371"/>
      <c r="T2371"/>
      <c r="U2371"/>
      <c r="V2371"/>
      <c r="W2371"/>
      <c r="X2371"/>
      <c r="Y2371"/>
      <c r="Z2371"/>
      <c r="AA2371"/>
      <c r="AB2371"/>
      <c r="AC2371"/>
      <c r="AD2371"/>
      <c r="AE2371"/>
      <c r="AF2371"/>
      <c r="AG2371"/>
      <c r="AH2371"/>
      <c r="AI2371"/>
      <c r="AJ2371"/>
      <c r="AK2371" t="s">
        <v>1122</v>
      </c>
      <c r="AL2371">
        <v>71</v>
      </c>
      <c r="AM2371" s="73">
        <v>43951</v>
      </c>
      <c r="AN2371"/>
      <c r="AO2371" t="s">
        <v>1013</v>
      </c>
      <c r="AP2371"/>
      <c r="AQ2371"/>
      <c r="AR2371" t="s">
        <v>603</v>
      </c>
      <c r="AS2371" t="s">
        <v>1797</v>
      </c>
      <c r="AT2371" t="s">
        <v>1356</v>
      </c>
      <c r="AU2371" t="s">
        <v>36</v>
      </c>
      <c r="AV2371" t="s">
        <v>1354</v>
      </c>
      <c r="AW2371" t="s">
        <v>1924</v>
      </c>
      <c r="AX2371" t="s">
        <v>1353</v>
      </c>
      <c r="AY2371" t="s">
        <v>1352</v>
      </c>
      <c r="AZ2371"/>
      <c r="BA2371" t="s">
        <v>1981</v>
      </c>
      <c r="BB2371" t="s">
        <v>1926</v>
      </c>
      <c r="BC2371" t="s">
        <v>1532</v>
      </c>
      <c r="BD2371"/>
      <c r="BE2371"/>
    </row>
    <row r="2372" spans="1:57" x14ac:dyDescent="0.25">
      <c r="A2372" t="s">
        <v>1360</v>
      </c>
      <c r="B2372" t="s">
        <v>0</v>
      </c>
      <c r="C2372">
        <v>2020</v>
      </c>
      <c r="D2372">
        <v>10</v>
      </c>
      <c r="E2372" s="73">
        <v>43951</v>
      </c>
      <c r="F2372" t="s">
        <v>574</v>
      </c>
      <c r="G2372"/>
      <c r="H2372" t="s">
        <v>12</v>
      </c>
      <c r="I2372" t="s">
        <v>575</v>
      </c>
      <c r="J2372" t="s">
        <v>694</v>
      </c>
      <c r="K2372" t="s">
        <v>3</v>
      </c>
      <c r="L2372"/>
      <c r="M2372" t="s">
        <v>1559</v>
      </c>
      <c r="N2372">
        <v>8.84</v>
      </c>
      <c r="O2372"/>
      <c r="P2372" t="s">
        <v>1120</v>
      </c>
      <c r="Q2372" t="s">
        <v>1123</v>
      </c>
      <c r="R2372">
        <v>133</v>
      </c>
      <c r="S2372"/>
      <c r="T2372"/>
      <c r="U2372"/>
      <c r="V2372"/>
      <c r="W2372"/>
      <c r="X2372"/>
      <c r="Y2372"/>
      <c r="Z2372"/>
      <c r="AA2372"/>
      <c r="AB2372"/>
      <c r="AC2372"/>
      <c r="AD2372"/>
      <c r="AE2372"/>
      <c r="AF2372"/>
      <c r="AG2372"/>
      <c r="AH2372"/>
      <c r="AI2372"/>
      <c r="AJ2372"/>
      <c r="AK2372" t="s">
        <v>1123</v>
      </c>
      <c r="AL2372">
        <v>133</v>
      </c>
      <c r="AM2372" s="73">
        <v>43951</v>
      </c>
      <c r="AN2372"/>
      <c r="AO2372" t="s">
        <v>975</v>
      </c>
      <c r="AP2372"/>
      <c r="AQ2372"/>
      <c r="AR2372" t="s">
        <v>603</v>
      </c>
      <c r="AS2372" t="s">
        <v>1797</v>
      </c>
      <c r="AT2372" t="s">
        <v>1356</v>
      </c>
      <c r="AU2372" t="s">
        <v>36</v>
      </c>
      <c r="AV2372" t="s">
        <v>1354</v>
      </c>
      <c r="AW2372" t="s">
        <v>1924</v>
      </c>
      <c r="AX2372" t="s">
        <v>1353</v>
      </c>
      <c r="AY2372" t="s">
        <v>1352</v>
      </c>
      <c r="AZ2372"/>
      <c r="BA2372" t="s">
        <v>1958</v>
      </c>
      <c r="BB2372" t="s">
        <v>1926</v>
      </c>
      <c r="BC2372" t="s">
        <v>1559</v>
      </c>
      <c r="BD2372"/>
      <c r="BE2372"/>
    </row>
    <row r="2373" spans="1:57" x14ac:dyDescent="0.25">
      <c r="A2373" t="s">
        <v>1360</v>
      </c>
      <c r="B2373" t="s">
        <v>0</v>
      </c>
      <c r="C2373">
        <v>2020</v>
      </c>
      <c r="D2373">
        <v>10</v>
      </c>
      <c r="E2373" s="73">
        <v>43951</v>
      </c>
      <c r="F2373"/>
      <c r="G2373"/>
      <c r="H2373" t="s">
        <v>12</v>
      </c>
      <c r="I2373"/>
      <c r="J2373" t="s">
        <v>2</v>
      </c>
      <c r="K2373" t="s">
        <v>3</v>
      </c>
      <c r="L2373"/>
      <c r="M2373" t="s">
        <v>1559</v>
      </c>
      <c r="N2373">
        <v>-36.24</v>
      </c>
      <c r="O2373"/>
      <c r="P2373" t="s">
        <v>14</v>
      </c>
      <c r="Q2373" t="s">
        <v>1123</v>
      </c>
      <c r="R2373">
        <v>215</v>
      </c>
      <c r="S2373"/>
      <c r="T2373"/>
      <c r="U2373"/>
      <c r="V2373"/>
      <c r="W2373"/>
      <c r="X2373"/>
      <c r="Y2373"/>
      <c r="Z2373"/>
      <c r="AA2373"/>
      <c r="AB2373"/>
      <c r="AC2373"/>
      <c r="AD2373"/>
      <c r="AE2373"/>
      <c r="AF2373"/>
      <c r="AG2373"/>
      <c r="AH2373"/>
      <c r="AI2373"/>
      <c r="AJ2373"/>
      <c r="AK2373" t="s">
        <v>1123</v>
      </c>
      <c r="AL2373">
        <v>215</v>
      </c>
      <c r="AM2373" s="73">
        <v>43951</v>
      </c>
      <c r="AN2373"/>
      <c r="AO2373" t="s">
        <v>8</v>
      </c>
      <c r="AP2373"/>
      <c r="AQ2373"/>
      <c r="AR2373" t="s">
        <v>603</v>
      </c>
      <c r="AS2373" t="s">
        <v>1797</v>
      </c>
      <c r="AT2373" t="s">
        <v>1385</v>
      </c>
      <c r="AU2373" t="s">
        <v>36</v>
      </c>
      <c r="AV2373" t="s">
        <v>1355</v>
      </c>
      <c r="AW2373"/>
      <c r="AX2373"/>
      <c r="AY2373"/>
      <c r="AZ2373"/>
      <c r="BA2373" t="s">
        <v>1801</v>
      </c>
      <c r="BB2373" t="s">
        <v>1802</v>
      </c>
      <c r="BC2373" t="s">
        <v>1559</v>
      </c>
      <c r="BD2373"/>
      <c r="BE2373"/>
    </row>
    <row r="2374" spans="1:57" x14ac:dyDescent="0.25">
      <c r="A2374" t="s">
        <v>1360</v>
      </c>
      <c r="B2374" t="s">
        <v>0</v>
      </c>
      <c r="C2374">
        <v>2020</v>
      </c>
      <c r="D2374">
        <v>10</v>
      </c>
      <c r="E2374" s="73">
        <v>43951</v>
      </c>
      <c r="F2374" t="s">
        <v>574</v>
      </c>
      <c r="G2374"/>
      <c r="H2374" t="s">
        <v>12</v>
      </c>
      <c r="I2374" t="s">
        <v>575</v>
      </c>
      <c r="J2374" t="s">
        <v>610</v>
      </c>
      <c r="K2374" t="s">
        <v>3</v>
      </c>
      <c r="L2374"/>
      <c r="M2374" t="s">
        <v>1418</v>
      </c>
      <c r="N2374">
        <v>82.08</v>
      </c>
      <c r="O2374"/>
      <c r="P2374" t="s">
        <v>1095</v>
      </c>
      <c r="Q2374" t="s">
        <v>1096</v>
      </c>
      <c r="R2374">
        <v>11</v>
      </c>
      <c r="S2374"/>
      <c r="T2374"/>
      <c r="U2374"/>
      <c r="V2374"/>
      <c r="W2374"/>
      <c r="X2374"/>
      <c r="Y2374"/>
      <c r="Z2374"/>
      <c r="AA2374"/>
      <c r="AB2374"/>
      <c r="AC2374"/>
      <c r="AD2374"/>
      <c r="AE2374"/>
      <c r="AF2374"/>
      <c r="AG2374"/>
      <c r="AH2374"/>
      <c r="AI2374"/>
      <c r="AJ2374"/>
      <c r="AK2374" t="s">
        <v>1096</v>
      </c>
      <c r="AL2374">
        <v>11</v>
      </c>
      <c r="AM2374" s="73">
        <v>43951</v>
      </c>
      <c r="AN2374"/>
      <c r="AO2374" t="s">
        <v>847</v>
      </c>
      <c r="AP2374"/>
      <c r="AQ2374"/>
      <c r="AR2374" t="s">
        <v>603</v>
      </c>
      <c r="AS2374" t="s">
        <v>1797</v>
      </c>
      <c r="AT2374" t="s">
        <v>1408</v>
      </c>
      <c r="AU2374" t="s">
        <v>36</v>
      </c>
      <c r="AV2374" t="s">
        <v>1354</v>
      </c>
      <c r="AW2374" t="s">
        <v>1924</v>
      </c>
      <c r="AX2374" t="s">
        <v>1353</v>
      </c>
      <c r="AY2374" t="s">
        <v>1352</v>
      </c>
      <c r="AZ2374"/>
      <c r="BA2374" t="s">
        <v>1930</v>
      </c>
      <c r="BB2374" t="s">
        <v>1926</v>
      </c>
      <c r="BC2374" t="s">
        <v>1418</v>
      </c>
      <c r="BD2374"/>
      <c r="BE2374"/>
    </row>
    <row r="2375" spans="1:57" x14ac:dyDescent="0.25">
      <c r="A2375" t="s">
        <v>1360</v>
      </c>
      <c r="B2375" t="s">
        <v>0</v>
      </c>
      <c r="C2375">
        <v>2020</v>
      </c>
      <c r="D2375">
        <v>10</v>
      </c>
      <c r="E2375" s="73">
        <v>43951</v>
      </c>
      <c r="F2375" t="s">
        <v>574</v>
      </c>
      <c r="G2375"/>
      <c r="H2375" t="s">
        <v>12</v>
      </c>
      <c r="I2375" t="s">
        <v>575</v>
      </c>
      <c r="J2375" t="s">
        <v>610</v>
      </c>
      <c r="K2375" t="s">
        <v>3</v>
      </c>
      <c r="L2375"/>
      <c r="M2375" t="s">
        <v>1418</v>
      </c>
      <c r="N2375">
        <v>82.08</v>
      </c>
      <c r="O2375"/>
      <c r="P2375" t="s">
        <v>1095</v>
      </c>
      <c r="Q2375" t="s">
        <v>1096</v>
      </c>
      <c r="R2375">
        <v>133</v>
      </c>
      <c r="S2375"/>
      <c r="T2375"/>
      <c r="U2375"/>
      <c r="V2375"/>
      <c r="W2375"/>
      <c r="X2375"/>
      <c r="Y2375"/>
      <c r="Z2375"/>
      <c r="AA2375"/>
      <c r="AB2375"/>
      <c r="AC2375"/>
      <c r="AD2375"/>
      <c r="AE2375"/>
      <c r="AF2375"/>
      <c r="AG2375"/>
      <c r="AH2375"/>
      <c r="AI2375"/>
      <c r="AJ2375"/>
      <c r="AK2375" t="s">
        <v>1096</v>
      </c>
      <c r="AL2375">
        <v>133</v>
      </c>
      <c r="AM2375" s="73">
        <v>43951</v>
      </c>
      <c r="AN2375"/>
      <c r="AO2375" t="s">
        <v>975</v>
      </c>
      <c r="AP2375"/>
      <c r="AQ2375"/>
      <c r="AR2375" t="s">
        <v>603</v>
      </c>
      <c r="AS2375" t="s">
        <v>1797</v>
      </c>
      <c r="AT2375" t="s">
        <v>1408</v>
      </c>
      <c r="AU2375" t="s">
        <v>36</v>
      </c>
      <c r="AV2375" t="s">
        <v>1354</v>
      </c>
      <c r="AW2375" t="s">
        <v>1924</v>
      </c>
      <c r="AX2375" t="s">
        <v>1353</v>
      </c>
      <c r="AY2375" t="s">
        <v>1352</v>
      </c>
      <c r="AZ2375"/>
      <c r="BA2375" t="s">
        <v>1930</v>
      </c>
      <c r="BB2375" t="s">
        <v>1926</v>
      </c>
      <c r="BC2375" t="s">
        <v>1418</v>
      </c>
      <c r="BD2375"/>
      <c r="BE2375"/>
    </row>
    <row r="2376" spans="1:57" x14ac:dyDescent="0.25">
      <c r="A2376" t="s">
        <v>1360</v>
      </c>
      <c r="B2376" t="s">
        <v>0</v>
      </c>
      <c r="C2376">
        <v>2020</v>
      </c>
      <c r="D2376">
        <v>10</v>
      </c>
      <c r="E2376" s="73">
        <v>43951</v>
      </c>
      <c r="F2376" t="s">
        <v>574</v>
      </c>
      <c r="G2376"/>
      <c r="H2376" t="s">
        <v>12</v>
      </c>
      <c r="I2376" t="s">
        <v>575</v>
      </c>
      <c r="J2376" t="s">
        <v>610</v>
      </c>
      <c r="K2376" t="s">
        <v>3</v>
      </c>
      <c r="L2376"/>
      <c r="M2376" t="s">
        <v>1418</v>
      </c>
      <c r="N2376">
        <v>4.0999999999999996</v>
      </c>
      <c r="O2376"/>
      <c r="P2376" t="s">
        <v>1095</v>
      </c>
      <c r="Q2376" t="s">
        <v>1096</v>
      </c>
      <c r="R2376">
        <v>178</v>
      </c>
      <c r="S2376"/>
      <c r="T2376"/>
      <c r="U2376"/>
      <c r="V2376"/>
      <c r="W2376"/>
      <c r="X2376"/>
      <c r="Y2376"/>
      <c r="Z2376"/>
      <c r="AA2376"/>
      <c r="AB2376"/>
      <c r="AC2376"/>
      <c r="AD2376"/>
      <c r="AE2376"/>
      <c r="AF2376"/>
      <c r="AG2376"/>
      <c r="AH2376"/>
      <c r="AI2376"/>
      <c r="AJ2376"/>
      <c r="AK2376" t="s">
        <v>1096</v>
      </c>
      <c r="AL2376">
        <v>178</v>
      </c>
      <c r="AM2376" s="73">
        <v>43951</v>
      </c>
      <c r="AN2376"/>
      <c r="AO2376" t="s">
        <v>37</v>
      </c>
      <c r="AP2376"/>
      <c r="AQ2376"/>
      <c r="AR2376" t="s">
        <v>603</v>
      </c>
      <c r="AS2376" t="s">
        <v>1797</v>
      </c>
      <c r="AT2376" t="s">
        <v>1408</v>
      </c>
      <c r="AU2376" t="s">
        <v>36</v>
      </c>
      <c r="AV2376" t="s">
        <v>1354</v>
      </c>
      <c r="AW2376" t="s">
        <v>1924</v>
      </c>
      <c r="AX2376" t="s">
        <v>1353</v>
      </c>
      <c r="AY2376" t="s">
        <v>1352</v>
      </c>
      <c r="AZ2376"/>
      <c r="BA2376" t="s">
        <v>1930</v>
      </c>
      <c r="BB2376" t="s">
        <v>1926</v>
      </c>
      <c r="BC2376" t="s">
        <v>1418</v>
      </c>
      <c r="BD2376"/>
      <c r="BE2376"/>
    </row>
    <row r="2377" spans="1:57" x14ac:dyDescent="0.25">
      <c r="A2377" t="s">
        <v>1360</v>
      </c>
      <c r="B2377" t="s">
        <v>0</v>
      </c>
      <c r="C2377">
        <v>2020</v>
      </c>
      <c r="D2377">
        <v>10</v>
      </c>
      <c r="E2377" s="73">
        <v>43930</v>
      </c>
      <c r="F2377"/>
      <c r="G2377"/>
      <c r="H2377" t="s">
        <v>12</v>
      </c>
      <c r="I2377"/>
      <c r="J2377" t="s">
        <v>2</v>
      </c>
      <c r="K2377" t="s">
        <v>3</v>
      </c>
      <c r="L2377"/>
      <c r="M2377" t="s">
        <v>1066</v>
      </c>
      <c r="N2377">
        <v>-388.61</v>
      </c>
      <c r="O2377"/>
      <c r="P2377" t="s">
        <v>14</v>
      </c>
      <c r="Q2377" t="s">
        <v>1068</v>
      </c>
      <c r="R2377">
        <v>41</v>
      </c>
      <c r="S2377"/>
      <c r="T2377"/>
      <c r="U2377"/>
      <c r="V2377"/>
      <c r="W2377"/>
      <c r="X2377"/>
      <c r="Y2377"/>
      <c r="Z2377"/>
      <c r="AA2377"/>
      <c r="AB2377"/>
      <c r="AC2377"/>
      <c r="AD2377"/>
      <c r="AE2377"/>
      <c r="AF2377"/>
      <c r="AG2377"/>
      <c r="AH2377"/>
      <c r="AI2377"/>
      <c r="AJ2377"/>
      <c r="AK2377" t="s">
        <v>1068</v>
      </c>
      <c r="AL2377">
        <v>41</v>
      </c>
      <c r="AM2377" s="73">
        <v>43930</v>
      </c>
      <c r="AN2377"/>
      <c r="AO2377" t="s">
        <v>8</v>
      </c>
      <c r="AP2377"/>
      <c r="AQ2377"/>
      <c r="AR2377" t="s">
        <v>603</v>
      </c>
      <c r="AS2377" t="s">
        <v>1797</v>
      </c>
      <c r="AT2377" t="s">
        <v>1385</v>
      </c>
      <c r="AU2377" t="s">
        <v>36</v>
      </c>
      <c r="AV2377" t="s">
        <v>1355</v>
      </c>
      <c r="AW2377"/>
      <c r="AX2377"/>
      <c r="AY2377"/>
      <c r="AZ2377"/>
      <c r="BA2377" t="s">
        <v>1801</v>
      </c>
      <c r="BB2377" t="s">
        <v>1802</v>
      </c>
      <c r="BC2377" t="s">
        <v>1066</v>
      </c>
      <c r="BD2377"/>
      <c r="BE2377"/>
    </row>
    <row r="2378" spans="1:57" x14ac:dyDescent="0.25">
      <c r="A2378" t="s">
        <v>1360</v>
      </c>
      <c r="B2378" t="s">
        <v>0</v>
      </c>
      <c r="C2378">
        <v>2020</v>
      </c>
      <c r="D2378">
        <v>10</v>
      </c>
      <c r="E2378" s="73">
        <v>43930</v>
      </c>
      <c r="F2378"/>
      <c r="G2378"/>
      <c r="H2378" t="s">
        <v>12</v>
      </c>
      <c r="I2378"/>
      <c r="J2378" t="s">
        <v>2</v>
      </c>
      <c r="K2378" t="s">
        <v>3</v>
      </c>
      <c r="L2378"/>
      <c r="M2378" t="s">
        <v>1066</v>
      </c>
      <c r="N2378">
        <v>-1870.72</v>
      </c>
      <c r="O2378"/>
      <c r="P2378" t="s">
        <v>14</v>
      </c>
      <c r="Q2378" t="s">
        <v>1068</v>
      </c>
      <c r="R2378">
        <v>65</v>
      </c>
      <c r="S2378"/>
      <c r="T2378"/>
      <c r="U2378"/>
      <c r="V2378"/>
      <c r="W2378"/>
      <c r="X2378"/>
      <c r="Y2378"/>
      <c r="Z2378"/>
      <c r="AA2378"/>
      <c r="AB2378"/>
      <c r="AC2378"/>
      <c r="AD2378"/>
      <c r="AE2378"/>
      <c r="AF2378"/>
      <c r="AG2378"/>
      <c r="AH2378"/>
      <c r="AI2378"/>
      <c r="AJ2378"/>
      <c r="AK2378" t="s">
        <v>1068</v>
      </c>
      <c r="AL2378">
        <v>65</v>
      </c>
      <c r="AM2378" s="73">
        <v>43930</v>
      </c>
      <c r="AN2378"/>
      <c r="AO2378" t="s">
        <v>8</v>
      </c>
      <c r="AP2378"/>
      <c r="AQ2378"/>
      <c r="AR2378" t="s">
        <v>603</v>
      </c>
      <c r="AS2378" t="s">
        <v>1797</v>
      </c>
      <c r="AT2378" t="s">
        <v>1385</v>
      </c>
      <c r="AU2378" t="s">
        <v>36</v>
      </c>
      <c r="AV2378" t="s">
        <v>1355</v>
      </c>
      <c r="AW2378"/>
      <c r="AX2378"/>
      <c r="AY2378"/>
      <c r="AZ2378"/>
      <c r="BA2378" t="s">
        <v>1801</v>
      </c>
      <c r="BB2378" t="s">
        <v>1802</v>
      </c>
      <c r="BC2378" t="s">
        <v>1066</v>
      </c>
      <c r="BD2378"/>
      <c r="BE2378"/>
    </row>
    <row r="2379" spans="1:57" x14ac:dyDescent="0.25">
      <c r="A2379" t="s">
        <v>1360</v>
      </c>
      <c r="B2379" t="s">
        <v>0</v>
      </c>
      <c r="C2379">
        <v>2020</v>
      </c>
      <c r="D2379">
        <v>10</v>
      </c>
      <c r="E2379" s="73">
        <v>43931</v>
      </c>
      <c r="F2379" t="s">
        <v>574</v>
      </c>
      <c r="G2379"/>
      <c r="H2379" t="s">
        <v>12</v>
      </c>
      <c r="I2379" t="s">
        <v>575</v>
      </c>
      <c r="J2379" t="s">
        <v>624</v>
      </c>
      <c r="K2379" t="s">
        <v>3</v>
      </c>
      <c r="L2379"/>
      <c r="M2379" t="s">
        <v>579</v>
      </c>
      <c r="N2379">
        <v>614.5</v>
      </c>
      <c r="O2379"/>
      <c r="P2379" t="s">
        <v>1071</v>
      </c>
      <c r="Q2379" t="s">
        <v>1072</v>
      </c>
      <c r="R2379">
        <v>270</v>
      </c>
      <c r="S2379"/>
      <c r="T2379"/>
      <c r="U2379"/>
      <c r="V2379"/>
      <c r="W2379"/>
      <c r="X2379"/>
      <c r="Y2379"/>
      <c r="Z2379"/>
      <c r="AA2379"/>
      <c r="AB2379"/>
      <c r="AC2379"/>
      <c r="AD2379"/>
      <c r="AE2379"/>
      <c r="AF2379"/>
      <c r="AG2379"/>
      <c r="AH2379"/>
      <c r="AI2379"/>
      <c r="AJ2379"/>
      <c r="AK2379" t="s">
        <v>1072</v>
      </c>
      <c r="AL2379">
        <v>270</v>
      </c>
      <c r="AM2379" s="73">
        <v>43931</v>
      </c>
      <c r="AN2379" t="s">
        <v>584</v>
      </c>
      <c r="AO2379" t="s">
        <v>847</v>
      </c>
      <c r="AP2379"/>
      <c r="AQ2379"/>
      <c r="AR2379" t="s">
        <v>581</v>
      </c>
      <c r="AS2379" t="s">
        <v>1797</v>
      </c>
      <c r="AT2379" t="s">
        <v>1361</v>
      </c>
      <c r="AU2379" t="s">
        <v>36</v>
      </c>
      <c r="AV2379" t="s">
        <v>1354</v>
      </c>
      <c r="AW2379" t="s">
        <v>1924</v>
      </c>
      <c r="AX2379" t="s">
        <v>1353</v>
      </c>
      <c r="AY2379" t="s">
        <v>1352</v>
      </c>
      <c r="AZ2379"/>
      <c r="BA2379" t="s">
        <v>1982</v>
      </c>
      <c r="BB2379" t="s">
        <v>1926</v>
      </c>
      <c r="BC2379" t="s">
        <v>579</v>
      </c>
      <c r="BD2379"/>
      <c r="BE2379"/>
    </row>
    <row r="2380" spans="1:57" x14ac:dyDescent="0.25">
      <c r="A2380" t="s">
        <v>1360</v>
      </c>
      <c r="B2380" t="s">
        <v>0</v>
      </c>
      <c r="C2380">
        <v>2020</v>
      </c>
      <c r="D2380">
        <v>10</v>
      </c>
      <c r="E2380" s="73">
        <v>43944</v>
      </c>
      <c r="F2380"/>
      <c r="G2380"/>
      <c r="H2380" t="s">
        <v>12</v>
      </c>
      <c r="I2380"/>
      <c r="J2380" t="s">
        <v>25</v>
      </c>
      <c r="K2380" t="s">
        <v>3</v>
      </c>
      <c r="L2380"/>
      <c r="M2380" t="s">
        <v>43</v>
      </c>
      <c r="N2380">
        <v>9562.5</v>
      </c>
      <c r="O2380"/>
      <c r="P2380" t="s">
        <v>27</v>
      </c>
      <c r="Q2380" t="s">
        <v>1078</v>
      </c>
      <c r="R2380">
        <v>46</v>
      </c>
      <c r="S2380"/>
      <c r="T2380"/>
      <c r="U2380"/>
      <c r="V2380"/>
      <c r="W2380"/>
      <c r="X2380"/>
      <c r="Y2380"/>
      <c r="Z2380"/>
      <c r="AA2380"/>
      <c r="AB2380"/>
      <c r="AC2380"/>
      <c r="AD2380"/>
      <c r="AE2380"/>
      <c r="AF2380"/>
      <c r="AG2380"/>
      <c r="AH2380"/>
      <c r="AI2380"/>
      <c r="AJ2380"/>
      <c r="AK2380" t="s">
        <v>1078</v>
      </c>
      <c r="AL2380">
        <v>46</v>
      </c>
      <c r="AM2380" s="73">
        <v>43944</v>
      </c>
      <c r="AN2380" t="s">
        <v>1128</v>
      </c>
      <c r="AO2380" t="s">
        <v>8</v>
      </c>
      <c r="AP2380"/>
      <c r="AQ2380"/>
      <c r="AR2380" t="s">
        <v>30</v>
      </c>
      <c r="AS2380" t="s">
        <v>1797</v>
      </c>
      <c r="AT2380" t="s">
        <v>1366</v>
      </c>
      <c r="AU2380" t="s">
        <v>36</v>
      </c>
      <c r="AV2380" t="s">
        <v>1365</v>
      </c>
      <c r="AW2380"/>
      <c r="AX2380"/>
      <c r="AY2380"/>
      <c r="AZ2380"/>
      <c r="BA2380" t="s">
        <v>1833</v>
      </c>
      <c r="BB2380" t="s">
        <v>1802</v>
      </c>
      <c r="BC2380" t="s">
        <v>43</v>
      </c>
      <c r="BD2380"/>
      <c r="BE2380"/>
    </row>
    <row r="2381" spans="1:57" x14ac:dyDescent="0.25">
      <c r="A2381" t="s">
        <v>1360</v>
      </c>
      <c r="B2381" t="s">
        <v>0</v>
      </c>
      <c r="C2381">
        <v>2020</v>
      </c>
      <c r="D2381">
        <v>10</v>
      </c>
      <c r="E2381" s="73">
        <v>43944</v>
      </c>
      <c r="F2381"/>
      <c r="G2381"/>
      <c r="H2381" t="s">
        <v>12</v>
      </c>
      <c r="I2381"/>
      <c r="J2381" t="s">
        <v>25</v>
      </c>
      <c r="K2381" t="s">
        <v>3</v>
      </c>
      <c r="L2381"/>
      <c r="M2381" t="s">
        <v>43</v>
      </c>
      <c r="N2381">
        <v>21150</v>
      </c>
      <c r="O2381"/>
      <c r="P2381" t="s">
        <v>27</v>
      </c>
      <c r="Q2381" t="s">
        <v>1078</v>
      </c>
      <c r="R2381">
        <v>48</v>
      </c>
      <c r="S2381"/>
      <c r="T2381"/>
      <c r="U2381"/>
      <c r="V2381"/>
      <c r="W2381"/>
      <c r="X2381"/>
      <c r="Y2381"/>
      <c r="Z2381"/>
      <c r="AA2381"/>
      <c r="AB2381"/>
      <c r="AC2381"/>
      <c r="AD2381"/>
      <c r="AE2381"/>
      <c r="AF2381"/>
      <c r="AG2381"/>
      <c r="AH2381"/>
      <c r="AI2381"/>
      <c r="AJ2381"/>
      <c r="AK2381" t="s">
        <v>1078</v>
      </c>
      <c r="AL2381">
        <v>48</v>
      </c>
      <c r="AM2381" s="73">
        <v>43944</v>
      </c>
      <c r="AN2381" t="s">
        <v>1129</v>
      </c>
      <c r="AO2381" t="s">
        <v>8</v>
      </c>
      <c r="AP2381"/>
      <c r="AQ2381"/>
      <c r="AR2381" t="s">
        <v>30</v>
      </c>
      <c r="AS2381" t="s">
        <v>1797</v>
      </c>
      <c r="AT2381" t="s">
        <v>1366</v>
      </c>
      <c r="AU2381" t="s">
        <v>36</v>
      </c>
      <c r="AV2381" t="s">
        <v>1365</v>
      </c>
      <c r="AW2381"/>
      <c r="AX2381"/>
      <c r="AY2381"/>
      <c r="AZ2381"/>
      <c r="BA2381" t="s">
        <v>1833</v>
      </c>
      <c r="BB2381" t="s">
        <v>1802</v>
      </c>
      <c r="BC2381" t="s">
        <v>43</v>
      </c>
      <c r="BD2381"/>
      <c r="BE2381"/>
    </row>
    <row r="2382" spans="1:57" x14ac:dyDescent="0.25">
      <c r="A2382" t="s">
        <v>1360</v>
      </c>
      <c r="B2382" t="s">
        <v>0</v>
      </c>
      <c r="C2382">
        <v>2020</v>
      </c>
      <c r="D2382">
        <v>10</v>
      </c>
      <c r="E2382" s="73">
        <v>43944</v>
      </c>
      <c r="F2382"/>
      <c r="G2382"/>
      <c r="H2382" t="s">
        <v>12</v>
      </c>
      <c r="I2382"/>
      <c r="J2382" t="s">
        <v>25</v>
      </c>
      <c r="K2382" t="s">
        <v>3</v>
      </c>
      <c r="L2382"/>
      <c r="M2382" t="s">
        <v>43</v>
      </c>
      <c r="N2382">
        <v>4650.4799999999996</v>
      </c>
      <c r="O2382"/>
      <c r="P2382" t="s">
        <v>27</v>
      </c>
      <c r="Q2382" t="s">
        <v>1078</v>
      </c>
      <c r="R2382">
        <v>49</v>
      </c>
      <c r="S2382"/>
      <c r="T2382"/>
      <c r="U2382"/>
      <c r="V2382"/>
      <c r="W2382"/>
      <c r="X2382"/>
      <c r="Y2382"/>
      <c r="Z2382"/>
      <c r="AA2382"/>
      <c r="AB2382"/>
      <c r="AC2382"/>
      <c r="AD2382"/>
      <c r="AE2382"/>
      <c r="AF2382"/>
      <c r="AG2382"/>
      <c r="AH2382"/>
      <c r="AI2382"/>
      <c r="AJ2382"/>
      <c r="AK2382" t="s">
        <v>1078</v>
      </c>
      <c r="AL2382">
        <v>49</v>
      </c>
      <c r="AM2382" s="73">
        <v>43944</v>
      </c>
      <c r="AN2382" t="s">
        <v>1081</v>
      </c>
      <c r="AO2382" t="s">
        <v>8</v>
      </c>
      <c r="AP2382"/>
      <c r="AQ2382"/>
      <c r="AR2382" t="s">
        <v>30</v>
      </c>
      <c r="AS2382" t="s">
        <v>1797</v>
      </c>
      <c r="AT2382" t="s">
        <v>1366</v>
      </c>
      <c r="AU2382" t="s">
        <v>36</v>
      </c>
      <c r="AV2382" t="s">
        <v>1365</v>
      </c>
      <c r="AW2382"/>
      <c r="AX2382"/>
      <c r="AY2382"/>
      <c r="AZ2382"/>
      <c r="BA2382" t="s">
        <v>1833</v>
      </c>
      <c r="BB2382" t="s">
        <v>1802</v>
      </c>
      <c r="BC2382" t="s">
        <v>43</v>
      </c>
      <c r="BD2382"/>
      <c r="BE2382"/>
    </row>
    <row r="2383" spans="1:57" x14ac:dyDescent="0.25">
      <c r="A2383" t="s">
        <v>1360</v>
      </c>
      <c r="B2383" t="s">
        <v>0</v>
      </c>
      <c r="C2383">
        <v>2020</v>
      </c>
      <c r="D2383">
        <v>10</v>
      </c>
      <c r="E2383" s="73">
        <v>43948</v>
      </c>
      <c r="F2383"/>
      <c r="G2383"/>
      <c r="H2383" t="s">
        <v>12</v>
      </c>
      <c r="I2383" t="s">
        <v>552</v>
      </c>
      <c r="J2383" t="s">
        <v>585</v>
      </c>
      <c r="K2383" t="s">
        <v>679</v>
      </c>
      <c r="L2383"/>
      <c r="M2383" t="s">
        <v>1425</v>
      </c>
      <c r="N2383">
        <v>-126.49</v>
      </c>
      <c r="O2383"/>
      <c r="P2383" t="s">
        <v>1083</v>
      </c>
      <c r="Q2383" t="s">
        <v>1084</v>
      </c>
      <c r="R2383">
        <v>49</v>
      </c>
      <c r="S2383"/>
      <c r="T2383"/>
      <c r="U2383"/>
      <c r="V2383"/>
      <c r="W2383"/>
      <c r="X2383"/>
      <c r="Y2383"/>
      <c r="Z2383"/>
      <c r="AA2383"/>
      <c r="AB2383"/>
      <c r="AC2383"/>
      <c r="AD2383"/>
      <c r="AE2383"/>
      <c r="AF2383"/>
      <c r="AG2383"/>
      <c r="AH2383"/>
      <c r="AI2383"/>
      <c r="AJ2383"/>
      <c r="AK2383" t="s">
        <v>1084</v>
      </c>
      <c r="AL2383">
        <v>49</v>
      </c>
      <c r="AM2383" s="73">
        <v>43948</v>
      </c>
      <c r="AN2383"/>
      <c r="AO2383" t="s">
        <v>884</v>
      </c>
      <c r="AP2383"/>
      <c r="AQ2383"/>
      <c r="AR2383" t="s">
        <v>603</v>
      </c>
      <c r="AS2383" t="s">
        <v>1797</v>
      </c>
      <c r="AT2383" t="s">
        <v>1361</v>
      </c>
      <c r="AU2383" t="s">
        <v>36</v>
      </c>
      <c r="AV2383" t="s">
        <v>1354</v>
      </c>
      <c r="AW2383" t="s">
        <v>1798</v>
      </c>
      <c r="AX2383" t="s">
        <v>1353</v>
      </c>
      <c r="AY2383" t="s">
        <v>1371</v>
      </c>
      <c r="AZ2383"/>
      <c r="BA2383" t="s">
        <v>1925</v>
      </c>
      <c r="BB2383" t="s">
        <v>1991</v>
      </c>
      <c r="BC2383" t="s">
        <v>1425</v>
      </c>
      <c r="BD2383"/>
      <c r="BE2383"/>
    </row>
    <row r="2384" spans="1:57" x14ac:dyDescent="0.25">
      <c r="A2384" t="s">
        <v>1360</v>
      </c>
      <c r="B2384" t="s">
        <v>0</v>
      </c>
      <c r="C2384">
        <v>2020</v>
      </c>
      <c r="D2384">
        <v>10</v>
      </c>
      <c r="E2384" s="73">
        <v>43948</v>
      </c>
      <c r="F2384"/>
      <c r="G2384"/>
      <c r="H2384" t="s">
        <v>12</v>
      </c>
      <c r="I2384" t="s">
        <v>552</v>
      </c>
      <c r="J2384" t="s">
        <v>586</v>
      </c>
      <c r="K2384" t="s">
        <v>679</v>
      </c>
      <c r="L2384"/>
      <c r="M2384" t="s">
        <v>1425</v>
      </c>
      <c r="N2384">
        <v>-21.96</v>
      </c>
      <c r="O2384"/>
      <c r="P2384" t="s">
        <v>1083</v>
      </c>
      <c r="Q2384" t="s">
        <v>1084</v>
      </c>
      <c r="R2384">
        <v>53</v>
      </c>
      <c r="S2384"/>
      <c r="T2384"/>
      <c r="U2384"/>
      <c r="V2384"/>
      <c r="W2384"/>
      <c r="X2384"/>
      <c r="Y2384"/>
      <c r="Z2384"/>
      <c r="AA2384"/>
      <c r="AB2384"/>
      <c r="AC2384"/>
      <c r="AD2384"/>
      <c r="AE2384"/>
      <c r="AF2384"/>
      <c r="AG2384"/>
      <c r="AH2384"/>
      <c r="AI2384"/>
      <c r="AJ2384"/>
      <c r="AK2384" t="s">
        <v>1084</v>
      </c>
      <c r="AL2384">
        <v>53</v>
      </c>
      <c r="AM2384" s="73">
        <v>43948</v>
      </c>
      <c r="AN2384"/>
      <c r="AO2384" t="s">
        <v>884</v>
      </c>
      <c r="AP2384"/>
      <c r="AQ2384"/>
      <c r="AR2384" t="s">
        <v>603</v>
      </c>
      <c r="AS2384" t="s">
        <v>1797</v>
      </c>
      <c r="AT2384" t="s">
        <v>1361</v>
      </c>
      <c r="AU2384" t="s">
        <v>36</v>
      </c>
      <c r="AV2384" t="s">
        <v>1354</v>
      </c>
      <c r="AW2384" t="s">
        <v>1798</v>
      </c>
      <c r="AX2384" t="s">
        <v>1353</v>
      </c>
      <c r="AY2384" t="s">
        <v>1371</v>
      </c>
      <c r="AZ2384"/>
      <c r="BA2384" t="s">
        <v>1954</v>
      </c>
      <c r="BB2384" t="s">
        <v>1991</v>
      </c>
      <c r="BC2384" t="s">
        <v>1425</v>
      </c>
      <c r="BD2384"/>
      <c r="BE2384"/>
    </row>
    <row r="2385" spans="1:57" x14ac:dyDescent="0.25">
      <c r="A2385" t="s">
        <v>1360</v>
      </c>
      <c r="B2385" t="s">
        <v>0</v>
      </c>
      <c r="C2385">
        <v>2020</v>
      </c>
      <c r="D2385">
        <v>10</v>
      </c>
      <c r="E2385" s="73">
        <v>43948</v>
      </c>
      <c r="F2385" t="s">
        <v>574</v>
      </c>
      <c r="G2385"/>
      <c r="H2385" t="s">
        <v>12</v>
      </c>
      <c r="I2385" t="s">
        <v>552</v>
      </c>
      <c r="J2385" t="s">
        <v>848</v>
      </c>
      <c r="K2385" t="s">
        <v>3</v>
      </c>
      <c r="L2385"/>
      <c r="M2385" t="s">
        <v>1425</v>
      </c>
      <c r="N2385">
        <v>-19.09</v>
      </c>
      <c r="O2385"/>
      <c r="P2385" t="s">
        <v>1083</v>
      </c>
      <c r="Q2385" t="s">
        <v>1084</v>
      </c>
      <c r="R2385">
        <v>70</v>
      </c>
      <c r="S2385"/>
      <c r="T2385"/>
      <c r="U2385"/>
      <c r="V2385"/>
      <c r="W2385"/>
      <c r="X2385"/>
      <c r="Y2385"/>
      <c r="Z2385"/>
      <c r="AA2385"/>
      <c r="AB2385"/>
      <c r="AC2385"/>
      <c r="AD2385"/>
      <c r="AE2385"/>
      <c r="AF2385"/>
      <c r="AG2385"/>
      <c r="AH2385"/>
      <c r="AI2385"/>
      <c r="AJ2385"/>
      <c r="AK2385" t="s">
        <v>1084</v>
      </c>
      <c r="AL2385">
        <v>70</v>
      </c>
      <c r="AM2385" s="73">
        <v>43948</v>
      </c>
      <c r="AN2385"/>
      <c r="AO2385" t="s">
        <v>884</v>
      </c>
      <c r="AP2385"/>
      <c r="AQ2385"/>
      <c r="AR2385" t="s">
        <v>603</v>
      </c>
      <c r="AS2385" t="s">
        <v>1797</v>
      </c>
      <c r="AT2385" t="s">
        <v>1361</v>
      </c>
      <c r="AU2385" t="s">
        <v>36</v>
      </c>
      <c r="AV2385" t="s">
        <v>1354</v>
      </c>
      <c r="AW2385" t="s">
        <v>1798</v>
      </c>
      <c r="AX2385" t="s">
        <v>1353</v>
      </c>
      <c r="AY2385" t="s">
        <v>1371</v>
      </c>
      <c r="AZ2385"/>
      <c r="BA2385" t="s">
        <v>1983</v>
      </c>
      <c r="BB2385" t="s">
        <v>1800</v>
      </c>
      <c r="BC2385" t="s">
        <v>1425</v>
      </c>
      <c r="BD2385"/>
      <c r="BE2385"/>
    </row>
    <row r="2386" spans="1:57" x14ac:dyDescent="0.25">
      <c r="A2386" t="s">
        <v>1360</v>
      </c>
      <c r="B2386" t="s">
        <v>0</v>
      </c>
      <c r="C2386">
        <v>2020</v>
      </c>
      <c r="D2386">
        <v>10</v>
      </c>
      <c r="E2386" s="73">
        <v>43948</v>
      </c>
      <c r="F2386"/>
      <c r="G2386"/>
      <c r="H2386" t="s">
        <v>12</v>
      </c>
      <c r="I2386" t="s">
        <v>552</v>
      </c>
      <c r="J2386" t="s">
        <v>582</v>
      </c>
      <c r="K2386" t="s">
        <v>679</v>
      </c>
      <c r="L2386"/>
      <c r="M2386" t="s">
        <v>1425</v>
      </c>
      <c r="N2386">
        <v>226.6</v>
      </c>
      <c r="O2386"/>
      <c r="P2386" t="s">
        <v>1083</v>
      </c>
      <c r="Q2386" t="s">
        <v>1084</v>
      </c>
      <c r="R2386">
        <v>136</v>
      </c>
      <c r="S2386"/>
      <c r="T2386"/>
      <c r="U2386"/>
      <c r="V2386"/>
      <c r="W2386"/>
      <c r="X2386"/>
      <c r="Y2386"/>
      <c r="Z2386"/>
      <c r="AA2386"/>
      <c r="AB2386"/>
      <c r="AC2386"/>
      <c r="AD2386"/>
      <c r="AE2386"/>
      <c r="AF2386"/>
      <c r="AG2386"/>
      <c r="AH2386"/>
      <c r="AI2386"/>
      <c r="AJ2386"/>
      <c r="AK2386" t="s">
        <v>1084</v>
      </c>
      <c r="AL2386">
        <v>136</v>
      </c>
      <c r="AM2386" s="73">
        <v>43948</v>
      </c>
      <c r="AN2386"/>
      <c r="AO2386" t="s">
        <v>847</v>
      </c>
      <c r="AP2386"/>
      <c r="AQ2386"/>
      <c r="AR2386" t="s">
        <v>603</v>
      </c>
      <c r="AS2386" t="s">
        <v>1797</v>
      </c>
      <c r="AT2386" t="s">
        <v>1361</v>
      </c>
      <c r="AU2386" t="s">
        <v>36</v>
      </c>
      <c r="AV2386" t="s">
        <v>1354</v>
      </c>
      <c r="AW2386" t="s">
        <v>1798</v>
      </c>
      <c r="AX2386" t="s">
        <v>1353</v>
      </c>
      <c r="AY2386" t="s">
        <v>1371</v>
      </c>
      <c r="AZ2386"/>
      <c r="BA2386" t="s">
        <v>1950</v>
      </c>
      <c r="BB2386" t="s">
        <v>1991</v>
      </c>
      <c r="BC2386" t="s">
        <v>1425</v>
      </c>
      <c r="BD2386"/>
      <c r="BE2386"/>
    </row>
    <row r="2387" spans="1:57" x14ac:dyDescent="0.25">
      <c r="A2387" t="s">
        <v>1360</v>
      </c>
      <c r="B2387" t="s">
        <v>0</v>
      </c>
      <c r="C2387">
        <v>2020</v>
      </c>
      <c r="D2387">
        <v>10</v>
      </c>
      <c r="E2387" s="73">
        <v>43931</v>
      </c>
      <c r="F2387" t="s">
        <v>574</v>
      </c>
      <c r="G2387"/>
      <c r="H2387" t="s">
        <v>12</v>
      </c>
      <c r="I2387" t="s">
        <v>575</v>
      </c>
      <c r="J2387" t="s">
        <v>589</v>
      </c>
      <c r="K2387" t="s">
        <v>3</v>
      </c>
      <c r="L2387"/>
      <c r="M2387" t="s">
        <v>579</v>
      </c>
      <c r="N2387">
        <v>2500</v>
      </c>
      <c r="O2387"/>
      <c r="P2387" t="s">
        <v>1071</v>
      </c>
      <c r="Q2387" t="s">
        <v>1072</v>
      </c>
      <c r="R2387">
        <v>327</v>
      </c>
      <c r="S2387"/>
      <c r="T2387"/>
      <c r="U2387"/>
      <c r="V2387"/>
      <c r="W2387"/>
      <c r="X2387"/>
      <c r="Y2387"/>
      <c r="Z2387"/>
      <c r="AA2387"/>
      <c r="AB2387"/>
      <c r="AC2387"/>
      <c r="AD2387"/>
      <c r="AE2387"/>
      <c r="AF2387"/>
      <c r="AG2387"/>
      <c r="AH2387"/>
      <c r="AI2387"/>
      <c r="AJ2387"/>
      <c r="AK2387" t="s">
        <v>1072</v>
      </c>
      <c r="AL2387">
        <v>327</v>
      </c>
      <c r="AM2387" s="73">
        <v>43931</v>
      </c>
      <c r="AN2387" t="s">
        <v>584</v>
      </c>
      <c r="AO2387" t="s">
        <v>975</v>
      </c>
      <c r="AP2387"/>
      <c r="AQ2387"/>
      <c r="AR2387" t="s">
        <v>581</v>
      </c>
      <c r="AS2387" t="s">
        <v>1797</v>
      </c>
      <c r="AT2387" t="s">
        <v>1361</v>
      </c>
      <c r="AU2387" t="s">
        <v>36</v>
      </c>
      <c r="AV2387" t="s">
        <v>1354</v>
      </c>
      <c r="AW2387" t="s">
        <v>1924</v>
      </c>
      <c r="AX2387" t="s">
        <v>1353</v>
      </c>
      <c r="AY2387" t="s">
        <v>1352</v>
      </c>
      <c r="AZ2387"/>
      <c r="BA2387" t="s">
        <v>1934</v>
      </c>
      <c r="BB2387" t="s">
        <v>1926</v>
      </c>
      <c r="BC2387" t="s">
        <v>579</v>
      </c>
      <c r="BD2387"/>
      <c r="BE2387"/>
    </row>
    <row r="2388" spans="1:57" x14ac:dyDescent="0.25">
      <c r="A2388" t="s">
        <v>1360</v>
      </c>
      <c r="B2388" t="s">
        <v>0</v>
      </c>
      <c r="C2388">
        <v>2020</v>
      </c>
      <c r="D2388">
        <v>10</v>
      </c>
      <c r="E2388" s="73">
        <v>43931</v>
      </c>
      <c r="F2388" t="s">
        <v>574</v>
      </c>
      <c r="G2388"/>
      <c r="H2388" t="s">
        <v>12</v>
      </c>
      <c r="I2388" t="s">
        <v>575</v>
      </c>
      <c r="J2388" t="s">
        <v>588</v>
      </c>
      <c r="K2388" t="s">
        <v>3</v>
      </c>
      <c r="L2388"/>
      <c r="M2388" t="s">
        <v>579</v>
      </c>
      <c r="N2388">
        <v>15.5</v>
      </c>
      <c r="O2388"/>
      <c r="P2388" t="s">
        <v>1071</v>
      </c>
      <c r="Q2388" t="s">
        <v>1072</v>
      </c>
      <c r="R2388">
        <v>333</v>
      </c>
      <c r="S2388"/>
      <c r="T2388"/>
      <c r="U2388"/>
      <c r="V2388"/>
      <c r="W2388"/>
      <c r="X2388"/>
      <c r="Y2388"/>
      <c r="Z2388"/>
      <c r="AA2388"/>
      <c r="AB2388"/>
      <c r="AC2388"/>
      <c r="AD2388"/>
      <c r="AE2388"/>
      <c r="AF2388"/>
      <c r="AG2388"/>
      <c r="AH2388"/>
      <c r="AI2388"/>
      <c r="AJ2388"/>
      <c r="AK2388" t="s">
        <v>1072</v>
      </c>
      <c r="AL2388">
        <v>333</v>
      </c>
      <c r="AM2388" s="73">
        <v>43931</v>
      </c>
      <c r="AN2388" t="s">
        <v>584</v>
      </c>
      <c r="AO2388" t="s">
        <v>975</v>
      </c>
      <c r="AP2388"/>
      <c r="AQ2388"/>
      <c r="AR2388" t="s">
        <v>581</v>
      </c>
      <c r="AS2388" t="s">
        <v>1797</v>
      </c>
      <c r="AT2388" t="s">
        <v>1361</v>
      </c>
      <c r="AU2388" t="s">
        <v>36</v>
      </c>
      <c r="AV2388" t="s">
        <v>1354</v>
      </c>
      <c r="AW2388" t="s">
        <v>1924</v>
      </c>
      <c r="AX2388" t="s">
        <v>1353</v>
      </c>
      <c r="AY2388" t="s">
        <v>1352</v>
      </c>
      <c r="AZ2388"/>
      <c r="BA2388" t="s">
        <v>1927</v>
      </c>
      <c r="BB2388" t="s">
        <v>1926</v>
      </c>
      <c r="BC2388" t="s">
        <v>579</v>
      </c>
      <c r="BD2388"/>
      <c r="BE2388"/>
    </row>
    <row r="2389" spans="1:57" x14ac:dyDescent="0.25">
      <c r="A2389" t="s">
        <v>1360</v>
      </c>
      <c r="B2389" t="s">
        <v>0</v>
      </c>
      <c r="C2389">
        <v>2020</v>
      </c>
      <c r="D2389">
        <v>10</v>
      </c>
      <c r="E2389" s="73">
        <v>43934</v>
      </c>
      <c r="F2389"/>
      <c r="G2389"/>
      <c r="H2389" t="s">
        <v>12</v>
      </c>
      <c r="I2389" t="s">
        <v>552</v>
      </c>
      <c r="J2389" t="s">
        <v>920</v>
      </c>
      <c r="K2389" t="s">
        <v>3</v>
      </c>
      <c r="L2389"/>
      <c r="M2389" t="s">
        <v>27</v>
      </c>
      <c r="N2389">
        <v>29000</v>
      </c>
      <c r="O2389"/>
      <c r="P2389" t="s">
        <v>1159</v>
      </c>
      <c r="Q2389" t="s">
        <v>1105</v>
      </c>
      <c r="R2389">
        <v>77</v>
      </c>
      <c r="S2389" t="s">
        <v>1134</v>
      </c>
      <c r="T2389" s="73">
        <v>43924</v>
      </c>
      <c r="U2389" t="s">
        <v>1580</v>
      </c>
      <c r="V2389" t="s">
        <v>1159</v>
      </c>
      <c r="W2389" t="s">
        <v>36</v>
      </c>
      <c r="X2389"/>
      <c r="Y2389"/>
      <c r="Z2389"/>
      <c r="AA2389"/>
      <c r="AB2389"/>
      <c r="AC2389"/>
      <c r="AD2389"/>
      <c r="AE2389"/>
      <c r="AF2389"/>
      <c r="AG2389"/>
      <c r="AH2389"/>
      <c r="AI2389"/>
      <c r="AJ2389"/>
      <c r="AK2389" t="s">
        <v>1134</v>
      </c>
      <c r="AL2389">
        <v>1</v>
      </c>
      <c r="AM2389" s="73">
        <v>43924</v>
      </c>
      <c r="AN2389" t="s">
        <v>1134</v>
      </c>
      <c r="AO2389" t="s">
        <v>554</v>
      </c>
      <c r="AP2389" t="s">
        <v>387</v>
      </c>
      <c r="AQ2389"/>
      <c r="AR2389" t="s">
        <v>30</v>
      </c>
      <c r="AS2389" t="s">
        <v>1797</v>
      </c>
      <c r="AT2389" t="s">
        <v>1372</v>
      </c>
      <c r="AU2389" t="s">
        <v>36</v>
      </c>
      <c r="AV2389" t="s">
        <v>1354</v>
      </c>
      <c r="AW2389" t="s">
        <v>1798</v>
      </c>
      <c r="AX2389" t="s">
        <v>1353</v>
      </c>
      <c r="AY2389" t="s">
        <v>1371</v>
      </c>
      <c r="AZ2389"/>
      <c r="BA2389" t="s">
        <v>1799</v>
      </c>
      <c r="BB2389" t="s">
        <v>1800</v>
      </c>
      <c r="BC2389" t="s">
        <v>1580</v>
      </c>
      <c r="BD2389">
        <v>1</v>
      </c>
      <c r="BE2389" t="s">
        <v>2057</v>
      </c>
    </row>
    <row r="2390" spans="1:57" x14ac:dyDescent="0.25">
      <c r="A2390" t="s">
        <v>1360</v>
      </c>
      <c r="B2390" t="s">
        <v>0</v>
      </c>
      <c r="C2390">
        <v>2020</v>
      </c>
      <c r="D2390">
        <v>10</v>
      </c>
      <c r="E2390" s="73">
        <v>43934</v>
      </c>
      <c r="F2390"/>
      <c r="G2390"/>
      <c r="H2390" t="s">
        <v>12</v>
      </c>
      <c r="I2390"/>
      <c r="J2390" t="s">
        <v>2</v>
      </c>
      <c r="K2390" t="s">
        <v>3</v>
      </c>
      <c r="L2390"/>
      <c r="M2390" t="s">
        <v>43</v>
      </c>
      <c r="N2390">
        <v>-29000</v>
      </c>
      <c r="O2390"/>
      <c r="P2390" t="s">
        <v>14</v>
      </c>
      <c r="Q2390" t="s">
        <v>1136</v>
      </c>
      <c r="R2390">
        <v>36</v>
      </c>
      <c r="S2390"/>
      <c r="T2390"/>
      <c r="U2390"/>
      <c r="V2390"/>
      <c r="W2390"/>
      <c r="X2390"/>
      <c r="Y2390"/>
      <c r="Z2390"/>
      <c r="AA2390"/>
      <c r="AB2390"/>
      <c r="AC2390"/>
      <c r="AD2390"/>
      <c r="AE2390"/>
      <c r="AF2390"/>
      <c r="AG2390"/>
      <c r="AH2390"/>
      <c r="AI2390"/>
      <c r="AJ2390"/>
      <c r="AK2390" t="s">
        <v>1136</v>
      </c>
      <c r="AL2390">
        <v>36</v>
      </c>
      <c r="AM2390" s="73">
        <v>43934</v>
      </c>
      <c r="AN2390" t="s">
        <v>1134</v>
      </c>
      <c r="AO2390" t="s">
        <v>8</v>
      </c>
      <c r="AP2390"/>
      <c r="AQ2390"/>
      <c r="AR2390" t="s">
        <v>30</v>
      </c>
      <c r="AS2390" t="s">
        <v>1797</v>
      </c>
      <c r="AT2390" t="s">
        <v>1385</v>
      </c>
      <c r="AU2390" t="s">
        <v>36</v>
      </c>
      <c r="AV2390" t="s">
        <v>1355</v>
      </c>
      <c r="AW2390"/>
      <c r="AX2390"/>
      <c r="AY2390"/>
      <c r="AZ2390"/>
      <c r="BA2390" t="s">
        <v>1801</v>
      </c>
      <c r="BB2390" t="s">
        <v>1802</v>
      </c>
      <c r="BC2390" t="s">
        <v>43</v>
      </c>
      <c r="BD2390"/>
      <c r="BE2390"/>
    </row>
    <row r="2391" spans="1:57" x14ac:dyDescent="0.25">
      <c r="A2391" t="s">
        <v>1360</v>
      </c>
      <c r="B2391" t="s">
        <v>0</v>
      </c>
      <c r="C2391">
        <v>2020</v>
      </c>
      <c r="D2391">
        <v>10</v>
      </c>
      <c r="E2391" s="73">
        <v>43934</v>
      </c>
      <c r="F2391"/>
      <c r="G2391"/>
      <c r="H2391" t="s">
        <v>12</v>
      </c>
      <c r="I2391"/>
      <c r="J2391" t="s">
        <v>25</v>
      </c>
      <c r="K2391" t="s">
        <v>3</v>
      </c>
      <c r="L2391"/>
      <c r="M2391" t="s">
        <v>43</v>
      </c>
      <c r="N2391">
        <v>29000</v>
      </c>
      <c r="O2391"/>
      <c r="P2391" t="s">
        <v>27</v>
      </c>
      <c r="Q2391" t="s">
        <v>1136</v>
      </c>
      <c r="R2391">
        <v>130</v>
      </c>
      <c r="S2391"/>
      <c r="T2391"/>
      <c r="U2391"/>
      <c r="V2391"/>
      <c r="W2391"/>
      <c r="X2391"/>
      <c r="Y2391"/>
      <c r="Z2391"/>
      <c r="AA2391"/>
      <c r="AB2391"/>
      <c r="AC2391"/>
      <c r="AD2391"/>
      <c r="AE2391"/>
      <c r="AF2391"/>
      <c r="AG2391"/>
      <c r="AH2391"/>
      <c r="AI2391"/>
      <c r="AJ2391"/>
      <c r="AK2391" t="s">
        <v>1136</v>
      </c>
      <c r="AL2391">
        <v>130</v>
      </c>
      <c r="AM2391" s="73">
        <v>43934</v>
      </c>
      <c r="AN2391" t="s">
        <v>1134</v>
      </c>
      <c r="AO2391" t="s">
        <v>8</v>
      </c>
      <c r="AP2391"/>
      <c r="AQ2391"/>
      <c r="AR2391" t="s">
        <v>30</v>
      </c>
      <c r="AS2391" t="s">
        <v>1797</v>
      </c>
      <c r="AT2391" t="s">
        <v>1366</v>
      </c>
      <c r="AU2391" t="s">
        <v>36</v>
      </c>
      <c r="AV2391" t="s">
        <v>1365</v>
      </c>
      <c r="AW2391"/>
      <c r="AX2391"/>
      <c r="AY2391"/>
      <c r="AZ2391"/>
      <c r="BA2391" t="s">
        <v>1833</v>
      </c>
      <c r="BB2391" t="s">
        <v>1802</v>
      </c>
      <c r="BC2391" t="s">
        <v>43</v>
      </c>
      <c r="BD2391"/>
      <c r="BE2391"/>
    </row>
    <row r="2392" spans="1:57" x14ac:dyDescent="0.25">
      <c r="A2392" t="s">
        <v>1360</v>
      </c>
      <c r="B2392" t="s">
        <v>0</v>
      </c>
      <c r="C2392">
        <v>2020</v>
      </c>
      <c r="D2392">
        <v>10</v>
      </c>
      <c r="E2392" s="73">
        <v>43943</v>
      </c>
      <c r="F2392"/>
      <c r="G2392"/>
      <c r="H2392" t="s">
        <v>12</v>
      </c>
      <c r="I2392"/>
      <c r="J2392" t="s">
        <v>25</v>
      </c>
      <c r="K2392" t="s">
        <v>3</v>
      </c>
      <c r="L2392"/>
      <c r="M2392" t="s">
        <v>27</v>
      </c>
      <c r="N2392">
        <v>-4650.4799999999996</v>
      </c>
      <c r="O2392"/>
      <c r="P2392" t="s">
        <v>27</v>
      </c>
      <c r="Q2392" t="s">
        <v>1073</v>
      </c>
      <c r="R2392">
        <v>1</v>
      </c>
      <c r="S2392"/>
      <c r="T2392"/>
      <c r="U2392"/>
      <c r="V2392"/>
      <c r="W2392"/>
      <c r="X2392"/>
      <c r="Y2392"/>
      <c r="Z2392"/>
      <c r="AA2392"/>
      <c r="AB2392"/>
      <c r="AC2392"/>
      <c r="AD2392"/>
      <c r="AE2392"/>
      <c r="AF2392"/>
      <c r="AG2392"/>
      <c r="AH2392"/>
      <c r="AI2392"/>
      <c r="AJ2392"/>
      <c r="AK2392" t="s">
        <v>1073</v>
      </c>
      <c r="AL2392">
        <v>1</v>
      </c>
      <c r="AM2392" s="73">
        <v>43943</v>
      </c>
      <c r="AN2392" t="s">
        <v>1081</v>
      </c>
      <c r="AO2392" t="s">
        <v>8</v>
      </c>
      <c r="AP2392"/>
      <c r="AQ2392"/>
      <c r="AR2392" t="s">
        <v>30</v>
      </c>
      <c r="AS2392" t="s">
        <v>1797</v>
      </c>
      <c r="AT2392" t="s">
        <v>1366</v>
      </c>
      <c r="AU2392" t="s">
        <v>36</v>
      </c>
      <c r="AV2392" t="s">
        <v>1365</v>
      </c>
      <c r="AW2392"/>
      <c r="AX2392"/>
      <c r="AY2392"/>
      <c r="AZ2392"/>
      <c r="BA2392" t="s">
        <v>1833</v>
      </c>
      <c r="BB2392" t="s">
        <v>1802</v>
      </c>
      <c r="BC2392" t="s">
        <v>27</v>
      </c>
      <c r="BD2392"/>
      <c r="BE2392"/>
    </row>
    <row r="2393" spans="1:57" x14ac:dyDescent="0.25">
      <c r="A2393" t="s">
        <v>1360</v>
      </c>
      <c r="B2393" t="s">
        <v>0</v>
      </c>
      <c r="C2393">
        <v>2020</v>
      </c>
      <c r="D2393">
        <v>10</v>
      </c>
      <c r="E2393" s="73">
        <v>43943</v>
      </c>
      <c r="F2393"/>
      <c r="G2393"/>
      <c r="H2393" t="s">
        <v>12</v>
      </c>
      <c r="I2393" t="s">
        <v>552</v>
      </c>
      <c r="J2393" t="s">
        <v>920</v>
      </c>
      <c r="K2393" t="s">
        <v>3</v>
      </c>
      <c r="L2393"/>
      <c r="M2393" t="s">
        <v>27</v>
      </c>
      <c r="N2393">
        <v>9562.5</v>
      </c>
      <c r="O2393"/>
      <c r="P2393" t="s">
        <v>1160</v>
      </c>
      <c r="Q2393" t="s">
        <v>1073</v>
      </c>
      <c r="R2393">
        <v>56</v>
      </c>
      <c r="S2393" t="s">
        <v>1128</v>
      </c>
      <c r="T2393" s="73">
        <v>43938</v>
      </c>
      <c r="U2393" t="s">
        <v>1399</v>
      </c>
      <c r="V2393" t="s">
        <v>1160</v>
      </c>
      <c r="W2393" t="s">
        <v>36</v>
      </c>
      <c r="X2393"/>
      <c r="Y2393"/>
      <c r="Z2393"/>
      <c r="AA2393"/>
      <c r="AB2393"/>
      <c r="AC2393"/>
      <c r="AD2393"/>
      <c r="AE2393"/>
      <c r="AF2393"/>
      <c r="AG2393"/>
      <c r="AH2393"/>
      <c r="AI2393"/>
      <c r="AJ2393"/>
      <c r="AK2393" t="s">
        <v>1128</v>
      </c>
      <c r="AL2393">
        <v>1</v>
      </c>
      <c r="AM2393" s="73">
        <v>43938</v>
      </c>
      <c r="AN2393" t="s">
        <v>1128</v>
      </c>
      <c r="AO2393" t="s">
        <v>554</v>
      </c>
      <c r="AP2393" t="s">
        <v>904</v>
      </c>
      <c r="AQ2393"/>
      <c r="AR2393" t="s">
        <v>30</v>
      </c>
      <c r="AS2393" t="s">
        <v>1797</v>
      </c>
      <c r="AT2393" t="s">
        <v>1372</v>
      </c>
      <c r="AU2393" t="s">
        <v>36</v>
      </c>
      <c r="AV2393" t="s">
        <v>1354</v>
      </c>
      <c r="AW2393" t="s">
        <v>1798</v>
      </c>
      <c r="AX2393" t="s">
        <v>1353</v>
      </c>
      <c r="AY2393" t="s">
        <v>1371</v>
      </c>
      <c r="AZ2393"/>
      <c r="BA2393" t="s">
        <v>1799</v>
      </c>
      <c r="BB2393" t="s">
        <v>1800</v>
      </c>
      <c r="BC2393" t="s">
        <v>1399</v>
      </c>
      <c r="BD2393">
        <v>1</v>
      </c>
      <c r="BE2393" t="s">
        <v>2050</v>
      </c>
    </row>
    <row r="2394" spans="1:57" x14ac:dyDescent="0.25">
      <c r="A2394" t="s">
        <v>1360</v>
      </c>
      <c r="B2394" t="s">
        <v>0</v>
      </c>
      <c r="C2394">
        <v>2020</v>
      </c>
      <c r="D2394">
        <v>10</v>
      </c>
      <c r="E2394" s="73">
        <v>43948</v>
      </c>
      <c r="F2394" t="s">
        <v>574</v>
      </c>
      <c r="G2394"/>
      <c r="H2394" t="s">
        <v>12</v>
      </c>
      <c r="I2394" t="s">
        <v>552</v>
      </c>
      <c r="J2394" t="s">
        <v>586</v>
      </c>
      <c r="K2394" t="s">
        <v>3</v>
      </c>
      <c r="L2394"/>
      <c r="M2394" t="s">
        <v>1425</v>
      </c>
      <c r="N2394">
        <v>55.88</v>
      </c>
      <c r="O2394"/>
      <c r="P2394" t="s">
        <v>1083</v>
      </c>
      <c r="Q2394" t="s">
        <v>1084</v>
      </c>
      <c r="R2394">
        <v>143</v>
      </c>
      <c r="S2394"/>
      <c r="T2394"/>
      <c r="U2394"/>
      <c r="V2394"/>
      <c r="W2394"/>
      <c r="X2394"/>
      <c r="Y2394"/>
      <c r="Z2394"/>
      <c r="AA2394"/>
      <c r="AB2394"/>
      <c r="AC2394"/>
      <c r="AD2394"/>
      <c r="AE2394"/>
      <c r="AF2394"/>
      <c r="AG2394"/>
      <c r="AH2394"/>
      <c r="AI2394"/>
      <c r="AJ2394"/>
      <c r="AK2394" t="s">
        <v>1084</v>
      </c>
      <c r="AL2394">
        <v>143</v>
      </c>
      <c r="AM2394" s="73">
        <v>43948</v>
      </c>
      <c r="AN2394"/>
      <c r="AO2394" t="s">
        <v>847</v>
      </c>
      <c r="AP2394"/>
      <c r="AQ2394"/>
      <c r="AR2394" t="s">
        <v>603</v>
      </c>
      <c r="AS2394" t="s">
        <v>1797</v>
      </c>
      <c r="AT2394" t="s">
        <v>1361</v>
      </c>
      <c r="AU2394" t="s">
        <v>36</v>
      </c>
      <c r="AV2394" t="s">
        <v>1354</v>
      </c>
      <c r="AW2394" t="s">
        <v>1798</v>
      </c>
      <c r="AX2394" t="s">
        <v>1353</v>
      </c>
      <c r="AY2394" t="s">
        <v>1371</v>
      </c>
      <c r="AZ2394"/>
      <c r="BA2394" t="s">
        <v>1954</v>
      </c>
      <c r="BB2394" t="s">
        <v>1800</v>
      </c>
      <c r="BC2394" t="s">
        <v>1425</v>
      </c>
      <c r="BD2394"/>
      <c r="BE2394"/>
    </row>
    <row r="2395" spans="1:57" x14ac:dyDescent="0.25">
      <c r="A2395" t="s">
        <v>1360</v>
      </c>
      <c r="B2395" t="s">
        <v>0</v>
      </c>
      <c r="C2395">
        <v>2020</v>
      </c>
      <c r="D2395">
        <v>10</v>
      </c>
      <c r="E2395" s="73">
        <v>43948</v>
      </c>
      <c r="F2395" t="s">
        <v>574</v>
      </c>
      <c r="G2395"/>
      <c r="H2395" t="s">
        <v>12</v>
      </c>
      <c r="I2395" t="s">
        <v>552</v>
      </c>
      <c r="J2395" t="s">
        <v>587</v>
      </c>
      <c r="K2395" t="s">
        <v>3</v>
      </c>
      <c r="L2395"/>
      <c r="M2395" t="s">
        <v>1425</v>
      </c>
      <c r="N2395">
        <v>49.91</v>
      </c>
      <c r="O2395"/>
      <c r="P2395" t="s">
        <v>1083</v>
      </c>
      <c r="Q2395" t="s">
        <v>1084</v>
      </c>
      <c r="R2395">
        <v>149</v>
      </c>
      <c r="S2395"/>
      <c r="T2395"/>
      <c r="U2395"/>
      <c r="V2395"/>
      <c r="W2395"/>
      <c r="X2395"/>
      <c r="Y2395"/>
      <c r="Z2395"/>
      <c r="AA2395"/>
      <c r="AB2395"/>
      <c r="AC2395"/>
      <c r="AD2395"/>
      <c r="AE2395"/>
      <c r="AF2395"/>
      <c r="AG2395"/>
      <c r="AH2395"/>
      <c r="AI2395"/>
      <c r="AJ2395"/>
      <c r="AK2395" t="s">
        <v>1084</v>
      </c>
      <c r="AL2395">
        <v>149</v>
      </c>
      <c r="AM2395" s="73">
        <v>43948</v>
      </c>
      <c r="AN2395"/>
      <c r="AO2395" t="s">
        <v>847</v>
      </c>
      <c r="AP2395"/>
      <c r="AQ2395"/>
      <c r="AR2395" t="s">
        <v>603</v>
      </c>
      <c r="AS2395" t="s">
        <v>1797</v>
      </c>
      <c r="AT2395" t="s">
        <v>1361</v>
      </c>
      <c r="AU2395" t="s">
        <v>36</v>
      </c>
      <c r="AV2395" t="s">
        <v>1354</v>
      </c>
      <c r="AW2395" t="s">
        <v>1798</v>
      </c>
      <c r="AX2395" t="s">
        <v>1353</v>
      </c>
      <c r="AY2395" t="s">
        <v>1371</v>
      </c>
      <c r="AZ2395"/>
      <c r="BA2395" t="s">
        <v>1932</v>
      </c>
      <c r="BB2395" t="s">
        <v>1800</v>
      </c>
      <c r="BC2395" t="s">
        <v>1425</v>
      </c>
      <c r="BD2395"/>
      <c r="BE2395"/>
    </row>
    <row r="2396" spans="1:57" x14ac:dyDescent="0.25">
      <c r="A2396" t="s">
        <v>1360</v>
      </c>
      <c r="B2396" t="s">
        <v>0</v>
      </c>
      <c r="C2396">
        <v>2020</v>
      </c>
      <c r="D2396">
        <v>10</v>
      </c>
      <c r="E2396" s="73">
        <v>43948</v>
      </c>
      <c r="F2396"/>
      <c r="G2396"/>
      <c r="H2396" t="s">
        <v>12</v>
      </c>
      <c r="I2396" t="s">
        <v>552</v>
      </c>
      <c r="J2396" t="s">
        <v>587</v>
      </c>
      <c r="K2396" t="s">
        <v>679</v>
      </c>
      <c r="L2396"/>
      <c r="M2396" t="s">
        <v>1425</v>
      </c>
      <c r="N2396">
        <v>19.61</v>
      </c>
      <c r="O2396"/>
      <c r="P2396" t="s">
        <v>1083</v>
      </c>
      <c r="Q2396" t="s">
        <v>1084</v>
      </c>
      <c r="R2396">
        <v>150</v>
      </c>
      <c r="S2396"/>
      <c r="T2396"/>
      <c r="U2396"/>
      <c r="V2396"/>
      <c r="W2396"/>
      <c r="X2396"/>
      <c r="Y2396"/>
      <c r="Z2396"/>
      <c r="AA2396"/>
      <c r="AB2396"/>
      <c r="AC2396"/>
      <c r="AD2396"/>
      <c r="AE2396"/>
      <c r="AF2396"/>
      <c r="AG2396"/>
      <c r="AH2396"/>
      <c r="AI2396"/>
      <c r="AJ2396"/>
      <c r="AK2396" t="s">
        <v>1084</v>
      </c>
      <c r="AL2396">
        <v>150</v>
      </c>
      <c r="AM2396" s="73">
        <v>43948</v>
      </c>
      <c r="AN2396"/>
      <c r="AO2396" t="s">
        <v>847</v>
      </c>
      <c r="AP2396"/>
      <c r="AQ2396"/>
      <c r="AR2396" t="s">
        <v>603</v>
      </c>
      <c r="AS2396" t="s">
        <v>1797</v>
      </c>
      <c r="AT2396" t="s">
        <v>1361</v>
      </c>
      <c r="AU2396" t="s">
        <v>36</v>
      </c>
      <c r="AV2396" t="s">
        <v>1354</v>
      </c>
      <c r="AW2396" t="s">
        <v>1798</v>
      </c>
      <c r="AX2396" t="s">
        <v>1353</v>
      </c>
      <c r="AY2396" t="s">
        <v>1371</v>
      </c>
      <c r="AZ2396"/>
      <c r="BA2396" t="s">
        <v>1932</v>
      </c>
      <c r="BB2396" t="s">
        <v>1991</v>
      </c>
      <c r="BC2396" t="s">
        <v>1425</v>
      </c>
      <c r="BD2396"/>
      <c r="BE2396"/>
    </row>
    <row r="2397" spans="1:57" x14ac:dyDescent="0.25">
      <c r="A2397" t="s">
        <v>1360</v>
      </c>
      <c r="B2397" t="s">
        <v>0</v>
      </c>
      <c r="C2397">
        <v>2020</v>
      </c>
      <c r="D2397">
        <v>10</v>
      </c>
      <c r="E2397" s="73">
        <v>43948</v>
      </c>
      <c r="F2397" t="s">
        <v>574</v>
      </c>
      <c r="G2397"/>
      <c r="H2397" t="s">
        <v>12</v>
      </c>
      <c r="I2397" t="s">
        <v>575</v>
      </c>
      <c r="J2397" t="s">
        <v>589</v>
      </c>
      <c r="K2397" t="s">
        <v>3</v>
      </c>
      <c r="L2397"/>
      <c r="M2397" t="s">
        <v>579</v>
      </c>
      <c r="N2397">
        <v>3349</v>
      </c>
      <c r="O2397"/>
      <c r="P2397" t="s">
        <v>1085</v>
      </c>
      <c r="Q2397" t="s">
        <v>1086</v>
      </c>
      <c r="R2397">
        <v>250</v>
      </c>
      <c r="S2397"/>
      <c r="T2397"/>
      <c r="U2397"/>
      <c r="V2397"/>
      <c r="W2397"/>
      <c r="X2397"/>
      <c r="Y2397"/>
      <c r="Z2397"/>
      <c r="AA2397"/>
      <c r="AB2397"/>
      <c r="AC2397"/>
      <c r="AD2397"/>
      <c r="AE2397"/>
      <c r="AF2397"/>
      <c r="AG2397"/>
      <c r="AH2397"/>
      <c r="AI2397"/>
      <c r="AJ2397"/>
      <c r="AK2397" t="s">
        <v>1086</v>
      </c>
      <c r="AL2397">
        <v>250</v>
      </c>
      <c r="AM2397" s="73">
        <v>43948</v>
      </c>
      <c r="AN2397" t="s">
        <v>584</v>
      </c>
      <c r="AO2397" t="s">
        <v>847</v>
      </c>
      <c r="AP2397"/>
      <c r="AQ2397"/>
      <c r="AR2397" t="s">
        <v>581</v>
      </c>
      <c r="AS2397" t="s">
        <v>1797</v>
      </c>
      <c r="AT2397" t="s">
        <v>1361</v>
      </c>
      <c r="AU2397" t="s">
        <v>36</v>
      </c>
      <c r="AV2397" t="s">
        <v>1354</v>
      </c>
      <c r="AW2397" t="s">
        <v>1924</v>
      </c>
      <c r="AX2397" t="s">
        <v>1353</v>
      </c>
      <c r="AY2397" t="s">
        <v>1352</v>
      </c>
      <c r="AZ2397"/>
      <c r="BA2397" t="s">
        <v>1934</v>
      </c>
      <c r="BB2397" t="s">
        <v>1926</v>
      </c>
      <c r="BC2397" t="s">
        <v>579</v>
      </c>
      <c r="BD2397"/>
      <c r="BE2397"/>
    </row>
    <row r="2398" spans="1:57" x14ac:dyDescent="0.25">
      <c r="A2398" t="s">
        <v>1360</v>
      </c>
      <c r="B2398" t="s">
        <v>0</v>
      </c>
      <c r="C2398">
        <v>2020</v>
      </c>
      <c r="D2398">
        <v>10</v>
      </c>
      <c r="E2398" s="73">
        <v>43948</v>
      </c>
      <c r="F2398" t="s">
        <v>574</v>
      </c>
      <c r="G2398"/>
      <c r="H2398" t="s">
        <v>12</v>
      </c>
      <c r="I2398" t="s">
        <v>575</v>
      </c>
      <c r="J2398" t="s">
        <v>585</v>
      </c>
      <c r="K2398" t="s">
        <v>3</v>
      </c>
      <c r="L2398"/>
      <c r="M2398" t="s">
        <v>579</v>
      </c>
      <c r="N2398">
        <v>242.58</v>
      </c>
      <c r="O2398"/>
      <c r="P2398" t="s">
        <v>1085</v>
      </c>
      <c r="Q2398" t="s">
        <v>1086</v>
      </c>
      <c r="R2398">
        <v>254</v>
      </c>
      <c r="S2398"/>
      <c r="T2398"/>
      <c r="U2398"/>
      <c r="V2398"/>
      <c r="W2398"/>
      <c r="X2398"/>
      <c r="Y2398"/>
      <c r="Z2398"/>
      <c r="AA2398"/>
      <c r="AB2398"/>
      <c r="AC2398"/>
      <c r="AD2398"/>
      <c r="AE2398"/>
      <c r="AF2398"/>
      <c r="AG2398"/>
      <c r="AH2398"/>
      <c r="AI2398"/>
      <c r="AJ2398"/>
      <c r="AK2398" t="s">
        <v>1086</v>
      </c>
      <c r="AL2398">
        <v>254</v>
      </c>
      <c r="AM2398" s="73">
        <v>43948</v>
      </c>
      <c r="AN2398" t="s">
        <v>584</v>
      </c>
      <c r="AO2398" t="s">
        <v>847</v>
      </c>
      <c r="AP2398"/>
      <c r="AQ2398"/>
      <c r="AR2398" t="s">
        <v>581</v>
      </c>
      <c r="AS2398" t="s">
        <v>1797</v>
      </c>
      <c r="AT2398" t="s">
        <v>1361</v>
      </c>
      <c r="AU2398" t="s">
        <v>36</v>
      </c>
      <c r="AV2398" t="s">
        <v>1354</v>
      </c>
      <c r="AW2398" t="s">
        <v>1924</v>
      </c>
      <c r="AX2398" t="s">
        <v>1353</v>
      </c>
      <c r="AY2398" t="s">
        <v>1352</v>
      </c>
      <c r="AZ2398"/>
      <c r="BA2398" t="s">
        <v>1925</v>
      </c>
      <c r="BB2398" t="s">
        <v>1926</v>
      </c>
      <c r="BC2398" t="s">
        <v>579</v>
      </c>
      <c r="BD2398"/>
      <c r="BE2398"/>
    </row>
    <row r="2399" spans="1:57" x14ac:dyDescent="0.25">
      <c r="A2399" t="s">
        <v>1360</v>
      </c>
      <c r="B2399" t="s">
        <v>0</v>
      </c>
      <c r="C2399">
        <v>2020</v>
      </c>
      <c r="D2399">
        <v>10</v>
      </c>
      <c r="E2399" s="73">
        <v>43948</v>
      </c>
      <c r="F2399" t="s">
        <v>574</v>
      </c>
      <c r="G2399"/>
      <c r="H2399" t="s">
        <v>12</v>
      </c>
      <c r="I2399" t="s">
        <v>575</v>
      </c>
      <c r="J2399" t="s">
        <v>586</v>
      </c>
      <c r="K2399" t="s">
        <v>3</v>
      </c>
      <c r="L2399"/>
      <c r="M2399" t="s">
        <v>579</v>
      </c>
      <c r="N2399">
        <v>43.87</v>
      </c>
      <c r="O2399"/>
      <c r="P2399" t="s">
        <v>1085</v>
      </c>
      <c r="Q2399" t="s">
        <v>1086</v>
      </c>
      <c r="R2399">
        <v>256</v>
      </c>
      <c r="S2399"/>
      <c r="T2399"/>
      <c r="U2399"/>
      <c r="V2399"/>
      <c r="W2399"/>
      <c r="X2399"/>
      <c r="Y2399"/>
      <c r="Z2399"/>
      <c r="AA2399"/>
      <c r="AB2399"/>
      <c r="AC2399"/>
      <c r="AD2399"/>
      <c r="AE2399"/>
      <c r="AF2399"/>
      <c r="AG2399"/>
      <c r="AH2399"/>
      <c r="AI2399"/>
      <c r="AJ2399"/>
      <c r="AK2399" t="s">
        <v>1086</v>
      </c>
      <c r="AL2399">
        <v>256</v>
      </c>
      <c r="AM2399" s="73">
        <v>43948</v>
      </c>
      <c r="AN2399" t="s">
        <v>584</v>
      </c>
      <c r="AO2399" t="s">
        <v>847</v>
      </c>
      <c r="AP2399"/>
      <c r="AQ2399"/>
      <c r="AR2399" t="s">
        <v>581</v>
      </c>
      <c r="AS2399" t="s">
        <v>1797</v>
      </c>
      <c r="AT2399" t="s">
        <v>1361</v>
      </c>
      <c r="AU2399" t="s">
        <v>36</v>
      </c>
      <c r="AV2399" t="s">
        <v>1354</v>
      </c>
      <c r="AW2399" t="s">
        <v>1924</v>
      </c>
      <c r="AX2399" t="s">
        <v>1353</v>
      </c>
      <c r="AY2399" t="s">
        <v>1352</v>
      </c>
      <c r="AZ2399"/>
      <c r="BA2399" t="s">
        <v>1954</v>
      </c>
      <c r="BB2399" t="s">
        <v>1926</v>
      </c>
      <c r="BC2399" t="s">
        <v>579</v>
      </c>
      <c r="BD2399"/>
      <c r="BE2399"/>
    </row>
    <row r="2400" spans="1:57" x14ac:dyDescent="0.25">
      <c r="A2400" t="s">
        <v>1360</v>
      </c>
      <c r="B2400" t="s">
        <v>0</v>
      </c>
      <c r="C2400">
        <v>2020</v>
      </c>
      <c r="D2400">
        <v>10</v>
      </c>
      <c r="E2400" s="73">
        <v>43948</v>
      </c>
      <c r="F2400" t="s">
        <v>574</v>
      </c>
      <c r="G2400"/>
      <c r="H2400" t="s">
        <v>12</v>
      </c>
      <c r="I2400" t="s">
        <v>575</v>
      </c>
      <c r="J2400" t="s">
        <v>624</v>
      </c>
      <c r="K2400" t="s">
        <v>3</v>
      </c>
      <c r="L2400"/>
      <c r="M2400" t="s">
        <v>579</v>
      </c>
      <c r="N2400">
        <v>614.5</v>
      </c>
      <c r="O2400"/>
      <c r="P2400" t="s">
        <v>1085</v>
      </c>
      <c r="Q2400" t="s">
        <v>1086</v>
      </c>
      <c r="R2400">
        <v>258</v>
      </c>
      <c r="S2400"/>
      <c r="T2400"/>
      <c r="U2400"/>
      <c r="V2400"/>
      <c r="W2400"/>
      <c r="X2400"/>
      <c r="Y2400"/>
      <c r="Z2400"/>
      <c r="AA2400"/>
      <c r="AB2400"/>
      <c r="AC2400"/>
      <c r="AD2400"/>
      <c r="AE2400"/>
      <c r="AF2400"/>
      <c r="AG2400"/>
      <c r="AH2400"/>
      <c r="AI2400"/>
      <c r="AJ2400"/>
      <c r="AK2400" t="s">
        <v>1086</v>
      </c>
      <c r="AL2400">
        <v>258</v>
      </c>
      <c r="AM2400" s="73">
        <v>43948</v>
      </c>
      <c r="AN2400" t="s">
        <v>584</v>
      </c>
      <c r="AO2400" t="s">
        <v>847</v>
      </c>
      <c r="AP2400"/>
      <c r="AQ2400"/>
      <c r="AR2400" t="s">
        <v>581</v>
      </c>
      <c r="AS2400" t="s">
        <v>1797</v>
      </c>
      <c r="AT2400" t="s">
        <v>1361</v>
      </c>
      <c r="AU2400" t="s">
        <v>36</v>
      </c>
      <c r="AV2400" t="s">
        <v>1354</v>
      </c>
      <c r="AW2400" t="s">
        <v>1924</v>
      </c>
      <c r="AX2400" t="s">
        <v>1353</v>
      </c>
      <c r="AY2400" t="s">
        <v>1352</v>
      </c>
      <c r="AZ2400"/>
      <c r="BA2400" t="s">
        <v>1982</v>
      </c>
      <c r="BB2400" t="s">
        <v>1926</v>
      </c>
      <c r="BC2400" t="s">
        <v>579</v>
      </c>
      <c r="BD2400"/>
      <c r="BE2400"/>
    </row>
    <row r="2401" spans="1:57" x14ac:dyDescent="0.25">
      <c r="A2401" t="s">
        <v>1360</v>
      </c>
      <c r="B2401" t="s">
        <v>0</v>
      </c>
      <c r="C2401">
        <v>2020</v>
      </c>
      <c r="D2401">
        <v>10</v>
      </c>
      <c r="E2401" s="73">
        <v>43948</v>
      </c>
      <c r="F2401" t="s">
        <v>574</v>
      </c>
      <c r="G2401"/>
      <c r="H2401" t="s">
        <v>12</v>
      </c>
      <c r="I2401" t="s">
        <v>575</v>
      </c>
      <c r="J2401" t="s">
        <v>848</v>
      </c>
      <c r="K2401" t="s">
        <v>3</v>
      </c>
      <c r="L2401"/>
      <c r="M2401" t="s">
        <v>579</v>
      </c>
      <c r="N2401" s="82">
        <v>10</v>
      </c>
      <c r="O2401"/>
      <c r="P2401" t="s">
        <v>1085</v>
      </c>
      <c r="Q2401" t="s">
        <v>1086</v>
      </c>
      <c r="R2401">
        <v>264</v>
      </c>
      <c r="S2401"/>
      <c r="T2401"/>
      <c r="U2401"/>
      <c r="V2401"/>
      <c r="W2401"/>
      <c r="X2401"/>
      <c r="Y2401"/>
      <c r="Z2401"/>
      <c r="AA2401"/>
      <c r="AB2401"/>
      <c r="AC2401"/>
      <c r="AD2401"/>
      <c r="AE2401"/>
      <c r="AF2401"/>
      <c r="AG2401"/>
      <c r="AH2401"/>
      <c r="AI2401"/>
      <c r="AJ2401"/>
      <c r="AK2401" t="s">
        <v>1086</v>
      </c>
      <c r="AL2401">
        <v>264</v>
      </c>
      <c r="AM2401" s="73">
        <v>43948</v>
      </c>
      <c r="AN2401" t="s">
        <v>584</v>
      </c>
      <c r="AO2401" t="s">
        <v>847</v>
      </c>
      <c r="AP2401"/>
      <c r="AQ2401"/>
      <c r="AR2401" t="s">
        <v>581</v>
      </c>
      <c r="AS2401" t="s">
        <v>1797</v>
      </c>
      <c r="AT2401" t="s">
        <v>1361</v>
      </c>
      <c r="AU2401" t="s">
        <v>36</v>
      </c>
      <c r="AV2401" t="s">
        <v>1354</v>
      </c>
      <c r="AW2401" t="s">
        <v>1924</v>
      </c>
      <c r="AX2401" t="s">
        <v>1353</v>
      </c>
      <c r="AY2401" t="s">
        <v>1352</v>
      </c>
      <c r="AZ2401"/>
      <c r="BA2401" t="s">
        <v>1983</v>
      </c>
      <c r="BB2401" t="s">
        <v>1926</v>
      </c>
      <c r="BC2401" t="s">
        <v>579</v>
      </c>
      <c r="BD2401"/>
      <c r="BE2401"/>
    </row>
    <row r="2402" spans="1:57" x14ac:dyDescent="0.25">
      <c r="A2402" t="s">
        <v>1360</v>
      </c>
      <c r="B2402" t="s">
        <v>0</v>
      </c>
      <c r="C2402">
        <v>2020</v>
      </c>
      <c r="D2402">
        <v>10</v>
      </c>
      <c r="E2402" s="73">
        <v>43948</v>
      </c>
      <c r="F2402" t="s">
        <v>574</v>
      </c>
      <c r="G2402"/>
      <c r="H2402" t="s">
        <v>12</v>
      </c>
      <c r="I2402" t="s">
        <v>575</v>
      </c>
      <c r="J2402" t="s">
        <v>589</v>
      </c>
      <c r="K2402" t="s">
        <v>3</v>
      </c>
      <c r="L2402"/>
      <c r="M2402" t="s">
        <v>579</v>
      </c>
      <c r="N2402" s="82">
        <v>2500</v>
      </c>
      <c r="O2402"/>
      <c r="P2402" t="s">
        <v>1085</v>
      </c>
      <c r="Q2402" t="s">
        <v>1086</v>
      </c>
      <c r="R2402">
        <v>315</v>
      </c>
      <c r="S2402"/>
      <c r="T2402"/>
      <c r="U2402"/>
      <c r="V2402"/>
      <c r="W2402"/>
      <c r="X2402"/>
      <c r="Y2402"/>
      <c r="Z2402"/>
      <c r="AA2402"/>
      <c r="AB2402"/>
      <c r="AC2402"/>
      <c r="AD2402"/>
      <c r="AE2402"/>
      <c r="AF2402"/>
      <c r="AG2402"/>
      <c r="AH2402"/>
      <c r="AI2402"/>
      <c r="AJ2402"/>
      <c r="AK2402" t="s">
        <v>1086</v>
      </c>
      <c r="AL2402">
        <v>315</v>
      </c>
      <c r="AM2402" s="73">
        <v>43948</v>
      </c>
      <c r="AN2402" t="s">
        <v>584</v>
      </c>
      <c r="AO2402" t="s">
        <v>975</v>
      </c>
      <c r="AP2402"/>
      <c r="AQ2402"/>
      <c r="AR2402" t="s">
        <v>581</v>
      </c>
      <c r="AS2402" t="s">
        <v>1797</v>
      </c>
      <c r="AT2402" t="s">
        <v>1361</v>
      </c>
      <c r="AU2402" t="s">
        <v>36</v>
      </c>
      <c r="AV2402" t="s">
        <v>1354</v>
      </c>
      <c r="AW2402" t="s">
        <v>1924</v>
      </c>
      <c r="AX2402" t="s">
        <v>1353</v>
      </c>
      <c r="AY2402" t="s">
        <v>1352</v>
      </c>
      <c r="AZ2402"/>
      <c r="BA2402" t="s">
        <v>1934</v>
      </c>
      <c r="BB2402" t="s">
        <v>1926</v>
      </c>
      <c r="BC2402" t="s">
        <v>579</v>
      </c>
      <c r="BD2402"/>
      <c r="BE2402"/>
    </row>
    <row r="2403" spans="1:57" x14ac:dyDescent="0.25">
      <c r="A2403" t="s">
        <v>1360</v>
      </c>
      <c r="B2403" t="s">
        <v>0</v>
      </c>
      <c r="C2403">
        <v>2020</v>
      </c>
      <c r="D2403">
        <v>10</v>
      </c>
      <c r="E2403" s="73">
        <v>43948</v>
      </c>
      <c r="F2403" t="s">
        <v>574</v>
      </c>
      <c r="G2403"/>
      <c r="H2403" t="s">
        <v>12</v>
      </c>
      <c r="I2403" t="s">
        <v>575</v>
      </c>
      <c r="J2403" t="s">
        <v>585</v>
      </c>
      <c r="K2403" t="s">
        <v>3</v>
      </c>
      <c r="L2403"/>
      <c r="M2403" t="s">
        <v>579</v>
      </c>
      <c r="N2403" s="82">
        <v>179.63</v>
      </c>
      <c r="O2403"/>
      <c r="P2403" t="s">
        <v>1085</v>
      </c>
      <c r="Q2403" t="s">
        <v>1086</v>
      </c>
      <c r="R2403">
        <v>317</v>
      </c>
      <c r="S2403"/>
      <c r="T2403"/>
      <c r="U2403"/>
      <c r="V2403"/>
      <c r="W2403"/>
      <c r="X2403"/>
      <c r="Y2403"/>
      <c r="Z2403"/>
      <c r="AA2403"/>
      <c r="AB2403"/>
      <c r="AC2403"/>
      <c r="AD2403"/>
      <c r="AE2403"/>
      <c r="AF2403"/>
      <c r="AG2403"/>
      <c r="AH2403"/>
      <c r="AI2403"/>
      <c r="AJ2403"/>
      <c r="AK2403" t="s">
        <v>1086</v>
      </c>
      <c r="AL2403">
        <v>317</v>
      </c>
      <c r="AM2403" s="73">
        <v>43948</v>
      </c>
      <c r="AN2403" t="s">
        <v>584</v>
      </c>
      <c r="AO2403" t="s">
        <v>975</v>
      </c>
      <c r="AP2403"/>
      <c r="AQ2403"/>
      <c r="AR2403" t="s">
        <v>581</v>
      </c>
      <c r="AS2403" t="s">
        <v>1797</v>
      </c>
      <c r="AT2403" t="s">
        <v>1361</v>
      </c>
      <c r="AU2403" t="s">
        <v>36</v>
      </c>
      <c r="AV2403" t="s">
        <v>1354</v>
      </c>
      <c r="AW2403" t="s">
        <v>1924</v>
      </c>
      <c r="AX2403" t="s">
        <v>1353</v>
      </c>
      <c r="AY2403" t="s">
        <v>1352</v>
      </c>
      <c r="AZ2403"/>
      <c r="BA2403" t="s">
        <v>1925</v>
      </c>
      <c r="BB2403" t="s">
        <v>1926</v>
      </c>
      <c r="BC2403" t="s">
        <v>579</v>
      </c>
      <c r="BD2403"/>
      <c r="BE2403"/>
    </row>
    <row r="2404" spans="1:57" x14ac:dyDescent="0.25">
      <c r="A2404" t="s">
        <v>1360</v>
      </c>
      <c r="B2404" t="s">
        <v>0</v>
      </c>
      <c r="C2404">
        <v>2020</v>
      </c>
      <c r="D2404">
        <v>10</v>
      </c>
      <c r="E2404" s="73">
        <v>43948</v>
      </c>
      <c r="F2404" t="s">
        <v>574</v>
      </c>
      <c r="G2404"/>
      <c r="H2404" t="s">
        <v>12</v>
      </c>
      <c r="I2404" t="s">
        <v>575</v>
      </c>
      <c r="J2404" t="s">
        <v>624</v>
      </c>
      <c r="K2404" t="s">
        <v>3</v>
      </c>
      <c r="L2404"/>
      <c r="M2404" t="s">
        <v>579</v>
      </c>
      <c r="N2404" s="82">
        <v>614.5</v>
      </c>
      <c r="O2404"/>
      <c r="P2404" t="s">
        <v>1085</v>
      </c>
      <c r="Q2404" t="s">
        <v>1086</v>
      </c>
      <c r="R2404">
        <v>319</v>
      </c>
      <c r="S2404"/>
      <c r="T2404"/>
      <c r="U2404"/>
      <c r="V2404"/>
      <c r="W2404"/>
      <c r="X2404"/>
      <c r="Y2404"/>
      <c r="Z2404"/>
      <c r="AA2404"/>
      <c r="AB2404"/>
      <c r="AC2404"/>
      <c r="AD2404"/>
      <c r="AE2404"/>
      <c r="AF2404"/>
      <c r="AG2404"/>
      <c r="AH2404"/>
      <c r="AI2404"/>
      <c r="AJ2404"/>
      <c r="AK2404" t="s">
        <v>1086</v>
      </c>
      <c r="AL2404">
        <v>319</v>
      </c>
      <c r="AM2404" s="73">
        <v>43948</v>
      </c>
      <c r="AN2404" t="s">
        <v>584</v>
      </c>
      <c r="AO2404" t="s">
        <v>975</v>
      </c>
      <c r="AP2404"/>
      <c r="AQ2404"/>
      <c r="AR2404" t="s">
        <v>581</v>
      </c>
      <c r="AS2404" t="s">
        <v>1797</v>
      </c>
      <c r="AT2404" t="s">
        <v>1361</v>
      </c>
      <c r="AU2404" t="s">
        <v>36</v>
      </c>
      <c r="AV2404" t="s">
        <v>1354</v>
      </c>
      <c r="AW2404" t="s">
        <v>1924</v>
      </c>
      <c r="AX2404" t="s">
        <v>1353</v>
      </c>
      <c r="AY2404" t="s">
        <v>1352</v>
      </c>
      <c r="AZ2404"/>
      <c r="BA2404" t="s">
        <v>1982</v>
      </c>
      <c r="BB2404" t="s">
        <v>1926</v>
      </c>
      <c r="BC2404" t="s">
        <v>579</v>
      </c>
      <c r="BD2404"/>
      <c r="BE2404"/>
    </row>
    <row r="2405" spans="1:57" x14ac:dyDescent="0.25">
      <c r="A2405" t="s">
        <v>1360</v>
      </c>
      <c r="B2405" t="s">
        <v>0</v>
      </c>
      <c r="C2405">
        <v>2020</v>
      </c>
      <c r="D2405">
        <v>10</v>
      </c>
      <c r="E2405" s="73">
        <v>43951</v>
      </c>
      <c r="F2405" t="s">
        <v>574</v>
      </c>
      <c r="G2405"/>
      <c r="H2405" t="s">
        <v>12</v>
      </c>
      <c r="I2405" t="s">
        <v>575</v>
      </c>
      <c r="J2405" t="s">
        <v>587</v>
      </c>
      <c r="K2405" t="s">
        <v>3</v>
      </c>
      <c r="L2405"/>
      <c r="M2405" t="s">
        <v>1424</v>
      </c>
      <c r="N2405" s="82">
        <v>156.22</v>
      </c>
      <c r="O2405"/>
      <c r="P2405" t="s">
        <v>1087</v>
      </c>
      <c r="Q2405" t="s">
        <v>1088</v>
      </c>
      <c r="R2405">
        <v>17</v>
      </c>
      <c r="S2405"/>
      <c r="T2405"/>
      <c r="U2405"/>
      <c r="V2405"/>
      <c r="W2405"/>
      <c r="X2405"/>
      <c r="Y2405"/>
      <c r="Z2405"/>
      <c r="AA2405"/>
      <c r="AB2405"/>
      <c r="AC2405"/>
      <c r="AD2405"/>
      <c r="AE2405"/>
      <c r="AF2405"/>
      <c r="AG2405"/>
      <c r="AH2405"/>
      <c r="AI2405"/>
      <c r="AJ2405"/>
      <c r="AK2405" t="s">
        <v>1088</v>
      </c>
      <c r="AL2405">
        <v>17</v>
      </c>
      <c r="AM2405" s="73">
        <v>43951</v>
      </c>
      <c r="AN2405"/>
      <c r="AO2405" t="s">
        <v>1089</v>
      </c>
      <c r="AP2405"/>
      <c r="AQ2405"/>
      <c r="AR2405" t="s">
        <v>603</v>
      </c>
      <c r="AS2405" t="s">
        <v>1797</v>
      </c>
      <c r="AT2405" t="s">
        <v>1361</v>
      </c>
      <c r="AU2405" t="s">
        <v>36</v>
      </c>
      <c r="AV2405" t="s">
        <v>1354</v>
      </c>
      <c r="AW2405" t="s">
        <v>1924</v>
      </c>
      <c r="AX2405" t="s">
        <v>1353</v>
      </c>
      <c r="AY2405" t="s">
        <v>1352</v>
      </c>
      <c r="AZ2405"/>
      <c r="BA2405" t="s">
        <v>1932</v>
      </c>
      <c r="BB2405" t="s">
        <v>1926</v>
      </c>
      <c r="BC2405" t="s">
        <v>1424</v>
      </c>
      <c r="BD2405"/>
      <c r="BE2405"/>
    </row>
    <row r="2406" spans="1:57" x14ac:dyDescent="0.25">
      <c r="A2406" t="s">
        <v>1360</v>
      </c>
      <c r="B2406" t="s">
        <v>0</v>
      </c>
      <c r="C2406">
        <v>2020</v>
      </c>
      <c r="D2406">
        <v>10</v>
      </c>
      <c r="E2406" s="73">
        <v>43951</v>
      </c>
      <c r="F2406" t="s">
        <v>574</v>
      </c>
      <c r="G2406"/>
      <c r="H2406" t="s">
        <v>12</v>
      </c>
      <c r="I2406" t="s">
        <v>575</v>
      </c>
      <c r="J2406" t="s">
        <v>588</v>
      </c>
      <c r="K2406" t="s">
        <v>3</v>
      </c>
      <c r="L2406"/>
      <c r="M2406" t="s">
        <v>1424</v>
      </c>
      <c r="N2406" s="82">
        <v>82.8</v>
      </c>
      <c r="O2406"/>
      <c r="P2406" t="s">
        <v>1087</v>
      </c>
      <c r="Q2406" t="s">
        <v>1088</v>
      </c>
      <c r="R2406">
        <v>19</v>
      </c>
      <c r="S2406"/>
      <c r="T2406"/>
      <c r="U2406"/>
      <c r="V2406"/>
      <c r="W2406"/>
      <c r="X2406"/>
      <c r="Y2406"/>
      <c r="Z2406"/>
      <c r="AA2406"/>
      <c r="AB2406"/>
      <c r="AC2406"/>
      <c r="AD2406"/>
      <c r="AE2406"/>
      <c r="AF2406"/>
      <c r="AG2406"/>
      <c r="AH2406"/>
      <c r="AI2406"/>
      <c r="AJ2406"/>
      <c r="AK2406" t="s">
        <v>1088</v>
      </c>
      <c r="AL2406">
        <v>19</v>
      </c>
      <c r="AM2406" s="73">
        <v>43951</v>
      </c>
      <c r="AN2406"/>
      <c r="AO2406" t="s">
        <v>1089</v>
      </c>
      <c r="AP2406"/>
      <c r="AQ2406"/>
      <c r="AR2406" t="s">
        <v>603</v>
      </c>
      <c r="AS2406" t="s">
        <v>1797</v>
      </c>
      <c r="AT2406" t="s">
        <v>1361</v>
      </c>
      <c r="AU2406" t="s">
        <v>36</v>
      </c>
      <c r="AV2406" t="s">
        <v>1354</v>
      </c>
      <c r="AW2406" t="s">
        <v>1924</v>
      </c>
      <c r="AX2406" t="s">
        <v>1353</v>
      </c>
      <c r="AY2406" t="s">
        <v>1352</v>
      </c>
      <c r="AZ2406"/>
      <c r="BA2406" t="s">
        <v>1927</v>
      </c>
      <c r="BB2406" t="s">
        <v>1926</v>
      </c>
      <c r="BC2406" t="s">
        <v>1424</v>
      </c>
      <c r="BD2406"/>
      <c r="BE2406"/>
    </row>
    <row r="2407" spans="1:57" x14ac:dyDescent="0.25">
      <c r="A2407" t="s">
        <v>1360</v>
      </c>
      <c r="B2407" t="s">
        <v>0</v>
      </c>
      <c r="C2407">
        <v>2020</v>
      </c>
      <c r="D2407">
        <v>10</v>
      </c>
      <c r="E2407" s="73">
        <v>43951</v>
      </c>
      <c r="F2407" t="s">
        <v>574</v>
      </c>
      <c r="G2407"/>
      <c r="H2407" t="s">
        <v>12</v>
      </c>
      <c r="I2407" t="s">
        <v>575</v>
      </c>
      <c r="J2407" t="s">
        <v>817</v>
      </c>
      <c r="K2407" t="s">
        <v>3</v>
      </c>
      <c r="L2407"/>
      <c r="M2407" t="s">
        <v>1424</v>
      </c>
      <c r="N2407" s="82">
        <v>-1240.96</v>
      </c>
      <c r="O2407"/>
      <c r="P2407" t="s">
        <v>1087</v>
      </c>
      <c r="Q2407" t="s">
        <v>1088</v>
      </c>
      <c r="R2407">
        <v>92</v>
      </c>
      <c r="S2407"/>
      <c r="T2407"/>
      <c r="U2407"/>
      <c r="V2407"/>
      <c r="W2407"/>
      <c r="X2407"/>
      <c r="Y2407"/>
      <c r="Z2407"/>
      <c r="AA2407"/>
      <c r="AB2407"/>
      <c r="AC2407"/>
      <c r="AD2407"/>
      <c r="AE2407"/>
      <c r="AF2407"/>
      <c r="AG2407"/>
      <c r="AH2407"/>
      <c r="AI2407"/>
      <c r="AJ2407"/>
      <c r="AK2407" t="s">
        <v>1088</v>
      </c>
      <c r="AL2407">
        <v>92</v>
      </c>
      <c r="AM2407" s="73">
        <v>43951</v>
      </c>
      <c r="AN2407"/>
      <c r="AO2407" t="s">
        <v>568</v>
      </c>
      <c r="AP2407"/>
      <c r="AQ2407"/>
      <c r="AR2407" t="s">
        <v>603</v>
      </c>
      <c r="AS2407" t="s">
        <v>1797</v>
      </c>
      <c r="AT2407" t="s">
        <v>1361</v>
      </c>
      <c r="AU2407" t="s">
        <v>36</v>
      </c>
      <c r="AV2407" t="s">
        <v>1354</v>
      </c>
      <c r="AW2407" t="s">
        <v>1924</v>
      </c>
      <c r="AX2407" t="s">
        <v>1353</v>
      </c>
      <c r="AY2407" t="s">
        <v>1352</v>
      </c>
      <c r="AZ2407"/>
      <c r="BA2407" t="s">
        <v>2042</v>
      </c>
      <c r="BB2407" t="s">
        <v>1926</v>
      </c>
      <c r="BC2407" t="s">
        <v>1424</v>
      </c>
      <c r="BD2407"/>
      <c r="BE2407"/>
    </row>
    <row r="2408" spans="1:57" x14ac:dyDescent="0.25">
      <c r="A2408" t="s">
        <v>1360</v>
      </c>
      <c r="B2408" t="s">
        <v>0</v>
      </c>
      <c r="C2408">
        <v>2020</v>
      </c>
      <c r="D2408">
        <v>10</v>
      </c>
      <c r="E2408" s="73">
        <v>43948</v>
      </c>
      <c r="F2408" t="s">
        <v>574</v>
      </c>
      <c r="G2408"/>
      <c r="H2408" t="s">
        <v>12</v>
      </c>
      <c r="I2408" t="s">
        <v>552</v>
      </c>
      <c r="J2408" t="s">
        <v>585</v>
      </c>
      <c r="K2408" t="s">
        <v>3</v>
      </c>
      <c r="L2408"/>
      <c r="M2408" t="s">
        <v>1425</v>
      </c>
      <c r="N2408" s="82">
        <v>-321.98</v>
      </c>
      <c r="O2408"/>
      <c r="P2408" t="s">
        <v>1083</v>
      </c>
      <c r="Q2408" t="s">
        <v>1084</v>
      </c>
      <c r="R2408">
        <v>48</v>
      </c>
      <c r="S2408"/>
      <c r="T2408"/>
      <c r="U2408"/>
      <c r="V2408"/>
      <c r="W2408"/>
      <c r="X2408"/>
      <c r="Y2408"/>
      <c r="Z2408"/>
      <c r="AA2408"/>
      <c r="AB2408"/>
      <c r="AC2408"/>
      <c r="AD2408"/>
      <c r="AE2408"/>
      <c r="AF2408"/>
      <c r="AG2408"/>
      <c r="AH2408"/>
      <c r="AI2408"/>
      <c r="AJ2408"/>
      <c r="AK2408" t="s">
        <v>1084</v>
      </c>
      <c r="AL2408">
        <v>48</v>
      </c>
      <c r="AM2408" s="73">
        <v>43948</v>
      </c>
      <c r="AN2408"/>
      <c r="AO2408" t="s">
        <v>884</v>
      </c>
      <c r="AP2408"/>
      <c r="AQ2408"/>
      <c r="AR2408" t="s">
        <v>603</v>
      </c>
      <c r="AS2408" t="s">
        <v>1797</v>
      </c>
      <c r="AT2408" t="s">
        <v>1361</v>
      </c>
      <c r="AU2408" t="s">
        <v>36</v>
      </c>
      <c r="AV2408" t="s">
        <v>1354</v>
      </c>
      <c r="AW2408" t="s">
        <v>1798</v>
      </c>
      <c r="AX2408" t="s">
        <v>1353</v>
      </c>
      <c r="AY2408" t="s">
        <v>1371</v>
      </c>
      <c r="AZ2408"/>
      <c r="BA2408" t="s">
        <v>1925</v>
      </c>
      <c r="BB2408" t="s">
        <v>1800</v>
      </c>
      <c r="BC2408" t="s">
        <v>1425</v>
      </c>
      <c r="BD2408"/>
      <c r="BE2408"/>
    </row>
    <row r="2409" spans="1:57" x14ac:dyDescent="0.25">
      <c r="A2409" t="s">
        <v>1360</v>
      </c>
      <c r="B2409" t="s">
        <v>0</v>
      </c>
      <c r="C2409">
        <v>2020</v>
      </c>
      <c r="D2409">
        <v>10</v>
      </c>
      <c r="E2409" s="73">
        <v>43948</v>
      </c>
      <c r="F2409"/>
      <c r="G2409"/>
      <c r="H2409" t="s">
        <v>12</v>
      </c>
      <c r="I2409" t="s">
        <v>552</v>
      </c>
      <c r="J2409" t="s">
        <v>587</v>
      </c>
      <c r="K2409" t="s">
        <v>679</v>
      </c>
      <c r="L2409"/>
      <c r="M2409" t="s">
        <v>1425</v>
      </c>
      <c r="N2409" s="82">
        <v>-19.61</v>
      </c>
      <c r="O2409"/>
      <c r="P2409" t="s">
        <v>1083</v>
      </c>
      <c r="Q2409" t="s">
        <v>1084</v>
      </c>
      <c r="R2409">
        <v>59</v>
      </c>
      <c r="S2409"/>
      <c r="T2409"/>
      <c r="U2409"/>
      <c r="V2409"/>
      <c r="W2409"/>
      <c r="X2409"/>
      <c r="Y2409"/>
      <c r="Z2409"/>
      <c r="AA2409"/>
      <c r="AB2409"/>
      <c r="AC2409"/>
      <c r="AD2409"/>
      <c r="AE2409"/>
      <c r="AF2409"/>
      <c r="AG2409"/>
      <c r="AH2409"/>
      <c r="AI2409"/>
      <c r="AJ2409"/>
      <c r="AK2409" t="s">
        <v>1084</v>
      </c>
      <c r="AL2409">
        <v>59</v>
      </c>
      <c r="AM2409" s="73">
        <v>43948</v>
      </c>
      <c r="AN2409"/>
      <c r="AO2409" t="s">
        <v>884</v>
      </c>
      <c r="AP2409"/>
      <c r="AQ2409"/>
      <c r="AR2409" t="s">
        <v>603</v>
      </c>
      <c r="AS2409" t="s">
        <v>1797</v>
      </c>
      <c r="AT2409" t="s">
        <v>1361</v>
      </c>
      <c r="AU2409" t="s">
        <v>36</v>
      </c>
      <c r="AV2409" t="s">
        <v>1354</v>
      </c>
      <c r="AW2409" t="s">
        <v>1798</v>
      </c>
      <c r="AX2409" t="s">
        <v>1353</v>
      </c>
      <c r="AY2409" t="s">
        <v>1371</v>
      </c>
      <c r="AZ2409"/>
      <c r="BA2409" t="s">
        <v>1932</v>
      </c>
      <c r="BB2409" t="s">
        <v>1991</v>
      </c>
      <c r="BC2409" t="s">
        <v>1425</v>
      </c>
      <c r="BD2409"/>
      <c r="BE2409"/>
    </row>
    <row r="2410" spans="1:57" x14ac:dyDescent="0.25">
      <c r="A2410" t="s">
        <v>1360</v>
      </c>
      <c r="B2410" t="s">
        <v>0</v>
      </c>
      <c r="C2410">
        <v>2020</v>
      </c>
      <c r="D2410">
        <v>10</v>
      </c>
      <c r="E2410" s="73">
        <v>43948</v>
      </c>
      <c r="F2410"/>
      <c r="G2410"/>
      <c r="H2410" t="s">
        <v>12</v>
      </c>
      <c r="I2410" t="s">
        <v>552</v>
      </c>
      <c r="J2410" t="s">
        <v>588</v>
      </c>
      <c r="K2410" t="s">
        <v>679</v>
      </c>
      <c r="L2410"/>
      <c r="M2410" t="s">
        <v>1425</v>
      </c>
      <c r="N2410" s="82">
        <v>10.39</v>
      </c>
      <c r="O2410"/>
      <c r="P2410" t="s">
        <v>1083</v>
      </c>
      <c r="Q2410" t="s">
        <v>1084</v>
      </c>
      <c r="R2410">
        <v>154</v>
      </c>
      <c r="S2410"/>
      <c r="T2410"/>
      <c r="U2410"/>
      <c r="V2410"/>
      <c r="W2410"/>
      <c r="X2410"/>
      <c r="Y2410"/>
      <c r="Z2410"/>
      <c r="AA2410"/>
      <c r="AB2410"/>
      <c r="AC2410"/>
      <c r="AD2410"/>
      <c r="AE2410"/>
      <c r="AF2410"/>
      <c r="AG2410"/>
      <c r="AH2410"/>
      <c r="AI2410"/>
      <c r="AJ2410"/>
      <c r="AK2410" t="s">
        <v>1084</v>
      </c>
      <c r="AL2410">
        <v>154</v>
      </c>
      <c r="AM2410" s="73">
        <v>43948</v>
      </c>
      <c r="AN2410"/>
      <c r="AO2410" t="s">
        <v>847</v>
      </c>
      <c r="AP2410"/>
      <c r="AQ2410"/>
      <c r="AR2410" t="s">
        <v>603</v>
      </c>
      <c r="AS2410" t="s">
        <v>1797</v>
      </c>
      <c r="AT2410" t="s">
        <v>1361</v>
      </c>
      <c r="AU2410" t="s">
        <v>36</v>
      </c>
      <c r="AV2410" t="s">
        <v>1354</v>
      </c>
      <c r="AW2410" t="s">
        <v>1798</v>
      </c>
      <c r="AX2410" t="s">
        <v>1353</v>
      </c>
      <c r="AY2410" t="s">
        <v>1371</v>
      </c>
      <c r="AZ2410"/>
      <c r="BA2410" t="s">
        <v>1927</v>
      </c>
      <c r="BB2410" t="s">
        <v>1991</v>
      </c>
      <c r="BC2410" t="s">
        <v>1425</v>
      </c>
      <c r="BD2410"/>
      <c r="BE2410"/>
    </row>
    <row r="2411" spans="1:57" x14ac:dyDescent="0.25">
      <c r="A2411" t="s">
        <v>1360</v>
      </c>
      <c r="B2411" t="s">
        <v>0</v>
      </c>
      <c r="C2411">
        <v>2020</v>
      </c>
      <c r="D2411">
        <v>10</v>
      </c>
      <c r="E2411" s="73">
        <v>43948</v>
      </c>
      <c r="F2411" t="s">
        <v>574</v>
      </c>
      <c r="G2411"/>
      <c r="H2411" t="s">
        <v>12</v>
      </c>
      <c r="I2411" t="s">
        <v>575</v>
      </c>
      <c r="J2411" t="s">
        <v>585</v>
      </c>
      <c r="K2411" t="s">
        <v>3</v>
      </c>
      <c r="L2411"/>
      <c r="M2411" t="s">
        <v>579</v>
      </c>
      <c r="N2411" s="82">
        <v>231.14</v>
      </c>
      <c r="O2411"/>
      <c r="P2411" t="s">
        <v>1085</v>
      </c>
      <c r="Q2411" t="s">
        <v>1086</v>
      </c>
      <c r="R2411">
        <v>253</v>
      </c>
      <c r="S2411"/>
      <c r="T2411"/>
      <c r="U2411"/>
      <c r="V2411"/>
      <c r="W2411"/>
      <c r="X2411"/>
      <c r="Y2411"/>
      <c r="Z2411"/>
      <c r="AA2411"/>
      <c r="AB2411"/>
      <c r="AC2411"/>
      <c r="AD2411"/>
      <c r="AE2411"/>
      <c r="AF2411"/>
      <c r="AG2411"/>
      <c r="AH2411"/>
      <c r="AI2411"/>
      <c r="AJ2411"/>
      <c r="AK2411" t="s">
        <v>1086</v>
      </c>
      <c r="AL2411">
        <v>253</v>
      </c>
      <c r="AM2411" s="73">
        <v>43948</v>
      </c>
      <c r="AN2411" t="s">
        <v>584</v>
      </c>
      <c r="AO2411" t="s">
        <v>847</v>
      </c>
      <c r="AP2411"/>
      <c r="AQ2411"/>
      <c r="AR2411" t="s">
        <v>581</v>
      </c>
      <c r="AS2411" t="s">
        <v>1797</v>
      </c>
      <c r="AT2411" t="s">
        <v>1361</v>
      </c>
      <c r="AU2411" t="s">
        <v>36</v>
      </c>
      <c r="AV2411" t="s">
        <v>1354</v>
      </c>
      <c r="AW2411" t="s">
        <v>1924</v>
      </c>
      <c r="AX2411" t="s">
        <v>1353</v>
      </c>
      <c r="AY2411" t="s">
        <v>1352</v>
      </c>
      <c r="AZ2411"/>
      <c r="BA2411" t="s">
        <v>1925</v>
      </c>
      <c r="BB2411" t="s">
        <v>1926</v>
      </c>
      <c r="BC2411" t="s">
        <v>579</v>
      </c>
      <c r="BD2411"/>
      <c r="BE2411"/>
    </row>
    <row r="2412" spans="1:57" x14ac:dyDescent="0.25">
      <c r="A2412" t="s">
        <v>1360</v>
      </c>
      <c r="B2412" t="s">
        <v>0</v>
      </c>
      <c r="C2412">
        <v>2020</v>
      </c>
      <c r="D2412">
        <v>10</v>
      </c>
      <c r="E2412" s="73">
        <v>43948</v>
      </c>
      <c r="F2412" t="s">
        <v>574</v>
      </c>
      <c r="G2412"/>
      <c r="H2412" t="s">
        <v>12</v>
      </c>
      <c r="I2412" t="s">
        <v>575</v>
      </c>
      <c r="J2412" t="s">
        <v>588</v>
      </c>
      <c r="K2412" t="s">
        <v>3</v>
      </c>
      <c r="L2412"/>
      <c r="M2412" t="s">
        <v>579</v>
      </c>
      <c r="N2412" s="82">
        <v>20.76</v>
      </c>
      <c r="O2412"/>
      <c r="P2412" t="s">
        <v>1085</v>
      </c>
      <c r="Q2412" t="s">
        <v>1086</v>
      </c>
      <c r="R2412">
        <v>262</v>
      </c>
      <c r="S2412"/>
      <c r="T2412"/>
      <c r="U2412"/>
      <c r="V2412"/>
      <c r="W2412"/>
      <c r="X2412"/>
      <c r="Y2412"/>
      <c r="Z2412"/>
      <c r="AA2412"/>
      <c r="AB2412"/>
      <c r="AC2412"/>
      <c r="AD2412"/>
      <c r="AE2412"/>
      <c r="AF2412"/>
      <c r="AG2412"/>
      <c r="AH2412"/>
      <c r="AI2412"/>
      <c r="AJ2412"/>
      <c r="AK2412" t="s">
        <v>1086</v>
      </c>
      <c r="AL2412">
        <v>262</v>
      </c>
      <c r="AM2412" s="73">
        <v>43948</v>
      </c>
      <c r="AN2412" t="s">
        <v>584</v>
      </c>
      <c r="AO2412" t="s">
        <v>847</v>
      </c>
      <c r="AP2412"/>
      <c r="AQ2412"/>
      <c r="AR2412" t="s">
        <v>581</v>
      </c>
      <c r="AS2412" t="s">
        <v>1797</v>
      </c>
      <c r="AT2412" t="s">
        <v>1361</v>
      </c>
      <c r="AU2412" t="s">
        <v>36</v>
      </c>
      <c r="AV2412" t="s">
        <v>1354</v>
      </c>
      <c r="AW2412" t="s">
        <v>1924</v>
      </c>
      <c r="AX2412" t="s">
        <v>1353</v>
      </c>
      <c r="AY2412" t="s">
        <v>1352</v>
      </c>
      <c r="AZ2412"/>
      <c r="BA2412" t="s">
        <v>1927</v>
      </c>
      <c r="BB2412" t="s">
        <v>1926</v>
      </c>
      <c r="BC2412" t="s">
        <v>579</v>
      </c>
      <c r="BD2412"/>
      <c r="BE2412"/>
    </row>
    <row r="2413" spans="1:57" x14ac:dyDescent="0.25">
      <c r="A2413" t="s">
        <v>1360</v>
      </c>
      <c r="B2413" t="s">
        <v>0</v>
      </c>
      <c r="C2413">
        <v>2020</v>
      </c>
      <c r="D2413">
        <v>10</v>
      </c>
      <c r="E2413" s="73">
        <v>43948</v>
      </c>
      <c r="F2413"/>
      <c r="G2413"/>
      <c r="H2413" t="s">
        <v>12</v>
      </c>
      <c r="I2413"/>
      <c r="J2413" t="s">
        <v>2</v>
      </c>
      <c r="K2413" t="s">
        <v>3</v>
      </c>
      <c r="L2413"/>
      <c r="M2413" t="s">
        <v>579</v>
      </c>
      <c r="N2413" s="82">
        <v>-13546.95</v>
      </c>
      <c r="O2413"/>
      <c r="P2413" t="s">
        <v>14</v>
      </c>
      <c r="Q2413" t="s">
        <v>1086</v>
      </c>
      <c r="R2413">
        <v>401</v>
      </c>
      <c r="S2413"/>
      <c r="T2413"/>
      <c r="U2413"/>
      <c r="V2413"/>
      <c r="W2413"/>
      <c r="X2413"/>
      <c r="Y2413"/>
      <c r="Z2413"/>
      <c r="AA2413"/>
      <c r="AB2413"/>
      <c r="AC2413"/>
      <c r="AD2413"/>
      <c r="AE2413"/>
      <c r="AF2413"/>
      <c r="AG2413"/>
      <c r="AH2413"/>
      <c r="AI2413"/>
      <c r="AJ2413"/>
      <c r="AK2413" t="s">
        <v>1086</v>
      </c>
      <c r="AL2413">
        <v>401</v>
      </c>
      <c r="AM2413" s="73">
        <v>43948</v>
      </c>
      <c r="AN2413"/>
      <c r="AO2413" t="s">
        <v>8</v>
      </c>
      <c r="AP2413"/>
      <c r="AQ2413"/>
      <c r="AR2413" t="s">
        <v>581</v>
      </c>
      <c r="AS2413" t="s">
        <v>1797</v>
      </c>
      <c r="AT2413" t="s">
        <v>1385</v>
      </c>
      <c r="AU2413" t="s">
        <v>36</v>
      </c>
      <c r="AV2413" t="s">
        <v>1355</v>
      </c>
      <c r="AW2413"/>
      <c r="AX2413"/>
      <c r="AY2413"/>
      <c r="AZ2413"/>
      <c r="BA2413" t="s">
        <v>1801</v>
      </c>
      <c r="BB2413" t="s">
        <v>1802</v>
      </c>
      <c r="BC2413" t="s">
        <v>579</v>
      </c>
      <c r="BD2413"/>
      <c r="BE2413"/>
    </row>
    <row r="2414" spans="1:57" x14ac:dyDescent="0.25">
      <c r="A2414" t="s">
        <v>1360</v>
      </c>
      <c r="B2414" t="s">
        <v>0</v>
      </c>
      <c r="C2414">
        <v>2020</v>
      </c>
      <c r="D2414">
        <v>10</v>
      </c>
      <c r="E2414" s="73">
        <v>43951</v>
      </c>
      <c r="F2414" t="s">
        <v>574</v>
      </c>
      <c r="G2414"/>
      <c r="H2414" t="s">
        <v>12</v>
      </c>
      <c r="I2414" t="s">
        <v>575</v>
      </c>
      <c r="J2414" t="s">
        <v>585</v>
      </c>
      <c r="K2414" t="s">
        <v>3</v>
      </c>
      <c r="L2414"/>
      <c r="M2414" t="s">
        <v>1424</v>
      </c>
      <c r="N2414" s="82">
        <v>-1090.8399999999999</v>
      </c>
      <c r="O2414"/>
      <c r="P2414" t="s">
        <v>1087</v>
      </c>
      <c r="Q2414" t="s">
        <v>1088</v>
      </c>
      <c r="R2414">
        <v>79</v>
      </c>
      <c r="S2414"/>
      <c r="T2414"/>
      <c r="U2414"/>
      <c r="V2414"/>
      <c r="W2414"/>
      <c r="X2414"/>
      <c r="Y2414"/>
      <c r="Z2414"/>
      <c r="AA2414"/>
      <c r="AB2414"/>
      <c r="AC2414"/>
      <c r="AD2414"/>
      <c r="AE2414"/>
      <c r="AF2414"/>
      <c r="AG2414"/>
      <c r="AH2414"/>
      <c r="AI2414"/>
      <c r="AJ2414"/>
      <c r="AK2414" t="s">
        <v>1088</v>
      </c>
      <c r="AL2414">
        <v>79</v>
      </c>
      <c r="AM2414" s="73">
        <v>43951</v>
      </c>
      <c r="AN2414"/>
      <c r="AO2414" t="s">
        <v>568</v>
      </c>
      <c r="AP2414"/>
      <c r="AQ2414"/>
      <c r="AR2414" t="s">
        <v>603</v>
      </c>
      <c r="AS2414" t="s">
        <v>1797</v>
      </c>
      <c r="AT2414" t="s">
        <v>1361</v>
      </c>
      <c r="AU2414" t="s">
        <v>36</v>
      </c>
      <c r="AV2414" t="s">
        <v>1354</v>
      </c>
      <c r="AW2414" t="s">
        <v>1924</v>
      </c>
      <c r="AX2414" t="s">
        <v>1353</v>
      </c>
      <c r="AY2414" t="s">
        <v>1352</v>
      </c>
      <c r="AZ2414"/>
      <c r="BA2414" t="s">
        <v>1925</v>
      </c>
      <c r="BB2414" t="s">
        <v>1926</v>
      </c>
      <c r="BC2414" t="s">
        <v>1424</v>
      </c>
      <c r="BD2414"/>
      <c r="BE2414"/>
    </row>
    <row r="2415" spans="1:57" x14ac:dyDescent="0.25">
      <c r="A2415" t="s">
        <v>1360</v>
      </c>
      <c r="B2415" t="s">
        <v>0</v>
      </c>
      <c r="C2415">
        <v>2020</v>
      </c>
      <c r="D2415">
        <v>10</v>
      </c>
      <c r="E2415" s="73">
        <v>43951</v>
      </c>
      <c r="F2415" t="s">
        <v>574</v>
      </c>
      <c r="G2415"/>
      <c r="H2415" t="s">
        <v>12</v>
      </c>
      <c r="I2415" t="s">
        <v>575</v>
      </c>
      <c r="J2415" t="s">
        <v>870</v>
      </c>
      <c r="K2415" t="s">
        <v>3</v>
      </c>
      <c r="L2415"/>
      <c r="M2415" t="s">
        <v>1424</v>
      </c>
      <c r="N2415" s="82">
        <v>-14.75</v>
      </c>
      <c r="O2415"/>
      <c r="P2415" t="s">
        <v>1087</v>
      </c>
      <c r="Q2415" t="s">
        <v>1088</v>
      </c>
      <c r="R2415">
        <v>111</v>
      </c>
      <c r="S2415"/>
      <c r="T2415"/>
      <c r="U2415"/>
      <c r="V2415"/>
      <c r="W2415"/>
      <c r="X2415"/>
      <c r="Y2415"/>
      <c r="Z2415"/>
      <c r="AA2415"/>
      <c r="AB2415"/>
      <c r="AC2415"/>
      <c r="AD2415"/>
      <c r="AE2415"/>
      <c r="AF2415"/>
      <c r="AG2415"/>
      <c r="AH2415"/>
      <c r="AI2415"/>
      <c r="AJ2415"/>
      <c r="AK2415" t="s">
        <v>1088</v>
      </c>
      <c r="AL2415">
        <v>111</v>
      </c>
      <c r="AM2415" s="73">
        <v>43951</v>
      </c>
      <c r="AN2415"/>
      <c r="AO2415" t="s">
        <v>568</v>
      </c>
      <c r="AP2415"/>
      <c r="AQ2415"/>
      <c r="AR2415" t="s">
        <v>603</v>
      </c>
      <c r="AS2415" t="s">
        <v>1797</v>
      </c>
      <c r="AT2415" t="s">
        <v>1408</v>
      </c>
      <c r="AU2415" t="s">
        <v>36</v>
      </c>
      <c r="AV2415" t="s">
        <v>1354</v>
      </c>
      <c r="AW2415" t="s">
        <v>1924</v>
      </c>
      <c r="AX2415" t="s">
        <v>1353</v>
      </c>
      <c r="AY2415" t="s">
        <v>1352</v>
      </c>
      <c r="AZ2415"/>
      <c r="BA2415" t="s">
        <v>1988</v>
      </c>
      <c r="BB2415" t="s">
        <v>1926</v>
      </c>
      <c r="BC2415" t="s">
        <v>1424</v>
      </c>
      <c r="BD2415"/>
      <c r="BE2415"/>
    </row>
    <row r="2416" spans="1:57" x14ac:dyDescent="0.25">
      <c r="A2416" t="s">
        <v>1360</v>
      </c>
      <c r="B2416" t="s">
        <v>0</v>
      </c>
      <c r="C2416">
        <v>2020</v>
      </c>
      <c r="D2416">
        <v>10</v>
      </c>
      <c r="E2416" s="73">
        <v>43951</v>
      </c>
      <c r="F2416" t="s">
        <v>574</v>
      </c>
      <c r="G2416"/>
      <c r="H2416" t="s">
        <v>12</v>
      </c>
      <c r="I2416" t="s">
        <v>575</v>
      </c>
      <c r="J2416" t="s">
        <v>692</v>
      </c>
      <c r="K2416" t="s">
        <v>3</v>
      </c>
      <c r="L2416"/>
      <c r="M2416" t="s">
        <v>1532</v>
      </c>
      <c r="N2416" s="82">
        <v>2.27</v>
      </c>
      <c r="O2416"/>
      <c r="P2416" t="s">
        <v>1120</v>
      </c>
      <c r="Q2416" t="s">
        <v>1122</v>
      </c>
      <c r="R2416">
        <v>11</v>
      </c>
      <c r="S2416"/>
      <c r="T2416"/>
      <c r="U2416"/>
      <c r="V2416"/>
      <c r="W2416"/>
      <c r="X2416"/>
      <c r="Y2416"/>
      <c r="Z2416"/>
      <c r="AA2416"/>
      <c r="AB2416"/>
      <c r="AC2416"/>
      <c r="AD2416"/>
      <c r="AE2416"/>
      <c r="AF2416"/>
      <c r="AG2416"/>
      <c r="AH2416"/>
      <c r="AI2416"/>
      <c r="AJ2416"/>
      <c r="AK2416" t="s">
        <v>1122</v>
      </c>
      <c r="AL2416">
        <v>11</v>
      </c>
      <c r="AM2416" s="73">
        <v>43951</v>
      </c>
      <c r="AN2416"/>
      <c r="AO2416" t="s">
        <v>847</v>
      </c>
      <c r="AP2416"/>
      <c r="AQ2416"/>
      <c r="AR2416" t="s">
        <v>603</v>
      </c>
      <c r="AS2416" t="s">
        <v>1797</v>
      </c>
      <c r="AT2416" t="s">
        <v>1356</v>
      </c>
      <c r="AU2416" t="s">
        <v>36</v>
      </c>
      <c r="AV2416" t="s">
        <v>1354</v>
      </c>
      <c r="AW2416" t="s">
        <v>1924</v>
      </c>
      <c r="AX2416" t="s">
        <v>1353</v>
      </c>
      <c r="AY2416" t="s">
        <v>1352</v>
      </c>
      <c r="AZ2416"/>
      <c r="BA2416" t="s">
        <v>1981</v>
      </c>
      <c r="BB2416" t="s">
        <v>1926</v>
      </c>
      <c r="BC2416" t="s">
        <v>1532</v>
      </c>
      <c r="BD2416"/>
      <c r="BE2416"/>
    </row>
    <row r="2417" spans="1:57" x14ac:dyDescent="0.25">
      <c r="A2417" t="s">
        <v>1360</v>
      </c>
      <c r="B2417" t="s">
        <v>0</v>
      </c>
      <c r="C2417">
        <v>2020</v>
      </c>
      <c r="D2417">
        <v>10</v>
      </c>
      <c r="E2417" s="73">
        <v>43951</v>
      </c>
      <c r="F2417" t="s">
        <v>574</v>
      </c>
      <c r="G2417"/>
      <c r="H2417" t="s">
        <v>12</v>
      </c>
      <c r="I2417" t="s">
        <v>575</v>
      </c>
      <c r="J2417" t="s">
        <v>692</v>
      </c>
      <c r="K2417" t="s">
        <v>3</v>
      </c>
      <c r="L2417"/>
      <c r="M2417" t="s">
        <v>1532</v>
      </c>
      <c r="N2417" s="82">
        <v>2.27</v>
      </c>
      <c r="O2417"/>
      <c r="P2417" t="s">
        <v>1120</v>
      </c>
      <c r="Q2417" t="s">
        <v>1122</v>
      </c>
      <c r="R2417">
        <v>133</v>
      </c>
      <c r="S2417"/>
      <c r="T2417"/>
      <c r="U2417"/>
      <c r="V2417"/>
      <c r="W2417"/>
      <c r="X2417"/>
      <c r="Y2417"/>
      <c r="Z2417"/>
      <c r="AA2417"/>
      <c r="AB2417"/>
      <c r="AC2417"/>
      <c r="AD2417"/>
      <c r="AE2417"/>
      <c r="AF2417"/>
      <c r="AG2417"/>
      <c r="AH2417"/>
      <c r="AI2417"/>
      <c r="AJ2417"/>
      <c r="AK2417" t="s">
        <v>1122</v>
      </c>
      <c r="AL2417">
        <v>133</v>
      </c>
      <c r="AM2417" s="73">
        <v>43951</v>
      </c>
      <c r="AN2417"/>
      <c r="AO2417" t="s">
        <v>975</v>
      </c>
      <c r="AP2417"/>
      <c r="AQ2417"/>
      <c r="AR2417" t="s">
        <v>603</v>
      </c>
      <c r="AS2417" t="s">
        <v>1797</v>
      </c>
      <c r="AT2417" t="s">
        <v>1356</v>
      </c>
      <c r="AU2417" t="s">
        <v>36</v>
      </c>
      <c r="AV2417" t="s">
        <v>1354</v>
      </c>
      <c r="AW2417" t="s">
        <v>1924</v>
      </c>
      <c r="AX2417" t="s">
        <v>1353</v>
      </c>
      <c r="AY2417" t="s">
        <v>1352</v>
      </c>
      <c r="AZ2417"/>
      <c r="BA2417" t="s">
        <v>1981</v>
      </c>
      <c r="BB2417" t="s">
        <v>1926</v>
      </c>
      <c r="BC2417" t="s">
        <v>1532</v>
      </c>
      <c r="BD2417"/>
      <c r="BE2417"/>
    </row>
    <row r="2418" spans="1:57" x14ac:dyDescent="0.25">
      <c r="A2418" t="s">
        <v>1360</v>
      </c>
      <c r="B2418" t="s">
        <v>0</v>
      </c>
      <c r="C2418">
        <v>2020</v>
      </c>
      <c r="D2418">
        <v>10</v>
      </c>
      <c r="E2418" s="73">
        <v>43951</v>
      </c>
      <c r="F2418" t="s">
        <v>574</v>
      </c>
      <c r="G2418"/>
      <c r="H2418" t="s">
        <v>12</v>
      </c>
      <c r="I2418" t="s">
        <v>575</v>
      </c>
      <c r="J2418" t="s">
        <v>692</v>
      </c>
      <c r="K2418" t="s">
        <v>3</v>
      </c>
      <c r="L2418"/>
      <c r="M2418" t="s">
        <v>1532</v>
      </c>
      <c r="N2418" s="82">
        <v>0.11</v>
      </c>
      <c r="O2418"/>
      <c r="P2418" t="s">
        <v>1120</v>
      </c>
      <c r="Q2418" t="s">
        <v>1122</v>
      </c>
      <c r="R2418">
        <v>178</v>
      </c>
      <c r="S2418"/>
      <c r="T2418"/>
      <c r="U2418"/>
      <c r="V2418"/>
      <c r="W2418"/>
      <c r="X2418"/>
      <c r="Y2418"/>
      <c r="Z2418"/>
      <c r="AA2418"/>
      <c r="AB2418"/>
      <c r="AC2418"/>
      <c r="AD2418"/>
      <c r="AE2418"/>
      <c r="AF2418"/>
      <c r="AG2418"/>
      <c r="AH2418"/>
      <c r="AI2418"/>
      <c r="AJ2418"/>
      <c r="AK2418" t="s">
        <v>1122</v>
      </c>
      <c r="AL2418">
        <v>178</v>
      </c>
      <c r="AM2418" s="73">
        <v>43951</v>
      </c>
      <c r="AN2418"/>
      <c r="AO2418" t="s">
        <v>37</v>
      </c>
      <c r="AP2418"/>
      <c r="AQ2418"/>
      <c r="AR2418" t="s">
        <v>603</v>
      </c>
      <c r="AS2418" t="s">
        <v>1797</v>
      </c>
      <c r="AT2418" t="s">
        <v>1356</v>
      </c>
      <c r="AU2418" t="s">
        <v>36</v>
      </c>
      <c r="AV2418" t="s">
        <v>1354</v>
      </c>
      <c r="AW2418" t="s">
        <v>1924</v>
      </c>
      <c r="AX2418" t="s">
        <v>1353</v>
      </c>
      <c r="AY2418" t="s">
        <v>1352</v>
      </c>
      <c r="AZ2418"/>
      <c r="BA2418" t="s">
        <v>1981</v>
      </c>
      <c r="BB2418" t="s">
        <v>1926</v>
      </c>
      <c r="BC2418" t="s">
        <v>1532</v>
      </c>
      <c r="BD2418"/>
      <c r="BE2418"/>
    </row>
    <row r="2419" spans="1:57" x14ac:dyDescent="0.25">
      <c r="A2419" t="s">
        <v>1360</v>
      </c>
      <c r="B2419" t="s">
        <v>0</v>
      </c>
      <c r="C2419">
        <v>2020</v>
      </c>
      <c r="D2419">
        <v>10</v>
      </c>
      <c r="E2419" s="73">
        <v>43951</v>
      </c>
      <c r="F2419" t="s">
        <v>574</v>
      </c>
      <c r="G2419"/>
      <c r="H2419" t="s">
        <v>12</v>
      </c>
      <c r="I2419" t="s">
        <v>575</v>
      </c>
      <c r="J2419" t="s">
        <v>694</v>
      </c>
      <c r="K2419" t="s">
        <v>3</v>
      </c>
      <c r="L2419"/>
      <c r="M2419" t="s">
        <v>1559</v>
      </c>
      <c r="N2419" s="82">
        <v>8.84</v>
      </c>
      <c r="O2419"/>
      <c r="P2419" t="s">
        <v>1120</v>
      </c>
      <c r="Q2419" t="s">
        <v>1123</v>
      </c>
      <c r="R2419">
        <v>84</v>
      </c>
      <c r="S2419"/>
      <c r="T2419"/>
      <c r="U2419"/>
      <c r="V2419"/>
      <c r="W2419"/>
      <c r="X2419"/>
      <c r="Y2419"/>
      <c r="Z2419"/>
      <c r="AA2419"/>
      <c r="AB2419"/>
      <c r="AC2419"/>
      <c r="AD2419"/>
      <c r="AE2419"/>
      <c r="AF2419"/>
      <c r="AG2419"/>
      <c r="AH2419"/>
      <c r="AI2419"/>
      <c r="AJ2419"/>
      <c r="AK2419" t="s">
        <v>1123</v>
      </c>
      <c r="AL2419">
        <v>84</v>
      </c>
      <c r="AM2419" s="73">
        <v>43951</v>
      </c>
      <c r="AN2419"/>
      <c r="AO2419" t="s">
        <v>847</v>
      </c>
      <c r="AP2419"/>
      <c r="AQ2419"/>
      <c r="AR2419" t="s">
        <v>603</v>
      </c>
      <c r="AS2419" t="s">
        <v>1797</v>
      </c>
      <c r="AT2419" t="s">
        <v>1356</v>
      </c>
      <c r="AU2419" t="s">
        <v>36</v>
      </c>
      <c r="AV2419" t="s">
        <v>1354</v>
      </c>
      <c r="AW2419" t="s">
        <v>1924</v>
      </c>
      <c r="AX2419" t="s">
        <v>1353</v>
      </c>
      <c r="AY2419" t="s">
        <v>1352</v>
      </c>
      <c r="AZ2419"/>
      <c r="BA2419" t="s">
        <v>1958</v>
      </c>
      <c r="BB2419" t="s">
        <v>1926</v>
      </c>
      <c r="BC2419" t="s">
        <v>1559</v>
      </c>
      <c r="BD2419"/>
      <c r="BE2419"/>
    </row>
    <row r="2420" spans="1:57" x14ac:dyDescent="0.25">
      <c r="A2420" t="s">
        <v>1360</v>
      </c>
      <c r="B2420" t="s">
        <v>0</v>
      </c>
      <c r="C2420">
        <v>2020</v>
      </c>
      <c r="D2420">
        <v>10</v>
      </c>
      <c r="E2420" s="73">
        <v>43951</v>
      </c>
      <c r="F2420" t="s">
        <v>574</v>
      </c>
      <c r="G2420"/>
      <c r="H2420" t="s">
        <v>12</v>
      </c>
      <c r="I2420" t="s">
        <v>575</v>
      </c>
      <c r="J2420" t="s">
        <v>610</v>
      </c>
      <c r="K2420" t="s">
        <v>3</v>
      </c>
      <c r="L2420"/>
      <c r="M2420" t="s">
        <v>1418</v>
      </c>
      <c r="N2420" s="82">
        <v>82.08</v>
      </c>
      <c r="O2420"/>
      <c r="P2420" t="s">
        <v>1095</v>
      </c>
      <c r="Q2420" t="s">
        <v>1096</v>
      </c>
      <c r="R2420">
        <v>71</v>
      </c>
      <c r="S2420"/>
      <c r="T2420"/>
      <c r="U2420"/>
      <c r="V2420"/>
      <c r="W2420"/>
      <c r="X2420"/>
      <c r="Y2420"/>
      <c r="Z2420"/>
      <c r="AA2420"/>
      <c r="AB2420"/>
      <c r="AC2420"/>
      <c r="AD2420"/>
      <c r="AE2420"/>
      <c r="AF2420"/>
      <c r="AG2420"/>
      <c r="AH2420"/>
      <c r="AI2420"/>
      <c r="AJ2420"/>
      <c r="AK2420" t="s">
        <v>1096</v>
      </c>
      <c r="AL2420">
        <v>71</v>
      </c>
      <c r="AM2420" s="73">
        <v>43951</v>
      </c>
      <c r="AN2420"/>
      <c r="AO2420" t="s">
        <v>1013</v>
      </c>
      <c r="AP2420"/>
      <c r="AQ2420"/>
      <c r="AR2420" t="s">
        <v>603</v>
      </c>
      <c r="AS2420" t="s">
        <v>1797</v>
      </c>
      <c r="AT2420" t="s">
        <v>1408</v>
      </c>
      <c r="AU2420" t="s">
        <v>36</v>
      </c>
      <c r="AV2420" t="s">
        <v>1354</v>
      </c>
      <c r="AW2420" t="s">
        <v>1924</v>
      </c>
      <c r="AX2420" t="s">
        <v>1353</v>
      </c>
      <c r="AY2420" t="s">
        <v>1352</v>
      </c>
      <c r="AZ2420"/>
      <c r="BA2420" t="s">
        <v>1930</v>
      </c>
      <c r="BB2420" t="s">
        <v>1926</v>
      </c>
      <c r="BC2420" t="s">
        <v>1418</v>
      </c>
      <c r="BD2420"/>
      <c r="BE2420"/>
    </row>
    <row r="2421" spans="1:57" x14ac:dyDescent="0.25">
      <c r="A2421" t="s">
        <v>1360</v>
      </c>
      <c r="B2421" t="s">
        <v>0</v>
      </c>
      <c r="C2421">
        <v>2020</v>
      </c>
      <c r="D2421">
        <v>10</v>
      </c>
      <c r="E2421" s="73">
        <v>43951</v>
      </c>
      <c r="F2421" t="s">
        <v>574</v>
      </c>
      <c r="G2421"/>
      <c r="H2421" t="s">
        <v>12</v>
      </c>
      <c r="I2421" t="s">
        <v>575</v>
      </c>
      <c r="J2421" t="s">
        <v>586</v>
      </c>
      <c r="K2421" t="s">
        <v>3</v>
      </c>
      <c r="L2421"/>
      <c r="M2421" t="s">
        <v>1424</v>
      </c>
      <c r="N2421" s="82">
        <v>-174.92</v>
      </c>
      <c r="O2421"/>
      <c r="P2421" t="s">
        <v>1087</v>
      </c>
      <c r="Q2421" t="s">
        <v>1088</v>
      </c>
      <c r="R2421">
        <v>82</v>
      </c>
      <c r="S2421"/>
      <c r="T2421"/>
      <c r="U2421"/>
      <c r="V2421"/>
      <c r="W2421"/>
      <c r="X2421"/>
      <c r="Y2421"/>
      <c r="Z2421"/>
      <c r="AA2421"/>
      <c r="AB2421"/>
      <c r="AC2421"/>
      <c r="AD2421"/>
      <c r="AE2421"/>
      <c r="AF2421"/>
      <c r="AG2421"/>
      <c r="AH2421"/>
      <c r="AI2421"/>
      <c r="AJ2421"/>
      <c r="AK2421" t="s">
        <v>1088</v>
      </c>
      <c r="AL2421">
        <v>82</v>
      </c>
      <c r="AM2421" s="73">
        <v>43951</v>
      </c>
      <c r="AN2421"/>
      <c r="AO2421" t="s">
        <v>568</v>
      </c>
      <c r="AP2421"/>
      <c r="AQ2421"/>
      <c r="AR2421" t="s">
        <v>603</v>
      </c>
      <c r="AS2421" t="s">
        <v>1797</v>
      </c>
      <c r="AT2421" t="s">
        <v>1361</v>
      </c>
      <c r="AU2421" t="s">
        <v>36</v>
      </c>
      <c r="AV2421" t="s">
        <v>1354</v>
      </c>
      <c r="AW2421" t="s">
        <v>1924</v>
      </c>
      <c r="AX2421" t="s">
        <v>1353</v>
      </c>
      <c r="AY2421" t="s">
        <v>1352</v>
      </c>
      <c r="AZ2421"/>
      <c r="BA2421" t="s">
        <v>1954</v>
      </c>
      <c r="BB2421" t="s">
        <v>1926</v>
      </c>
      <c r="BC2421" t="s">
        <v>1424</v>
      </c>
      <c r="BD2421"/>
      <c r="BE2421"/>
    </row>
    <row r="2422" spans="1:57" x14ac:dyDescent="0.25">
      <c r="A2422" t="s">
        <v>1360</v>
      </c>
      <c r="B2422" t="s">
        <v>0</v>
      </c>
      <c r="C2422">
        <v>2020</v>
      </c>
      <c r="D2422">
        <v>10</v>
      </c>
      <c r="E2422" s="73">
        <v>43951</v>
      </c>
      <c r="F2422" t="s">
        <v>574</v>
      </c>
      <c r="G2422"/>
      <c r="H2422" t="s">
        <v>12</v>
      </c>
      <c r="I2422" t="s">
        <v>575</v>
      </c>
      <c r="J2422" t="s">
        <v>907</v>
      </c>
      <c r="K2422" t="s">
        <v>3</v>
      </c>
      <c r="L2422"/>
      <c r="M2422" t="s">
        <v>1424</v>
      </c>
      <c r="N2422" s="82">
        <v>-4.04</v>
      </c>
      <c r="O2422"/>
      <c r="P2422" t="s">
        <v>1087</v>
      </c>
      <c r="Q2422" t="s">
        <v>1088</v>
      </c>
      <c r="R2422">
        <v>105</v>
      </c>
      <c r="S2422"/>
      <c r="T2422"/>
      <c r="U2422"/>
      <c r="V2422"/>
      <c r="W2422"/>
      <c r="X2422"/>
      <c r="Y2422"/>
      <c r="Z2422"/>
      <c r="AA2422"/>
      <c r="AB2422"/>
      <c r="AC2422"/>
      <c r="AD2422"/>
      <c r="AE2422"/>
      <c r="AF2422"/>
      <c r="AG2422"/>
      <c r="AH2422"/>
      <c r="AI2422"/>
      <c r="AJ2422"/>
      <c r="AK2422" t="s">
        <v>1088</v>
      </c>
      <c r="AL2422">
        <v>105</v>
      </c>
      <c r="AM2422" s="73">
        <v>43951</v>
      </c>
      <c r="AN2422"/>
      <c r="AO2422" t="s">
        <v>568</v>
      </c>
      <c r="AP2422"/>
      <c r="AQ2422"/>
      <c r="AR2422" t="s">
        <v>603</v>
      </c>
      <c r="AS2422" t="s">
        <v>1797</v>
      </c>
      <c r="AT2422" t="s">
        <v>1408</v>
      </c>
      <c r="AU2422" t="s">
        <v>36</v>
      </c>
      <c r="AV2422" t="s">
        <v>1354</v>
      </c>
      <c r="AW2422" t="s">
        <v>1924</v>
      </c>
      <c r="AX2422" t="s">
        <v>1353</v>
      </c>
      <c r="AY2422" t="s">
        <v>1352</v>
      </c>
      <c r="AZ2422"/>
      <c r="BA2422" t="s">
        <v>2018</v>
      </c>
      <c r="BB2422" t="s">
        <v>1926</v>
      </c>
      <c r="BC2422" t="s">
        <v>1424</v>
      </c>
      <c r="BD2422"/>
      <c r="BE2422"/>
    </row>
    <row r="2423" spans="1:57" x14ac:dyDescent="0.25">
      <c r="A2423" t="s">
        <v>1360</v>
      </c>
      <c r="B2423" t="s">
        <v>0</v>
      </c>
      <c r="C2423">
        <v>2020</v>
      </c>
      <c r="D2423">
        <v>10</v>
      </c>
      <c r="E2423" s="73">
        <v>43951</v>
      </c>
      <c r="F2423"/>
      <c r="G2423"/>
      <c r="H2423" t="s">
        <v>12</v>
      </c>
      <c r="I2423"/>
      <c r="J2423" t="s">
        <v>2</v>
      </c>
      <c r="K2423" t="s">
        <v>19</v>
      </c>
      <c r="L2423"/>
      <c r="M2423" t="s">
        <v>1423</v>
      </c>
      <c r="N2423" s="82">
        <v>105.93</v>
      </c>
      <c r="O2423"/>
      <c r="P2423" t="s">
        <v>14</v>
      </c>
      <c r="Q2423" t="s">
        <v>1090</v>
      </c>
      <c r="R2423">
        <v>52</v>
      </c>
      <c r="S2423"/>
      <c r="T2423"/>
      <c r="U2423"/>
      <c r="V2423"/>
      <c r="W2423"/>
      <c r="X2423"/>
      <c r="Y2423"/>
      <c r="Z2423"/>
      <c r="AA2423"/>
      <c r="AB2423"/>
      <c r="AC2423"/>
      <c r="AD2423"/>
      <c r="AE2423"/>
      <c r="AF2423"/>
      <c r="AG2423"/>
      <c r="AH2423"/>
      <c r="AI2423"/>
      <c r="AJ2423"/>
      <c r="AK2423" t="s">
        <v>1090</v>
      </c>
      <c r="AL2423">
        <v>52</v>
      </c>
      <c r="AM2423" s="73">
        <v>43951</v>
      </c>
      <c r="AN2423"/>
      <c r="AO2423" t="s">
        <v>8</v>
      </c>
      <c r="AP2423"/>
      <c r="AQ2423"/>
      <c r="AR2423" t="s">
        <v>16</v>
      </c>
      <c r="AS2423" t="s">
        <v>1797</v>
      </c>
      <c r="AT2423" t="s">
        <v>1385</v>
      </c>
      <c r="AU2423" t="s">
        <v>36</v>
      </c>
      <c r="AV2423" t="s">
        <v>1355</v>
      </c>
      <c r="AW2423"/>
      <c r="AX2423"/>
      <c r="AY2423"/>
      <c r="AZ2423"/>
      <c r="BA2423" t="s">
        <v>1801</v>
      </c>
      <c r="BB2423" t="s">
        <v>1844</v>
      </c>
      <c r="BC2423" t="s">
        <v>1423</v>
      </c>
      <c r="BD2423"/>
      <c r="BE2423"/>
    </row>
    <row r="2424" spans="1:57" x14ac:dyDescent="0.25">
      <c r="A2424" t="s">
        <v>1360</v>
      </c>
      <c r="B2424" t="s">
        <v>0</v>
      </c>
      <c r="C2424">
        <v>2020</v>
      </c>
      <c r="D2424">
        <v>10</v>
      </c>
      <c r="E2424" s="73">
        <v>43951</v>
      </c>
      <c r="F2424" t="s">
        <v>574</v>
      </c>
      <c r="G2424"/>
      <c r="H2424" t="s">
        <v>12</v>
      </c>
      <c r="I2424" t="s">
        <v>575</v>
      </c>
      <c r="J2424" t="s">
        <v>688</v>
      </c>
      <c r="K2424" t="s">
        <v>3</v>
      </c>
      <c r="L2424"/>
      <c r="M2424" t="s">
        <v>1420</v>
      </c>
      <c r="N2424" s="82">
        <v>7.0000000000000007E-2</v>
      </c>
      <c r="O2424"/>
      <c r="P2424" t="s">
        <v>1091</v>
      </c>
      <c r="Q2424" t="s">
        <v>1092</v>
      </c>
      <c r="R2424">
        <v>181</v>
      </c>
      <c r="S2424"/>
      <c r="T2424"/>
      <c r="U2424"/>
      <c r="V2424"/>
      <c r="W2424"/>
      <c r="X2424"/>
      <c r="Y2424"/>
      <c r="Z2424"/>
      <c r="AA2424"/>
      <c r="AB2424"/>
      <c r="AC2424"/>
      <c r="AD2424"/>
      <c r="AE2424"/>
      <c r="AF2424"/>
      <c r="AG2424"/>
      <c r="AH2424"/>
      <c r="AI2424"/>
      <c r="AJ2424"/>
      <c r="AK2424" t="s">
        <v>1092</v>
      </c>
      <c r="AL2424">
        <v>181</v>
      </c>
      <c r="AM2424" s="73">
        <v>43951</v>
      </c>
      <c r="AN2424"/>
      <c r="AO2424" t="s">
        <v>37</v>
      </c>
      <c r="AP2424"/>
      <c r="AQ2424"/>
      <c r="AR2424" t="s">
        <v>603</v>
      </c>
      <c r="AS2424" t="s">
        <v>1797</v>
      </c>
      <c r="AT2424" t="s">
        <v>1408</v>
      </c>
      <c r="AU2424" t="s">
        <v>36</v>
      </c>
      <c r="AV2424" t="s">
        <v>1354</v>
      </c>
      <c r="AW2424" t="s">
        <v>1924</v>
      </c>
      <c r="AX2424" t="s">
        <v>1353</v>
      </c>
      <c r="AY2424" t="s">
        <v>1352</v>
      </c>
      <c r="AZ2424"/>
      <c r="BA2424" t="s">
        <v>1995</v>
      </c>
      <c r="BB2424" t="s">
        <v>1926</v>
      </c>
      <c r="BC2424" t="s">
        <v>1420</v>
      </c>
      <c r="BD2424"/>
      <c r="BE2424"/>
    </row>
    <row r="2425" spans="1:57" x14ac:dyDescent="0.25">
      <c r="A2425" t="s">
        <v>1360</v>
      </c>
      <c r="B2425" t="s">
        <v>0</v>
      </c>
      <c r="C2425">
        <v>2020</v>
      </c>
      <c r="D2425">
        <v>10</v>
      </c>
      <c r="E2425" s="73">
        <v>43951</v>
      </c>
      <c r="F2425"/>
      <c r="G2425"/>
      <c r="H2425" t="s">
        <v>12</v>
      </c>
      <c r="I2425"/>
      <c r="J2425" t="s">
        <v>2</v>
      </c>
      <c r="K2425" t="s">
        <v>3</v>
      </c>
      <c r="L2425"/>
      <c r="M2425" t="s">
        <v>1532</v>
      </c>
      <c r="N2425" s="82">
        <v>-9.3000000000000007</v>
      </c>
      <c r="O2425"/>
      <c r="P2425" t="s">
        <v>14</v>
      </c>
      <c r="Q2425" t="s">
        <v>1122</v>
      </c>
      <c r="R2425">
        <v>215</v>
      </c>
      <c r="S2425"/>
      <c r="T2425"/>
      <c r="U2425"/>
      <c r="V2425"/>
      <c r="W2425"/>
      <c r="X2425"/>
      <c r="Y2425"/>
      <c r="Z2425"/>
      <c r="AA2425"/>
      <c r="AB2425"/>
      <c r="AC2425"/>
      <c r="AD2425"/>
      <c r="AE2425"/>
      <c r="AF2425"/>
      <c r="AG2425"/>
      <c r="AH2425"/>
      <c r="AI2425"/>
      <c r="AJ2425"/>
      <c r="AK2425" t="s">
        <v>1122</v>
      </c>
      <c r="AL2425">
        <v>215</v>
      </c>
      <c r="AM2425" s="73">
        <v>43951</v>
      </c>
      <c r="AN2425"/>
      <c r="AO2425" t="s">
        <v>8</v>
      </c>
      <c r="AP2425"/>
      <c r="AQ2425"/>
      <c r="AR2425" t="s">
        <v>603</v>
      </c>
      <c r="AS2425" t="s">
        <v>1797</v>
      </c>
      <c r="AT2425" t="s">
        <v>1385</v>
      </c>
      <c r="AU2425" t="s">
        <v>36</v>
      </c>
      <c r="AV2425" t="s">
        <v>1355</v>
      </c>
      <c r="AW2425"/>
      <c r="AX2425"/>
      <c r="AY2425"/>
      <c r="AZ2425"/>
      <c r="BA2425" t="s">
        <v>1801</v>
      </c>
      <c r="BB2425" t="s">
        <v>1802</v>
      </c>
      <c r="BC2425" t="s">
        <v>1532</v>
      </c>
      <c r="BD2425"/>
      <c r="BE2425"/>
    </row>
    <row r="2426" spans="1:57" x14ac:dyDescent="0.25">
      <c r="A2426" t="s">
        <v>1360</v>
      </c>
      <c r="B2426" t="s">
        <v>0</v>
      </c>
      <c r="C2426">
        <v>2020</v>
      </c>
      <c r="D2426">
        <v>10</v>
      </c>
      <c r="E2426" s="73">
        <v>43951</v>
      </c>
      <c r="F2426" t="s">
        <v>574</v>
      </c>
      <c r="G2426"/>
      <c r="H2426" t="s">
        <v>12</v>
      </c>
      <c r="I2426" t="s">
        <v>575</v>
      </c>
      <c r="J2426" t="s">
        <v>694</v>
      </c>
      <c r="K2426" t="s">
        <v>3</v>
      </c>
      <c r="L2426"/>
      <c r="M2426" t="s">
        <v>1559</v>
      </c>
      <c r="N2426" s="82">
        <v>8.84</v>
      </c>
      <c r="O2426"/>
      <c r="P2426" t="s">
        <v>1120</v>
      </c>
      <c r="Q2426" t="s">
        <v>1123</v>
      </c>
      <c r="R2426">
        <v>71</v>
      </c>
      <c r="S2426"/>
      <c r="T2426"/>
      <c r="U2426"/>
      <c r="V2426"/>
      <c r="W2426"/>
      <c r="X2426"/>
      <c r="Y2426"/>
      <c r="Z2426"/>
      <c r="AA2426"/>
      <c r="AB2426"/>
      <c r="AC2426"/>
      <c r="AD2426"/>
      <c r="AE2426"/>
      <c r="AF2426"/>
      <c r="AG2426"/>
      <c r="AH2426"/>
      <c r="AI2426"/>
      <c r="AJ2426"/>
      <c r="AK2426" t="s">
        <v>1123</v>
      </c>
      <c r="AL2426">
        <v>71</v>
      </c>
      <c r="AM2426" s="73">
        <v>43951</v>
      </c>
      <c r="AN2426"/>
      <c r="AO2426" t="s">
        <v>1013</v>
      </c>
      <c r="AP2426"/>
      <c r="AQ2426"/>
      <c r="AR2426" t="s">
        <v>603</v>
      </c>
      <c r="AS2426" t="s">
        <v>1797</v>
      </c>
      <c r="AT2426" t="s">
        <v>1356</v>
      </c>
      <c r="AU2426" t="s">
        <v>36</v>
      </c>
      <c r="AV2426" t="s">
        <v>1354</v>
      </c>
      <c r="AW2426" t="s">
        <v>1924</v>
      </c>
      <c r="AX2426" t="s">
        <v>1353</v>
      </c>
      <c r="AY2426" t="s">
        <v>1352</v>
      </c>
      <c r="AZ2426"/>
      <c r="BA2426" t="s">
        <v>1958</v>
      </c>
      <c r="BB2426" t="s">
        <v>1926</v>
      </c>
      <c r="BC2426" t="s">
        <v>1559</v>
      </c>
      <c r="BD2426"/>
      <c r="BE2426"/>
    </row>
    <row r="2427" spans="1:57" x14ac:dyDescent="0.25">
      <c r="A2427" t="s">
        <v>1360</v>
      </c>
      <c r="B2427" t="s">
        <v>0</v>
      </c>
      <c r="C2427">
        <v>2020</v>
      </c>
      <c r="D2427">
        <v>10</v>
      </c>
      <c r="E2427" s="73">
        <v>43951</v>
      </c>
      <c r="F2427" t="s">
        <v>574</v>
      </c>
      <c r="G2427"/>
      <c r="H2427" t="s">
        <v>12</v>
      </c>
      <c r="I2427" t="s">
        <v>575</v>
      </c>
      <c r="J2427" t="s">
        <v>610</v>
      </c>
      <c r="K2427" t="s">
        <v>3</v>
      </c>
      <c r="L2427"/>
      <c r="M2427" t="s">
        <v>1418</v>
      </c>
      <c r="N2427" s="82">
        <v>82.08</v>
      </c>
      <c r="O2427"/>
      <c r="P2427" t="s">
        <v>1095</v>
      </c>
      <c r="Q2427" t="s">
        <v>1096</v>
      </c>
      <c r="R2427">
        <v>84</v>
      </c>
      <c r="S2427"/>
      <c r="T2427"/>
      <c r="U2427"/>
      <c r="V2427"/>
      <c r="W2427"/>
      <c r="X2427"/>
      <c r="Y2427"/>
      <c r="Z2427"/>
      <c r="AA2427"/>
      <c r="AB2427"/>
      <c r="AC2427"/>
      <c r="AD2427"/>
      <c r="AE2427"/>
      <c r="AF2427"/>
      <c r="AG2427"/>
      <c r="AH2427"/>
      <c r="AI2427"/>
      <c r="AJ2427"/>
      <c r="AK2427" t="s">
        <v>1096</v>
      </c>
      <c r="AL2427">
        <v>84</v>
      </c>
      <c r="AM2427" s="73">
        <v>43951</v>
      </c>
      <c r="AN2427"/>
      <c r="AO2427" t="s">
        <v>847</v>
      </c>
      <c r="AP2427"/>
      <c r="AQ2427"/>
      <c r="AR2427" t="s">
        <v>603</v>
      </c>
      <c r="AS2427" t="s">
        <v>1797</v>
      </c>
      <c r="AT2427" t="s">
        <v>1408</v>
      </c>
      <c r="AU2427" t="s">
        <v>36</v>
      </c>
      <c r="AV2427" t="s">
        <v>1354</v>
      </c>
      <c r="AW2427" t="s">
        <v>1924</v>
      </c>
      <c r="AX2427" t="s">
        <v>1353</v>
      </c>
      <c r="AY2427" t="s">
        <v>1352</v>
      </c>
      <c r="AZ2427"/>
      <c r="BA2427" t="s">
        <v>1930</v>
      </c>
      <c r="BB2427" t="s">
        <v>1926</v>
      </c>
      <c r="BC2427" t="s">
        <v>1418</v>
      </c>
      <c r="BD2427"/>
      <c r="BE2427"/>
    </row>
    <row r="2428" spans="1:57" x14ac:dyDescent="0.25">
      <c r="A2428" t="s">
        <v>1360</v>
      </c>
      <c r="B2428" t="s">
        <v>0</v>
      </c>
      <c r="C2428">
        <v>2020</v>
      </c>
      <c r="D2428">
        <v>10</v>
      </c>
      <c r="E2428" s="73">
        <v>43951</v>
      </c>
      <c r="F2428" t="s">
        <v>574</v>
      </c>
      <c r="G2428"/>
      <c r="H2428" t="s">
        <v>12</v>
      </c>
      <c r="I2428" t="s">
        <v>575</v>
      </c>
      <c r="J2428" t="s">
        <v>610</v>
      </c>
      <c r="K2428" t="s">
        <v>3</v>
      </c>
      <c r="L2428"/>
      <c r="M2428" t="s">
        <v>1418</v>
      </c>
      <c r="N2428" s="82">
        <v>4.0999999999999996</v>
      </c>
      <c r="O2428"/>
      <c r="P2428" t="s">
        <v>1095</v>
      </c>
      <c r="Q2428" t="s">
        <v>1096</v>
      </c>
      <c r="R2428">
        <v>181</v>
      </c>
      <c r="S2428"/>
      <c r="T2428"/>
      <c r="U2428"/>
      <c r="V2428"/>
      <c r="W2428"/>
      <c r="X2428"/>
      <c r="Y2428"/>
      <c r="Z2428"/>
      <c r="AA2428"/>
      <c r="AB2428"/>
      <c r="AC2428"/>
      <c r="AD2428"/>
      <c r="AE2428"/>
      <c r="AF2428"/>
      <c r="AG2428"/>
      <c r="AH2428"/>
      <c r="AI2428"/>
      <c r="AJ2428"/>
      <c r="AK2428" t="s">
        <v>1096</v>
      </c>
      <c r="AL2428">
        <v>181</v>
      </c>
      <c r="AM2428" s="73">
        <v>43951</v>
      </c>
      <c r="AN2428"/>
      <c r="AO2428" t="s">
        <v>37</v>
      </c>
      <c r="AP2428"/>
      <c r="AQ2428"/>
      <c r="AR2428" t="s">
        <v>603</v>
      </c>
      <c r="AS2428" t="s">
        <v>1797</v>
      </c>
      <c r="AT2428" t="s">
        <v>1408</v>
      </c>
      <c r="AU2428" t="s">
        <v>36</v>
      </c>
      <c r="AV2428" t="s">
        <v>1354</v>
      </c>
      <c r="AW2428" t="s">
        <v>1924</v>
      </c>
      <c r="AX2428" t="s">
        <v>1353</v>
      </c>
      <c r="AY2428" t="s">
        <v>1352</v>
      </c>
      <c r="AZ2428"/>
      <c r="BA2428" t="s">
        <v>1930</v>
      </c>
      <c r="BB2428" t="s">
        <v>1926</v>
      </c>
      <c r="BC2428" t="s">
        <v>1418</v>
      </c>
      <c r="BD2428"/>
      <c r="BE2428"/>
    </row>
    <row r="2429" spans="1:57" x14ac:dyDescent="0.25">
      <c r="A2429" t="s">
        <v>1360</v>
      </c>
      <c r="B2429" t="s">
        <v>0</v>
      </c>
      <c r="C2429">
        <v>2020</v>
      </c>
      <c r="D2429">
        <v>10</v>
      </c>
      <c r="E2429" s="73">
        <v>43930</v>
      </c>
      <c r="F2429"/>
      <c r="G2429"/>
      <c r="H2429" t="s">
        <v>632</v>
      </c>
      <c r="I2429"/>
      <c r="J2429" t="s">
        <v>2</v>
      </c>
      <c r="K2429" t="s">
        <v>3</v>
      </c>
      <c r="L2429"/>
      <c r="M2429" t="s">
        <v>1066</v>
      </c>
      <c r="N2429" s="82">
        <v>3575.52</v>
      </c>
      <c r="O2429"/>
      <c r="P2429" t="s">
        <v>14</v>
      </c>
      <c r="Q2429" t="s">
        <v>1068</v>
      </c>
      <c r="R2429">
        <v>30</v>
      </c>
      <c r="S2429"/>
      <c r="T2429"/>
      <c r="U2429"/>
      <c r="V2429"/>
      <c r="W2429"/>
      <c r="X2429"/>
      <c r="Y2429"/>
      <c r="Z2429"/>
      <c r="AA2429"/>
      <c r="AB2429"/>
      <c r="AC2429"/>
      <c r="AD2429"/>
      <c r="AE2429"/>
      <c r="AF2429"/>
      <c r="AG2429"/>
      <c r="AH2429"/>
      <c r="AI2429"/>
      <c r="AJ2429"/>
      <c r="AK2429" t="s">
        <v>1068</v>
      </c>
      <c r="AL2429">
        <v>30</v>
      </c>
      <c r="AM2429" s="73">
        <v>43930</v>
      </c>
      <c r="AN2429"/>
      <c r="AO2429" t="s">
        <v>8</v>
      </c>
      <c r="AP2429"/>
      <c r="AQ2429"/>
      <c r="AR2429" t="s">
        <v>603</v>
      </c>
      <c r="AS2429" t="s">
        <v>1797</v>
      </c>
      <c r="AT2429" t="s">
        <v>1385</v>
      </c>
      <c r="AU2429" t="s">
        <v>36</v>
      </c>
      <c r="AV2429" t="s">
        <v>1355</v>
      </c>
      <c r="AW2429"/>
      <c r="AX2429"/>
      <c r="AY2429"/>
      <c r="AZ2429"/>
      <c r="BA2429" t="s">
        <v>1801</v>
      </c>
      <c r="BB2429" t="s">
        <v>1972</v>
      </c>
      <c r="BC2429" t="s">
        <v>1066</v>
      </c>
      <c r="BD2429"/>
      <c r="BE2429"/>
    </row>
    <row r="2430" spans="1:57" x14ac:dyDescent="0.25">
      <c r="A2430" t="s">
        <v>1360</v>
      </c>
      <c r="B2430" t="s">
        <v>0</v>
      </c>
      <c r="C2430">
        <v>2020</v>
      </c>
      <c r="D2430">
        <v>10</v>
      </c>
      <c r="E2430" s="73">
        <v>43930</v>
      </c>
      <c r="F2430"/>
      <c r="G2430"/>
      <c r="H2430" t="s">
        <v>12</v>
      </c>
      <c r="I2430"/>
      <c r="J2430" t="s">
        <v>2</v>
      </c>
      <c r="K2430" t="s">
        <v>3</v>
      </c>
      <c r="L2430"/>
      <c r="M2430" t="s">
        <v>1066</v>
      </c>
      <c r="N2430" s="82">
        <v>-17768.14</v>
      </c>
      <c r="O2430"/>
      <c r="P2430" t="s">
        <v>14</v>
      </c>
      <c r="Q2430" t="s">
        <v>1068</v>
      </c>
      <c r="R2430">
        <v>35</v>
      </c>
      <c r="S2430"/>
      <c r="T2430"/>
      <c r="U2430"/>
      <c r="V2430"/>
      <c r="W2430"/>
      <c r="X2430"/>
      <c r="Y2430"/>
      <c r="Z2430"/>
      <c r="AA2430"/>
      <c r="AB2430"/>
      <c r="AC2430"/>
      <c r="AD2430"/>
      <c r="AE2430"/>
      <c r="AF2430"/>
      <c r="AG2430"/>
      <c r="AH2430"/>
      <c r="AI2430"/>
      <c r="AJ2430"/>
      <c r="AK2430" t="s">
        <v>1068</v>
      </c>
      <c r="AL2430">
        <v>35</v>
      </c>
      <c r="AM2430" s="73">
        <v>43930</v>
      </c>
      <c r="AN2430"/>
      <c r="AO2430" t="s">
        <v>8</v>
      </c>
      <c r="AP2430"/>
      <c r="AQ2430"/>
      <c r="AR2430" t="s">
        <v>603</v>
      </c>
      <c r="AS2430" t="s">
        <v>1797</v>
      </c>
      <c r="AT2430" t="s">
        <v>1385</v>
      </c>
      <c r="AU2430" t="s">
        <v>36</v>
      </c>
      <c r="AV2430" t="s">
        <v>1355</v>
      </c>
      <c r="AW2430"/>
      <c r="AX2430"/>
      <c r="AY2430"/>
      <c r="AZ2430"/>
      <c r="BA2430" t="s">
        <v>1801</v>
      </c>
      <c r="BB2430" t="s">
        <v>1802</v>
      </c>
      <c r="BC2430" t="s">
        <v>1066</v>
      </c>
      <c r="BD2430"/>
      <c r="BE2430"/>
    </row>
    <row r="2431" spans="1:57" x14ac:dyDescent="0.25">
      <c r="A2431" t="s">
        <v>1360</v>
      </c>
      <c r="B2431" t="s">
        <v>0</v>
      </c>
      <c r="C2431">
        <v>2020</v>
      </c>
      <c r="D2431">
        <v>10</v>
      </c>
      <c r="E2431" s="73">
        <v>43930</v>
      </c>
      <c r="F2431"/>
      <c r="G2431"/>
      <c r="H2431" t="s">
        <v>12</v>
      </c>
      <c r="I2431"/>
      <c r="J2431" t="s">
        <v>2</v>
      </c>
      <c r="K2431" t="s">
        <v>3</v>
      </c>
      <c r="L2431"/>
      <c r="M2431" t="s">
        <v>1066</v>
      </c>
      <c r="N2431" s="82">
        <v>2214.65</v>
      </c>
      <c r="O2431"/>
      <c r="P2431" t="s">
        <v>14</v>
      </c>
      <c r="Q2431" t="s">
        <v>1068</v>
      </c>
      <c r="R2431">
        <v>63</v>
      </c>
      <c r="S2431"/>
      <c r="T2431"/>
      <c r="U2431"/>
      <c r="V2431"/>
      <c r="W2431"/>
      <c r="X2431"/>
      <c r="Y2431"/>
      <c r="Z2431"/>
      <c r="AA2431"/>
      <c r="AB2431"/>
      <c r="AC2431"/>
      <c r="AD2431"/>
      <c r="AE2431"/>
      <c r="AF2431"/>
      <c r="AG2431"/>
      <c r="AH2431"/>
      <c r="AI2431"/>
      <c r="AJ2431"/>
      <c r="AK2431" t="s">
        <v>1068</v>
      </c>
      <c r="AL2431">
        <v>63</v>
      </c>
      <c r="AM2431" s="73">
        <v>43930</v>
      </c>
      <c r="AN2431"/>
      <c r="AO2431" t="s">
        <v>8</v>
      </c>
      <c r="AP2431"/>
      <c r="AQ2431"/>
      <c r="AR2431" t="s">
        <v>603</v>
      </c>
      <c r="AS2431" t="s">
        <v>1797</v>
      </c>
      <c r="AT2431" t="s">
        <v>1385</v>
      </c>
      <c r="AU2431" t="s">
        <v>36</v>
      </c>
      <c r="AV2431" t="s">
        <v>1355</v>
      </c>
      <c r="AW2431"/>
      <c r="AX2431"/>
      <c r="AY2431"/>
      <c r="AZ2431"/>
      <c r="BA2431" t="s">
        <v>1801</v>
      </c>
      <c r="BB2431" t="s">
        <v>1802</v>
      </c>
      <c r="BC2431" t="s">
        <v>1066</v>
      </c>
      <c r="BD2431"/>
      <c r="BE2431"/>
    </row>
    <row r="2432" spans="1:57" x14ac:dyDescent="0.25">
      <c r="A2432" t="s">
        <v>1360</v>
      </c>
      <c r="B2432" t="s">
        <v>0</v>
      </c>
      <c r="C2432">
        <v>2020</v>
      </c>
      <c r="D2432">
        <v>10</v>
      </c>
      <c r="E2432" s="73">
        <v>43931</v>
      </c>
      <c r="F2432" t="s">
        <v>574</v>
      </c>
      <c r="G2432"/>
      <c r="H2432" t="s">
        <v>12</v>
      </c>
      <c r="I2432" t="s">
        <v>575</v>
      </c>
      <c r="J2432" t="s">
        <v>586</v>
      </c>
      <c r="K2432" t="s">
        <v>3</v>
      </c>
      <c r="L2432"/>
      <c r="M2432" t="s">
        <v>579</v>
      </c>
      <c r="N2432" s="82">
        <v>43.87</v>
      </c>
      <c r="O2432"/>
      <c r="P2432" t="s">
        <v>1071</v>
      </c>
      <c r="Q2432" t="s">
        <v>1072</v>
      </c>
      <c r="R2432">
        <v>268</v>
      </c>
      <c r="S2432"/>
      <c r="T2432"/>
      <c r="U2432"/>
      <c r="V2432"/>
      <c r="W2432"/>
      <c r="X2432"/>
      <c r="Y2432"/>
      <c r="Z2432"/>
      <c r="AA2432"/>
      <c r="AB2432"/>
      <c r="AC2432"/>
      <c r="AD2432"/>
      <c r="AE2432"/>
      <c r="AF2432"/>
      <c r="AG2432"/>
      <c r="AH2432"/>
      <c r="AI2432"/>
      <c r="AJ2432"/>
      <c r="AK2432" t="s">
        <v>1072</v>
      </c>
      <c r="AL2432">
        <v>268</v>
      </c>
      <c r="AM2432" s="73">
        <v>43931</v>
      </c>
      <c r="AN2432" t="s">
        <v>584</v>
      </c>
      <c r="AO2432" t="s">
        <v>847</v>
      </c>
      <c r="AP2432"/>
      <c r="AQ2432"/>
      <c r="AR2432" t="s">
        <v>581</v>
      </c>
      <c r="AS2432" t="s">
        <v>1797</v>
      </c>
      <c r="AT2432" t="s">
        <v>1361</v>
      </c>
      <c r="AU2432" t="s">
        <v>36</v>
      </c>
      <c r="AV2432" t="s">
        <v>1354</v>
      </c>
      <c r="AW2432" t="s">
        <v>1924</v>
      </c>
      <c r="AX2432" t="s">
        <v>1353</v>
      </c>
      <c r="AY2432" t="s">
        <v>1352</v>
      </c>
      <c r="AZ2432"/>
      <c r="BA2432" t="s">
        <v>1954</v>
      </c>
      <c r="BB2432" t="s">
        <v>1926</v>
      </c>
      <c r="BC2432" t="s">
        <v>579</v>
      </c>
      <c r="BD2432"/>
      <c r="BE2432"/>
    </row>
    <row r="2433" spans="1:57" x14ac:dyDescent="0.25">
      <c r="A2433" t="s">
        <v>1360</v>
      </c>
      <c r="B2433" t="s">
        <v>0</v>
      </c>
      <c r="C2433">
        <v>2020</v>
      </c>
      <c r="D2433">
        <v>10</v>
      </c>
      <c r="E2433" s="73">
        <v>43934</v>
      </c>
      <c r="F2433"/>
      <c r="G2433"/>
      <c r="H2433" t="s">
        <v>12</v>
      </c>
      <c r="I2433"/>
      <c r="J2433" t="s">
        <v>25</v>
      </c>
      <c r="K2433" t="s">
        <v>3</v>
      </c>
      <c r="L2433"/>
      <c r="M2433" t="s">
        <v>27</v>
      </c>
      <c r="N2433" s="82">
        <v>-13302.31</v>
      </c>
      <c r="O2433"/>
      <c r="P2433" t="s">
        <v>27</v>
      </c>
      <c r="Q2433" t="s">
        <v>1105</v>
      </c>
      <c r="R2433">
        <v>20</v>
      </c>
      <c r="S2433"/>
      <c r="T2433"/>
      <c r="U2433"/>
      <c r="V2433"/>
      <c r="W2433"/>
      <c r="X2433"/>
      <c r="Y2433"/>
      <c r="Z2433"/>
      <c r="AA2433"/>
      <c r="AB2433"/>
      <c r="AC2433"/>
      <c r="AD2433"/>
      <c r="AE2433"/>
      <c r="AF2433"/>
      <c r="AG2433"/>
      <c r="AH2433"/>
      <c r="AI2433"/>
      <c r="AJ2433"/>
      <c r="AK2433" t="s">
        <v>1105</v>
      </c>
      <c r="AL2433">
        <v>20</v>
      </c>
      <c r="AM2433" s="73">
        <v>43934</v>
      </c>
      <c r="AN2433" t="s">
        <v>1138</v>
      </c>
      <c r="AO2433" t="s">
        <v>8</v>
      </c>
      <c r="AP2433"/>
      <c r="AQ2433"/>
      <c r="AR2433" t="s">
        <v>30</v>
      </c>
      <c r="AS2433" t="s">
        <v>1797</v>
      </c>
      <c r="AT2433" t="s">
        <v>1366</v>
      </c>
      <c r="AU2433" t="s">
        <v>36</v>
      </c>
      <c r="AV2433" t="s">
        <v>1365</v>
      </c>
      <c r="AW2433"/>
      <c r="AX2433"/>
      <c r="AY2433"/>
      <c r="AZ2433"/>
      <c r="BA2433" t="s">
        <v>1833</v>
      </c>
      <c r="BB2433" t="s">
        <v>1802</v>
      </c>
      <c r="BC2433" t="s">
        <v>27</v>
      </c>
      <c r="BD2433"/>
      <c r="BE2433"/>
    </row>
    <row r="2434" spans="1:57" x14ac:dyDescent="0.25">
      <c r="A2434" t="s">
        <v>1360</v>
      </c>
      <c r="B2434" t="s">
        <v>0</v>
      </c>
      <c r="C2434">
        <v>2020</v>
      </c>
      <c r="D2434">
        <v>10</v>
      </c>
      <c r="E2434" s="73">
        <v>43934</v>
      </c>
      <c r="F2434"/>
      <c r="G2434"/>
      <c r="H2434" t="s">
        <v>12</v>
      </c>
      <c r="I2434"/>
      <c r="J2434" t="s">
        <v>2</v>
      </c>
      <c r="K2434" t="s">
        <v>3</v>
      </c>
      <c r="L2434"/>
      <c r="M2434" t="s">
        <v>43</v>
      </c>
      <c r="N2434" s="82">
        <v>-22773</v>
      </c>
      <c r="O2434"/>
      <c r="P2434" t="s">
        <v>14</v>
      </c>
      <c r="Q2434" t="s">
        <v>1136</v>
      </c>
      <c r="R2434">
        <v>35</v>
      </c>
      <c r="S2434"/>
      <c r="T2434"/>
      <c r="U2434"/>
      <c r="V2434"/>
      <c r="W2434"/>
      <c r="X2434"/>
      <c r="Y2434"/>
      <c r="Z2434"/>
      <c r="AA2434"/>
      <c r="AB2434"/>
      <c r="AC2434"/>
      <c r="AD2434"/>
      <c r="AE2434"/>
      <c r="AF2434"/>
      <c r="AG2434"/>
      <c r="AH2434"/>
      <c r="AI2434"/>
      <c r="AJ2434"/>
      <c r="AK2434" t="s">
        <v>1136</v>
      </c>
      <c r="AL2434">
        <v>35</v>
      </c>
      <c r="AM2434" s="73">
        <v>43934</v>
      </c>
      <c r="AN2434" t="s">
        <v>1133</v>
      </c>
      <c r="AO2434" t="s">
        <v>8</v>
      </c>
      <c r="AP2434"/>
      <c r="AQ2434"/>
      <c r="AR2434" t="s">
        <v>30</v>
      </c>
      <c r="AS2434" t="s">
        <v>1797</v>
      </c>
      <c r="AT2434" t="s">
        <v>1385</v>
      </c>
      <c r="AU2434" t="s">
        <v>36</v>
      </c>
      <c r="AV2434" t="s">
        <v>1355</v>
      </c>
      <c r="AW2434"/>
      <c r="AX2434"/>
      <c r="AY2434"/>
      <c r="AZ2434"/>
      <c r="BA2434" t="s">
        <v>1801</v>
      </c>
      <c r="BB2434" t="s">
        <v>1802</v>
      </c>
      <c r="BC2434" t="s">
        <v>43</v>
      </c>
      <c r="BD2434"/>
      <c r="BE2434"/>
    </row>
    <row r="2435" spans="1:57" x14ac:dyDescent="0.25">
      <c r="A2435" t="s">
        <v>1360</v>
      </c>
      <c r="B2435" t="s">
        <v>0</v>
      </c>
      <c r="C2435">
        <v>2020</v>
      </c>
      <c r="D2435">
        <v>10</v>
      </c>
      <c r="E2435" s="73">
        <v>43934</v>
      </c>
      <c r="F2435"/>
      <c r="G2435"/>
      <c r="H2435" t="s">
        <v>12</v>
      </c>
      <c r="I2435"/>
      <c r="J2435" t="s">
        <v>2</v>
      </c>
      <c r="K2435" t="s">
        <v>3</v>
      </c>
      <c r="L2435"/>
      <c r="M2435" t="s">
        <v>43</v>
      </c>
      <c r="N2435" s="82">
        <v>-13302.31</v>
      </c>
      <c r="O2435"/>
      <c r="P2435" t="s">
        <v>14</v>
      </c>
      <c r="Q2435" t="s">
        <v>1136</v>
      </c>
      <c r="R2435">
        <v>47</v>
      </c>
      <c r="S2435"/>
      <c r="T2435"/>
      <c r="U2435"/>
      <c r="V2435"/>
      <c r="W2435"/>
      <c r="X2435"/>
      <c r="Y2435"/>
      <c r="Z2435"/>
      <c r="AA2435"/>
      <c r="AB2435"/>
      <c r="AC2435"/>
      <c r="AD2435"/>
      <c r="AE2435"/>
      <c r="AF2435"/>
      <c r="AG2435"/>
      <c r="AH2435"/>
      <c r="AI2435"/>
      <c r="AJ2435"/>
      <c r="AK2435" t="s">
        <v>1136</v>
      </c>
      <c r="AL2435">
        <v>47</v>
      </c>
      <c r="AM2435" s="73">
        <v>43934</v>
      </c>
      <c r="AN2435" t="s">
        <v>1138</v>
      </c>
      <c r="AO2435" t="s">
        <v>8</v>
      </c>
      <c r="AP2435"/>
      <c r="AQ2435"/>
      <c r="AR2435" t="s">
        <v>30</v>
      </c>
      <c r="AS2435" t="s">
        <v>1797</v>
      </c>
      <c r="AT2435" t="s">
        <v>1385</v>
      </c>
      <c r="AU2435" t="s">
        <v>36</v>
      </c>
      <c r="AV2435" t="s">
        <v>1355</v>
      </c>
      <c r="AW2435"/>
      <c r="AX2435"/>
      <c r="AY2435"/>
      <c r="AZ2435"/>
      <c r="BA2435" t="s">
        <v>1801</v>
      </c>
      <c r="BB2435" t="s">
        <v>1802</v>
      </c>
      <c r="BC2435" t="s">
        <v>43</v>
      </c>
      <c r="BD2435"/>
      <c r="BE2435"/>
    </row>
    <row r="2436" spans="1:57" x14ac:dyDescent="0.25">
      <c r="A2436" t="s">
        <v>1360</v>
      </c>
      <c r="B2436" t="s">
        <v>0</v>
      </c>
      <c r="C2436">
        <v>2020</v>
      </c>
      <c r="D2436">
        <v>10</v>
      </c>
      <c r="E2436" s="73">
        <v>43934</v>
      </c>
      <c r="F2436"/>
      <c r="G2436"/>
      <c r="H2436" t="s">
        <v>12</v>
      </c>
      <c r="I2436"/>
      <c r="J2436" t="s">
        <v>2</v>
      </c>
      <c r="K2436" t="s">
        <v>3</v>
      </c>
      <c r="L2436"/>
      <c r="M2436" t="s">
        <v>43</v>
      </c>
      <c r="N2436" s="82">
        <v>-2715</v>
      </c>
      <c r="O2436"/>
      <c r="P2436" t="s">
        <v>14</v>
      </c>
      <c r="Q2436" t="s">
        <v>1136</v>
      </c>
      <c r="R2436">
        <v>59</v>
      </c>
      <c r="S2436"/>
      <c r="T2436"/>
      <c r="U2436"/>
      <c r="V2436"/>
      <c r="W2436"/>
      <c r="X2436"/>
      <c r="Y2436"/>
      <c r="Z2436"/>
      <c r="AA2436"/>
      <c r="AB2436"/>
      <c r="AC2436"/>
      <c r="AD2436"/>
      <c r="AE2436"/>
      <c r="AF2436"/>
      <c r="AG2436"/>
      <c r="AH2436"/>
      <c r="AI2436"/>
      <c r="AJ2436"/>
      <c r="AK2436" t="s">
        <v>1136</v>
      </c>
      <c r="AL2436">
        <v>59</v>
      </c>
      <c r="AM2436" s="73">
        <v>43934</v>
      </c>
      <c r="AN2436" t="s">
        <v>1106</v>
      </c>
      <c r="AO2436" t="s">
        <v>8</v>
      </c>
      <c r="AP2436"/>
      <c r="AQ2436"/>
      <c r="AR2436" t="s">
        <v>30</v>
      </c>
      <c r="AS2436" t="s">
        <v>1797</v>
      </c>
      <c r="AT2436" t="s">
        <v>1385</v>
      </c>
      <c r="AU2436" t="s">
        <v>36</v>
      </c>
      <c r="AV2436" t="s">
        <v>1355</v>
      </c>
      <c r="AW2436"/>
      <c r="AX2436"/>
      <c r="AY2436"/>
      <c r="AZ2436"/>
      <c r="BA2436" t="s">
        <v>1801</v>
      </c>
      <c r="BB2436" t="s">
        <v>1802</v>
      </c>
      <c r="BC2436" t="s">
        <v>43</v>
      </c>
      <c r="BD2436"/>
      <c r="BE2436"/>
    </row>
    <row r="2437" spans="1:57" x14ac:dyDescent="0.25">
      <c r="A2437" t="s">
        <v>1360</v>
      </c>
      <c r="B2437" t="s">
        <v>0</v>
      </c>
      <c r="C2437">
        <v>2020</v>
      </c>
      <c r="D2437">
        <v>10</v>
      </c>
      <c r="E2437" s="73">
        <v>43943</v>
      </c>
      <c r="F2437"/>
      <c r="G2437"/>
      <c r="H2437" t="s">
        <v>12</v>
      </c>
      <c r="I2437"/>
      <c r="J2437" t="s">
        <v>25</v>
      </c>
      <c r="K2437" t="s">
        <v>3</v>
      </c>
      <c r="L2437"/>
      <c r="M2437" t="s">
        <v>27</v>
      </c>
      <c r="N2437" s="82">
        <v>-9562.5</v>
      </c>
      <c r="O2437"/>
      <c r="P2437" t="s">
        <v>27</v>
      </c>
      <c r="Q2437" t="s">
        <v>1073</v>
      </c>
      <c r="R2437">
        <v>20</v>
      </c>
      <c r="S2437"/>
      <c r="T2437"/>
      <c r="U2437"/>
      <c r="V2437"/>
      <c r="W2437"/>
      <c r="X2437"/>
      <c r="Y2437"/>
      <c r="Z2437"/>
      <c r="AA2437"/>
      <c r="AB2437"/>
      <c r="AC2437"/>
      <c r="AD2437"/>
      <c r="AE2437"/>
      <c r="AF2437"/>
      <c r="AG2437"/>
      <c r="AH2437"/>
      <c r="AI2437"/>
      <c r="AJ2437"/>
      <c r="AK2437" t="s">
        <v>1073</v>
      </c>
      <c r="AL2437">
        <v>20</v>
      </c>
      <c r="AM2437" s="73">
        <v>43943</v>
      </c>
      <c r="AN2437" t="s">
        <v>1128</v>
      </c>
      <c r="AO2437" t="s">
        <v>8</v>
      </c>
      <c r="AP2437"/>
      <c r="AQ2437"/>
      <c r="AR2437" t="s">
        <v>30</v>
      </c>
      <c r="AS2437" t="s">
        <v>1797</v>
      </c>
      <c r="AT2437" t="s">
        <v>1366</v>
      </c>
      <c r="AU2437" t="s">
        <v>36</v>
      </c>
      <c r="AV2437" t="s">
        <v>1365</v>
      </c>
      <c r="AW2437"/>
      <c r="AX2437"/>
      <c r="AY2437"/>
      <c r="AZ2437"/>
      <c r="BA2437" t="s">
        <v>1833</v>
      </c>
      <c r="BB2437" t="s">
        <v>1802</v>
      </c>
      <c r="BC2437" t="s">
        <v>27</v>
      </c>
      <c r="BD2437"/>
      <c r="BE2437"/>
    </row>
    <row r="2438" spans="1:57" x14ac:dyDescent="0.25">
      <c r="A2438" t="s">
        <v>1360</v>
      </c>
      <c r="B2438" t="s">
        <v>0</v>
      </c>
      <c r="C2438">
        <v>2020</v>
      </c>
      <c r="D2438">
        <v>10</v>
      </c>
      <c r="E2438" s="73">
        <v>43943</v>
      </c>
      <c r="F2438"/>
      <c r="G2438"/>
      <c r="H2438" t="s">
        <v>12</v>
      </c>
      <c r="I2438" t="s">
        <v>552</v>
      </c>
      <c r="J2438" t="s">
        <v>920</v>
      </c>
      <c r="K2438" t="s">
        <v>3</v>
      </c>
      <c r="L2438"/>
      <c r="M2438" t="s">
        <v>27</v>
      </c>
      <c r="N2438" s="82">
        <v>4600</v>
      </c>
      <c r="O2438"/>
      <c r="P2438" t="s">
        <v>1165</v>
      </c>
      <c r="Q2438" t="s">
        <v>1073</v>
      </c>
      <c r="R2438">
        <v>54</v>
      </c>
      <c r="S2438" t="s">
        <v>1107</v>
      </c>
      <c r="T2438" s="73">
        <v>43938</v>
      </c>
      <c r="U2438" t="s">
        <v>1530</v>
      </c>
      <c r="V2438" t="s">
        <v>1165</v>
      </c>
      <c r="W2438" t="s">
        <v>36</v>
      </c>
      <c r="X2438"/>
      <c r="Y2438"/>
      <c r="Z2438"/>
      <c r="AA2438"/>
      <c r="AB2438"/>
      <c r="AC2438"/>
      <c r="AD2438"/>
      <c r="AE2438"/>
      <c r="AF2438"/>
      <c r="AG2438"/>
      <c r="AH2438"/>
      <c r="AI2438"/>
      <c r="AJ2438"/>
      <c r="AK2438" t="s">
        <v>1107</v>
      </c>
      <c r="AL2438">
        <v>1</v>
      </c>
      <c r="AM2438" s="73">
        <v>43938</v>
      </c>
      <c r="AN2438" t="s">
        <v>1107</v>
      </c>
      <c r="AO2438" t="s">
        <v>554</v>
      </c>
      <c r="AP2438" t="s">
        <v>327</v>
      </c>
      <c r="AQ2438"/>
      <c r="AR2438" t="s">
        <v>30</v>
      </c>
      <c r="AS2438" t="s">
        <v>1797</v>
      </c>
      <c r="AT2438" t="s">
        <v>1372</v>
      </c>
      <c r="AU2438" t="s">
        <v>36</v>
      </c>
      <c r="AV2438" t="s">
        <v>1354</v>
      </c>
      <c r="AW2438" t="s">
        <v>1798</v>
      </c>
      <c r="AX2438" t="s">
        <v>1353</v>
      </c>
      <c r="AY2438" t="s">
        <v>1371</v>
      </c>
      <c r="AZ2438"/>
      <c r="BA2438" t="s">
        <v>1799</v>
      </c>
      <c r="BB2438" t="s">
        <v>1800</v>
      </c>
      <c r="BC2438" t="s">
        <v>1530</v>
      </c>
      <c r="BD2438">
        <v>1</v>
      </c>
      <c r="BE2438" t="s">
        <v>1920</v>
      </c>
    </row>
    <row r="2439" spans="1:57" x14ac:dyDescent="0.25">
      <c r="A2439" t="s">
        <v>1360</v>
      </c>
      <c r="B2439" t="s">
        <v>0</v>
      </c>
      <c r="C2439">
        <v>2020</v>
      </c>
      <c r="D2439">
        <v>10</v>
      </c>
      <c r="E2439" s="73">
        <v>43943</v>
      </c>
      <c r="F2439"/>
      <c r="G2439"/>
      <c r="H2439" t="s">
        <v>12</v>
      </c>
      <c r="I2439" t="s">
        <v>552</v>
      </c>
      <c r="J2439" t="s">
        <v>920</v>
      </c>
      <c r="K2439" t="s">
        <v>3</v>
      </c>
      <c r="L2439"/>
      <c r="M2439" t="s">
        <v>27</v>
      </c>
      <c r="N2439" s="82">
        <v>21150</v>
      </c>
      <c r="O2439"/>
      <c r="P2439" t="s">
        <v>1145</v>
      </c>
      <c r="Q2439" t="s">
        <v>1073</v>
      </c>
      <c r="R2439">
        <v>58</v>
      </c>
      <c r="S2439" t="s">
        <v>1129</v>
      </c>
      <c r="T2439" s="73">
        <v>43938</v>
      </c>
      <c r="U2439" t="s">
        <v>1534</v>
      </c>
      <c r="V2439" t="s">
        <v>1145</v>
      </c>
      <c r="W2439" t="s">
        <v>36</v>
      </c>
      <c r="X2439"/>
      <c r="Y2439"/>
      <c r="Z2439"/>
      <c r="AA2439"/>
      <c r="AB2439"/>
      <c r="AC2439"/>
      <c r="AD2439"/>
      <c r="AE2439"/>
      <c r="AF2439"/>
      <c r="AG2439"/>
      <c r="AH2439"/>
      <c r="AI2439"/>
      <c r="AJ2439"/>
      <c r="AK2439" t="s">
        <v>1129</v>
      </c>
      <c r="AL2439">
        <v>1</v>
      </c>
      <c r="AM2439" s="73">
        <v>43938</v>
      </c>
      <c r="AN2439" t="s">
        <v>1129</v>
      </c>
      <c r="AO2439" t="s">
        <v>554</v>
      </c>
      <c r="AP2439" t="s">
        <v>198</v>
      </c>
      <c r="AQ2439"/>
      <c r="AR2439" t="s">
        <v>30</v>
      </c>
      <c r="AS2439" t="s">
        <v>1797</v>
      </c>
      <c r="AT2439" t="s">
        <v>1372</v>
      </c>
      <c r="AU2439" t="s">
        <v>36</v>
      </c>
      <c r="AV2439" t="s">
        <v>1354</v>
      </c>
      <c r="AW2439" t="s">
        <v>1798</v>
      </c>
      <c r="AX2439" t="s">
        <v>1353</v>
      </c>
      <c r="AY2439" t="s">
        <v>1371</v>
      </c>
      <c r="AZ2439"/>
      <c r="BA2439" t="s">
        <v>1799</v>
      </c>
      <c r="BB2439" t="s">
        <v>1800</v>
      </c>
      <c r="BC2439" t="s">
        <v>1534</v>
      </c>
      <c r="BD2439">
        <v>1</v>
      </c>
      <c r="BE2439" t="s">
        <v>1961</v>
      </c>
    </row>
    <row r="2440" spans="1:57" x14ac:dyDescent="0.25">
      <c r="A2440" t="s">
        <v>1360</v>
      </c>
      <c r="B2440" t="s">
        <v>0</v>
      </c>
      <c r="C2440">
        <v>2020</v>
      </c>
      <c r="D2440">
        <v>10</v>
      </c>
      <c r="E2440" s="73">
        <v>43944</v>
      </c>
      <c r="F2440"/>
      <c r="G2440"/>
      <c r="H2440" t="s">
        <v>12</v>
      </c>
      <c r="I2440"/>
      <c r="J2440" t="s">
        <v>2</v>
      </c>
      <c r="K2440" t="s">
        <v>3</v>
      </c>
      <c r="L2440"/>
      <c r="M2440" t="s">
        <v>43</v>
      </c>
      <c r="N2440" s="82">
        <v>-16739.830000000002</v>
      </c>
      <c r="O2440"/>
      <c r="P2440" t="s">
        <v>14</v>
      </c>
      <c r="Q2440" t="s">
        <v>1078</v>
      </c>
      <c r="R2440">
        <v>3</v>
      </c>
      <c r="S2440"/>
      <c r="T2440"/>
      <c r="U2440"/>
      <c r="V2440"/>
      <c r="W2440"/>
      <c r="X2440"/>
      <c r="Y2440"/>
      <c r="Z2440"/>
      <c r="AA2440"/>
      <c r="AB2440"/>
      <c r="AC2440"/>
      <c r="AD2440"/>
      <c r="AE2440"/>
      <c r="AF2440"/>
      <c r="AG2440"/>
      <c r="AH2440"/>
      <c r="AI2440"/>
      <c r="AJ2440"/>
      <c r="AK2440" t="s">
        <v>1078</v>
      </c>
      <c r="AL2440">
        <v>3</v>
      </c>
      <c r="AM2440" s="73">
        <v>43944</v>
      </c>
      <c r="AN2440" t="s">
        <v>1082</v>
      </c>
      <c r="AO2440" t="s">
        <v>8</v>
      </c>
      <c r="AP2440"/>
      <c r="AQ2440"/>
      <c r="AR2440" t="s">
        <v>30</v>
      </c>
      <c r="AS2440" t="s">
        <v>1797</v>
      </c>
      <c r="AT2440" t="s">
        <v>1385</v>
      </c>
      <c r="AU2440" t="s">
        <v>36</v>
      </c>
      <c r="AV2440" t="s">
        <v>1355</v>
      </c>
      <c r="AW2440"/>
      <c r="AX2440"/>
      <c r="AY2440"/>
      <c r="AZ2440"/>
      <c r="BA2440" t="s">
        <v>1801</v>
      </c>
      <c r="BB2440" t="s">
        <v>1802</v>
      </c>
      <c r="BC2440" t="s">
        <v>43</v>
      </c>
      <c r="BD2440"/>
      <c r="BE2440"/>
    </row>
    <row r="2441" spans="1:57" x14ac:dyDescent="0.25">
      <c r="A2441" t="s">
        <v>1360</v>
      </c>
      <c r="B2441" t="s">
        <v>0</v>
      </c>
      <c r="C2441">
        <v>2020</v>
      </c>
      <c r="D2441">
        <v>10</v>
      </c>
      <c r="E2441" s="73">
        <v>43944</v>
      </c>
      <c r="F2441"/>
      <c r="G2441"/>
      <c r="H2441" t="s">
        <v>12</v>
      </c>
      <c r="I2441"/>
      <c r="J2441" t="s">
        <v>2</v>
      </c>
      <c r="K2441" t="s">
        <v>3</v>
      </c>
      <c r="L2441"/>
      <c r="M2441" t="s">
        <v>43</v>
      </c>
      <c r="N2441" s="82">
        <v>-31120.59</v>
      </c>
      <c r="O2441"/>
      <c r="P2441" t="s">
        <v>14</v>
      </c>
      <c r="Q2441" t="s">
        <v>1078</v>
      </c>
      <c r="R2441">
        <v>15</v>
      </c>
      <c r="S2441"/>
      <c r="T2441"/>
      <c r="U2441"/>
      <c r="V2441"/>
      <c r="W2441"/>
      <c r="X2441"/>
      <c r="Y2441"/>
      <c r="Z2441"/>
      <c r="AA2441"/>
      <c r="AB2441"/>
      <c r="AC2441"/>
      <c r="AD2441"/>
      <c r="AE2441"/>
      <c r="AF2441"/>
      <c r="AG2441"/>
      <c r="AH2441"/>
      <c r="AI2441"/>
      <c r="AJ2441"/>
      <c r="AK2441" t="s">
        <v>1078</v>
      </c>
      <c r="AL2441">
        <v>15</v>
      </c>
      <c r="AM2441" s="73">
        <v>43944</v>
      </c>
      <c r="AN2441" t="s">
        <v>1074</v>
      </c>
      <c r="AO2441" t="s">
        <v>8</v>
      </c>
      <c r="AP2441"/>
      <c r="AQ2441"/>
      <c r="AR2441" t="s">
        <v>30</v>
      </c>
      <c r="AS2441" t="s">
        <v>1797</v>
      </c>
      <c r="AT2441" t="s">
        <v>1385</v>
      </c>
      <c r="AU2441" t="s">
        <v>36</v>
      </c>
      <c r="AV2441" t="s">
        <v>1355</v>
      </c>
      <c r="AW2441"/>
      <c r="AX2441"/>
      <c r="AY2441"/>
      <c r="AZ2441"/>
      <c r="BA2441" t="s">
        <v>1801</v>
      </c>
      <c r="BB2441" t="s">
        <v>1802</v>
      </c>
      <c r="BC2441" t="s">
        <v>43</v>
      </c>
      <c r="BD2441"/>
      <c r="BE2441"/>
    </row>
    <row r="2442" spans="1:57" x14ac:dyDescent="0.25">
      <c r="A2442" t="s">
        <v>1360</v>
      </c>
      <c r="B2442" t="s">
        <v>0</v>
      </c>
      <c r="C2442">
        <v>2020</v>
      </c>
      <c r="D2442">
        <v>10</v>
      </c>
      <c r="E2442" s="73">
        <v>43948</v>
      </c>
      <c r="F2442" t="s">
        <v>574</v>
      </c>
      <c r="G2442"/>
      <c r="H2442" t="s">
        <v>12</v>
      </c>
      <c r="I2442" t="s">
        <v>552</v>
      </c>
      <c r="J2442" t="s">
        <v>588</v>
      </c>
      <c r="K2442" t="s">
        <v>3</v>
      </c>
      <c r="L2442"/>
      <c r="M2442" t="s">
        <v>1425</v>
      </c>
      <c r="N2442" s="82">
        <v>-26.45</v>
      </c>
      <c r="O2442"/>
      <c r="P2442" t="s">
        <v>1083</v>
      </c>
      <c r="Q2442" t="s">
        <v>1084</v>
      </c>
      <c r="R2442">
        <v>62</v>
      </c>
      <c r="S2442"/>
      <c r="T2442"/>
      <c r="U2442"/>
      <c r="V2442"/>
      <c r="W2442"/>
      <c r="X2442"/>
      <c r="Y2442"/>
      <c r="Z2442"/>
      <c r="AA2442"/>
      <c r="AB2442"/>
      <c r="AC2442"/>
      <c r="AD2442"/>
      <c r="AE2442"/>
      <c r="AF2442"/>
      <c r="AG2442"/>
      <c r="AH2442"/>
      <c r="AI2442"/>
      <c r="AJ2442"/>
      <c r="AK2442" t="s">
        <v>1084</v>
      </c>
      <c r="AL2442">
        <v>62</v>
      </c>
      <c r="AM2442" s="73">
        <v>43948</v>
      </c>
      <c r="AN2442"/>
      <c r="AO2442" t="s">
        <v>884</v>
      </c>
      <c r="AP2442"/>
      <c r="AQ2442"/>
      <c r="AR2442" t="s">
        <v>603</v>
      </c>
      <c r="AS2442" t="s">
        <v>1797</v>
      </c>
      <c r="AT2442" t="s">
        <v>1361</v>
      </c>
      <c r="AU2442" t="s">
        <v>36</v>
      </c>
      <c r="AV2442" t="s">
        <v>1354</v>
      </c>
      <c r="AW2442" t="s">
        <v>1798</v>
      </c>
      <c r="AX2442" t="s">
        <v>1353</v>
      </c>
      <c r="AY2442" t="s">
        <v>1371</v>
      </c>
      <c r="AZ2442"/>
      <c r="BA2442" t="s">
        <v>1927</v>
      </c>
      <c r="BB2442" t="s">
        <v>1800</v>
      </c>
      <c r="BC2442" t="s">
        <v>1425</v>
      </c>
      <c r="BD2442"/>
      <c r="BE2442"/>
    </row>
    <row r="2443" spans="1:57" x14ac:dyDescent="0.25">
      <c r="A2443" t="s">
        <v>1360</v>
      </c>
      <c r="B2443" t="s">
        <v>0</v>
      </c>
      <c r="C2443">
        <v>2020</v>
      </c>
      <c r="D2443">
        <v>10</v>
      </c>
      <c r="E2443" s="73">
        <v>43948</v>
      </c>
      <c r="F2443"/>
      <c r="G2443"/>
      <c r="H2443" t="s">
        <v>12</v>
      </c>
      <c r="I2443" t="s">
        <v>552</v>
      </c>
      <c r="J2443" t="s">
        <v>588</v>
      </c>
      <c r="K2443" t="s">
        <v>679</v>
      </c>
      <c r="L2443"/>
      <c r="M2443" t="s">
        <v>1425</v>
      </c>
      <c r="N2443" s="82">
        <v>-10.39</v>
      </c>
      <c r="O2443"/>
      <c r="P2443" t="s">
        <v>1083</v>
      </c>
      <c r="Q2443" t="s">
        <v>1084</v>
      </c>
      <c r="R2443">
        <v>63</v>
      </c>
      <c r="S2443"/>
      <c r="T2443"/>
      <c r="U2443"/>
      <c r="V2443"/>
      <c r="W2443"/>
      <c r="X2443"/>
      <c r="Y2443"/>
      <c r="Z2443"/>
      <c r="AA2443"/>
      <c r="AB2443"/>
      <c r="AC2443"/>
      <c r="AD2443"/>
      <c r="AE2443"/>
      <c r="AF2443"/>
      <c r="AG2443"/>
      <c r="AH2443"/>
      <c r="AI2443"/>
      <c r="AJ2443"/>
      <c r="AK2443" t="s">
        <v>1084</v>
      </c>
      <c r="AL2443">
        <v>63</v>
      </c>
      <c r="AM2443" s="73">
        <v>43948</v>
      </c>
      <c r="AN2443"/>
      <c r="AO2443" t="s">
        <v>884</v>
      </c>
      <c r="AP2443"/>
      <c r="AQ2443"/>
      <c r="AR2443" t="s">
        <v>603</v>
      </c>
      <c r="AS2443" t="s">
        <v>1797</v>
      </c>
      <c r="AT2443" t="s">
        <v>1361</v>
      </c>
      <c r="AU2443" t="s">
        <v>36</v>
      </c>
      <c r="AV2443" t="s">
        <v>1354</v>
      </c>
      <c r="AW2443" t="s">
        <v>1798</v>
      </c>
      <c r="AX2443" t="s">
        <v>1353</v>
      </c>
      <c r="AY2443" t="s">
        <v>1371</v>
      </c>
      <c r="AZ2443"/>
      <c r="BA2443" t="s">
        <v>1927</v>
      </c>
      <c r="BB2443" t="s">
        <v>1991</v>
      </c>
      <c r="BC2443" t="s">
        <v>1425</v>
      </c>
      <c r="BD2443"/>
      <c r="BE2443"/>
    </row>
    <row r="2444" spans="1:57" x14ac:dyDescent="0.25">
      <c r="A2444" t="s">
        <v>1360</v>
      </c>
      <c r="B2444" t="s">
        <v>0</v>
      </c>
      <c r="C2444">
        <v>2020</v>
      </c>
      <c r="D2444">
        <v>10</v>
      </c>
      <c r="E2444" s="73">
        <v>43948</v>
      </c>
      <c r="F2444" t="s">
        <v>574</v>
      </c>
      <c r="G2444"/>
      <c r="H2444" t="s">
        <v>12</v>
      </c>
      <c r="I2444" t="s">
        <v>575</v>
      </c>
      <c r="J2444" t="s">
        <v>587</v>
      </c>
      <c r="K2444" t="s">
        <v>3</v>
      </c>
      <c r="L2444"/>
      <c r="M2444" t="s">
        <v>579</v>
      </c>
      <c r="N2444" s="82">
        <v>39.25</v>
      </c>
      <c r="O2444"/>
      <c r="P2444" t="s">
        <v>1085</v>
      </c>
      <c r="Q2444" t="s">
        <v>1086</v>
      </c>
      <c r="R2444">
        <v>259</v>
      </c>
      <c r="S2444"/>
      <c r="T2444"/>
      <c r="U2444"/>
      <c r="V2444"/>
      <c r="W2444"/>
      <c r="X2444"/>
      <c r="Y2444"/>
      <c r="Z2444"/>
      <c r="AA2444"/>
      <c r="AB2444"/>
      <c r="AC2444"/>
      <c r="AD2444"/>
      <c r="AE2444"/>
      <c r="AF2444"/>
      <c r="AG2444"/>
      <c r="AH2444"/>
      <c r="AI2444"/>
      <c r="AJ2444"/>
      <c r="AK2444" t="s">
        <v>1086</v>
      </c>
      <c r="AL2444">
        <v>259</v>
      </c>
      <c r="AM2444" s="73">
        <v>43948</v>
      </c>
      <c r="AN2444" t="s">
        <v>584</v>
      </c>
      <c r="AO2444" t="s">
        <v>847</v>
      </c>
      <c r="AP2444"/>
      <c r="AQ2444"/>
      <c r="AR2444" t="s">
        <v>581</v>
      </c>
      <c r="AS2444" t="s">
        <v>1797</v>
      </c>
      <c r="AT2444" t="s">
        <v>1361</v>
      </c>
      <c r="AU2444" t="s">
        <v>36</v>
      </c>
      <c r="AV2444" t="s">
        <v>1354</v>
      </c>
      <c r="AW2444" t="s">
        <v>1924</v>
      </c>
      <c r="AX2444" t="s">
        <v>1353</v>
      </c>
      <c r="AY2444" t="s">
        <v>1352</v>
      </c>
      <c r="AZ2444"/>
      <c r="BA2444" t="s">
        <v>1932</v>
      </c>
      <c r="BB2444" t="s">
        <v>1926</v>
      </c>
      <c r="BC2444" t="s">
        <v>579</v>
      </c>
      <c r="BD2444"/>
      <c r="BE2444"/>
    </row>
    <row r="2445" spans="1:57" x14ac:dyDescent="0.25">
      <c r="A2445" t="s">
        <v>1360</v>
      </c>
      <c r="B2445" t="s">
        <v>0</v>
      </c>
      <c r="C2445">
        <v>2020</v>
      </c>
      <c r="D2445">
        <v>10</v>
      </c>
      <c r="E2445" s="73">
        <v>43948</v>
      </c>
      <c r="F2445" t="s">
        <v>574</v>
      </c>
      <c r="G2445"/>
      <c r="H2445" t="s">
        <v>12</v>
      </c>
      <c r="I2445" t="s">
        <v>575</v>
      </c>
      <c r="J2445" t="s">
        <v>588</v>
      </c>
      <c r="K2445" t="s">
        <v>3</v>
      </c>
      <c r="L2445"/>
      <c r="M2445" t="s">
        <v>579</v>
      </c>
      <c r="N2445" s="82">
        <v>20.8</v>
      </c>
      <c r="O2445"/>
      <c r="P2445" t="s">
        <v>1085</v>
      </c>
      <c r="Q2445" t="s">
        <v>1086</v>
      </c>
      <c r="R2445">
        <v>261</v>
      </c>
      <c r="S2445"/>
      <c r="T2445"/>
      <c r="U2445"/>
      <c r="V2445"/>
      <c r="W2445"/>
      <c r="X2445"/>
      <c r="Y2445"/>
      <c r="Z2445"/>
      <c r="AA2445"/>
      <c r="AB2445"/>
      <c r="AC2445"/>
      <c r="AD2445"/>
      <c r="AE2445"/>
      <c r="AF2445"/>
      <c r="AG2445"/>
      <c r="AH2445"/>
      <c r="AI2445"/>
      <c r="AJ2445"/>
      <c r="AK2445" t="s">
        <v>1086</v>
      </c>
      <c r="AL2445">
        <v>261</v>
      </c>
      <c r="AM2445" s="73">
        <v>43948</v>
      </c>
      <c r="AN2445" t="s">
        <v>584</v>
      </c>
      <c r="AO2445" t="s">
        <v>847</v>
      </c>
      <c r="AP2445"/>
      <c r="AQ2445"/>
      <c r="AR2445" t="s">
        <v>581</v>
      </c>
      <c r="AS2445" t="s">
        <v>1797</v>
      </c>
      <c r="AT2445" t="s">
        <v>1361</v>
      </c>
      <c r="AU2445" t="s">
        <v>36</v>
      </c>
      <c r="AV2445" t="s">
        <v>1354</v>
      </c>
      <c r="AW2445" t="s">
        <v>1924</v>
      </c>
      <c r="AX2445" t="s">
        <v>1353</v>
      </c>
      <c r="AY2445" t="s">
        <v>1352</v>
      </c>
      <c r="AZ2445"/>
      <c r="BA2445" t="s">
        <v>1927</v>
      </c>
      <c r="BB2445" t="s">
        <v>1926</v>
      </c>
      <c r="BC2445" t="s">
        <v>579</v>
      </c>
      <c r="BD2445"/>
      <c r="BE2445"/>
    </row>
    <row r="2446" spans="1:57" x14ac:dyDescent="0.25">
      <c r="A2446" t="s">
        <v>1360</v>
      </c>
      <c r="B2446" t="s">
        <v>0</v>
      </c>
      <c r="C2446">
        <v>2020</v>
      </c>
      <c r="D2446">
        <v>10</v>
      </c>
      <c r="E2446" s="73">
        <v>43951</v>
      </c>
      <c r="F2446" t="s">
        <v>574</v>
      </c>
      <c r="G2446"/>
      <c r="H2446" t="s">
        <v>12</v>
      </c>
      <c r="I2446" t="s">
        <v>575</v>
      </c>
      <c r="J2446" t="s">
        <v>582</v>
      </c>
      <c r="K2446" t="s">
        <v>3</v>
      </c>
      <c r="L2446"/>
      <c r="M2446" t="s">
        <v>1424</v>
      </c>
      <c r="N2446" s="82">
        <v>1383.43</v>
      </c>
      <c r="O2446"/>
      <c r="P2446" t="s">
        <v>1087</v>
      </c>
      <c r="Q2446" t="s">
        <v>1088</v>
      </c>
      <c r="R2446">
        <v>9</v>
      </c>
      <c r="S2446"/>
      <c r="T2446"/>
      <c r="U2446"/>
      <c r="V2446"/>
      <c r="W2446"/>
      <c r="X2446"/>
      <c r="Y2446"/>
      <c r="Z2446"/>
      <c r="AA2446"/>
      <c r="AB2446"/>
      <c r="AC2446"/>
      <c r="AD2446"/>
      <c r="AE2446"/>
      <c r="AF2446"/>
      <c r="AG2446"/>
      <c r="AH2446"/>
      <c r="AI2446"/>
      <c r="AJ2446"/>
      <c r="AK2446" t="s">
        <v>1088</v>
      </c>
      <c r="AL2446">
        <v>9</v>
      </c>
      <c r="AM2446" s="73">
        <v>43951</v>
      </c>
      <c r="AN2446"/>
      <c r="AO2446" t="s">
        <v>1089</v>
      </c>
      <c r="AP2446"/>
      <c r="AQ2446"/>
      <c r="AR2446" t="s">
        <v>603</v>
      </c>
      <c r="AS2446" t="s">
        <v>1797</v>
      </c>
      <c r="AT2446" t="s">
        <v>1361</v>
      </c>
      <c r="AU2446" t="s">
        <v>36</v>
      </c>
      <c r="AV2446" t="s">
        <v>1354</v>
      </c>
      <c r="AW2446" t="s">
        <v>1924</v>
      </c>
      <c r="AX2446" t="s">
        <v>1353</v>
      </c>
      <c r="AY2446" t="s">
        <v>1352</v>
      </c>
      <c r="AZ2446"/>
      <c r="BA2446" t="s">
        <v>1950</v>
      </c>
      <c r="BB2446" t="s">
        <v>1926</v>
      </c>
      <c r="BC2446" t="s">
        <v>1424</v>
      </c>
      <c r="BD2446"/>
      <c r="BE2446"/>
    </row>
    <row r="2447" spans="1:57" x14ac:dyDescent="0.25">
      <c r="A2447" t="s">
        <v>1360</v>
      </c>
      <c r="B2447" t="s">
        <v>0</v>
      </c>
      <c r="C2447">
        <v>2020</v>
      </c>
      <c r="D2447">
        <v>10</v>
      </c>
      <c r="E2447" s="73">
        <v>43951</v>
      </c>
      <c r="F2447" t="s">
        <v>574</v>
      </c>
      <c r="G2447"/>
      <c r="H2447" t="s">
        <v>12</v>
      </c>
      <c r="I2447" t="s">
        <v>575</v>
      </c>
      <c r="J2447" t="s">
        <v>589</v>
      </c>
      <c r="K2447" t="s">
        <v>3</v>
      </c>
      <c r="L2447"/>
      <c r="M2447" t="s">
        <v>1424</v>
      </c>
      <c r="N2447" s="82">
        <v>13092.89</v>
      </c>
      <c r="O2447"/>
      <c r="P2447" t="s">
        <v>1087</v>
      </c>
      <c r="Q2447" t="s">
        <v>1088</v>
      </c>
      <c r="R2447">
        <v>21</v>
      </c>
      <c r="S2447"/>
      <c r="T2447"/>
      <c r="U2447"/>
      <c r="V2447"/>
      <c r="W2447"/>
      <c r="X2447"/>
      <c r="Y2447"/>
      <c r="Z2447"/>
      <c r="AA2447"/>
      <c r="AB2447"/>
      <c r="AC2447"/>
      <c r="AD2447"/>
      <c r="AE2447"/>
      <c r="AF2447"/>
      <c r="AG2447"/>
      <c r="AH2447"/>
      <c r="AI2447"/>
      <c r="AJ2447"/>
      <c r="AK2447" t="s">
        <v>1088</v>
      </c>
      <c r="AL2447">
        <v>21</v>
      </c>
      <c r="AM2447" s="73">
        <v>43951</v>
      </c>
      <c r="AN2447"/>
      <c r="AO2447" t="s">
        <v>1089</v>
      </c>
      <c r="AP2447"/>
      <c r="AQ2447"/>
      <c r="AR2447" t="s">
        <v>603</v>
      </c>
      <c r="AS2447" t="s">
        <v>1797</v>
      </c>
      <c r="AT2447" t="s">
        <v>1361</v>
      </c>
      <c r="AU2447" t="s">
        <v>36</v>
      </c>
      <c r="AV2447" t="s">
        <v>1354</v>
      </c>
      <c r="AW2447" t="s">
        <v>1924</v>
      </c>
      <c r="AX2447" t="s">
        <v>1353</v>
      </c>
      <c r="AY2447" t="s">
        <v>1352</v>
      </c>
      <c r="AZ2447"/>
      <c r="BA2447" t="s">
        <v>1934</v>
      </c>
      <c r="BB2447" t="s">
        <v>1926</v>
      </c>
      <c r="BC2447" t="s">
        <v>1424</v>
      </c>
      <c r="BD2447"/>
      <c r="BE2447"/>
    </row>
    <row r="2448" spans="1:57" x14ac:dyDescent="0.25">
      <c r="A2448" t="s">
        <v>1360</v>
      </c>
      <c r="B2448" t="s">
        <v>0</v>
      </c>
      <c r="C2448">
        <v>2020</v>
      </c>
      <c r="D2448">
        <v>10</v>
      </c>
      <c r="E2448" s="73">
        <v>43951</v>
      </c>
      <c r="F2448" t="s">
        <v>574</v>
      </c>
      <c r="G2448"/>
      <c r="H2448" t="s">
        <v>12</v>
      </c>
      <c r="I2448" t="s">
        <v>575</v>
      </c>
      <c r="J2448" t="s">
        <v>611</v>
      </c>
      <c r="K2448" t="s">
        <v>3</v>
      </c>
      <c r="L2448"/>
      <c r="M2448" t="s">
        <v>1577</v>
      </c>
      <c r="N2448" s="82">
        <v>18.43</v>
      </c>
      <c r="O2448"/>
      <c r="P2448" t="s">
        <v>1141</v>
      </c>
      <c r="Q2448" t="s">
        <v>1142</v>
      </c>
      <c r="R2448">
        <v>11</v>
      </c>
      <c r="S2448"/>
      <c r="T2448"/>
      <c r="U2448"/>
      <c r="V2448"/>
      <c r="W2448"/>
      <c r="X2448"/>
      <c r="Y2448"/>
      <c r="Z2448"/>
      <c r="AA2448"/>
      <c r="AB2448"/>
      <c r="AC2448"/>
      <c r="AD2448"/>
      <c r="AE2448"/>
      <c r="AF2448"/>
      <c r="AG2448"/>
      <c r="AH2448"/>
      <c r="AI2448"/>
      <c r="AJ2448"/>
      <c r="AK2448" t="s">
        <v>1142</v>
      </c>
      <c r="AL2448">
        <v>11</v>
      </c>
      <c r="AM2448" s="73">
        <v>43951</v>
      </c>
      <c r="AN2448"/>
      <c r="AO2448" t="s">
        <v>847</v>
      </c>
      <c r="AP2448"/>
      <c r="AQ2448"/>
      <c r="AR2448" t="s">
        <v>603</v>
      </c>
      <c r="AS2448" t="s">
        <v>1797</v>
      </c>
      <c r="AT2448" t="s">
        <v>1411</v>
      </c>
      <c r="AU2448" t="s">
        <v>36</v>
      </c>
      <c r="AV2448" t="s">
        <v>1354</v>
      </c>
      <c r="AW2448" t="s">
        <v>1924</v>
      </c>
      <c r="AX2448" t="s">
        <v>1353</v>
      </c>
      <c r="AY2448" t="s">
        <v>1352</v>
      </c>
      <c r="AZ2448"/>
      <c r="BA2448" t="s">
        <v>1952</v>
      </c>
      <c r="BB2448" t="s">
        <v>1926</v>
      </c>
      <c r="BC2448" t="s">
        <v>1577</v>
      </c>
      <c r="BD2448"/>
      <c r="BE2448"/>
    </row>
    <row r="2449" spans="1:57" x14ac:dyDescent="0.25">
      <c r="A2449" t="s">
        <v>1360</v>
      </c>
      <c r="B2449" t="s">
        <v>0</v>
      </c>
      <c r="C2449">
        <v>2020</v>
      </c>
      <c r="D2449">
        <v>10</v>
      </c>
      <c r="E2449" s="73">
        <v>43951</v>
      </c>
      <c r="F2449" t="s">
        <v>574</v>
      </c>
      <c r="G2449"/>
      <c r="H2449" t="s">
        <v>12</v>
      </c>
      <c r="I2449" t="s">
        <v>575</v>
      </c>
      <c r="J2449" t="s">
        <v>611</v>
      </c>
      <c r="K2449" t="s">
        <v>3</v>
      </c>
      <c r="L2449"/>
      <c r="M2449" t="s">
        <v>1577</v>
      </c>
      <c r="N2449" s="82">
        <v>18.43</v>
      </c>
      <c r="O2449"/>
      <c r="P2449" t="s">
        <v>1141</v>
      </c>
      <c r="Q2449" t="s">
        <v>1142</v>
      </c>
      <c r="R2449">
        <v>71</v>
      </c>
      <c r="S2449"/>
      <c r="T2449"/>
      <c r="U2449"/>
      <c r="V2449"/>
      <c r="W2449"/>
      <c r="X2449"/>
      <c r="Y2449"/>
      <c r="Z2449"/>
      <c r="AA2449"/>
      <c r="AB2449"/>
      <c r="AC2449"/>
      <c r="AD2449"/>
      <c r="AE2449"/>
      <c r="AF2449"/>
      <c r="AG2449"/>
      <c r="AH2449"/>
      <c r="AI2449"/>
      <c r="AJ2449"/>
      <c r="AK2449" t="s">
        <v>1142</v>
      </c>
      <c r="AL2449">
        <v>71</v>
      </c>
      <c r="AM2449" s="73">
        <v>43951</v>
      </c>
      <c r="AN2449"/>
      <c r="AO2449" t="s">
        <v>1013</v>
      </c>
      <c r="AP2449"/>
      <c r="AQ2449"/>
      <c r="AR2449" t="s">
        <v>603</v>
      </c>
      <c r="AS2449" t="s">
        <v>1797</v>
      </c>
      <c r="AT2449" t="s">
        <v>1411</v>
      </c>
      <c r="AU2449" t="s">
        <v>36</v>
      </c>
      <c r="AV2449" t="s">
        <v>1354</v>
      </c>
      <c r="AW2449" t="s">
        <v>1924</v>
      </c>
      <c r="AX2449" t="s">
        <v>1353</v>
      </c>
      <c r="AY2449" t="s">
        <v>1352</v>
      </c>
      <c r="AZ2449"/>
      <c r="BA2449" t="s">
        <v>1952</v>
      </c>
      <c r="BB2449" t="s">
        <v>1926</v>
      </c>
      <c r="BC2449" t="s">
        <v>1577</v>
      </c>
      <c r="BD2449"/>
      <c r="BE2449"/>
    </row>
    <row r="2450" spans="1:57" x14ac:dyDescent="0.25">
      <c r="A2450" t="s">
        <v>1360</v>
      </c>
      <c r="B2450" t="s">
        <v>0</v>
      </c>
      <c r="C2450">
        <v>2020</v>
      </c>
      <c r="D2450">
        <v>10</v>
      </c>
      <c r="E2450" s="73">
        <v>43951</v>
      </c>
      <c r="F2450" t="s">
        <v>574</v>
      </c>
      <c r="G2450"/>
      <c r="H2450" t="s">
        <v>12</v>
      </c>
      <c r="I2450" t="s">
        <v>575</v>
      </c>
      <c r="J2450" t="s">
        <v>611</v>
      </c>
      <c r="K2450" t="s">
        <v>3</v>
      </c>
      <c r="L2450"/>
      <c r="M2450" t="s">
        <v>1577</v>
      </c>
      <c r="N2450" s="82">
        <v>18.43</v>
      </c>
      <c r="O2450"/>
      <c r="P2450" t="s">
        <v>1141</v>
      </c>
      <c r="Q2450" t="s">
        <v>1142</v>
      </c>
      <c r="R2450">
        <v>133</v>
      </c>
      <c r="S2450"/>
      <c r="T2450"/>
      <c r="U2450"/>
      <c r="V2450"/>
      <c r="W2450"/>
      <c r="X2450"/>
      <c r="Y2450"/>
      <c r="Z2450"/>
      <c r="AA2450"/>
      <c r="AB2450"/>
      <c r="AC2450"/>
      <c r="AD2450"/>
      <c r="AE2450"/>
      <c r="AF2450"/>
      <c r="AG2450"/>
      <c r="AH2450"/>
      <c r="AI2450"/>
      <c r="AJ2450"/>
      <c r="AK2450" t="s">
        <v>1142</v>
      </c>
      <c r="AL2450">
        <v>133</v>
      </c>
      <c r="AM2450" s="73">
        <v>43951</v>
      </c>
      <c r="AN2450"/>
      <c r="AO2450" t="s">
        <v>975</v>
      </c>
      <c r="AP2450"/>
      <c r="AQ2450"/>
      <c r="AR2450" t="s">
        <v>603</v>
      </c>
      <c r="AS2450" t="s">
        <v>1797</v>
      </c>
      <c r="AT2450" t="s">
        <v>1411</v>
      </c>
      <c r="AU2450" t="s">
        <v>36</v>
      </c>
      <c r="AV2450" t="s">
        <v>1354</v>
      </c>
      <c r="AW2450" t="s">
        <v>1924</v>
      </c>
      <c r="AX2450" t="s">
        <v>1353</v>
      </c>
      <c r="AY2450" t="s">
        <v>1352</v>
      </c>
      <c r="AZ2450"/>
      <c r="BA2450" t="s">
        <v>1952</v>
      </c>
      <c r="BB2450" t="s">
        <v>1926</v>
      </c>
      <c r="BC2450" t="s">
        <v>1577</v>
      </c>
      <c r="BD2450"/>
      <c r="BE2450"/>
    </row>
    <row r="2451" spans="1:57" x14ac:dyDescent="0.25">
      <c r="A2451" t="s">
        <v>1360</v>
      </c>
      <c r="B2451" t="s">
        <v>0</v>
      </c>
      <c r="C2451">
        <v>2020</v>
      </c>
      <c r="D2451">
        <v>10</v>
      </c>
      <c r="E2451" s="73">
        <v>43951</v>
      </c>
      <c r="F2451" t="s">
        <v>574</v>
      </c>
      <c r="G2451"/>
      <c r="H2451" t="s">
        <v>12</v>
      </c>
      <c r="I2451" t="s">
        <v>575</v>
      </c>
      <c r="J2451" t="s">
        <v>611</v>
      </c>
      <c r="K2451" t="s">
        <v>3</v>
      </c>
      <c r="L2451"/>
      <c r="M2451" t="s">
        <v>1577</v>
      </c>
      <c r="N2451" s="82">
        <v>0.92</v>
      </c>
      <c r="O2451"/>
      <c r="P2451" t="s">
        <v>1141</v>
      </c>
      <c r="Q2451" t="s">
        <v>1142</v>
      </c>
      <c r="R2451">
        <v>178</v>
      </c>
      <c r="S2451"/>
      <c r="T2451"/>
      <c r="U2451"/>
      <c r="V2451"/>
      <c r="W2451"/>
      <c r="X2451"/>
      <c r="Y2451"/>
      <c r="Z2451"/>
      <c r="AA2451"/>
      <c r="AB2451"/>
      <c r="AC2451"/>
      <c r="AD2451"/>
      <c r="AE2451"/>
      <c r="AF2451"/>
      <c r="AG2451"/>
      <c r="AH2451"/>
      <c r="AI2451"/>
      <c r="AJ2451"/>
      <c r="AK2451" t="s">
        <v>1142</v>
      </c>
      <c r="AL2451">
        <v>178</v>
      </c>
      <c r="AM2451" s="73">
        <v>43951</v>
      </c>
      <c r="AN2451"/>
      <c r="AO2451" t="s">
        <v>37</v>
      </c>
      <c r="AP2451"/>
      <c r="AQ2451"/>
      <c r="AR2451" t="s">
        <v>603</v>
      </c>
      <c r="AS2451" t="s">
        <v>1797</v>
      </c>
      <c r="AT2451" t="s">
        <v>1411</v>
      </c>
      <c r="AU2451" t="s">
        <v>36</v>
      </c>
      <c r="AV2451" t="s">
        <v>1354</v>
      </c>
      <c r="AW2451" t="s">
        <v>1924</v>
      </c>
      <c r="AX2451" t="s">
        <v>1353</v>
      </c>
      <c r="AY2451" t="s">
        <v>1352</v>
      </c>
      <c r="AZ2451"/>
      <c r="BA2451" t="s">
        <v>1952</v>
      </c>
      <c r="BB2451" t="s">
        <v>1926</v>
      </c>
      <c r="BC2451" t="s">
        <v>1577</v>
      </c>
      <c r="BD2451"/>
      <c r="BE2451"/>
    </row>
    <row r="2452" spans="1:57" x14ac:dyDescent="0.25">
      <c r="A2452" t="s">
        <v>1360</v>
      </c>
      <c r="B2452" t="s">
        <v>0</v>
      </c>
      <c r="C2452">
        <v>2020</v>
      </c>
      <c r="D2452">
        <v>10</v>
      </c>
      <c r="E2452" s="73">
        <v>43951</v>
      </c>
      <c r="F2452" t="s">
        <v>574</v>
      </c>
      <c r="G2452"/>
      <c r="H2452" t="s">
        <v>12</v>
      </c>
      <c r="I2452" t="s">
        <v>575</v>
      </c>
      <c r="J2452" t="s">
        <v>688</v>
      </c>
      <c r="K2452" t="s">
        <v>3</v>
      </c>
      <c r="L2452"/>
      <c r="M2452" t="s">
        <v>1420</v>
      </c>
      <c r="N2452" s="82">
        <v>1.39</v>
      </c>
      <c r="O2452"/>
      <c r="P2452" t="s">
        <v>1091</v>
      </c>
      <c r="Q2452" t="s">
        <v>1092</v>
      </c>
      <c r="R2452">
        <v>11</v>
      </c>
      <c r="S2452"/>
      <c r="T2452"/>
      <c r="U2452"/>
      <c r="V2452"/>
      <c r="W2452"/>
      <c r="X2452"/>
      <c r="Y2452"/>
      <c r="Z2452"/>
      <c r="AA2452"/>
      <c r="AB2452"/>
      <c r="AC2452"/>
      <c r="AD2452"/>
      <c r="AE2452"/>
      <c r="AF2452"/>
      <c r="AG2452"/>
      <c r="AH2452"/>
      <c r="AI2452"/>
      <c r="AJ2452"/>
      <c r="AK2452" t="s">
        <v>1092</v>
      </c>
      <c r="AL2452">
        <v>11</v>
      </c>
      <c r="AM2452" s="73">
        <v>43951</v>
      </c>
      <c r="AN2452"/>
      <c r="AO2452" t="s">
        <v>847</v>
      </c>
      <c r="AP2452"/>
      <c r="AQ2452"/>
      <c r="AR2452" t="s">
        <v>603</v>
      </c>
      <c r="AS2452" t="s">
        <v>1797</v>
      </c>
      <c r="AT2452" t="s">
        <v>1408</v>
      </c>
      <c r="AU2452" t="s">
        <v>36</v>
      </c>
      <c r="AV2452" t="s">
        <v>1354</v>
      </c>
      <c r="AW2452" t="s">
        <v>1924</v>
      </c>
      <c r="AX2452" t="s">
        <v>1353</v>
      </c>
      <c r="AY2452" t="s">
        <v>1352</v>
      </c>
      <c r="AZ2452"/>
      <c r="BA2452" t="s">
        <v>1995</v>
      </c>
      <c r="BB2452" t="s">
        <v>1926</v>
      </c>
      <c r="BC2452" t="s">
        <v>1420</v>
      </c>
      <c r="BD2452"/>
      <c r="BE2452"/>
    </row>
    <row r="2453" spans="1:57" x14ac:dyDescent="0.25">
      <c r="A2453" t="s">
        <v>1360</v>
      </c>
      <c r="B2453" t="s">
        <v>0</v>
      </c>
      <c r="C2453">
        <v>2020</v>
      </c>
      <c r="D2453">
        <v>10</v>
      </c>
      <c r="E2453" s="73">
        <v>43951</v>
      </c>
      <c r="F2453" t="s">
        <v>574</v>
      </c>
      <c r="G2453"/>
      <c r="H2453" t="s">
        <v>12</v>
      </c>
      <c r="I2453" t="s">
        <v>575</v>
      </c>
      <c r="J2453" t="s">
        <v>688</v>
      </c>
      <c r="K2453" t="s">
        <v>3</v>
      </c>
      <c r="L2453"/>
      <c r="M2453" t="s">
        <v>1420</v>
      </c>
      <c r="N2453" s="82">
        <v>1.39</v>
      </c>
      <c r="O2453"/>
      <c r="P2453" t="s">
        <v>1091</v>
      </c>
      <c r="Q2453" t="s">
        <v>1092</v>
      </c>
      <c r="R2453">
        <v>133</v>
      </c>
      <c r="S2453"/>
      <c r="T2453"/>
      <c r="U2453"/>
      <c r="V2453"/>
      <c r="W2453"/>
      <c r="X2453"/>
      <c r="Y2453"/>
      <c r="Z2453"/>
      <c r="AA2453"/>
      <c r="AB2453"/>
      <c r="AC2453"/>
      <c r="AD2453"/>
      <c r="AE2453"/>
      <c r="AF2453"/>
      <c r="AG2453"/>
      <c r="AH2453"/>
      <c r="AI2453"/>
      <c r="AJ2453"/>
      <c r="AK2453" t="s">
        <v>1092</v>
      </c>
      <c r="AL2453">
        <v>133</v>
      </c>
      <c r="AM2453" s="73">
        <v>43951</v>
      </c>
      <c r="AN2453"/>
      <c r="AO2453" t="s">
        <v>975</v>
      </c>
      <c r="AP2453"/>
      <c r="AQ2453"/>
      <c r="AR2453" t="s">
        <v>603</v>
      </c>
      <c r="AS2453" t="s">
        <v>1797</v>
      </c>
      <c r="AT2453" t="s">
        <v>1408</v>
      </c>
      <c r="AU2453" t="s">
        <v>36</v>
      </c>
      <c r="AV2453" t="s">
        <v>1354</v>
      </c>
      <c r="AW2453" t="s">
        <v>1924</v>
      </c>
      <c r="AX2453" t="s">
        <v>1353</v>
      </c>
      <c r="AY2453" t="s">
        <v>1352</v>
      </c>
      <c r="AZ2453"/>
      <c r="BA2453" t="s">
        <v>1995</v>
      </c>
      <c r="BB2453" t="s">
        <v>1926</v>
      </c>
      <c r="BC2453" t="s">
        <v>1420</v>
      </c>
      <c r="BD2453"/>
      <c r="BE2453"/>
    </row>
    <row r="2454" spans="1:57" x14ac:dyDescent="0.25">
      <c r="A2454" t="s">
        <v>1360</v>
      </c>
      <c r="B2454" t="s">
        <v>0</v>
      </c>
      <c r="C2454">
        <v>2020</v>
      </c>
      <c r="D2454">
        <v>10</v>
      </c>
      <c r="E2454" s="73">
        <v>43951</v>
      </c>
      <c r="F2454" t="s">
        <v>574</v>
      </c>
      <c r="G2454"/>
      <c r="H2454" t="s">
        <v>12</v>
      </c>
      <c r="I2454" t="s">
        <v>575</v>
      </c>
      <c r="J2454" t="s">
        <v>688</v>
      </c>
      <c r="K2454" t="s">
        <v>3</v>
      </c>
      <c r="L2454"/>
      <c r="M2454" t="s">
        <v>1420</v>
      </c>
      <c r="N2454" s="82">
        <v>7.0000000000000007E-2</v>
      </c>
      <c r="O2454"/>
      <c r="P2454" t="s">
        <v>1091</v>
      </c>
      <c r="Q2454" t="s">
        <v>1092</v>
      </c>
      <c r="R2454">
        <v>178</v>
      </c>
      <c r="S2454"/>
      <c r="T2454"/>
      <c r="U2454"/>
      <c r="V2454"/>
      <c r="W2454"/>
      <c r="X2454"/>
      <c r="Y2454"/>
      <c r="Z2454"/>
      <c r="AA2454"/>
      <c r="AB2454"/>
      <c r="AC2454"/>
      <c r="AD2454"/>
      <c r="AE2454"/>
      <c r="AF2454"/>
      <c r="AG2454"/>
      <c r="AH2454"/>
      <c r="AI2454"/>
      <c r="AJ2454"/>
      <c r="AK2454" t="s">
        <v>1092</v>
      </c>
      <c r="AL2454">
        <v>178</v>
      </c>
      <c r="AM2454" s="73">
        <v>43951</v>
      </c>
      <c r="AN2454"/>
      <c r="AO2454" t="s">
        <v>37</v>
      </c>
      <c r="AP2454"/>
      <c r="AQ2454"/>
      <c r="AR2454" t="s">
        <v>603</v>
      </c>
      <c r="AS2454" t="s">
        <v>1797</v>
      </c>
      <c r="AT2454" t="s">
        <v>1408</v>
      </c>
      <c r="AU2454" t="s">
        <v>36</v>
      </c>
      <c r="AV2454" t="s">
        <v>1354</v>
      </c>
      <c r="AW2454" t="s">
        <v>1924</v>
      </c>
      <c r="AX2454" t="s">
        <v>1353</v>
      </c>
      <c r="AY2454" t="s">
        <v>1352</v>
      </c>
      <c r="AZ2454"/>
      <c r="BA2454" t="s">
        <v>1995</v>
      </c>
      <c r="BB2454" t="s">
        <v>1926</v>
      </c>
      <c r="BC2454" t="s">
        <v>1420</v>
      </c>
      <c r="BD2454"/>
      <c r="BE2454"/>
    </row>
    <row r="2455" spans="1:57" x14ac:dyDescent="0.25">
      <c r="A2455" t="s">
        <v>1360</v>
      </c>
      <c r="B2455" t="s">
        <v>0</v>
      </c>
      <c r="C2455">
        <v>2020</v>
      </c>
      <c r="D2455">
        <v>10</v>
      </c>
      <c r="E2455" s="73">
        <v>43951</v>
      </c>
      <c r="F2455" t="s">
        <v>574</v>
      </c>
      <c r="G2455"/>
      <c r="H2455" t="s">
        <v>12</v>
      </c>
      <c r="I2455" t="s">
        <v>575</v>
      </c>
      <c r="J2455" t="s">
        <v>690</v>
      </c>
      <c r="K2455" t="s">
        <v>3</v>
      </c>
      <c r="L2455"/>
      <c r="M2455" t="s">
        <v>1533</v>
      </c>
      <c r="N2455" s="82">
        <v>3.26</v>
      </c>
      <c r="O2455"/>
      <c r="P2455" t="s">
        <v>1120</v>
      </c>
      <c r="Q2455" t="s">
        <v>1121</v>
      </c>
      <c r="R2455">
        <v>84</v>
      </c>
      <c r="S2455"/>
      <c r="T2455"/>
      <c r="U2455"/>
      <c r="V2455"/>
      <c r="W2455"/>
      <c r="X2455"/>
      <c r="Y2455"/>
      <c r="Z2455"/>
      <c r="AA2455"/>
      <c r="AB2455"/>
      <c r="AC2455"/>
      <c r="AD2455"/>
      <c r="AE2455"/>
      <c r="AF2455"/>
      <c r="AG2455"/>
      <c r="AH2455"/>
      <c r="AI2455"/>
      <c r="AJ2455"/>
      <c r="AK2455" t="s">
        <v>1121</v>
      </c>
      <c r="AL2455">
        <v>84</v>
      </c>
      <c r="AM2455" s="73">
        <v>43951</v>
      </c>
      <c r="AN2455"/>
      <c r="AO2455" t="s">
        <v>847</v>
      </c>
      <c r="AP2455"/>
      <c r="AQ2455"/>
      <c r="AR2455" t="s">
        <v>603</v>
      </c>
      <c r="AS2455" t="s">
        <v>1797</v>
      </c>
      <c r="AT2455" t="s">
        <v>1408</v>
      </c>
      <c r="AU2455" t="s">
        <v>36</v>
      </c>
      <c r="AV2455" t="s">
        <v>1354</v>
      </c>
      <c r="AW2455" t="s">
        <v>1924</v>
      </c>
      <c r="AX2455" t="s">
        <v>1353</v>
      </c>
      <c r="AY2455" t="s">
        <v>1352</v>
      </c>
      <c r="AZ2455"/>
      <c r="BA2455" t="s">
        <v>2030</v>
      </c>
      <c r="BB2455" t="s">
        <v>1926</v>
      </c>
      <c r="BC2455" t="s">
        <v>1533</v>
      </c>
      <c r="BD2455"/>
      <c r="BE2455"/>
    </row>
    <row r="2456" spans="1:57" x14ac:dyDescent="0.25">
      <c r="A2456" t="s">
        <v>1360</v>
      </c>
      <c r="B2456" t="s">
        <v>0</v>
      </c>
      <c r="C2456">
        <v>2020</v>
      </c>
      <c r="D2456">
        <v>10</v>
      </c>
      <c r="E2456" s="73">
        <v>43951</v>
      </c>
      <c r="F2456" t="s">
        <v>574</v>
      </c>
      <c r="G2456"/>
      <c r="H2456" t="s">
        <v>12</v>
      </c>
      <c r="I2456" t="s">
        <v>575</v>
      </c>
      <c r="J2456" t="s">
        <v>694</v>
      </c>
      <c r="K2456" t="s">
        <v>3</v>
      </c>
      <c r="L2456"/>
      <c r="M2456" t="s">
        <v>1559</v>
      </c>
      <c r="N2456" s="82">
        <v>8.84</v>
      </c>
      <c r="O2456"/>
      <c r="P2456" t="s">
        <v>1120</v>
      </c>
      <c r="Q2456" t="s">
        <v>1123</v>
      </c>
      <c r="R2456">
        <v>11</v>
      </c>
      <c r="S2456"/>
      <c r="T2456"/>
      <c r="U2456"/>
      <c r="V2456"/>
      <c r="W2456"/>
      <c r="X2456"/>
      <c r="Y2456"/>
      <c r="Z2456"/>
      <c r="AA2456"/>
      <c r="AB2456"/>
      <c r="AC2456"/>
      <c r="AD2456"/>
      <c r="AE2456"/>
      <c r="AF2456"/>
      <c r="AG2456"/>
      <c r="AH2456"/>
      <c r="AI2456"/>
      <c r="AJ2456"/>
      <c r="AK2456" t="s">
        <v>1123</v>
      </c>
      <c r="AL2456">
        <v>11</v>
      </c>
      <c r="AM2456" s="73">
        <v>43951</v>
      </c>
      <c r="AN2456"/>
      <c r="AO2456" t="s">
        <v>847</v>
      </c>
      <c r="AP2456"/>
      <c r="AQ2456"/>
      <c r="AR2456" t="s">
        <v>603</v>
      </c>
      <c r="AS2456" t="s">
        <v>1797</v>
      </c>
      <c r="AT2456" t="s">
        <v>1356</v>
      </c>
      <c r="AU2456" t="s">
        <v>36</v>
      </c>
      <c r="AV2456" t="s">
        <v>1354</v>
      </c>
      <c r="AW2456" t="s">
        <v>1924</v>
      </c>
      <c r="AX2456" t="s">
        <v>1353</v>
      </c>
      <c r="AY2456" t="s">
        <v>1352</v>
      </c>
      <c r="AZ2456"/>
      <c r="BA2456" t="s">
        <v>1958</v>
      </c>
      <c r="BB2456" t="s">
        <v>1926</v>
      </c>
      <c r="BC2456" t="s">
        <v>1559</v>
      </c>
      <c r="BD2456"/>
      <c r="BE2456"/>
    </row>
    <row r="2457" spans="1:57" x14ac:dyDescent="0.25">
      <c r="A2457" t="s">
        <v>1360</v>
      </c>
      <c r="B2457" t="s">
        <v>0</v>
      </c>
      <c r="C2457">
        <v>2020</v>
      </c>
      <c r="D2457">
        <v>10</v>
      </c>
      <c r="E2457" s="73">
        <v>43951</v>
      </c>
      <c r="F2457" t="s">
        <v>574</v>
      </c>
      <c r="G2457"/>
      <c r="H2457" t="s">
        <v>12</v>
      </c>
      <c r="I2457" t="s">
        <v>575</v>
      </c>
      <c r="J2457" t="s">
        <v>694</v>
      </c>
      <c r="K2457" t="s">
        <v>3</v>
      </c>
      <c r="L2457"/>
      <c r="M2457" t="s">
        <v>1559</v>
      </c>
      <c r="N2457" s="82">
        <v>0.44</v>
      </c>
      <c r="O2457"/>
      <c r="P2457" t="s">
        <v>1120</v>
      </c>
      <c r="Q2457" t="s">
        <v>1123</v>
      </c>
      <c r="R2457">
        <v>178</v>
      </c>
      <c r="S2457"/>
      <c r="T2457"/>
      <c r="U2457"/>
      <c r="V2457"/>
      <c r="W2457"/>
      <c r="X2457"/>
      <c r="Y2457"/>
      <c r="Z2457"/>
      <c r="AA2457"/>
      <c r="AB2457"/>
      <c r="AC2457"/>
      <c r="AD2457"/>
      <c r="AE2457"/>
      <c r="AF2457"/>
      <c r="AG2457"/>
      <c r="AH2457"/>
      <c r="AI2457"/>
      <c r="AJ2457"/>
      <c r="AK2457" t="s">
        <v>1123</v>
      </c>
      <c r="AL2457">
        <v>178</v>
      </c>
      <c r="AM2457" s="73">
        <v>43951</v>
      </c>
      <c r="AN2457"/>
      <c r="AO2457" t="s">
        <v>37</v>
      </c>
      <c r="AP2457"/>
      <c r="AQ2457"/>
      <c r="AR2457" t="s">
        <v>603</v>
      </c>
      <c r="AS2457" t="s">
        <v>1797</v>
      </c>
      <c r="AT2457" t="s">
        <v>1356</v>
      </c>
      <c r="AU2457" t="s">
        <v>36</v>
      </c>
      <c r="AV2457" t="s">
        <v>1354</v>
      </c>
      <c r="AW2457" t="s">
        <v>1924</v>
      </c>
      <c r="AX2457" t="s">
        <v>1353</v>
      </c>
      <c r="AY2457" t="s">
        <v>1352</v>
      </c>
      <c r="AZ2457"/>
      <c r="BA2457" t="s">
        <v>1958</v>
      </c>
      <c r="BB2457" t="s">
        <v>1926</v>
      </c>
      <c r="BC2457" t="s">
        <v>1559</v>
      </c>
      <c r="BD2457"/>
      <c r="BE2457"/>
    </row>
    <row r="2458" spans="1:57" x14ac:dyDescent="0.25">
      <c r="A2458" t="s">
        <v>1360</v>
      </c>
      <c r="B2458" t="s">
        <v>0</v>
      </c>
      <c r="C2458">
        <v>2020</v>
      </c>
      <c r="D2458">
        <v>10</v>
      </c>
      <c r="E2458" s="73">
        <v>43930</v>
      </c>
      <c r="F2458"/>
      <c r="G2458"/>
      <c r="H2458" t="s">
        <v>12</v>
      </c>
      <c r="I2458"/>
      <c r="J2458" t="s">
        <v>633</v>
      </c>
      <c r="K2458" t="s">
        <v>3</v>
      </c>
      <c r="L2458"/>
      <c r="M2458" t="s">
        <v>1436</v>
      </c>
      <c r="N2458" s="82">
        <v>-3575.52</v>
      </c>
      <c r="O2458"/>
      <c r="P2458" t="s">
        <v>799</v>
      </c>
      <c r="Q2458" t="s">
        <v>1065</v>
      </c>
      <c r="R2458">
        <v>5</v>
      </c>
      <c r="S2458"/>
      <c r="T2458"/>
      <c r="U2458"/>
      <c r="V2458"/>
      <c r="W2458"/>
      <c r="X2458"/>
      <c r="Y2458"/>
      <c r="Z2458"/>
      <c r="AA2458"/>
      <c r="AB2458"/>
      <c r="AC2458"/>
      <c r="AD2458"/>
      <c r="AE2458"/>
      <c r="AF2458"/>
      <c r="AG2458"/>
      <c r="AH2458"/>
      <c r="AI2458"/>
      <c r="AJ2458"/>
      <c r="AK2458" t="s">
        <v>1065</v>
      </c>
      <c r="AL2458">
        <v>5</v>
      </c>
      <c r="AM2458" s="73">
        <v>43930</v>
      </c>
      <c r="AN2458"/>
      <c r="AO2458" t="s">
        <v>554</v>
      </c>
      <c r="AP2458"/>
      <c r="AQ2458"/>
      <c r="AR2458" t="s">
        <v>16</v>
      </c>
      <c r="AS2458" t="s">
        <v>1797</v>
      </c>
      <c r="AT2458" t="s">
        <v>1430</v>
      </c>
      <c r="AU2458" t="s">
        <v>36</v>
      </c>
      <c r="AV2458" t="s">
        <v>1421</v>
      </c>
      <c r="AW2458"/>
      <c r="AX2458"/>
      <c r="AY2458"/>
      <c r="AZ2458"/>
      <c r="BA2458" t="s">
        <v>1971</v>
      </c>
      <c r="BB2458" t="s">
        <v>1802</v>
      </c>
      <c r="BC2458" t="s">
        <v>1436</v>
      </c>
      <c r="BD2458"/>
      <c r="BE2458"/>
    </row>
    <row r="2459" spans="1:57" x14ac:dyDescent="0.25">
      <c r="A2459" t="s">
        <v>1360</v>
      </c>
      <c r="B2459" t="s">
        <v>0</v>
      </c>
      <c r="C2459">
        <v>2020</v>
      </c>
      <c r="D2459">
        <v>10</v>
      </c>
      <c r="E2459" s="73">
        <v>43930</v>
      </c>
      <c r="F2459"/>
      <c r="G2459"/>
      <c r="H2459" t="s">
        <v>628</v>
      </c>
      <c r="I2459"/>
      <c r="J2459" t="s">
        <v>2</v>
      </c>
      <c r="K2459" t="s">
        <v>3</v>
      </c>
      <c r="L2459"/>
      <c r="M2459" t="s">
        <v>1066</v>
      </c>
      <c r="N2459" s="82">
        <v>657.37</v>
      </c>
      <c r="O2459"/>
      <c r="P2459" t="s">
        <v>14</v>
      </c>
      <c r="Q2459" t="s">
        <v>1068</v>
      </c>
      <c r="R2459">
        <v>32</v>
      </c>
      <c r="S2459"/>
      <c r="T2459"/>
      <c r="U2459"/>
      <c r="V2459"/>
      <c r="W2459"/>
      <c r="X2459"/>
      <c r="Y2459"/>
      <c r="Z2459"/>
      <c r="AA2459"/>
      <c r="AB2459"/>
      <c r="AC2459"/>
      <c r="AD2459"/>
      <c r="AE2459"/>
      <c r="AF2459"/>
      <c r="AG2459"/>
      <c r="AH2459"/>
      <c r="AI2459"/>
      <c r="AJ2459"/>
      <c r="AK2459" t="s">
        <v>1068</v>
      </c>
      <c r="AL2459">
        <v>32</v>
      </c>
      <c r="AM2459" s="73">
        <v>43930</v>
      </c>
      <c r="AN2459"/>
      <c r="AO2459" t="s">
        <v>8</v>
      </c>
      <c r="AP2459"/>
      <c r="AQ2459"/>
      <c r="AR2459" t="s">
        <v>603</v>
      </c>
      <c r="AS2459" t="s">
        <v>1797</v>
      </c>
      <c r="AT2459" t="s">
        <v>1385</v>
      </c>
      <c r="AU2459" t="s">
        <v>36</v>
      </c>
      <c r="AV2459" t="s">
        <v>1355</v>
      </c>
      <c r="AW2459"/>
      <c r="AX2459"/>
      <c r="AY2459"/>
      <c r="AZ2459"/>
      <c r="BA2459" t="s">
        <v>1801</v>
      </c>
      <c r="BB2459" t="s">
        <v>1965</v>
      </c>
      <c r="BC2459" t="s">
        <v>1066</v>
      </c>
      <c r="BD2459"/>
      <c r="BE2459"/>
    </row>
    <row r="2460" spans="1:57" x14ac:dyDescent="0.25">
      <c r="A2460" t="s">
        <v>1360</v>
      </c>
      <c r="B2460" t="s">
        <v>0</v>
      </c>
      <c r="C2460">
        <v>2020</v>
      </c>
      <c r="D2460">
        <v>10</v>
      </c>
      <c r="E2460" s="73">
        <v>43930</v>
      </c>
      <c r="F2460"/>
      <c r="G2460"/>
      <c r="H2460" t="s">
        <v>12</v>
      </c>
      <c r="I2460"/>
      <c r="J2460" t="s">
        <v>2</v>
      </c>
      <c r="K2460" t="s">
        <v>3</v>
      </c>
      <c r="L2460"/>
      <c r="M2460" t="s">
        <v>1066</v>
      </c>
      <c r="N2460" s="82">
        <v>-460.2</v>
      </c>
      <c r="O2460"/>
      <c r="P2460" t="s">
        <v>14</v>
      </c>
      <c r="Q2460" t="s">
        <v>1068</v>
      </c>
      <c r="R2460">
        <v>49</v>
      </c>
      <c r="S2460"/>
      <c r="T2460"/>
      <c r="U2460"/>
      <c r="V2460"/>
      <c r="W2460"/>
      <c r="X2460"/>
      <c r="Y2460"/>
      <c r="Z2460"/>
      <c r="AA2460"/>
      <c r="AB2460"/>
      <c r="AC2460"/>
      <c r="AD2460"/>
      <c r="AE2460"/>
      <c r="AF2460"/>
      <c r="AG2460"/>
      <c r="AH2460"/>
      <c r="AI2460"/>
      <c r="AJ2460"/>
      <c r="AK2460" t="s">
        <v>1068</v>
      </c>
      <c r="AL2460">
        <v>49</v>
      </c>
      <c r="AM2460" s="73">
        <v>43930</v>
      </c>
      <c r="AN2460"/>
      <c r="AO2460" t="s">
        <v>8</v>
      </c>
      <c r="AP2460"/>
      <c r="AQ2460"/>
      <c r="AR2460" t="s">
        <v>603</v>
      </c>
      <c r="AS2460" t="s">
        <v>1797</v>
      </c>
      <c r="AT2460" t="s">
        <v>1385</v>
      </c>
      <c r="AU2460" t="s">
        <v>36</v>
      </c>
      <c r="AV2460" t="s">
        <v>1355</v>
      </c>
      <c r="AW2460"/>
      <c r="AX2460"/>
      <c r="AY2460"/>
      <c r="AZ2460"/>
      <c r="BA2460" t="s">
        <v>1801</v>
      </c>
      <c r="BB2460" t="s">
        <v>1802</v>
      </c>
      <c r="BC2460" t="s">
        <v>1066</v>
      </c>
      <c r="BD2460"/>
      <c r="BE2460"/>
    </row>
    <row r="2461" spans="1:57" x14ac:dyDescent="0.25">
      <c r="A2461" t="s">
        <v>1360</v>
      </c>
      <c r="B2461" t="s">
        <v>0</v>
      </c>
      <c r="C2461">
        <v>2020</v>
      </c>
      <c r="D2461">
        <v>10</v>
      </c>
      <c r="E2461" s="73">
        <v>43930</v>
      </c>
      <c r="F2461"/>
      <c r="G2461"/>
      <c r="H2461" t="s">
        <v>12</v>
      </c>
      <c r="I2461"/>
      <c r="J2461" t="s">
        <v>2</v>
      </c>
      <c r="K2461" t="s">
        <v>3</v>
      </c>
      <c r="L2461"/>
      <c r="M2461" t="s">
        <v>1066</v>
      </c>
      <c r="N2461" s="82">
        <v>-1189.08</v>
      </c>
      <c r="O2461"/>
      <c r="P2461" t="s">
        <v>14</v>
      </c>
      <c r="Q2461" t="s">
        <v>1068</v>
      </c>
      <c r="R2461">
        <v>53</v>
      </c>
      <c r="S2461"/>
      <c r="T2461"/>
      <c r="U2461"/>
      <c r="V2461"/>
      <c r="W2461"/>
      <c r="X2461"/>
      <c r="Y2461"/>
      <c r="Z2461"/>
      <c r="AA2461"/>
      <c r="AB2461"/>
      <c r="AC2461"/>
      <c r="AD2461"/>
      <c r="AE2461"/>
      <c r="AF2461"/>
      <c r="AG2461"/>
      <c r="AH2461"/>
      <c r="AI2461"/>
      <c r="AJ2461"/>
      <c r="AK2461" t="s">
        <v>1068</v>
      </c>
      <c r="AL2461">
        <v>53</v>
      </c>
      <c r="AM2461" s="73">
        <v>43930</v>
      </c>
      <c r="AN2461"/>
      <c r="AO2461" t="s">
        <v>8</v>
      </c>
      <c r="AP2461"/>
      <c r="AQ2461"/>
      <c r="AR2461" t="s">
        <v>603</v>
      </c>
      <c r="AS2461" t="s">
        <v>1797</v>
      </c>
      <c r="AT2461" t="s">
        <v>1385</v>
      </c>
      <c r="AU2461" t="s">
        <v>36</v>
      </c>
      <c r="AV2461" t="s">
        <v>1355</v>
      </c>
      <c r="AW2461"/>
      <c r="AX2461"/>
      <c r="AY2461"/>
      <c r="AZ2461"/>
      <c r="BA2461" t="s">
        <v>1801</v>
      </c>
      <c r="BB2461" t="s">
        <v>1802</v>
      </c>
      <c r="BC2461" t="s">
        <v>1066</v>
      </c>
      <c r="BD2461"/>
      <c r="BE2461"/>
    </row>
    <row r="2462" spans="1:57" x14ac:dyDescent="0.25">
      <c r="A2462" t="s">
        <v>1360</v>
      </c>
      <c r="B2462" t="s">
        <v>0</v>
      </c>
      <c r="C2462">
        <v>2020</v>
      </c>
      <c r="D2462">
        <v>10</v>
      </c>
      <c r="E2462" s="73">
        <v>43930</v>
      </c>
      <c r="F2462"/>
      <c r="G2462"/>
      <c r="H2462" t="s">
        <v>12</v>
      </c>
      <c r="I2462"/>
      <c r="J2462" t="s">
        <v>2</v>
      </c>
      <c r="K2462" t="s">
        <v>3</v>
      </c>
      <c r="L2462"/>
      <c r="M2462" t="s">
        <v>1066</v>
      </c>
      <c r="N2462" s="82">
        <v>-218.62</v>
      </c>
      <c r="O2462"/>
      <c r="P2462" t="s">
        <v>14</v>
      </c>
      <c r="Q2462" t="s">
        <v>1068</v>
      </c>
      <c r="R2462">
        <v>55</v>
      </c>
      <c r="S2462"/>
      <c r="T2462"/>
      <c r="U2462"/>
      <c r="V2462"/>
      <c r="W2462"/>
      <c r="X2462"/>
      <c r="Y2462"/>
      <c r="Z2462"/>
      <c r="AA2462"/>
      <c r="AB2462"/>
      <c r="AC2462"/>
      <c r="AD2462"/>
      <c r="AE2462"/>
      <c r="AF2462"/>
      <c r="AG2462"/>
      <c r="AH2462"/>
      <c r="AI2462"/>
      <c r="AJ2462"/>
      <c r="AK2462" t="s">
        <v>1068</v>
      </c>
      <c r="AL2462">
        <v>55</v>
      </c>
      <c r="AM2462" s="73">
        <v>43930</v>
      </c>
      <c r="AN2462"/>
      <c r="AO2462" t="s">
        <v>8</v>
      </c>
      <c r="AP2462"/>
      <c r="AQ2462"/>
      <c r="AR2462" t="s">
        <v>603</v>
      </c>
      <c r="AS2462" t="s">
        <v>1797</v>
      </c>
      <c r="AT2462" t="s">
        <v>1385</v>
      </c>
      <c r="AU2462" t="s">
        <v>36</v>
      </c>
      <c r="AV2462" t="s">
        <v>1355</v>
      </c>
      <c r="AW2462"/>
      <c r="AX2462"/>
      <c r="AY2462"/>
      <c r="AZ2462"/>
      <c r="BA2462" t="s">
        <v>1801</v>
      </c>
      <c r="BB2462" t="s">
        <v>1802</v>
      </c>
      <c r="BC2462" t="s">
        <v>1066</v>
      </c>
      <c r="BD2462"/>
      <c r="BE2462"/>
    </row>
    <row r="2463" spans="1:57" x14ac:dyDescent="0.25">
      <c r="A2463" t="s">
        <v>1360</v>
      </c>
      <c r="B2463" t="s">
        <v>0</v>
      </c>
      <c r="C2463">
        <v>2020</v>
      </c>
      <c r="D2463">
        <v>10</v>
      </c>
      <c r="E2463" s="73">
        <v>43931</v>
      </c>
      <c r="F2463" t="s">
        <v>574</v>
      </c>
      <c r="G2463"/>
      <c r="H2463" t="s">
        <v>12</v>
      </c>
      <c r="I2463" t="s">
        <v>575</v>
      </c>
      <c r="J2463" t="s">
        <v>586</v>
      </c>
      <c r="K2463" t="s">
        <v>3</v>
      </c>
      <c r="L2463"/>
      <c r="M2463" t="s">
        <v>579</v>
      </c>
      <c r="N2463" s="82">
        <v>43.95</v>
      </c>
      <c r="O2463"/>
      <c r="P2463" t="s">
        <v>1071</v>
      </c>
      <c r="Q2463" t="s">
        <v>1072</v>
      </c>
      <c r="R2463">
        <v>267</v>
      </c>
      <c r="S2463"/>
      <c r="T2463"/>
      <c r="U2463"/>
      <c r="V2463"/>
      <c r="W2463"/>
      <c r="X2463"/>
      <c r="Y2463"/>
      <c r="Z2463"/>
      <c r="AA2463"/>
      <c r="AB2463"/>
      <c r="AC2463"/>
      <c r="AD2463"/>
      <c r="AE2463"/>
      <c r="AF2463"/>
      <c r="AG2463"/>
      <c r="AH2463"/>
      <c r="AI2463"/>
      <c r="AJ2463"/>
      <c r="AK2463" t="s">
        <v>1072</v>
      </c>
      <c r="AL2463">
        <v>267</v>
      </c>
      <c r="AM2463" s="73">
        <v>43931</v>
      </c>
      <c r="AN2463" t="s">
        <v>584</v>
      </c>
      <c r="AO2463" t="s">
        <v>847</v>
      </c>
      <c r="AP2463"/>
      <c r="AQ2463"/>
      <c r="AR2463" t="s">
        <v>581</v>
      </c>
      <c r="AS2463" t="s">
        <v>1797</v>
      </c>
      <c r="AT2463" t="s">
        <v>1361</v>
      </c>
      <c r="AU2463" t="s">
        <v>36</v>
      </c>
      <c r="AV2463" t="s">
        <v>1354</v>
      </c>
      <c r="AW2463" t="s">
        <v>1924</v>
      </c>
      <c r="AX2463" t="s">
        <v>1353</v>
      </c>
      <c r="AY2463" t="s">
        <v>1352</v>
      </c>
      <c r="AZ2463"/>
      <c r="BA2463" t="s">
        <v>1954</v>
      </c>
      <c r="BB2463" t="s">
        <v>1926</v>
      </c>
      <c r="BC2463" t="s">
        <v>579</v>
      </c>
      <c r="BD2463"/>
      <c r="BE2463"/>
    </row>
    <row r="2464" spans="1:57" x14ac:dyDescent="0.25">
      <c r="A2464" t="s">
        <v>1360</v>
      </c>
      <c r="B2464" t="s">
        <v>0</v>
      </c>
      <c r="C2464">
        <v>2020</v>
      </c>
      <c r="D2464">
        <v>10</v>
      </c>
      <c r="E2464" s="73">
        <v>43931</v>
      </c>
      <c r="F2464" t="s">
        <v>574</v>
      </c>
      <c r="G2464"/>
      <c r="H2464" t="s">
        <v>12</v>
      </c>
      <c r="I2464" t="s">
        <v>575</v>
      </c>
      <c r="J2464" t="s">
        <v>587</v>
      </c>
      <c r="K2464" t="s">
        <v>3</v>
      </c>
      <c r="L2464"/>
      <c r="M2464" t="s">
        <v>579</v>
      </c>
      <c r="N2464" s="82">
        <v>39.18</v>
      </c>
      <c r="O2464"/>
      <c r="P2464" t="s">
        <v>1071</v>
      </c>
      <c r="Q2464" t="s">
        <v>1072</v>
      </c>
      <c r="R2464">
        <v>272</v>
      </c>
      <c r="S2464"/>
      <c r="T2464"/>
      <c r="U2464"/>
      <c r="V2464"/>
      <c r="W2464"/>
      <c r="X2464"/>
      <c r="Y2464"/>
      <c r="Z2464"/>
      <c r="AA2464"/>
      <c r="AB2464"/>
      <c r="AC2464"/>
      <c r="AD2464"/>
      <c r="AE2464"/>
      <c r="AF2464"/>
      <c r="AG2464"/>
      <c r="AH2464"/>
      <c r="AI2464"/>
      <c r="AJ2464"/>
      <c r="AK2464" t="s">
        <v>1072</v>
      </c>
      <c r="AL2464">
        <v>272</v>
      </c>
      <c r="AM2464" s="73">
        <v>43931</v>
      </c>
      <c r="AN2464" t="s">
        <v>584</v>
      </c>
      <c r="AO2464" t="s">
        <v>847</v>
      </c>
      <c r="AP2464"/>
      <c r="AQ2464"/>
      <c r="AR2464" t="s">
        <v>581</v>
      </c>
      <c r="AS2464" t="s">
        <v>1797</v>
      </c>
      <c r="AT2464" t="s">
        <v>1361</v>
      </c>
      <c r="AU2464" t="s">
        <v>36</v>
      </c>
      <c r="AV2464" t="s">
        <v>1354</v>
      </c>
      <c r="AW2464" t="s">
        <v>1924</v>
      </c>
      <c r="AX2464" t="s">
        <v>1353</v>
      </c>
      <c r="AY2464" t="s">
        <v>1352</v>
      </c>
      <c r="AZ2464"/>
      <c r="BA2464" t="s">
        <v>1932</v>
      </c>
      <c r="BB2464" t="s">
        <v>1926</v>
      </c>
      <c r="BC2464" t="s">
        <v>579</v>
      </c>
      <c r="BD2464"/>
      <c r="BE2464"/>
    </row>
    <row r="2465" spans="1:57" x14ac:dyDescent="0.25">
      <c r="A2465" t="s">
        <v>1360</v>
      </c>
      <c r="B2465" t="s">
        <v>0</v>
      </c>
      <c r="C2465">
        <v>2020</v>
      </c>
      <c r="D2465">
        <v>10</v>
      </c>
      <c r="E2465" s="73">
        <v>43931</v>
      </c>
      <c r="F2465" t="s">
        <v>574</v>
      </c>
      <c r="G2465"/>
      <c r="H2465" t="s">
        <v>12</v>
      </c>
      <c r="I2465" t="s">
        <v>575</v>
      </c>
      <c r="J2465" t="s">
        <v>585</v>
      </c>
      <c r="K2465" t="s">
        <v>3</v>
      </c>
      <c r="L2465"/>
      <c r="M2465" t="s">
        <v>579</v>
      </c>
      <c r="N2465" s="82">
        <v>180.09</v>
      </c>
      <c r="O2465"/>
      <c r="P2465" t="s">
        <v>1071</v>
      </c>
      <c r="Q2465" t="s">
        <v>1072</v>
      </c>
      <c r="R2465">
        <v>329</v>
      </c>
      <c r="S2465"/>
      <c r="T2465"/>
      <c r="U2465"/>
      <c r="V2465"/>
      <c r="W2465"/>
      <c r="X2465"/>
      <c r="Y2465"/>
      <c r="Z2465"/>
      <c r="AA2465"/>
      <c r="AB2465"/>
      <c r="AC2465"/>
      <c r="AD2465"/>
      <c r="AE2465"/>
      <c r="AF2465"/>
      <c r="AG2465"/>
      <c r="AH2465"/>
      <c r="AI2465"/>
      <c r="AJ2465"/>
      <c r="AK2465" t="s">
        <v>1072</v>
      </c>
      <c r="AL2465">
        <v>329</v>
      </c>
      <c r="AM2465" s="73">
        <v>43931</v>
      </c>
      <c r="AN2465" t="s">
        <v>584</v>
      </c>
      <c r="AO2465" t="s">
        <v>975</v>
      </c>
      <c r="AP2465"/>
      <c r="AQ2465"/>
      <c r="AR2465" t="s">
        <v>581</v>
      </c>
      <c r="AS2465" t="s">
        <v>1797</v>
      </c>
      <c r="AT2465" t="s">
        <v>1361</v>
      </c>
      <c r="AU2465" t="s">
        <v>36</v>
      </c>
      <c r="AV2465" t="s">
        <v>1354</v>
      </c>
      <c r="AW2465" t="s">
        <v>1924</v>
      </c>
      <c r="AX2465" t="s">
        <v>1353</v>
      </c>
      <c r="AY2465" t="s">
        <v>1352</v>
      </c>
      <c r="AZ2465"/>
      <c r="BA2465" t="s">
        <v>1925</v>
      </c>
      <c r="BB2465" t="s">
        <v>1926</v>
      </c>
      <c r="BC2465" t="s">
        <v>579</v>
      </c>
      <c r="BD2465"/>
      <c r="BE2465"/>
    </row>
    <row r="2466" spans="1:57" x14ac:dyDescent="0.25">
      <c r="A2466" t="s">
        <v>1360</v>
      </c>
      <c r="B2466" t="s">
        <v>0</v>
      </c>
      <c r="C2466">
        <v>2020</v>
      </c>
      <c r="D2466">
        <v>10</v>
      </c>
      <c r="E2466" s="73">
        <v>43934</v>
      </c>
      <c r="F2466"/>
      <c r="G2466"/>
      <c r="H2466" t="s">
        <v>12</v>
      </c>
      <c r="I2466" t="s">
        <v>552</v>
      </c>
      <c r="J2466" t="s">
        <v>920</v>
      </c>
      <c r="K2466" t="s">
        <v>3</v>
      </c>
      <c r="L2466"/>
      <c r="M2466" t="s">
        <v>27</v>
      </c>
      <c r="N2466" s="82">
        <v>22773</v>
      </c>
      <c r="O2466"/>
      <c r="P2466" t="s">
        <v>1135</v>
      </c>
      <c r="Q2466" t="s">
        <v>1105</v>
      </c>
      <c r="R2466">
        <v>76</v>
      </c>
      <c r="S2466" t="s">
        <v>1133</v>
      </c>
      <c r="T2466" s="73">
        <v>43924</v>
      </c>
      <c r="U2466" t="s">
        <v>1571</v>
      </c>
      <c r="V2466" t="s">
        <v>1135</v>
      </c>
      <c r="W2466" t="s">
        <v>36</v>
      </c>
      <c r="X2466"/>
      <c r="Y2466"/>
      <c r="Z2466"/>
      <c r="AA2466"/>
      <c r="AB2466"/>
      <c r="AC2466"/>
      <c r="AD2466"/>
      <c r="AE2466"/>
      <c r="AF2466"/>
      <c r="AG2466"/>
      <c r="AH2466"/>
      <c r="AI2466"/>
      <c r="AJ2466"/>
      <c r="AK2466" t="s">
        <v>1133</v>
      </c>
      <c r="AL2466">
        <v>1</v>
      </c>
      <c r="AM2466" s="73">
        <v>43924</v>
      </c>
      <c r="AN2466" t="s">
        <v>1133</v>
      </c>
      <c r="AO2466" t="s">
        <v>554</v>
      </c>
      <c r="AP2466" t="s">
        <v>51</v>
      </c>
      <c r="AQ2466"/>
      <c r="AR2466" t="s">
        <v>30</v>
      </c>
      <c r="AS2466" t="s">
        <v>1797</v>
      </c>
      <c r="AT2466" t="s">
        <v>1372</v>
      </c>
      <c r="AU2466" t="s">
        <v>36</v>
      </c>
      <c r="AV2466" t="s">
        <v>1354</v>
      </c>
      <c r="AW2466" t="s">
        <v>1798</v>
      </c>
      <c r="AX2466" t="s">
        <v>1353</v>
      </c>
      <c r="AY2466" t="s">
        <v>1371</v>
      </c>
      <c r="AZ2466"/>
      <c r="BA2466" t="s">
        <v>1799</v>
      </c>
      <c r="BB2466" t="s">
        <v>1800</v>
      </c>
      <c r="BC2466" t="s">
        <v>1571</v>
      </c>
      <c r="BD2466">
        <v>1</v>
      </c>
      <c r="BE2466" t="s">
        <v>1852</v>
      </c>
    </row>
    <row r="2467" spans="1:57" x14ac:dyDescent="0.25">
      <c r="A2467" t="s">
        <v>1360</v>
      </c>
      <c r="B2467" t="s">
        <v>0</v>
      </c>
      <c r="C2467">
        <v>2020</v>
      </c>
      <c r="D2467">
        <v>10</v>
      </c>
      <c r="E2467" s="73">
        <v>43935</v>
      </c>
      <c r="F2467"/>
      <c r="G2467"/>
      <c r="H2467" t="s">
        <v>12</v>
      </c>
      <c r="I2467"/>
      <c r="J2467" t="s">
        <v>2</v>
      </c>
      <c r="K2467" t="s">
        <v>3</v>
      </c>
      <c r="L2467"/>
      <c r="M2467" t="s">
        <v>782</v>
      </c>
      <c r="N2467" s="82">
        <v>-7385.48</v>
      </c>
      <c r="O2467"/>
      <c r="P2467" t="s">
        <v>14</v>
      </c>
      <c r="Q2467" t="s">
        <v>1139</v>
      </c>
      <c r="R2467">
        <v>11</v>
      </c>
      <c r="S2467"/>
      <c r="T2467"/>
      <c r="U2467"/>
      <c r="V2467"/>
      <c r="W2467"/>
      <c r="X2467"/>
      <c r="Y2467"/>
      <c r="Z2467"/>
      <c r="AA2467"/>
      <c r="AB2467"/>
      <c r="AC2467"/>
      <c r="AD2467"/>
      <c r="AE2467"/>
      <c r="AF2467"/>
      <c r="AG2467"/>
      <c r="AH2467"/>
      <c r="AI2467"/>
      <c r="AJ2467"/>
      <c r="AK2467" t="s">
        <v>1139</v>
      </c>
      <c r="AL2467">
        <v>11</v>
      </c>
      <c r="AM2467" s="73">
        <v>43935</v>
      </c>
      <c r="AN2467"/>
      <c r="AO2467" t="s">
        <v>8</v>
      </c>
      <c r="AP2467"/>
      <c r="AQ2467"/>
      <c r="AR2467" t="s">
        <v>784</v>
      </c>
      <c r="AS2467" t="s">
        <v>1797</v>
      </c>
      <c r="AT2467" t="s">
        <v>1385</v>
      </c>
      <c r="AU2467" t="s">
        <v>36</v>
      </c>
      <c r="AV2467" t="s">
        <v>1355</v>
      </c>
      <c r="AW2467"/>
      <c r="AX2467"/>
      <c r="AY2467"/>
      <c r="AZ2467"/>
      <c r="BA2467" t="s">
        <v>1801</v>
      </c>
      <c r="BB2467" t="s">
        <v>1802</v>
      </c>
      <c r="BC2467" t="s">
        <v>782</v>
      </c>
      <c r="BD2467"/>
      <c r="BE2467"/>
    </row>
    <row r="2468" spans="1:57" x14ac:dyDescent="0.25">
      <c r="A2468" t="s">
        <v>1360</v>
      </c>
      <c r="B2468" t="s">
        <v>0</v>
      </c>
      <c r="C2468">
        <v>2020</v>
      </c>
      <c r="D2468">
        <v>10</v>
      </c>
      <c r="E2468" s="73">
        <v>43943</v>
      </c>
      <c r="F2468"/>
      <c r="G2468"/>
      <c r="H2468" t="s">
        <v>12</v>
      </c>
      <c r="I2468"/>
      <c r="J2468" t="s">
        <v>25</v>
      </c>
      <c r="K2468" t="s">
        <v>3</v>
      </c>
      <c r="L2468"/>
      <c r="M2468" t="s">
        <v>27</v>
      </c>
      <c r="N2468" s="82">
        <v>-3605.18</v>
      </c>
      <c r="O2468"/>
      <c r="P2468" t="s">
        <v>27</v>
      </c>
      <c r="Q2468" t="s">
        <v>1073</v>
      </c>
      <c r="R2468">
        <v>2</v>
      </c>
      <c r="S2468"/>
      <c r="T2468"/>
      <c r="U2468"/>
      <c r="V2468"/>
      <c r="W2468"/>
      <c r="X2468"/>
      <c r="Y2468"/>
      <c r="Z2468"/>
      <c r="AA2468"/>
      <c r="AB2468"/>
      <c r="AC2468"/>
      <c r="AD2468"/>
      <c r="AE2468"/>
      <c r="AF2468"/>
      <c r="AG2468"/>
      <c r="AH2468"/>
      <c r="AI2468"/>
      <c r="AJ2468"/>
      <c r="AK2468" t="s">
        <v>1073</v>
      </c>
      <c r="AL2468">
        <v>2</v>
      </c>
      <c r="AM2468" s="73">
        <v>43943</v>
      </c>
      <c r="AN2468" t="s">
        <v>1076</v>
      </c>
      <c r="AO2468" t="s">
        <v>8</v>
      </c>
      <c r="AP2468"/>
      <c r="AQ2468"/>
      <c r="AR2468" t="s">
        <v>30</v>
      </c>
      <c r="AS2468" t="s">
        <v>1797</v>
      </c>
      <c r="AT2468" t="s">
        <v>1366</v>
      </c>
      <c r="AU2468" t="s">
        <v>36</v>
      </c>
      <c r="AV2468" t="s">
        <v>1365</v>
      </c>
      <c r="AW2468"/>
      <c r="AX2468"/>
      <c r="AY2468"/>
      <c r="AZ2468"/>
      <c r="BA2468" t="s">
        <v>1833</v>
      </c>
      <c r="BB2468" t="s">
        <v>1802</v>
      </c>
      <c r="BC2468" t="s">
        <v>27</v>
      </c>
      <c r="BD2468"/>
      <c r="BE2468"/>
    </row>
    <row r="2469" spans="1:57" x14ac:dyDescent="0.25">
      <c r="A2469" t="s">
        <v>1360</v>
      </c>
      <c r="B2469" t="s">
        <v>0</v>
      </c>
      <c r="C2469">
        <v>2020</v>
      </c>
      <c r="D2469">
        <v>10</v>
      </c>
      <c r="E2469" s="73">
        <v>43943</v>
      </c>
      <c r="F2469"/>
      <c r="G2469"/>
      <c r="H2469" t="s">
        <v>12</v>
      </c>
      <c r="I2469"/>
      <c r="J2469" t="s">
        <v>25</v>
      </c>
      <c r="K2469" t="s">
        <v>3</v>
      </c>
      <c r="L2469"/>
      <c r="M2469" t="s">
        <v>27</v>
      </c>
      <c r="N2469" s="82">
        <v>-16272</v>
      </c>
      <c r="O2469"/>
      <c r="P2469" t="s">
        <v>27</v>
      </c>
      <c r="Q2469" t="s">
        <v>1073</v>
      </c>
      <c r="R2469">
        <v>19</v>
      </c>
      <c r="S2469"/>
      <c r="T2469"/>
      <c r="U2469"/>
      <c r="V2469"/>
      <c r="W2469"/>
      <c r="X2469"/>
      <c r="Y2469"/>
      <c r="Z2469"/>
      <c r="AA2469"/>
      <c r="AB2469"/>
      <c r="AC2469"/>
      <c r="AD2469"/>
      <c r="AE2469"/>
      <c r="AF2469"/>
      <c r="AG2469"/>
      <c r="AH2469"/>
      <c r="AI2469"/>
      <c r="AJ2469"/>
      <c r="AK2469" t="s">
        <v>1073</v>
      </c>
      <c r="AL2469">
        <v>19</v>
      </c>
      <c r="AM2469" s="73">
        <v>43943</v>
      </c>
      <c r="AN2469" t="s">
        <v>1079</v>
      </c>
      <c r="AO2469" t="s">
        <v>8</v>
      </c>
      <c r="AP2469"/>
      <c r="AQ2469"/>
      <c r="AR2469" t="s">
        <v>30</v>
      </c>
      <c r="AS2469" t="s">
        <v>1797</v>
      </c>
      <c r="AT2469" t="s">
        <v>1366</v>
      </c>
      <c r="AU2469" t="s">
        <v>36</v>
      </c>
      <c r="AV2469" t="s">
        <v>1365</v>
      </c>
      <c r="AW2469"/>
      <c r="AX2469"/>
      <c r="AY2469"/>
      <c r="AZ2469"/>
      <c r="BA2469" t="s">
        <v>1833</v>
      </c>
      <c r="BB2469" t="s">
        <v>1802</v>
      </c>
      <c r="BC2469" t="s">
        <v>27</v>
      </c>
      <c r="BD2469"/>
      <c r="BE2469"/>
    </row>
    <row r="2470" spans="1:57" x14ac:dyDescent="0.25">
      <c r="A2470" t="s">
        <v>1360</v>
      </c>
      <c r="B2470" t="s">
        <v>0</v>
      </c>
      <c r="C2470">
        <v>2020</v>
      </c>
      <c r="D2470">
        <v>10</v>
      </c>
      <c r="E2470" s="73">
        <v>43943</v>
      </c>
      <c r="F2470"/>
      <c r="G2470"/>
      <c r="H2470" t="s">
        <v>12</v>
      </c>
      <c r="I2470" t="s">
        <v>552</v>
      </c>
      <c r="J2470" t="s">
        <v>920</v>
      </c>
      <c r="K2470" t="s">
        <v>3</v>
      </c>
      <c r="L2470"/>
      <c r="M2470" t="s">
        <v>27</v>
      </c>
      <c r="N2470" s="82">
        <v>16272</v>
      </c>
      <c r="O2470"/>
      <c r="P2470" t="s">
        <v>1179</v>
      </c>
      <c r="Q2470" t="s">
        <v>1073</v>
      </c>
      <c r="R2470">
        <v>55</v>
      </c>
      <c r="S2470" t="s">
        <v>1079</v>
      </c>
      <c r="T2470" s="73">
        <v>43938</v>
      </c>
      <c r="U2470" t="s">
        <v>1397</v>
      </c>
      <c r="V2470" t="s">
        <v>1179</v>
      </c>
      <c r="W2470" t="s">
        <v>36</v>
      </c>
      <c r="X2470"/>
      <c r="Y2470"/>
      <c r="Z2470"/>
      <c r="AA2470"/>
      <c r="AB2470"/>
      <c r="AC2470"/>
      <c r="AD2470"/>
      <c r="AE2470"/>
      <c r="AF2470"/>
      <c r="AG2470"/>
      <c r="AH2470"/>
      <c r="AI2470"/>
      <c r="AJ2470"/>
      <c r="AK2470" t="s">
        <v>1079</v>
      </c>
      <c r="AL2470">
        <v>1</v>
      </c>
      <c r="AM2470" s="73">
        <v>43938</v>
      </c>
      <c r="AN2470" t="s">
        <v>1079</v>
      </c>
      <c r="AO2470" t="s">
        <v>554</v>
      </c>
      <c r="AP2470" t="s">
        <v>208</v>
      </c>
      <c r="AQ2470"/>
      <c r="AR2470" t="s">
        <v>30</v>
      </c>
      <c r="AS2470" t="s">
        <v>1797</v>
      </c>
      <c r="AT2470" t="s">
        <v>1372</v>
      </c>
      <c r="AU2470" t="s">
        <v>36</v>
      </c>
      <c r="AV2470" t="s">
        <v>1354</v>
      </c>
      <c r="AW2470" t="s">
        <v>1798</v>
      </c>
      <c r="AX2470" t="s">
        <v>1353</v>
      </c>
      <c r="AY2470" t="s">
        <v>1371</v>
      </c>
      <c r="AZ2470"/>
      <c r="BA2470" t="s">
        <v>1799</v>
      </c>
      <c r="BB2470" t="s">
        <v>1800</v>
      </c>
      <c r="BC2470" t="s">
        <v>1397</v>
      </c>
      <c r="BD2470">
        <v>1</v>
      </c>
      <c r="BE2470" t="s">
        <v>1862</v>
      </c>
    </row>
    <row r="2471" spans="1:57" x14ac:dyDescent="0.25">
      <c r="A2471" t="s">
        <v>1360</v>
      </c>
      <c r="B2471" t="s">
        <v>0</v>
      </c>
      <c r="C2471">
        <v>2020</v>
      </c>
      <c r="D2471">
        <v>10</v>
      </c>
      <c r="E2471" s="73">
        <v>43944</v>
      </c>
      <c r="F2471"/>
      <c r="G2471"/>
      <c r="H2471" t="s">
        <v>12</v>
      </c>
      <c r="I2471"/>
      <c r="J2471" t="s">
        <v>25</v>
      </c>
      <c r="K2471" t="s">
        <v>3</v>
      </c>
      <c r="L2471"/>
      <c r="M2471" t="s">
        <v>43</v>
      </c>
      <c r="N2471" s="82">
        <v>16272</v>
      </c>
      <c r="O2471"/>
      <c r="P2471" t="s">
        <v>27</v>
      </c>
      <c r="Q2471" t="s">
        <v>1078</v>
      </c>
      <c r="R2471">
        <v>45</v>
      </c>
      <c r="S2471"/>
      <c r="T2471"/>
      <c r="U2471"/>
      <c r="V2471"/>
      <c r="W2471"/>
      <c r="X2471"/>
      <c r="Y2471"/>
      <c r="Z2471"/>
      <c r="AA2471"/>
      <c r="AB2471"/>
      <c r="AC2471"/>
      <c r="AD2471"/>
      <c r="AE2471"/>
      <c r="AF2471"/>
      <c r="AG2471"/>
      <c r="AH2471"/>
      <c r="AI2471"/>
      <c r="AJ2471"/>
      <c r="AK2471" t="s">
        <v>1078</v>
      </c>
      <c r="AL2471">
        <v>45</v>
      </c>
      <c r="AM2471" s="73">
        <v>43944</v>
      </c>
      <c r="AN2471" t="s">
        <v>1079</v>
      </c>
      <c r="AO2471" t="s">
        <v>8</v>
      </c>
      <c r="AP2471"/>
      <c r="AQ2471"/>
      <c r="AR2471" t="s">
        <v>30</v>
      </c>
      <c r="AS2471" t="s">
        <v>1797</v>
      </c>
      <c r="AT2471" t="s">
        <v>1366</v>
      </c>
      <c r="AU2471" t="s">
        <v>36</v>
      </c>
      <c r="AV2471" t="s">
        <v>1365</v>
      </c>
      <c r="AW2471"/>
      <c r="AX2471"/>
      <c r="AY2471"/>
      <c r="AZ2471"/>
      <c r="BA2471" t="s">
        <v>1833</v>
      </c>
      <c r="BB2471" t="s">
        <v>1802</v>
      </c>
      <c r="BC2471" t="s">
        <v>43</v>
      </c>
      <c r="BD2471"/>
      <c r="BE2471"/>
    </row>
    <row r="2472" spans="1:57" x14ac:dyDescent="0.25">
      <c r="A2472" t="s">
        <v>1360</v>
      </c>
      <c r="B2472" t="s">
        <v>0</v>
      </c>
      <c r="C2472">
        <v>2020</v>
      </c>
      <c r="D2472">
        <v>10</v>
      </c>
      <c r="E2472" s="73">
        <v>43944</v>
      </c>
      <c r="F2472"/>
      <c r="G2472"/>
      <c r="H2472" t="s">
        <v>12</v>
      </c>
      <c r="I2472"/>
      <c r="J2472" t="s">
        <v>25</v>
      </c>
      <c r="K2472" t="s">
        <v>3</v>
      </c>
      <c r="L2472"/>
      <c r="M2472" t="s">
        <v>43</v>
      </c>
      <c r="N2472" s="82">
        <v>3605.18</v>
      </c>
      <c r="O2472"/>
      <c r="P2472" t="s">
        <v>27</v>
      </c>
      <c r="Q2472" t="s">
        <v>1078</v>
      </c>
      <c r="R2472">
        <v>52</v>
      </c>
      <c r="S2472"/>
      <c r="T2472"/>
      <c r="U2472"/>
      <c r="V2472"/>
      <c r="W2472"/>
      <c r="X2472"/>
      <c r="Y2472"/>
      <c r="Z2472"/>
      <c r="AA2472"/>
      <c r="AB2472"/>
      <c r="AC2472"/>
      <c r="AD2472"/>
      <c r="AE2472"/>
      <c r="AF2472"/>
      <c r="AG2472"/>
      <c r="AH2472"/>
      <c r="AI2472"/>
      <c r="AJ2472"/>
      <c r="AK2472" t="s">
        <v>1078</v>
      </c>
      <c r="AL2472">
        <v>52</v>
      </c>
      <c r="AM2472" s="73">
        <v>43944</v>
      </c>
      <c r="AN2472" t="s">
        <v>1076</v>
      </c>
      <c r="AO2472" t="s">
        <v>8</v>
      </c>
      <c r="AP2472"/>
      <c r="AQ2472"/>
      <c r="AR2472" t="s">
        <v>30</v>
      </c>
      <c r="AS2472" t="s">
        <v>1797</v>
      </c>
      <c r="AT2472" t="s">
        <v>1366</v>
      </c>
      <c r="AU2472" t="s">
        <v>36</v>
      </c>
      <c r="AV2472" t="s">
        <v>1365</v>
      </c>
      <c r="AW2472"/>
      <c r="AX2472"/>
      <c r="AY2472"/>
      <c r="AZ2472"/>
      <c r="BA2472" t="s">
        <v>1833</v>
      </c>
      <c r="BB2472" t="s">
        <v>1802</v>
      </c>
      <c r="BC2472" t="s">
        <v>43</v>
      </c>
      <c r="BD2472"/>
      <c r="BE2472"/>
    </row>
    <row r="2473" spans="1:57" x14ac:dyDescent="0.25">
      <c r="A2473" t="s">
        <v>1360</v>
      </c>
      <c r="B2473" t="s">
        <v>0</v>
      </c>
      <c r="C2473">
        <v>2020</v>
      </c>
      <c r="D2473">
        <v>10</v>
      </c>
      <c r="E2473" s="73">
        <v>43948</v>
      </c>
      <c r="F2473"/>
      <c r="G2473"/>
      <c r="H2473" t="s">
        <v>12</v>
      </c>
      <c r="I2473" t="s">
        <v>552</v>
      </c>
      <c r="J2473" t="s">
        <v>585</v>
      </c>
      <c r="K2473" t="s">
        <v>679</v>
      </c>
      <c r="L2473"/>
      <c r="M2473" t="s">
        <v>1425</v>
      </c>
      <c r="N2473" s="82">
        <v>126.49</v>
      </c>
      <c r="O2473"/>
      <c r="P2473" t="s">
        <v>1083</v>
      </c>
      <c r="Q2473" t="s">
        <v>1084</v>
      </c>
      <c r="R2473">
        <v>140</v>
      </c>
      <c r="S2473"/>
      <c r="T2473"/>
      <c r="U2473"/>
      <c r="V2473"/>
      <c r="W2473"/>
      <c r="X2473"/>
      <c r="Y2473"/>
      <c r="Z2473"/>
      <c r="AA2473"/>
      <c r="AB2473"/>
      <c r="AC2473"/>
      <c r="AD2473"/>
      <c r="AE2473"/>
      <c r="AF2473"/>
      <c r="AG2473"/>
      <c r="AH2473"/>
      <c r="AI2473"/>
      <c r="AJ2473"/>
      <c r="AK2473" t="s">
        <v>1084</v>
      </c>
      <c r="AL2473">
        <v>140</v>
      </c>
      <c r="AM2473" s="73">
        <v>43948</v>
      </c>
      <c r="AN2473"/>
      <c r="AO2473" t="s">
        <v>847</v>
      </c>
      <c r="AP2473"/>
      <c r="AQ2473"/>
      <c r="AR2473" t="s">
        <v>603</v>
      </c>
      <c r="AS2473" t="s">
        <v>1797</v>
      </c>
      <c r="AT2473" t="s">
        <v>1361</v>
      </c>
      <c r="AU2473" t="s">
        <v>36</v>
      </c>
      <c r="AV2473" t="s">
        <v>1354</v>
      </c>
      <c r="AW2473" t="s">
        <v>1798</v>
      </c>
      <c r="AX2473" t="s">
        <v>1353</v>
      </c>
      <c r="AY2473" t="s">
        <v>1371</v>
      </c>
      <c r="AZ2473"/>
      <c r="BA2473" t="s">
        <v>1925</v>
      </c>
      <c r="BB2473" t="s">
        <v>1991</v>
      </c>
      <c r="BC2473" t="s">
        <v>1425</v>
      </c>
      <c r="BD2473"/>
      <c r="BE2473"/>
    </row>
    <row r="2474" spans="1:57" x14ac:dyDescent="0.25">
      <c r="A2474" t="s">
        <v>1360</v>
      </c>
      <c r="B2474" t="s">
        <v>0</v>
      </c>
      <c r="C2474">
        <v>2020</v>
      </c>
      <c r="D2474">
        <v>10</v>
      </c>
      <c r="E2474" s="73">
        <v>43948</v>
      </c>
      <c r="F2474" t="s">
        <v>574</v>
      </c>
      <c r="G2474"/>
      <c r="H2474" t="s">
        <v>12</v>
      </c>
      <c r="I2474" t="s">
        <v>575</v>
      </c>
      <c r="J2474" t="s">
        <v>589</v>
      </c>
      <c r="K2474" t="s">
        <v>3</v>
      </c>
      <c r="L2474"/>
      <c r="M2474" t="s">
        <v>579</v>
      </c>
      <c r="N2474" s="82">
        <v>3354.92</v>
      </c>
      <c r="O2474"/>
      <c r="P2474" t="s">
        <v>1085</v>
      </c>
      <c r="Q2474" t="s">
        <v>1086</v>
      </c>
      <c r="R2474">
        <v>249</v>
      </c>
      <c r="S2474"/>
      <c r="T2474"/>
      <c r="U2474"/>
      <c r="V2474"/>
      <c r="W2474"/>
      <c r="X2474"/>
      <c r="Y2474"/>
      <c r="Z2474"/>
      <c r="AA2474"/>
      <c r="AB2474"/>
      <c r="AC2474"/>
      <c r="AD2474"/>
      <c r="AE2474"/>
      <c r="AF2474"/>
      <c r="AG2474"/>
      <c r="AH2474"/>
      <c r="AI2474"/>
      <c r="AJ2474"/>
      <c r="AK2474" t="s">
        <v>1086</v>
      </c>
      <c r="AL2474">
        <v>249</v>
      </c>
      <c r="AM2474" s="73">
        <v>43948</v>
      </c>
      <c r="AN2474" t="s">
        <v>584</v>
      </c>
      <c r="AO2474" t="s">
        <v>847</v>
      </c>
      <c r="AP2474"/>
      <c r="AQ2474"/>
      <c r="AR2474" t="s">
        <v>581</v>
      </c>
      <c r="AS2474" t="s">
        <v>1797</v>
      </c>
      <c r="AT2474" t="s">
        <v>1361</v>
      </c>
      <c r="AU2474" t="s">
        <v>36</v>
      </c>
      <c r="AV2474" t="s">
        <v>1354</v>
      </c>
      <c r="AW2474" t="s">
        <v>1924</v>
      </c>
      <c r="AX2474" t="s">
        <v>1353</v>
      </c>
      <c r="AY2474" t="s">
        <v>1352</v>
      </c>
      <c r="AZ2474"/>
      <c r="BA2474" t="s">
        <v>1934</v>
      </c>
      <c r="BB2474" t="s">
        <v>1926</v>
      </c>
      <c r="BC2474" t="s">
        <v>579</v>
      </c>
      <c r="BD2474"/>
      <c r="BE2474"/>
    </row>
    <row r="2475" spans="1:57" x14ac:dyDescent="0.25">
      <c r="A2475" t="s">
        <v>1360</v>
      </c>
      <c r="B2475" t="s">
        <v>0</v>
      </c>
      <c r="C2475">
        <v>2020</v>
      </c>
      <c r="D2475">
        <v>10</v>
      </c>
      <c r="E2475" s="73">
        <v>43948</v>
      </c>
      <c r="F2475" t="s">
        <v>574</v>
      </c>
      <c r="G2475"/>
      <c r="H2475" t="s">
        <v>12</v>
      </c>
      <c r="I2475" t="s">
        <v>575</v>
      </c>
      <c r="J2475" t="s">
        <v>848</v>
      </c>
      <c r="K2475" t="s">
        <v>3</v>
      </c>
      <c r="L2475"/>
      <c r="M2475" t="s">
        <v>579</v>
      </c>
      <c r="N2475" s="82">
        <v>20</v>
      </c>
      <c r="O2475"/>
      <c r="P2475" t="s">
        <v>1085</v>
      </c>
      <c r="Q2475" t="s">
        <v>1086</v>
      </c>
      <c r="R2475">
        <v>263</v>
      </c>
      <c r="S2475"/>
      <c r="T2475"/>
      <c r="U2475"/>
      <c r="V2475"/>
      <c r="W2475"/>
      <c r="X2475"/>
      <c r="Y2475"/>
      <c r="Z2475"/>
      <c r="AA2475"/>
      <c r="AB2475"/>
      <c r="AC2475"/>
      <c r="AD2475"/>
      <c r="AE2475"/>
      <c r="AF2475"/>
      <c r="AG2475"/>
      <c r="AH2475"/>
      <c r="AI2475"/>
      <c r="AJ2475"/>
      <c r="AK2475" t="s">
        <v>1086</v>
      </c>
      <c r="AL2475">
        <v>263</v>
      </c>
      <c r="AM2475" s="73">
        <v>43948</v>
      </c>
      <c r="AN2475" t="s">
        <v>584</v>
      </c>
      <c r="AO2475" t="s">
        <v>847</v>
      </c>
      <c r="AP2475"/>
      <c r="AQ2475"/>
      <c r="AR2475" t="s">
        <v>581</v>
      </c>
      <c r="AS2475" t="s">
        <v>1797</v>
      </c>
      <c r="AT2475" t="s">
        <v>1361</v>
      </c>
      <c r="AU2475" t="s">
        <v>36</v>
      </c>
      <c r="AV2475" t="s">
        <v>1354</v>
      </c>
      <c r="AW2475" t="s">
        <v>1924</v>
      </c>
      <c r="AX2475" t="s">
        <v>1353</v>
      </c>
      <c r="AY2475" t="s">
        <v>1352</v>
      </c>
      <c r="AZ2475"/>
      <c r="BA2475" t="s">
        <v>1983</v>
      </c>
      <c r="BB2475" t="s">
        <v>1926</v>
      </c>
      <c r="BC2475" t="s">
        <v>579</v>
      </c>
      <c r="BD2475"/>
      <c r="BE2475"/>
    </row>
    <row r="2476" spans="1:57" x14ac:dyDescent="0.25">
      <c r="A2476" t="s">
        <v>1360</v>
      </c>
      <c r="B2476" t="s">
        <v>0</v>
      </c>
      <c r="C2476">
        <v>2020</v>
      </c>
      <c r="D2476">
        <v>10</v>
      </c>
      <c r="E2476" s="73">
        <v>43951</v>
      </c>
      <c r="F2476" t="s">
        <v>574</v>
      </c>
      <c r="G2476"/>
      <c r="H2476" t="s">
        <v>12</v>
      </c>
      <c r="I2476" t="s">
        <v>575</v>
      </c>
      <c r="J2476" t="s">
        <v>588</v>
      </c>
      <c r="K2476" t="s">
        <v>3</v>
      </c>
      <c r="L2476"/>
      <c r="M2476" t="s">
        <v>1424</v>
      </c>
      <c r="N2476" s="82">
        <v>-82.8</v>
      </c>
      <c r="O2476"/>
      <c r="P2476" t="s">
        <v>1087</v>
      </c>
      <c r="Q2476" t="s">
        <v>1088</v>
      </c>
      <c r="R2476">
        <v>87</v>
      </c>
      <c r="S2476"/>
      <c r="T2476"/>
      <c r="U2476"/>
      <c r="V2476"/>
      <c r="W2476"/>
      <c r="X2476"/>
      <c r="Y2476"/>
      <c r="Z2476"/>
      <c r="AA2476"/>
      <c r="AB2476"/>
      <c r="AC2476"/>
      <c r="AD2476"/>
      <c r="AE2476"/>
      <c r="AF2476"/>
      <c r="AG2476"/>
      <c r="AH2476"/>
      <c r="AI2476"/>
      <c r="AJ2476"/>
      <c r="AK2476" t="s">
        <v>1088</v>
      </c>
      <c r="AL2476">
        <v>87</v>
      </c>
      <c r="AM2476" s="73">
        <v>43951</v>
      </c>
      <c r="AN2476"/>
      <c r="AO2476" t="s">
        <v>568</v>
      </c>
      <c r="AP2476"/>
      <c r="AQ2476"/>
      <c r="AR2476" t="s">
        <v>603</v>
      </c>
      <c r="AS2476" t="s">
        <v>1797</v>
      </c>
      <c r="AT2476" t="s">
        <v>1361</v>
      </c>
      <c r="AU2476" t="s">
        <v>36</v>
      </c>
      <c r="AV2476" t="s">
        <v>1354</v>
      </c>
      <c r="AW2476" t="s">
        <v>1924</v>
      </c>
      <c r="AX2476" t="s">
        <v>1353</v>
      </c>
      <c r="AY2476" t="s">
        <v>1352</v>
      </c>
      <c r="AZ2476"/>
      <c r="BA2476" t="s">
        <v>1927</v>
      </c>
      <c r="BB2476" t="s">
        <v>1926</v>
      </c>
      <c r="BC2476" t="s">
        <v>1424</v>
      </c>
      <c r="BD2476"/>
      <c r="BE2476"/>
    </row>
    <row r="2477" spans="1:57" x14ac:dyDescent="0.25">
      <c r="A2477" t="s">
        <v>1360</v>
      </c>
      <c r="B2477" t="s">
        <v>0</v>
      </c>
      <c r="C2477">
        <v>2020</v>
      </c>
      <c r="D2477">
        <v>10</v>
      </c>
      <c r="E2477" s="73">
        <v>43951</v>
      </c>
      <c r="F2477" t="s">
        <v>574</v>
      </c>
      <c r="G2477"/>
      <c r="H2477" t="s">
        <v>12</v>
      </c>
      <c r="I2477" t="s">
        <v>575</v>
      </c>
      <c r="J2477" t="s">
        <v>871</v>
      </c>
      <c r="K2477" t="s">
        <v>3</v>
      </c>
      <c r="L2477"/>
      <c r="M2477" t="s">
        <v>1424</v>
      </c>
      <c r="N2477" s="82">
        <v>-164.86</v>
      </c>
      <c r="O2477"/>
      <c r="P2477" t="s">
        <v>1087</v>
      </c>
      <c r="Q2477" t="s">
        <v>1088</v>
      </c>
      <c r="R2477">
        <v>119</v>
      </c>
      <c r="S2477"/>
      <c r="T2477"/>
      <c r="U2477"/>
      <c r="V2477"/>
      <c r="W2477"/>
      <c r="X2477"/>
      <c r="Y2477"/>
      <c r="Z2477"/>
      <c r="AA2477"/>
      <c r="AB2477"/>
      <c r="AC2477"/>
      <c r="AD2477"/>
      <c r="AE2477"/>
      <c r="AF2477"/>
      <c r="AG2477"/>
      <c r="AH2477"/>
      <c r="AI2477"/>
      <c r="AJ2477"/>
      <c r="AK2477" t="s">
        <v>1088</v>
      </c>
      <c r="AL2477">
        <v>119</v>
      </c>
      <c r="AM2477" s="73">
        <v>43951</v>
      </c>
      <c r="AN2477"/>
      <c r="AO2477" t="s">
        <v>568</v>
      </c>
      <c r="AP2477"/>
      <c r="AQ2477"/>
      <c r="AR2477" t="s">
        <v>603</v>
      </c>
      <c r="AS2477" t="s">
        <v>1797</v>
      </c>
      <c r="AT2477" t="s">
        <v>1408</v>
      </c>
      <c r="AU2477" t="s">
        <v>36</v>
      </c>
      <c r="AV2477" t="s">
        <v>1354</v>
      </c>
      <c r="AW2477" t="s">
        <v>1924</v>
      </c>
      <c r="AX2477" t="s">
        <v>1353</v>
      </c>
      <c r="AY2477" t="s">
        <v>1352</v>
      </c>
      <c r="AZ2477"/>
      <c r="BA2477" t="s">
        <v>1990</v>
      </c>
      <c r="BB2477" t="s">
        <v>1926</v>
      </c>
      <c r="BC2477" t="s">
        <v>1424</v>
      </c>
      <c r="BD2477"/>
      <c r="BE2477"/>
    </row>
    <row r="2478" spans="1:57" x14ac:dyDescent="0.25">
      <c r="A2478" t="s">
        <v>1360</v>
      </c>
      <c r="B2478" t="s">
        <v>0</v>
      </c>
      <c r="C2478">
        <v>2020</v>
      </c>
      <c r="D2478">
        <v>10</v>
      </c>
      <c r="E2478" s="73">
        <v>43951</v>
      </c>
      <c r="F2478"/>
      <c r="G2478"/>
      <c r="H2478" t="s">
        <v>12</v>
      </c>
      <c r="I2478"/>
      <c r="J2478" t="s">
        <v>433</v>
      </c>
      <c r="K2478" t="s">
        <v>3</v>
      </c>
      <c r="L2478"/>
      <c r="M2478" t="s">
        <v>1423</v>
      </c>
      <c r="N2478" s="82">
        <v>-4601.46</v>
      </c>
      <c r="O2478"/>
      <c r="P2478" t="s">
        <v>674</v>
      </c>
      <c r="Q2478" t="s">
        <v>1090</v>
      </c>
      <c r="R2478">
        <v>16</v>
      </c>
      <c r="S2478"/>
      <c r="T2478"/>
      <c r="U2478"/>
      <c r="V2478"/>
      <c r="W2478"/>
      <c r="X2478"/>
      <c r="Y2478"/>
      <c r="Z2478"/>
      <c r="AA2478"/>
      <c r="AB2478"/>
      <c r="AC2478"/>
      <c r="AD2478"/>
      <c r="AE2478"/>
      <c r="AF2478"/>
      <c r="AG2478"/>
      <c r="AH2478"/>
      <c r="AI2478"/>
      <c r="AJ2478"/>
      <c r="AK2478" t="s">
        <v>1090</v>
      </c>
      <c r="AL2478">
        <v>16</v>
      </c>
      <c r="AM2478" s="73">
        <v>43951</v>
      </c>
      <c r="AN2478"/>
      <c r="AO2478" t="s">
        <v>11</v>
      </c>
      <c r="AP2478"/>
      <c r="AQ2478"/>
      <c r="AR2478" t="s">
        <v>16</v>
      </c>
      <c r="AS2478" t="s">
        <v>1797</v>
      </c>
      <c r="AT2478" t="s">
        <v>1422</v>
      </c>
      <c r="AU2478" t="s">
        <v>36</v>
      </c>
      <c r="AV2478" t="s">
        <v>1421</v>
      </c>
      <c r="AW2478"/>
      <c r="AX2478"/>
      <c r="AY2478"/>
      <c r="AZ2478"/>
      <c r="BA2478" t="s">
        <v>1914</v>
      </c>
      <c r="BB2478" t="s">
        <v>1802</v>
      </c>
      <c r="BC2478" t="s">
        <v>1423</v>
      </c>
      <c r="BD2478"/>
      <c r="BE2478"/>
    </row>
    <row r="2479" spans="1:57" x14ac:dyDescent="0.25">
      <c r="A2479" t="s">
        <v>1360</v>
      </c>
      <c r="B2479" t="s">
        <v>0</v>
      </c>
      <c r="C2479">
        <v>2020</v>
      </c>
      <c r="D2479">
        <v>10</v>
      </c>
      <c r="E2479" s="73">
        <v>43951</v>
      </c>
      <c r="F2479"/>
      <c r="G2479"/>
      <c r="H2479" t="s">
        <v>12</v>
      </c>
      <c r="I2479"/>
      <c r="J2479" t="s">
        <v>433</v>
      </c>
      <c r="K2479" t="s">
        <v>19</v>
      </c>
      <c r="L2479"/>
      <c r="M2479" t="s">
        <v>1423</v>
      </c>
      <c r="N2479" s="82">
        <v>-105.93</v>
      </c>
      <c r="O2479"/>
      <c r="P2479" t="s">
        <v>674</v>
      </c>
      <c r="Q2479" t="s">
        <v>1090</v>
      </c>
      <c r="R2479">
        <v>17</v>
      </c>
      <c r="S2479"/>
      <c r="T2479"/>
      <c r="U2479"/>
      <c r="V2479"/>
      <c r="W2479"/>
      <c r="X2479"/>
      <c r="Y2479"/>
      <c r="Z2479"/>
      <c r="AA2479"/>
      <c r="AB2479"/>
      <c r="AC2479"/>
      <c r="AD2479"/>
      <c r="AE2479"/>
      <c r="AF2479"/>
      <c r="AG2479"/>
      <c r="AH2479"/>
      <c r="AI2479"/>
      <c r="AJ2479"/>
      <c r="AK2479" t="s">
        <v>1090</v>
      </c>
      <c r="AL2479">
        <v>17</v>
      </c>
      <c r="AM2479" s="73">
        <v>43951</v>
      </c>
      <c r="AN2479"/>
      <c r="AO2479" t="s">
        <v>11</v>
      </c>
      <c r="AP2479"/>
      <c r="AQ2479"/>
      <c r="AR2479" t="s">
        <v>16</v>
      </c>
      <c r="AS2479" t="s">
        <v>1797</v>
      </c>
      <c r="AT2479" t="s">
        <v>1422</v>
      </c>
      <c r="AU2479" t="s">
        <v>36</v>
      </c>
      <c r="AV2479" t="s">
        <v>1421</v>
      </c>
      <c r="AW2479"/>
      <c r="AX2479"/>
      <c r="AY2479"/>
      <c r="AZ2479"/>
      <c r="BA2479" t="s">
        <v>1914</v>
      </c>
      <c r="BB2479" t="s">
        <v>1844</v>
      </c>
      <c r="BC2479" t="s">
        <v>1423</v>
      </c>
      <c r="BD2479"/>
      <c r="BE2479"/>
    </row>
    <row r="2480" spans="1:57" x14ac:dyDescent="0.25">
      <c r="A2480" t="s">
        <v>1360</v>
      </c>
      <c r="B2480" t="s">
        <v>0</v>
      </c>
      <c r="C2480">
        <v>2020</v>
      </c>
      <c r="D2480">
        <v>10</v>
      </c>
      <c r="E2480" s="73">
        <v>43951</v>
      </c>
      <c r="F2480"/>
      <c r="G2480"/>
      <c r="H2480" t="s">
        <v>12</v>
      </c>
      <c r="I2480"/>
      <c r="J2480" t="s">
        <v>2</v>
      </c>
      <c r="K2480" t="s">
        <v>3</v>
      </c>
      <c r="L2480"/>
      <c r="M2480" t="s">
        <v>1423</v>
      </c>
      <c r="N2480" s="82">
        <v>4601.46</v>
      </c>
      <c r="O2480"/>
      <c r="P2480" t="s">
        <v>14</v>
      </c>
      <c r="Q2480" t="s">
        <v>1090</v>
      </c>
      <c r="R2480">
        <v>50</v>
      </c>
      <c r="S2480"/>
      <c r="T2480"/>
      <c r="U2480"/>
      <c r="V2480"/>
      <c r="W2480"/>
      <c r="X2480"/>
      <c r="Y2480"/>
      <c r="Z2480"/>
      <c r="AA2480"/>
      <c r="AB2480"/>
      <c r="AC2480"/>
      <c r="AD2480"/>
      <c r="AE2480"/>
      <c r="AF2480"/>
      <c r="AG2480"/>
      <c r="AH2480"/>
      <c r="AI2480"/>
      <c r="AJ2480"/>
      <c r="AK2480" t="s">
        <v>1090</v>
      </c>
      <c r="AL2480">
        <v>50</v>
      </c>
      <c r="AM2480" s="73">
        <v>43951</v>
      </c>
      <c r="AN2480"/>
      <c r="AO2480" t="s">
        <v>8</v>
      </c>
      <c r="AP2480"/>
      <c r="AQ2480"/>
      <c r="AR2480" t="s">
        <v>16</v>
      </c>
      <c r="AS2480" t="s">
        <v>1797</v>
      </c>
      <c r="AT2480" t="s">
        <v>1385</v>
      </c>
      <c r="AU2480" t="s">
        <v>36</v>
      </c>
      <c r="AV2480" t="s">
        <v>1355</v>
      </c>
      <c r="AW2480"/>
      <c r="AX2480"/>
      <c r="AY2480"/>
      <c r="AZ2480"/>
      <c r="BA2480" t="s">
        <v>1801</v>
      </c>
      <c r="BB2480" t="s">
        <v>1802</v>
      </c>
      <c r="BC2480" t="s">
        <v>1423</v>
      </c>
      <c r="BD2480"/>
      <c r="BE2480"/>
    </row>
    <row r="2481" spans="1:57" x14ac:dyDescent="0.25">
      <c r="A2481" t="s">
        <v>1360</v>
      </c>
      <c r="B2481" t="s">
        <v>0</v>
      </c>
      <c r="C2481">
        <v>2020</v>
      </c>
      <c r="D2481">
        <v>10</v>
      </c>
      <c r="E2481" s="73">
        <v>43951</v>
      </c>
      <c r="F2481"/>
      <c r="G2481"/>
      <c r="H2481" t="s">
        <v>12</v>
      </c>
      <c r="I2481"/>
      <c r="J2481" t="s">
        <v>2</v>
      </c>
      <c r="K2481" t="s">
        <v>3</v>
      </c>
      <c r="L2481"/>
      <c r="M2481" t="s">
        <v>1533</v>
      </c>
      <c r="N2481" s="82">
        <v>-13.36</v>
      </c>
      <c r="O2481"/>
      <c r="P2481" t="s">
        <v>14</v>
      </c>
      <c r="Q2481" t="s">
        <v>1121</v>
      </c>
      <c r="R2481">
        <v>215</v>
      </c>
      <c r="S2481"/>
      <c r="T2481"/>
      <c r="U2481"/>
      <c r="V2481"/>
      <c r="W2481"/>
      <c r="X2481"/>
      <c r="Y2481"/>
      <c r="Z2481"/>
      <c r="AA2481"/>
      <c r="AB2481"/>
      <c r="AC2481"/>
      <c r="AD2481"/>
      <c r="AE2481"/>
      <c r="AF2481"/>
      <c r="AG2481"/>
      <c r="AH2481"/>
      <c r="AI2481"/>
      <c r="AJ2481"/>
      <c r="AK2481" t="s">
        <v>1121</v>
      </c>
      <c r="AL2481">
        <v>215</v>
      </c>
      <c r="AM2481" s="73">
        <v>43951</v>
      </c>
      <c r="AN2481"/>
      <c r="AO2481" t="s">
        <v>8</v>
      </c>
      <c r="AP2481"/>
      <c r="AQ2481"/>
      <c r="AR2481" t="s">
        <v>603</v>
      </c>
      <c r="AS2481" t="s">
        <v>1797</v>
      </c>
      <c r="AT2481" t="s">
        <v>1385</v>
      </c>
      <c r="AU2481" t="s">
        <v>36</v>
      </c>
      <c r="AV2481" t="s">
        <v>1355</v>
      </c>
      <c r="AW2481"/>
      <c r="AX2481"/>
      <c r="AY2481"/>
      <c r="AZ2481"/>
      <c r="BA2481" t="s">
        <v>1801</v>
      </c>
      <c r="BB2481" t="s">
        <v>1802</v>
      </c>
      <c r="BC2481" t="s">
        <v>1533</v>
      </c>
      <c r="BD2481"/>
      <c r="BE2481"/>
    </row>
    <row r="2482" spans="1:57" x14ac:dyDescent="0.25">
      <c r="A2482" t="s">
        <v>1360</v>
      </c>
      <c r="B2482" t="s">
        <v>0</v>
      </c>
      <c r="C2482">
        <v>2020</v>
      </c>
      <c r="D2482">
        <v>10</v>
      </c>
      <c r="E2482" s="73">
        <v>43951</v>
      </c>
      <c r="F2482" t="s">
        <v>574</v>
      </c>
      <c r="G2482"/>
      <c r="H2482" t="s">
        <v>12</v>
      </c>
      <c r="I2482" t="s">
        <v>575</v>
      </c>
      <c r="J2482" t="s">
        <v>692</v>
      </c>
      <c r="K2482" t="s">
        <v>3</v>
      </c>
      <c r="L2482"/>
      <c r="M2482" t="s">
        <v>1532</v>
      </c>
      <c r="N2482" s="82">
        <v>2.27</v>
      </c>
      <c r="O2482"/>
      <c r="P2482" t="s">
        <v>1120</v>
      </c>
      <c r="Q2482" t="s">
        <v>1122</v>
      </c>
      <c r="R2482">
        <v>84</v>
      </c>
      <c r="S2482"/>
      <c r="T2482"/>
      <c r="U2482"/>
      <c r="V2482"/>
      <c r="W2482"/>
      <c r="X2482"/>
      <c r="Y2482"/>
      <c r="Z2482"/>
      <c r="AA2482"/>
      <c r="AB2482"/>
      <c r="AC2482"/>
      <c r="AD2482"/>
      <c r="AE2482"/>
      <c r="AF2482"/>
      <c r="AG2482"/>
      <c r="AH2482"/>
      <c r="AI2482"/>
      <c r="AJ2482"/>
      <c r="AK2482" t="s">
        <v>1122</v>
      </c>
      <c r="AL2482">
        <v>84</v>
      </c>
      <c r="AM2482" s="73">
        <v>43951</v>
      </c>
      <c r="AN2482"/>
      <c r="AO2482" t="s">
        <v>847</v>
      </c>
      <c r="AP2482"/>
      <c r="AQ2482"/>
      <c r="AR2482" t="s">
        <v>603</v>
      </c>
      <c r="AS2482" t="s">
        <v>1797</v>
      </c>
      <c r="AT2482" t="s">
        <v>1356</v>
      </c>
      <c r="AU2482" t="s">
        <v>36</v>
      </c>
      <c r="AV2482" t="s">
        <v>1354</v>
      </c>
      <c r="AW2482" t="s">
        <v>1924</v>
      </c>
      <c r="AX2482" t="s">
        <v>1353</v>
      </c>
      <c r="AY2482" t="s">
        <v>1352</v>
      </c>
      <c r="AZ2482"/>
      <c r="BA2482" t="s">
        <v>1981</v>
      </c>
      <c r="BB2482" t="s">
        <v>1926</v>
      </c>
      <c r="BC2482" t="s">
        <v>1532</v>
      </c>
      <c r="BD2482"/>
      <c r="BE2482"/>
    </row>
    <row r="2483" spans="1:57" x14ac:dyDescent="0.25">
      <c r="A2483" t="s">
        <v>1360</v>
      </c>
      <c r="B2483" t="s">
        <v>0</v>
      </c>
      <c r="C2483">
        <v>2020</v>
      </c>
      <c r="D2483">
        <v>10</v>
      </c>
      <c r="E2483" s="73">
        <v>43951</v>
      </c>
      <c r="F2483" t="s">
        <v>574</v>
      </c>
      <c r="G2483"/>
      <c r="H2483" t="s">
        <v>12</v>
      </c>
      <c r="I2483" t="s">
        <v>575</v>
      </c>
      <c r="J2483" t="s">
        <v>856</v>
      </c>
      <c r="K2483" t="s">
        <v>3</v>
      </c>
      <c r="L2483"/>
      <c r="M2483" t="s">
        <v>1419</v>
      </c>
      <c r="N2483" s="82">
        <v>0.01</v>
      </c>
      <c r="O2483"/>
      <c r="P2483" t="s">
        <v>1093</v>
      </c>
      <c r="Q2483" t="s">
        <v>1094</v>
      </c>
      <c r="R2483">
        <v>181</v>
      </c>
      <c r="S2483"/>
      <c r="T2483"/>
      <c r="U2483"/>
      <c r="V2483"/>
      <c r="W2483"/>
      <c r="X2483"/>
      <c r="Y2483"/>
      <c r="Z2483"/>
      <c r="AA2483"/>
      <c r="AB2483"/>
      <c r="AC2483"/>
      <c r="AD2483"/>
      <c r="AE2483"/>
      <c r="AF2483"/>
      <c r="AG2483"/>
      <c r="AH2483"/>
      <c r="AI2483"/>
      <c r="AJ2483"/>
      <c r="AK2483" t="s">
        <v>1094</v>
      </c>
      <c r="AL2483">
        <v>181</v>
      </c>
      <c r="AM2483" s="73">
        <v>43951</v>
      </c>
      <c r="AN2483"/>
      <c r="AO2483" t="s">
        <v>37</v>
      </c>
      <c r="AP2483"/>
      <c r="AQ2483"/>
      <c r="AR2483" t="s">
        <v>603</v>
      </c>
      <c r="AS2483" t="s">
        <v>1797</v>
      </c>
      <c r="AT2483" t="s">
        <v>1408</v>
      </c>
      <c r="AU2483" t="s">
        <v>36</v>
      </c>
      <c r="AV2483" t="s">
        <v>1354</v>
      </c>
      <c r="AW2483" t="s">
        <v>1924</v>
      </c>
      <c r="AX2483" t="s">
        <v>1353</v>
      </c>
      <c r="AY2483" t="s">
        <v>1352</v>
      </c>
      <c r="AZ2483"/>
      <c r="BA2483" t="s">
        <v>1984</v>
      </c>
      <c r="BB2483" t="s">
        <v>1926</v>
      </c>
      <c r="BC2483" t="s">
        <v>1419</v>
      </c>
      <c r="BD2483"/>
      <c r="BE2483"/>
    </row>
    <row r="2484" spans="1:57" x14ac:dyDescent="0.25">
      <c r="A2484" t="s">
        <v>1360</v>
      </c>
      <c r="B2484" t="s">
        <v>0</v>
      </c>
      <c r="C2484">
        <v>2020</v>
      </c>
      <c r="D2484">
        <v>10</v>
      </c>
      <c r="E2484" s="73">
        <v>43930</v>
      </c>
      <c r="F2484"/>
      <c r="G2484"/>
      <c r="H2484" t="s">
        <v>12</v>
      </c>
      <c r="I2484"/>
      <c r="J2484" t="s">
        <v>10</v>
      </c>
      <c r="K2484" t="s">
        <v>3</v>
      </c>
      <c r="L2484"/>
      <c r="M2484" t="s">
        <v>1436</v>
      </c>
      <c r="N2484" s="82">
        <v>4232.8900000000003</v>
      </c>
      <c r="O2484"/>
      <c r="P2484" t="s">
        <v>799</v>
      </c>
      <c r="Q2484" t="s">
        <v>1065</v>
      </c>
      <c r="R2484">
        <v>4</v>
      </c>
      <c r="S2484"/>
      <c r="T2484"/>
      <c r="U2484"/>
      <c r="V2484"/>
      <c r="W2484"/>
      <c r="X2484"/>
      <c r="Y2484"/>
      <c r="Z2484"/>
      <c r="AA2484"/>
      <c r="AB2484"/>
      <c r="AC2484"/>
      <c r="AD2484"/>
      <c r="AE2484"/>
      <c r="AF2484"/>
      <c r="AG2484"/>
      <c r="AH2484"/>
      <c r="AI2484"/>
      <c r="AJ2484"/>
      <c r="AK2484" t="s">
        <v>1065</v>
      </c>
      <c r="AL2484">
        <v>4</v>
      </c>
      <c r="AM2484" s="73">
        <v>43930</v>
      </c>
      <c r="AN2484"/>
      <c r="AO2484" t="s">
        <v>554</v>
      </c>
      <c r="AP2484"/>
      <c r="AQ2484"/>
      <c r="AR2484" t="s">
        <v>16</v>
      </c>
      <c r="AS2484" t="s">
        <v>1797</v>
      </c>
      <c r="AT2484" t="s">
        <v>1437</v>
      </c>
      <c r="AU2484" t="s">
        <v>36</v>
      </c>
      <c r="AV2484" t="s">
        <v>1421</v>
      </c>
      <c r="AW2484"/>
      <c r="AX2484"/>
      <c r="AY2484"/>
      <c r="AZ2484"/>
      <c r="BA2484" t="s">
        <v>1831</v>
      </c>
      <c r="BB2484" t="s">
        <v>1802</v>
      </c>
      <c r="BC2484" t="s">
        <v>1436</v>
      </c>
      <c r="BD2484"/>
      <c r="BE2484"/>
    </row>
    <row r="2485" spans="1:57" x14ac:dyDescent="0.25">
      <c r="A2485" t="s">
        <v>1360</v>
      </c>
      <c r="B2485" t="s">
        <v>0</v>
      </c>
      <c r="C2485">
        <v>2020</v>
      </c>
      <c r="D2485">
        <v>10</v>
      </c>
      <c r="E2485" s="73">
        <v>43930</v>
      </c>
      <c r="F2485"/>
      <c r="G2485"/>
      <c r="H2485" t="s">
        <v>12</v>
      </c>
      <c r="I2485"/>
      <c r="J2485" t="s">
        <v>2</v>
      </c>
      <c r="K2485" t="s">
        <v>3</v>
      </c>
      <c r="L2485"/>
      <c r="M2485" t="s">
        <v>1066</v>
      </c>
      <c r="N2485" s="82">
        <v>460.06</v>
      </c>
      <c r="O2485"/>
      <c r="P2485" t="s">
        <v>14</v>
      </c>
      <c r="Q2485" t="s">
        <v>1068</v>
      </c>
      <c r="R2485">
        <v>39</v>
      </c>
      <c r="S2485"/>
      <c r="T2485"/>
      <c r="U2485"/>
      <c r="V2485"/>
      <c r="W2485"/>
      <c r="X2485"/>
      <c r="Y2485"/>
      <c r="Z2485"/>
      <c r="AA2485"/>
      <c r="AB2485"/>
      <c r="AC2485"/>
      <c r="AD2485"/>
      <c r="AE2485"/>
      <c r="AF2485"/>
      <c r="AG2485"/>
      <c r="AH2485"/>
      <c r="AI2485"/>
      <c r="AJ2485"/>
      <c r="AK2485" t="s">
        <v>1068</v>
      </c>
      <c r="AL2485">
        <v>39</v>
      </c>
      <c r="AM2485" s="73">
        <v>43930</v>
      </c>
      <c r="AN2485"/>
      <c r="AO2485" t="s">
        <v>8</v>
      </c>
      <c r="AP2485"/>
      <c r="AQ2485"/>
      <c r="AR2485" t="s">
        <v>603</v>
      </c>
      <c r="AS2485" t="s">
        <v>1797</v>
      </c>
      <c r="AT2485" t="s">
        <v>1385</v>
      </c>
      <c r="AU2485" t="s">
        <v>36</v>
      </c>
      <c r="AV2485" t="s">
        <v>1355</v>
      </c>
      <c r="AW2485"/>
      <c r="AX2485"/>
      <c r="AY2485"/>
      <c r="AZ2485"/>
      <c r="BA2485" t="s">
        <v>1801</v>
      </c>
      <c r="BB2485" t="s">
        <v>1802</v>
      </c>
      <c r="BC2485" t="s">
        <v>1066</v>
      </c>
      <c r="BD2485"/>
      <c r="BE2485"/>
    </row>
    <row r="2486" spans="1:57" x14ac:dyDescent="0.25">
      <c r="A2486" t="s">
        <v>1360</v>
      </c>
      <c r="B2486" t="s">
        <v>0</v>
      </c>
      <c r="C2486">
        <v>2020</v>
      </c>
      <c r="D2486">
        <v>10</v>
      </c>
      <c r="E2486" s="73">
        <v>43931</v>
      </c>
      <c r="F2486" t="s">
        <v>574</v>
      </c>
      <c r="G2486"/>
      <c r="H2486" t="s">
        <v>12</v>
      </c>
      <c r="I2486" t="s">
        <v>575</v>
      </c>
      <c r="J2486" t="s">
        <v>848</v>
      </c>
      <c r="K2486" t="s">
        <v>3</v>
      </c>
      <c r="L2486"/>
      <c r="M2486" t="s">
        <v>579</v>
      </c>
      <c r="N2486" s="82">
        <v>20</v>
      </c>
      <c r="O2486"/>
      <c r="P2486" t="s">
        <v>1071</v>
      </c>
      <c r="Q2486" t="s">
        <v>1072</v>
      </c>
      <c r="R2486">
        <v>275</v>
      </c>
      <c r="S2486"/>
      <c r="T2486"/>
      <c r="U2486"/>
      <c r="V2486"/>
      <c r="W2486"/>
      <c r="X2486"/>
      <c r="Y2486"/>
      <c r="Z2486"/>
      <c r="AA2486"/>
      <c r="AB2486"/>
      <c r="AC2486"/>
      <c r="AD2486"/>
      <c r="AE2486"/>
      <c r="AF2486"/>
      <c r="AG2486"/>
      <c r="AH2486"/>
      <c r="AI2486"/>
      <c r="AJ2486"/>
      <c r="AK2486" t="s">
        <v>1072</v>
      </c>
      <c r="AL2486">
        <v>275</v>
      </c>
      <c r="AM2486" s="73">
        <v>43931</v>
      </c>
      <c r="AN2486" t="s">
        <v>584</v>
      </c>
      <c r="AO2486" t="s">
        <v>847</v>
      </c>
      <c r="AP2486"/>
      <c r="AQ2486"/>
      <c r="AR2486" t="s">
        <v>581</v>
      </c>
      <c r="AS2486" t="s">
        <v>1797</v>
      </c>
      <c r="AT2486" t="s">
        <v>1361</v>
      </c>
      <c r="AU2486" t="s">
        <v>36</v>
      </c>
      <c r="AV2486" t="s">
        <v>1354</v>
      </c>
      <c r="AW2486" t="s">
        <v>1924</v>
      </c>
      <c r="AX2486" t="s">
        <v>1353</v>
      </c>
      <c r="AY2486" t="s">
        <v>1352</v>
      </c>
      <c r="AZ2486"/>
      <c r="BA2486" t="s">
        <v>1983</v>
      </c>
      <c r="BB2486" t="s">
        <v>1926</v>
      </c>
      <c r="BC2486" t="s">
        <v>579</v>
      </c>
      <c r="BD2486"/>
      <c r="BE2486"/>
    </row>
    <row r="2487" spans="1:57" x14ac:dyDescent="0.25">
      <c r="A2487" t="s">
        <v>1360</v>
      </c>
      <c r="B2487" t="s">
        <v>0</v>
      </c>
      <c r="C2487">
        <v>2020</v>
      </c>
      <c r="D2487">
        <v>10</v>
      </c>
      <c r="E2487" s="73">
        <v>43931</v>
      </c>
      <c r="F2487" t="s">
        <v>574</v>
      </c>
      <c r="G2487"/>
      <c r="H2487" t="s">
        <v>12</v>
      </c>
      <c r="I2487" t="s">
        <v>575</v>
      </c>
      <c r="J2487" t="s">
        <v>848</v>
      </c>
      <c r="K2487" t="s">
        <v>3</v>
      </c>
      <c r="L2487"/>
      <c r="M2487" t="s">
        <v>579</v>
      </c>
      <c r="N2487" s="82">
        <v>10</v>
      </c>
      <c r="O2487"/>
      <c r="P2487" t="s">
        <v>1071</v>
      </c>
      <c r="Q2487" t="s">
        <v>1072</v>
      </c>
      <c r="R2487">
        <v>276</v>
      </c>
      <c r="S2487"/>
      <c r="T2487"/>
      <c r="U2487"/>
      <c r="V2487"/>
      <c r="W2487"/>
      <c r="X2487"/>
      <c r="Y2487"/>
      <c r="Z2487"/>
      <c r="AA2487"/>
      <c r="AB2487"/>
      <c r="AC2487"/>
      <c r="AD2487"/>
      <c r="AE2487"/>
      <c r="AF2487"/>
      <c r="AG2487"/>
      <c r="AH2487"/>
      <c r="AI2487"/>
      <c r="AJ2487"/>
      <c r="AK2487" t="s">
        <v>1072</v>
      </c>
      <c r="AL2487">
        <v>276</v>
      </c>
      <c r="AM2487" s="73">
        <v>43931</v>
      </c>
      <c r="AN2487" t="s">
        <v>584</v>
      </c>
      <c r="AO2487" t="s">
        <v>847</v>
      </c>
      <c r="AP2487"/>
      <c r="AQ2487"/>
      <c r="AR2487" t="s">
        <v>581</v>
      </c>
      <c r="AS2487" t="s">
        <v>1797</v>
      </c>
      <c r="AT2487" t="s">
        <v>1361</v>
      </c>
      <c r="AU2487" t="s">
        <v>36</v>
      </c>
      <c r="AV2487" t="s">
        <v>1354</v>
      </c>
      <c r="AW2487" t="s">
        <v>1924</v>
      </c>
      <c r="AX2487" t="s">
        <v>1353</v>
      </c>
      <c r="AY2487" t="s">
        <v>1352</v>
      </c>
      <c r="AZ2487"/>
      <c r="BA2487" t="s">
        <v>1983</v>
      </c>
      <c r="BB2487" t="s">
        <v>1926</v>
      </c>
      <c r="BC2487" t="s">
        <v>579</v>
      </c>
      <c r="BD2487"/>
      <c r="BE2487"/>
    </row>
    <row r="2488" spans="1:57" x14ac:dyDescent="0.25">
      <c r="A2488" t="s">
        <v>1360</v>
      </c>
      <c r="B2488" t="s">
        <v>0</v>
      </c>
      <c r="C2488">
        <v>2020</v>
      </c>
      <c r="D2488">
        <v>10</v>
      </c>
      <c r="E2488" s="73">
        <v>43934</v>
      </c>
      <c r="F2488"/>
      <c r="G2488"/>
      <c r="H2488" t="s">
        <v>12</v>
      </c>
      <c r="I2488"/>
      <c r="J2488" t="s">
        <v>25</v>
      </c>
      <c r="K2488" t="s">
        <v>3</v>
      </c>
      <c r="L2488"/>
      <c r="M2488" t="s">
        <v>27</v>
      </c>
      <c r="N2488" s="82">
        <v>-29000</v>
      </c>
      <c r="O2488"/>
      <c r="P2488" t="s">
        <v>27</v>
      </c>
      <c r="Q2488" t="s">
        <v>1105</v>
      </c>
      <c r="R2488">
        <v>19</v>
      </c>
      <c r="S2488"/>
      <c r="T2488"/>
      <c r="U2488"/>
      <c r="V2488"/>
      <c r="W2488"/>
      <c r="X2488"/>
      <c r="Y2488"/>
      <c r="Z2488"/>
      <c r="AA2488"/>
      <c r="AB2488"/>
      <c r="AC2488"/>
      <c r="AD2488"/>
      <c r="AE2488"/>
      <c r="AF2488"/>
      <c r="AG2488"/>
      <c r="AH2488"/>
      <c r="AI2488"/>
      <c r="AJ2488"/>
      <c r="AK2488" t="s">
        <v>1105</v>
      </c>
      <c r="AL2488">
        <v>19</v>
      </c>
      <c r="AM2488" s="73">
        <v>43934</v>
      </c>
      <c r="AN2488" t="s">
        <v>1134</v>
      </c>
      <c r="AO2488" t="s">
        <v>8</v>
      </c>
      <c r="AP2488"/>
      <c r="AQ2488"/>
      <c r="AR2488" t="s">
        <v>30</v>
      </c>
      <c r="AS2488" t="s">
        <v>1797</v>
      </c>
      <c r="AT2488" t="s">
        <v>1366</v>
      </c>
      <c r="AU2488" t="s">
        <v>36</v>
      </c>
      <c r="AV2488" t="s">
        <v>1365</v>
      </c>
      <c r="AW2488"/>
      <c r="AX2488"/>
      <c r="AY2488"/>
      <c r="AZ2488"/>
      <c r="BA2488" t="s">
        <v>1833</v>
      </c>
      <c r="BB2488" t="s">
        <v>1802</v>
      </c>
      <c r="BC2488" t="s">
        <v>27</v>
      </c>
      <c r="BD2488"/>
      <c r="BE2488"/>
    </row>
    <row r="2489" spans="1:57" x14ac:dyDescent="0.25">
      <c r="A2489" t="s">
        <v>1360</v>
      </c>
      <c r="B2489" t="s">
        <v>0</v>
      </c>
      <c r="C2489">
        <v>2020</v>
      </c>
      <c r="D2489">
        <v>10</v>
      </c>
      <c r="E2489" s="73">
        <v>43944</v>
      </c>
      <c r="F2489"/>
      <c r="G2489"/>
      <c r="H2489" t="s">
        <v>12</v>
      </c>
      <c r="I2489"/>
      <c r="J2489" t="s">
        <v>2</v>
      </c>
      <c r="K2489" t="s">
        <v>3</v>
      </c>
      <c r="L2489"/>
      <c r="M2489" t="s">
        <v>43</v>
      </c>
      <c r="N2489" s="82">
        <v>-16272</v>
      </c>
      <c r="O2489"/>
      <c r="P2489" t="s">
        <v>14</v>
      </c>
      <c r="Q2489" t="s">
        <v>1078</v>
      </c>
      <c r="R2489">
        <v>7</v>
      </c>
      <c r="S2489"/>
      <c r="T2489"/>
      <c r="U2489"/>
      <c r="V2489"/>
      <c r="W2489"/>
      <c r="X2489"/>
      <c r="Y2489"/>
      <c r="Z2489"/>
      <c r="AA2489"/>
      <c r="AB2489"/>
      <c r="AC2489"/>
      <c r="AD2489"/>
      <c r="AE2489"/>
      <c r="AF2489"/>
      <c r="AG2489"/>
      <c r="AH2489"/>
      <c r="AI2489"/>
      <c r="AJ2489"/>
      <c r="AK2489" t="s">
        <v>1078</v>
      </c>
      <c r="AL2489">
        <v>7</v>
      </c>
      <c r="AM2489" s="73">
        <v>43944</v>
      </c>
      <c r="AN2489" t="s">
        <v>1079</v>
      </c>
      <c r="AO2489" t="s">
        <v>8</v>
      </c>
      <c r="AP2489"/>
      <c r="AQ2489"/>
      <c r="AR2489" t="s">
        <v>30</v>
      </c>
      <c r="AS2489" t="s">
        <v>1797</v>
      </c>
      <c r="AT2489" t="s">
        <v>1385</v>
      </c>
      <c r="AU2489" t="s">
        <v>36</v>
      </c>
      <c r="AV2489" t="s">
        <v>1355</v>
      </c>
      <c r="AW2489"/>
      <c r="AX2489"/>
      <c r="AY2489"/>
      <c r="AZ2489"/>
      <c r="BA2489" t="s">
        <v>1801</v>
      </c>
      <c r="BB2489" t="s">
        <v>1802</v>
      </c>
      <c r="BC2489" t="s">
        <v>43</v>
      </c>
      <c r="BD2489"/>
      <c r="BE2489"/>
    </row>
    <row r="2490" spans="1:57" x14ac:dyDescent="0.25">
      <c r="A2490" t="s">
        <v>1360</v>
      </c>
      <c r="B2490" t="s">
        <v>0</v>
      </c>
      <c r="C2490">
        <v>2020</v>
      </c>
      <c r="D2490">
        <v>10</v>
      </c>
      <c r="E2490" s="73">
        <v>43944</v>
      </c>
      <c r="F2490"/>
      <c r="G2490"/>
      <c r="H2490" t="s">
        <v>12</v>
      </c>
      <c r="I2490"/>
      <c r="J2490" t="s">
        <v>2</v>
      </c>
      <c r="K2490" t="s">
        <v>3</v>
      </c>
      <c r="L2490"/>
      <c r="M2490" t="s">
        <v>43</v>
      </c>
      <c r="N2490" s="82">
        <v>-3220.76</v>
      </c>
      <c r="O2490"/>
      <c r="P2490" t="s">
        <v>14</v>
      </c>
      <c r="Q2490" t="s">
        <v>1078</v>
      </c>
      <c r="R2490">
        <v>9</v>
      </c>
      <c r="S2490"/>
      <c r="T2490"/>
      <c r="U2490"/>
      <c r="V2490"/>
      <c r="W2490"/>
      <c r="X2490"/>
      <c r="Y2490"/>
      <c r="Z2490"/>
      <c r="AA2490"/>
      <c r="AB2490"/>
      <c r="AC2490"/>
      <c r="AD2490"/>
      <c r="AE2490"/>
      <c r="AF2490"/>
      <c r="AG2490"/>
      <c r="AH2490"/>
      <c r="AI2490"/>
      <c r="AJ2490"/>
      <c r="AK2490" t="s">
        <v>1078</v>
      </c>
      <c r="AL2490">
        <v>9</v>
      </c>
      <c r="AM2490" s="73">
        <v>43944</v>
      </c>
      <c r="AN2490" t="s">
        <v>1080</v>
      </c>
      <c r="AO2490" t="s">
        <v>8</v>
      </c>
      <c r="AP2490"/>
      <c r="AQ2490"/>
      <c r="AR2490" t="s">
        <v>30</v>
      </c>
      <c r="AS2490" t="s">
        <v>1797</v>
      </c>
      <c r="AT2490" t="s">
        <v>1385</v>
      </c>
      <c r="AU2490" t="s">
        <v>36</v>
      </c>
      <c r="AV2490" t="s">
        <v>1355</v>
      </c>
      <c r="AW2490"/>
      <c r="AX2490"/>
      <c r="AY2490"/>
      <c r="AZ2490"/>
      <c r="BA2490" t="s">
        <v>1801</v>
      </c>
      <c r="BB2490" t="s">
        <v>1802</v>
      </c>
      <c r="BC2490" t="s">
        <v>43</v>
      </c>
      <c r="BD2490"/>
      <c r="BE2490"/>
    </row>
    <row r="2491" spans="1:57" x14ac:dyDescent="0.25">
      <c r="A2491" t="s">
        <v>1360</v>
      </c>
      <c r="B2491" t="s">
        <v>0</v>
      </c>
      <c r="C2491">
        <v>2020</v>
      </c>
      <c r="D2491">
        <v>10</v>
      </c>
      <c r="E2491" s="73">
        <v>43944</v>
      </c>
      <c r="F2491"/>
      <c r="G2491"/>
      <c r="H2491" t="s">
        <v>12</v>
      </c>
      <c r="I2491"/>
      <c r="J2491" t="s">
        <v>25</v>
      </c>
      <c r="K2491" t="s">
        <v>3</v>
      </c>
      <c r="L2491"/>
      <c r="M2491" t="s">
        <v>43</v>
      </c>
      <c r="N2491" s="82">
        <v>3220.76</v>
      </c>
      <c r="O2491"/>
      <c r="P2491" t="s">
        <v>27</v>
      </c>
      <c r="Q2491" t="s">
        <v>1078</v>
      </c>
      <c r="R2491">
        <v>47</v>
      </c>
      <c r="S2491"/>
      <c r="T2491"/>
      <c r="U2491"/>
      <c r="V2491"/>
      <c r="W2491"/>
      <c r="X2491"/>
      <c r="Y2491"/>
      <c r="Z2491"/>
      <c r="AA2491"/>
      <c r="AB2491"/>
      <c r="AC2491"/>
      <c r="AD2491"/>
      <c r="AE2491"/>
      <c r="AF2491"/>
      <c r="AG2491"/>
      <c r="AH2491"/>
      <c r="AI2491"/>
      <c r="AJ2491"/>
      <c r="AK2491" t="s">
        <v>1078</v>
      </c>
      <c r="AL2491">
        <v>47</v>
      </c>
      <c r="AM2491" s="73">
        <v>43944</v>
      </c>
      <c r="AN2491" t="s">
        <v>1080</v>
      </c>
      <c r="AO2491" t="s">
        <v>8</v>
      </c>
      <c r="AP2491"/>
      <c r="AQ2491"/>
      <c r="AR2491" t="s">
        <v>30</v>
      </c>
      <c r="AS2491" t="s">
        <v>1797</v>
      </c>
      <c r="AT2491" t="s">
        <v>1366</v>
      </c>
      <c r="AU2491" t="s">
        <v>36</v>
      </c>
      <c r="AV2491" t="s">
        <v>1365</v>
      </c>
      <c r="AW2491"/>
      <c r="AX2491"/>
      <c r="AY2491"/>
      <c r="AZ2491"/>
      <c r="BA2491" t="s">
        <v>1833</v>
      </c>
      <c r="BB2491" t="s">
        <v>1802</v>
      </c>
      <c r="BC2491" t="s">
        <v>43</v>
      </c>
      <c r="BD2491"/>
      <c r="BE2491"/>
    </row>
    <row r="2492" spans="1:57" x14ac:dyDescent="0.25">
      <c r="A2492" t="s">
        <v>1360</v>
      </c>
      <c r="B2492" t="s">
        <v>0</v>
      </c>
      <c r="C2492">
        <v>2020</v>
      </c>
      <c r="D2492">
        <v>10</v>
      </c>
      <c r="E2492" s="73">
        <v>43948</v>
      </c>
      <c r="F2492" t="s">
        <v>574</v>
      </c>
      <c r="G2492"/>
      <c r="H2492" t="s">
        <v>12</v>
      </c>
      <c r="I2492" t="s">
        <v>552</v>
      </c>
      <c r="J2492" t="s">
        <v>587</v>
      </c>
      <c r="K2492" t="s">
        <v>3</v>
      </c>
      <c r="L2492"/>
      <c r="M2492" t="s">
        <v>1425</v>
      </c>
      <c r="N2492" s="82">
        <v>-49.91</v>
      </c>
      <c r="O2492"/>
      <c r="P2492" t="s">
        <v>1083</v>
      </c>
      <c r="Q2492" t="s">
        <v>1084</v>
      </c>
      <c r="R2492">
        <v>58</v>
      </c>
      <c r="S2492"/>
      <c r="T2492"/>
      <c r="U2492"/>
      <c r="V2492"/>
      <c r="W2492"/>
      <c r="X2492"/>
      <c r="Y2492"/>
      <c r="Z2492"/>
      <c r="AA2492"/>
      <c r="AB2492"/>
      <c r="AC2492"/>
      <c r="AD2492"/>
      <c r="AE2492"/>
      <c r="AF2492"/>
      <c r="AG2492"/>
      <c r="AH2492"/>
      <c r="AI2492"/>
      <c r="AJ2492"/>
      <c r="AK2492" t="s">
        <v>1084</v>
      </c>
      <c r="AL2492">
        <v>58</v>
      </c>
      <c r="AM2492" s="73">
        <v>43948</v>
      </c>
      <c r="AN2492"/>
      <c r="AO2492" t="s">
        <v>884</v>
      </c>
      <c r="AP2492"/>
      <c r="AQ2492"/>
      <c r="AR2492" t="s">
        <v>603</v>
      </c>
      <c r="AS2492" t="s">
        <v>1797</v>
      </c>
      <c r="AT2492" t="s">
        <v>1361</v>
      </c>
      <c r="AU2492" t="s">
        <v>36</v>
      </c>
      <c r="AV2492" t="s">
        <v>1354</v>
      </c>
      <c r="AW2492" t="s">
        <v>1798</v>
      </c>
      <c r="AX2492" t="s">
        <v>1353</v>
      </c>
      <c r="AY2492" t="s">
        <v>1371</v>
      </c>
      <c r="AZ2492"/>
      <c r="BA2492" t="s">
        <v>1932</v>
      </c>
      <c r="BB2492" t="s">
        <v>1800</v>
      </c>
      <c r="BC2492" t="s">
        <v>1425</v>
      </c>
      <c r="BD2492"/>
      <c r="BE2492"/>
    </row>
    <row r="2493" spans="1:57" x14ac:dyDescent="0.25">
      <c r="A2493" t="s">
        <v>1360</v>
      </c>
      <c r="B2493" t="s">
        <v>0</v>
      </c>
      <c r="C2493">
        <v>2020</v>
      </c>
      <c r="D2493">
        <v>10</v>
      </c>
      <c r="E2493" s="73">
        <v>43948</v>
      </c>
      <c r="F2493"/>
      <c r="G2493"/>
      <c r="H2493" t="s">
        <v>12</v>
      </c>
      <c r="I2493" t="s">
        <v>552</v>
      </c>
      <c r="J2493" t="s">
        <v>848</v>
      </c>
      <c r="K2493" t="s">
        <v>679</v>
      </c>
      <c r="L2493"/>
      <c r="M2493" t="s">
        <v>1425</v>
      </c>
      <c r="N2493" s="82">
        <v>-7.5</v>
      </c>
      <c r="O2493"/>
      <c r="P2493" t="s">
        <v>1083</v>
      </c>
      <c r="Q2493" t="s">
        <v>1084</v>
      </c>
      <c r="R2493">
        <v>71</v>
      </c>
      <c r="S2493"/>
      <c r="T2493"/>
      <c r="U2493"/>
      <c r="V2493"/>
      <c r="W2493"/>
      <c r="X2493"/>
      <c r="Y2493"/>
      <c r="Z2493"/>
      <c r="AA2493"/>
      <c r="AB2493"/>
      <c r="AC2493"/>
      <c r="AD2493"/>
      <c r="AE2493"/>
      <c r="AF2493"/>
      <c r="AG2493"/>
      <c r="AH2493"/>
      <c r="AI2493"/>
      <c r="AJ2493"/>
      <c r="AK2493" t="s">
        <v>1084</v>
      </c>
      <c r="AL2493">
        <v>71</v>
      </c>
      <c r="AM2493" s="73">
        <v>43948</v>
      </c>
      <c r="AN2493"/>
      <c r="AO2493" t="s">
        <v>884</v>
      </c>
      <c r="AP2493"/>
      <c r="AQ2493"/>
      <c r="AR2493" t="s">
        <v>603</v>
      </c>
      <c r="AS2493" t="s">
        <v>1797</v>
      </c>
      <c r="AT2493" t="s">
        <v>1361</v>
      </c>
      <c r="AU2493" t="s">
        <v>36</v>
      </c>
      <c r="AV2493" t="s">
        <v>1354</v>
      </c>
      <c r="AW2493" t="s">
        <v>1798</v>
      </c>
      <c r="AX2493" t="s">
        <v>1353</v>
      </c>
      <c r="AY2493" t="s">
        <v>1371</v>
      </c>
      <c r="AZ2493"/>
      <c r="BA2493" t="s">
        <v>1983</v>
      </c>
      <c r="BB2493" t="s">
        <v>1991</v>
      </c>
      <c r="BC2493" t="s">
        <v>1425</v>
      </c>
      <c r="BD2493"/>
      <c r="BE2493"/>
    </row>
    <row r="2494" spans="1:57" x14ac:dyDescent="0.25">
      <c r="A2494" t="s">
        <v>1360</v>
      </c>
      <c r="B2494" t="s">
        <v>0</v>
      </c>
      <c r="C2494">
        <v>2020</v>
      </c>
      <c r="D2494">
        <v>10</v>
      </c>
      <c r="E2494" s="73">
        <v>43948</v>
      </c>
      <c r="F2494" t="s">
        <v>574</v>
      </c>
      <c r="G2494"/>
      <c r="H2494" t="s">
        <v>12</v>
      </c>
      <c r="I2494" t="s">
        <v>575</v>
      </c>
      <c r="J2494" t="s">
        <v>624</v>
      </c>
      <c r="K2494" t="s">
        <v>3</v>
      </c>
      <c r="L2494"/>
      <c r="M2494" t="s">
        <v>579</v>
      </c>
      <c r="N2494" s="82">
        <v>901</v>
      </c>
      <c r="O2494"/>
      <c r="P2494" t="s">
        <v>1085</v>
      </c>
      <c r="Q2494" t="s">
        <v>1086</v>
      </c>
      <c r="R2494">
        <v>257</v>
      </c>
      <c r="S2494"/>
      <c r="T2494"/>
      <c r="U2494"/>
      <c r="V2494"/>
      <c r="W2494"/>
      <c r="X2494"/>
      <c r="Y2494"/>
      <c r="Z2494"/>
      <c r="AA2494"/>
      <c r="AB2494"/>
      <c r="AC2494"/>
      <c r="AD2494"/>
      <c r="AE2494"/>
      <c r="AF2494"/>
      <c r="AG2494"/>
      <c r="AH2494"/>
      <c r="AI2494"/>
      <c r="AJ2494"/>
      <c r="AK2494" t="s">
        <v>1086</v>
      </c>
      <c r="AL2494">
        <v>257</v>
      </c>
      <c r="AM2494" s="73">
        <v>43948</v>
      </c>
      <c r="AN2494" t="s">
        <v>584</v>
      </c>
      <c r="AO2494" t="s">
        <v>847</v>
      </c>
      <c r="AP2494"/>
      <c r="AQ2494"/>
      <c r="AR2494" t="s">
        <v>581</v>
      </c>
      <c r="AS2494" t="s">
        <v>1797</v>
      </c>
      <c r="AT2494" t="s">
        <v>1361</v>
      </c>
      <c r="AU2494" t="s">
        <v>36</v>
      </c>
      <c r="AV2494" t="s">
        <v>1354</v>
      </c>
      <c r="AW2494" t="s">
        <v>1924</v>
      </c>
      <c r="AX2494" t="s">
        <v>1353</v>
      </c>
      <c r="AY2494" t="s">
        <v>1352</v>
      </c>
      <c r="AZ2494"/>
      <c r="BA2494" t="s">
        <v>1982</v>
      </c>
      <c r="BB2494" t="s">
        <v>1926</v>
      </c>
      <c r="BC2494" t="s">
        <v>579</v>
      </c>
      <c r="BD2494"/>
      <c r="BE2494"/>
    </row>
    <row r="2495" spans="1:57" x14ac:dyDescent="0.25">
      <c r="A2495" t="s">
        <v>1360</v>
      </c>
      <c r="B2495" t="s">
        <v>0</v>
      </c>
      <c r="C2495">
        <v>2020</v>
      </c>
      <c r="D2495">
        <v>10</v>
      </c>
      <c r="E2495" s="73">
        <v>43948</v>
      </c>
      <c r="F2495" t="s">
        <v>574</v>
      </c>
      <c r="G2495"/>
      <c r="H2495" t="s">
        <v>12</v>
      </c>
      <c r="I2495" t="s">
        <v>575</v>
      </c>
      <c r="J2495" t="s">
        <v>582</v>
      </c>
      <c r="K2495" t="s">
        <v>3</v>
      </c>
      <c r="L2495"/>
      <c r="M2495" t="s">
        <v>579</v>
      </c>
      <c r="N2495" s="82">
        <v>338</v>
      </c>
      <c r="O2495"/>
      <c r="P2495" t="s">
        <v>1085</v>
      </c>
      <c r="Q2495" t="s">
        <v>1086</v>
      </c>
      <c r="R2495">
        <v>316</v>
      </c>
      <c r="S2495"/>
      <c r="T2495"/>
      <c r="U2495"/>
      <c r="V2495"/>
      <c r="W2495"/>
      <c r="X2495"/>
      <c r="Y2495"/>
      <c r="Z2495"/>
      <c r="AA2495"/>
      <c r="AB2495"/>
      <c r="AC2495"/>
      <c r="AD2495"/>
      <c r="AE2495"/>
      <c r="AF2495"/>
      <c r="AG2495"/>
      <c r="AH2495"/>
      <c r="AI2495"/>
      <c r="AJ2495"/>
      <c r="AK2495" t="s">
        <v>1086</v>
      </c>
      <c r="AL2495">
        <v>316</v>
      </c>
      <c r="AM2495" s="73">
        <v>43948</v>
      </c>
      <c r="AN2495" t="s">
        <v>584</v>
      </c>
      <c r="AO2495" t="s">
        <v>975</v>
      </c>
      <c r="AP2495"/>
      <c r="AQ2495"/>
      <c r="AR2495" t="s">
        <v>581</v>
      </c>
      <c r="AS2495" t="s">
        <v>1797</v>
      </c>
      <c r="AT2495" t="s">
        <v>1361</v>
      </c>
      <c r="AU2495" t="s">
        <v>36</v>
      </c>
      <c r="AV2495" t="s">
        <v>1354</v>
      </c>
      <c r="AW2495" t="s">
        <v>1924</v>
      </c>
      <c r="AX2495" t="s">
        <v>1353</v>
      </c>
      <c r="AY2495" t="s">
        <v>1352</v>
      </c>
      <c r="AZ2495"/>
      <c r="BA2495" t="s">
        <v>1950</v>
      </c>
      <c r="BB2495" t="s">
        <v>1926</v>
      </c>
      <c r="BC2495" t="s">
        <v>579</v>
      </c>
      <c r="BD2495"/>
      <c r="BE2495"/>
    </row>
    <row r="2496" spans="1:57" x14ac:dyDescent="0.25">
      <c r="A2496" t="s">
        <v>1360</v>
      </c>
      <c r="B2496" t="s">
        <v>0</v>
      </c>
      <c r="C2496">
        <v>2020</v>
      </c>
      <c r="D2496">
        <v>10</v>
      </c>
      <c r="E2496" s="73">
        <v>43948</v>
      </c>
      <c r="F2496" t="s">
        <v>574</v>
      </c>
      <c r="G2496"/>
      <c r="H2496" t="s">
        <v>12</v>
      </c>
      <c r="I2496" t="s">
        <v>575</v>
      </c>
      <c r="J2496" t="s">
        <v>587</v>
      </c>
      <c r="K2496" t="s">
        <v>3</v>
      </c>
      <c r="L2496"/>
      <c r="M2496" t="s">
        <v>579</v>
      </c>
      <c r="N2496" s="82">
        <v>29.25</v>
      </c>
      <c r="O2496"/>
      <c r="P2496" t="s">
        <v>1085</v>
      </c>
      <c r="Q2496" t="s">
        <v>1086</v>
      </c>
      <c r="R2496">
        <v>320</v>
      </c>
      <c r="S2496"/>
      <c r="T2496"/>
      <c r="U2496"/>
      <c r="V2496"/>
      <c r="W2496"/>
      <c r="X2496"/>
      <c r="Y2496"/>
      <c r="Z2496"/>
      <c r="AA2496"/>
      <c r="AB2496"/>
      <c r="AC2496"/>
      <c r="AD2496"/>
      <c r="AE2496"/>
      <c r="AF2496"/>
      <c r="AG2496"/>
      <c r="AH2496"/>
      <c r="AI2496"/>
      <c r="AJ2496"/>
      <c r="AK2496" t="s">
        <v>1086</v>
      </c>
      <c r="AL2496">
        <v>320</v>
      </c>
      <c r="AM2496" s="73">
        <v>43948</v>
      </c>
      <c r="AN2496" t="s">
        <v>584</v>
      </c>
      <c r="AO2496" t="s">
        <v>975</v>
      </c>
      <c r="AP2496"/>
      <c r="AQ2496"/>
      <c r="AR2496" t="s">
        <v>581</v>
      </c>
      <c r="AS2496" t="s">
        <v>1797</v>
      </c>
      <c r="AT2496" t="s">
        <v>1361</v>
      </c>
      <c r="AU2496" t="s">
        <v>36</v>
      </c>
      <c r="AV2496" t="s">
        <v>1354</v>
      </c>
      <c r="AW2496" t="s">
        <v>1924</v>
      </c>
      <c r="AX2496" t="s">
        <v>1353</v>
      </c>
      <c r="AY2496" t="s">
        <v>1352</v>
      </c>
      <c r="AZ2496"/>
      <c r="BA2496" t="s">
        <v>1932</v>
      </c>
      <c r="BB2496" t="s">
        <v>1926</v>
      </c>
      <c r="BC2496" t="s">
        <v>579</v>
      </c>
      <c r="BD2496"/>
      <c r="BE2496"/>
    </row>
    <row r="2497" spans="1:57" x14ac:dyDescent="0.25">
      <c r="A2497" t="s">
        <v>1360</v>
      </c>
      <c r="B2497" t="s">
        <v>0</v>
      </c>
      <c r="C2497">
        <v>2020</v>
      </c>
      <c r="D2497">
        <v>10</v>
      </c>
      <c r="E2497" s="73">
        <v>43948</v>
      </c>
      <c r="F2497" t="s">
        <v>574</v>
      </c>
      <c r="G2497"/>
      <c r="H2497" t="s">
        <v>12</v>
      </c>
      <c r="I2497" t="s">
        <v>575</v>
      </c>
      <c r="J2497" t="s">
        <v>588</v>
      </c>
      <c r="K2497" t="s">
        <v>3</v>
      </c>
      <c r="L2497"/>
      <c r="M2497" t="s">
        <v>579</v>
      </c>
      <c r="N2497" s="82">
        <v>15.5</v>
      </c>
      <c r="O2497"/>
      <c r="P2497" t="s">
        <v>1085</v>
      </c>
      <c r="Q2497" t="s">
        <v>1086</v>
      </c>
      <c r="R2497">
        <v>321</v>
      </c>
      <c r="S2497"/>
      <c r="T2497"/>
      <c r="U2497"/>
      <c r="V2497"/>
      <c r="W2497"/>
      <c r="X2497"/>
      <c r="Y2497"/>
      <c r="Z2497"/>
      <c r="AA2497"/>
      <c r="AB2497"/>
      <c r="AC2497"/>
      <c r="AD2497"/>
      <c r="AE2497"/>
      <c r="AF2497"/>
      <c r="AG2497"/>
      <c r="AH2497"/>
      <c r="AI2497"/>
      <c r="AJ2497"/>
      <c r="AK2497" t="s">
        <v>1086</v>
      </c>
      <c r="AL2497">
        <v>321</v>
      </c>
      <c r="AM2497" s="73">
        <v>43948</v>
      </c>
      <c r="AN2497" t="s">
        <v>584</v>
      </c>
      <c r="AO2497" t="s">
        <v>975</v>
      </c>
      <c r="AP2497"/>
      <c r="AQ2497"/>
      <c r="AR2497" t="s">
        <v>581</v>
      </c>
      <c r="AS2497" t="s">
        <v>1797</v>
      </c>
      <c r="AT2497" t="s">
        <v>1361</v>
      </c>
      <c r="AU2497" t="s">
        <v>36</v>
      </c>
      <c r="AV2497" t="s">
        <v>1354</v>
      </c>
      <c r="AW2497" t="s">
        <v>1924</v>
      </c>
      <c r="AX2497" t="s">
        <v>1353</v>
      </c>
      <c r="AY2497" t="s">
        <v>1352</v>
      </c>
      <c r="AZ2497"/>
      <c r="BA2497" t="s">
        <v>1927</v>
      </c>
      <c r="BB2497" t="s">
        <v>1926</v>
      </c>
      <c r="BC2497" t="s">
        <v>579</v>
      </c>
      <c r="BD2497"/>
      <c r="BE2497"/>
    </row>
    <row r="2498" spans="1:57" x14ac:dyDescent="0.25">
      <c r="A2498" t="s">
        <v>1360</v>
      </c>
      <c r="B2498" t="s">
        <v>0</v>
      </c>
      <c r="C2498">
        <v>2020</v>
      </c>
      <c r="D2498">
        <v>10</v>
      </c>
      <c r="E2498" s="73">
        <v>43951</v>
      </c>
      <c r="F2498" t="s">
        <v>574</v>
      </c>
      <c r="G2498"/>
      <c r="H2498" t="s">
        <v>12</v>
      </c>
      <c r="I2498" t="s">
        <v>575</v>
      </c>
      <c r="J2498" t="s">
        <v>590</v>
      </c>
      <c r="K2498" t="s">
        <v>3</v>
      </c>
      <c r="L2498"/>
      <c r="M2498" t="s">
        <v>1424</v>
      </c>
      <c r="N2498" s="82">
        <v>421.55</v>
      </c>
      <c r="O2498"/>
      <c r="P2498" t="s">
        <v>1087</v>
      </c>
      <c r="Q2498" t="s">
        <v>1088</v>
      </c>
      <c r="R2498">
        <v>26</v>
      </c>
      <c r="S2498"/>
      <c r="T2498"/>
      <c r="U2498"/>
      <c r="V2498"/>
      <c r="W2498"/>
      <c r="X2498"/>
      <c r="Y2498"/>
      <c r="Z2498"/>
      <c r="AA2498"/>
      <c r="AB2498"/>
      <c r="AC2498"/>
      <c r="AD2498"/>
      <c r="AE2498"/>
      <c r="AF2498"/>
      <c r="AG2498"/>
      <c r="AH2498"/>
      <c r="AI2498"/>
      <c r="AJ2498"/>
      <c r="AK2498" t="s">
        <v>1088</v>
      </c>
      <c r="AL2498">
        <v>26</v>
      </c>
      <c r="AM2498" s="73">
        <v>43951</v>
      </c>
      <c r="AN2498"/>
      <c r="AO2498" t="s">
        <v>1089</v>
      </c>
      <c r="AP2498"/>
      <c r="AQ2498"/>
      <c r="AR2498" t="s">
        <v>603</v>
      </c>
      <c r="AS2498" t="s">
        <v>1797</v>
      </c>
      <c r="AT2498" t="s">
        <v>1361</v>
      </c>
      <c r="AU2498" t="s">
        <v>36</v>
      </c>
      <c r="AV2498" t="s">
        <v>1354</v>
      </c>
      <c r="AW2498" t="s">
        <v>1924</v>
      </c>
      <c r="AX2498" t="s">
        <v>1353</v>
      </c>
      <c r="AY2498" t="s">
        <v>1352</v>
      </c>
      <c r="AZ2498"/>
      <c r="BA2498" t="s">
        <v>1933</v>
      </c>
      <c r="BB2498" t="s">
        <v>1926</v>
      </c>
      <c r="BC2498" t="s">
        <v>1424</v>
      </c>
      <c r="BD2498"/>
      <c r="BE2498"/>
    </row>
    <row r="2499" spans="1:57" x14ac:dyDescent="0.25">
      <c r="A2499" t="s">
        <v>1360</v>
      </c>
      <c r="B2499" t="s">
        <v>0</v>
      </c>
      <c r="C2499">
        <v>2020</v>
      </c>
      <c r="D2499">
        <v>10</v>
      </c>
      <c r="E2499" s="73">
        <v>43951</v>
      </c>
      <c r="F2499" t="s">
        <v>574</v>
      </c>
      <c r="G2499"/>
      <c r="H2499" t="s">
        <v>12</v>
      </c>
      <c r="I2499" t="s">
        <v>575</v>
      </c>
      <c r="J2499" t="s">
        <v>907</v>
      </c>
      <c r="K2499" t="s">
        <v>3</v>
      </c>
      <c r="L2499"/>
      <c r="M2499" t="s">
        <v>1424</v>
      </c>
      <c r="N2499" s="82">
        <v>4.04</v>
      </c>
      <c r="O2499"/>
      <c r="P2499" t="s">
        <v>1087</v>
      </c>
      <c r="Q2499" t="s">
        <v>1088</v>
      </c>
      <c r="R2499">
        <v>37</v>
      </c>
      <c r="S2499"/>
      <c r="T2499"/>
      <c r="U2499"/>
      <c r="V2499"/>
      <c r="W2499"/>
      <c r="X2499"/>
      <c r="Y2499"/>
      <c r="Z2499"/>
      <c r="AA2499"/>
      <c r="AB2499"/>
      <c r="AC2499"/>
      <c r="AD2499"/>
      <c r="AE2499"/>
      <c r="AF2499"/>
      <c r="AG2499"/>
      <c r="AH2499"/>
      <c r="AI2499"/>
      <c r="AJ2499"/>
      <c r="AK2499" t="s">
        <v>1088</v>
      </c>
      <c r="AL2499">
        <v>37</v>
      </c>
      <c r="AM2499" s="73">
        <v>43951</v>
      </c>
      <c r="AN2499"/>
      <c r="AO2499" t="s">
        <v>1089</v>
      </c>
      <c r="AP2499"/>
      <c r="AQ2499"/>
      <c r="AR2499" t="s">
        <v>603</v>
      </c>
      <c r="AS2499" t="s">
        <v>1797</v>
      </c>
      <c r="AT2499" t="s">
        <v>1408</v>
      </c>
      <c r="AU2499" t="s">
        <v>36</v>
      </c>
      <c r="AV2499" t="s">
        <v>1354</v>
      </c>
      <c r="AW2499" t="s">
        <v>1924</v>
      </c>
      <c r="AX2499" t="s">
        <v>1353</v>
      </c>
      <c r="AY2499" t="s">
        <v>1352</v>
      </c>
      <c r="AZ2499"/>
      <c r="BA2499" t="s">
        <v>2018</v>
      </c>
      <c r="BB2499" t="s">
        <v>1926</v>
      </c>
      <c r="BC2499" t="s">
        <v>1424</v>
      </c>
      <c r="BD2499"/>
      <c r="BE2499"/>
    </row>
    <row r="2500" spans="1:57" x14ac:dyDescent="0.25">
      <c r="A2500" t="s">
        <v>1360</v>
      </c>
      <c r="B2500" t="s">
        <v>0</v>
      </c>
      <c r="C2500">
        <v>2020</v>
      </c>
      <c r="D2500">
        <v>10</v>
      </c>
      <c r="E2500" s="73">
        <v>43951</v>
      </c>
      <c r="F2500" t="s">
        <v>574</v>
      </c>
      <c r="G2500"/>
      <c r="H2500" t="s">
        <v>12</v>
      </c>
      <c r="I2500" t="s">
        <v>575</v>
      </c>
      <c r="J2500" t="s">
        <v>871</v>
      </c>
      <c r="K2500" t="s">
        <v>3</v>
      </c>
      <c r="L2500"/>
      <c r="M2500" t="s">
        <v>1424</v>
      </c>
      <c r="N2500" s="82">
        <v>164.86</v>
      </c>
      <c r="O2500"/>
      <c r="P2500" t="s">
        <v>1087</v>
      </c>
      <c r="Q2500" t="s">
        <v>1088</v>
      </c>
      <c r="R2500">
        <v>51</v>
      </c>
      <c r="S2500"/>
      <c r="T2500"/>
      <c r="U2500"/>
      <c r="V2500"/>
      <c r="W2500"/>
      <c r="X2500"/>
      <c r="Y2500"/>
      <c r="Z2500"/>
      <c r="AA2500"/>
      <c r="AB2500"/>
      <c r="AC2500"/>
      <c r="AD2500"/>
      <c r="AE2500"/>
      <c r="AF2500"/>
      <c r="AG2500"/>
      <c r="AH2500"/>
      <c r="AI2500"/>
      <c r="AJ2500"/>
      <c r="AK2500" t="s">
        <v>1088</v>
      </c>
      <c r="AL2500">
        <v>51</v>
      </c>
      <c r="AM2500" s="73">
        <v>43951</v>
      </c>
      <c r="AN2500"/>
      <c r="AO2500" t="s">
        <v>1089</v>
      </c>
      <c r="AP2500"/>
      <c r="AQ2500"/>
      <c r="AR2500" t="s">
        <v>603</v>
      </c>
      <c r="AS2500" t="s">
        <v>1797</v>
      </c>
      <c r="AT2500" t="s">
        <v>1408</v>
      </c>
      <c r="AU2500" t="s">
        <v>36</v>
      </c>
      <c r="AV2500" t="s">
        <v>1354</v>
      </c>
      <c r="AW2500" t="s">
        <v>1924</v>
      </c>
      <c r="AX2500" t="s">
        <v>1353</v>
      </c>
      <c r="AY2500" t="s">
        <v>1352</v>
      </c>
      <c r="AZ2500"/>
      <c r="BA2500" t="s">
        <v>1990</v>
      </c>
      <c r="BB2500" t="s">
        <v>1926</v>
      </c>
      <c r="BC2500" t="s">
        <v>1424</v>
      </c>
      <c r="BD2500"/>
      <c r="BE2500"/>
    </row>
    <row r="2501" spans="1:57" x14ac:dyDescent="0.25">
      <c r="A2501" t="s">
        <v>1360</v>
      </c>
      <c r="B2501" t="s">
        <v>0</v>
      </c>
      <c r="C2501">
        <v>2020</v>
      </c>
      <c r="D2501">
        <v>10</v>
      </c>
      <c r="E2501" s="73">
        <v>43951</v>
      </c>
      <c r="F2501" t="s">
        <v>574</v>
      </c>
      <c r="G2501"/>
      <c r="H2501" t="s">
        <v>12</v>
      </c>
      <c r="I2501" t="s">
        <v>575</v>
      </c>
      <c r="J2501" t="s">
        <v>582</v>
      </c>
      <c r="K2501" t="s">
        <v>3</v>
      </c>
      <c r="L2501"/>
      <c r="M2501" t="s">
        <v>1424</v>
      </c>
      <c r="N2501" s="82">
        <v>-1383.43</v>
      </c>
      <c r="O2501"/>
      <c r="P2501" t="s">
        <v>1087</v>
      </c>
      <c r="Q2501" t="s">
        <v>1088</v>
      </c>
      <c r="R2501">
        <v>77</v>
      </c>
      <c r="S2501"/>
      <c r="T2501"/>
      <c r="U2501"/>
      <c r="V2501"/>
      <c r="W2501"/>
      <c r="X2501"/>
      <c r="Y2501"/>
      <c r="Z2501"/>
      <c r="AA2501"/>
      <c r="AB2501"/>
      <c r="AC2501"/>
      <c r="AD2501"/>
      <c r="AE2501"/>
      <c r="AF2501"/>
      <c r="AG2501"/>
      <c r="AH2501"/>
      <c r="AI2501"/>
      <c r="AJ2501"/>
      <c r="AK2501" t="s">
        <v>1088</v>
      </c>
      <c r="AL2501">
        <v>77</v>
      </c>
      <c r="AM2501" s="73">
        <v>43951</v>
      </c>
      <c r="AN2501"/>
      <c r="AO2501" t="s">
        <v>568</v>
      </c>
      <c r="AP2501"/>
      <c r="AQ2501"/>
      <c r="AR2501" t="s">
        <v>603</v>
      </c>
      <c r="AS2501" t="s">
        <v>1797</v>
      </c>
      <c r="AT2501" t="s">
        <v>1361</v>
      </c>
      <c r="AU2501" t="s">
        <v>36</v>
      </c>
      <c r="AV2501" t="s">
        <v>1354</v>
      </c>
      <c r="AW2501" t="s">
        <v>1924</v>
      </c>
      <c r="AX2501" t="s">
        <v>1353</v>
      </c>
      <c r="AY2501" t="s">
        <v>1352</v>
      </c>
      <c r="AZ2501"/>
      <c r="BA2501" t="s">
        <v>1950</v>
      </c>
      <c r="BB2501" t="s">
        <v>1926</v>
      </c>
      <c r="BC2501" t="s">
        <v>1424</v>
      </c>
      <c r="BD2501"/>
      <c r="BE2501"/>
    </row>
    <row r="2502" spans="1:57" x14ac:dyDescent="0.25">
      <c r="A2502" t="s">
        <v>1360</v>
      </c>
      <c r="B2502" t="s">
        <v>0</v>
      </c>
      <c r="C2502">
        <v>2020</v>
      </c>
      <c r="D2502">
        <v>10</v>
      </c>
      <c r="E2502" s="73">
        <v>43951</v>
      </c>
      <c r="F2502" t="s">
        <v>574</v>
      </c>
      <c r="G2502"/>
      <c r="H2502" t="s">
        <v>12</v>
      </c>
      <c r="I2502" t="s">
        <v>575</v>
      </c>
      <c r="J2502" t="s">
        <v>818</v>
      </c>
      <c r="K2502" t="s">
        <v>3</v>
      </c>
      <c r="L2502"/>
      <c r="M2502" t="s">
        <v>1424</v>
      </c>
      <c r="N2502" s="82">
        <v>-88.64</v>
      </c>
      <c r="O2502"/>
      <c r="P2502" t="s">
        <v>1087</v>
      </c>
      <c r="Q2502" t="s">
        <v>1088</v>
      </c>
      <c r="R2502">
        <v>93</v>
      </c>
      <c r="S2502"/>
      <c r="T2502"/>
      <c r="U2502"/>
      <c r="V2502"/>
      <c r="W2502"/>
      <c r="X2502"/>
      <c r="Y2502"/>
      <c r="Z2502"/>
      <c r="AA2502"/>
      <c r="AB2502"/>
      <c r="AC2502"/>
      <c r="AD2502"/>
      <c r="AE2502"/>
      <c r="AF2502"/>
      <c r="AG2502"/>
      <c r="AH2502"/>
      <c r="AI2502"/>
      <c r="AJ2502"/>
      <c r="AK2502" t="s">
        <v>1088</v>
      </c>
      <c r="AL2502">
        <v>93</v>
      </c>
      <c r="AM2502" s="73">
        <v>43951</v>
      </c>
      <c r="AN2502"/>
      <c r="AO2502" t="s">
        <v>568</v>
      </c>
      <c r="AP2502"/>
      <c r="AQ2502"/>
      <c r="AR2502" t="s">
        <v>603</v>
      </c>
      <c r="AS2502" t="s">
        <v>1797</v>
      </c>
      <c r="AT2502" t="s">
        <v>1361</v>
      </c>
      <c r="AU2502" t="s">
        <v>36</v>
      </c>
      <c r="AV2502" t="s">
        <v>1354</v>
      </c>
      <c r="AW2502" t="s">
        <v>1924</v>
      </c>
      <c r="AX2502" t="s">
        <v>1353</v>
      </c>
      <c r="AY2502" t="s">
        <v>1352</v>
      </c>
      <c r="AZ2502"/>
      <c r="BA2502" t="s">
        <v>2017</v>
      </c>
      <c r="BB2502" t="s">
        <v>1926</v>
      </c>
      <c r="BC2502" t="s">
        <v>1424</v>
      </c>
      <c r="BD2502"/>
      <c r="BE2502"/>
    </row>
    <row r="2503" spans="1:57" x14ac:dyDescent="0.25">
      <c r="A2503" t="s">
        <v>1360</v>
      </c>
      <c r="B2503" t="s">
        <v>0</v>
      </c>
      <c r="C2503">
        <v>2020</v>
      </c>
      <c r="D2503">
        <v>10</v>
      </c>
      <c r="E2503" s="73">
        <v>43951</v>
      </c>
      <c r="F2503" t="s">
        <v>574</v>
      </c>
      <c r="G2503"/>
      <c r="H2503" t="s">
        <v>12</v>
      </c>
      <c r="I2503" t="s">
        <v>575</v>
      </c>
      <c r="J2503" t="s">
        <v>590</v>
      </c>
      <c r="K2503" t="s">
        <v>3</v>
      </c>
      <c r="L2503"/>
      <c r="M2503" t="s">
        <v>1424</v>
      </c>
      <c r="N2503" s="82">
        <v>-421.55</v>
      </c>
      <c r="O2503"/>
      <c r="P2503" t="s">
        <v>1087</v>
      </c>
      <c r="Q2503" t="s">
        <v>1088</v>
      </c>
      <c r="R2503">
        <v>94</v>
      </c>
      <c r="S2503"/>
      <c r="T2503"/>
      <c r="U2503"/>
      <c r="V2503"/>
      <c r="W2503"/>
      <c r="X2503"/>
      <c r="Y2503"/>
      <c r="Z2503"/>
      <c r="AA2503"/>
      <c r="AB2503"/>
      <c r="AC2503"/>
      <c r="AD2503"/>
      <c r="AE2503"/>
      <c r="AF2503"/>
      <c r="AG2503"/>
      <c r="AH2503"/>
      <c r="AI2503"/>
      <c r="AJ2503"/>
      <c r="AK2503" t="s">
        <v>1088</v>
      </c>
      <c r="AL2503">
        <v>94</v>
      </c>
      <c r="AM2503" s="73">
        <v>43951</v>
      </c>
      <c r="AN2503"/>
      <c r="AO2503" t="s">
        <v>568</v>
      </c>
      <c r="AP2503"/>
      <c r="AQ2503"/>
      <c r="AR2503" t="s">
        <v>603</v>
      </c>
      <c r="AS2503" t="s">
        <v>1797</v>
      </c>
      <c r="AT2503" t="s">
        <v>1361</v>
      </c>
      <c r="AU2503" t="s">
        <v>36</v>
      </c>
      <c r="AV2503" t="s">
        <v>1354</v>
      </c>
      <c r="AW2503" t="s">
        <v>1924</v>
      </c>
      <c r="AX2503" t="s">
        <v>1353</v>
      </c>
      <c r="AY2503" t="s">
        <v>1352</v>
      </c>
      <c r="AZ2503"/>
      <c r="BA2503" t="s">
        <v>1933</v>
      </c>
      <c r="BB2503" t="s">
        <v>1926</v>
      </c>
      <c r="BC2503" t="s">
        <v>1424</v>
      </c>
      <c r="BD2503"/>
      <c r="BE2503"/>
    </row>
    <row r="2504" spans="1:57" x14ac:dyDescent="0.25">
      <c r="A2504" t="s">
        <v>1360</v>
      </c>
      <c r="B2504" t="s">
        <v>0</v>
      </c>
      <c r="C2504">
        <v>2020</v>
      </c>
      <c r="D2504">
        <v>10</v>
      </c>
      <c r="E2504" s="73">
        <v>43951</v>
      </c>
      <c r="F2504"/>
      <c r="G2504"/>
      <c r="H2504" t="s">
        <v>12</v>
      </c>
      <c r="I2504"/>
      <c r="J2504" t="s">
        <v>2</v>
      </c>
      <c r="K2504" t="s">
        <v>3</v>
      </c>
      <c r="L2504"/>
      <c r="M2504" t="s">
        <v>1420</v>
      </c>
      <c r="N2504" s="82">
        <v>-5.7</v>
      </c>
      <c r="O2504"/>
      <c r="P2504" t="s">
        <v>14</v>
      </c>
      <c r="Q2504" t="s">
        <v>1092</v>
      </c>
      <c r="R2504">
        <v>215</v>
      </c>
      <c r="S2504"/>
      <c r="T2504"/>
      <c r="U2504"/>
      <c r="V2504"/>
      <c r="W2504"/>
      <c r="X2504"/>
      <c r="Y2504"/>
      <c r="Z2504"/>
      <c r="AA2504"/>
      <c r="AB2504"/>
      <c r="AC2504"/>
      <c r="AD2504"/>
      <c r="AE2504"/>
      <c r="AF2504"/>
      <c r="AG2504"/>
      <c r="AH2504"/>
      <c r="AI2504"/>
      <c r="AJ2504"/>
      <c r="AK2504" t="s">
        <v>1092</v>
      </c>
      <c r="AL2504">
        <v>215</v>
      </c>
      <c r="AM2504" s="73">
        <v>43951</v>
      </c>
      <c r="AN2504"/>
      <c r="AO2504" t="s">
        <v>8</v>
      </c>
      <c r="AP2504"/>
      <c r="AQ2504"/>
      <c r="AR2504" t="s">
        <v>603</v>
      </c>
      <c r="AS2504" t="s">
        <v>1797</v>
      </c>
      <c r="AT2504" t="s">
        <v>1385</v>
      </c>
      <c r="AU2504" t="s">
        <v>36</v>
      </c>
      <c r="AV2504" t="s">
        <v>1355</v>
      </c>
      <c r="AW2504"/>
      <c r="AX2504"/>
      <c r="AY2504"/>
      <c r="AZ2504"/>
      <c r="BA2504" t="s">
        <v>1801</v>
      </c>
      <c r="BB2504" t="s">
        <v>1802</v>
      </c>
      <c r="BC2504" t="s">
        <v>1420</v>
      </c>
      <c r="BD2504"/>
      <c r="BE2504"/>
    </row>
    <row r="2505" spans="1:57" x14ac:dyDescent="0.25">
      <c r="A2505" t="s">
        <v>1360</v>
      </c>
      <c r="B2505" t="s">
        <v>0</v>
      </c>
      <c r="C2505">
        <v>2020</v>
      </c>
      <c r="D2505">
        <v>10</v>
      </c>
      <c r="E2505" s="73">
        <v>43951</v>
      </c>
      <c r="F2505" t="s">
        <v>574</v>
      </c>
      <c r="G2505"/>
      <c r="H2505" t="s">
        <v>12</v>
      </c>
      <c r="I2505" t="s">
        <v>575</v>
      </c>
      <c r="J2505" t="s">
        <v>690</v>
      </c>
      <c r="K2505" t="s">
        <v>3</v>
      </c>
      <c r="L2505"/>
      <c r="M2505" t="s">
        <v>1533</v>
      </c>
      <c r="N2505" s="82">
        <v>3.26</v>
      </c>
      <c r="O2505"/>
      <c r="P2505" t="s">
        <v>1120</v>
      </c>
      <c r="Q2505" t="s">
        <v>1121</v>
      </c>
      <c r="R2505">
        <v>71</v>
      </c>
      <c r="S2505"/>
      <c r="T2505"/>
      <c r="U2505"/>
      <c r="V2505"/>
      <c r="W2505"/>
      <c r="X2505"/>
      <c r="Y2505"/>
      <c r="Z2505"/>
      <c r="AA2505"/>
      <c r="AB2505"/>
      <c r="AC2505"/>
      <c r="AD2505"/>
      <c r="AE2505"/>
      <c r="AF2505"/>
      <c r="AG2505"/>
      <c r="AH2505"/>
      <c r="AI2505"/>
      <c r="AJ2505"/>
      <c r="AK2505" t="s">
        <v>1121</v>
      </c>
      <c r="AL2505">
        <v>71</v>
      </c>
      <c r="AM2505" s="73">
        <v>43951</v>
      </c>
      <c r="AN2505"/>
      <c r="AO2505" t="s">
        <v>1013</v>
      </c>
      <c r="AP2505"/>
      <c r="AQ2505"/>
      <c r="AR2505" t="s">
        <v>603</v>
      </c>
      <c r="AS2505" t="s">
        <v>1797</v>
      </c>
      <c r="AT2505" t="s">
        <v>1408</v>
      </c>
      <c r="AU2505" t="s">
        <v>36</v>
      </c>
      <c r="AV2505" t="s">
        <v>1354</v>
      </c>
      <c r="AW2505" t="s">
        <v>1924</v>
      </c>
      <c r="AX2505" t="s">
        <v>1353</v>
      </c>
      <c r="AY2505" t="s">
        <v>1352</v>
      </c>
      <c r="AZ2505"/>
      <c r="BA2505" t="s">
        <v>2030</v>
      </c>
      <c r="BB2505" t="s">
        <v>1926</v>
      </c>
      <c r="BC2505" t="s">
        <v>1533</v>
      </c>
      <c r="BD2505"/>
      <c r="BE2505"/>
    </row>
    <row r="2506" spans="1:57" x14ac:dyDescent="0.25">
      <c r="A2506" t="s">
        <v>1360</v>
      </c>
      <c r="B2506" t="s">
        <v>0</v>
      </c>
      <c r="C2506">
        <v>2020</v>
      </c>
      <c r="D2506">
        <v>10</v>
      </c>
      <c r="E2506" s="73">
        <v>43951</v>
      </c>
      <c r="F2506" t="s">
        <v>574</v>
      </c>
      <c r="G2506"/>
      <c r="H2506" t="s">
        <v>12</v>
      </c>
      <c r="I2506" t="s">
        <v>575</v>
      </c>
      <c r="J2506" t="s">
        <v>692</v>
      </c>
      <c r="K2506" t="s">
        <v>3</v>
      </c>
      <c r="L2506"/>
      <c r="M2506" t="s">
        <v>1532</v>
      </c>
      <c r="N2506" s="82">
        <v>0.11</v>
      </c>
      <c r="O2506"/>
      <c r="P2506" t="s">
        <v>1120</v>
      </c>
      <c r="Q2506" t="s">
        <v>1122</v>
      </c>
      <c r="R2506">
        <v>181</v>
      </c>
      <c r="S2506"/>
      <c r="T2506"/>
      <c r="U2506"/>
      <c r="V2506"/>
      <c r="W2506"/>
      <c r="X2506"/>
      <c r="Y2506"/>
      <c r="Z2506"/>
      <c r="AA2506"/>
      <c r="AB2506"/>
      <c r="AC2506"/>
      <c r="AD2506"/>
      <c r="AE2506"/>
      <c r="AF2506"/>
      <c r="AG2506"/>
      <c r="AH2506"/>
      <c r="AI2506"/>
      <c r="AJ2506"/>
      <c r="AK2506" t="s">
        <v>1122</v>
      </c>
      <c r="AL2506">
        <v>181</v>
      </c>
      <c r="AM2506" s="73">
        <v>43951</v>
      </c>
      <c r="AN2506"/>
      <c r="AO2506" t="s">
        <v>37</v>
      </c>
      <c r="AP2506"/>
      <c r="AQ2506"/>
      <c r="AR2506" t="s">
        <v>603</v>
      </c>
      <c r="AS2506" t="s">
        <v>1797</v>
      </c>
      <c r="AT2506" t="s">
        <v>1356</v>
      </c>
      <c r="AU2506" t="s">
        <v>36</v>
      </c>
      <c r="AV2506" t="s">
        <v>1354</v>
      </c>
      <c r="AW2506" t="s">
        <v>1924</v>
      </c>
      <c r="AX2506" t="s">
        <v>1353</v>
      </c>
      <c r="AY2506" t="s">
        <v>1352</v>
      </c>
      <c r="AZ2506"/>
      <c r="BA2506" t="s">
        <v>1981</v>
      </c>
      <c r="BB2506" t="s">
        <v>1926</v>
      </c>
      <c r="BC2506" t="s">
        <v>1532</v>
      </c>
      <c r="BD2506"/>
      <c r="BE2506"/>
    </row>
    <row r="2507" spans="1:57" x14ac:dyDescent="0.25">
      <c r="A2507" t="s">
        <v>1360</v>
      </c>
      <c r="B2507" t="s">
        <v>0</v>
      </c>
      <c r="C2507">
        <v>2020</v>
      </c>
      <c r="D2507">
        <v>10</v>
      </c>
      <c r="E2507" s="73">
        <v>43951</v>
      </c>
      <c r="F2507"/>
      <c r="G2507"/>
      <c r="H2507" t="s">
        <v>12</v>
      </c>
      <c r="I2507"/>
      <c r="J2507" t="s">
        <v>2</v>
      </c>
      <c r="K2507" t="s">
        <v>3</v>
      </c>
      <c r="L2507"/>
      <c r="M2507" t="s">
        <v>1419</v>
      </c>
      <c r="N2507" s="82">
        <v>-1.02</v>
      </c>
      <c r="O2507"/>
      <c r="P2507" t="s">
        <v>14</v>
      </c>
      <c r="Q2507" t="s">
        <v>1094</v>
      </c>
      <c r="R2507">
        <v>215</v>
      </c>
      <c r="S2507"/>
      <c r="T2507"/>
      <c r="U2507"/>
      <c r="V2507"/>
      <c r="W2507"/>
      <c r="X2507"/>
      <c r="Y2507"/>
      <c r="Z2507"/>
      <c r="AA2507"/>
      <c r="AB2507"/>
      <c r="AC2507"/>
      <c r="AD2507"/>
      <c r="AE2507"/>
      <c r="AF2507"/>
      <c r="AG2507"/>
      <c r="AH2507"/>
      <c r="AI2507"/>
      <c r="AJ2507"/>
      <c r="AK2507" t="s">
        <v>1094</v>
      </c>
      <c r="AL2507">
        <v>215</v>
      </c>
      <c r="AM2507" s="73">
        <v>43951</v>
      </c>
      <c r="AN2507"/>
      <c r="AO2507" t="s">
        <v>8</v>
      </c>
      <c r="AP2507"/>
      <c r="AQ2507"/>
      <c r="AR2507" t="s">
        <v>603</v>
      </c>
      <c r="AS2507" t="s">
        <v>1797</v>
      </c>
      <c r="AT2507" t="s">
        <v>1385</v>
      </c>
      <c r="AU2507" t="s">
        <v>36</v>
      </c>
      <c r="AV2507" t="s">
        <v>1355</v>
      </c>
      <c r="AW2507"/>
      <c r="AX2507"/>
      <c r="AY2507"/>
      <c r="AZ2507"/>
      <c r="BA2507" t="s">
        <v>1801</v>
      </c>
      <c r="BB2507" t="s">
        <v>1802</v>
      </c>
      <c r="BC2507" t="s">
        <v>1419</v>
      </c>
      <c r="BD2507"/>
      <c r="BE2507"/>
    </row>
    <row r="2508" spans="1:57" x14ac:dyDescent="0.25">
      <c r="A2508" t="s">
        <v>1360</v>
      </c>
      <c r="B2508" t="s">
        <v>0</v>
      </c>
      <c r="C2508">
        <v>2020</v>
      </c>
      <c r="D2508">
        <v>11</v>
      </c>
      <c r="E2508" s="73">
        <v>43956</v>
      </c>
      <c r="F2508"/>
      <c r="G2508"/>
      <c r="H2508" t="s">
        <v>12</v>
      </c>
      <c r="I2508"/>
      <c r="J2508" t="s">
        <v>25</v>
      </c>
      <c r="K2508" t="s">
        <v>3</v>
      </c>
      <c r="L2508"/>
      <c r="M2508" t="s">
        <v>27</v>
      </c>
      <c r="N2508">
        <v>-2070</v>
      </c>
      <c r="O2508"/>
      <c r="P2508" t="s">
        <v>27</v>
      </c>
      <c r="Q2508" t="s">
        <v>1097</v>
      </c>
      <c r="R2508">
        <v>27</v>
      </c>
      <c r="S2508"/>
      <c r="T2508"/>
      <c r="U2508"/>
      <c r="V2508"/>
      <c r="W2508"/>
      <c r="X2508"/>
      <c r="Y2508"/>
      <c r="Z2508"/>
      <c r="AA2508"/>
      <c r="AB2508"/>
      <c r="AC2508"/>
      <c r="AD2508"/>
      <c r="AE2508"/>
      <c r="AF2508"/>
      <c r="AG2508"/>
      <c r="AH2508"/>
      <c r="AI2508"/>
      <c r="AJ2508"/>
      <c r="AK2508" t="s">
        <v>1097</v>
      </c>
      <c r="AL2508">
        <v>27</v>
      </c>
      <c r="AM2508" s="73">
        <v>43956</v>
      </c>
      <c r="AN2508" t="s">
        <v>1113</v>
      </c>
      <c r="AO2508" t="s">
        <v>8</v>
      </c>
      <c r="AP2508"/>
      <c r="AQ2508"/>
      <c r="AR2508" t="s">
        <v>30</v>
      </c>
      <c r="AS2508" t="s">
        <v>1797</v>
      </c>
      <c r="AT2508" t="s">
        <v>1366</v>
      </c>
      <c r="AU2508" t="s">
        <v>36</v>
      </c>
      <c r="AV2508" t="s">
        <v>1365</v>
      </c>
      <c r="AW2508"/>
      <c r="AX2508"/>
      <c r="AY2508"/>
      <c r="AZ2508"/>
      <c r="BA2508" t="s">
        <v>1833</v>
      </c>
      <c r="BB2508" t="s">
        <v>1802</v>
      </c>
      <c r="BC2508" t="s">
        <v>27</v>
      </c>
      <c r="BD2508"/>
      <c r="BE2508"/>
    </row>
    <row r="2509" spans="1:57" x14ac:dyDescent="0.25">
      <c r="A2509" t="s">
        <v>1360</v>
      </c>
      <c r="B2509" t="s">
        <v>0</v>
      </c>
      <c r="C2509">
        <v>2020</v>
      </c>
      <c r="D2509">
        <v>11</v>
      </c>
      <c r="E2509" s="73">
        <v>43956</v>
      </c>
      <c r="F2509"/>
      <c r="G2509"/>
      <c r="H2509" t="s">
        <v>12</v>
      </c>
      <c r="I2509"/>
      <c r="J2509" t="s">
        <v>25</v>
      </c>
      <c r="K2509" t="s">
        <v>3</v>
      </c>
      <c r="L2509"/>
      <c r="M2509" t="s">
        <v>27</v>
      </c>
      <c r="N2509">
        <v>-2934.97</v>
      </c>
      <c r="O2509"/>
      <c r="P2509" t="s">
        <v>27</v>
      </c>
      <c r="Q2509" t="s">
        <v>1097</v>
      </c>
      <c r="R2509">
        <v>53</v>
      </c>
      <c r="S2509"/>
      <c r="T2509"/>
      <c r="U2509"/>
      <c r="V2509"/>
      <c r="W2509"/>
      <c r="X2509"/>
      <c r="Y2509"/>
      <c r="Z2509"/>
      <c r="AA2509"/>
      <c r="AB2509"/>
      <c r="AC2509"/>
      <c r="AD2509"/>
      <c r="AE2509"/>
      <c r="AF2509"/>
      <c r="AG2509"/>
      <c r="AH2509"/>
      <c r="AI2509"/>
      <c r="AJ2509"/>
      <c r="AK2509" t="s">
        <v>1097</v>
      </c>
      <c r="AL2509">
        <v>53</v>
      </c>
      <c r="AM2509" s="73">
        <v>43956</v>
      </c>
      <c r="AN2509" t="s">
        <v>1099</v>
      </c>
      <c r="AO2509" t="s">
        <v>8</v>
      </c>
      <c r="AP2509"/>
      <c r="AQ2509"/>
      <c r="AR2509" t="s">
        <v>30</v>
      </c>
      <c r="AS2509" t="s">
        <v>1797</v>
      </c>
      <c r="AT2509" t="s">
        <v>1366</v>
      </c>
      <c r="AU2509" t="s">
        <v>36</v>
      </c>
      <c r="AV2509" t="s">
        <v>1365</v>
      </c>
      <c r="AW2509"/>
      <c r="AX2509"/>
      <c r="AY2509"/>
      <c r="AZ2509"/>
      <c r="BA2509" t="s">
        <v>1833</v>
      </c>
      <c r="BB2509" t="s">
        <v>1802</v>
      </c>
      <c r="BC2509" t="s">
        <v>27</v>
      </c>
      <c r="BD2509"/>
      <c r="BE2509"/>
    </row>
    <row r="2510" spans="1:57" x14ac:dyDescent="0.25">
      <c r="A2510" t="s">
        <v>1360</v>
      </c>
      <c r="B2510" t="s">
        <v>0</v>
      </c>
      <c r="C2510">
        <v>2020</v>
      </c>
      <c r="D2510">
        <v>11</v>
      </c>
      <c r="E2510" s="73">
        <v>43956</v>
      </c>
      <c r="F2510"/>
      <c r="G2510"/>
      <c r="H2510" t="s">
        <v>12</v>
      </c>
      <c r="I2510" t="s">
        <v>552</v>
      </c>
      <c r="J2510" t="s">
        <v>920</v>
      </c>
      <c r="K2510" t="s">
        <v>3</v>
      </c>
      <c r="L2510"/>
      <c r="M2510" t="s">
        <v>27</v>
      </c>
      <c r="N2510">
        <v>803.59</v>
      </c>
      <c r="O2510"/>
      <c r="P2510" t="s">
        <v>1176</v>
      </c>
      <c r="Q2510" t="s">
        <v>1097</v>
      </c>
      <c r="R2510">
        <v>110</v>
      </c>
      <c r="S2510" t="s">
        <v>1155</v>
      </c>
      <c r="T2510" s="73">
        <v>43949</v>
      </c>
      <c r="U2510" t="s">
        <v>1576</v>
      </c>
      <c r="V2510" t="s">
        <v>1176</v>
      </c>
      <c r="W2510" t="s">
        <v>36</v>
      </c>
      <c r="X2510"/>
      <c r="Y2510"/>
      <c r="Z2510"/>
      <c r="AA2510"/>
      <c r="AB2510"/>
      <c r="AC2510"/>
      <c r="AD2510"/>
      <c r="AE2510"/>
      <c r="AF2510"/>
      <c r="AG2510"/>
      <c r="AH2510"/>
      <c r="AI2510"/>
      <c r="AJ2510"/>
      <c r="AK2510" t="s">
        <v>1155</v>
      </c>
      <c r="AL2510">
        <v>1</v>
      </c>
      <c r="AM2510" s="73">
        <v>43949</v>
      </c>
      <c r="AN2510" t="s">
        <v>1155</v>
      </c>
      <c r="AO2510" t="s">
        <v>554</v>
      </c>
      <c r="AP2510" t="s">
        <v>504</v>
      </c>
      <c r="AQ2510"/>
      <c r="AR2510" t="s">
        <v>30</v>
      </c>
      <c r="AS2510" t="s">
        <v>1797</v>
      </c>
      <c r="AT2510" t="s">
        <v>1372</v>
      </c>
      <c r="AU2510" t="s">
        <v>36</v>
      </c>
      <c r="AV2510" t="s">
        <v>1354</v>
      </c>
      <c r="AW2510" t="s">
        <v>1798</v>
      </c>
      <c r="AX2510" t="s">
        <v>1353</v>
      </c>
      <c r="AY2510" t="s">
        <v>1371</v>
      </c>
      <c r="AZ2510"/>
      <c r="BA2510" t="s">
        <v>1799</v>
      </c>
      <c r="BB2510" t="s">
        <v>1800</v>
      </c>
      <c r="BC2510" t="s">
        <v>1576</v>
      </c>
      <c r="BD2510">
        <v>1</v>
      </c>
      <c r="BE2510" t="s">
        <v>1917</v>
      </c>
    </row>
    <row r="2511" spans="1:57" x14ac:dyDescent="0.25">
      <c r="A2511" t="s">
        <v>1360</v>
      </c>
      <c r="B2511" t="s">
        <v>0</v>
      </c>
      <c r="C2511">
        <v>2020</v>
      </c>
      <c r="D2511">
        <v>11</v>
      </c>
      <c r="E2511" s="73">
        <v>43956</v>
      </c>
      <c r="F2511"/>
      <c r="G2511"/>
      <c r="H2511" t="s">
        <v>12</v>
      </c>
      <c r="I2511"/>
      <c r="J2511" t="s">
        <v>2</v>
      </c>
      <c r="K2511" t="s">
        <v>3</v>
      </c>
      <c r="L2511"/>
      <c r="M2511" t="s">
        <v>43</v>
      </c>
      <c r="N2511">
        <v>-803.59</v>
      </c>
      <c r="O2511"/>
      <c r="P2511" t="s">
        <v>14</v>
      </c>
      <c r="Q2511" t="s">
        <v>1111</v>
      </c>
      <c r="R2511">
        <v>11</v>
      </c>
      <c r="S2511"/>
      <c r="T2511"/>
      <c r="U2511"/>
      <c r="V2511"/>
      <c r="W2511"/>
      <c r="X2511"/>
      <c r="Y2511"/>
      <c r="Z2511"/>
      <c r="AA2511"/>
      <c r="AB2511"/>
      <c r="AC2511"/>
      <c r="AD2511"/>
      <c r="AE2511"/>
      <c r="AF2511"/>
      <c r="AG2511"/>
      <c r="AH2511"/>
      <c r="AI2511"/>
      <c r="AJ2511"/>
      <c r="AK2511" t="s">
        <v>1111</v>
      </c>
      <c r="AL2511">
        <v>11</v>
      </c>
      <c r="AM2511" s="73">
        <v>43956</v>
      </c>
      <c r="AN2511" t="s">
        <v>1155</v>
      </c>
      <c r="AO2511" t="s">
        <v>8</v>
      </c>
      <c r="AP2511"/>
      <c r="AQ2511"/>
      <c r="AR2511" t="s">
        <v>30</v>
      </c>
      <c r="AS2511" t="s">
        <v>1797</v>
      </c>
      <c r="AT2511" t="s">
        <v>1385</v>
      </c>
      <c r="AU2511" t="s">
        <v>36</v>
      </c>
      <c r="AV2511" t="s">
        <v>1355</v>
      </c>
      <c r="AW2511"/>
      <c r="AX2511"/>
      <c r="AY2511"/>
      <c r="AZ2511"/>
      <c r="BA2511" t="s">
        <v>1801</v>
      </c>
      <c r="BB2511" t="s">
        <v>1802</v>
      </c>
      <c r="BC2511" t="s">
        <v>43</v>
      </c>
      <c r="BD2511"/>
      <c r="BE2511"/>
    </row>
    <row r="2512" spans="1:57" x14ac:dyDescent="0.25">
      <c r="A2512" t="s">
        <v>1360</v>
      </c>
      <c r="B2512" t="s">
        <v>0</v>
      </c>
      <c r="C2512">
        <v>2020</v>
      </c>
      <c r="D2512">
        <v>11</v>
      </c>
      <c r="E2512" s="73">
        <v>43956</v>
      </c>
      <c r="F2512"/>
      <c r="G2512"/>
      <c r="H2512" t="s">
        <v>12</v>
      </c>
      <c r="I2512"/>
      <c r="J2512" t="s">
        <v>25</v>
      </c>
      <c r="K2512" t="s">
        <v>3</v>
      </c>
      <c r="L2512"/>
      <c r="M2512" t="s">
        <v>43</v>
      </c>
      <c r="N2512">
        <v>2934.97</v>
      </c>
      <c r="O2512"/>
      <c r="P2512" t="s">
        <v>27</v>
      </c>
      <c r="Q2512" t="s">
        <v>1111</v>
      </c>
      <c r="R2512">
        <v>35</v>
      </c>
      <c r="S2512"/>
      <c r="T2512"/>
      <c r="U2512"/>
      <c r="V2512"/>
      <c r="W2512"/>
      <c r="X2512"/>
      <c r="Y2512"/>
      <c r="Z2512"/>
      <c r="AA2512"/>
      <c r="AB2512"/>
      <c r="AC2512"/>
      <c r="AD2512"/>
      <c r="AE2512"/>
      <c r="AF2512"/>
      <c r="AG2512"/>
      <c r="AH2512"/>
      <c r="AI2512"/>
      <c r="AJ2512"/>
      <c r="AK2512" t="s">
        <v>1111</v>
      </c>
      <c r="AL2512">
        <v>35</v>
      </c>
      <c r="AM2512" s="73">
        <v>43956</v>
      </c>
      <c r="AN2512" t="s">
        <v>1099</v>
      </c>
      <c r="AO2512" t="s">
        <v>8</v>
      </c>
      <c r="AP2512"/>
      <c r="AQ2512"/>
      <c r="AR2512" t="s">
        <v>30</v>
      </c>
      <c r="AS2512" t="s">
        <v>1797</v>
      </c>
      <c r="AT2512" t="s">
        <v>1366</v>
      </c>
      <c r="AU2512" t="s">
        <v>36</v>
      </c>
      <c r="AV2512" t="s">
        <v>1365</v>
      </c>
      <c r="AW2512"/>
      <c r="AX2512"/>
      <c r="AY2512"/>
      <c r="AZ2512"/>
      <c r="BA2512" t="s">
        <v>1833</v>
      </c>
      <c r="BB2512" t="s">
        <v>1802</v>
      </c>
      <c r="BC2512" t="s">
        <v>43</v>
      </c>
      <c r="BD2512"/>
      <c r="BE2512"/>
    </row>
    <row r="2513" spans="1:57" x14ac:dyDescent="0.25">
      <c r="A2513" t="s">
        <v>1360</v>
      </c>
      <c r="B2513" t="s">
        <v>0</v>
      </c>
      <c r="C2513">
        <v>2020</v>
      </c>
      <c r="D2513">
        <v>11</v>
      </c>
      <c r="E2513" s="73">
        <v>43957</v>
      </c>
      <c r="F2513"/>
      <c r="G2513"/>
      <c r="H2513" t="s">
        <v>12</v>
      </c>
      <c r="I2513"/>
      <c r="J2513" t="s">
        <v>785</v>
      </c>
      <c r="K2513" t="s">
        <v>3</v>
      </c>
      <c r="L2513"/>
      <c r="M2513" t="s">
        <v>782</v>
      </c>
      <c r="N2513">
        <v>11338.62</v>
      </c>
      <c r="O2513"/>
      <c r="P2513" t="s">
        <v>786</v>
      </c>
      <c r="Q2513" t="s">
        <v>1115</v>
      </c>
      <c r="R2513">
        <v>21</v>
      </c>
      <c r="S2513"/>
      <c r="T2513"/>
      <c r="U2513"/>
      <c r="V2513"/>
      <c r="W2513"/>
      <c r="X2513"/>
      <c r="Y2513"/>
      <c r="Z2513"/>
      <c r="AA2513"/>
      <c r="AB2513"/>
      <c r="AC2513"/>
      <c r="AD2513"/>
      <c r="AE2513"/>
      <c r="AF2513"/>
      <c r="AG2513"/>
      <c r="AH2513"/>
      <c r="AI2513"/>
      <c r="AJ2513"/>
      <c r="AK2513" t="s">
        <v>1115</v>
      </c>
      <c r="AL2513">
        <v>21</v>
      </c>
      <c r="AM2513" s="73">
        <v>43957</v>
      </c>
      <c r="AN2513" t="s">
        <v>1046</v>
      </c>
      <c r="AO2513" t="s">
        <v>554</v>
      </c>
      <c r="AP2513"/>
      <c r="AQ2513"/>
      <c r="AR2513" t="s">
        <v>784</v>
      </c>
      <c r="AS2513" t="s">
        <v>1797</v>
      </c>
      <c r="AT2513" t="s">
        <v>1528</v>
      </c>
      <c r="AU2513" t="s">
        <v>36</v>
      </c>
      <c r="AV2513" t="s">
        <v>1405</v>
      </c>
      <c r="AW2513"/>
      <c r="AX2513"/>
      <c r="AY2513"/>
      <c r="AZ2513"/>
      <c r="BA2513" t="s">
        <v>2009</v>
      </c>
      <c r="BB2513" t="s">
        <v>1802</v>
      </c>
      <c r="BC2513" t="s">
        <v>782</v>
      </c>
      <c r="BD2513"/>
      <c r="BE2513"/>
    </row>
    <row r="2514" spans="1:57" x14ac:dyDescent="0.25">
      <c r="A2514" t="s">
        <v>1360</v>
      </c>
      <c r="B2514" t="s">
        <v>0</v>
      </c>
      <c r="C2514">
        <v>2020</v>
      </c>
      <c r="D2514">
        <v>11</v>
      </c>
      <c r="E2514" s="73">
        <v>43957</v>
      </c>
      <c r="F2514"/>
      <c r="G2514"/>
      <c r="H2514" t="s">
        <v>12</v>
      </c>
      <c r="I2514"/>
      <c r="J2514" t="s">
        <v>2</v>
      </c>
      <c r="K2514" t="s">
        <v>3</v>
      </c>
      <c r="L2514"/>
      <c r="M2514" t="s">
        <v>782</v>
      </c>
      <c r="N2514">
        <v>-11338.62</v>
      </c>
      <c r="O2514"/>
      <c r="P2514" t="s">
        <v>14</v>
      </c>
      <c r="Q2514" t="s">
        <v>1115</v>
      </c>
      <c r="R2514">
        <v>23</v>
      </c>
      <c r="S2514"/>
      <c r="T2514"/>
      <c r="U2514"/>
      <c r="V2514"/>
      <c r="W2514"/>
      <c r="X2514"/>
      <c r="Y2514"/>
      <c r="Z2514"/>
      <c r="AA2514"/>
      <c r="AB2514"/>
      <c r="AC2514"/>
      <c r="AD2514"/>
      <c r="AE2514"/>
      <c r="AF2514"/>
      <c r="AG2514"/>
      <c r="AH2514"/>
      <c r="AI2514"/>
      <c r="AJ2514"/>
      <c r="AK2514" t="s">
        <v>1115</v>
      </c>
      <c r="AL2514">
        <v>23</v>
      </c>
      <c r="AM2514" s="73">
        <v>43957</v>
      </c>
      <c r="AN2514"/>
      <c r="AO2514" t="s">
        <v>8</v>
      </c>
      <c r="AP2514"/>
      <c r="AQ2514"/>
      <c r="AR2514" t="s">
        <v>784</v>
      </c>
      <c r="AS2514" t="s">
        <v>1797</v>
      </c>
      <c r="AT2514" t="s">
        <v>1385</v>
      </c>
      <c r="AU2514" t="s">
        <v>36</v>
      </c>
      <c r="AV2514" t="s">
        <v>1355</v>
      </c>
      <c r="AW2514"/>
      <c r="AX2514"/>
      <c r="AY2514"/>
      <c r="AZ2514"/>
      <c r="BA2514" t="s">
        <v>1801</v>
      </c>
      <c r="BB2514" t="s">
        <v>1802</v>
      </c>
      <c r="BC2514" t="s">
        <v>782</v>
      </c>
      <c r="BD2514"/>
      <c r="BE2514"/>
    </row>
    <row r="2515" spans="1:57" x14ac:dyDescent="0.25">
      <c r="A2515" t="s">
        <v>1360</v>
      </c>
      <c r="B2515" t="s">
        <v>0</v>
      </c>
      <c r="C2515">
        <v>2020</v>
      </c>
      <c r="D2515">
        <v>11</v>
      </c>
      <c r="E2515" s="73">
        <v>43962</v>
      </c>
      <c r="F2515" t="s">
        <v>574</v>
      </c>
      <c r="G2515"/>
      <c r="H2515" t="s">
        <v>12</v>
      </c>
      <c r="I2515" t="s">
        <v>575</v>
      </c>
      <c r="J2515" t="s">
        <v>589</v>
      </c>
      <c r="K2515" t="s">
        <v>3</v>
      </c>
      <c r="L2515"/>
      <c r="M2515" t="s">
        <v>579</v>
      </c>
      <c r="N2515">
        <v>3354.92</v>
      </c>
      <c r="O2515"/>
      <c r="P2515" t="s">
        <v>1116</v>
      </c>
      <c r="Q2515" t="s">
        <v>1117</v>
      </c>
      <c r="R2515">
        <v>247</v>
      </c>
      <c r="S2515"/>
      <c r="T2515"/>
      <c r="U2515"/>
      <c r="V2515"/>
      <c r="W2515"/>
      <c r="X2515"/>
      <c r="Y2515"/>
      <c r="Z2515"/>
      <c r="AA2515"/>
      <c r="AB2515"/>
      <c r="AC2515"/>
      <c r="AD2515"/>
      <c r="AE2515"/>
      <c r="AF2515"/>
      <c r="AG2515"/>
      <c r="AH2515"/>
      <c r="AI2515"/>
      <c r="AJ2515"/>
      <c r="AK2515" t="s">
        <v>1117</v>
      </c>
      <c r="AL2515">
        <v>247</v>
      </c>
      <c r="AM2515" s="73">
        <v>43962</v>
      </c>
      <c r="AN2515" t="s">
        <v>584</v>
      </c>
      <c r="AO2515" t="s">
        <v>847</v>
      </c>
      <c r="AP2515"/>
      <c r="AQ2515"/>
      <c r="AR2515" t="s">
        <v>581</v>
      </c>
      <c r="AS2515" t="s">
        <v>1797</v>
      </c>
      <c r="AT2515" t="s">
        <v>1361</v>
      </c>
      <c r="AU2515" t="s">
        <v>36</v>
      </c>
      <c r="AV2515" t="s">
        <v>1354</v>
      </c>
      <c r="AW2515" t="s">
        <v>1924</v>
      </c>
      <c r="AX2515" t="s">
        <v>1353</v>
      </c>
      <c r="AY2515" t="s">
        <v>1352</v>
      </c>
      <c r="AZ2515"/>
      <c r="BA2515" t="s">
        <v>1934</v>
      </c>
      <c r="BB2515" t="s">
        <v>1926</v>
      </c>
      <c r="BC2515" t="s">
        <v>579</v>
      </c>
      <c r="BD2515"/>
      <c r="BE2515"/>
    </row>
    <row r="2516" spans="1:57" x14ac:dyDescent="0.25">
      <c r="A2516" t="s">
        <v>1360</v>
      </c>
      <c r="B2516" t="s">
        <v>0</v>
      </c>
      <c r="C2516">
        <v>2020</v>
      </c>
      <c r="D2516">
        <v>11</v>
      </c>
      <c r="E2516" s="73">
        <v>43962</v>
      </c>
      <c r="F2516" t="s">
        <v>574</v>
      </c>
      <c r="G2516"/>
      <c r="H2516" t="s">
        <v>12</v>
      </c>
      <c r="I2516" t="s">
        <v>575</v>
      </c>
      <c r="J2516" t="s">
        <v>848</v>
      </c>
      <c r="K2516" t="s">
        <v>3</v>
      </c>
      <c r="L2516"/>
      <c r="M2516" t="s">
        <v>579</v>
      </c>
      <c r="N2516">
        <v>20</v>
      </c>
      <c r="O2516"/>
      <c r="P2516" t="s">
        <v>1116</v>
      </c>
      <c r="Q2516" t="s">
        <v>1117</v>
      </c>
      <c r="R2516">
        <v>261</v>
      </c>
      <c r="S2516"/>
      <c r="T2516"/>
      <c r="U2516"/>
      <c r="V2516"/>
      <c r="W2516"/>
      <c r="X2516"/>
      <c r="Y2516"/>
      <c r="Z2516"/>
      <c r="AA2516"/>
      <c r="AB2516"/>
      <c r="AC2516"/>
      <c r="AD2516"/>
      <c r="AE2516"/>
      <c r="AF2516"/>
      <c r="AG2516"/>
      <c r="AH2516"/>
      <c r="AI2516"/>
      <c r="AJ2516"/>
      <c r="AK2516" t="s">
        <v>1117</v>
      </c>
      <c r="AL2516">
        <v>261</v>
      </c>
      <c r="AM2516" s="73">
        <v>43962</v>
      </c>
      <c r="AN2516" t="s">
        <v>584</v>
      </c>
      <c r="AO2516" t="s">
        <v>847</v>
      </c>
      <c r="AP2516"/>
      <c r="AQ2516"/>
      <c r="AR2516" t="s">
        <v>581</v>
      </c>
      <c r="AS2516" t="s">
        <v>1797</v>
      </c>
      <c r="AT2516" t="s">
        <v>1361</v>
      </c>
      <c r="AU2516" t="s">
        <v>36</v>
      </c>
      <c r="AV2516" t="s">
        <v>1354</v>
      </c>
      <c r="AW2516" t="s">
        <v>1924</v>
      </c>
      <c r="AX2516" t="s">
        <v>1353</v>
      </c>
      <c r="AY2516" t="s">
        <v>1352</v>
      </c>
      <c r="AZ2516"/>
      <c r="BA2516" t="s">
        <v>1983</v>
      </c>
      <c r="BB2516" t="s">
        <v>1926</v>
      </c>
      <c r="BC2516" t="s">
        <v>579</v>
      </c>
      <c r="BD2516"/>
      <c r="BE2516"/>
    </row>
    <row r="2517" spans="1:57" x14ac:dyDescent="0.25">
      <c r="A2517" t="s">
        <v>1360</v>
      </c>
      <c r="B2517" t="s">
        <v>0</v>
      </c>
      <c r="C2517">
        <v>2020</v>
      </c>
      <c r="D2517">
        <v>11</v>
      </c>
      <c r="E2517" s="73">
        <v>43962</v>
      </c>
      <c r="F2517" t="s">
        <v>574</v>
      </c>
      <c r="G2517"/>
      <c r="H2517" t="s">
        <v>12</v>
      </c>
      <c r="I2517" t="s">
        <v>575</v>
      </c>
      <c r="J2517" t="s">
        <v>589</v>
      </c>
      <c r="K2517" t="s">
        <v>3</v>
      </c>
      <c r="L2517"/>
      <c r="M2517" t="s">
        <v>579</v>
      </c>
      <c r="N2517">
        <v>2500</v>
      </c>
      <c r="O2517"/>
      <c r="P2517" t="s">
        <v>1116</v>
      </c>
      <c r="Q2517" t="s">
        <v>1117</v>
      </c>
      <c r="R2517">
        <v>313</v>
      </c>
      <c r="S2517"/>
      <c r="T2517"/>
      <c r="U2517"/>
      <c r="V2517"/>
      <c r="W2517"/>
      <c r="X2517"/>
      <c r="Y2517"/>
      <c r="Z2517"/>
      <c r="AA2517"/>
      <c r="AB2517"/>
      <c r="AC2517"/>
      <c r="AD2517"/>
      <c r="AE2517"/>
      <c r="AF2517"/>
      <c r="AG2517"/>
      <c r="AH2517"/>
      <c r="AI2517"/>
      <c r="AJ2517"/>
      <c r="AK2517" t="s">
        <v>1117</v>
      </c>
      <c r="AL2517">
        <v>313</v>
      </c>
      <c r="AM2517" s="73">
        <v>43962</v>
      </c>
      <c r="AN2517" t="s">
        <v>584</v>
      </c>
      <c r="AO2517" t="s">
        <v>975</v>
      </c>
      <c r="AP2517"/>
      <c r="AQ2517"/>
      <c r="AR2517" t="s">
        <v>581</v>
      </c>
      <c r="AS2517" t="s">
        <v>1797</v>
      </c>
      <c r="AT2517" t="s">
        <v>1361</v>
      </c>
      <c r="AU2517" t="s">
        <v>36</v>
      </c>
      <c r="AV2517" t="s">
        <v>1354</v>
      </c>
      <c r="AW2517" t="s">
        <v>1924</v>
      </c>
      <c r="AX2517" t="s">
        <v>1353</v>
      </c>
      <c r="AY2517" t="s">
        <v>1352</v>
      </c>
      <c r="AZ2517"/>
      <c r="BA2517" t="s">
        <v>1934</v>
      </c>
      <c r="BB2517" t="s">
        <v>1926</v>
      </c>
      <c r="BC2517" t="s">
        <v>579</v>
      </c>
      <c r="BD2517"/>
      <c r="BE2517"/>
    </row>
    <row r="2518" spans="1:57" x14ac:dyDescent="0.25">
      <c r="A2518" t="s">
        <v>1360</v>
      </c>
      <c r="B2518" t="s">
        <v>0</v>
      </c>
      <c r="C2518">
        <v>2020</v>
      </c>
      <c r="D2518">
        <v>11</v>
      </c>
      <c r="E2518" s="73">
        <v>43963</v>
      </c>
      <c r="F2518"/>
      <c r="G2518"/>
      <c r="H2518" t="s">
        <v>628</v>
      </c>
      <c r="I2518"/>
      <c r="J2518" t="s">
        <v>2</v>
      </c>
      <c r="K2518" t="s">
        <v>3</v>
      </c>
      <c r="L2518"/>
      <c r="M2518" t="s">
        <v>1118</v>
      </c>
      <c r="N2518">
        <v>657.37</v>
      </c>
      <c r="O2518"/>
      <c r="P2518" t="s">
        <v>14</v>
      </c>
      <c r="Q2518" t="s">
        <v>1119</v>
      </c>
      <c r="R2518">
        <v>32</v>
      </c>
      <c r="S2518"/>
      <c r="T2518"/>
      <c r="U2518"/>
      <c r="V2518"/>
      <c r="W2518"/>
      <c r="X2518"/>
      <c r="Y2518"/>
      <c r="Z2518"/>
      <c r="AA2518"/>
      <c r="AB2518"/>
      <c r="AC2518"/>
      <c r="AD2518"/>
      <c r="AE2518"/>
      <c r="AF2518"/>
      <c r="AG2518"/>
      <c r="AH2518"/>
      <c r="AI2518"/>
      <c r="AJ2518"/>
      <c r="AK2518" t="s">
        <v>1119</v>
      </c>
      <c r="AL2518">
        <v>32</v>
      </c>
      <c r="AM2518" s="73">
        <v>43963</v>
      </c>
      <c r="AN2518"/>
      <c r="AO2518" t="s">
        <v>8</v>
      </c>
      <c r="AP2518"/>
      <c r="AQ2518"/>
      <c r="AR2518" t="s">
        <v>603</v>
      </c>
      <c r="AS2518" t="s">
        <v>1797</v>
      </c>
      <c r="AT2518" t="s">
        <v>1385</v>
      </c>
      <c r="AU2518" t="s">
        <v>36</v>
      </c>
      <c r="AV2518" t="s">
        <v>1355</v>
      </c>
      <c r="AW2518"/>
      <c r="AX2518"/>
      <c r="AY2518"/>
      <c r="AZ2518"/>
      <c r="BA2518" t="s">
        <v>1801</v>
      </c>
      <c r="BB2518" t="s">
        <v>1965</v>
      </c>
      <c r="BC2518" t="s">
        <v>1118</v>
      </c>
      <c r="BD2518"/>
      <c r="BE2518"/>
    </row>
    <row r="2519" spans="1:57" x14ac:dyDescent="0.25">
      <c r="A2519" t="s">
        <v>1360</v>
      </c>
      <c r="B2519" t="s">
        <v>0</v>
      </c>
      <c r="C2519">
        <v>2020</v>
      </c>
      <c r="D2519">
        <v>11</v>
      </c>
      <c r="E2519" s="73">
        <v>43963</v>
      </c>
      <c r="F2519"/>
      <c r="G2519"/>
      <c r="H2519" t="s">
        <v>12</v>
      </c>
      <c r="I2519"/>
      <c r="J2519" t="s">
        <v>2</v>
      </c>
      <c r="K2519" t="s">
        <v>3</v>
      </c>
      <c r="L2519"/>
      <c r="M2519" t="s">
        <v>1118</v>
      </c>
      <c r="N2519">
        <v>-31.43</v>
      </c>
      <c r="O2519"/>
      <c r="P2519" t="s">
        <v>14</v>
      </c>
      <c r="Q2519" t="s">
        <v>1119</v>
      </c>
      <c r="R2519">
        <v>43</v>
      </c>
      <c r="S2519"/>
      <c r="T2519"/>
      <c r="U2519"/>
      <c r="V2519"/>
      <c r="W2519"/>
      <c r="X2519"/>
      <c r="Y2519"/>
      <c r="Z2519"/>
      <c r="AA2519"/>
      <c r="AB2519"/>
      <c r="AC2519"/>
      <c r="AD2519"/>
      <c r="AE2519"/>
      <c r="AF2519"/>
      <c r="AG2519"/>
      <c r="AH2519"/>
      <c r="AI2519"/>
      <c r="AJ2519"/>
      <c r="AK2519" t="s">
        <v>1119</v>
      </c>
      <c r="AL2519">
        <v>43</v>
      </c>
      <c r="AM2519" s="73">
        <v>43963</v>
      </c>
      <c r="AN2519"/>
      <c r="AO2519" t="s">
        <v>8</v>
      </c>
      <c r="AP2519"/>
      <c r="AQ2519"/>
      <c r="AR2519" t="s">
        <v>603</v>
      </c>
      <c r="AS2519" t="s">
        <v>1797</v>
      </c>
      <c r="AT2519" t="s">
        <v>1385</v>
      </c>
      <c r="AU2519" t="s">
        <v>36</v>
      </c>
      <c r="AV2519" t="s">
        <v>1355</v>
      </c>
      <c r="AW2519"/>
      <c r="AX2519"/>
      <c r="AY2519"/>
      <c r="AZ2519"/>
      <c r="BA2519" t="s">
        <v>1801</v>
      </c>
      <c r="BB2519" t="s">
        <v>1802</v>
      </c>
      <c r="BC2519" t="s">
        <v>1118</v>
      </c>
      <c r="BD2519"/>
      <c r="BE2519"/>
    </row>
    <row r="2520" spans="1:57" x14ac:dyDescent="0.25">
      <c r="A2520" t="s">
        <v>1360</v>
      </c>
      <c r="B2520" t="s">
        <v>0</v>
      </c>
      <c r="C2520">
        <v>2020</v>
      </c>
      <c r="D2520">
        <v>11</v>
      </c>
      <c r="E2520" s="73">
        <v>43963</v>
      </c>
      <c r="F2520"/>
      <c r="G2520"/>
      <c r="H2520" t="s">
        <v>12</v>
      </c>
      <c r="I2520"/>
      <c r="J2520" t="s">
        <v>2</v>
      </c>
      <c r="K2520" t="s">
        <v>3</v>
      </c>
      <c r="L2520"/>
      <c r="M2520" t="s">
        <v>1118</v>
      </c>
      <c r="N2520">
        <v>-454.82</v>
      </c>
      <c r="O2520"/>
      <c r="P2520" t="s">
        <v>14</v>
      </c>
      <c r="Q2520" t="s">
        <v>1119</v>
      </c>
      <c r="R2520">
        <v>49</v>
      </c>
      <c r="S2520"/>
      <c r="T2520"/>
      <c r="U2520"/>
      <c r="V2520"/>
      <c r="W2520"/>
      <c r="X2520"/>
      <c r="Y2520"/>
      <c r="Z2520"/>
      <c r="AA2520"/>
      <c r="AB2520"/>
      <c r="AC2520"/>
      <c r="AD2520"/>
      <c r="AE2520"/>
      <c r="AF2520"/>
      <c r="AG2520"/>
      <c r="AH2520"/>
      <c r="AI2520"/>
      <c r="AJ2520"/>
      <c r="AK2520" t="s">
        <v>1119</v>
      </c>
      <c r="AL2520">
        <v>49</v>
      </c>
      <c r="AM2520" s="73">
        <v>43963</v>
      </c>
      <c r="AN2520"/>
      <c r="AO2520" t="s">
        <v>8</v>
      </c>
      <c r="AP2520"/>
      <c r="AQ2520"/>
      <c r="AR2520" t="s">
        <v>603</v>
      </c>
      <c r="AS2520" t="s">
        <v>1797</v>
      </c>
      <c r="AT2520" t="s">
        <v>1385</v>
      </c>
      <c r="AU2520" t="s">
        <v>36</v>
      </c>
      <c r="AV2520" t="s">
        <v>1355</v>
      </c>
      <c r="AW2520"/>
      <c r="AX2520"/>
      <c r="AY2520"/>
      <c r="AZ2520"/>
      <c r="BA2520" t="s">
        <v>1801</v>
      </c>
      <c r="BB2520" t="s">
        <v>1802</v>
      </c>
      <c r="BC2520" t="s">
        <v>1118</v>
      </c>
      <c r="BD2520"/>
      <c r="BE2520"/>
    </row>
    <row r="2521" spans="1:57" x14ac:dyDescent="0.25">
      <c r="A2521" t="s">
        <v>1360</v>
      </c>
      <c r="B2521" t="s">
        <v>0</v>
      </c>
      <c r="C2521">
        <v>2020</v>
      </c>
      <c r="D2521">
        <v>11</v>
      </c>
      <c r="E2521" s="73">
        <v>43963</v>
      </c>
      <c r="F2521"/>
      <c r="G2521"/>
      <c r="H2521" t="s">
        <v>12</v>
      </c>
      <c r="I2521"/>
      <c r="J2521" t="s">
        <v>2</v>
      </c>
      <c r="K2521" t="s">
        <v>3</v>
      </c>
      <c r="L2521"/>
      <c r="M2521" t="s">
        <v>1118</v>
      </c>
      <c r="N2521">
        <v>1886.46</v>
      </c>
      <c r="O2521"/>
      <c r="P2521" t="s">
        <v>14</v>
      </c>
      <c r="Q2521" t="s">
        <v>1119</v>
      </c>
      <c r="R2521">
        <v>51</v>
      </c>
      <c r="S2521"/>
      <c r="T2521"/>
      <c r="U2521"/>
      <c r="V2521"/>
      <c r="W2521"/>
      <c r="X2521"/>
      <c r="Y2521"/>
      <c r="Z2521"/>
      <c r="AA2521"/>
      <c r="AB2521"/>
      <c r="AC2521"/>
      <c r="AD2521"/>
      <c r="AE2521"/>
      <c r="AF2521"/>
      <c r="AG2521"/>
      <c r="AH2521"/>
      <c r="AI2521"/>
      <c r="AJ2521"/>
      <c r="AK2521" t="s">
        <v>1119</v>
      </c>
      <c r="AL2521">
        <v>51</v>
      </c>
      <c r="AM2521" s="73">
        <v>43963</v>
      </c>
      <c r="AN2521"/>
      <c r="AO2521" t="s">
        <v>8</v>
      </c>
      <c r="AP2521"/>
      <c r="AQ2521"/>
      <c r="AR2521" t="s">
        <v>603</v>
      </c>
      <c r="AS2521" t="s">
        <v>1797</v>
      </c>
      <c r="AT2521" t="s">
        <v>1385</v>
      </c>
      <c r="AU2521" t="s">
        <v>36</v>
      </c>
      <c r="AV2521" t="s">
        <v>1355</v>
      </c>
      <c r="AW2521"/>
      <c r="AX2521"/>
      <c r="AY2521"/>
      <c r="AZ2521"/>
      <c r="BA2521" t="s">
        <v>1801</v>
      </c>
      <c r="BB2521" t="s">
        <v>1802</v>
      </c>
      <c r="BC2521" t="s">
        <v>1118</v>
      </c>
      <c r="BD2521"/>
      <c r="BE2521"/>
    </row>
    <row r="2522" spans="1:57" x14ac:dyDescent="0.25">
      <c r="A2522" t="s">
        <v>1360</v>
      </c>
      <c r="B2522" t="s">
        <v>0</v>
      </c>
      <c r="C2522">
        <v>2020</v>
      </c>
      <c r="D2522">
        <v>11</v>
      </c>
      <c r="E2522" s="73">
        <v>43963</v>
      </c>
      <c r="F2522"/>
      <c r="G2522"/>
      <c r="H2522" t="s">
        <v>12</v>
      </c>
      <c r="I2522"/>
      <c r="J2522" t="s">
        <v>2</v>
      </c>
      <c r="K2522" t="s">
        <v>3</v>
      </c>
      <c r="L2522"/>
      <c r="M2522" t="s">
        <v>1118</v>
      </c>
      <c r="N2522">
        <v>-1189.08</v>
      </c>
      <c r="O2522"/>
      <c r="P2522" t="s">
        <v>14</v>
      </c>
      <c r="Q2522" t="s">
        <v>1119</v>
      </c>
      <c r="R2522">
        <v>59</v>
      </c>
      <c r="S2522"/>
      <c r="T2522"/>
      <c r="U2522"/>
      <c r="V2522"/>
      <c r="W2522"/>
      <c r="X2522"/>
      <c r="Y2522"/>
      <c r="Z2522"/>
      <c r="AA2522"/>
      <c r="AB2522"/>
      <c r="AC2522"/>
      <c r="AD2522"/>
      <c r="AE2522"/>
      <c r="AF2522"/>
      <c r="AG2522"/>
      <c r="AH2522"/>
      <c r="AI2522"/>
      <c r="AJ2522"/>
      <c r="AK2522" t="s">
        <v>1119</v>
      </c>
      <c r="AL2522">
        <v>59</v>
      </c>
      <c r="AM2522" s="73">
        <v>43963</v>
      </c>
      <c r="AN2522"/>
      <c r="AO2522" t="s">
        <v>8</v>
      </c>
      <c r="AP2522"/>
      <c r="AQ2522"/>
      <c r="AR2522" t="s">
        <v>603</v>
      </c>
      <c r="AS2522" t="s">
        <v>1797</v>
      </c>
      <c r="AT2522" t="s">
        <v>1385</v>
      </c>
      <c r="AU2522" t="s">
        <v>36</v>
      </c>
      <c r="AV2522" t="s">
        <v>1355</v>
      </c>
      <c r="AW2522"/>
      <c r="AX2522"/>
      <c r="AY2522"/>
      <c r="AZ2522"/>
      <c r="BA2522" t="s">
        <v>1801</v>
      </c>
      <c r="BB2522" t="s">
        <v>1802</v>
      </c>
      <c r="BC2522" t="s">
        <v>1118</v>
      </c>
      <c r="BD2522"/>
      <c r="BE2522"/>
    </row>
    <row r="2523" spans="1:57" x14ac:dyDescent="0.25">
      <c r="A2523" t="s">
        <v>1360</v>
      </c>
      <c r="B2523" t="s">
        <v>0</v>
      </c>
      <c r="C2523">
        <v>2020</v>
      </c>
      <c r="D2523">
        <v>11</v>
      </c>
      <c r="E2523" s="73">
        <v>43963</v>
      </c>
      <c r="F2523"/>
      <c r="G2523"/>
      <c r="H2523" t="s">
        <v>12</v>
      </c>
      <c r="I2523"/>
      <c r="J2523" t="s">
        <v>2</v>
      </c>
      <c r="K2523" t="s">
        <v>3</v>
      </c>
      <c r="L2523"/>
      <c r="M2523" t="s">
        <v>1118</v>
      </c>
      <c r="N2523">
        <v>-320.81</v>
      </c>
      <c r="O2523"/>
      <c r="P2523" t="s">
        <v>14</v>
      </c>
      <c r="Q2523" t="s">
        <v>1119</v>
      </c>
      <c r="R2523">
        <v>67</v>
      </c>
      <c r="S2523"/>
      <c r="T2523"/>
      <c r="U2523"/>
      <c r="V2523"/>
      <c r="W2523"/>
      <c r="X2523"/>
      <c r="Y2523"/>
      <c r="Z2523"/>
      <c r="AA2523"/>
      <c r="AB2523"/>
      <c r="AC2523"/>
      <c r="AD2523"/>
      <c r="AE2523"/>
      <c r="AF2523"/>
      <c r="AG2523"/>
      <c r="AH2523"/>
      <c r="AI2523"/>
      <c r="AJ2523"/>
      <c r="AK2523" t="s">
        <v>1119</v>
      </c>
      <c r="AL2523">
        <v>67</v>
      </c>
      <c r="AM2523" s="73">
        <v>43963</v>
      </c>
      <c r="AN2523"/>
      <c r="AO2523" t="s">
        <v>8</v>
      </c>
      <c r="AP2523"/>
      <c r="AQ2523"/>
      <c r="AR2523" t="s">
        <v>603</v>
      </c>
      <c r="AS2523" t="s">
        <v>1797</v>
      </c>
      <c r="AT2523" t="s">
        <v>1385</v>
      </c>
      <c r="AU2523" t="s">
        <v>36</v>
      </c>
      <c r="AV2523" t="s">
        <v>1355</v>
      </c>
      <c r="AW2523"/>
      <c r="AX2523"/>
      <c r="AY2523"/>
      <c r="AZ2523"/>
      <c r="BA2523" t="s">
        <v>1801</v>
      </c>
      <c r="BB2523" t="s">
        <v>1802</v>
      </c>
      <c r="BC2523" t="s">
        <v>1118</v>
      </c>
      <c r="BD2523"/>
      <c r="BE2523"/>
    </row>
    <row r="2524" spans="1:57" x14ac:dyDescent="0.25">
      <c r="A2524" t="s">
        <v>1360</v>
      </c>
      <c r="B2524" t="s">
        <v>0</v>
      </c>
      <c r="C2524">
        <v>2020</v>
      </c>
      <c r="D2524">
        <v>11</v>
      </c>
      <c r="E2524" s="73">
        <v>43966</v>
      </c>
      <c r="F2524" t="s">
        <v>574</v>
      </c>
      <c r="G2524"/>
      <c r="H2524" t="s">
        <v>12</v>
      </c>
      <c r="I2524" t="s">
        <v>575</v>
      </c>
      <c r="J2524" t="s">
        <v>609</v>
      </c>
      <c r="K2524" t="s">
        <v>3</v>
      </c>
      <c r="L2524"/>
      <c r="M2524" t="s">
        <v>1412</v>
      </c>
      <c r="N2524">
        <v>-240.86</v>
      </c>
      <c r="O2524"/>
      <c r="P2524" t="s">
        <v>1187</v>
      </c>
      <c r="Q2524" t="s">
        <v>1188</v>
      </c>
      <c r="R2524">
        <v>2</v>
      </c>
      <c r="S2524"/>
      <c r="T2524"/>
      <c r="U2524"/>
      <c r="V2524"/>
      <c r="W2524"/>
      <c r="X2524"/>
      <c r="Y2524"/>
      <c r="Z2524"/>
      <c r="AA2524"/>
      <c r="AB2524"/>
      <c r="AC2524"/>
      <c r="AD2524"/>
      <c r="AE2524"/>
      <c r="AF2524"/>
      <c r="AG2524"/>
      <c r="AH2524"/>
      <c r="AI2524"/>
      <c r="AJ2524"/>
      <c r="AK2524" t="s">
        <v>1188</v>
      </c>
      <c r="AL2524">
        <v>2</v>
      </c>
      <c r="AM2524" s="73">
        <v>43966</v>
      </c>
      <c r="AN2524"/>
      <c r="AO2524" t="s">
        <v>37</v>
      </c>
      <c r="AP2524"/>
      <c r="AQ2524"/>
      <c r="AR2524" t="s">
        <v>603</v>
      </c>
      <c r="AS2524" t="s">
        <v>1797</v>
      </c>
      <c r="AT2524" t="s">
        <v>1408</v>
      </c>
      <c r="AU2524" t="s">
        <v>36</v>
      </c>
      <c r="AV2524" t="s">
        <v>1354</v>
      </c>
      <c r="AW2524" t="s">
        <v>1924</v>
      </c>
      <c r="AX2524" t="s">
        <v>1353</v>
      </c>
      <c r="AY2524" t="s">
        <v>1352</v>
      </c>
      <c r="AZ2524"/>
      <c r="BA2524" t="s">
        <v>1949</v>
      </c>
      <c r="BB2524" t="s">
        <v>1926</v>
      </c>
      <c r="BC2524" t="s">
        <v>1412</v>
      </c>
      <c r="BD2524"/>
      <c r="BE2524"/>
    </row>
    <row r="2525" spans="1:57" x14ac:dyDescent="0.25">
      <c r="A2525" t="s">
        <v>1360</v>
      </c>
      <c r="B2525" t="s">
        <v>0</v>
      </c>
      <c r="C2525">
        <v>2020</v>
      </c>
      <c r="D2525">
        <v>11</v>
      </c>
      <c r="E2525" s="73">
        <v>43966</v>
      </c>
      <c r="F2525" t="s">
        <v>574</v>
      </c>
      <c r="G2525"/>
      <c r="H2525" t="s">
        <v>12</v>
      </c>
      <c r="I2525" t="s">
        <v>575</v>
      </c>
      <c r="J2525" t="s">
        <v>609</v>
      </c>
      <c r="K2525" t="s">
        <v>3</v>
      </c>
      <c r="L2525"/>
      <c r="M2525" t="s">
        <v>1412</v>
      </c>
      <c r="N2525">
        <v>-1032.27</v>
      </c>
      <c r="O2525"/>
      <c r="P2525" t="s">
        <v>1187</v>
      </c>
      <c r="Q2525" t="s">
        <v>1188</v>
      </c>
      <c r="R2525">
        <v>8</v>
      </c>
      <c r="S2525"/>
      <c r="T2525"/>
      <c r="U2525"/>
      <c r="V2525"/>
      <c r="W2525"/>
      <c r="X2525"/>
      <c r="Y2525"/>
      <c r="Z2525"/>
      <c r="AA2525"/>
      <c r="AB2525"/>
      <c r="AC2525"/>
      <c r="AD2525"/>
      <c r="AE2525"/>
      <c r="AF2525"/>
      <c r="AG2525"/>
      <c r="AH2525"/>
      <c r="AI2525"/>
      <c r="AJ2525"/>
      <c r="AK2525" t="s">
        <v>1188</v>
      </c>
      <c r="AL2525">
        <v>8</v>
      </c>
      <c r="AM2525" s="73">
        <v>43966</v>
      </c>
      <c r="AN2525"/>
      <c r="AO2525" t="s">
        <v>778</v>
      </c>
      <c r="AP2525"/>
      <c r="AQ2525"/>
      <c r="AR2525" t="s">
        <v>603</v>
      </c>
      <c r="AS2525" t="s">
        <v>1797</v>
      </c>
      <c r="AT2525" t="s">
        <v>1408</v>
      </c>
      <c r="AU2525" t="s">
        <v>36</v>
      </c>
      <c r="AV2525" t="s">
        <v>1354</v>
      </c>
      <c r="AW2525" t="s">
        <v>1924</v>
      </c>
      <c r="AX2525" t="s">
        <v>1353</v>
      </c>
      <c r="AY2525" t="s">
        <v>1352</v>
      </c>
      <c r="AZ2525"/>
      <c r="BA2525" t="s">
        <v>1949</v>
      </c>
      <c r="BB2525" t="s">
        <v>1926</v>
      </c>
      <c r="BC2525" t="s">
        <v>1412</v>
      </c>
      <c r="BD2525"/>
      <c r="BE2525"/>
    </row>
    <row r="2526" spans="1:57" x14ac:dyDescent="0.25">
      <c r="A2526" t="s">
        <v>1360</v>
      </c>
      <c r="B2526" t="s">
        <v>0</v>
      </c>
      <c r="C2526">
        <v>2020</v>
      </c>
      <c r="D2526">
        <v>11</v>
      </c>
      <c r="E2526" s="73">
        <v>43966</v>
      </c>
      <c r="F2526" t="s">
        <v>574</v>
      </c>
      <c r="G2526"/>
      <c r="H2526" t="s">
        <v>12</v>
      </c>
      <c r="I2526" t="s">
        <v>575</v>
      </c>
      <c r="J2526" t="s">
        <v>611</v>
      </c>
      <c r="K2526" t="s">
        <v>3</v>
      </c>
      <c r="L2526"/>
      <c r="M2526" t="s">
        <v>1412</v>
      </c>
      <c r="N2526">
        <v>-201.78</v>
      </c>
      <c r="O2526"/>
      <c r="P2526" t="s">
        <v>1187</v>
      </c>
      <c r="Q2526" t="s">
        <v>1188</v>
      </c>
      <c r="R2526">
        <v>12</v>
      </c>
      <c r="S2526"/>
      <c r="T2526"/>
      <c r="U2526"/>
      <c r="V2526"/>
      <c r="W2526"/>
      <c r="X2526"/>
      <c r="Y2526"/>
      <c r="Z2526"/>
      <c r="AA2526"/>
      <c r="AB2526"/>
      <c r="AC2526"/>
      <c r="AD2526"/>
      <c r="AE2526"/>
      <c r="AF2526"/>
      <c r="AG2526"/>
      <c r="AH2526"/>
      <c r="AI2526"/>
      <c r="AJ2526"/>
      <c r="AK2526" t="s">
        <v>1188</v>
      </c>
      <c r="AL2526">
        <v>12</v>
      </c>
      <c r="AM2526" s="73">
        <v>43966</v>
      </c>
      <c r="AN2526"/>
      <c r="AO2526" t="s">
        <v>37</v>
      </c>
      <c r="AP2526"/>
      <c r="AQ2526"/>
      <c r="AR2526" t="s">
        <v>603</v>
      </c>
      <c r="AS2526" t="s">
        <v>1797</v>
      </c>
      <c r="AT2526" t="s">
        <v>1411</v>
      </c>
      <c r="AU2526" t="s">
        <v>36</v>
      </c>
      <c r="AV2526" t="s">
        <v>1354</v>
      </c>
      <c r="AW2526" t="s">
        <v>1924</v>
      </c>
      <c r="AX2526" t="s">
        <v>1353</v>
      </c>
      <c r="AY2526" t="s">
        <v>1352</v>
      </c>
      <c r="AZ2526"/>
      <c r="BA2526" t="s">
        <v>1952</v>
      </c>
      <c r="BB2526" t="s">
        <v>1926</v>
      </c>
      <c r="BC2526" t="s">
        <v>1412</v>
      </c>
      <c r="BD2526"/>
      <c r="BE2526"/>
    </row>
    <row r="2527" spans="1:57" x14ac:dyDescent="0.25">
      <c r="A2527" t="s">
        <v>1360</v>
      </c>
      <c r="B2527" t="s">
        <v>0</v>
      </c>
      <c r="C2527">
        <v>2020</v>
      </c>
      <c r="D2527">
        <v>11</v>
      </c>
      <c r="E2527" s="73">
        <v>43966</v>
      </c>
      <c r="F2527" t="s">
        <v>574</v>
      </c>
      <c r="G2527"/>
      <c r="H2527" t="s">
        <v>12</v>
      </c>
      <c r="I2527" t="s">
        <v>575</v>
      </c>
      <c r="J2527" t="s">
        <v>611</v>
      </c>
      <c r="K2527" t="s">
        <v>3</v>
      </c>
      <c r="L2527"/>
      <c r="M2527" t="s">
        <v>1412</v>
      </c>
      <c r="N2527">
        <v>-800.18</v>
      </c>
      <c r="O2527"/>
      <c r="P2527" t="s">
        <v>1187</v>
      </c>
      <c r="Q2527" t="s">
        <v>1188</v>
      </c>
      <c r="R2527">
        <v>15</v>
      </c>
      <c r="S2527"/>
      <c r="T2527"/>
      <c r="U2527"/>
      <c r="V2527"/>
      <c r="W2527"/>
      <c r="X2527"/>
      <c r="Y2527"/>
      <c r="Z2527"/>
      <c r="AA2527"/>
      <c r="AB2527"/>
      <c r="AC2527"/>
      <c r="AD2527"/>
      <c r="AE2527"/>
      <c r="AF2527"/>
      <c r="AG2527"/>
      <c r="AH2527"/>
      <c r="AI2527"/>
      <c r="AJ2527"/>
      <c r="AK2527" t="s">
        <v>1188</v>
      </c>
      <c r="AL2527">
        <v>15</v>
      </c>
      <c r="AM2527" s="73">
        <v>43966</v>
      </c>
      <c r="AN2527"/>
      <c r="AO2527" t="s">
        <v>1013</v>
      </c>
      <c r="AP2527"/>
      <c r="AQ2527"/>
      <c r="AR2527" t="s">
        <v>603</v>
      </c>
      <c r="AS2527" t="s">
        <v>1797</v>
      </c>
      <c r="AT2527" t="s">
        <v>1411</v>
      </c>
      <c r="AU2527" t="s">
        <v>36</v>
      </c>
      <c r="AV2527" t="s">
        <v>1354</v>
      </c>
      <c r="AW2527" t="s">
        <v>1924</v>
      </c>
      <c r="AX2527" t="s">
        <v>1353</v>
      </c>
      <c r="AY2527" t="s">
        <v>1352</v>
      </c>
      <c r="AZ2527"/>
      <c r="BA2527" t="s">
        <v>1952</v>
      </c>
      <c r="BB2527" t="s">
        <v>1926</v>
      </c>
      <c r="BC2527" t="s">
        <v>1412</v>
      </c>
      <c r="BD2527"/>
      <c r="BE2527"/>
    </row>
    <row r="2528" spans="1:57" x14ac:dyDescent="0.25">
      <c r="A2528" t="s">
        <v>1360</v>
      </c>
      <c r="B2528" t="s">
        <v>0</v>
      </c>
      <c r="C2528">
        <v>2020</v>
      </c>
      <c r="D2528">
        <v>11</v>
      </c>
      <c r="E2528" s="73">
        <v>43977</v>
      </c>
      <c r="F2528" t="s">
        <v>574</v>
      </c>
      <c r="G2528"/>
      <c r="H2528" t="s">
        <v>12</v>
      </c>
      <c r="I2528" t="s">
        <v>575</v>
      </c>
      <c r="J2528" t="s">
        <v>586</v>
      </c>
      <c r="K2528" t="s">
        <v>3</v>
      </c>
      <c r="L2528"/>
      <c r="M2528" t="s">
        <v>579</v>
      </c>
      <c r="N2528">
        <v>43.87</v>
      </c>
      <c r="O2528"/>
      <c r="P2528" t="s">
        <v>1197</v>
      </c>
      <c r="Q2528" t="s">
        <v>1198</v>
      </c>
      <c r="R2528">
        <v>255</v>
      </c>
      <c r="S2528"/>
      <c r="T2528"/>
      <c r="U2528"/>
      <c r="V2528"/>
      <c r="W2528"/>
      <c r="X2528"/>
      <c r="Y2528"/>
      <c r="Z2528"/>
      <c r="AA2528"/>
      <c r="AB2528"/>
      <c r="AC2528"/>
      <c r="AD2528"/>
      <c r="AE2528"/>
      <c r="AF2528"/>
      <c r="AG2528"/>
      <c r="AH2528"/>
      <c r="AI2528"/>
      <c r="AJ2528"/>
      <c r="AK2528" t="s">
        <v>1198</v>
      </c>
      <c r="AL2528">
        <v>255</v>
      </c>
      <c r="AM2528" s="73">
        <v>43977</v>
      </c>
      <c r="AN2528" t="s">
        <v>584</v>
      </c>
      <c r="AO2528" t="s">
        <v>847</v>
      </c>
      <c r="AP2528"/>
      <c r="AQ2528"/>
      <c r="AR2528" t="s">
        <v>581</v>
      </c>
      <c r="AS2528" t="s">
        <v>1797</v>
      </c>
      <c r="AT2528" t="s">
        <v>1361</v>
      </c>
      <c r="AU2528" t="s">
        <v>36</v>
      </c>
      <c r="AV2528" t="s">
        <v>1354</v>
      </c>
      <c r="AW2528" t="s">
        <v>1924</v>
      </c>
      <c r="AX2528" t="s">
        <v>1353</v>
      </c>
      <c r="AY2528" t="s">
        <v>1352</v>
      </c>
      <c r="AZ2528"/>
      <c r="BA2528" t="s">
        <v>1954</v>
      </c>
      <c r="BB2528" t="s">
        <v>1926</v>
      </c>
      <c r="BC2528" t="s">
        <v>579</v>
      </c>
      <c r="BD2528"/>
      <c r="BE2528"/>
    </row>
    <row r="2529" spans="1:57" x14ac:dyDescent="0.25">
      <c r="A2529" t="s">
        <v>1360</v>
      </c>
      <c r="B2529" t="s">
        <v>0</v>
      </c>
      <c r="C2529">
        <v>2020</v>
      </c>
      <c r="D2529">
        <v>11</v>
      </c>
      <c r="E2529" s="73">
        <v>43977</v>
      </c>
      <c r="F2529" t="s">
        <v>574</v>
      </c>
      <c r="G2529"/>
      <c r="H2529" t="s">
        <v>12</v>
      </c>
      <c r="I2529" t="s">
        <v>575</v>
      </c>
      <c r="J2529" t="s">
        <v>586</v>
      </c>
      <c r="K2529" t="s">
        <v>3</v>
      </c>
      <c r="L2529"/>
      <c r="M2529" t="s">
        <v>579</v>
      </c>
      <c r="N2529">
        <v>32.75</v>
      </c>
      <c r="O2529"/>
      <c r="P2529" t="s">
        <v>1197</v>
      </c>
      <c r="Q2529" t="s">
        <v>1198</v>
      </c>
      <c r="R2529">
        <v>317</v>
      </c>
      <c r="S2529"/>
      <c r="T2529"/>
      <c r="U2529"/>
      <c r="V2529"/>
      <c r="W2529"/>
      <c r="X2529"/>
      <c r="Y2529"/>
      <c r="Z2529"/>
      <c r="AA2529"/>
      <c r="AB2529"/>
      <c r="AC2529"/>
      <c r="AD2529"/>
      <c r="AE2529"/>
      <c r="AF2529"/>
      <c r="AG2529"/>
      <c r="AH2529"/>
      <c r="AI2529"/>
      <c r="AJ2529"/>
      <c r="AK2529" t="s">
        <v>1198</v>
      </c>
      <c r="AL2529">
        <v>317</v>
      </c>
      <c r="AM2529" s="73">
        <v>43977</v>
      </c>
      <c r="AN2529" t="s">
        <v>584</v>
      </c>
      <c r="AO2529" t="s">
        <v>975</v>
      </c>
      <c r="AP2529"/>
      <c r="AQ2529"/>
      <c r="AR2529" t="s">
        <v>581</v>
      </c>
      <c r="AS2529" t="s">
        <v>1797</v>
      </c>
      <c r="AT2529" t="s">
        <v>1361</v>
      </c>
      <c r="AU2529" t="s">
        <v>36</v>
      </c>
      <c r="AV2529" t="s">
        <v>1354</v>
      </c>
      <c r="AW2529" t="s">
        <v>1924</v>
      </c>
      <c r="AX2529" t="s">
        <v>1353</v>
      </c>
      <c r="AY2529" t="s">
        <v>1352</v>
      </c>
      <c r="AZ2529"/>
      <c r="BA2529" t="s">
        <v>1954</v>
      </c>
      <c r="BB2529" t="s">
        <v>1926</v>
      </c>
      <c r="BC2529" t="s">
        <v>579</v>
      </c>
      <c r="BD2529"/>
      <c r="BE2529"/>
    </row>
    <row r="2530" spans="1:57" x14ac:dyDescent="0.25">
      <c r="A2530" t="s">
        <v>1360</v>
      </c>
      <c r="B2530" t="s">
        <v>0</v>
      </c>
      <c r="C2530">
        <v>2020</v>
      </c>
      <c r="D2530">
        <v>11</v>
      </c>
      <c r="E2530" s="73">
        <v>43955</v>
      </c>
      <c r="F2530"/>
      <c r="G2530"/>
      <c r="H2530" t="s">
        <v>12</v>
      </c>
      <c r="I2530" t="s">
        <v>552</v>
      </c>
      <c r="J2530" t="s">
        <v>920</v>
      </c>
      <c r="K2530" t="s">
        <v>3</v>
      </c>
      <c r="L2530"/>
      <c r="M2530" t="s">
        <v>27</v>
      </c>
      <c r="N2530">
        <v>60000</v>
      </c>
      <c r="O2530"/>
      <c r="P2530" t="s">
        <v>1172</v>
      </c>
      <c r="Q2530" t="s">
        <v>1124</v>
      </c>
      <c r="R2530">
        <v>23</v>
      </c>
      <c r="S2530" t="s">
        <v>1125</v>
      </c>
      <c r="T2530" s="73">
        <v>43948</v>
      </c>
      <c r="U2530" t="s">
        <v>1467</v>
      </c>
      <c r="V2530" t="s">
        <v>1172</v>
      </c>
      <c r="W2530" t="s">
        <v>36</v>
      </c>
      <c r="X2530"/>
      <c r="Y2530"/>
      <c r="Z2530"/>
      <c r="AA2530"/>
      <c r="AB2530"/>
      <c r="AC2530"/>
      <c r="AD2530"/>
      <c r="AE2530"/>
      <c r="AF2530"/>
      <c r="AG2530"/>
      <c r="AH2530"/>
      <c r="AI2530"/>
      <c r="AJ2530"/>
      <c r="AK2530" t="s">
        <v>1125</v>
      </c>
      <c r="AL2530">
        <v>1</v>
      </c>
      <c r="AM2530" s="73">
        <v>43948</v>
      </c>
      <c r="AN2530" t="s">
        <v>1125</v>
      </c>
      <c r="AO2530" t="s">
        <v>554</v>
      </c>
      <c r="AP2530" t="s">
        <v>145</v>
      </c>
      <c r="AQ2530"/>
      <c r="AR2530" t="s">
        <v>30</v>
      </c>
      <c r="AS2530" t="s">
        <v>1797</v>
      </c>
      <c r="AT2530" t="s">
        <v>1372</v>
      </c>
      <c r="AU2530" t="s">
        <v>36</v>
      </c>
      <c r="AV2530" t="s">
        <v>1354</v>
      </c>
      <c r="AW2530" t="s">
        <v>1798</v>
      </c>
      <c r="AX2530" t="s">
        <v>1353</v>
      </c>
      <c r="AY2530" t="s">
        <v>1371</v>
      </c>
      <c r="AZ2530"/>
      <c r="BA2530" t="s">
        <v>1799</v>
      </c>
      <c r="BB2530" t="s">
        <v>1800</v>
      </c>
      <c r="BC2530" t="s">
        <v>1467</v>
      </c>
      <c r="BD2530">
        <v>1</v>
      </c>
      <c r="BE2530" t="s">
        <v>1848</v>
      </c>
    </row>
    <row r="2531" spans="1:57" x14ac:dyDescent="0.25">
      <c r="A2531" t="s">
        <v>1360</v>
      </c>
      <c r="B2531" t="s">
        <v>0</v>
      </c>
      <c r="C2531">
        <v>2020</v>
      </c>
      <c r="D2531">
        <v>11</v>
      </c>
      <c r="E2531" s="73">
        <v>43956</v>
      </c>
      <c r="F2531"/>
      <c r="G2531"/>
      <c r="H2531" t="s">
        <v>12</v>
      </c>
      <c r="I2531"/>
      <c r="J2531" t="s">
        <v>25</v>
      </c>
      <c r="K2531" t="s">
        <v>3</v>
      </c>
      <c r="L2531"/>
      <c r="M2531" t="s">
        <v>27</v>
      </c>
      <c r="N2531">
        <v>-4798</v>
      </c>
      <c r="O2531"/>
      <c r="P2531" t="s">
        <v>27</v>
      </c>
      <c r="Q2531" t="s">
        <v>1097</v>
      </c>
      <c r="R2531">
        <v>54</v>
      </c>
      <c r="S2531"/>
      <c r="T2531"/>
      <c r="U2531"/>
      <c r="V2531"/>
      <c r="W2531"/>
      <c r="X2531"/>
      <c r="Y2531"/>
      <c r="Z2531"/>
      <c r="AA2531"/>
      <c r="AB2531"/>
      <c r="AC2531"/>
      <c r="AD2531"/>
      <c r="AE2531"/>
      <c r="AF2531"/>
      <c r="AG2531"/>
      <c r="AH2531"/>
      <c r="AI2531"/>
      <c r="AJ2531"/>
      <c r="AK2531" t="s">
        <v>1097</v>
      </c>
      <c r="AL2531">
        <v>54</v>
      </c>
      <c r="AM2531" s="73">
        <v>43956</v>
      </c>
      <c r="AN2531" t="s">
        <v>1153</v>
      </c>
      <c r="AO2531" t="s">
        <v>8</v>
      </c>
      <c r="AP2531"/>
      <c r="AQ2531"/>
      <c r="AR2531" t="s">
        <v>30</v>
      </c>
      <c r="AS2531" t="s">
        <v>1797</v>
      </c>
      <c r="AT2531" t="s">
        <v>1366</v>
      </c>
      <c r="AU2531" t="s">
        <v>36</v>
      </c>
      <c r="AV2531" t="s">
        <v>1365</v>
      </c>
      <c r="AW2531"/>
      <c r="AX2531"/>
      <c r="AY2531"/>
      <c r="AZ2531"/>
      <c r="BA2531" t="s">
        <v>1833</v>
      </c>
      <c r="BB2531" t="s">
        <v>1802</v>
      </c>
      <c r="BC2531" t="s">
        <v>27</v>
      </c>
      <c r="BD2531"/>
      <c r="BE2531"/>
    </row>
    <row r="2532" spans="1:57" x14ac:dyDescent="0.25">
      <c r="A2532" t="s">
        <v>1360</v>
      </c>
      <c r="B2532" t="s">
        <v>0</v>
      </c>
      <c r="C2532">
        <v>2020</v>
      </c>
      <c r="D2532">
        <v>11</v>
      </c>
      <c r="E2532" s="73">
        <v>43956</v>
      </c>
      <c r="F2532"/>
      <c r="G2532"/>
      <c r="H2532" t="s">
        <v>12</v>
      </c>
      <c r="I2532"/>
      <c r="J2532" t="s">
        <v>25</v>
      </c>
      <c r="K2532" t="s">
        <v>3</v>
      </c>
      <c r="L2532"/>
      <c r="M2532" t="s">
        <v>27</v>
      </c>
      <c r="N2532">
        <v>-2418</v>
      </c>
      <c r="O2532"/>
      <c r="P2532" t="s">
        <v>27</v>
      </c>
      <c r="Q2532" t="s">
        <v>1097</v>
      </c>
      <c r="R2532">
        <v>69</v>
      </c>
      <c r="S2532"/>
      <c r="T2532"/>
      <c r="U2532"/>
      <c r="V2532"/>
      <c r="W2532"/>
      <c r="X2532"/>
      <c r="Y2532"/>
      <c r="Z2532"/>
      <c r="AA2532"/>
      <c r="AB2532"/>
      <c r="AC2532"/>
      <c r="AD2532"/>
      <c r="AE2532"/>
      <c r="AF2532"/>
      <c r="AG2532"/>
      <c r="AH2532"/>
      <c r="AI2532"/>
      <c r="AJ2532"/>
      <c r="AK2532" t="s">
        <v>1097</v>
      </c>
      <c r="AL2532">
        <v>69</v>
      </c>
      <c r="AM2532" s="73">
        <v>43956</v>
      </c>
      <c r="AN2532" t="s">
        <v>1104</v>
      </c>
      <c r="AO2532" t="s">
        <v>8</v>
      </c>
      <c r="AP2532"/>
      <c r="AQ2532"/>
      <c r="AR2532" t="s">
        <v>30</v>
      </c>
      <c r="AS2532" t="s">
        <v>1797</v>
      </c>
      <c r="AT2532" t="s">
        <v>1366</v>
      </c>
      <c r="AU2532" t="s">
        <v>36</v>
      </c>
      <c r="AV2532" t="s">
        <v>1365</v>
      </c>
      <c r="AW2532"/>
      <c r="AX2532"/>
      <c r="AY2532"/>
      <c r="AZ2532"/>
      <c r="BA2532" t="s">
        <v>1833</v>
      </c>
      <c r="BB2532" t="s">
        <v>1802</v>
      </c>
      <c r="BC2532" t="s">
        <v>27</v>
      </c>
      <c r="BD2532"/>
      <c r="BE2532"/>
    </row>
    <row r="2533" spans="1:57" x14ac:dyDescent="0.25">
      <c r="A2533" t="s">
        <v>1360</v>
      </c>
      <c r="B2533" t="s">
        <v>0</v>
      </c>
      <c r="C2533">
        <v>2020</v>
      </c>
      <c r="D2533">
        <v>11</v>
      </c>
      <c r="E2533" s="73">
        <v>43956</v>
      </c>
      <c r="F2533"/>
      <c r="G2533"/>
      <c r="H2533" t="s">
        <v>12</v>
      </c>
      <c r="I2533" t="s">
        <v>552</v>
      </c>
      <c r="J2533" t="s">
        <v>920</v>
      </c>
      <c r="K2533" t="s">
        <v>3</v>
      </c>
      <c r="L2533"/>
      <c r="M2533" t="s">
        <v>27</v>
      </c>
      <c r="N2533">
        <v>7245.85</v>
      </c>
      <c r="O2533"/>
      <c r="P2533" t="s">
        <v>1150</v>
      </c>
      <c r="Q2533" t="s">
        <v>1097</v>
      </c>
      <c r="R2533">
        <v>100</v>
      </c>
      <c r="S2533" t="s">
        <v>1114</v>
      </c>
      <c r="T2533" s="73">
        <v>43949</v>
      </c>
      <c r="U2533" t="s">
        <v>1570</v>
      </c>
      <c r="V2533" t="s">
        <v>1150</v>
      </c>
      <c r="W2533" t="s">
        <v>36</v>
      </c>
      <c r="X2533"/>
      <c r="Y2533"/>
      <c r="Z2533"/>
      <c r="AA2533"/>
      <c r="AB2533"/>
      <c r="AC2533"/>
      <c r="AD2533"/>
      <c r="AE2533"/>
      <c r="AF2533"/>
      <c r="AG2533"/>
      <c r="AH2533"/>
      <c r="AI2533"/>
      <c r="AJ2533"/>
      <c r="AK2533" t="s">
        <v>1114</v>
      </c>
      <c r="AL2533">
        <v>1</v>
      </c>
      <c r="AM2533" s="73">
        <v>43949</v>
      </c>
      <c r="AN2533" t="s">
        <v>1114</v>
      </c>
      <c r="AO2533" t="s">
        <v>554</v>
      </c>
      <c r="AP2533" t="s">
        <v>1151</v>
      </c>
      <c r="AQ2533"/>
      <c r="AR2533" t="s">
        <v>30</v>
      </c>
      <c r="AS2533" t="s">
        <v>1797</v>
      </c>
      <c r="AT2533" t="s">
        <v>1372</v>
      </c>
      <c r="AU2533" t="s">
        <v>36</v>
      </c>
      <c r="AV2533" t="s">
        <v>1354</v>
      </c>
      <c r="AW2533" t="s">
        <v>1798</v>
      </c>
      <c r="AX2533" t="s">
        <v>1353</v>
      </c>
      <c r="AY2533" t="s">
        <v>1371</v>
      </c>
      <c r="AZ2533"/>
      <c r="BA2533" t="s">
        <v>1799</v>
      </c>
      <c r="BB2533" t="s">
        <v>1800</v>
      </c>
      <c r="BC2533" t="s">
        <v>1570</v>
      </c>
      <c r="BD2533">
        <v>1</v>
      </c>
      <c r="BE2533" t="s">
        <v>2051</v>
      </c>
    </row>
    <row r="2534" spans="1:57" x14ac:dyDescent="0.25">
      <c r="A2534" t="s">
        <v>1360</v>
      </c>
      <c r="B2534" t="s">
        <v>0</v>
      </c>
      <c r="C2534">
        <v>2020</v>
      </c>
      <c r="D2534">
        <v>11</v>
      </c>
      <c r="E2534" s="73">
        <v>43956</v>
      </c>
      <c r="F2534"/>
      <c r="G2534"/>
      <c r="H2534" t="s">
        <v>12</v>
      </c>
      <c r="I2534" t="s">
        <v>552</v>
      </c>
      <c r="J2534" t="s">
        <v>920</v>
      </c>
      <c r="K2534" t="s">
        <v>3</v>
      </c>
      <c r="L2534"/>
      <c r="M2534" t="s">
        <v>27</v>
      </c>
      <c r="N2534">
        <v>5012</v>
      </c>
      <c r="O2534"/>
      <c r="P2534" t="s">
        <v>1164</v>
      </c>
      <c r="Q2534" t="s">
        <v>1097</v>
      </c>
      <c r="R2534">
        <v>112</v>
      </c>
      <c r="S2534" t="s">
        <v>1112</v>
      </c>
      <c r="T2534" s="73">
        <v>43949</v>
      </c>
      <c r="U2534" t="s">
        <v>1529</v>
      </c>
      <c r="V2534" t="s">
        <v>1164</v>
      </c>
      <c r="W2534" t="s">
        <v>36</v>
      </c>
      <c r="X2534"/>
      <c r="Y2534"/>
      <c r="Z2534"/>
      <c r="AA2534"/>
      <c r="AB2534"/>
      <c r="AC2534"/>
      <c r="AD2534"/>
      <c r="AE2534"/>
      <c r="AF2534"/>
      <c r="AG2534"/>
      <c r="AH2534"/>
      <c r="AI2534"/>
      <c r="AJ2534"/>
      <c r="AK2534" t="s">
        <v>1112</v>
      </c>
      <c r="AL2534">
        <v>1</v>
      </c>
      <c r="AM2534" s="73">
        <v>43949</v>
      </c>
      <c r="AN2534" t="s">
        <v>1112</v>
      </c>
      <c r="AO2534" t="s">
        <v>554</v>
      </c>
      <c r="AP2534" t="s">
        <v>100</v>
      </c>
      <c r="AQ2534"/>
      <c r="AR2534" t="s">
        <v>30</v>
      </c>
      <c r="AS2534" t="s">
        <v>1797</v>
      </c>
      <c r="AT2534" t="s">
        <v>1372</v>
      </c>
      <c r="AU2534" t="s">
        <v>36</v>
      </c>
      <c r="AV2534" t="s">
        <v>1354</v>
      </c>
      <c r="AW2534" t="s">
        <v>1798</v>
      </c>
      <c r="AX2534" t="s">
        <v>1353</v>
      </c>
      <c r="AY2534" t="s">
        <v>1371</v>
      </c>
      <c r="AZ2534"/>
      <c r="BA2534" t="s">
        <v>1799</v>
      </c>
      <c r="BB2534" t="s">
        <v>1800</v>
      </c>
      <c r="BC2534" t="s">
        <v>1529</v>
      </c>
      <c r="BD2534">
        <v>1</v>
      </c>
      <c r="BE2534" t="s">
        <v>2006</v>
      </c>
    </row>
    <row r="2535" spans="1:57" x14ac:dyDescent="0.25">
      <c r="A2535" t="s">
        <v>1360</v>
      </c>
      <c r="B2535" t="s">
        <v>0</v>
      </c>
      <c r="C2535">
        <v>2020</v>
      </c>
      <c r="D2535">
        <v>11</v>
      </c>
      <c r="E2535" s="73">
        <v>43956</v>
      </c>
      <c r="F2535"/>
      <c r="G2535"/>
      <c r="H2535" t="s">
        <v>12</v>
      </c>
      <c r="I2535"/>
      <c r="J2535" t="s">
        <v>2</v>
      </c>
      <c r="K2535" t="s">
        <v>3</v>
      </c>
      <c r="L2535"/>
      <c r="M2535" t="s">
        <v>43</v>
      </c>
      <c r="N2535">
        <v>-2070</v>
      </c>
      <c r="O2535"/>
      <c r="P2535" t="s">
        <v>14</v>
      </c>
      <c r="Q2535" t="s">
        <v>1111</v>
      </c>
      <c r="R2535">
        <v>24</v>
      </c>
      <c r="S2535"/>
      <c r="T2535"/>
      <c r="U2535"/>
      <c r="V2535"/>
      <c r="W2535"/>
      <c r="X2535"/>
      <c r="Y2535"/>
      <c r="Z2535"/>
      <c r="AA2535"/>
      <c r="AB2535"/>
      <c r="AC2535"/>
      <c r="AD2535"/>
      <c r="AE2535"/>
      <c r="AF2535"/>
      <c r="AG2535"/>
      <c r="AH2535"/>
      <c r="AI2535"/>
      <c r="AJ2535"/>
      <c r="AK2535" t="s">
        <v>1111</v>
      </c>
      <c r="AL2535">
        <v>24</v>
      </c>
      <c r="AM2535" s="73">
        <v>43956</v>
      </c>
      <c r="AN2535" t="s">
        <v>1113</v>
      </c>
      <c r="AO2535" t="s">
        <v>8</v>
      </c>
      <c r="AP2535"/>
      <c r="AQ2535"/>
      <c r="AR2535" t="s">
        <v>30</v>
      </c>
      <c r="AS2535" t="s">
        <v>1797</v>
      </c>
      <c r="AT2535" t="s">
        <v>1385</v>
      </c>
      <c r="AU2535" t="s">
        <v>36</v>
      </c>
      <c r="AV2535" t="s">
        <v>1355</v>
      </c>
      <c r="AW2535"/>
      <c r="AX2535"/>
      <c r="AY2535"/>
      <c r="AZ2535"/>
      <c r="BA2535" t="s">
        <v>1801</v>
      </c>
      <c r="BB2535" t="s">
        <v>1802</v>
      </c>
      <c r="BC2535" t="s">
        <v>43</v>
      </c>
      <c r="BD2535"/>
      <c r="BE2535"/>
    </row>
    <row r="2536" spans="1:57" x14ac:dyDescent="0.25">
      <c r="A2536" t="s">
        <v>1360</v>
      </c>
      <c r="B2536" t="s">
        <v>0</v>
      </c>
      <c r="C2536">
        <v>2020</v>
      </c>
      <c r="D2536">
        <v>11</v>
      </c>
      <c r="E2536" s="73">
        <v>43956</v>
      </c>
      <c r="F2536"/>
      <c r="G2536"/>
      <c r="H2536" t="s">
        <v>12</v>
      </c>
      <c r="I2536"/>
      <c r="J2536" t="s">
        <v>25</v>
      </c>
      <c r="K2536" t="s">
        <v>3</v>
      </c>
      <c r="L2536"/>
      <c r="M2536" t="s">
        <v>43</v>
      </c>
      <c r="N2536">
        <v>803.59</v>
      </c>
      <c r="O2536"/>
      <c r="P2536" t="s">
        <v>27</v>
      </c>
      <c r="Q2536" t="s">
        <v>1111</v>
      </c>
      <c r="R2536">
        <v>44</v>
      </c>
      <c r="S2536"/>
      <c r="T2536"/>
      <c r="U2536"/>
      <c r="V2536"/>
      <c r="W2536"/>
      <c r="X2536"/>
      <c r="Y2536"/>
      <c r="Z2536"/>
      <c r="AA2536"/>
      <c r="AB2536"/>
      <c r="AC2536"/>
      <c r="AD2536"/>
      <c r="AE2536"/>
      <c r="AF2536"/>
      <c r="AG2536"/>
      <c r="AH2536"/>
      <c r="AI2536"/>
      <c r="AJ2536"/>
      <c r="AK2536" t="s">
        <v>1111</v>
      </c>
      <c r="AL2536">
        <v>44</v>
      </c>
      <c r="AM2536" s="73">
        <v>43956</v>
      </c>
      <c r="AN2536" t="s">
        <v>1155</v>
      </c>
      <c r="AO2536" t="s">
        <v>8</v>
      </c>
      <c r="AP2536"/>
      <c r="AQ2536"/>
      <c r="AR2536" t="s">
        <v>30</v>
      </c>
      <c r="AS2536" t="s">
        <v>1797</v>
      </c>
      <c r="AT2536" t="s">
        <v>1366</v>
      </c>
      <c r="AU2536" t="s">
        <v>36</v>
      </c>
      <c r="AV2536" t="s">
        <v>1365</v>
      </c>
      <c r="AW2536"/>
      <c r="AX2536"/>
      <c r="AY2536"/>
      <c r="AZ2536"/>
      <c r="BA2536" t="s">
        <v>1833</v>
      </c>
      <c r="BB2536" t="s">
        <v>1802</v>
      </c>
      <c r="BC2536" t="s">
        <v>43</v>
      </c>
      <c r="BD2536"/>
      <c r="BE2536"/>
    </row>
    <row r="2537" spans="1:57" x14ac:dyDescent="0.25">
      <c r="A2537" t="s">
        <v>1360</v>
      </c>
      <c r="B2537" t="s">
        <v>0</v>
      </c>
      <c r="C2537">
        <v>2020</v>
      </c>
      <c r="D2537">
        <v>11</v>
      </c>
      <c r="E2537" s="73">
        <v>43956</v>
      </c>
      <c r="F2537"/>
      <c r="G2537"/>
      <c r="H2537" t="s">
        <v>12</v>
      </c>
      <c r="I2537"/>
      <c r="J2537" t="s">
        <v>25</v>
      </c>
      <c r="K2537" t="s">
        <v>3</v>
      </c>
      <c r="L2537"/>
      <c r="M2537" t="s">
        <v>43</v>
      </c>
      <c r="N2537">
        <v>29425</v>
      </c>
      <c r="O2537"/>
      <c r="P2537" t="s">
        <v>27</v>
      </c>
      <c r="Q2537" t="s">
        <v>1111</v>
      </c>
      <c r="R2537">
        <v>52</v>
      </c>
      <c r="S2537"/>
      <c r="T2537"/>
      <c r="U2537"/>
      <c r="V2537"/>
      <c r="W2537"/>
      <c r="X2537"/>
      <c r="Y2537"/>
      <c r="Z2537"/>
      <c r="AA2537"/>
      <c r="AB2537"/>
      <c r="AC2537"/>
      <c r="AD2537"/>
      <c r="AE2537"/>
      <c r="AF2537"/>
      <c r="AG2537"/>
      <c r="AH2537"/>
      <c r="AI2537"/>
      <c r="AJ2537"/>
      <c r="AK2537" t="s">
        <v>1111</v>
      </c>
      <c r="AL2537">
        <v>52</v>
      </c>
      <c r="AM2537" s="73">
        <v>43956</v>
      </c>
      <c r="AN2537" t="s">
        <v>1110</v>
      </c>
      <c r="AO2537" t="s">
        <v>8</v>
      </c>
      <c r="AP2537"/>
      <c r="AQ2537"/>
      <c r="AR2537" t="s">
        <v>30</v>
      </c>
      <c r="AS2537" t="s">
        <v>1797</v>
      </c>
      <c r="AT2537" t="s">
        <v>1366</v>
      </c>
      <c r="AU2537" t="s">
        <v>36</v>
      </c>
      <c r="AV2537" t="s">
        <v>1365</v>
      </c>
      <c r="AW2537"/>
      <c r="AX2537"/>
      <c r="AY2537"/>
      <c r="AZ2537"/>
      <c r="BA2537" t="s">
        <v>1833</v>
      </c>
      <c r="BB2537" t="s">
        <v>1802</v>
      </c>
      <c r="BC2537" t="s">
        <v>43</v>
      </c>
      <c r="BD2537"/>
      <c r="BE2537"/>
    </row>
    <row r="2538" spans="1:57" x14ac:dyDescent="0.25">
      <c r="A2538" t="s">
        <v>1360</v>
      </c>
      <c r="B2538" t="s">
        <v>0</v>
      </c>
      <c r="C2538">
        <v>2020</v>
      </c>
      <c r="D2538">
        <v>11</v>
      </c>
      <c r="E2538" s="73">
        <v>43956</v>
      </c>
      <c r="F2538"/>
      <c r="G2538"/>
      <c r="H2538" t="s">
        <v>12</v>
      </c>
      <c r="I2538"/>
      <c r="J2538" t="s">
        <v>25</v>
      </c>
      <c r="K2538" t="s">
        <v>3</v>
      </c>
      <c r="L2538"/>
      <c r="M2538" t="s">
        <v>43</v>
      </c>
      <c r="N2538">
        <v>1650</v>
      </c>
      <c r="O2538"/>
      <c r="P2538" t="s">
        <v>27</v>
      </c>
      <c r="Q2538" t="s">
        <v>1111</v>
      </c>
      <c r="R2538">
        <v>66</v>
      </c>
      <c r="S2538"/>
      <c r="T2538"/>
      <c r="U2538"/>
      <c r="V2538"/>
      <c r="W2538"/>
      <c r="X2538"/>
      <c r="Y2538"/>
      <c r="Z2538"/>
      <c r="AA2538"/>
      <c r="AB2538"/>
      <c r="AC2538"/>
      <c r="AD2538"/>
      <c r="AE2538"/>
      <c r="AF2538"/>
      <c r="AG2538"/>
      <c r="AH2538"/>
      <c r="AI2538"/>
      <c r="AJ2538"/>
      <c r="AK2538" t="s">
        <v>1111</v>
      </c>
      <c r="AL2538">
        <v>66</v>
      </c>
      <c r="AM2538" s="73">
        <v>43956</v>
      </c>
      <c r="AN2538" t="s">
        <v>1166</v>
      </c>
      <c r="AO2538" t="s">
        <v>8</v>
      </c>
      <c r="AP2538"/>
      <c r="AQ2538"/>
      <c r="AR2538" t="s">
        <v>30</v>
      </c>
      <c r="AS2538" t="s">
        <v>1797</v>
      </c>
      <c r="AT2538" t="s">
        <v>1366</v>
      </c>
      <c r="AU2538" t="s">
        <v>36</v>
      </c>
      <c r="AV2538" t="s">
        <v>1365</v>
      </c>
      <c r="AW2538"/>
      <c r="AX2538"/>
      <c r="AY2538"/>
      <c r="AZ2538"/>
      <c r="BA2538" t="s">
        <v>1833</v>
      </c>
      <c r="BB2538" t="s">
        <v>1802</v>
      </c>
      <c r="BC2538" t="s">
        <v>43</v>
      </c>
      <c r="BD2538"/>
      <c r="BE2538"/>
    </row>
    <row r="2539" spans="1:57" x14ac:dyDescent="0.25">
      <c r="A2539" t="s">
        <v>1360</v>
      </c>
      <c r="B2539" t="s">
        <v>0</v>
      </c>
      <c r="C2539">
        <v>2020</v>
      </c>
      <c r="D2539">
        <v>11</v>
      </c>
      <c r="E2539" s="73">
        <v>43957</v>
      </c>
      <c r="F2539"/>
      <c r="G2539"/>
      <c r="H2539" t="s">
        <v>12</v>
      </c>
      <c r="I2539"/>
      <c r="J2539" t="s">
        <v>785</v>
      </c>
      <c r="K2539" t="s">
        <v>3</v>
      </c>
      <c r="L2539"/>
      <c r="M2539" t="s">
        <v>782</v>
      </c>
      <c r="N2539">
        <v>6358.16</v>
      </c>
      <c r="O2539"/>
      <c r="P2539" t="s">
        <v>786</v>
      </c>
      <c r="Q2539" t="s">
        <v>1115</v>
      </c>
      <c r="R2539">
        <v>25</v>
      </c>
      <c r="S2539"/>
      <c r="T2539"/>
      <c r="U2539"/>
      <c r="V2539"/>
      <c r="W2539"/>
      <c r="X2539"/>
      <c r="Y2539"/>
      <c r="Z2539"/>
      <c r="AA2539"/>
      <c r="AB2539"/>
      <c r="AC2539"/>
      <c r="AD2539"/>
      <c r="AE2539"/>
      <c r="AF2539"/>
      <c r="AG2539"/>
      <c r="AH2539"/>
      <c r="AI2539"/>
      <c r="AJ2539"/>
      <c r="AK2539" t="s">
        <v>1115</v>
      </c>
      <c r="AL2539">
        <v>25</v>
      </c>
      <c r="AM2539" s="73">
        <v>43957</v>
      </c>
      <c r="AN2539" t="s">
        <v>1167</v>
      </c>
      <c r="AO2539" t="s">
        <v>554</v>
      </c>
      <c r="AP2539"/>
      <c r="AQ2539"/>
      <c r="AR2539" t="s">
        <v>784</v>
      </c>
      <c r="AS2539" t="s">
        <v>1797</v>
      </c>
      <c r="AT2539" t="s">
        <v>1528</v>
      </c>
      <c r="AU2539" t="s">
        <v>36</v>
      </c>
      <c r="AV2539" t="s">
        <v>1405</v>
      </c>
      <c r="AW2539"/>
      <c r="AX2539"/>
      <c r="AY2539"/>
      <c r="AZ2539"/>
      <c r="BA2539" t="s">
        <v>2009</v>
      </c>
      <c r="BB2539" t="s">
        <v>1802</v>
      </c>
      <c r="BC2539" t="s">
        <v>782</v>
      </c>
      <c r="BD2539"/>
      <c r="BE2539"/>
    </row>
    <row r="2540" spans="1:57" x14ac:dyDescent="0.25">
      <c r="A2540" t="s">
        <v>1360</v>
      </c>
      <c r="B2540" t="s">
        <v>0</v>
      </c>
      <c r="C2540">
        <v>2020</v>
      </c>
      <c r="D2540">
        <v>11</v>
      </c>
      <c r="E2540" s="73">
        <v>43958</v>
      </c>
      <c r="F2540"/>
      <c r="G2540"/>
      <c r="H2540" t="s">
        <v>12</v>
      </c>
      <c r="I2540"/>
      <c r="J2540" t="s">
        <v>25</v>
      </c>
      <c r="K2540" t="s">
        <v>3</v>
      </c>
      <c r="L2540"/>
      <c r="M2540" t="s">
        <v>43</v>
      </c>
      <c r="N2540">
        <v>60000</v>
      </c>
      <c r="O2540"/>
      <c r="P2540" t="s">
        <v>27</v>
      </c>
      <c r="Q2540" t="s">
        <v>1171</v>
      </c>
      <c r="R2540">
        <v>121</v>
      </c>
      <c r="S2540"/>
      <c r="T2540"/>
      <c r="U2540"/>
      <c r="V2540"/>
      <c r="W2540"/>
      <c r="X2540"/>
      <c r="Y2540"/>
      <c r="Z2540"/>
      <c r="AA2540"/>
      <c r="AB2540"/>
      <c r="AC2540"/>
      <c r="AD2540"/>
      <c r="AE2540"/>
      <c r="AF2540"/>
      <c r="AG2540"/>
      <c r="AH2540"/>
      <c r="AI2540"/>
      <c r="AJ2540"/>
      <c r="AK2540" t="s">
        <v>1171</v>
      </c>
      <c r="AL2540">
        <v>121</v>
      </c>
      <c r="AM2540" s="73">
        <v>43958</v>
      </c>
      <c r="AN2540" t="s">
        <v>1125</v>
      </c>
      <c r="AO2540" t="s">
        <v>8</v>
      </c>
      <c r="AP2540"/>
      <c r="AQ2540"/>
      <c r="AR2540" t="s">
        <v>30</v>
      </c>
      <c r="AS2540" t="s">
        <v>1797</v>
      </c>
      <c r="AT2540" t="s">
        <v>1366</v>
      </c>
      <c r="AU2540" t="s">
        <v>36</v>
      </c>
      <c r="AV2540" t="s">
        <v>1365</v>
      </c>
      <c r="AW2540"/>
      <c r="AX2540"/>
      <c r="AY2540"/>
      <c r="AZ2540"/>
      <c r="BA2540" t="s">
        <v>1833</v>
      </c>
      <c r="BB2540" t="s">
        <v>1802</v>
      </c>
      <c r="BC2540" t="s">
        <v>43</v>
      </c>
      <c r="BD2540"/>
      <c r="BE2540"/>
    </row>
    <row r="2541" spans="1:57" x14ac:dyDescent="0.25">
      <c r="A2541" t="s">
        <v>1360</v>
      </c>
      <c r="B2541" t="s">
        <v>0</v>
      </c>
      <c r="C2541">
        <v>2020</v>
      </c>
      <c r="D2541">
        <v>11</v>
      </c>
      <c r="E2541" s="73">
        <v>43962</v>
      </c>
      <c r="F2541" t="s">
        <v>574</v>
      </c>
      <c r="G2541"/>
      <c r="H2541" t="s">
        <v>12</v>
      </c>
      <c r="I2541" t="s">
        <v>575</v>
      </c>
      <c r="J2541" t="s">
        <v>589</v>
      </c>
      <c r="K2541" t="s">
        <v>3</v>
      </c>
      <c r="L2541"/>
      <c r="M2541" t="s">
        <v>579</v>
      </c>
      <c r="N2541">
        <v>3349</v>
      </c>
      <c r="O2541"/>
      <c r="P2541" t="s">
        <v>1116</v>
      </c>
      <c r="Q2541" t="s">
        <v>1117</v>
      </c>
      <c r="R2541">
        <v>248</v>
      </c>
      <c r="S2541"/>
      <c r="T2541"/>
      <c r="U2541"/>
      <c r="V2541"/>
      <c r="W2541"/>
      <c r="X2541"/>
      <c r="Y2541"/>
      <c r="Z2541"/>
      <c r="AA2541"/>
      <c r="AB2541"/>
      <c r="AC2541"/>
      <c r="AD2541"/>
      <c r="AE2541"/>
      <c r="AF2541"/>
      <c r="AG2541"/>
      <c r="AH2541"/>
      <c r="AI2541"/>
      <c r="AJ2541"/>
      <c r="AK2541" t="s">
        <v>1117</v>
      </c>
      <c r="AL2541">
        <v>248</v>
      </c>
      <c r="AM2541" s="73">
        <v>43962</v>
      </c>
      <c r="AN2541" t="s">
        <v>584</v>
      </c>
      <c r="AO2541" t="s">
        <v>847</v>
      </c>
      <c r="AP2541"/>
      <c r="AQ2541"/>
      <c r="AR2541" t="s">
        <v>581</v>
      </c>
      <c r="AS2541" t="s">
        <v>1797</v>
      </c>
      <c r="AT2541" t="s">
        <v>1361</v>
      </c>
      <c r="AU2541" t="s">
        <v>36</v>
      </c>
      <c r="AV2541" t="s">
        <v>1354</v>
      </c>
      <c r="AW2541" t="s">
        <v>1924</v>
      </c>
      <c r="AX2541" t="s">
        <v>1353</v>
      </c>
      <c r="AY2541" t="s">
        <v>1352</v>
      </c>
      <c r="AZ2541"/>
      <c r="BA2541" t="s">
        <v>1934</v>
      </c>
      <c r="BB2541" t="s">
        <v>1926</v>
      </c>
      <c r="BC2541" t="s">
        <v>579</v>
      </c>
      <c r="BD2541"/>
      <c r="BE2541"/>
    </row>
    <row r="2542" spans="1:57" x14ac:dyDescent="0.25">
      <c r="A2542" t="s">
        <v>1360</v>
      </c>
      <c r="B2542" t="s">
        <v>0</v>
      </c>
      <c r="C2542">
        <v>2020</v>
      </c>
      <c r="D2542">
        <v>11</v>
      </c>
      <c r="E2542" s="73">
        <v>43962</v>
      </c>
      <c r="F2542" t="s">
        <v>574</v>
      </c>
      <c r="G2542"/>
      <c r="H2542" t="s">
        <v>12</v>
      </c>
      <c r="I2542" t="s">
        <v>575</v>
      </c>
      <c r="J2542" t="s">
        <v>586</v>
      </c>
      <c r="K2542" t="s">
        <v>3</v>
      </c>
      <c r="L2542"/>
      <c r="M2542" t="s">
        <v>579</v>
      </c>
      <c r="N2542">
        <v>43.95</v>
      </c>
      <c r="O2542"/>
      <c r="P2542" t="s">
        <v>1116</v>
      </c>
      <c r="Q2542" t="s">
        <v>1117</v>
      </c>
      <c r="R2542">
        <v>253</v>
      </c>
      <c r="S2542"/>
      <c r="T2542"/>
      <c r="U2542"/>
      <c r="V2542"/>
      <c r="W2542"/>
      <c r="X2542"/>
      <c r="Y2542"/>
      <c r="Z2542"/>
      <c r="AA2542"/>
      <c r="AB2542"/>
      <c r="AC2542"/>
      <c r="AD2542"/>
      <c r="AE2542"/>
      <c r="AF2542"/>
      <c r="AG2542"/>
      <c r="AH2542"/>
      <c r="AI2542"/>
      <c r="AJ2542"/>
      <c r="AK2542" t="s">
        <v>1117</v>
      </c>
      <c r="AL2542">
        <v>253</v>
      </c>
      <c r="AM2542" s="73">
        <v>43962</v>
      </c>
      <c r="AN2542" t="s">
        <v>584</v>
      </c>
      <c r="AO2542" t="s">
        <v>847</v>
      </c>
      <c r="AP2542"/>
      <c r="AQ2542"/>
      <c r="AR2542" t="s">
        <v>581</v>
      </c>
      <c r="AS2542" t="s">
        <v>1797</v>
      </c>
      <c r="AT2542" t="s">
        <v>1361</v>
      </c>
      <c r="AU2542" t="s">
        <v>36</v>
      </c>
      <c r="AV2542" t="s">
        <v>1354</v>
      </c>
      <c r="AW2542" t="s">
        <v>1924</v>
      </c>
      <c r="AX2542" t="s">
        <v>1353</v>
      </c>
      <c r="AY2542" t="s">
        <v>1352</v>
      </c>
      <c r="AZ2542"/>
      <c r="BA2542" t="s">
        <v>1954</v>
      </c>
      <c r="BB2542" t="s">
        <v>1926</v>
      </c>
      <c r="BC2542" t="s">
        <v>579</v>
      </c>
      <c r="BD2542"/>
      <c r="BE2542"/>
    </row>
    <row r="2543" spans="1:57" x14ac:dyDescent="0.25">
      <c r="A2543" t="s">
        <v>1360</v>
      </c>
      <c r="B2543" t="s">
        <v>0</v>
      </c>
      <c r="C2543">
        <v>2020</v>
      </c>
      <c r="D2543">
        <v>11</v>
      </c>
      <c r="E2543" s="73">
        <v>43966</v>
      </c>
      <c r="F2543" t="s">
        <v>574</v>
      </c>
      <c r="G2543"/>
      <c r="H2543" t="s">
        <v>12</v>
      </c>
      <c r="I2543" t="s">
        <v>575</v>
      </c>
      <c r="J2543" t="s">
        <v>609</v>
      </c>
      <c r="K2543" t="s">
        <v>3</v>
      </c>
      <c r="L2543"/>
      <c r="M2543" t="s">
        <v>1412</v>
      </c>
      <c r="N2543">
        <v>-1376.49</v>
      </c>
      <c r="O2543"/>
      <c r="P2543" t="s">
        <v>1187</v>
      </c>
      <c r="Q2543" t="s">
        <v>1188</v>
      </c>
      <c r="R2543">
        <v>11</v>
      </c>
      <c r="S2543"/>
      <c r="T2543"/>
      <c r="U2543"/>
      <c r="V2543"/>
      <c r="W2543"/>
      <c r="X2543"/>
      <c r="Y2543"/>
      <c r="Z2543"/>
      <c r="AA2543"/>
      <c r="AB2543"/>
      <c r="AC2543"/>
      <c r="AD2543"/>
      <c r="AE2543"/>
      <c r="AF2543"/>
      <c r="AG2543"/>
      <c r="AH2543"/>
      <c r="AI2543"/>
      <c r="AJ2543"/>
      <c r="AK2543" t="s">
        <v>1188</v>
      </c>
      <c r="AL2543">
        <v>11</v>
      </c>
      <c r="AM2543" s="73">
        <v>43966</v>
      </c>
      <c r="AN2543"/>
      <c r="AO2543" t="s">
        <v>975</v>
      </c>
      <c r="AP2543"/>
      <c r="AQ2543"/>
      <c r="AR2543" t="s">
        <v>603</v>
      </c>
      <c r="AS2543" t="s">
        <v>1797</v>
      </c>
      <c r="AT2543" t="s">
        <v>1408</v>
      </c>
      <c r="AU2543" t="s">
        <v>36</v>
      </c>
      <c r="AV2543" t="s">
        <v>1354</v>
      </c>
      <c r="AW2543" t="s">
        <v>1924</v>
      </c>
      <c r="AX2543" t="s">
        <v>1353</v>
      </c>
      <c r="AY2543" t="s">
        <v>1352</v>
      </c>
      <c r="AZ2543"/>
      <c r="BA2543" t="s">
        <v>1949</v>
      </c>
      <c r="BB2543" t="s">
        <v>1926</v>
      </c>
      <c r="BC2543" t="s">
        <v>1412</v>
      </c>
      <c r="BD2543"/>
      <c r="BE2543"/>
    </row>
    <row r="2544" spans="1:57" x14ac:dyDescent="0.25">
      <c r="A2544" t="s">
        <v>1360</v>
      </c>
      <c r="B2544" t="s">
        <v>0</v>
      </c>
      <c r="C2544">
        <v>2020</v>
      </c>
      <c r="D2544">
        <v>11</v>
      </c>
      <c r="E2544" s="73">
        <v>43977</v>
      </c>
      <c r="F2544" t="s">
        <v>574</v>
      </c>
      <c r="G2544"/>
      <c r="H2544" t="s">
        <v>12</v>
      </c>
      <c r="I2544" t="s">
        <v>575</v>
      </c>
      <c r="J2544" t="s">
        <v>589</v>
      </c>
      <c r="K2544" t="s">
        <v>3</v>
      </c>
      <c r="L2544"/>
      <c r="M2544" t="s">
        <v>579</v>
      </c>
      <c r="N2544">
        <v>3354.92</v>
      </c>
      <c r="O2544"/>
      <c r="P2544" t="s">
        <v>1197</v>
      </c>
      <c r="Q2544" t="s">
        <v>1198</v>
      </c>
      <c r="R2544">
        <v>248</v>
      </c>
      <c r="S2544"/>
      <c r="T2544"/>
      <c r="U2544"/>
      <c r="V2544"/>
      <c r="W2544"/>
      <c r="X2544"/>
      <c r="Y2544"/>
      <c r="Z2544"/>
      <c r="AA2544"/>
      <c r="AB2544"/>
      <c r="AC2544"/>
      <c r="AD2544"/>
      <c r="AE2544"/>
      <c r="AF2544"/>
      <c r="AG2544"/>
      <c r="AH2544"/>
      <c r="AI2544"/>
      <c r="AJ2544"/>
      <c r="AK2544" t="s">
        <v>1198</v>
      </c>
      <c r="AL2544">
        <v>248</v>
      </c>
      <c r="AM2544" s="73">
        <v>43977</v>
      </c>
      <c r="AN2544" t="s">
        <v>584</v>
      </c>
      <c r="AO2544" t="s">
        <v>847</v>
      </c>
      <c r="AP2544"/>
      <c r="AQ2544"/>
      <c r="AR2544" t="s">
        <v>581</v>
      </c>
      <c r="AS2544" t="s">
        <v>1797</v>
      </c>
      <c r="AT2544" t="s">
        <v>1361</v>
      </c>
      <c r="AU2544" t="s">
        <v>36</v>
      </c>
      <c r="AV2544" t="s">
        <v>1354</v>
      </c>
      <c r="AW2544" t="s">
        <v>1924</v>
      </c>
      <c r="AX2544" t="s">
        <v>1353</v>
      </c>
      <c r="AY2544" t="s">
        <v>1352</v>
      </c>
      <c r="AZ2544"/>
      <c r="BA2544" t="s">
        <v>1934</v>
      </c>
      <c r="BB2544" t="s">
        <v>1926</v>
      </c>
      <c r="BC2544" t="s">
        <v>579</v>
      </c>
      <c r="BD2544"/>
      <c r="BE2544"/>
    </row>
    <row r="2545" spans="1:57" x14ac:dyDescent="0.25">
      <c r="A2545" t="s">
        <v>1360</v>
      </c>
      <c r="B2545" t="s">
        <v>0</v>
      </c>
      <c r="C2545">
        <v>2020</v>
      </c>
      <c r="D2545">
        <v>11</v>
      </c>
      <c r="E2545" s="73">
        <v>43977</v>
      </c>
      <c r="F2545" t="s">
        <v>574</v>
      </c>
      <c r="G2545"/>
      <c r="H2545" t="s">
        <v>12</v>
      </c>
      <c r="I2545" t="s">
        <v>575</v>
      </c>
      <c r="J2545" t="s">
        <v>585</v>
      </c>
      <c r="K2545" t="s">
        <v>3</v>
      </c>
      <c r="L2545"/>
      <c r="M2545" t="s">
        <v>579</v>
      </c>
      <c r="N2545">
        <v>242.58</v>
      </c>
      <c r="O2545"/>
      <c r="P2545" t="s">
        <v>1197</v>
      </c>
      <c r="Q2545" t="s">
        <v>1198</v>
      </c>
      <c r="R2545">
        <v>253</v>
      </c>
      <c r="S2545"/>
      <c r="T2545"/>
      <c r="U2545"/>
      <c r="V2545"/>
      <c r="W2545"/>
      <c r="X2545"/>
      <c r="Y2545"/>
      <c r="Z2545"/>
      <c r="AA2545"/>
      <c r="AB2545"/>
      <c r="AC2545"/>
      <c r="AD2545"/>
      <c r="AE2545"/>
      <c r="AF2545"/>
      <c r="AG2545"/>
      <c r="AH2545"/>
      <c r="AI2545"/>
      <c r="AJ2545"/>
      <c r="AK2545" t="s">
        <v>1198</v>
      </c>
      <c r="AL2545">
        <v>253</v>
      </c>
      <c r="AM2545" s="73">
        <v>43977</v>
      </c>
      <c r="AN2545" t="s">
        <v>584</v>
      </c>
      <c r="AO2545" t="s">
        <v>847</v>
      </c>
      <c r="AP2545"/>
      <c r="AQ2545"/>
      <c r="AR2545" t="s">
        <v>581</v>
      </c>
      <c r="AS2545" t="s">
        <v>1797</v>
      </c>
      <c r="AT2545" t="s">
        <v>1361</v>
      </c>
      <c r="AU2545" t="s">
        <v>36</v>
      </c>
      <c r="AV2545" t="s">
        <v>1354</v>
      </c>
      <c r="AW2545" t="s">
        <v>1924</v>
      </c>
      <c r="AX2545" t="s">
        <v>1353</v>
      </c>
      <c r="AY2545" t="s">
        <v>1352</v>
      </c>
      <c r="AZ2545"/>
      <c r="BA2545" t="s">
        <v>1925</v>
      </c>
      <c r="BB2545" t="s">
        <v>1926</v>
      </c>
      <c r="BC2545" t="s">
        <v>579</v>
      </c>
      <c r="BD2545"/>
      <c r="BE2545"/>
    </row>
    <row r="2546" spans="1:57" x14ac:dyDescent="0.25">
      <c r="A2546" t="s">
        <v>1360</v>
      </c>
      <c r="B2546" t="s">
        <v>0</v>
      </c>
      <c r="C2546">
        <v>2020</v>
      </c>
      <c r="D2546">
        <v>11</v>
      </c>
      <c r="E2546" s="73">
        <v>43956</v>
      </c>
      <c r="F2546"/>
      <c r="G2546"/>
      <c r="H2546" t="s">
        <v>12</v>
      </c>
      <c r="I2546"/>
      <c r="J2546" t="s">
        <v>25</v>
      </c>
      <c r="K2546" t="s">
        <v>3</v>
      </c>
      <c r="L2546"/>
      <c r="M2546" t="s">
        <v>27</v>
      </c>
      <c r="N2546">
        <v>-29425</v>
      </c>
      <c r="O2546"/>
      <c r="P2546" t="s">
        <v>27</v>
      </c>
      <c r="Q2546" t="s">
        <v>1097</v>
      </c>
      <c r="R2546">
        <v>30</v>
      </c>
      <c r="S2546"/>
      <c r="T2546"/>
      <c r="U2546"/>
      <c r="V2546"/>
      <c r="W2546"/>
      <c r="X2546"/>
      <c r="Y2546"/>
      <c r="Z2546"/>
      <c r="AA2546"/>
      <c r="AB2546"/>
      <c r="AC2546"/>
      <c r="AD2546"/>
      <c r="AE2546"/>
      <c r="AF2546"/>
      <c r="AG2546"/>
      <c r="AH2546"/>
      <c r="AI2546"/>
      <c r="AJ2546"/>
      <c r="AK2546" t="s">
        <v>1097</v>
      </c>
      <c r="AL2546">
        <v>30</v>
      </c>
      <c r="AM2546" s="73">
        <v>43956</v>
      </c>
      <c r="AN2546" t="s">
        <v>1110</v>
      </c>
      <c r="AO2546" t="s">
        <v>8</v>
      </c>
      <c r="AP2546"/>
      <c r="AQ2546"/>
      <c r="AR2546" t="s">
        <v>30</v>
      </c>
      <c r="AS2546" t="s">
        <v>1797</v>
      </c>
      <c r="AT2546" t="s">
        <v>1366</v>
      </c>
      <c r="AU2546" t="s">
        <v>36</v>
      </c>
      <c r="AV2546" t="s">
        <v>1365</v>
      </c>
      <c r="AW2546"/>
      <c r="AX2546"/>
      <c r="AY2546"/>
      <c r="AZ2546"/>
      <c r="BA2546" t="s">
        <v>1833</v>
      </c>
      <c r="BB2546" t="s">
        <v>1802</v>
      </c>
      <c r="BC2546" t="s">
        <v>27</v>
      </c>
      <c r="BD2546"/>
      <c r="BE2546"/>
    </row>
    <row r="2547" spans="1:57" x14ac:dyDescent="0.25">
      <c r="A2547" t="s">
        <v>1360</v>
      </c>
      <c r="B2547" t="s">
        <v>0</v>
      </c>
      <c r="C2547">
        <v>2020</v>
      </c>
      <c r="D2547">
        <v>11</v>
      </c>
      <c r="E2547" s="73">
        <v>43956</v>
      </c>
      <c r="F2547"/>
      <c r="G2547"/>
      <c r="H2547" t="s">
        <v>12</v>
      </c>
      <c r="I2547"/>
      <c r="J2547" t="s">
        <v>25</v>
      </c>
      <c r="K2547" t="s">
        <v>3</v>
      </c>
      <c r="L2547"/>
      <c r="M2547" t="s">
        <v>27</v>
      </c>
      <c r="N2547">
        <v>-7346</v>
      </c>
      <c r="O2547"/>
      <c r="P2547" t="s">
        <v>27</v>
      </c>
      <c r="Q2547" t="s">
        <v>1097</v>
      </c>
      <c r="R2547">
        <v>65</v>
      </c>
      <c r="S2547"/>
      <c r="T2547"/>
      <c r="U2547"/>
      <c r="V2547"/>
      <c r="W2547"/>
      <c r="X2547"/>
      <c r="Y2547"/>
      <c r="Z2547"/>
      <c r="AA2547"/>
      <c r="AB2547"/>
      <c r="AC2547"/>
      <c r="AD2547"/>
      <c r="AE2547"/>
      <c r="AF2547"/>
      <c r="AG2547"/>
      <c r="AH2547"/>
      <c r="AI2547"/>
      <c r="AJ2547"/>
      <c r="AK2547" t="s">
        <v>1097</v>
      </c>
      <c r="AL2547">
        <v>65</v>
      </c>
      <c r="AM2547" s="73">
        <v>43956</v>
      </c>
      <c r="AN2547" t="s">
        <v>1100</v>
      </c>
      <c r="AO2547" t="s">
        <v>8</v>
      </c>
      <c r="AP2547"/>
      <c r="AQ2547"/>
      <c r="AR2547" t="s">
        <v>30</v>
      </c>
      <c r="AS2547" t="s">
        <v>1797</v>
      </c>
      <c r="AT2547" t="s">
        <v>1366</v>
      </c>
      <c r="AU2547" t="s">
        <v>36</v>
      </c>
      <c r="AV2547" t="s">
        <v>1365</v>
      </c>
      <c r="AW2547"/>
      <c r="AX2547"/>
      <c r="AY2547"/>
      <c r="AZ2547"/>
      <c r="BA2547" t="s">
        <v>1833</v>
      </c>
      <c r="BB2547" t="s">
        <v>1802</v>
      </c>
      <c r="BC2547" t="s">
        <v>27</v>
      </c>
      <c r="BD2547"/>
      <c r="BE2547"/>
    </row>
    <row r="2548" spans="1:57" x14ac:dyDescent="0.25">
      <c r="A2548" t="s">
        <v>1360</v>
      </c>
      <c r="B2548" t="s">
        <v>0</v>
      </c>
      <c r="C2548">
        <v>2020</v>
      </c>
      <c r="D2548">
        <v>11</v>
      </c>
      <c r="E2548" s="73">
        <v>43956</v>
      </c>
      <c r="F2548"/>
      <c r="G2548"/>
      <c r="H2548" t="s">
        <v>12</v>
      </c>
      <c r="I2548"/>
      <c r="J2548" t="s">
        <v>25</v>
      </c>
      <c r="K2548" t="s">
        <v>3</v>
      </c>
      <c r="L2548"/>
      <c r="M2548" t="s">
        <v>27</v>
      </c>
      <c r="N2548">
        <v>-2374</v>
      </c>
      <c r="O2548"/>
      <c r="P2548" t="s">
        <v>27</v>
      </c>
      <c r="Q2548" t="s">
        <v>1097</v>
      </c>
      <c r="R2548">
        <v>66</v>
      </c>
      <c r="S2548"/>
      <c r="T2548"/>
      <c r="U2548"/>
      <c r="V2548"/>
      <c r="W2548"/>
      <c r="X2548"/>
      <c r="Y2548"/>
      <c r="Z2548"/>
      <c r="AA2548"/>
      <c r="AB2548"/>
      <c r="AC2548"/>
      <c r="AD2548"/>
      <c r="AE2548"/>
      <c r="AF2548"/>
      <c r="AG2548"/>
      <c r="AH2548"/>
      <c r="AI2548"/>
      <c r="AJ2548"/>
      <c r="AK2548" t="s">
        <v>1097</v>
      </c>
      <c r="AL2548">
        <v>66</v>
      </c>
      <c r="AM2548" s="73">
        <v>43956</v>
      </c>
      <c r="AN2548" t="s">
        <v>1152</v>
      </c>
      <c r="AO2548" t="s">
        <v>8</v>
      </c>
      <c r="AP2548"/>
      <c r="AQ2548"/>
      <c r="AR2548" t="s">
        <v>30</v>
      </c>
      <c r="AS2548" t="s">
        <v>1797</v>
      </c>
      <c r="AT2548" t="s">
        <v>1366</v>
      </c>
      <c r="AU2548" t="s">
        <v>36</v>
      </c>
      <c r="AV2548" t="s">
        <v>1365</v>
      </c>
      <c r="AW2548"/>
      <c r="AX2548"/>
      <c r="AY2548"/>
      <c r="AZ2548"/>
      <c r="BA2548" t="s">
        <v>1833</v>
      </c>
      <c r="BB2548" t="s">
        <v>1802</v>
      </c>
      <c r="BC2548" t="s">
        <v>27</v>
      </c>
      <c r="BD2548"/>
      <c r="BE2548"/>
    </row>
    <row r="2549" spans="1:57" x14ac:dyDescent="0.25">
      <c r="A2549" t="s">
        <v>1360</v>
      </c>
      <c r="B2549" t="s">
        <v>0</v>
      </c>
      <c r="C2549">
        <v>2020</v>
      </c>
      <c r="D2549">
        <v>11</v>
      </c>
      <c r="E2549" s="73">
        <v>43956</v>
      </c>
      <c r="F2549"/>
      <c r="G2549"/>
      <c r="H2549" t="s">
        <v>12</v>
      </c>
      <c r="I2549"/>
      <c r="J2549" t="s">
        <v>25</v>
      </c>
      <c r="K2549" t="s">
        <v>3</v>
      </c>
      <c r="L2549"/>
      <c r="M2549" t="s">
        <v>27</v>
      </c>
      <c r="N2549">
        <v>-5012</v>
      </c>
      <c r="O2549"/>
      <c r="P2549" t="s">
        <v>27</v>
      </c>
      <c r="Q2549" t="s">
        <v>1097</v>
      </c>
      <c r="R2549">
        <v>70</v>
      </c>
      <c r="S2549"/>
      <c r="T2549"/>
      <c r="U2549"/>
      <c r="V2549"/>
      <c r="W2549"/>
      <c r="X2549"/>
      <c r="Y2549"/>
      <c r="Z2549"/>
      <c r="AA2549"/>
      <c r="AB2549"/>
      <c r="AC2549"/>
      <c r="AD2549"/>
      <c r="AE2549"/>
      <c r="AF2549"/>
      <c r="AG2549"/>
      <c r="AH2549"/>
      <c r="AI2549"/>
      <c r="AJ2549"/>
      <c r="AK2549" t="s">
        <v>1097</v>
      </c>
      <c r="AL2549">
        <v>70</v>
      </c>
      <c r="AM2549" s="73">
        <v>43956</v>
      </c>
      <c r="AN2549" t="s">
        <v>1112</v>
      </c>
      <c r="AO2549" t="s">
        <v>8</v>
      </c>
      <c r="AP2549"/>
      <c r="AQ2549"/>
      <c r="AR2549" t="s">
        <v>30</v>
      </c>
      <c r="AS2549" t="s">
        <v>1797</v>
      </c>
      <c r="AT2549" t="s">
        <v>1366</v>
      </c>
      <c r="AU2549" t="s">
        <v>36</v>
      </c>
      <c r="AV2549" t="s">
        <v>1365</v>
      </c>
      <c r="AW2549"/>
      <c r="AX2549"/>
      <c r="AY2549"/>
      <c r="AZ2549"/>
      <c r="BA2549" t="s">
        <v>1833</v>
      </c>
      <c r="BB2549" t="s">
        <v>1802</v>
      </c>
      <c r="BC2549" t="s">
        <v>27</v>
      </c>
      <c r="BD2549"/>
      <c r="BE2549"/>
    </row>
    <row r="2550" spans="1:57" x14ac:dyDescent="0.25">
      <c r="A2550" t="s">
        <v>1360</v>
      </c>
      <c r="B2550" t="s">
        <v>0</v>
      </c>
      <c r="C2550">
        <v>2020</v>
      </c>
      <c r="D2550">
        <v>11</v>
      </c>
      <c r="E2550" s="73">
        <v>43956</v>
      </c>
      <c r="F2550"/>
      <c r="G2550"/>
      <c r="H2550" t="s">
        <v>12</v>
      </c>
      <c r="I2550" t="s">
        <v>552</v>
      </c>
      <c r="J2550" t="s">
        <v>920</v>
      </c>
      <c r="K2550" t="s">
        <v>3</v>
      </c>
      <c r="L2550"/>
      <c r="M2550" t="s">
        <v>27</v>
      </c>
      <c r="N2550">
        <v>2934.97</v>
      </c>
      <c r="O2550"/>
      <c r="P2550" t="s">
        <v>1162</v>
      </c>
      <c r="Q2550" t="s">
        <v>1097</v>
      </c>
      <c r="R2550">
        <v>103</v>
      </c>
      <c r="S2550" t="s">
        <v>1099</v>
      </c>
      <c r="T2550" s="73">
        <v>43949</v>
      </c>
      <c r="U2550" t="s">
        <v>1531</v>
      </c>
      <c r="V2550" t="s">
        <v>1162</v>
      </c>
      <c r="W2550" t="s">
        <v>36</v>
      </c>
      <c r="X2550"/>
      <c r="Y2550"/>
      <c r="Z2550"/>
      <c r="AA2550"/>
      <c r="AB2550"/>
      <c r="AC2550"/>
      <c r="AD2550"/>
      <c r="AE2550"/>
      <c r="AF2550"/>
      <c r="AG2550"/>
      <c r="AH2550"/>
      <c r="AI2550"/>
      <c r="AJ2550"/>
      <c r="AK2550" t="s">
        <v>1099</v>
      </c>
      <c r="AL2550">
        <v>1</v>
      </c>
      <c r="AM2550" s="73">
        <v>43949</v>
      </c>
      <c r="AN2550" t="s">
        <v>1099</v>
      </c>
      <c r="AO2550" t="s">
        <v>554</v>
      </c>
      <c r="AP2550" t="s">
        <v>170</v>
      </c>
      <c r="AQ2550"/>
      <c r="AR2550" t="s">
        <v>30</v>
      </c>
      <c r="AS2550" t="s">
        <v>1797</v>
      </c>
      <c r="AT2550" t="s">
        <v>1372</v>
      </c>
      <c r="AU2550" t="s">
        <v>36</v>
      </c>
      <c r="AV2550" t="s">
        <v>1354</v>
      </c>
      <c r="AW2550" t="s">
        <v>1798</v>
      </c>
      <c r="AX2550" t="s">
        <v>1353</v>
      </c>
      <c r="AY2550" t="s">
        <v>1371</v>
      </c>
      <c r="AZ2550"/>
      <c r="BA2550" t="s">
        <v>1799</v>
      </c>
      <c r="BB2550" t="s">
        <v>1800</v>
      </c>
      <c r="BC2550" t="s">
        <v>1531</v>
      </c>
      <c r="BD2550">
        <v>1</v>
      </c>
      <c r="BE2550" t="s">
        <v>1855</v>
      </c>
    </row>
    <row r="2551" spans="1:57" x14ac:dyDescent="0.25">
      <c r="A2551" t="s">
        <v>1360</v>
      </c>
      <c r="B2551" t="s">
        <v>0</v>
      </c>
      <c r="C2551">
        <v>2020</v>
      </c>
      <c r="D2551">
        <v>11</v>
      </c>
      <c r="E2551" s="73">
        <v>43956</v>
      </c>
      <c r="F2551"/>
      <c r="G2551"/>
      <c r="H2551" t="s">
        <v>12</v>
      </c>
      <c r="I2551" t="s">
        <v>552</v>
      </c>
      <c r="J2551" t="s">
        <v>920</v>
      </c>
      <c r="K2551" t="s">
        <v>3</v>
      </c>
      <c r="L2551"/>
      <c r="M2551" t="s">
        <v>27</v>
      </c>
      <c r="N2551">
        <v>6250</v>
      </c>
      <c r="O2551"/>
      <c r="P2551" t="s">
        <v>1175</v>
      </c>
      <c r="Q2551" t="s">
        <v>1097</v>
      </c>
      <c r="R2551">
        <v>105</v>
      </c>
      <c r="S2551" t="s">
        <v>1131</v>
      </c>
      <c r="T2551" s="73">
        <v>43945</v>
      </c>
      <c r="U2551" t="s">
        <v>1530</v>
      </c>
      <c r="V2551" t="s">
        <v>1175</v>
      </c>
      <c r="W2551" t="s">
        <v>36</v>
      </c>
      <c r="X2551"/>
      <c r="Y2551"/>
      <c r="Z2551"/>
      <c r="AA2551"/>
      <c r="AB2551"/>
      <c r="AC2551"/>
      <c r="AD2551"/>
      <c r="AE2551"/>
      <c r="AF2551"/>
      <c r="AG2551"/>
      <c r="AH2551"/>
      <c r="AI2551"/>
      <c r="AJ2551"/>
      <c r="AK2551" t="s">
        <v>1131</v>
      </c>
      <c r="AL2551">
        <v>1</v>
      </c>
      <c r="AM2551" s="73">
        <v>43945</v>
      </c>
      <c r="AN2551" t="s">
        <v>1131</v>
      </c>
      <c r="AO2551" t="s">
        <v>554</v>
      </c>
      <c r="AP2551" t="s">
        <v>327</v>
      </c>
      <c r="AQ2551"/>
      <c r="AR2551" t="s">
        <v>30</v>
      </c>
      <c r="AS2551" t="s">
        <v>1797</v>
      </c>
      <c r="AT2551" t="s">
        <v>1372</v>
      </c>
      <c r="AU2551" t="s">
        <v>36</v>
      </c>
      <c r="AV2551" t="s">
        <v>1354</v>
      </c>
      <c r="AW2551" t="s">
        <v>1798</v>
      </c>
      <c r="AX2551" t="s">
        <v>1353</v>
      </c>
      <c r="AY2551" t="s">
        <v>1371</v>
      </c>
      <c r="AZ2551"/>
      <c r="BA2551" t="s">
        <v>1799</v>
      </c>
      <c r="BB2551" t="s">
        <v>1800</v>
      </c>
      <c r="BC2551" t="s">
        <v>1530</v>
      </c>
      <c r="BD2551">
        <v>1</v>
      </c>
      <c r="BE2551" t="s">
        <v>1920</v>
      </c>
    </row>
    <row r="2552" spans="1:57" x14ac:dyDescent="0.25">
      <c r="A2552" t="s">
        <v>1360</v>
      </c>
      <c r="B2552" t="s">
        <v>0</v>
      </c>
      <c r="C2552">
        <v>2020</v>
      </c>
      <c r="D2552">
        <v>11</v>
      </c>
      <c r="E2552" s="73">
        <v>43956</v>
      </c>
      <c r="F2552"/>
      <c r="G2552"/>
      <c r="H2552" t="s">
        <v>12</v>
      </c>
      <c r="I2552" t="s">
        <v>552</v>
      </c>
      <c r="J2552" t="s">
        <v>920</v>
      </c>
      <c r="K2552" t="s">
        <v>26</v>
      </c>
      <c r="L2552"/>
      <c r="M2552" t="s">
        <v>27</v>
      </c>
      <c r="N2552">
        <v>4472</v>
      </c>
      <c r="O2552"/>
      <c r="P2552" t="s">
        <v>1148</v>
      </c>
      <c r="Q2552" t="s">
        <v>1097</v>
      </c>
      <c r="R2552">
        <v>106</v>
      </c>
      <c r="S2552" t="s">
        <v>1130</v>
      </c>
      <c r="T2552" s="73">
        <v>43945</v>
      </c>
      <c r="U2552" t="s">
        <v>1575</v>
      </c>
      <c r="V2552" t="s">
        <v>1148</v>
      </c>
      <c r="W2552" t="s">
        <v>36</v>
      </c>
      <c r="X2552"/>
      <c r="Y2552"/>
      <c r="Z2552"/>
      <c r="AA2552"/>
      <c r="AB2552"/>
      <c r="AC2552"/>
      <c r="AD2552"/>
      <c r="AE2552"/>
      <c r="AF2552"/>
      <c r="AG2552"/>
      <c r="AH2552"/>
      <c r="AI2552"/>
      <c r="AJ2552"/>
      <c r="AK2552" t="s">
        <v>1130</v>
      </c>
      <c r="AL2552">
        <v>1</v>
      </c>
      <c r="AM2552" s="73">
        <v>43945</v>
      </c>
      <c r="AN2552" t="s">
        <v>1130</v>
      </c>
      <c r="AO2552" t="s">
        <v>554</v>
      </c>
      <c r="AP2552" t="s">
        <v>1149</v>
      </c>
      <c r="AQ2552"/>
      <c r="AR2552" t="s">
        <v>30</v>
      </c>
      <c r="AS2552" t="s">
        <v>1797</v>
      </c>
      <c r="AT2552" t="s">
        <v>1372</v>
      </c>
      <c r="AU2552" t="s">
        <v>36</v>
      </c>
      <c r="AV2552" t="s">
        <v>1354</v>
      </c>
      <c r="AW2552" t="s">
        <v>1798</v>
      </c>
      <c r="AX2552" t="s">
        <v>1353</v>
      </c>
      <c r="AY2552" t="s">
        <v>1371</v>
      </c>
      <c r="AZ2552"/>
      <c r="BA2552" t="s">
        <v>1799</v>
      </c>
      <c r="BB2552" t="s">
        <v>2024</v>
      </c>
      <c r="BC2552" t="s">
        <v>1575</v>
      </c>
      <c r="BD2552">
        <v>1</v>
      </c>
      <c r="BE2552" t="s">
        <v>2056</v>
      </c>
    </row>
    <row r="2553" spans="1:57" x14ac:dyDescent="0.25">
      <c r="A2553" t="s">
        <v>1360</v>
      </c>
      <c r="B2553" t="s">
        <v>0</v>
      </c>
      <c r="C2553">
        <v>2020</v>
      </c>
      <c r="D2553">
        <v>11</v>
      </c>
      <c r="E2553" s="73">
        <v>43956</v>
      </c>
      <c r="F2553"/>
      <c r="G2553"/>
      <c r="H2553" t="s">
        <v>12</v>
      </c>
      <c r="I2553"/>
      <c r="J2553" t="s">
        <v>25</v>
      </c>
      <c r="K2553" t="s">
        <v>3</v>
      </c>
      <c r="L2553"/>
      <c r="M2553" t="s">
        <v>43</v>
      </c>
      <c r="N2553">
        <v>7346</v>
      </c>
      <c r="O2553"/>
      <c r="P2553" t="s">
        <v>27</v>
      </c>
      <c r="Q2553" t="s">
        <v>1111</v>
      </c>
      <c r="R2553">
        <v>38</v>
      </c>
      <c r="S2553"/>
      <c r="T2553"/>
      <c r="U2553"/>
      <c r="V2553"/>
      <c r="W2553"/>
      <c r="X2553"/>
      <c r="Y2553"/>
      <c r="Z2553"/>
      <c r="AA2553"/>
      <c r="AB2553"/>
      <c r="AC2553"/>
      <c r="AD2553"/>
      <c r="AE2553"/>
      <c r="AF2553"/>
      <c r="AG2553"/>
      <c r="AH2553"/>
      <c r="AI2553"/>
      <c r="AJ2553"/>
      <c r="AK2553" t="s">
        <v>1111</v>
      </c>
      <c r="AL2553">
        <v>38</v>
      </c>
      <c r="AM2553" s="73">
        <v>43956</v>
      </c>
      <c r="AN2553" t="s">
        <v>1100</v>
      </c>
      <c r="AO2553" t="s">
        <v>8</v>
      </c>
      <c r="AP2553"/>
      <c r="AQ2553"/>
      <c r="AR2553" t="s">
        <v>30</v>
      </c>
      <c r="AS2553" t="s">
        <v>1797</v>
      </c>
      <c r="AT2553" t="s">
        <v>1366</v>
      </c>
      <c r="AU2553" t="s">
        <v>36</v>
      </c>
      <c r="AV2553" t="s">
        <v>1365</v>
      </c>
      <c r="AW2553"/>
      <c r="AX2553"/>
      <c r="AY2553"/>
      <c r="AZ2553"/>
      <c r="BA2553" t="s">
        <v>1833</v>
      </c>
      <c r="BB2553" t="s">
        <v>1802</v>
      </c>
      <c r="BC2553" t="s">
        <v>43</v>
      </c>
      <c r="BD2553"/>
      <c r="BE2553"/>
    </row>
    <row r="2554" spans="1:57" x14ac:dyDescent="0.25">
      <c r="A2554" t="s">
        <v>1360</v>
      </c>
      <c r="B2554" t="s">
        <v>0</v>
      </c>
      <c r="C2554">
        <v>2020</v>
      </c>
      <c r="D2554">
        <v>11</v>
      </c>
      <c r="E2554" s="73">
        <v>43956</v>
      </c>
      <c r="F2554"/>
      <c r="G2554"/>
      <c r="H2554" t="s">
        <v>12</v>
      </c>
      <c r="I2554"/>
      <c r="J2554" t="s">
        <v>25</v>
      </c>
      <c r="K2554" t="s">
        <v>3</v>
      </c>
      <c r="L2554"/>
      <c r="M2554" t="s">
        <v>43</v>
      </c>
      <c r="N2554">
        <v>7245.85</v>
      </c>
      <c r="O2554"/>
      <c r="P2554" t="s">
        <v>27</v>
      </c>
      <c r="Q2554" t="s">
        <v>1111</v>
      </c>
      <c r="R2554">
        <v>62</v>
      </c>
      <c r="S2554"/>
      <c r="T2554"/>
      <c r="U2554"/>
      <c r="V2554"/>
      <c r="W2554"/>
      <c r="X2554"/>
      <c r="Y2554"/>
      <c r="Z2554"/>
      <c r="AA2554"/>
      <c r="AB2554"/>
      <c r="AC2554"/>
      <c r="AD2554"/>
      <c r="AE2554"/>
      <c r="AF2554"/>
      <c r="AG2554"/>
      <c r="AH2554"/>
      <c r="AI2554"/>
      <c r="AJ2554"/>
      <c r="AK2554" t="s">
        <v>1111</v>
      </c>
      <c r="AL2554">
        <v>62</v>
      </c>
      <c r="AM2554" s="73">
        <v>43956</v>
      </c>
      <c r="AN2554" t="s">
        <v>1114</v>
      </c>
      <c r="AO2554" t="s">
        <v>8</v>
      </c>
      <c r="AP2554"/>
      <c r="AQ2554"/>
      <c r="AR2554" t="s">
        <v>30</v>
      </c>
      <c r="AS2554" t="s">
        <v>1797</v>
      </c>
      <c r="AT2554" t="s">
        <v>1366</v>
      </c>
      <c r="AU2554" t="s">
        <v>36</v>
      </c>
      <c r="AV2554" t="s">
        <v>1365</v>
      </c>
      <c r="AW2554"/>
      <c r="AX2554"/>
      <c r="AY2554"/>
      <c r="AZ2554"/>
      <c r="BA2554" t="s">
        <v>1833</v>
      </c>
      <c r="BB2554" t="s">
        <v>1802</v>
      </c>
      <c r="BC2554" t="s">
        <v>43</v>
      </c>
      <c r="BD2554"/>
      <c r="BE2554"/>
    </row>
    <row r="2555" spans="1:57" x14ac:dyDescent="0.25">
      <c r="A2555" t="s">
        <v>1360</v>
      </c>
      <c r="B2555" t="s">
        <v>0</v>
      </c>
      <c r="C2555">
        <v>2020</v>
      </c>
      <c r="D2555">
        <v>11</v>
      </c>
      <c r="E2555" s="73">
        <v>43962</v>
      </c>
      <c r="F2555" t="s">
        <v>574</v>
      </c>
      <c r="G2555"/>
      <c r="H2555" t="s">
        <v>12</v>
      </c>
      <c r="I2555" t="s">
        <v>575</v>
      </c>
      <c r="J2555" t="s">
        <v>582</v>
      </c>
      <c r="K2555" t="s">
        <v>3</v>
      </c>
      <c r="L2555"/>
      <c r="M2555" t="s">
        <v>579</v>
      </c>
      <c r="N2555">
        <v>452.78</v>
      </c>
      <c r="O2555"/>
      <c r="P2555" t="s">
        <v>1116</v>
      </c>
      <c r="Q2555" t="s">
        <v>1117</v>
      </c>
      <c r="R2555">
        <v>250</v>
      </c>
      <c r="S2555"/>
      <c r="T2555"/>
      <c r="U2555"/>
      <c r="V2555"/>
      <c r="W2555"/>
      <c r="X2555"/>
      <c r="Y2555"/>
      <c r="Z2555"/>
      <c r="AA2555"/>
      <c r="AB2555"/>
      <c r="AC2555"/>
      <c r="AD2555"/>
      <c r="AE2555"/>
      <c r="AF2555"/>
      <c r="AG2555"/>
      <c r="AH2555"/>
      <c r="AI2555"/>
      <c r="AJ2555"/>
      <c r="AK2555" t="s">
        <v>1117</v>
      </c>
      <c r="AL2555">
        <v>250</v>
      </c>
      <c r="AM2555" s="73">
        <v>43962</v>
      </c>
      <c r="AN2555" t="s">
        <v>584</v>
      </c>
      <c r="AO2555" t="s">
        <v>847</v>
      </c>
      <c r="AP2555"/>
      <c r="AQ2555"/>
      <c r="AR2555" t="s">
        <v>581</v>
      </c>
      <c r="AS2555" t="s">
        <v>1797</v>
      </c>
      <c r="AT2555" t="s">
        <v>1361</v>
      </c>
      <c r="AU2555" t="s">
        <v>36</v>
      </c>
      <c r="AV2555" t="s">
        <v>1354</v>
      </c>
      <c r="AW2555" t="s">
        <v>1924</v>
      </c>
      <c r="AX2555" t="s">
        <v>1353</v>
      </c>
      <c r="AY2555" t="s">
        <v>1352</v>
      </c>
      <c r="AZ2555"/>
      <c r="BA2555" t="s">
        <v>1950</v>
      </c>
      <c r="BB2555" t="s">
        <v>1926</v>
      </c>
      <c r="BC2555" t="s">
        <v>579</v>
      </c>
      <c r="BD2555"/>
      <c r="BE2555"/>
    </row>
    <row r="2556" spans="1:57" x14ac:dyDescent="0.25">
      <c r="A2556" t="s">
        <v>1360</v>
      </c>
      <c r="B2556" t="s">
        <v>0</v>
      </c>
      <c r="C2556">
        <v>2020</v>
      </c>
      <c r="D2556">
        <v>11</v>
      </c>
      <c r="E2556" s="73">
        <v>43962</v>
      </c>
      <c r="F2556" t="s">
        <v>574</v>
      </c>
      <c r="G2556"/>
      <c r="H2556" t="s">
        <v>12</v>
      </c>
      <c r="I2556" t="s">
        <v>575</v>
      </c>
      <c r="J2556" t="s">
        <v>585</v>
      </c>
      <c r="K2556" t="s">
        <v>3</v>
      </c>
      <c r="L2556"/>
      <c r="M2556" t="s">
        <v>579</v>
      </c>
      <c r="N2556">
        <v>232.26</v>
      </c>
      <c r="O2556"/>
      <c r="P2556" t="s">
        <v>1116</v>
      </c>
      <c r="Q2556" t="s">
        <v>1117</v>
      </c>
      <c r="R2556">
        <v>251</v>
      </c>
      <c r="S2556"/>
      <c r="T2556"/>
      <c r="U2556"/>
      <c r="V2556"/>
      <c r="W2556"/>
      <c r="X2556"/>
      <c r="Y2556"/>
      <c r="Z2556"/>
      <c r="AA2556"/>
      <c r="AB2556"/>
      <c r="AC2556"/>
      <c r="AD2556"/>
      <c r="AE2556"/>
      <c r="AF2556"/>
      <c r="AG2556"/>
      <c r="AH2556"/>
      <c r="AI2556"/>
      <c r="AJ2556"/>
      <c r="AK2556" t="s">
        <v>1117</v>
      </c>
      <c r="AL2556">
        <v>251</v>
      </c>
      <c r="AM2556" s="73">
        <v>43962</v>
      </c>
      <c r="AN2556" t="s">
        <v>584</v>
      </c>
      <c r="AO2556" t="s">
        <v>847</v>
      </c>
      <c r="AP2556"/>
      <c r="AQ2556"/>
      <c r="AR2556" t="s">
        <v>581</v>
      </c>
      <c r="AS2556" t="s">
        <v>1797</v>
      </c>
      <c r="AT2556" t="s">
        <v>1361</v>
      </c>
      <c r="AU2556" t="s">
        <v>36</v>
      </c>
      <c r="AV2556" t="s">
        <v>1354</v>
      </c>
      <c r="AW2556" t="s">
        <v>1924</v>
      </c>
      <c r="AX2556" t="s">
        <v>1353</v>
      </c>
      <c r="AY2556" t="s">
        <v>1352</v>
      </c>
      <c r="AZ2556"/>
      <c r="BA2556" t="s">
        <v>1925</v>
      </c>
      <c r="BB2556" t="s">
        <v>1926</v>
      </c>
      <c r="BC2556" t="s">
        <v>579</v>
      </c>
      <c r="BD2556"/>
      <c r="BE2556"/>
    </row>
    <row r="2557" spans="1:57" x14ac:dyDescent="0.25">
      <c r="A2557" t="s">
        <v>1360</v>
      </c>
      <c r="B2557" t="s">
        <v>0</v>
      </c>
      <c r="C2557">
        <v>2020</v>
      </c>
      <c r="D2557">
        <v>11</v>
      </c>
      <c r="E2557" s="73">
        <v>43962</v>
      </c>
      <c r="F2557" t="s">
        <v>574</v>
      </c>
      <c r="G2557"/>
      <c r="H2557" t="s">
        <v>12</v>
      </c>
      <c r="I2557" t="s">
        <v>575</v>
      </c>
      <c r="J2557" t="s">
        <v>585</v>
      </c>
      <c r="K2557" t="s">
        <v>3</v>
      </c>
      <c r="L2557"/>
      <c r="M2557" t="s">
        <v>579</v>
      </c>
      <c r="N2557">
        <v>246.27</v>
      </c>
      <c r="O2557"/>
      <c r="P2557" t="s">
        <v>1116</v>
      </c>
      <c r="Q2557" t="s">
        <v>1117</v>
      </c>
      <c r="R2557">
        <v>252</v>
      </c>
      <c r="S2557"/>
      <c r="T2557"/>
      <c r="U2557"/>
      <c r="V2557"/>
      <c r="W2557"/>
      <c r="X2557"/>
      <c r="Y2557"/>
      <c r="Z2557"/>
      <c r="AA2557"/>
      <c r="AB2557"/>
      <c r="AC2557"/>
      <c r="AD2557"/>
      <c r="AE2557"/>
      <c r="AF2557"/>
      <c r="AG2557"/>
      <c r="AH2557"/>
      <c r="AI2557"/>
      <c r="AJ2557"/>
      <c r="AK2557" t="s">
        <v>1117</v>
      </c>
      <c r="AL2557">
        <v>252</v>
      </c>
      <c r="AM2557" s="73">
        <v>43962</v>
      </c>
      <c r="AN2557" t="s">
        <v>584</v>
      </c>
      <c r="AO2557" t="s">
        <v>847</v>
      </c>
      <c r="AP2557"/>
      <c r="AQ2557"/>
      <c r="AR2557" t="s">
        <v>581</v>
      </c>
      <c r="AS2557" t="s">
        <v>1797</v>
      </c>
      <c r="AT2557" t="s">
        <v>1361</v>
      </c>
      <c r="AU2557" t="s">
        <v>36</v>
      </c>
      <c r="AV2557" t="s">
        <v>1354</v>
      </c>
      <c r="AW2557" t="s">
        <v>1924</v>
      </c>
      <c r="AX2557" t="s">
        <v>1353</v>
      </c>
      <c r="AY2557" t="s">
        <v>1352</v>
      </c>
      <c r="AZ2557"/>
      <c r="BA2557" t="s">
        <v>1925</v>
      </c>
      <c r="BB2557" t="s">
        <v>1926</v>
      </c>
      <c r="BC2557" t="s">
        <v>579</v>
      </c>
      <c r="BD2557"/>
      <c r="BE2557"/>
    </row>
    <row r="2558" spans="1:57" x14ac:dyDescent="0.25">
      <c r="A2558" t="s">
        <v>1360</v>
      </c>
      <c r="B2558" t="s">
        <v>0</v>
      </c>
      <c r="C2558">
        <v>2020</v>
      </c>
      <c r="D2558">
        <v>11</v>
      </c>
      <c r="E2558" s="73">
        <v>43962</v>
      </c>
      <c r="F2558" t="s">
        <v>574</v>
      </c>
      <c r="G2558"/>
      <c r="H2558" t="s">
        <v>12</v>
      </c>
      <c r="I2558" t="s">
        <v>575</v>
      </c>
      <c r="J2558" t="s">
        <v>587</v>
      </c>
      <c r="K2558" t="s">
        <v>3</v>
      </c>
      <c r="L2558"/>
      <c r="M2558" t="s">
        <v>579</v>
      </c>
      <c r="N2558">
        <v>39.25</v>
      </c>
      <c r="O2558"/>
      <c r="P2558" t="s">
        <v>1116</v>
      </c>
      <c r="Q2558" t="s">
        <v>1117</v>
      </c>
      <c r="R2558">
        <v>257</v>
      </c>
      <c r="S2558"/>
      <c r="T2558"/>
      <c r="U2558"/>
      <c r="V2558"/>
      <c r="W2558"/>
      <c r="X2558"/>
      <c r="Y2558"/>
      <c r="Z2558"/>
      <c r="AA2558"/>
      <c r="AB2558"/>
      <c r="AC2558"/>
      <c r="AD2558"/>
      <c r="AE2558"/>
      <c r="AF2558"/>
      <c r="AG2558"/>
      <c r="AH2558"/>
      <c r="AI2558"/>
      <c r="AJ2558"/>
      <c r="AK2558" t="s">
        <v>1117</v>
      </c>
      <c r="AL2558">
        <v>257</v>
      </c>
      <c r="AM2558" s="73">
        <v>43962</v>
      </c>
      <c r="AN2558" t="s">
        <v>584</v>
      </c>
      <c r="AO2558" t="s">
        <v>847</v>
      </c>
      <c r="AP2558"/>
      <c r="AQ2558"/>
      <c r="AR2558" t="s">
        <v>581</v>
      </c>
      <c r="AS2558" t="s">
        <v>1797</v>
      </c>
      <c r="AT2558" t="s">
        <v>1361</v>
      </c>
      <c r="AU2558" t="s">
        <v>36</v>
      </c>
      <c r="AV2558" t="s">
        <v>1354</v>
      </c>
      <c r="AW2558" t="s">
        <v>1924</v>
      </c>
      <c r="AX2558" t="s">
        <v>1353</v>
      </c>
      <c r="AY2558" t="s">
        <v>1352</v>
      </c>
      <c r="AZ2558"/>
      <c r="BA2558" t="s">
        <v>1932</v>
      </c>
      <c r="BB2558" t="s">
        <v>1926</v>
      </c>
      <c r="BC2558" t="s">
        <v>579</v>
      </c>
      <c r="BD2558"/>
      <c r="BE2558"/>
    </row>
    <row r="2559" spans="1:57" x14ac:dyDescent="0.25">
      <c r="A2559" t="s">
        <v>1360</v>
      </c>
      <c r="B2559" t="s">
        <v>0</v>
      </c>
      <c r="C2559">
        <v>2020</v>
      </c>
      <c r="D2559">
        <v>11</v>
      </c>
      <c r="E2559" s="73">
        <v>43962</v>
      </c>
      <c r="F2559" t="s">
        <v>574</v>
      </c>
      <c r="G2559"/>
      <c r="H2559" t="s">
        <v>12</v>
      </c>
      <c r="I2559" t="s">
        <v>575</v>
      </c>
      <c r="J2559" t="s">
        <v>587</v>
      </c>
      <c r="K2559" t="s">
        <v>3</v>
      </c>
      <c r="L2559"/>
      <c r="M2559" t="s">
        <v>579</v>
      </c>
      <c r="N2559">
        <v>39.18</v>
      </c>
      <c r="O2559"/>
      <c r="P2559" t="s">
        <v>1116</v>
      </c>
      <c r="Q2559" t="s">
        <v>1117</v>
      </c>
      <c r="R2559">
        <v>258</v>
      </c>
      <c r="S2559"/>
      <c r="T2559"/>
      <c r="U2559"/>
      <c r="V2559"/>
      <c r="W2559"/>
      <c r="X2559"/>
      <c r="Y2559"/>
      <c r="Z2559"/>
      <c r="AA2559"/>
      <c r="AB2559"/>
      <c r="AC2559"/>
      <c r="AD2559"/>
      <c r="AE2559"/>
      <c r="AF2559"/>
      <c r="AG2559"/>
      <c r="AH2559"/>
      <c r="AI2559"/>
      <c r="AJ2559"/>
      <c r="AK2559" t="s">
        <v>1117</v>
      </c>
      <c r="AL2559">
        <v>258</v>
      </c>
      <c r="AM2559" s="73">
        <v>43962</v>
      </c>
      <c r="AN2559" t="s">
        <v>584</v>
      </c>
      <c r="AO2559" t="s">
        <v>847</v>
      </c>
      <c r="AP2559"/>
      <c r="AQ2559"/>
      <c r="AR2559" t="s">
        <v>581</v>
      </c>
      <c r="AS2559" t="s">
        <v>1797</v>
      </c>
      <c r="AT2559" t="s">
        <v>1361</v>
      </c>
      <c r="AU2559" t="s">
        <v>36</v>
      </c>
      <c r="AV2559" t="s">
        <v>1354</v>
      </c>
      <c r="AW2559" t="s">
        <v>1924</v>
      </c>
      <c r="AX2559" t="s">
        <v>1353</v>
      </c>
      <c r="AY2559" t="s">
        <v>1352</v>
      </c>
      <c r="AZ2559"/>
      <c r="BA2559" t="s">
        <v>1932</v>
      </c>
      <c r="BB2559" t="s">
        <v>1926</v>
      </c>
      <c r="BC2559" t="s">
        <v>579</v>
      </c>
      <c r="BD2559"/>
      <c r="BE2559"/>
    </row>
    <row r="2560" spans="1:57" x14ac:dyDescent="0.25">
      <c r="A2560" t="s">
        <v>1360</v>
      </c>
      <c r="B2560" t="s">
        <v>0</v>
      </c>
      <c r="C2560">
        <v>2020</v>
      </c>
      <c r="D2560">
        <v>11</v>
      </c>
      <c r="E2560" s="73">
        <v>43962</v>
      </c>
      <c r="F2560" t="s">
        <v>574</v>
      </c>
      <c r="G2560"/>
      <c r="H2560" t="s">
        <v>12</v>
      </c>
      <c r="I2560" t="s">
        <v>575</v>
      </c>
      <c r="J2560" t="s">
        <v>848</v>
      </c>
      <c r="K2560" t="s">
        <v>3</v>
      </c>
      <c r="L2560"/>
      <c r="M2560" t="s">
        <v>579</v>
      </c>
      <c r="N2560">
        <v>10</v>
      </c>
      <c r="O2560"/>
      <c r="P2560" t="s">
        <v>1116</v>
      </c>
      <c r="Q2560" t="s">
        <v>1117</v>
      </c>
      <c r="R2560">
        <v>262</v>
      </c>
      <c r="S2560"/>
      <c r="T2560"/>
      <c r="U2560"/>
      <c r="V2560"/>
      <c r="W2560"/>
      <c r="X2560"/>
      <c r="Y2560"/>
      <c r="Z2560"/>
      <c r="AA2560"/>
      <c r="AB2560"/>
      <c r="AC2560"/>
      <c r="AD2560"/>
      <c r="AE2560"/>
      <c r="AF2560"/>
      <c r="AG2560"/>
      <c r="AH2560"/>
      <c r="AI2560"/>
      <c r="AJ2560"/>
      <c r="AK2560" t="s">
        <v>1117</v>
      </c>
      <c r="AL2560">
        <v>262</v>
      </c>
      <c r="AM2560" s="73">
        <v>43962</v>
      </c>
      <c r="AN2560" t="s">
        <v>584</v>
      </c>
      <c r="AO2560" t="s">
        <v>847</v>
      </c>
      <c r="AP2560"/>
      <c r="AQ2560"/>
      <c r="AR2560" t="s">
        <v>581</v>
      </c>
      <c r="AS2560" t="s">
        <v>1797</v>
      </c>
      <c r="AT2560" t="s">
        <v>1361</v>
      </c>
      <c r="AU2560" t="s">
        <v>36</v>
      </c>
      <c r="AV2560" t="s">
        <v>1354</v>
      </c>
      <c r="AW2560" t="s">
        <v>1924</v>
      </c>
      <c r="AX2560" t="s">
        <v>1353</v>
      </c>
      <c r="AY2560" t="s">
        <v>1352</v>
      </c>
      <c r="AZ2560"/>
      <c r="BA2560" t="s">
        <v>1983</v>
      </c>
      <c r="BB2560" t="s">
        <v>1926</v>
      </c>
      <c r="BC2560" t="s">
        <v>579</v>
      </c>
      <c r="BD2560"/>
      <c r="BE2560"/>
    </row>
    <row r="2561" spans="1:57" x14ac:dyDescent="0.25">
      <c r="A2561" t="s">
        <v>1360</v>
      </c>
      <c r="B2561" t="s">
        <v>0</v>
      </c>
      <c r="C2561">
        <v>2020</v>
      </c>
      <c r="D2561">
        <v>11</v>
      </c>
      <c r="E2561" s="73">
        <v>43962</v>
      </c>
      <c r="F2561"/>
      <c r="G2561"/>
      <c r="H2561" t="s">
        <v>12</v>
      </c>
      <c r="I2561"/>
      <c r="J2561" t="s">
        <v>2</v>
      </c>
      <c r="K2561" t="s">
        <v>3</v>
      </c>
      <c r="L2561"/>
      <c r="M2561" t="s">
        <v>579</v>
      </c>
      <c r="N2561" s="82">
        <v>-13552.23</v>
      </c>
      <c r="O2561"/>
      <c r="P2561" t="s">
        <v>14</v>
      </c>
      <c r="Q2561" t="s">
        <v>1117</v>
      </c>
      <c r="R2561">
        <v>399</v>
      </c>
      <c r="S2561"/>
      <c r="T2561"/>
      <c r="U2561"/>
      <c r="V2561"/>
      <c r="W2561"/>
      <c r="X2561"/>
      <c r="Y2561"/>
      <c r="Z2561"/>
      <c r="AA2561"/>
      <c r="AB2561"/>
      <c r="AC2561"/>
      <c r="AD2561"/>
      <c r="AE2561"/>
      <c r="AF2561"/>
      <c r="AG2561"/>
      <c r="AH2561"/>
      <c r="AI2561"/>
      <c r="AJ2561"/>
      <c r="AK2561" t="s">
        <v>1117</v>
      </c>
      <c r="AL2561">
        <v>399</v>
      </c>
      <c r="AM2561" s="73">
        <v>43962</v>
      </c>
      <c r="AN2561"/>
      <c r="AO2561" t="s">
        <v>8</v>
      </c>
      <c r="AP2561"/>
      <c r="AQ2561"/>
      <c r="AR2561" t="s">
        <v>581</v>
      </c>
      <c r="AS2561" t="s">
        <v>1797</v>
      </c>
      <c r="AT2561" t="s">
        <v>1385</v>
      </c>
      <c r="AU2561" t="s">
        <v>36</v>
      </c>
      <c r="AV2561" t="s">
        <v>1355</v>
      </c>
      <c r="AW2561"/>
      <c r="AX2561"/>
      <c r="AY2561"/>
      <c r="AZ2561"/>
      <c r="BA2561" t="s">
        <v>1801</v>
      </c>
      <c r="BB2561" t="s">
        <v>1802</v>
      </c>
      <c r="BC2561" t="s">
        <v>579</v>
      </c>
      <c r="BD2561"/>
      <c r="BE2561"/>
    </row>
    <row r="2562" spans="1:57" x14ac:dyDescent="0.25">
      <c r="A2562" t="s">
        <v>1360</v>
      </c>
      <c r="B2562" t="s">
        <v>0</v>
      </c>
      <c r="C2562">
        <v>2020</v>
      </c>
      <c r="D2562">
        <v>11</v>
      </c>
      <c r="E2562" s="73">
        <v>43963</v>
      </c>
      <c r="F2562"/>
      <c r="G2562"/>
      <c r="H2562" t="s">
        <v>12</v>
      </c>
      <c r="I2562" t="s">
        <v>575</v>
      </c>
      <c r="J2562" t="s">
        <v>645</v>
      </c>
      <c r="K2562" t="s">
        <v>3</v>
      </c>
      <c r="L2562"/>
      <c r="M2562" t="s">
        <v>1118</v>
      </c>
      <c r="N2562" s="82">
        <v>3575.52</v>
      </c>
      <c r="O2562"/>
      <c r="P2562" t="s">
        <v>1132</v>
      </c>
      <c r="Q2562" t="s">
        <v>1119</v>
      </c>
      <c r="R2562">
        <v>1</v>
      </c>
      <c r="S2562"/>
      <c r="T2562"/>
      <c r="U2562"/>
      <c r="V2562"/>
      <c r="W2562"/>
      <c r="X2562"/>
      <c r="Y2562"/>
      <c r="Z2562"/>
      <c r="AA2562"/>
      <c r="AB2562"/>
      <c r="AC2562"/>
      <c r="AD2562"/>
      <c r="AE2562"/>
      <c r="AF2562"/>
      <c r="AG2562"/>
      <c r="AH2562"/>
      <c r="AI2562"/>
      <c r="AJ2562"/>
      <c r="AK2562" t="s">
        <v>1119</v>
      </c>
      <c r="AL2562">
        <v>1</v>
      </c>
      <c r="AM2562" s="73">
        <v>43963</v>
      </c>
      <c r="AN2562"/>
      <c r="AO2562" t="s">
        <v>975</v>
      </c>
      <c r="AP2562"/>
      <c r="AQ2562"/>
      <c r="AR2562" t="s">
        <v>603</v>
      </c>
      <c r="AS2562" t="s">
        <v>1797</v>
      </c>
      <c r="AT2562" t="s">
        <v>1372</v>
      </c>
      <c r="AU2562" t="s">
        <v>36</v>
      </c>
      <c r="AV2562" t="s">
        <v>1354</v>
      </c>
      <c r="AW2562" t="s">
        <v>1924</v>
      </c>
      <c r="AX2562" t="s">
        <v>1353</v>
      </c>
      <c r="AY2562" t="s">
        <v>1352</v>
      </c>
      <c r="AZ2562"/>
      <c r="BA2562" t="s">
        <v>2002</v>
      </c>
      <c r="BB2562" t="s">
        <v>1926</v>
      </c>
      <c r="BC2562" t="s">
        <v>1118</v>
      </c>
      <c r="BD2562"/>
      <c r="BE2562"/>
    </row>
    <row r="2563" spans="1:57" x14ac:dyDescent="0.25">
      <c r="A2563" t="s">
        <v>1360</v>
      </c>
      <c r="B2563" t="s">
        <v>0</v>
      </c>
      <c r="C2563">
        <v>2020</v>
      </c>
      <c r="D2563">
        <v>11</v>
      </c>
      <c r="E2563" s="73">
        <v>43963</v>
      </c>
      <c r="F2563"/>
      <c r="G2563"/>
      <c r="H2563" t="s">
        <v>632</v>
      </c>
      <c r="I2563"/>
      <c r="J2563" t="s">
        <v>633</v>
      </c>
      <c r="K2563" t="s">
        <v>3</v>
      </c>
      <c r="L2563"/>
      <c r="M2563" t="s">
        <v>1118</v>
      </c>
      <c r="N2563" s="82">
        <v>-3575.52</v>
      </c>
      <c r="O2563"/>
      <c r="P2563" t="s">
        <v>1132</v>
      </c>
      <c r="Q2563" t="s">
        <v>1119</v>
      </c>
      <c r="R2563">
        <v>3</v>
      </c>
      <c r="S2563"/>
      <c r="T2563"/>
      <c r="U2563"/>
      <c r="V2563"/>
      <c r="W2563"/>
      <c r="X2563"/>
      <c r="Y2563"/>
      <c r="Z2563"/>
      <c r="AA2563"/>
      <c r="AB2563"/>
      <c r="AC2563"/>
      <c r="AD2563"/>
      <c r="AE2563"/>
      <c r="AF2563"/>
      <c r="AG2563"/>
      <c r="AH2563"/>
      <c r="AI2563"/>
      <c r="AJ2563"/>
      <c r="AK2563" t="s">
        <v>1119</v>
      </c>
      <c r="AL2563">
        <v>3</v>
      </c>
      <c r="AM2563" s="73">
        <v>43963</v>
      </c>
      <c r="AN2563"/>
      <c r="AO2563" t="s">
        <v>975</v>
      </c>
      <c r="AP2563"/>
      <c r="AQ2563"/>
      <c r="AR2563" t="s">
        <v>603</v>
      </c>
      <c r="AS2563" t="s">
        <v>1797</v>
      </c>
      <c r="AT2563" t="s">
        <v>1430</v>
      </c>
      <c r="AU2563" t="s">
        <v>36</v>
      </c>
      <c r="AV2563" t="s">
        <v>1421</v>
      </c>
      <c r="AW2563"/>
      <c r="AX2563"/>
      <c r="AY2563"/>
      <c r="AZ2563"/>
      <c r="BA2563" t="s">
        <v>1971</v>
      </c>
      <c r="BB2563" t="s">
        <v>1972</v>
      </c>
      <c r="BC2563" t="s">
        <v>1118</v>
      </c>
      <c r="BD2563"/>
      <c r="BE2563"/>
    </row>
    <row r="2564" spans="1:57" x14ac:dyDescent="0.25">
      <c r="A2564" t="s">
        <v>1360</v>
      </c>
      <c r="B2564" t="s">
        <v>0</v>
      </c>
      <c r="C2564">
        <v>2020</v>
      </c>
      <c r="D2564">
        <v>11</v>
      </c>
      <c r="E2564" s="73">
        <v>43963</v>
      </c>
      <c r="F2564"/>
      <c r="G2564"/>
      <c r="H2564" t="s">
        <v>12</v>
      </c>
      <c r="I2564"/>
      <c r="J2564" t="s">
        <v>2</v>
      </c>
      <c r="K2564" t="s">
        <v>3</v>
      </c>
      <c r="L2564"/>
      <c r="M2564" t="s">
        <v>1118</v>
      </c>
      <c r="N2564" s="82">
        <v>-3013.93</v>
      </c>
      <c r="O2564"/>
      <c r="P2564" t="s">
        <v>14</v>
      </c>
      <c r="Q2564" t="s">
        <v>1119</v>
      </c>
      <c r="R2564">
        <v>37</v>
      </c>
      <c r="S2564"/>
      <c r="T2564"/>
      <c r="U2564"/>
      <c r="V2564"/>
      <c r="W2564"/>
      <c r="X2564"/>
      <c r="Y2564"/>
      <c r="Z2564"/>
      <c r="AA2564"/>
      <c r="AB2564"/>
      <c r="AC2564"/>
      <c r="AD2564"/>
      <c r="AE2564"/>
      <c r="AF2564"/>
      <c r="AG2564"/>
      <c r="AH2564"/>
      <c r="AI2564"/>
      <c r="AJ2564"/>
      <c r="AK2564" t="s">
        <v>1119</v>
      </c>
      <c r="AL2564">
        <v>37</v>
      </c>
      <c r="AM2564" s="73">
        <v>43963</v>
      </c>
      <c r="AN2564"/>
      <c r="AO2564" t="s">
        <v>8</v>
      </c>
      <c r="AP2564"/>
      <c r="AQ2564"/>
      <c r="AR2564" t="s">
        <v>603</v>
      </c>
      <c r="AS2564" t="s">
        <v>1797</v>
      </c>
      <c r="AT2564" t="s">
        <v>1385</v>
      </c>
      <c r="AU2564" t="s">
        <v>36</v>
      </c>
      <c r="AV2564" t="s">
        <v>1355</v>
      </c>
      <c r="AW2564"/>
      <c r="AX2564"/>
      <c r="AY2564"/>
      <c r="AZ2564"/>
      <c r="BA2564" t="s">
        <v>1801</v>
      </c>
      <c r="BB2564" t="s">
        <v>1802</v>
      </c>
      <c r="BC2564" t="s">
        <v>1118</v>
      </c>
      <c r="BD2564"/>
      <c r="BE2564"/>
    </row>
    <row r="2565" spans="1:57" x14ac:dyDescent="0.25">
      <c r="A2565" t="s">
        <v>1360</v>
      </c>
      <c r="B2565" t="s">
        <v>0</v>
      </c>
      <c r="C2565">
        <v>2020</v>
      </c>
      <c r="D2565">
        <v>11</v>
      </c>
      <c r="E2565" s="73">
        <v>43966</v>
      </c>
      <c r="F2565"/>
      <c r="G2565"/>
      <c r="H2565" t="s">
        <v>12</v>
      </c>
      <c r="I2565" t="s">
        <v>575</v>
      </c>
      <c r="J2565" t="s">
        <v>609</v>
      </c>
      <c r="K2565" t="s">
        <v>3</v>
      </c>
      <c r="L2565"/>
      <c r="M2565" t="s">
        <v>1412</v>
      </c>
      <c r="N2565" s="82">
        <v>-58.48</v>
      </c>
      <c r="O2565"/>
      <c r="P2565" t="s">
        <v>1187</v>
      </c>
      <c r="Q2565" t="s">
        <v>1188</v>
      </c>
      <c r="R2565">
        <v>3</v>
      </c>
      <c r="S2565"/>
      <c r="T2565"/>
      <c r="U2565"/>
      <c r="V2565"/>
      <c r="W2565"/>
      <c r="X2565"/>
      <c r="Y2565"/>
      <c r="Z2565"/>
      <c r="AA2565"/>
      <c r="AB2565"/>
      <c r="AC2565"/>
      <c r="AD2565"/>
      <c r="AE2565"/>
      <c r="AF2565"/>
      <c r="AG2565"/>
      <c r="AH2565"/>
      <c r="AI2565"/>
      <c r="AJ2565"/>
      <c r="AK2565" t="s">
        <v>1188</v>
      </c>
      <c r="AL2565">
        <v>3</v>
      </c>
      <c r="AM2565" s="73">
        <v>43966</v>
      </c>
      <c r="AN2565"/>
      <c r="AO2565" t="s">
        <v>37</v>
      </c>
      <c r="AP2565"/>
      <c r="AQ2565"/>
      <c r="AR2565" t="s">
        <v>603</v>
      </c>
      <c r="AS2565" t="s">
        <v>1797</v>
      </c>
      <c r="AT2565" t="s">
        <v>1408</v>
      </c>
      <c r="AU2565" t="s">
        <v>36</v>
      </c>
      <c r="AV2565" t="s">
        <v>1354</v>
      </c>
      <c r="AW2565" t="s">
        <v>1924</v>
      </c>
      <c r="AX2565" t="s">
        <v>1353</v>
      </c>
      <c r="AY2565" t="s">
        <v>1352</v>
      </c>
      <c r="AZ2565"/>
      <c r="BA2565" t="s">
        <v>1949</v>
      </c>
      <c r="BB2565" t="s">
        <v>1926</v>
      </c>
      <c r="BC2565" t="s">
        <v>1412</v>
      </c>
      <c r="BD2565"/>
      <c r="BE2565"/>
    </row>
    <row r="2566" spans="1:57" x14ac:dyDescent="0.25">
      <c r="A2566" t="s">
        <v>1360</v>
      </c>
      <c r="B2566" t="s">
        <v>0</v>
      </c>
      <c r="C2566">
        <v>2020</v>
      </c>
      <c r="D2566">
        <v>11</v>
      </c>
      <c r="E2566" s="73">
        <v>43966</v>
      </c>
      <c r="F2566" t="s">
        <v>574</v>
      </c>
      <c r="G2566"/>
      <c r="H2566" t="s">
        <v>12</v>
      </c>
      <c r="I2566" t="s">
        <v>575</v>
      </c>
      <c r="J2566" t="s">
        <v>609</v>
      </c>
      <c r="K2566" t="s">
        <v>3</v>
      </c>
      <c r="L2566"/>
      <c r="M2566" t="s">
        <v>1412</v>
      </c>
      <c r="N2566" s="82">
        <v>-3888.04</v>
      </c>
      <c r="O2566"/>
      <c r="P2566" t="s">
        <v>1187</v>
      </c>
      <c r="Q2566" t="s">
        <v>1188</v>
      </c>
      <c r="R2566">
        <v>7</v>
      </c>
      <c r="S2566"/>
      <c r="T2566"/>
      <c r="U2566"/>
      <c r="V2566"/>
      <c r="W2566"/>
      <c r="X2566"/>
      <c r="Y2566"/>
      <c r="Z2566"/>
      <c r="AA2566"/>
      <c r="AB2566"/>
      <c r="AC2566"/>
      <c r="AD2566"/>
      <c r="AE2566"/>
      <c r="AF2566"/>
      <c r="AG2566"/>
      <c r="AH2566"/>
      <c r="AI2566"/>
      <c r="AJ2566"/>
      <c r="AK2566" t="s">
        <v>1188</v>
      </c>
      <c r="AL2566">
        <v>7</v>
      </c>
      <c r="AM2566" s="73">
        <v>43966</v>
      </c>
      <c r="AN2566"/>
      <c r="AO2566" t="s">
        <v>1089</v>
      </c>
      <c r="AP2566"/>
      <c r="AQ2566"/>
      <c r="AR2566" t="s">
        <v>603</v>
      </c>
      <c r="AS2566" t="s">
        <v>1797</v>
      </c>
      <c r="AT2566" t="s">
        <v>1408</v>
      </c>
      <c r="AU2566" t="s">
        <v>36</v>
      </c>
      <c r="AV2566" t="s">
        <v>1354</v>
      </c>
      <c r="AW2566" t="s">
        <v>1924</v>
      </c>
      <c r="AX2566" t="s">
        <v>1353</v>
      </c>
      <c r="AY2566" t="s">
        <v>1352</v>
      </c>
      <c r="AZ2566"/>
      <c r="BA2566" t="s">
        <v>1949</v>
      </c>
      <c r="BB2566" t="s">
        <v>1926</v>
      </c>
      <c r="BC2566" t="s">
        <v>1412</v>
      </c>
      <c r="BD2566"/>
      <c r="BE2566"/>
    </row>
    <row r="2567" spans="1:57" x14ac:dyDescent="0.25">
      <c r="A2567" t="s">
        <v>1360</v>
      </c>
      <c r="B2567" t="s">
        <v>0</v>
      </c>
      <c r="C2567">
        <v>2020</v>
      </c>
      <c r="D2567">
        <v>11</v>
      </c>
      <c r="E2567" s="73">
        <v>43966</v>
      </c>
      <c r="F2567" t="s">
        <v>574</v>
      </c>
      <c r="G2567"/>
      <c r="H2567" t="s">
        <v>12</v>
      </c>
      <c r="I2567" t="s">
        <v>575</v>
      </c>
      <c r="J2567" t="s">
        <v>611</v>
      </c>
      <c r="K2567" t="s">
        <v>3</v>
      </c>
      <c r="L2567"/>
      <c r="M2567" t="s">
        <v>1412</v>
      </c>
      <c r="N2567" s="82">
        <v>-369.18</v>
      </c>
      <c r="O2567"/>
      <c r="P2567" t="s">
        <v>1187</v>
      </c>
      <c r="Q2567" t="s">
        <v>1188</v>
      </c>
      <c r="R2567">
        <v>14</v>
      </c>
      <c r="S2567"/>
      <c r="T2567"/>
      <c r="U2567"/>
      <c r="V2567"/>
      <c r="W2567"/>
      <c r="X2567"/>
      <c r="Y2567"/>
      <c r="Z2567"/>
      <c r="AA2567"/>
      <c r="AB2567"/>
      <c r="AC2567"/>
      <c r="AD2567"/>
      <c r="AE2567"/>
      <c r="AF2567"/>
      <c r="AG2567"/>
      <c r="AH2567"/>
      <c r="AI2567"/>
      <c r="AJ2567"/>
      <c r="AK2567" t="s">
        <v>1188</v>
      </c>
      <c r="AL2567">
        <v>14</v>
      </c>
      <c r="AM2567" s="73">
        <v>43966</v>
      </c>
      <c r="AN2567"/>
      <c r="AO2567" t="s">
        <v>778</v>
      </c>
      <c r="AP2567"/>
      <c r="AQ2567"/>
      <c r="AR2567" t="s">
        <v>603</v>
      </c>
      <c r="AS2567" t="s">
        <v>1797</v>
      </c>
      <c r="AT2567" t="s">
        <v>1411</v>
      </c>
      <c r="AU2567" t="s">
        <v>36</v>
      </c>
      <c r="AV2567" t="s">
        <v>1354</v>
      </c>
      <c r="AW2567" t="s">
        <v>1924</v>
      </c>
      <c r="AX2567" t="s">
        <v>1353</v>
      </c>
      <c r="AY2567" t="s">
        <v>1352</v>
      </c>
      <c r="AZ2567"/>
      <c r="BA2567" t="s">
        <v>1952</v>
      </c>
      <c r="BB2567" t="s">
        <v>1926</v>
      </c>
      <c r="BC2567" t="s">
        <v>1412</v>
      </c>
      <c r="BD2567"/>
      <c r="BE2567"/>
    </row>
    <row r="2568" spans="1:57" x14ac:dyDescent="0.25">
      <c r="A2568" t="s">
        <v>1360</v>
      </c>
      <c r="B2568" t="s">
        <v>0</v>
      </c>
      <c r="C2568">
        <v>2020</v>
      </c>
      <c r="D2568">
        <v>11</v>
      </c>
      <c r="E2568" s="73">
        <v>43956</v>
      </c>
      <c r="F2568"/>
      <c r="G2568"/>
      <c r="H2568" t="s">
        <v>12</v>
      </c>
      <c r="I2568"/>
      <c r="J2568" t="s">
        <v>25</v>
      </c>
      <c r="K2568" t="s">
        <v>3</v>
      </c>
      <c r="L2568"/>
      <c r="M2568" t="s">
        <v>27</v>
      </c>
      <c r="N2568" s="82">
        <v>-3254.7</v>
      </c>
      <c r="O2568"/>
      <c r="P2568" t="s">
        <v>27</v>
      </c>
      <c r="Q2568" t="s">
        <v>1097</v>
      </c>
      <c r="R2568">
        <v>29</v>
      </c>
      <c r="S2568"/>
      <c r="T2568"/>
      <c r="U2568"/>
      <c r="V2568"/>
      <c r="W2568"/>
      <c r="X2568"/>
      <c r="Y2568"/>
      <c r="Z2568"/>
      <c r="AA2568"/>
      <c r="AB2568"/>
      <c r="AC2568"/>
      <c r="AD2568"/>
      <c r="AE2568"/>
      <c r="AF2568"/>
      <c r="AG2568"/>
      <c r="AH2568"/>
      <c r="AI2568"/>
      <c r="AJ2568"/>
      <c r="AK2568" t="s">
        <v>1097</v>
      </c>
      <c r="AL2568">
        <v>29</v>
      </c>
      <c r="AM2568" s="73">
        <v>43956</v>
      </c>
      <c r="AN2568" t="s">
        <v>1098</v>
      </c>
      <c r="AO2568" t="s">
        <v>8</v>
      </c>
      <c r="AP2568"/>
      <c r="AQ2568"/>
      <c r="AR2568" t="s">
        <v>30</v>
      </c>
      <c r="AS2568" t="s">
        <v>1797</v>
      </c>
      <c r="AT2568" t="s">
        <v>1366</v>
      </c>
      <c r="AU2568" t="s">
        <v>36</v>
      </c>
      <c r="AV2568" t="s">
        <v>1365</v>
      </c>
      <c r="AW2568"/>
      <c r="AX2568"/>
      <c r="AY2568"/>
      <c r="AZ2568"/>
      <c r="BA2568" t="s">
        <v>1833</v>
      </c>
      <c r="BB2568" t="s">
        <v>1802</v>
      </c>
      <c r="BC2568" t="s">
        <v>27</v>
      </c>
      <c r="BD2568"/>
      <c r="BE2568"/>
    </row>
    <row r="2569" spans="1:57" x14ac:dyDescent="0.25">
      <c r="A2569" t="s">
        <v>1360</v>
      </c>
      <c r="B2569" t="s">
        <v>0</v>
      </c>
      <c r="C2569">
        <v>2020</v>
      </c>
      <c r="D2569">
        <v>11</v>
      </c>
      <c r="E2569" s="73">
        <v>43966</v>
      </c>
      <c r="F2569" t="s">
        <v>574</v>
      </c>
      <c r="G2569"/>
      <c r="H2569" t="s">
        <v>12</v>
      </c>
      <c r="I2569" t="s">
        <v>575</v>
      </c>
      <c r="J2569" t="s">
        <v>611</v>
      </c>
      <c r="K2569" t="s">
        <v>3</v>
      </c>
      <c r="L2569"/>
      <c r="M2569" t="s">
        <v>1412</v>
      </c>
      <c r="N2569" s="82">
        <v>-2017.74</v>
      </c>
      <c r="O2569"/>
      <c r="P2569" t="s">
        <v>1187</v>
      </c>
      <c r="Q2569" t="s">
        <v>1188</v>
      </c>
      <c r="R2569">
        <v>16</v>
      </c>
      <c r="S2569"/>
      <c r="T2569"/>
      <c r="U2569"/>
      <c r="V2569"/>
      <c r="W2569"/>
      <c r="X2569"/>
      <c r="Y2569"/>
      <c r="Z2569"/>
      <c r="AA2569"/>
      <c r="AB2569"/>
      <c r="AC2569"/>
      <c r="AD2569"/>
      <c r="AE2569"/>
      <c r="AF2569"/>
      <c r="AG2569"/>
      <c r="AH2569"/>
      <c r="AI2569"/>
      <c r="AJ2569"/>
      <c r="AK2569" t="s">
        <v>1188</v>
      </c>
      <c r="AL2569">
        <v>16</v>
      </c>
      <c r="AM2569" s="73">
        <v>43966</v>
      </c>
      <c r="AN2569"/>
      <c r="AO2569" t="s">
        <v>975</v>
      </c>
      <c r="AP2569"/>
      <c r="AQ2569"/>
      <c r="AR2569" t="s">
        <v>603</v>
      </c>
      <c r="AS2569" t="s">
        <v>1797</v>
      </c>
      <c r="AT2569" t="s">
        <v>1411</v>
      </c>
      <c r="AU2569" t="s">
        <v>36</v>
      </c>
      <c r="AV2569" t="s">
        <v>1354</v>
      </c>
      <c r="AW2569" t="s">
        <v>1924</v>
      </c>
      <c r="AX2569" t="s">
        <v>1353</v>
      </c>
      <c r="AY2569" t="s">
        <v>1352</v>
      </c>
      <c r="AZ2569"/>
      <c r="BA2569" t="s">
        <v>1952</v>
      </c>
      <c r="BB2569" t="s">
        <v>1926</v>
      </c>
      <c r="BC2569" t="s">
        <v>1412</v>
      </c>
      <c r="BD2569"/>
      <c r="BE2569"/>
    </row>
    <row r="2570" spans="1:57" x14ac:dyDescent="0.25">
      <c r="A2570" t="s">
        <v>1360</v>
      </c>
      <c r="B2570" t="s">
        <v>0</v>
      </c>
      <c r="C2570">
        <v>2020</v>
      </c>
      <c r="D2570">
        <v>11</v>
      </c>
      <c r="E2570" s="73">
        <v>43977</v>
      </c>
      <c r="F2570"/>
      <c r="G2570"/>
      <c r="H2570" t="s">
        <v>12</v>
      </c>
      <c r="I2570"/>
      <c r="J2570" t="s">
        <v>25</v>
      </c>
      <c r="K2570" t="s">
        <v>3</v>
      </c>
      <c r="L2570"/>
      <c r="M2570" t="s">
        <v>27</v>
      </c>
      <c r="N2570" s="82">
        <v>-28333.33</v>
      </c>
      <c r="O2570"/>
      <c r="P2570" t="s">
        <v>27</v>
      </c>
      <c r="Q2570" t="s">
        <v>1189</v>
      </c>
      <c r="R2570">
        <v>8</v>
      </c>
      <c r="S2570"/>
      <c r="T2570"/>
      <c r="U2570"/>
      <c r="V2570"/>
      <c r="W2570"/>
      <c r="X2570"/>
      <c r="Y2570"/>
      <c r="Z2570"/>
      <c r="AA2570"/>
      <c r="AB2570"/>
      <c r="AC2570"/>
      <c r="AD2570"/>
      <c r="AE2570"/>
      <c r="AF2570"/>
      <c r="AG2570"/>
      <c r="AH2570"/>
      <c r="AI2570"/>
      <c r="AJ2570"/>
      <c r="AK2570" t="s">
        <v>1189</v>
      </c>
      <c r="AL2570">
        <v>8</v>
      </c>
      <c r="AM2570" s="73">
        <v>43977</v>
      </c>
      <c r="AN2570" t="s">
        <v>1190</v>
      </c>
      <c r="AO2570" t="s">
        <v>8</v>
      </c>
      <c r="AP2570"/>
      <c r="AQ2570"/>
      <c r="AR2570" t="s">
        <v>30</v>
      </c>
      <c r="AS2570" t="s">
        <v>1797</v>
      </c>
      <c r="AT2570" t="s">
        <v>1366</v>
      </c>
      <c r="AU2570" t="s">
        <v>36</v>
      </c>
      <c r="AV2570" t="s">
        <v>1365</v>
      </c>
      <c r="AW2570"/>
      <c r="AX2570"/>
      <c r="AY2570"/>
      <c r="AZ2570"/>
      <c r="BA2570" t="s">
        <v>1833</v>
      </c>
      <c r="BB2570" t="s">
        <v>1802</v>
      </c>
      <c r="BC2570" t="s">
        <v>27</v>
      </c>
      <c r="BD2570"/>
      <c r="BE2570"/>
    </row>
    <row r="2571" spans="1:57" x14ac:dyDescent="0.25">
      <c r="A2571" t="s">
        <v>1360</v>
      </c>
      <c r="B2571" t="s">
        <v>0</v>
      </c>
      <c r="C2571">
        <v>2020</v>
      </c>
      <c r="D2571">
        <v>11</v>
      </c>
      <c r="E2571" s="73">
        <v>43977</v>
      </c>
      <c r="F2571"/>
      <c r="G2571"/>
      <c r="H2571" t="s">
        <v>12</v>
      </c>
      <c r="I2571" t="s">
        <v>552</v>
      </c>
      <c r="J2571" t="s">
        <v>920</v>
      </c>
      <c r="K2571" t="s">
        <v>3</v>
      </c>
      <c r="L2571"/>
      <c r="M2571" t="s">
        <v>27</v>
      </c>
      <c r="N2571" s="82">
        <v>11282.74</v>
      </c>
      <c r="O2571"/>
      <c r="P2571" t="s">
        <v>1194</v>
      </c>
      <c r="Q2571" t="s">
        <v>1189</v>
      </c>
      <c r="R2571">
        <v>40</v>
      </c>
      <c r="S2571" t="s">
        <v>1191</v>
      </c>
      <c r="T2571" s="73">
        <v>43965</v>
      </c>
      <c r="U2571" t="s">
        <v>1561</v>
      </c>
      <c r="V2571" t="s">
        <v>1194</v>
      </c>
      <c r="W2571" t="s">
        <v>36</v>
      </c>
      <c r="X2571"/>
      <c r="Y2571"/>
      <c r="Z2571"/>
      <c r="AA2571"/>
      <c r="AB2571"/>
      <c r="AC2571"/>
      <c r="AD2571"/>
      <c r="AE2571"/>
      <c r="AF2571"/>
      <c r="AG2571"/>
      <c r="AH2571"/>
      <c r="AI2571"/>
      <c r="AJ2571"/>
      <c r="AK2571" t="s">
        <v>1191</v>
      </c>
      <c r="AL2571">
        <v>1</v>
      </c>
      <c r="AM2571" s="73">
        <v>43965</v>
      </c>
      <c r="AN2571" t="s">
        <v>1191</v>
      </c>
      <c r="AO2571" t="s">
        <v>554</v>
      </c>
      <c r="AP2571" t="s">
        <v>202</v>
      </c>
      <c r="AQ2571"/>
      <c r="AR2571" t="s">
        <v>30</v>
      </c>
      <c r="AS2571" t="s">
        <v>1797</v>
      </c>
      <c r="AT2571" t="s">
        <v>1372</v>
      </c>
      <c r="AU2571" t="s">
        <v>36</v>
      </c>
      <c r="AV2571" t="s">
        <v>1354</v>
      </c>
      <c r="AW2571" t="s">
        <v>1798</v>
      </c>
      <c r="AX2571" t="s">
        <v>1353</v>
      </c>
      <c r="AY2571" t="s">
        <v>1371</v>
      </c>
      <c r="AZ2571"/>
      <c r="BA2571" t="s">
        <v>1799</v>
      </c>
      <c r="BB2571" t="s">
        <v>1800</v>
      </c>
      <c r="BC2571" t="s">
        <v>1561</v>
      </c>
      <c r="BD2571">
        <v>1</v>
      </c>
      <c r="BE2571" t="s">
        <v>1869</v>
      </c>
    </row>
    <row r="2572" spans="1:57" x14ac:dyDescent="0.25">
      <c r="A2572" t="s">
        <v>1360</v>
      </c>
      <c r="B2572" t="s">
        <v>0</v>
      </c>
      <c r="C2572">
        <v>2020</v>
      </c>
      <c r="D2572">
        <v>11</v>
      </c>
      <c r="E2572" s="73">
        <v>43977</v>
      </c>
      <c r="F2572" t="s">
        <v>574</v>
      </c>
      <c r="G2572"/>
      <c r="H2572" t="s">
        <v>12</v>
      </c>
      <c r="I2572" t="s">
        <v>575</v>
      </c>
      <c r="J2572" t="s">
        <v>587</v>
      </c>
      <c r="K2572" t="s">
        <v>3</v>
      </c>
      <c r="L2572"/>
      <c r="M2572" t="s">
        <v>579</v>
      </c>
      <c r="N2572" s="82">
        <v>39.18</v>
      </c>
      <c r="O2572"/>
      <c r="P2572" t="s">
        <v>1197</v>
      </c>
      <c r="Q2572" t="s">
        <v>1198</v>
      </c>
      <c r="R2572">
        <v>259</v>
      </c>
      <c r="S2572"/>
      <c r="T2572"/>
      <c r="U2572"/>
      <c r="V2572"/>
      <c r="W2572"/>
      <c r="X2572"/>
      <c r="Y2572"/>
      <c r="Z2572"/>
      <c r="AA2572"/>
      <c r="AB2572"/>
      <c r="AC2572"/>
      <c r="AD2572"/>
      <c r="AE2572"/>
      <c r="AF2572"/>
      <c r="AG2572"/>
      <c r="AH2572"/>
      <c r="AI2572"/>
      <c r="AJ2572"/>
      <c r="AK2572" t="s">
        <v>1198</v>
      </c>
      <c r="AL2572">
        <v>259</v>
      </c>
      <c r="AM2572" s="73">
        <v>43977</v>
      </c>
      <c r="AN2572" t="s">
        <v>584</v>
      </c>
      <c r="AO2572" t="s">
        <v>847</v>
      </c>
      <c r="AP2572"/>
      <c r="AQ2572"/>
      <c r="AR2572" t="s">
        <v>581</v>
      </c>
      <c r="AS2572" t="s">
        <v>1797</v>
      </c>
      <c r="AT2572" t="s">
        <v>1361</v>
      </c>
      <c r="AU2572" t="s">
        <v>36</v>
      </c>
      <c r="AV2572" t="s">
        <v>1354</v>
      </c>
      <c r="AW2572" t="s">
        <v>1924</v>
      </c>
      <c r="AX2572" t="s">
        <v>1353</v>
      </c>
      <c r="AY2572" t="s">
        <v>1352</v>
      </c>
      <c r="AZ2572"/>
      <c r="BA2572" t="s">
        <v>1932</v>
      </c>
      <c r="BB2572" t="s">
        <v>1926</v>
      </c>
      <c r="BC2572" t="s">
        <v>579</v>
      </c>
      <c r="BD2572"/>
      <c r="BE2572"/>
    </row>
    <row r="2573" spans="1:57" x14ac:dyDescent="0.25">
      <c r="A2573" t="s">
        <v>1360</v>
      </c>
      <c r="B2573" t="s">
        <v>0</v>
      </c>
      <c r="C2573">
        <v>2020</v>
      </c>
      <c r="D2573">
        <v>11</v>
      </c>
      <c r="E2573" s="73">
        <v>43977</v>
      </c>
      <c r="F2573" t="s">
        <v>574</v>
      </c>
      <c r="G2573"/>
      <c r="H2573" t="s">
        <v>12</v>
      </c>
      <c r="I2573" t="s">
        <v>575</v>
      </c>
      <c r="J2573" t="s">
        <v>588</v>
      </c>
      <c r="K2573" t="s">
        <v>3</v>
      </c>
      <c r="L2573"/>
      <c r="M2573" t="s">
        <v>579</v>
      </c>
      <c r="N2573" s="82">
        <v>20.76</v>
      </c>
      <c r="O2573"/>
      <c r="P2573" t="s">
        <v>1197</v>
      </c>
      <c r="Q2573" t="s">
        <v>1198</v>
      </c>
      <c r="R2573">
        <v>261</v>
      </c>
      <c r="S2573"/>
      <c r="T2573"/>
      <c r="U2573"/>
      <c r="V2573"/>
      <c r="W2573"/>
      <c r="X2573"/>
      <c r="Y2573"/>
      <c r="Z2573"/>
      <c r="AA2573"/>
      <c r="AB2573"/>
      <c r="AC2573"/>
      <c r="AD2573"/>
      <c r="AE2573"/>
      <c r="AF2573"/>
      <c r="AG2573"/>
      <c r="AH2573"/>
      <c r="AI2573"/>
      <c r="AJ2573"/>
      <c r="AK2573" t="s">
        <v>1198</v>
      </c>
      <c r="AL2573">
        <v>261</v>
      </c>
      <c r="AM2573" s="73">
        <v>43977</v>
      </c>
      <c r="AN2573" t="s">
        <v>584</v>
      </c>
      <c r="AO2573" t="s">
        <v>847</v>
      </c>
      <c r="AP2573"/>
      <c r="AQ2573"/>
      <c r="AR2573" t="s">
        <v>581</v>
      </c>
      <c r="AS2573" t="s">
        <v>1797</v>
      </c>
      <c r="AT2573" t="s">
        <v>1361</v>
      </c>
      <c r="AU2573" t="s">
        <v>36</v>
      </c>
      <c r="AV2573" t="s">
        <v>1354</v>
      </c>
      <c r="AW2573" t="s">
        <v>1924</v>
      </c>
      <c r="AX2573" t="s">
        <v>1353</v>
      </c>
      <c r="AY2573" t="s">
        <v>1352</v>
      </c>
      <c r="AZ2573"/>
      <c r="BA2573" t="s">
        <v>1927</v>
      </c>
      <c r="BB2573" t="s">
        <v>1926</v>
      </c>
      <c r="BC2573" t="s">
        <v>579</v>
      </c>
      <c r="BD2573"/>
      <c r="BE2573"/>
    </row>
    <row r="2574" spans="1:57" x14ac:dyDescent="0.25">
      <c r="A2574" t="s">
        <v>1360</v>
      </c>
      <c r="B2574" t="s">
        <v>0</v>
      </c>
      <c r="C2574">
        <v>2020</v>
      </c>
      <c r="D2574">
        <v>11</v>
      </c>
      <c r="E2574" s="73">
        <v>43977</v>
      </c>
      <c r="F2574" t="s">
        <v>574</v>
      </c>
      <c r="G2574"/>
      <c r="H2574" t="s">
        <v>12</v>
      </c>
      <c r="I2574" t="s">
        <v>575</v>
      </c>
      <c r="J2574" t="s">
        <v>624</v>
      </c>
      <c r="K2574" t="s">
        <v>3</v>
      </c>
      <c r="L2574"/>
      <c r="M2574" t="s">
        <v>579</v>
      </c>
      <c r="N2574" s="82">
        <v>614.5</v>
      </c>
      <c r="O2574"/>
      <c r="P2574" t="s">
        <v>1197</v>
      </c>
      <c r="Q2574" t="s">
        <v>1198</v>
      </c>
      <c r="R2574">
        <v>318</v>
      </c>
      <c r="S2574"/>
      <c r="T2574"/>
      <c r="U2574"/>
      <c r="V2574"/>
      <c r="W2574"/>
      <c r="X2574"/>
      <c r="Y2574"/>
      <c r="Z2574"/>
      <c r="AA2574"/>
      <c r="AB2574"/>
      <c r="AC2574"/>
      <c r="AD2574"/>
      <c r="AE2574"/>
      <c r="AF2574"/>
      <c r="AG2574"/>
      <c r="AH2574"/>
      <c r="AI2574"/>
      <c r="AJ2574"/>
      <c r="AK2574" t="s">
        <v>1198</v>
      </c>
      <c r="AL2574">
        <v>318</v>
      </c>
      <c r="AM2574" s="73">
        <v>43977</v>
      </c>
      <c r="AN2574" t="s">
        <v>584</v>
      </c>
      <c r="AO2574" t="s">
        <v>975</v>
      </c>
      <c r="AP2574"/>
      <c r="AQ2574"/>
      <c r="AR2574" t="s">
        <v>581</v>
      </c>
      <c r="AS2574" t="s">
        <v>1797</v>
      </c>
      <c r="AT2574" t="s">
        <v>1361</v>
      </c>
      <c r="AU2574" t="s">
        <v>36</v>
      </c>
      <c r="AV2574" t="s">
        <v>1354</v>
      </c>
      <c r="AW2574" t="s">
        <v>1924</v>
      </c>
      <c r="AX2574" t="s">
        <v>1353</v>
      </c>
      <c r="AY2574" t="s">
        <v>1352</v>
      </c>
      <c r="AZ2574"/>
      <c r="BA2574" t="s">
        <v>1982</v>
      </c>
      <c r="BB2574" t="s">
        <v>1926</v>
      </c>
      <c r="BC2574" t="s">
        <v>579</v>
      </c>
      <c r="BD2574"/>
      <c r="BE2574"/>
    </row>
    <row r="2575" spans="1:57" x14ac:dyDescent="0.25">
      <c r="A2575" t="s">
        <v>1360</v>
      </c>
      <c r="B2575" t="s">
        <v>0</v>
      </c>
      <c r="C2575">
        <v>2020</v>
      </c>
      <c r="D2575">
        <v>11</v>
      </c>
      <c r="E2575" s="73">
        <v>43956</v>
      </c>
      <c r="F2575"/>
      <c r="G2575"/>
      <c r="H2575" t="s">
        <v>12</v>
      </c>
      <c r="I2575"/>
      <c r="J2575" t="s">
        <v>25</v>
      </c>
      <c r="K2575" t="s">
        <v>3</v>
      </c>
      <c r="L2575"/>
      <c r="M2575" t="s">
        <v>27</v>
      </c>
      <c r="N2575" s="82">
        <v>-10672.62</v>
      </c>
      <c r="O2575"/>
      <c r="P2575" t="s">
        <v>27</v>
      </c>
      <c r="Q2575" t="s">
        <v>1097</v>
      </c>
      <c r="R2575">
        <v>32</v>
      </c>
      <c r="S2575"/>
      <c r="T2575"/>
      <c r="U2575"/>
      <c r="V2575"/>
      <c r="W2575"/>
      <c r="X2575"/>
      <c r="Y2575"/>
      <c r="Z2575"/>
      <c r="AA2575"/>
      <c r="AB2575"/>
      <c r="AC2575"/>
      <c r="AD2575"/>
      <c r="AE2575"/>
      <c r="AF2575"/>
      <c r="AG2575"/>
      <c r="AH2575"/>
      <c r="AI2575"/>
      <c r="AJ2575"/>
      <c r="AK2575" t="s">
        <v>1097</v>
      </c>
      <c r="AL2575">
        <v>32</v>
      </c>
      <c r="AM2575" s="73">
        <v>43956</v>
      </c>
      <c r="AN2575" t="s">
        <v>1147</v>
      </c>
      <c r="AO2575" t="s">
        <v>8</v>
      </c>
      <c r="AP2575"/>
      <c r="AQ2575"/>
      <c r="AR2575" t="s">
        <v>30</v>
      </c>
      <c r="AS2575" t="s">
        <v>1797</v>
      </c>
      <c r="AT2575" t="s">
        <v>1366</v>
      </c>
      <c r="AU2575" t="s">
        <v>36</v>
      </c>
      <c r="AV2575" t="s">
        <v>1365</v>
      </c>
      <c r="AW2575"/>
      <c r="AX2575"/>
      <c r="AY2575"/>
      <c r="AZ2575"/>
      <c r="BA2575" t="s">
        <v>1833</v>
      </c>
      <c r="BB2575" t="s">
        <v>1802</v>
      </c>
      <c r="BC2575" t="s">
        <v>27</v>
      </c>
      <c r="BD2575"/>
      <c r="BE2575"/>
    </row>
    <row r="2576" spans="1:57" x14ac:dyDescent="0.25">
      <c r="A2576" t="s">
        <v>1360</v>
      </c>
      <c r="B2576" t="s">
        <v>0</v>
      </c>
      <c r="C2576">
        <v>2020</v>
      </c>
      <c r="D2576">
        <v>11</v>
      </c>
      <c r="E2576" s="73">
        <v>43956</v>
      </c>
      <c r="F2576"/>
      <c r="G2576"/>
      <c r="H2576" t="s">
        <v>12</v>
      </c>
      <c r="I2576"/>
      <c r="J2576" t="s">
        <v>25</v>
      </c>
      <c r="K2576" t="s">
        <v>3</v>
      </c>
      <c r="L2576"/>
      <c r="M2576" t="s">
        <v>27</v>
      </c>
      <c r="N2576" s="82">
        <v>-2250</v>
      </c>
      <c r="O2576"/>
      <c r="P2576" t="s">
        <v>27</v>
      </c>
      <c r="Q2576" t="s">
        <v>1097</v>
      </c>
      <c r="R2576">
        <v>45</v>
      </c>
      <c r="S2576"/>
      <c r="T2576"/>
      <c r="U2576"/>
      <c r="V2576"/>
      <c r="W2576"/>
      <c r="X2576"/>
      <c r="Y2576"/>
      <c r="Z2576"/>
      <c r="AA2576"/>
      <c r="AB2576"/>
      <c r="AC2576"/>
      <c r="AD2576"/>
      <c r="AE2576"/>
      <c r="AF2576"/>
      <c r="AG2576"/>
      <c r="AH2576"/>
      <c r="AI2576"/>
      <c r="AJ2576"/>
      <c r="AK2576" t="s">
        <v>1097</v>
      </c>
      <c r="AL2576">
        <v>45</v>
      </c>
      <c r="AM2576" s="73">
        <v>43956</v>
      </c>
      <c r="AN2576" t="s">
        <v>1173</v>
      </c>
      <c r="AO2576" t="s">
        <v>8</v>
      </c>
      <c r="AP2576"/>
      <c r="AQ2576"/>
      <c r="AR2576" t="s">
        <v>30</v>
      </c>
      <c r="AS2576" t="s">
        <v>1797</v>
      </c>
      <c r="AT2576" t="s">
        <v>1366</v>
      </c>
      <c r="AU2576" t="s">
        <v>36</v>
      </c>
      <c r="AV2576" t="s">
        <v>1365</v>
      </c>
      <c r="AW2576"/>
      <c r="AX2576"/>
      <c r="AY2576"/>
      <c r="AZ2576"/>
      <c r="BA2576" t="s">
        <v>1833</v>
      </c>
      <c r="BB2576" t="s">
        <v>1802</v>
      </c>
      <c r="BC2576" t="s">
        <v>27</v>
      </c>
      <c r="BD2576"/>
      <c r="BE2576"/>
    </row>
    <row r="2577" spans="1:57" x14ac:dyDescent="0.25">
      <c r="A2577" t="s">
        <v>1360</v>
      </c>
      <c r="B2577" t="s">
        <v>0</v>
      </c>
      <c r="C2577">
        <v>2020</v>
      </c>
      <c r="D2577">
        <v>11</v>
      </c>
      <c r="E2577" s="73">
        <v>43956</v>
      </c>
      <c r="F2577"/>
      <c r="G2577"/>
      <c r="H2577" t="s">
        <v>12</v>
      </c>
      <c r="I2577" t="s">
        <v>552</v>
      </c>
      <c r="J2577" t="s">
        <v>920</v>
      </c>
      <c r="K2577" t="s">
        <v>3</v>
      </c>
      <c r="L2577"/>
      <c r="M2577" t="s">
        <v>27</v>
      </c>
      <c r="N2577" s="82">
        <v>3254.7</v>
      </c>
      <c r="O2577"/>
      <c r="P2577" t="s">
        <v>1170</v>
      </c>
      <c r="Q2577" t="s">
        <v>1097</v>
      </c>
      <c r="R2577">
        <v>90</v>
      </c>
      <c r="S2577" t="s">
        <v>1098</v>
      </c>
      <c r="T2577" s="73">
        <v>43949</v>
      </c>
      <c r="U2577" t="s">
        <v>1527</v>
      </c>
      <c r="V2577" t="s">
        <v>1170</v>
      </c>
      <c r="W2577" t="s">
        <v>36</v>
      </c>
      <c r="X2577"/>
      <c r="Y2577"/>
      <c r="Z2577"/>
      <c r="AA2577"/>
      <c r="AB2577"/>
      <c r="AC2577"/>
      <c r="AD2577"/>
      <c r="AE2577"/>
      <c r="AF2577"/>
      <c r="AG2577"/>
      <c r="AH2577"/>
      <c r="AI2577"/>
      <c r="AJ2577"/>
      <c r="AK2577" t="s">
        <v>1098</v>
      </c>
      <c r="AL2577">
        <v>1</v>
      </c>
      <c r="AM2577" s="73">
        <v>43949</v>
      </c>
      <c r="AN2577" t="s">
        <v>1098</v>
      </c>
      <c r="AO2577" t="s">
        <v>554</v>
      </c>
      <c r="AP2577" t="s">
        <v>1023</v>
      </c>
      <c r="AQ2577"/>
      <c r="AR2577" t="s">
        <v>30</v>
      </c>
      <c r="AS2577" t="s">
        <v>1797</v>
      </c>
      <c r="AT2577" t="s">
        <v>1372</v>
      </c>
      <c r="AU2577" t="s">
        <v>36</v>
      </c>
      <c r="AV2577" t="s">
        <v>1354</v>
      </c>
      <c r="AW2577" t="s">
        <v>1798</v>
      </c>
      <c r="AX2577" t="s">
        <v>1353</v>
      </c>
      <c r="AY2577" t="s">
        <v>1371</v>
      </c>
      <c r="AZ2577"/>
      <c r="BA2577" t="s">
        <v>1799</v>
      </c>
      <c r="BB2577" t="s">
        <v>1800</v>
      </c>
      <c r="BC2577" t="s">
        <v>1527</v>
      </c>
      <c r="BD2577">
        <v>1</v>
      </c>
      <c r="BE2577" t="s">
        <v>2033</v>
      </c>
    </row>
    <row r="2578" spans="1:57" x14ac:dyDescent="0.25">
      <c r="A2578" t="s">
        <v>1360</v>
      </c>
      <c r="B2578" t="s">
        <v>0</v>
      </c>
      <c r="C2578">
        <v>2020</v>
      </c>
      <c r="D2578">
        <v>11</v>
      </c>
      <c r="E2578" s="73">
        <v>43956</v>
      </c>
      <c r="F2578"/>
      <c r="G2578"/>
      <c r="H2578" t="s">
        <v>12</v>
      </c>
      <c r="I2578" t="s">
        <v>552</v>
      </c>
      <c r="J2578" t="s">
        <v>920</v>
      </c>
      <c r="K2578" t="s">
        <v>3</v>
      </c>
      <c r="L2578"/>
      <c r="M2578" t="s">
        <v>27</v>
      </c>
      <c r="N2578" s="82">
        <v>1650</v>
      </c>
      <c r="O2578"/>
      <c r="P2578" t="s">
        <v>1174</v>
      </c>
      <c r="Q2578" t="s">
        <v>1097</v>
      </c>
      <c r="R2578">
        <v>102</v>
      </c>
      <c r="S2578" t="s">
        <v>1166</v>
      </c>
      <c r="T2578" s="73">
        <v>43949</v>
      </c>
      <c r="U2578" t="s">
        <v>1562</v>
      </c>
      <c r="V2578" t="s">
        <v>1174</v>
      </c>
      <c r="W2578" t="s">
        <v>36</v>
      </c>
      <c r="X2578"/>
      <c r="Y2578"/>
      <c r="Z2578"/>
      <c r="AA2578"/>
      <c r="AB2578"/>
      <c r="AC2578"/>
      <c r="AD2578"/>
      <c r="AE2578"/>
      <c r="AF2578"/>
      <c r="AG2578"/>
      <c r="AH2578"/>
      <c r="AI2578"/>
      <c r="AJ2578"/>
      <c r="AK2578" t="s">
        <v>1166</v>
      </c>
      <c r="AL2578">
        <v>1</v>
      </c>
      <c r="AM2578" s="73">
        <v>43949</v>
      </c>
      <c r="AN2578" t="s">
        <v>1166</v>
      </c>
      <c r="AO2578" t="s">
        <v>554</v>
      </c>
      <c r="AP2578" t="s">
        <v>488</v>
      </c>
      <c r="AQ2578"/>
      <c r="AR2578" t="s">
        <v>30</v>
      </c>
      <c r="AS2578" t="s">
        <v>1797</v>
      </c>
      <c r="AT2578" t="s">
        <v>1372</v>
      </c>
      <c r="AU2578" t="s">
        <v>36</v>
      </c>
      <c r="AV2578" t="s">
        <v>1354</v>
      </c>
      <c r="AW2578" t="s">
        <v>1798</v>
      </c>
      <c r="AX2578" t="s">
        <v>1353</v>
      </c>
      <c r="AY2578" t="s">
        <v>1371</v>
      </c>
      <c r="AZ2578"/>
      <c r="BA2578" t="s">
        <v>1799</v>
      </c>
      <c r="BB2578" t="s">
        <v>1800</v>
      </c>
      <c r="BC2578" t="s">
        <v>1562</v>
      </c>
      <c r="BD2578">
        <v>1</v>
      </c>
      <c r="BE2578" t="s">
        <v>2058</v>
      </c>
    </row>
    <row r="2579" spans="1:57" x14ac:dyDescent="0.25">
      <c r="A2579" t="s">
        <v>1360</v>
      </c>
      <c r="B2579" t="s">
        <v>0</v>
      </c>
      <c r="C2579">
        <v>2020</v>
      </c>
      <c r="D2579">
        <v>11</v>
      </c>
      <c r="E2579" s="73">
        <v>43956</v>
      </c>
      <c r="F2579"/>
      <c r="G2579"/>
      <c r="H2579" t="s">
        <v>12</v>
      </c>
      <c r="I2579" t="s">
        <v>552</v>
      </c>
      <c r="J2579" t="s">
        <v>920</v>
      </c>
      <c r="K2579" t="s">
        <v>3</v>
      </c>
      <c r="L2579"/>
      <c r="M2579" t="s">
        <v>27</v>
      </c>
      <c r="N2579" s="82">
        <v>4798</v>
      </c>
      <c r="O2579"/>
      <c r="P2579" t="s">
        <v>1154</v>
      </c>
      <c r="Q2579" t="s">
        <v>1097</v>
      </c>
      <c r="R2579">
        <v>109</v>
      </c>
      <c r="S2579" t="s">
        <v>1153</v>
      </c>
      <c r="T2579" s="73">
        <v>43949</v>
      </c>
      <c r="U2579" t="s">
        <v>1572</v>
      </c>
      <c r="V2579" t="s">
        <v>1154</v>
      </c>
      <c r="W2579" t="s">
        <v>36</v>
      </c>
      <c r="X2579"/>
      <c r="Y2579"/>
      <c r="Z2579"/>
      <c r="AA2579"/>
      <c r="AB2579"/>
      <c r="AC2579"/>
      <c r="AD2579"/>
      <c r="AE2579"/>
      <c r="AF2579"/>
      <c r="AG2579"/>
      <c r="AH2579"/>
      <c r="AI2579"/>
      <c r="AJ2579"/>
      <c r="AK2579" t="s">
        <v>1153</v>
      </c>
      <c r="AL2579">
        <v>1</v>
      </c>
      <c r="AM2579" s="73">
        <v>43949</v>
      </c>
      <c r="AN2579" t="s">
        <v>1153</v>
      </c>
      <c r="AO2579" t="s">
        <v>554</v>
      </c>
      <c r="AP2579" t="s">
        <v>286</v>
      </c>
      <c r="AQ2579"/>
      <c r="AR2579" t="s">
        <v>30</v>
      </c>
      <c r="AS2579" t="s">
        <v>1797</v>
      </c>
      <c r="AT2579" t="s">
        <v>1372</v>
      </c>
      <c r="AU2579" t="s">
        <v>36</v>
      </c>
      <c r="AV2579" t="s">
        <v>1354</v>
      </c>
      <c r="AW2579" t="s">
        <v>1798</v>
      </c>
      <c r="AX2579" t="s">
        <v>1353</v>
      </c>
      <c r="AY2579" t="s">
        <v>1371</v>
      </c>
      <c r="AZ2579"/>
      <c r="BA2579" t="s">
        <v>1799</v>
      </c>
      <c r="BB2579" t="s">
        <v>1800</v>
      </c>
      <c r="BC2579" t="s">
        <v>1572</v>
      </c>
      <c r="BD2579">
        <v>1</v>
      </c>
      <c r="BE2579" t="s">
        <v>1908</v>
      </c>
    </row>
    <row r="2580" spans="1:57" x14ac:dyDescent="0.25">
      <c r="A2580" t="s">
        <v>1360</v>
      </c>
      <c r="B2580" t="s">
        <v>0</v>
      </c>
      <c r="C2580">
        <v>2020</v>
      </c>
      <c r="D2580">
        <v>11</v>
      </c>
      <c r="E2580" s="73">
        <v>43956</v>
      </c>
      <c r="F2580"/>
      <c r="G2580"/>
      <c r="H2580" t="s">
        <v>12</v>
      </c>
      <c r="I2580"/>
      <c r="J2580" t="s">
        <v>2</v>
      </c>
      <c r="K2580" t="s">
        <v>3</v>
      </c>
      <c r="L2580"/>
      <c r="M2580" t="s">
        <v>43</v>
      </c>
      <c r="N2580" s="82">
        <v>-2934.97</v>
      </c>
      <c r="O2580"/>
      <c r="P2580" t="s">
        <v>14</v>
      </c>
      <c r="Q2580" t="s">
        <v>1111</v>
      </c>
      <c r="R2580">
        <v>4</v>
      </c>
      <c r="S2580"/>
      <c r="T2580"/>
      <c r="U2580"/>
      <c r="V2580"/>
      <c r="W2580"/>
      <c r="X2580"/>
      <c r="Y2580"/>
      <c r="Z2580"/>
      <c r="AA2580"/>
      <c r="AB2580"/>
      <c r="AC2580"/>
      <c r="AD2580"/>
      <c r="AE2580"/>
      <c r="AF2580"/>
      <c r="AG2580"/>
      <c r="AH2580"/>
      <c r="AI2580"/>
      <c r="AJ2580"/>
      <c r="AK2580" t="s">
        <v>1111</v>
      </c>
      <c r="AL2580">
        <v>4</v>
      </c>
      <c r="AM2580" s="73">
        <v>43956</v>
      </c>
      <c r="AN2580" t="s">
        <v>1099</v>
      </c>
      <c r="AO2580" t="s">
        <v>8</v>
      </c>
      <c r="AP2580"/>
      <c r="AQ2580"/>
      <c r="AR2580" t="s">
        <v>30</v>
      </c>
      <c r="AS2580" t="s">
        <v>1797</v>
      </c>
      <c r="AT2580" t="s">
        <v>1385</v>
      </c>
      <c r="AU2580" t="s">
        <v>36</v>
      </c>
      <c r="AV2580" t="s">
        <v>1355</v>
      </c>
      <c r="AW2580"/>
      <c r="AX2580"/>
      <c r="AY2580"/>
      <c r="AZ2580"/>
      <c r="BA2580" t="s">
        <v>1801</v>
      </c>
      <c r="BB2580" t="s">
        <v>1802</v>
      </c>
      <c r="BC2580" t="s">
        <v>43</v>
      </c>
      <c r="BD2580"/>
      <c r="BE2580"/>
    </row>
    <row r="2581" spans="1:57" x14ac:dyDescent="0.25">
      <c r="A2581" t="s">
        <v>1360</v>
      </c>
      <c r="B2581" t="s">
        <v>0</v>
      </c>
      <c r="C2581">
        <v>2020</v>
      </c>
      <c r="D2581">
        <v>11</v>
      </c>
      <c r="E2581" s="73">
        <v>43956</v>
      </c>
      <c r="F2581"/>
      <c r="G2581"/>
      <c r="H2581" t="s">
        <v>12</v>
      </c>
      <c r="I2581"/>
      <c r="J2581" t="s">
        <v>2</v>
      </c>
      <c r="K2581" t="s">
        <v>3</v>
      </c>
      <c r="L2581"/>
      <c r="M2581" t="s">
        <v>43</v>
      </c>
      <c r="N2581" s="82">
        <v>-7245.85</v>
      </c>
      <c r="O2581"/>
      <c r="P2581" t="s">
        <v>14</v>
      </c>
      <c r="Q2581" t="s">
        <v>1111</v>
      </c>
      <c r="R2581">
        <v>30</v>
      </c>
      <c r="S2581"/>
      <c r="T2581"/>
      <c r="U2581"/>
      <c r="V2581"/>
      <c r="W2581"/>
      <c r="X2581"/>
      <c r="Y2581"/>
      <c r="Z2581"/>
      <c r="AA2581"/>
      <c r="AB2581"/>
      <c r="AC2581"/>
      <c r="AD2581"/>
      <c r="AE2581"/>
      <c r="AF2581"/>
      <c r="AG2581"/>
      <c r="AH2581"/>
      <c r="AI2581"/>
      <c r="AJ2581"/>
      <c r="AK2581" t="s">
        <v>1111</v>
      </c>
      <c r="AL2581">
        <v>30</v>
      </c>
      <c r="AM2581" s="73">
        <v>43956</v>
      </c>
      <c r="AN2581" t="s">
        <v>1114</v>
      </c>
      <c r="AO2581" t="s">
        <v>8</v>
      </c>
      <c r="AP2581"/>
      <c r="AQ2581"/>
      <c r="AR2581" t="s">
        <v>30</v>
      </c>
      <c r="AS2581" t="s">
        <v>1797</v>
      </c>
      <c r="AT2581" t="s">
        <v>1385</v>
      </c>
      <c r="AU2581" t="s">
        <v>36</v>
      </c>
      <c r="AV2581" t="s">
        <v>1355</v>
      </c>
      <c r="AW2581"/>
      <c r="AX2581"/>
      <c r="AY2581"/>
      <c r="AZ2581"/>
      <c r="BA2581" t="s">
        <v>1801</v>
      </c>
      <c r="BB2581" t="s">
        <v>1802</v>
      </c>
      <c r="BC2581" t="s">
        <v>43</v>
      </c>
      <c r="BD2581"/>
      <c r="BE2581"/>
    </row>
    <row r="2582" spans="1:57" x14ac:dyDescent="0.25">
      <c r="A2582" t="s">
        <v>1360</v>
      </c>
      <c r="B2582" t="s">
        <v>0</v>
      </c>
      <c r="C2582">
        <v>2020</v>
      </c>
      <c r="D2582">
        <v>11</v>
      </c>
      <c r="E2582" s="73">
        <v>43956</v>
      </c>
      <c r="F2582"/>
      <c r="G2582"/>
      <c r="H2582" t="s">
        <v>12</v>
      </c>
      <c r="I2582"/>
      <c r="J2582" t="s">
        <v>25</v>
      </c>
      <c r="K2582" t="s">
        <v>3</v>
      </c>
      <c r="L2582"/>
      <c r="M2582" t="s">
        <v>43</v>
      </c>
      <c r="N2582" s="82">
        <v>5012</v>
      </c>
      <c r="O2582"/>
      <c r="P2582" t="s">
        <v>27</v>
      </c>
      <c r="Q2582" t="s">
        <v>1111</v>
      </c>
      <c r="R2582">
        <v>46</v>
      </c>
      <c r="S2582"/>
      <c r="T2582"/>
      <c r="U2582"/>
      <c r="V2582"/>
      <c r="W2582"/>
      <c r="X2582"/>
      <c r="Y2582"/>
      <c r="Z2582"/>
      <c r="AA2582"/>
      <c r="AB2582"/>
      <c r="AC2582"/>
      <c r="AD2582"/>
      <c r="AE2582"/>
      <c r="AF2582"/>
      <c r="AG2582"/>
      <c r="AH2582"/>
      <c r="AI2582"/>
      <c r="AJ2582"/>
      <c r="AK2582" t="s">
        <v>1111</v>
      </c>
      <c r="AL2582">
        <v>46</v>
      </c>
      <c r="AM2582" s="73">
        <v>43956</v>
      </c>
      <c r="AN2582" t="s">
        <v>1112</v>
      </c>
      <c r="AO2582" t="s">
        <v>8</v>
      </c>
      <c r="AP2582"/>
      <c r="AQ2582"/>
      <c r="AR2582" t="s">
        <v>30</v>
      </c>
      <c r="AS2582" t="s">
        <v>1797</v>
      </c>
      <c r="AT2582" t="s">
        <v>1366</v>
      </c>
      <c r="AU2582" t="s">
        <v>36</v>
      </c>
      <c r="AV2582" t="s">
        <v>1365</v>
      </c>
      <c r="AW2582"/>
      <c r="AX2582"/>
      <c r="AY2582"/>
      <c r="AZ2582"/>
      <c r="BA2582" t="s">
        <v>1833</v>
      </c>
      <c r="BB2582" t="s">
        <v>1802</v>
      </c>
      <c r="BC2582" t="s">
        <v>43</v>
      </c>
      <c r="BD2582"/>
      <c r="BE2582"/>
    </row>
    <row r="2583" spans="1:57" x14ac:dyDescent="0.25">
      <c r="A2583" t="s">
        <v>1360</v>
      </c>
      <c r="B2583" t="s">
        <v>0</v>
      </c>
      <c r="C2583">
        <v>2020</v>
      </c>
      <c r="D2583">
        <v>11</v>
      </c>
      <c r="E2583" s="73">
        <v>43956</v>
      </c>
      <c r="F2583"/>
      <c r="G2583"/>
      <c r="H2583" t="s">
        <v>12</v>
      </c>
      <c r="I2583"/>
      <c r="J2583" t="s">
        <v>25</v>
      </c>
      <c r="K2583" t="s">
        <v>3</v>
      </c>
      <c r="L2583"/>
      <c r="M2583" t="s">
        <v>43</v>
      </c>
      <c r="N2583" s="82">
        <v>2250</v>
      </c>
      <c r="O2583"/>
      <c r="P2583" t="s">
        <v>27</v>
      </c>
      <c r="Q2583" t="s">
        <v>1111</v>
      </c>
      <c r="R2583">
        <v>61</v>
      </c>
      <c r="S2583"/>
      <c r="T2583"/>
      <c r="U2583"/>
      <c r="V2583"/>
      <c r="W2583"/>
      <c r="X2583"/>
      <c r="Y2583"/>
      <c r="Z2583"/>
      <c r="AA2583"/>
      <c r="AB2583"/>
      <c r="AC2583"/>
      <c r="AD2583"/>
      <c r="AE2583"/>
      <c r="AF2583"/>
      <c r="AG2583"/>
      <c r="AH2583"/>
      <c r="AI2583"/>
      <c r="AJ2583"/>
      <c r="AK2583" t="s">
        <v>1111</v>
      </c>
      <c r="AL2583">
        <v>61</v>
      </c>
      <c r="AM2583" s="73">
        <v>43956</v>
      </c>
      <c r="AN2583" t="s">
        <v>1173</v>
      </c>
      <c r="AO2583" t="s">
        <v>8</v>
      </c>
      <c r="AP2583"/>
      <c r="AQ2583"/>
      <c r="AR2583" t="s">
        <v>30</v>
      </c>
      <c r="AS2583" t="s">
        <v>1797</v>
      </c>
      <c r="AT2583" t="s">
        <v>1366</v>
      </c>
      <c r="AU2583" t="s">
        <v>36</v>
      </c>
      <c r="AV2583" t="s">
        <v>1365</v>
      </c>
      <c r="AW2583"/>
      <c r="AX2583"/>
      <c r="AY2583"/>
      <c r="AZ2583"/>
      <c r="BA2583" t="s">
        <v>1833</v>
      </c>
      <c r="BB2583" t="s">
        <v>1802</v>
      </c>
      <c r="BC2583" t="s">
        <v>43</v>
      </c>
      <c r="BD2583"/>
      <c r="BE2583"/>
    </row>
    <row r="2584" spans="1:57" x14ac:dyDescent="0.25">
      <c r="A2584" t="s">
        <v>1360</v>
      </c>
      <c r="B2584" t="s">
        <v>0</v>
      </c>
      <c r="C2584">
        <v>2020</v>
      </c>
      <c r="D2584">
        <v>11</v>
      </c>
      <c r="E2584" s="73">
        <v>43962</v>
      </c>
      <c r="F2584" t="s">
        <v>574</v>
      </c>
      <c r="G2584"/>
      <c r="H2584" t="s">
        <v>12</v>
      </c>
      <c r="I2584" t="s">
        <v>575</v>
      </c>
      <c r="J2584" t="s">
        <v>582</v>
      </c>
      <c r="K2584" t="s">
        <v>3</v>
      </c>
      <c r="L2584"/>
      <c r="M2584" t="s">
        <v>579</v>
      </c>
      <c r="N2584" s="82">
        <v>453.59</v>
      </c>
      <c r="O2584"/>
      <c r="P2584" t="s">
        <v>1116</v>
      </c>
      <c r="Q2584" t="s">
        <v>1117</v>
      </c>
      <c r="R2584">
        <v>249</v>
      </c>
      <c r="S2584"/>
      <c r="T2584"/>
      <c r="U2584"/>
      <c r="V2584"/>
      <c r="W2584"/>
      <c r="X2584"/>
      <c r="Y2584"/>
      <c r="Z2584"/>
      <c r="AA2584"/>
      <c r="AB2584"/>
      <c r="AC2584"/>
      <c r="AD2584"/>
      <c r="AE2584"/>
      <c r="AF2584"/>
      <c r="AG2584"/>
      <c r="AH2584"/>
      <c r="AI2584"/>
      <c r="AJ2584"/>
      <c r="AK2584" t="s">
        <v>1117</v>
      </c>
      <c r="AL2584">
        <v>249</v>
      </c>
      <c r="AM2584" s="73">
        <v>43962</v>
      </c>
      <c r="AN2584" t="s">
        <v>584</v>
      </c>
      <c r="AO2584" t="s">
        <v>847</v>
      </c>
      <c r="AP2584"/>
      <c r="AQ2584"/>
      <c r="AR2584" t="s">
        <v>581</v>
      </c>
      <c r="AS2584" t="s">
        <v>1797</v>
      </c>
      <c r="AT2584" t="s">
        <v>1361</v>
      </c>
      <c r="AU2584" t="s">
        <v>36</v>
      </c>
      <c r="AV2584" t="s">
        <v>1354</v>
      </c>
      <c r="AW2584" t="s">
        <v>1924</v>
      </c>
      <c r="AX2584" t="s">
        <v>1353</v>
      </c>
      <c r="AY2584" t="s">
        <v>1352</v>
      </c>
      <c r="AZ2584"/>
      <c r="BA2584" t="s">
        <v>1950</v>
      </c>
      <c r="BB2584" t="s">
        <v>1926</v>
      </c>
      <c r="BC2584" t="s">
        <v>579</v>
      </c>
      <c r="BD2584"/>
      <c r="BE2584"/>
    </row>
    <row r="2585" spans="1:57" x14ac:dyDescent="0.25">
      <c r="A2585" t="s">
        <v>1360</v>
      </c>
      <c r="B2585" t="s">
        <v>0</v>
      </c>
      <c r="C2585">
        <v>2020</v>
      </c>
      <c r="D2585">
        <v>11</v>
      </c>
      <c r="E2585" s="73">
        <v>43962</v>
      </c>
      <c r="F2585" t="s">
        <v>574</v>
      </c>
      <c r="G2585"/>
      <c r="H2585" t="s">
        <v>12</v>
      </c>
      <c r="I2585" t="s">
        <v>575</v>
      </c>
      <c r="J2585" t="s">
        <v>624</v>
      </c>
      <c r="K2585" t="s">
        <v>3</v>
      </c>
      <c r="L2585"/>
      <c r="M2585" t="s">
        <v>579</v>
      </c>
      <c r="N2585" s="82">
        <v>901</v>
      </c>
      <c r="O2585"/>
      <c r="P2585" t="s">
        <v>1116</v>
      </c>
      <c r="Q2585" t="s">
        <v>1117</v>
      </c>
      <c r="R2585">
        <v>255</v>
      </c>
      <c r="S2585"/>
      <c r="T2585"/>
      <c r="U2585"/>
      <c r="V2585"/>
      <c r="W2585"/>
      <c r="X2585"/>
      <c r="Y2585"/>
      <c r="Z2585"/>
      <c r="AA2585"/>
      <c r="AB2585"/>
      <c r="AC2585"/>
      <c r="AD2585"/>
      <c r="AE2585"/>
      <c r="AF2585"/>
      <c r="AG2585"/>
      <c r="AH2585"/>
      <c r="AI2585"/>
      <c r="AJ2585"/>
      <c r="AK2585" t="s">
        <v>1117</v>
      </c>
      <c r="AL2585">
        <v>255</v>
      </c>
      <c r="AM2585" s="73">
        <v>43962</v>
      </c>
      <c r="AN2585" t="s">
        <v>584</v>
      </c>
      <c r="AO2585" t="s">
        <v>847</v>
      </c>
      <c r="AP2585"/>
      <c r="AQ2585"/>
      <c r="AR2585" t="s">
        <v>581</v>
      </c>
      <c r="AS2585" t="s">
        <v>1797</v>
      </c>
      <c r="AT2585" t="s">
        <v>1361</v>
      </c>
      <c r="AU2585" t="s">
        <v>36</v>
      </c>
      <c r="AV2585" t="s">
        <v>1354</v>
      </c>
      <c r="AW2585" t="s">
        <v>1924</v>
      </c>
      <c r="AX2585" t="s">
        <v>1353</v>
      </c>
      <c r="AY2585" t="s">
        <v>1352</v>
      </c>
      <c r="AZ2585"/>
      <c r="BA2585" t="s">
        <v>1982</v>
      </c>
      <c r="BB2585" t="s">
        <v>1926</v>
      </c>
      <c r="BC2585" t="s">
        <v>579</v>
      </c>
      <c r="BD2585"/>
      <c r="BE2585"/>
    </row>
    <row r="2586" spans="1:57" x14ac:dyDescent="0.25">
      <c r="A2586" t="s">
        <v>1360</v>
      </c>
      <c r="B2586" t="s">
        <v>0</v>
      </c>
      <c r="C2586">
        <v>2020</v>
      </c>
      <c r="D2586">
        <v>11</v>
      </c>
      <c r="E2586" s="73">
        <v>43962</v>
      </c>
      <c r="F2586" t="s">
        <v>574</v>
      </c>
      <c r="G2586"/>
      <c r="H2586" t="s">
        <v>12</v>
      </c>
      <c r="I2586" t="s">
        <v>575</v>
      </c>
      <c r="J2586" t="s">
        <v>588</v>
      </c>
      <c r="K2586" t="s">
        <v>3</v>
      </c>
      <c r="L2586"/>
      <c r="M2586" t="s">
        <v>579</v>
      </c>
      <c r="N2586" s="82">
        <v>20.76</v>
      </c>
      <c r="O2586"/>
      <c r="P2586" t="s">
        <v>1116</v>
      </c>
      <c r="Q2586" t="s">
        <v>1117</v>
      </c>
      <c r="R2586">
        <v>260</v>
      </c>
      <c r="S2586"/>
      <c r="T2586"/>
      <c r="U2586"/>
      <c r="V2586"/>
      <c r="W2586"/>
      <c r="X2586"/>
      <c r="Y2586"/>
      <c r="Z2586"/>
      <c r="AA2586"/>
      <c r="AB2586"/>
      <c r="AC2586"/>
      <c r="AD2586"/>
      <c r="AE2586"/>
      <c r="AF2586"/>
      <c r="AG2586"/>
      <c r="AH2586"/>
      <c r="AI2586"/>
      <c r="AJ2586"/>
      <c r="AK2586" t="s">
        <v>1117</v>
      </c>
      <c r="AL2586">
        <v>260</v>
      </c>
      <c r="AM2586" s="73">
        <v>43962</v>
      </c>
      <c r="AN2586" t="s">
        <v>584</v>
      </c>
      <c r="AO2586" t="s">
        <v>847</v>
      </c>
      <c r="AP2586"/>
      <c r="AQ2586"/>
      <c r="AR2586" t="s">
        <v>581</v>
      </c>
      <c r="AS2586" t="s">
        <v>1797</v>
      </c>
      <c r="AT2586" t="s">
        <v>1361</v>
      </c>
      <c r="AU2586" t="s">
        <v>36</v>
      </c>
      <c r="AV2586" t="s">
        <v>1354</v>
      </c>
      <c r="AW2586" t="s">
        <v>1924</v>
      </c>
      <c r="AX2586" t="s">
        <v>1353</v>
      </c>
      <c r="AY2586" t="s">
        <v>1352</v>
      </c>
      <c r="AZ2586"/>
      <c r="BA2586" t="s">
        <v>1927</v>
      </c>
      <c r="BB2586" t="s">
        <v>1926</v>
      </c>
      <c r="BC2586" t="s">
        <v>579</v>
      </c>
      <c r="BD2586"/>
      <c r="BE2586"/>
    </row>
    <row r="2587" spans="1:57" x14ac:dyDescent="0.25">
      <c r="A2587" t="s">
        <v>1360</v>
      </c>
      <c r="B2587" t="s">
        <v>0</v>
      </c>
      <c r="C2587">
        <v>2020</v>
      </c>
      <c r="D2587">
        <v>11</v>
      </c>
      <c r="E2587" s="73">
        <v>43963</v>
      </c>
      <c r="F2587"/>
      <c r="G2587"/>
      <c r="H2587" t="s">
        <v>12</v>
      </c>
      <c r="I2587" t="s">
        <v>575</v>
      </c>
      <c r="J2587" t="s">
        <v>643</v>
      </c>
      <c r="K2587" t="s">
        <v>3</v>
      </c>
      <c r="L2587"/>
      <c r="M2587" t="s">
        <v>1118</v>
      </c>
      <c r="N2587" s="82">
        <v>657.37</v>
      </c>
      <c r="O2587"/>
      <c r="P2587" t="s">
        <v>1132</v>
      </c>
      <c r="Q2587" t="s">
        <v>1119</v>
      </c>
      <c r="R2587">
        <v>2</v>
      </c>
      <c r="S2587"/>
      <c r="T2587"/>
      <c r="U2587"/>
      <c r="V2587"/>
      <c r="W2587"/>
      <c r="X2587"/>
      <c r="Y2587"/>
      <c r="Z2587"/>
      <c r="AA2587"/>
      <c r="AB2587"/>
      <c r="AC2587"/>
      <c r="AD2587"/>
      <c r="AE2587"/>
      <c r="AF2587"/>
      <c r="AG2587"/>
      <c r="AH2587"/>
      <c r="AI2587"/>
      <c r="AJ2587"/>
      <c r="AK2587" t="s">
        <v>1119</v>
      </c>
      <c r="AL2587">
        <v>2</v>
      </c>
      <c r="AM2587" s="73">
        <v>43963</v>
      </c>
      <c r="AN2587"/>
      <c r="AO2587" t="s">
        <v>975</v>
      </c>
      <c r="AP2587"/>
      <c r="AQ2587"/>
      <c r="AR2587" t="s">
        <v>603</v>
      </c>
      <c r="AS2587" t="s">
        <v>1797</v>
      </c>
      <c r="AT2587" t="s">
        <v>1372</v>
      </c>
      <c r="AU2587" t="s">
        <v>36</v>
      </c>
      <c r="AV2587" t="s">
        <v>1354</v>
      </c>
      <c r="AW2587" t="s">
        <v>1924</v>
      </c>
      <c r="AX2587" t="s">
        <v>1353</v>
      </c>
      <c r="AY2587" t="s">
        <v>1352</v>
      </c>
      <c r="AZ2587"/>
      <c r="BA2587" t="s">
        <v>1975</v>
      </c>
      <c r="BB2587" t="s">
        <v>1926</v>
      </c>
      <c r="BC2587" t="s">
        <v>1118</v>
      </c>
      <c r="BD2587"/>
      <c r="BE2587"/>
    </row>
    <row r="2588" spans="1:57" x14ac:dyDescent="0.25">
      <c r="A2588" t="s">
        <v>1360</v>
      </c>
      <c r="B2588" t="s">
        <v>0</v>
      </c>
      <c r="C2588">
        <v>2020</v>
      </c>
      <c r="D2588">
        <v>11</v>
      </c>
      <c r="E2588" s="73">
        <v>43963</v>
      </c>
      <c r="F2588"/>
      <c r="G2588"/>
      <c r="H2588" t="s">
        <v>12</v>
      </c>
      <c r="I2588"/>
      <c r="J2588" t="s">
        <v>2</v>
      </c>
      <c r="K2588" t="s">
        <v>3</v>
      </c>
      <c r="L2588"/>
      <c r="M2588" t="s">
        <v>1118</v>
      </c>
      <c r="N2588" s="82">
        <v>19407.14</v>
      </c>
      <c r="O2588"/>
      <c r="P2588" t="s">
        <v>14</v>
      </c>
      <c r="Q2588" t="s">
        <v>1119</v>
      </c>
      <c r="R2588">
        <v>33</v>
      </c>
      <c r="S2588"/>
      <c r="T2588"/>
      <c r="U2588"/>
      <c r="V2588"/>
      <c r="W2588"/>
      <c r="X2588"/>
      <c r="Y2588"/>
      <c r="Z2588"/>
      <c r="AA2588"/>
      <c r="AB2588"/>
      <c r="AC2588"/>
      <c r="AD2588"/>
      <c r="AE2588"/>
      <c r="AF2588"/>
      <c r="AG2588"/>
      <c r="AH2588"/>
      <c r="AI2588"/>
      <c r="AJ2588"/>
      <c r="AK2588" t="s">
        <v>1119</v>
      </c>
      <c r="AL2588">
        <v>33</v>
      </c>
      <c r="AM2588" s="73">
        <v>43963</v>
      </c>
      <c r="AN2588"/>
      <c r="AO2588" t="s">
        <v>8</v>
      </c>
      <c r="AP2588"/>
      <c r="AQ2588"/>
      <c r="AR2588" t="s">
        <v>603</v>
      </c>
      <c r="AS2588" t="s">
        <v>1797</v>
      </c>
      <c r="AT2588" t="s">
        <v>1385</v>
      </c>
      <c r="AU2588" t="s">
        <v>36</v>
      </c>
      <c r="AV2588" t="s">
        <v>1355</v>
      </c>
      <c r="AW2588"/>
      <c r="AX2588"/>
      <c r="AY2588"/>
      <c r="AZ2588"/>
      <c r="BA2588" t="s">
        <v>1801</v>
      </c>
      <c r="BB2588" t="s">
        <v>1802</v>
      </c>
      <c r="BC2588" t="s">
        <v>1118</v>
      </c>
      <c r="BD2588"/>
      <c r="BE2588"/>
    </row>
    <row r="2589" spans="1:57" x14ac:dyDescent="0.25">
      <c r="A2589" t="s">
        <v>1360</v>
      </c>
      <c r="B2589" t="s">
        <v>0</v>
      </c>
      <c r="C2589">
        <v>2020</v>
      </c>
      <c r="D2589">
        <v>11</v>
      </c>
      <c r="E2589" s="73">
        <v>43956</v>
      </c>
      <c r="F2589"/>
      <c r="G2589"/>
      <c r="H2589" t="s">
        <v>12</v>
      </c>
      <c r="I2589"/>
      <c r="J2589" t="s">
        <v>25</v>
      </c>
      <c r="K2589" t="s">
        <v>3</v>
      </c>
      <c r="L2589"/>
      <c r="M2589" t="s">
        <v>27</v>
      </c>
      <c r="N2589" s="82">
        <v>-1650</v>
      </c>
      <c r="O2589"/>
      <c r="P2589" t="s">
        <v>27</v>
      </c>
      <c r="Q2589" t="s">
        <v>1097</v>
      </c>
      <c r="R2589">
        <v>52</v>
      </c>
      <c r="S2589"/>
      <c r="T2589"/>
      <c r="U2589"/>
      <c r="V2589"/>
      <c r="W2589"/>
      <c r="X2589"/>
      <c r="Y2589"/>
      <c r="Z2589"/>
      <c r="AA2589"/>
      <c r="AB2589"/>
      <c r="AC2589"/>
      <c r="AD2589"/>
      <c r="AE2589"/>
      <c r="AF2589"/>
      <c r="AG2589"/>
      <c r="AH2589"/>
      <c r="AI2589"/>
      <c r="AJ2589"/>
      <c r="AK2589" t="s">
        <v>1097</v>
      </c>
      <c r="AL2589">
        <v>52</v>
      </c>
      <c r="AM2589" s="73">
        <v>43956</v>
      </c>
      <c r="AN2589" t="s">
        <v>1166</v>
      </c>
      <c r="AO2589" t="s">
        <v>8</v>
      </c>
      <c r="AP2589"/>
      <c r="AQ2589"/>
      <c r="AR2589" t="s">
        <v>30</v>
      </c>
      <c r="AS2589" t="s">
        <v>1797</v>
      </c>
      <c r="AT2589" t="s">
        <v>1366</v>
      </c>
      <c r="AU2589" t="s">
        <v>36</v>
      </c>
      <c r="AV2589" t="s">
        <v>1365</v>
      </c>
      <c r="AW2589"/>
      <c r="AX2589"/>
      <c r="AY2589"/>
      <c r="AZ2589"/>
      <c r="BA2589" t="s">
        <v>1833</v>
      </c>
      <c r="BB2589" t="s">
        <v>1802</v>
      </c>
      <c r="BC2589" t="s">
        <v>27</v>
      </c>
      <c r="BD2589"/>
      <c r="BE2589"/>
    </row>
    <row r="2590" spans="1:57" x14ac:dyDescent="0.25">
      <c r="A2590" t="s">
        <v>1360</v>
      </c>
      <c r="B2590" t="s">
        <v>0</v>
      </c>
      <c r="C2590">
        <v>2020</v>
      </c>
      <c r="D2590">
        <v>11</v>
      </c>
      <c r="E2590" s="73">
        <v>43956</v>
      </c>
      <c r="F2590"/>
      <c r="G2590"/>
      <c r="H2590" t="s">
        <v>12</v>
      </c>
      <c r="I2590" t="s">
        <v>552</v>
      </c>
      <c r="J2590" t="s">
        <v>920</v>
      </c>
      <c r="K2590" t="s">
        <v>3</v>
      </c>
      <c r="L2590"/>
      <c r="M2590" t="s">
        <v>27</v>
      </c>
      <c r="N2590" s="82">
        <v>10672.62</v>
      </c>
      <c r="O2590"/>
      <c r="P2590" t="s">
        <v>1146</v>
      </c>
      <c r="Q2590" t="s">
        <v>1097</v>
      </c>
      <c r="R2590">
        <v>91</v>
      </c>
      <c r="S2590" t="s">
        <v>1147</v>
      </c>
      <c r="T2590" s="73">
        <v>43949</v>
      </c>
      <c r="U2590" t="s">
        <v>1576</v>
      </c>
      <c r="V2590" t="s">
        <v>1146</v>
      </c>
      <c r="W2590" t="s">
        <v>36</v>
      </c>
      <c r="X2590"/>
      <c r="Y2590"/>
      <c r="Z2590"/>
      <c r="AA2590"/>
      <c r="AB2590"/>
      <c r="AC2590"/>
      <c r="AD2590"/>
      <c r="AE2590"/>
      <c r="AF2590"/>
      <c r="AG2590"/>
      <c r="AH2590"/>
      <c r="AI2590"/>
      <c r="AJ2590"/>
      <c r="AK2590" t="s">
        <v>1147</v>
      </c>
      <c r="AL2590">
        <v>1</v>
      </c>
      <c r="AM2590" s="73">
        <v>43949</v>
      </c>
      <c r="AN2590" t="s">
        <v>1147</v>
      </c>
      <c r="AO2590" t="s">
        <v>554</v>
      </c>
      <c r="AP2590" t="s">
        <v>504</v>
      </c>
      <c r="AQ2590"/>
      <c r="AR2590" t="s">
        <v>30</v>
      </c>
      <c r="AS2590" t="s">
        <v>1797</v>
      </c>
      <c r="AT2590" t="s">
        <v>1372</v>
      </c>
      <c r="AU2590" t="s">
        <v>36</v>
      </c>
      <c r="AV2590" t="s">
        <v>1354</v>
      </c>
      <c r="AW2590" t="s">
        <v>1798</v>
      </c>
      <c r="AX2590" t="s">
        <v>1353</v>
      </c>
      <c r="AY2590" t="s">
        <v>1371</v>
      </c>
      <c r="AZ2590"/>
      <c r="BA2590" t="s">
        <v>1799</v>
      </c>
      <c r="BB2590" t="s">
        <v>1800</v>
      </c>
      <c r="BC2590" t="s">
        <v>1576</v>
      </c>
      <c r="BD2590">
        <v>1</v>
      </c>
      <c r="BE2590" t="s">
        <v>1917</v>
      </c>
    </row>
    <row r="2591" spans="1:57" x14ac:dyDescent="0.25">
      <c r="A2591" t="s">
        <v>1360</v>
      </c>
      <c r="B2591" t="s">
        <v>0</v>
      </c>
      <c r="C2591">
        <v>2020</v>
      </c>
      <c r="D2591">
        <v>11</v>
      </c>
      <c r="E2591" s="73">
        <v>43956</v>
      </c>
      <c r="F2591"/>
      <c r="G2591"/>
      <c r="H2591" t="s">
        <v>12</v>
      </c>
      <c r="I2591"/>
      <c r="J2591" t="s">
        <v>2</v>
      </c>
      <c r="K2591" t="s">
        <v>3</v>
      </c>
      <c r="L2591"/>
      <c r="M2591" t="s">
        <v>43</v>
      </c>
      <c r="N2591" s="82">
        <v>-2374</v>
      </c>
      <c r="O2591"/>
      <c r="P2591" t="s">
        <v>14</v>
      </c>
      <c r="Q2591" t="s">
        <v>1111</v>
      </c>
      <c r="R2591">
        <v>8</v>
      </c>
      <c r="S2591"/>
      <c r="T2591"/>
      <c r="U2591"/>
      <c r="V2591"/>
      <c r="W2591"/>
      <c r="X2591"/>
      <c r="Y2591"/>
      <c r="Z2591"/>
      <c r="AA2591"/>
      <c r="AB2591"/>
      <c r="AC2591"/>
      <c r="AD2591"/>
      <c r="AE2591"/>
      <c r="AF2591"/>
      <c r="AG2591"/>
      <c r="AH2591"/>
      <c r="AI2591"/>
      <c r="AJ2591"/>
      <c r="AK2591" t="s">
        <v>1111</v>
      </c>
      <c r="AL2591">
        <v>8</v>
      </c>
      <c r="AM2591" s="73">
        <v>43956</v>
      </c>
      <c r="AN2591" t="s">
        <v>1152</v>
      </c>
      <c r="AO2591" t="s">
        <v>8</v>
      </c>
      <c r="AP2591"/>
      <c r="AQ2591"/>
      <c r="AR2591" t="s">
        <v>30</v>
      </c>
      <c r="AS2591" t="s">
        <v>1797</v>
      </c>
      <c r="AT2591" t="s">
        <v>1385</v>
      </c>
      <c r="AU2591" t="s">
        <v>36</v>
      </c>
      <c r="AV2591" t="s">
        <v>1355</v>
      </c>
      <c r="AW2591"/>
      <c r="AX2591"/>
      <c r="AY2591"/>
      <c r="AZ2591"/>
      <c r="BA2591" t="s">
        <v>1801</v>
      </c>
      <c r="BB2591" t="s">
        <v>1802</v>
      </c>
      <c r="BC2591" t="s">
        <v>43</v>
      </c>
      <c r="BD2591"/>
      <c r="BE2591"/>
    </row>
    <row r="2592" spans="1:57" x14ac:dyDescent="0.25">
      <c r="A2592" t="s">
        <v>1360</v>
      </c>
      <c r="B2592" t="s">
        <v>0</v>
      </c>
      <c r="C2592">
        <v>2020</v>
      </c>
      <c r="D2592">
        <v>11</v>
      </c>
      <c r="E2592" s="73">
        <v>43956</v>
      </c>
      <c r="F2592"/>
      <c r="G2592"/>
      <c r="H2592" t="s">
        <v>12</v>
      </c>
      <c r="I2592"/>
      <c r="J2592" t="s">
        <v>2</v>
      </c>
      <c r="K2592" t="s">
        <v>3</v>
      </c>
      <c r="L2592"/>
      <c r="M2592" t="s">
        <v>43</v>
      </c>
      <c r="N2592" s="82">
        <v>-6250</v>
      </c>
      <c r="O2592"/>
      <c r="P2592" t="s">
        <v>14</v>
      </c>
      <c r="Q2592" t="s">
        <v>1111</v>
      </c>
      <c r="R2592">
        <v>34</v>
      </c>
      <c r="S2592"/>
      <c r="T2592"/>
      <c r="U2592"/>
      <c r="V2592"/>
      <c r="W2592"/>
      <c r="X2592"/>
      <c r="Y2592"/>
      <c r="Z2592"/>
      <c r="AA2592"/>
      <c r="AB2592"/>
      <c r="AC2592"/>
      <c r="AD2592"/>
      <c r="AE2592"/>
      <c r="AF2592"/>
      <c r="AG2592"/>
      <c r="AH2592"/>
      <c r="AI2592"/>
      <c r="AJ2592"/>
      <c r="AK2592" t="s">
        <v>1111</v>
      </c>
      <c r="AL2592">
        <v>34</v>
      </c>
      <c r="AM2592" s="73">
        <v>43956</v>
      </c>
      <c r="AN2592" t="s">
        <v>1131</v>
      </c>
      <c r="AO2592" t="s">
        <v>8</v>
      </c>
      <c r="AP2592"/>
      <c r="AQ2592"/>
      <c r="AR2592" t="s">
        <v>30</v>
      </c>
      <c r="AS2592" t="s">
        <v>1797</v>
      </c>
      <c r="AT2592" t="s">
        <v>1385</v>
      </c>
      <c r="AU2592" t="s">
        <v>36</v>
      </c>
      <c r="AV2592" t="s">
        <v>1355</v>
      </c>
      <c r="AW2592"/>
      <c r="AX2592"/>
      <c r="AY2592"/>
      <c r="AZ2592"/>
      <c r="BA2592" t="s">
        <v>1801</v>
      </c>
      <c r="BB2592" t="s">
        <v>1802</v>
      </c>
      <c r="BC2592" t="s">
        <v>43</v>
      </c>
      <c r="BD2592"/>
      <c r="BE2592"/>
    </row>
    <row r="2593" spans="1:57" x14ac:dyDescent="0.25">
      <c r="A2593" t="s">
        <v>1360</v>
      </c>
      <c r="B2593" t="s">
        <v>0</v>
      </c>
      <c r="C2593">
        <v>2020</v>
      </c>
      <c r="D2593">
        <v>11</v>
      </c>
      <c r="E2593" s="73">
        <v>43956</v>
      </c>
      <c r="F2593"/>
      <c r="G2593"/>
      <c r="H2593" t="s">
        <v>12</v>
      </c>
      <c r="I2593"/>
      <c r="J2593" t="s">
        <v>25</v>
      </c>
      <c r="K2593" t="s">
        <v>3</v>
      </c>
      <c r="L2593"/>
      <c r="M2593" t="s">
        <v>43</v>
      </c>
      <c r="N2593" s="82">
        <v>10672.62</v>
      </c>
      <c r="O2593"/>
      <c r="P2593" t="s">
        <v>27</v>
      </c>
      <c r="Q2593" t="s">
        <v>1111</v>
      </c>
      <c r="R2593">
        <v>53</v>
      </c>
      <c r="S2593"/>
      <c r="T2593"/>
      <c r="U2593"/>
      <c r="V2593"/>
      <c r="W2593"/>
      <c r="X2593"/>
      <c r="Y2593"/>
      <c r="Z2593"/>
      <c r="AA2593"/>
      <c r="AB2593"/>
      <c r="AC2593"/>
      <c r="AD2593"/>
      <c r="AE2593"/>
      <c r="AF2593"/>
      <c r="AG2593"/>
      <c r="AH2593"/>
      <c r="AI2593"/>
      <c r="AJ2593"/>
      <c r="AK2593" t="s">
        <v>1111</v>
      </c>
      <c r="AL2593">
        <v>53</v>
      </c>
      <c r="AM2593" s="73">
        <v>43956</v>
      </c>
      <c r="AN2593" t="s">
        <v>1147</v>
      </c>
      <c r="AO2593" t="s">
        <v>8</v>
      </c>
      <c r="AP2593"/>
      <c r="AQ2593"/>
      <c r="AR2593" t="s">
        <v>30</v>
      </c>
      <c r="AS2593" t="s">
        <v>1797</v>
      </c>
      <c r="AT2593" t="s">
        <v>1366</v>
      </c>
      <c r="AU2593" t="s">
        <v>36</v>
      </c>
      <c r="AV2593" t="s">
        <v>1365</v>
      </c>
      <c r="AW2593"/>
      <c r="AX2593"/>
      <c r="AY2593"/>
      <c r="AZ2593"/>
      <c r="BA2593" t="s">
        <v>1833</v>
      </c>
      <c r="BB2593" t="s">
        <v>1802</v>
      </c>
      <c r="BC2593" t="s">
        <v>43</v>
      </c>
      <c r="BD2593"/>
      <c r="BE2593"/>
    </row>
    <row r="2594" spans="1:57" x14ac:dyDescent="0.25">
      <c r="A2594" t="s">
        <v>1360</v>
      </c>
      <c r="B2594" t="s">
        <v>0</v>
      </c>
      <c r="C2594">
        <v>2020</v>
      </c>
      <c r="D2594">
        <v>11</v>
      </c>
      <c r="E2594" s="73">
        <v>43956</v>
      </c>
      <c r="F2594"/>
      <c r="G2594"/>
      <c r="H2594" t="s">
        <v>12</v>
      </c>
      <c r="I2594"/>
      <c r="J2594" t="s">
        <v>25</v>
      </c>
      <c r="K2594" t="s">
        <v>3</v>
      </c>
      <c r="L2594"/>
      <c r="M2594" t="s">
        <v>43</v>
      </c>
      <c r="N2594" s="82">
        <v>2070</v>
      </c>
      <c r="O2594"/>
      <c r="P2594" t="s">
        <v>27</v>
      </c>
      <c r="Q2594" t="s">
        <v>1111</v>
      </c>
      <c r="R2594">
        <v>57</v>
      </c>
      <c r="S2594"/>
      <c r="T2594"/>
      <c r="U2594"/>
      <c r="V2594"/>
      <c r="W2594"/>
      <c r="X2594"/>
      <c r="Y2594"/>
      <c r="Z2594"/>
      <c r="AA2594"/>
      <c r="AB2594"/>
      <c r="AC2594"/>
      <c r="AD2594"/>
      <c r="AE2594"/>
      <c r="AF2594"/>
      <c r="AG2594"/>
      <c r="AH2594"/>
      <c r="AI2594"/>
      <c r="AJ2594"/>
      <c r="AK2594" t="s">
        <v>1111</v>
      </c>
      <c r="AL2594">
        <v>57</v>
      </c>
      <c r="AM2594" s="73">
        <v>43956</v>
      </c>
      <c r="AN2594" t="s">
        <v>1113</v>
      </c>
      <c r="AO2594" t="s">
        <v>8</v>
      </c>
      <c r="AP2594"/>
      <c r="AQ2594"/>
      <c r="AR2594" t="s">
        <v>30</v>
      </c>
      <c r="AS2594" t="s">
        <v>1797</v>
      </c>
      <c r="AT2594" t="s">
        <v>1366</v>
      </c>
      <c r="AU2594" t="s">
        <v>36</v>
      </c>
      <c r="AV2594" t="s">
        <v>1365</v>
      </c>
      <c r="AW2594"/>
      <c r="AX2594"/>
      <c r="AY2594"/>
      <c r="AZ2594"/>
      <c r="BA2594" t="s">
        <v>1833</v>
      </c>
      <c r="BB2594" t="s">
        <v>1802</v>
      </c>
      <c r="BC2594" t="s">
        <v>43</v>
      </c>
      <c r="BD2594"/>
      <c r="BE2594"/>
    </row>
    <row r="2595" spans="1:57" x14ac:dyDescent="0.25">
      <c r="A2595" t="s">
        <v>1360</v>
      </c>
      <c r="B2595" t="s">
        <v>0</v>
      </c>
      <c r="C2595">
        <v>2020</v>
      </c>
      <c r="D2595">
        <v>11</v>
      </c>
      <c r="E2595" s="73">
        <v>43962</v>
      </c>
      <c r="F2595" t="s">
        <v>574</v>
      </c>
      <c r="G2595"/>
      <c r="H2595" t="s">
        <v>12</v>
      </c>
      <c r="I2595" t="s">
        <v>575</v>
      </c>
      <c r="J2595" t="s">
        <v>586</v>
      </c>
      <c r="K2595" t="s">
        <v>3</v>
      </c>
      <c r="L2595"/>
      <c r="M2595" t="s">
        <v>579</v>
      </c>
      <c r="N2595" s="82">
        <v>43.87</v>
      </c>
      <c r="O2595"/>
      <c r="P2595" t="s">
        <v>1116</v>
      </c>
      <c r="Q2595" t="s">
        <v>1117</v>
      </c>
      <c r="R2595">
        <v>254</v>
      </c>
      <c r="S2595"/>
      <c r="T2595"/>
      <c r="U2595"/>
      <c r="V2595"/>
      <c r="W2595"/>
      <c r="X2595"/>
      <c r="Y2595"/>
      <c r="Z2595"/>
      <c r="AA2595"/>
      <c r="AB2595"/>
      <c r="AC2595"/>
      <c r="AD2595"/>
      <c r="AE2595"/>
      <c r="AF2595"/>
      <c r="AG2595"/>
      <c r="AH2595"/>
      <c r="AI2595"/>
      <c r="AJ2595"/>
      <c r="AK2595" t="s">
        <v>1117</v>
      </c>
      <c r="AL2595">
        <v>254</v>
      </c>
      <c r="AM2595" s="73">
        <v>43962</v>
      </c>
      <c r="AN2595" t="s">
        <v>584</v>
      </c>
      <c r="AO2595" t="s">
        <v>847</v>
      </c>
      <c r="AP2595"/>
      <c r="AQ2595"/>
      <c r="AR2595" t="s">
        <v>581</v>
      </c>
      <c r="AS2595" t="s">
        <v>1797</v>
      </c>
      <c r="AT2595" t="s">
        <v>1361</v>
      </c>
      <c r="AU2595" t="s">
        <v>36</v>
      </c>
      <c r="AV2595" t="s">
        <v>1354</v>
      </c>
      <c r="AW2595" t="s">
        <v>1924</v>
      </c>
      <c r="AX2595" t="s">
        <v>1353</v>
      </c>
      <c r="AY2595" t="s">
        <v>1352</v>
      </c>
      <c r="AZ2595"/>
      <c r="BA2595" t="s">
        <v>1954</v>
      </c>
      <c r="BB2595" t="s">
        <v>1926</v>
      </c>
      <c r="BC2595" t="s">
        <v>579</v>
      </c>
      <c r="BD2595"/>
      <c r="BE2595"/>
    </row>
    <row r="2596" spans="1:57" x14ac:dyDescent="0.25">
      <c r="A2596" t="s">
        <v>1360</v>
      </c>
      <c r="B2596" t="s">
        <v>0</v>
      </c>
      <c r="C2596">
        <v>2020</v>
      </c>
      <c r="D2596">
        <v>11</v>
      </c>
      <c r="E2596" s="73">
        <v>43963</v>
      </c>
      <c r="F2596"/>
      <c r="G2596"/>
      <c r="H2596" t="s">
        <v>12</v>
      </c>
      <c r="I2596"/>
      <c r="J2596" t="s">
        <v>2</v>
      </c>
      <c r="K2596" t="s">
        <v>3</v>
      </c>
      <c r="L2596"/>
      <c r="M2596" t="s">
        <v>1118</v>
      </c>
      <c r="N2596" s="82">
        <v>-218.62</v>
      </c>
      <c r="O2596"/>
      <c r="P2596" t="s">
        <v>14</v>
      </c>
      <c r="Q2596" t="s">
        <v>1119</v>
      </c>
      <c r="R2596">
        <v>61</v>
      </c>
      <c r="S2596"/>
      <c r="T2596"/>
      <c r="U2596"/>
      <c r="V2596"/>
      <c r="W2596"/>
      <c r="X2596"/>
      <c r="Y2596"/>
      <c r="Z2596"/>
      <c r="AA2596"/>
      <c r="AB2596"/>
      <c r="AC2596"/>
      <c r="AD2596"/>
      <c r="AE2596"/>
      <c r="AF2596"/>
      <c r="AG2596"/>
      <c r="AH2596"/>
      <c r="AI2596"/>
      <c r="AJ2596"/>
      <c r="AK2596" t="s">
        <v>1119</v>
      </c>
      <c r="AL2596">
        <v>61</v>
      </c>
      <c r="AM2596" s="73">
        <v>43963</v>
      </c>
      <c r="AN2596"/>
      <c r="AO2596" t="s">
        <v>8</v>
      </c>
      <c r="AP2596"/>
      <c r="AQ2596"/>
      <c r="AR2596" t="s">
        <v>603</v>
      </c>
      <c r="AS2596" t="s">
        <v>1797</v>
      </c>
      <c r="AT2596" t="s">
        <v>1385</v>
      </c>
      <c r="AU2596" t="s">
        <v>36</v>
      </c>
      <c r="AV2596" t="s">
        <v>1355</v>
      </c>
      <c r="AW2596"/>
      <c r="AX2596"/>
      <c r="AY2596"/>
      <c r="AZ2596"/>
      <c r="BA2596" t="s">
        <v>1801</v>
      </c>
      <c r="BB2596" t="s">
        <v>1802</v>
      </c>
      <c r="BC2596" t="s">
        <v>1118</v>
      </c>
      <c r="BD2596"/>
      <c r="BE2596"/>
    </row>
    <row r="2597" spans="1:57" x14ac:dyDescent="0.25">
      <c r="A2597" t="s">
        <v>1360</v>
      </c>
      <c r="B2597" t="s">
        <v>0</v>
      </c>
      <c r="C2597">
        <v>2020</v>
      </c>
      <c r="D2597">
        <v>11</v>
      </c>
      <c r="E2597" s="73">
        <v>43963</v>
      </c>
      <c r="F2597"/>
      <c r="G2597"/>
      <c r="H2597" t="s">
        <v>12</v>
      </c>
      <c r="I2597"/>
      <c r="J2597" t="s">
        <v>633</v>
      </c>
      <c r="K2597" t="s">
        <v>3</v>
      </c>
      <c r="L2597"/>
      <c r="M2597" t="s">
        <v>1436</v>
      </c>
      <c r="N2597" s="82">
        <v>-3575.52</v>
      </c>
      <c r="O2597"/>
      <c r="P2597" t="s">
        <v>799</v>
      </c>
      <c r="Q2597" t="s">
        <v>1140</v>
      </c>
      <c r="R2597">
        <v>2</v>
      </c>
      <c r="S2597"/>
      <c r="T2597"/>
      <c r="U2597"/>
      <c r="V2597"/>
      <c r="W2597"/>
      <c r="X2597"/>
      <c r="Y2597"/>
      <c r="Z2597"/>
      <c r="AA2597"/>
      <c r="AB2597"/>
      <c r="AC2597"/>
      <c r="AD2597"/>
      <c r="AE2597"/>
      <c r="AF2597"/>
      <c r="AG2597"/>
      <c r="AH2597"/>
      <c r="AI2597"/>
      <c r="AJ2597"/>
      <c r="AK2597" t="s">
        <v>1140</v>
      </c>
      <c r="AL2597">
        <v>2</v>
      </c>
      <c r="AM2597" s="73">
        <v>43963</v>
      </c>
      <c r="AN2597"/>
      <c r="AO2597" t="s">
        <v>554</v>
      </c>
      <c r="AP2597"/>
      <c r="AQ2597"/>
      <c r="AR2597" t="s">
        <v>16</v>
      </c>
      <c r="AS2597" t="s">
        <v>1797</v>
      </c>
      <c r="AT2597" t="s">
        <v>1430</v>
      </c>
      <c r="AU2597" t="s">
        <v>36</v>
      </c>
      <c r="AV2597" t="s">
        <v>1421</v>
      </c>
      <c r="AW2597"/>
      <c r="AX2597"/>
      <c r="AY2597"/>
      <c r="AZ2597"/>
      <c r="BA2597" t="s">
        <v>1971</v>
      </c>
      <c r="BB2597" t="s">
        <v>1802</v>
      </c>
      <c r="BC2597" t="s">
        <v>1436</v>
      </c>
      <c r="BD2597"/>
      <c r="BE2597"/>
    </row>
    <row r="2598" spans="1:57" x14ac:dyDescent="0.25">
      <c r="A2598" t="s">
        <v>1360</v>
      </c>
      <c r="B2598" t="s">
        <v>0</v>
      </c>
      <c r="C2598">
        <v>2020</v>
      </c>
      <c r="D2598">
        <v>11</v>
      </c>
      <c r="E2598" s="73">
        <v>43966</v>
      </c>
      <c r="F2598" t="s">
        <v>574</v>
      </c>
      <c r="G2598"/>
      <c r="H2598" t="s">
        <v>12</v>
      </c>
      <c r="I2598" t="s">
        <v>575</v>
      </c>
      <c r="J2598" t="s">
        <v>609</v>
      </c>
      <c r="K2598" t="s">
        <v>3</v>
      </c>
      <c r="L2598"/>
      <c r="M2598" t="s">
        <v>1412</v>
      </c>
      <c r="N2598" s="82">
        <v>-1376.49</v>
      </c>
      <c r="O2598"/>
      <c r="P2598" t="s">
        <v>1187</v>
      </c>
      <c r="Q2598" t="s">
        <v>1188</v>
      </c>
      <c r="R2598">
        <v>10</v>
      </c>
      <c r="S2598"/>
      <c r="T2598"/>
      <c r="U2598"/>
      <c r="V2598"/>
      <c r="W2598"/>
      <c r="X2598"/>
      <c r="Y2598"/>
      <c r="Z2598"/>
      <c r="AA2598"/>
      <c r="AB2598"/>
      <c r="AC2598"/>
      <c r="AD2598"/>
      <c r="AE2598"/>
      <c r="AF2598"/>
      <c r="AG2598"/>
      <c r="AH2598"/>
      <c r="AI2598"/>
      <c r="AJ2598"/>
      <c r="AK2598" t="s">
        <v>1188</v>
      </c>
      <c r="AL2598">
        <v>10</v>
      </c>
      <c r="AM2598" s="73">
        <v>43966</v>
      </c>
      <c r="AN2598"/>
      <c r="AO2598" t="s">
        <v>1013</v>
      </c>
      <c r="AP2598"/>
      <c r="AQ2598"/>
      <c r="AR2598" t="s">
        <v>603</v>
      </c>
      <c r="AS2598" t="s">
        <v>1797</v>
      </c>
      <c r="AT2598" t="s">
        <v>1408</v>
      </c>
      <c r="AU2598" t="s">
        <v>36</v>
      </c>
      <c r="AV2598" t="s">
        <v>1354</v>
      </c>
      <c r="AW2598" t="s">
        <v>1924</v>
      </c>
      <c r="AX2598" t="s">
        <v>1353</v>
      </c>
      <c r="AY2598" t="s">
        <v>1352</v>
      </c>
      <c r="AZ2598"/>
      <c r="BA2598" t="s">
        <v>1949</v>
      </c>
      <c r="BB2598" t="s">
        <v>1926</v>
      </c>
      <c r="BC2598" t="s">
        <v>1412</v>
      </c>
      <c r="BD2598"/>
      <c r="BE2598"/>
    </row>
    <row r="2599" spans="1:57" x14ac:dyDescent="0.25">
      <c r="A2599" t="s">
        <v>1360</v>
      </c>
      <c r="B2599" t="s">
        <v>0</v>
      </c>
      <c r="C2599">
        <v>2020</v>
      </c>
      <c r="D2599">
        <v>11</v>
      </c>
      <c r="E2599" s="73">
        <v>43977</v>
      </c>
      <c r="F2599"/>
      <c r="G2599"/>
      <c r="H2599" t="s">
        <v>12</v>
      </c>
      <c r="I2599"/>
      <c r="J2599" t="s">
        <v>25</v>
      </c>
      <c r="K2599" t="s">
        <v>3</v>
      </c>
      <c r="L2599"/>
      <c r="M2599" t="s">
        <v>27</v>
      </c>
      <c r="N2599" s="82">
        <v>-11282.74</v>
      </c>
      <c r="O2599"/>
      <c r="P2599" t="s">
        <v>27</v>
      </c>
      <c r="Q2599" t="s">
        <v>1189</v>
      </c>
      <c r="R2599">
        <v>9</v>
      </c>
      <c r="S2599"/>
      <c r="T2599"/>
      <c r="U2599"/>
      <c r="V2599"/>
      <c r="W2599"/>
      <c r="X2599"/>
      <c r="Y2599"/>
      <c r="Z2599"/>
      <c r="AA2599"/>
      <c r="AB2599"/>
      <c r="AC2599"/>
      <c r="AD2599"/>
      <c r="AE2599"/>
      <c r="AF2599"/>
      <c r="AG2599"/>
      <c r="AH2599"/>
      <c r="AI2599"/>
      <c r="AJ2599"/>
      <c r="AK2599" t="s">
        <v>1189</v>
      </c>
      <c r="AL2599">
        <v>9</v>
      </c>
      <c r="AM2599" s="73">
        <v>43977</v>
      </c>
      <c r="AN2599" t="s">
        <v>1191</v>
      </c>
      <c r="AO2599" t="s">
        <v>8</v>
      </c>
      <c r="AP2599"/>
      <c r="AQ2599"/>
      <c r="AR2599" t="s">
        <v>30</v>
      </c>
      <c r="AS2599" t="s">
        <v>1797</v>
      </c>
      <c r="AT2599" t="s">
        <v>1366</v>
      </c>
      <c r="AU2599" t="s">
        <v>36</v>
      </c>
      <c r="AV2599" t="s">
        <v>1365</v>
      </c>
      <c r="AW2599"/>
      <c r="AX2599"/>
      <c r="AY2599"/>
      <c r="AZ2599"/>
      <c r="BA2599" t="s">
        <v>1833</v>
      </c>
      <c r="BB2599" t="s">
        <v>1802</v>
      </c>
      <c r="BC2599" t="s">
        <v>27</v>
      </c>
      <c r="BD2599"/>
      <c r="BE2599"/>
    </row>
    <row r="2600" spans="1:57" x14ac:dyDescent="0.25">
      <c r="A2600" t="s">
        <v>1360</v>
      </c>
      <c r="B2600" t="s">
        <v>0</v>
      </c>
      <c r="C2600">
        <v>2020</v>
      </c>
      <c r="D2600">
        <v>11</v>
      </c>
      <c r="E2600" s="73">
        <v>43977</v>
      </c>
      <c r="F2600" t="s">
        <v>574</v>
      </c>
      <c r="G2600"/>
      <c r="H2600" t="s">
        <v>12</v>
      </c>
      <c r="I2600" t="s">
        <v>575</v>
      </c>
      <c r="J2600" t="s">
        <v>589</v>
      </c>
      <c r="K2600" t="s">
        <v>3</v>
      </c>
      <c r="L2600"/>
      <c r="M2600" t="s">
        <v>579</v>
      </c>
      <c r="N2600" s="82">
        <v>3349</v>
      </c>
      <c r="O2600"/>
      <c r="P2600" t="s">
        <v>1197</v>
      </c>
      <c r="Q2600" t="s">
        <v>1198</v>
      </c>
      <c r="R2600">
        <v>249</v>
      </c>
      <c r="S2600"/>
      <c r="T2600"/>
      <c r="U2600"/>
      <c r="V2600"/>
      <c r="W2600"/>
      <c r="X2600"/>
      <c r="Y2600"/>
      <c r="Z2600"/>
      <c r="AA2600"/>
      <c r="AB2600"/>
      <c r="AC2600"/>
      <c r="AD2600"/>
      <c r="AE2600"/>
      <c r="AF2600"/>
      <c r="AG2600"/>
      <c r="AH2600"/>
      <c r="AI2600"/>
      <c r="AJ2600"/>
      <c r="AK2600" t="s">
        <v>1198</v>
      </c>
      <c r="AL2600">
        <v>249</v>
      </c>
      <c r="AM2600" s="73">
        <v>43977</v>
      </c>
      <c r="AN2600" t="s">
        <v>584</v>
      </c>
      <c r="AO2600" t="s">
        <v>847</v>
      </c>
      <c r="AP2600"/>
      <c r="AQ2600"/>
      <c r="AR2600" t="s">
        <v>581</v>
      </c>
      <c r="AS2600" t="s">
        <v>1797</v>
      </c>
      <c r="AT2600" t="s">
        <v>1361</v>
      </c>
      <c r="AU2600" t="s">
        <v>36</v>
      </c>
      <c r="AV2600" t="s">
        <v>1354</v>
      </c>
      <c r="AW2600" t="s">
        <v>1924</v>
      </c>
      <c r="AX2600" t="s">
        <v>1353</v>
      </c>
      <c r="AY2600" t="s">
        <v>1352</v>
      </c>
      <c r="AZ2600"/>
      <c r="BA2600" t="s">
        <v>1934</v>
      </c>
      <c r="BB2600" t="s">
        <v>1926</v>
      </c>
      <c r="BC2600" t="s">
        <v>579</v>
      </c>
      <c r="BD2600"/>
      <c r="BE2600"/>
    </row>
    <row r="2601" spans="1:57" x14ac:dyDescent="0.25">
      <c r="A2601" t="s">
        <v>1360</v>
      </c>
      <c r="B2601" t="s">
        <v>0</v>
      </c>
      <c r="C2601">
        <v>2020</v>
      </c>
      <c r="D2601">
        <v>11</v>
      </c>
      <c r="E2601" s="73">
        <v>43977</v>
      </c>
      <c r="F2601" t="s">
        <v>574</v>
      </c>
      <c r="G2601"/>
      <c r="H2601" t="s">
        <v>12</v>
      </c>
      <c r="I2601" t="s">
        <v>575</v>
      </c>
      <c r="J2601" t="s">
        <v>582</v>
      </c>
      <c r="K2601" t="s">
        <v>3</v>
      </c>
      <c r="L2601"/>
      <c r="M2601" t="s">
        <v>579</v>
      </c>
      <c r="N2601" s="82">
        <v>452.78</v>
      </c>
      <c r="O2601"/>
      <c r="P2601" t="s">
        <v>1197</v>
      </c>
      <c r="Q2601" t="s">
        <v>1198</v>
      </c>
      <c r="R2601">
        <v>251</v>
      </c>
      <c r="S2601"/>
      <c r="T2601"/>
      <c r="U2601"/>
      <c r="V2601"/>
      <c r="W2601"/>
      <c r="X2601"/>
      <c r="Y2601"/>
      <c r="Z2601"/>
      <c r="AA2601"/>
      <c r="AB2601"/>
      <c r="AC2601"/>
      <c r="AD2601"/>
      <c r="AE2601"/>
      <c r="AF2601"/>
      <c r="AG2601"/>
      <c r="AH2601"/>
      <c r="AI2601"/>
      <c r="AJ2601"/>
      <c r="AK2601" t="s">
        <v>1198</v>
      </c>
      <c r="AL2601">
        <v>251</v>
      </c>
      <c r="AM2601" s="73">
        <v>43977</v>
      </c>
      <c r="AN2601" t="s">
        <v>584</v>
      </c>
      <c r="AO2601" t="s">
        <v>847</v>
      </c>
      <c r="AP2601"/>
      <c r="AQ2601"/>
      <c r="AR2601" t="s">
        <v>581</v>
      </c>
      <c r="AS2601" t="s">
        <v>1797</v>
      </c>
      <c r="AT2601" t="s">
        <v>1361</v>
      </c>
      <c r="AU2601" t="s">
        <v>36</v>
      </c>
      <c r="AV2601" t="s">
        <v>1354</v>
      </c>
      <c r="AW2601" t="s">
        <v>1924</v>
      </c>
      <c r="AX2601" t="s">
        <v>1353</v>
      </c>
      <c r="AY2601" t="s">
        <v>1352</v>
      </c>
      <c r="AZ2601"/>
      <c r="BA2601" t="s">
        <v>1950</v>
      </c>
      <c r="BB2601" t="s">
        <v>1926</v>
      </c>
      <c r="BC2601" t="s">
        <v>579</v>
      </c>
      <c r="BD2601"/>
      <c r="BE2601"/>
    </row>
    <row r="2602" spans="1:57" x14ac:dyDescent="0.25">
      <c r="A2602" t="s">
        <v>1360</v>
      </c>
      <c r="B2602" t="s">
        <v>0</v>
      </c>
      <c r="C2602">
        <v>2020</v>
      </c>
      <c r="D2602">
        <v>11</v>
      </c>
      <c r="E2602" s="73">
        <v>43977</v>
      </c>
      <c r="F2602" t="s">
        <v>574</v>
      </c>
      <c r="G2602"/>
      <c r="H2602" t="s">
        <v>12</v>
      </c>
      <c r="I2602" t="s">
        <v>575</v>
      </c>
      <c r="J2602" t="s">
        <v>848</v>
      </c>
      <c r="K2602" t="s">
        <v>3</v>
      </c>
      <c r="L2602"/>
      <c r="M2602" t="s">
        <v>579</v>
      </c>
      <c r="N2602" s="82">
        <v>20</v>
      </c>
      <c r="O2602"/>
      <c r="P2602" t="s">
        <v>1197</v>
      </c>
      <c r="Q2602" t="s">
        <v>1198</v>
      </c>
      <c r="R2602">
        <v>262</v>
      </c>
      <c r="S2602"/>
      <c r="T2602"/>
      <c r="U2602"/>
      <c r="V2602"/>
      <c r="W2602"/>
      <c r="X2602"/>
      <c r="Y2602"/>
      <c r="Z2602"/>
      <c r="AA2602"/>
      <c r="AB2602"/>
      <c r="AC2602"/>
      <c r="AD2602"/>
      <c r="AE2602"/>
      <c r="AF2602"/>
      <c r="AG2602"/>
      <c r="AH2602"/>
      <c r="AI2602"/>
      <c r="AJ2602"/>
      <c r="AK2602" t="s">
        <v>1198</v>
      </c>
      <c r="AL2602">
        <v>262</v>
      </c>
      <c r="AM2602" s="73">
        <v>43977</v>
      </c>
      <c r="AN2602" t="s">
        <v>584</v>
      </c>
      <c r="AO2602" t="s">
        <v>847</v>
      </c>
      <c r="AP2602"/>
      <c r="AQ2602"/>
      <c r="AR2602" t="s">
        <v>581</v>
      </c>
      <c r="AS2602" t="s">
        <v>1797</v>
      </c>
      <c r="AT2602" t="s">
        <v>1361</v>
      </c>
      <c r="AU2602" t="s">
        <v>36</v>
      </c>
      <c r="AV2602" t="s">
        <v>1354</v>
      </c>
      <c r="AW2602" t="s">
        <v>1924</v>
      </c>
      <c r="AX2602" t="s">
        <v>1353</v>
      </c>
      <c r="AY2602" t="s">
        <v>1352</v>
      </c>
      <c r="AZ2602"/>
      <c r="BA2602" t="s">
        <v>1983</v>
      </c>
      <c r="BB2602" t="s">
        <v>1926</v>
      </c>
      <c r="BC2602" t="s">
        <v>579</v>
      </c>
      <c r="BD2602"/>
      <c r="BE2602"/>
    </row>
    <row r="2603" spans="1:57" x14ac:dyDescent="0.25">
      <c r="A2603" t="s">
        <v>1360</v>
      </c>
      <c r="B2603" t="s">
        <v>0</v>
      </c>
      <c r="C2603">
        <v>2020</v>
      </c>
      <c r="D2603">
        <v>11</v>
      </c>
      <c r="E2603" s="73">
        <v>43977</v>
      </c>
      <c r="F2603" t="s">
        <v>574</v>
      </c>
      <c r="G2603"/>
      <c r="H2603" t="s">
        <v>12</v>
      </c>
      <c r="I2603" t="s">
        <v>575</v>
      </c>
      <c r="J2603" t="s">
        <v>848</v>
      </c>
      <c r="K2603" t="s">
        <v>3</v>
      </c>
      <c r="L2603"/>
      <c r="M2603" t="s">
        <v>579</v>
      </c>
      <c r="N2603" s="82">
        <v>10</v>
      </c>
      <c r="O2603"/>
      <c r="P2603" t="s">
        <v>1197</v>
      </c>
      <c r="Q2603" t="s">
        <v>1198</v>
      </c>
      <c r="R2603">
        <v>263</v>
      </c>
      <c r="S2603"/>
      <c r="T2603"/>
      <c r="U2603"/>
      <c r="V2603"/>
      <c r="W2603"/>
      <c r="X2603"/>
      <c r="Y2603"/>
      <c r="Z2603"/>
      <c r="AA2603"/>
      <c r="AB2603"/>
      <c r="AC2603"/>
      <c r="AD2603"/>
      <c r="AE2603"/>
      <c r="AF2603"/>
      <c r="AG2603"/>
      <c r="AH2603"/>
      <c r="AI2603"/>
      <c r="AJ2603"/>
      <c r="AK2603" t="s">
        <v>1198</v>
      </c>
      <c r="AL2603">
        <v>263</v>
      </c>
      <c r="AM2603" s="73">
        <v>43977</v>
      </c>
      <c r="AN2603" t="s">
        <v>584</v>
      </c>
      <c r="AO2603" t="s">
        <v>847</v>
      </c>
      <c r="AP2603"/>
      <c r="AQ2603"/>
      <c r="AR2603" t="s">
        <v>581</v>
      </c>
      <c r="AS2603" t="s">
        <v>1797</v>
      </c>
      <c r="AT2603" t="s">
        <v>1361</v>
      </c>
      <c r="AU2603" t="s">
        <v>36</v>
      </c>
      <c r="AV2603" t="s">
        <v>1354</v>
      </c>
      <c r="AW2603" t="s">
        <v>1924</v>
      </c>
      <c r="AX2603" t="s">
        <v>1353</v>
      </c>
      <c r="AY2603" t="s">
        <v>1352</v>
      </c>
      <c r="AZ2603"/>
      <c r="BA2603" t="s">
        <v>1983</v>
      </c>
      <c r="BB2603" t="s">
        <v>1926</v>
      </c>
      <c r="BC2603" t="s">
        <v>579</v>
      </c>
      <c r="BD2603"/>
      <c r="BE2603"/>
    </row>
    <row r="2604" spans="1:57" x14ac:dyDescent="0.25">
      <c r="A2604" t="s">
        <v>1360</v>
      </c>
      <c r="B2604" t="s">
        <v>0</v>
      </c>
      <c r="C2604">
        <v>2020</v>
      </c>
      <c r="D2604">
        <v>11</v>
      </c>
      <c r="E2604" s="73">
        <v>43977</v>
      </c>
      <c r="F2604" t="s">
        <v>574</v>
      </c>
      <c r="G2604"/>
      <c r="H2604" t="s">
        <v>12</v>
      </c>
      <c r="I2604" t="s">
        <v>575</v>
      </c>
      <c r="J2604" t="s">
        <v>587</v>
      </c>
      <c r="K2604" t="s">
        <v>3</v>
      </c>
      <c r="L2604"/>
      <c r="M2604" t="s">
        <v>579</v>
      </c>
      <c r="N2604" s="82">
        <v>29.25</v>
      </c>
      <c r="O2604"/>
      <c r="P2604" t="s">
        <v>1197</v>
      </c>
      <c r="Q2604" t="s">
        <v>1198</v>
      </c>
      <c r="R2604">
        <v>319</v>
      </c>
      <c r="S2604"/>
      <c r="T2604"/>
      <c r="U2604"/>
      <c r="V2604"/>
      <c r="W2604"/>
      <c r="X2604"/>
      <c r="Y2604"/>
      <c r="Z2604"/>
      <c r="AA2604"/>
      <c r="AB2604"/>
      <c r="AC2604"/>
      <c r="AD2604"/>
      <c r="AE2604"/>
      <c r="AF2604"/>
      <c r="AG2604"/>
      <c r="AH2604"/>
      <c r="AI2604"/>
      <c r="AJ2604"/>
      <c r="AK2604" t="s">
        <v>1198</v>
      </c>
      <c r="AL2604">
        <v>319</v>
      </c>
      <c r="AM2604" s="73">
        <v>43977</v>
      </c>
      <c r="AN2604" t="s">
        <v>584</v>
      </c>
      <c r="AO2604" t="s">
        <v>975</v>
      </c>
      <c r="AP2604"/>
      <c r="AQ2604"/>
      <c r="AR2604" t="s">
        <v>581</v>
      </c>
      <c r="AS2604" t="s">
        <v>1797</v>
      </c>
      <c r="AT2604" t="s">
        <v>1361</v>
      </c>
      <c r="AU2604" t="s">
        <v>36</v>
      </c>
      <c r="AV2604" t="s">
        <v>1354</v>
      </c>
      <c r="AW2604" t="s">
        <v>1924</v>
      </c>
      <c r="AX2604" t="s">
        <v>1353</v>
      </c>
      <c r="AY2604" t="s">
        <v>1352</v>
      </c>
      <c r="AZ2604"/>
      <c r="BA2604" t="s">
        <v>1932</v>
      </c>
      <c r="BB2604" t="s">
        <v>1926</v>
      </c>
      <c r="BC2604" t="s">
        <v>579</v>
      </c>
      <c r="BD2604"/>
      <c r="BE2604"/>
    </row>
    <row r="2605" spans="1:57" x14ac:dyDescent="0.25">
      <c r="A2605" t="s">
        <v>1360</v>
      </c>
      <c r="B2605" t="s">
        <v>0</v>
      </c>
      <c r="C2605">
        <v>2020</v>
      </c>
      <c r="D2605">
        <v>11</v>
      </c>
      <c r="E2605" s="73">
        <v>43978</v>
      </c>
      <c r="F2605"/>
      <c r="G2605"/>
      <c r="H2605" t="s">
        <v>12</v>
      </c>
      <c r="I2605"/>
      <c r="J2605" t="s">
        <v>25</v>
      </c>
      <c r="K2605" t="s">
        <v>3</v>
      </c>
      <c r="L2605"/>
      <c r="M2605" t="s">
        <v>43</v>
      </c>
      <c r="N2605" s="82">
        <v>28333.33</v>
      </c>
      <c r="O2605"/>
      <c r="P2605" t="s">
        <v>27</v>
      </c>
      <c r="Q2605" t="s">
        <v>1199</v>
      </c>
      <c r="R2605">
        <v>57</v>
      </c>
      <c r="S2605"/>
      <c r="T2605"/>
      <c r="U2605"/>
      <c r="V2605"/>
      <c r="W2605"/>
      <c r="X2605"/>
      <c r="Y2605"/>
      <c r="Z2605"/>
      <c r="AA2605"/>
      <c r="AB2605"/>
      <c r="AC2605"/>
      <c r="AD2605"/>
      <c r="AE2605"/>
      <c r="AF2605"/>
      <c r="AG2605"/>
      <c r="AH2605"/>
      <c r="AI2605"/>
      <c r="AJ2605"/>
      <c r="AK2605" t="s">
        <v>1199</v>
      </c>
      <c r="AL2605">
        <v>57</v>
      </c>
      <c r="AM2605" s="73">
        <v>43978</v>
      </c>
      <c r="AN2605" t="s">
        <v>1190</v>
      </c>
      <c r="AO2605" t="s">
        <v>8</v>
      </c>
      <c r="AP2605"/>
      <c r="AQ2605"/>
      <c r="AR2605" t="s">
        <v>30</v>
      </c>
      <c r="AS2605" t="s">
        <v>1797</v>
      </c>
      <c r="AT2605" t="s">
        <v>1366</v>
      </c>
      <c r="AU2605" t="s">
        <v>36</v>
      </c>
      <c r="AV2605" t="s">
        <v>1365</v>
      </c>
      <c r="AW2605"/>
      <c r="AX2605"/>
      <c r="AY2605"/>
      <c r="AZ2605"/>
      <c r="BA2605" t="s">
        <v>1833</v>
      </c>
      <c r="BB2605" t="s">
        <v>1802</v>
      </c>
      <c r="BC2605" t="s">
        <v>43</v>
      </c>
      <c r="BD2605"/>
      <c r="BE2605"/>
    </row>
    <row r="2606" spans="1:57" x14ac:dyDescent="0.25">
      <c r="A2606" t="s">
        <v>1360</v>
      </c>
      <c r="B2606" t="s">
        <v>0</v>
      </c>
      <c r="C2606">
        <v>2020</v>
      </c>
      <c r="D2606">
        <v>11</v>
      </c>
      <c r="E2606" s="73">
        <v>43962</v>
      </c>
      <c r="F2606" t="s">
        <v>574</v>
      </c>
      <c r="G2606"/>
      <c r="H2606" t="s">
        <v>12</v>
      </c>
      <c r="I2606" t="s">
        <v>575</v>
      </c>
      <c r="J2606" t="s">
        <v>582</v>
      </c>
      <c r="K2606" t="s">
        <v>3</v>
      </c>
      <c r="L2606"/>
      <c r="M2606" t="s">
        <v>579</v>
      </c>
      <c r="N2606" s="82">
        <v>338</v>
      </c>
      <c r="O2606"/>
      <c r="P2606" t="s">
        <v>1116</v>
      </c>
      <c r="Q2606" t="s">
        <v>1117</v>
      </c>
      <c r="R2606">
        <v>314</v>
      </c>
      <c r="S2606"/>
      <c r="T2606"/>
      <c r="U2606"/>
      <c r="V2606"/>
      <c r="W2606"/>
      <c r="X2606"/>
      <c r="Y2606"/>
      <c r="Z2606"/>
      <c r="AA2606"/>
      <c r="AB2606"/>
      <c r="AC2606"/>
      <c r="AD2606"/>
      <c r="AE2606"/>
      <c r="AF2606"/>
      <c r="AG2606"/>
      <c r="AH2606"/>
      <c r="AI2606"/>
      <c r="AJ2606"/>
      <c r="AK2606" t="s">
        <v>1117</v>
      </c>
      <c r="AL2606">
        <v>314</v>
      </c>
      <c r="AM2606" s="73">
        <v>43962</v>
      </c>
      <c r="AN2606" t="s">
        <v>584</v>
      </c>
      <c r="AO2606" t="s">
        <v>975</v>
      </c>
      <c r="AP2606"/>
      <c r="AQ2606"/>
      <c r="AR2606" t="s">
        <v>581</v>
      </c>
      <c r="AS2606" t="s">
        <v>1797</v>
      </c>
      <c r="AT2606" t="s">
        <v>1361</v>
      </c>
      <c r="AU2606" t="s">
        <v>36</v>
      </c>
      <c r="AV2606" t="s">
        <v>1354</v>
      </c>
      <c r="AW2606" t="s">
        <v>1924</v>
      </c>
      <c r="AX2606" t="s">
        <v>1353</v>
      </c>
      <c r="AY2606" t="s">
        <v>1352</v>
      </c>
      <c r="AZ2606"/>
      <c r="BA2606" t="s">
        <v>1950</v>
      </c>
      <c r="BB2606" t="s">
        <v>1926</v>
      </c>
      <c r="BC2606" t="s">
        <v>579</v>
      </c>
      <c r="BD2606"/>
      <c r="BE2606"/>
    </row>
    <row r="2607" spans="1:57" x14ac:dyDescent="0.25">
      <c r="A2607" t="s">
        <v>1360</v>
      </c>
      <c r="B2607" t="s">
        <v>0</v>
      </c>
      <c r="C2607">
        <v>2020</v>
      </c>
      <c r="D2607">
        <v>11</v>
      </c>
      <c r="E2607" s="73">
        <v>43962</v>
      </c>
      <c r="F2607" t="s">
        <v>574</v>
      </c>
      <c r="G2607"/>
      <c r="H2607" t="s">
        <v>12</v>
      </c>
      <c r="I2607" t="s">
        <v>575</v>
      </c>
      <c r="J2607" t="s">
        <v>588</v>
      </c>
      <c r="K2607" t="s">
        <v>3</v>
      </c>
      <c r="L2607"/>
      <c r="M2607" t="s">
        <v>579</v>
      </c>
      <c r="N2607" s="82">
        <v>15.5</v>
      </c>
      <c r="O2607"/>
      <c r="P2607" t="s">
        <v>1116</v>
      </c>
      <c r="Q2607" t="s">
        <v>1117</v>
      </c>
      <c r="R2607">
        <v>319</v>
      </c>
      <c r="S2607"/>
      <c r="T2607"/>
      <c r="U2607"/>
      <c r="V2607"/>
      <c r="W2607"/>
      <c r="X2607"/>
      <c r="Y2607"/>
      <c r="Z2607"/>
      <c r="AA2607"/>
      <c r="AB2607"/>
      <c r="AC2607"/>
      <c r="AD2607"/>
      <c r="AE2607"/>
      <c r="AF2607"/>
      <c r="AG2607"/>
      <c r="AH2607"/>
      <c r="AI2607"/>
      <c r="AJ2607"/>
      <c r="AK2607" t="s">
        <v>1117</v>
      </c>
      <c r="AL2607">
        <v>319</v>
      </c>
      <c r="AM2607" s="73">
        <v>43962</v>
      </c>
      <c r="AN2607" t="s">
        <v>584</v>
      </c>
      <c r="AO2607" t="s">
        <v>975</v>
      </c>
      <c r="AP2607"/>
      <c r="AQ2607"/>
      <c r="AR2607" t="s">
        <v>581</v>
      </c>
      <c r="AS2607" t="s">
        <v>1797</v>
      </c>
      <c r="AT2607" t="s">
        <v>1361</v>
      </c>
      <c r="AU2607" t="s">
        <v>36</v>
      </c>
      <c r="AV2607" t="s">
        <v>1354</v>
      </c>
      <c r="AW2607" t="s">
        <v>1924</v>
      </c>
      <c r="AX2607" t="s">
        <v>1353</v>
      </c>
      <c r="AY2607" t="s">
        <v>1352</v>
      </c>
      <c r="AZ2607"/>
      <c r="BA2607" t="s">
        <v>1927</v>
      </c>
      <c r="BB2607" t="s">
        <v>1926</v>
      </c>
      <c r="BC2607" t="s">
        <v>579</v>
      </c>
      <c r="BD2607"/>
      <c r="BE2607"/>
    </row>
    <row r="2608" spans="1:57" x14ac:dyDescent="0.25">
      <c r="A2608" t="s">
        <v>1360</v>
      </c>
      <c r="B2608" t="s">
        <v>0</v>
      </c>
      <c r="C2608">
        <v>2020</v>
      </c>
      <c r="D2608">
        <v>11</v>
      </c>
      <c r="E2608" s="73">
        <v>43963</v>
      </c>
      <c r="F2608"/>
      <c r="G2608"/>
      <c r="H2608" t="s">
        <v>628</v>
      </c>
      <c r="I2608"/>
      <c r="J2608" t="s">
        <v>630</v>
      </c>
      <c r="K2608" t="s">
        <v>3</v>
      </c>
      <c r="L2608"/>
      <c r="M2608" t="s">
        <v>1118</v>
      </c>
      <c r="N2608" s="82">
        <v>-657.37</v>
      </c>
      <c r="O2608"/>
      <c r="P2608" t="s">
        <v>1132</v>
      </c>
      <c r="Q2608" t="s">
        <v>1119</v>
      </c>
      <c r="R2608">
        <v>4</v>
      </c>
      <c r="S2608"/>
      <c r="T2608"/>
      <c r="U2608"/>
      <c r="V2608"/>
      <c r="W2608"/>
      <c r="X2608"/>
      <c r="Y2608"/>
      <c r="Z2608"/>
      <c r="AA2608"/>
      <c r="AB2608"/>
      <c r="AC2608"/>
      <c r="AD2608"/>
      <c r="AE2608"/>
      <c r="AF2608"/>
      <c r="AG2608"/>
      <c r="AH2608"/>
      <c r="AI2608"/>
      <c r="AJ2608"/>
      <c r="AK2608" t="s">
        <v>1119</v>
      </c>
      <c r="AL2608">
        <v>4</v>
      </c>
      <c r="AM2608" s="73">
        <v>43963</v>
      </c>
      <c r="AN2608"/>
      <c r="AO2608" t="s">
        <v>975</v>
      </c>
      <c r="AP2608"/>
      <c r="AQ2608"/>
      <c r="AR2608" t="s">
        <v>603</v>
      </c>
      <c r="AS2608" t="s">
        <v>1797</v>
      </c>
      <c r="AT2608" t="s">
        <v>1430</v>
      </c>
      <c r="AU2608" t="s">
        <v>36</v>
      </c>
      <c r="AV2608" t="s">
        <v>1421</v>
      </c>
      <c r="AW2608"/>
      <c r="AX2608"/>
      <c r="AY2608"/>
      <c r="AZ2608"/>
      <c r="BA2608" t="s">
        <v>1935</v>
      </c>
      <c r="BB2608" t="s">
        <v>1965</v>
      </c>
      <c r="BC2608" t="s">
        <v>1118</v>
      </c>
      <c r="BD2608"/>
      <c r="BE2608"/>
    </row>
    <row r="2609" spans="1:57" x14ac:dyDescent="0.25">
      <c r="A2609" t="s">
        <v>1360</v>
      </c>
      <c r="B2609" t="s">
        <v>0</v>
      </c>
      <c r="C2609">
        <v>2020</v>
      </c>
      <c r="D2609">
        <v>11</v>
      </c>
      <c r="E2609" s="73">
        <v>43963</v>
      </c>
      <c r="F2609"/>
      <c r="G2609"/>
      <c r="H2609" t="s">
        <v>632</v>
      </c>
      <c r="I2609"/>
      <c r="J2609" t="s">
        <v>2</v>
      </c>
      <c r="K2609" t="s">
        <v>3</v>
      </c>
      <c r="L2609"/>
      <c r="M2609" t="s">
        <v>1118</v>
      </c>
      <c r="N2609" s="82">
        <v>3575.52</v>
      </c>
      <c r="O2609"/>
      <c r="P2609" t="s">
        <v>14</v>
      </c>
      <c r="Q2609" t="s">
        <v>1119</v>
      </c>
      <c r="R2609">
        <v>30</v>
      </c>
      <c r="S2609"/>
      <c r="T2609"/>
      <c r="U2609"/>
      <c r="V2609"/>
      <c r="W2609"/>
      <c r="X2609"/>
      <c r="Y2609"/>
      <c r="Z2609"/>
      <c r="AA2609"/>
      <c r="AB2609"/>
      <c r="AC2609"/>
      <c r="AD2609"/>
      <c r="AE2609"/>
      <c r="AF2609"/>
      <c r="AG2609"/>
      <c r="AH2609"/>
      <c r="AI2609"/>
      <c r="AJ2609"/>
      <c r="AK2609" t="s">
        <v>1119</v>
      </c>
      <c r="AL2609">
        <v>30</v>
      </c>
      <c r="AM2609" s="73">
        <v>43963</v>
      </c>
      <c r="AN2609"/>
      <c r="AO2609" t="s">
        <v>8</v>
      </c>
      <c r="AP2609"/>
      <c r="AQ2609"/>
      <c r="AR2609" t="s">
        <v>603</v>
      </c>
      <c r="AS2609" t="s">
        <v>1797</v>
      </c>
      <c r="AT2609" t="s">
        <v>1385</v>
      </c>
      <c r="AU2609" t="s">
        <v>36</v>
      </c>
      <c r="AV2609" t="s">
        <v>1355</v>
      </c>
      <c r="AW2609"/>
      <c r="AX2609"/>
      <c r="AY2609"/>
      <c r="AZ2609"/>
      <c r="BA2609" t="s">
        <v>1801</v>
      </c>
      <c r="BB2609" t="s">
        <v>1972</v>
      </c>
      <c r="BC2609" t="s">
        <v>1118</v>
      </c>
      <c r="BD2609"/>
      <c r="BE2609"/>
    </row>
    <row r="2610" spans="1:57" x14ac:dyDescent="0.25">
      <c r="A2610" t="s">
        <v>1360</v>
      </c>
      <c r="B2610" t="s">
        <v>0</v>
      </c>
      <c r="C2610">
        <v>2020</v>
      </c>
      <c r="D2610">
        <v>11</v>
      </c>
      <c r="E2610" s="73">
        <v>43963</v>
      </c>
      <c r="F2610"/>
      <c r="G2610"/>
      <c r="H2610" t="s">
        <v>12</v>
      </c>
      <c r="I2610"/>
      <c r="J2610" t="s">
        <v>2</v>
      </c>
      <c r="K2610" t="s">
        <v>3</v>
      </c>
      <c r="L2610"/>
      <c r="M2610" t="s">
        <v>1118</v>
      </c>
      <c r="N2610" s="82">
        <v>-2473.83</v>
      </c>
      <c r="O2610"/>
      <c r="P2610" t="s">
        <v>14</v>
      </c>
      <c r="Q2610" t="s">
        <v>1119</v>
      </c>
      <c r="R2610">
        <v>47</v>
      </c>
      <c r="S2610"/>
      <c r="T2610"/>
      <c r="U2610"/>
      <c r="V2610"/>
      <c r="W2610"/>
      <c r="X2610"/>
      <c r="Y2610"/>
      <c r="Z2610"/>
      <c r="AA2610"/>
      <c r="AB2610"/>
      <c r="AC2610"/>
      <c r="AD2610"/>
      <c r="AE2610"/>
      <c r="AF2610"/>
      <c r="AG2610"/>
      <c r="AH2610"/>
      <c r="AI2610"/>
      <c r="AJ2610"/>
      <c r="AK2610" t="s">
        <v>1119</v>
      </c>
      <c r="AL2610">
        <v>47</v>
      </c>
      <c r="AM2610" s="73">
        <v>43963</v>
      </c>
      <c r="AN2610"/>
      <c r="AO2610" t="s">
        <v>8</v>
      </c>
      <c r="AP2610"/>
      <c r="AQ2610"/>
      <c r="AR2610" t="s">
        <v>603</v>
      </c>
      <c r="AS2610" t="s">
        <v>1797</v>
      </c>
      <c r="AT2610" t="s">
        <v>1385</v>
      </c>
      <c r="AU2610" t="s">
        <v>36</v>
      </c>
      <c r="AV2610" t="s">
        <v>1355</v>
      </c>
      <c r="AW2610"/>
      <c r="AX2610"/>
      <c r="AY2610"/>
      <c r="AZ2610"/>
      <c r="BA2610" t="s">
        <v>1801</v>
      </c>
      <c r="BB2610" t="s">
        <v>1802</v>
      </c>
      <c r="BC2610" t="s">
        <v>1118</v>
      </c>
      <c r="BD2610"/>
      <c r="BE2610"/>
    </row>
    <row r="2611" spans="1:57" x14ac:dyDescent="0.25">
      <c r="A2611" t="s">
        <v>1360</v>
      </c>
      <c r="B2611" t="s">
        <v>0</v>
      </c>
      <c r="C2611">
        <v>2020</v>
      </c>
      <c r="D2611">
        <v>11</v>
      </c>
      <c r="E2611" s="73">
        <v>43963</v>
      </c>
      <c r="F2611"/>
      <c r="G2611"/>
      <c r="H2611" t="s">
        <v>12</v>
      </c>
      <c r="I2611"/>
      <c r="J2611" t="s">
        <v>2</v>
      </c>
      <c r="K2611" t="s">
        <v>3</v>
      </c>
      <c r="L2611"/>
      <c r="M2611" t="s">
        <v>1118</v>
      </c>
      <c r="N2611" s="82">
        <v>-1593.49</v>
      </c>
      <c r="O2611"/>
      <c r="P2611" t="s">
        <v>14</v>
      </c>
      <c r="Q2611" t="s">
        <v>1119</v>
      </c>
      <c r="R2611">
        <v>53</v>
      </c>
      <c r="S2611"/>
      <c r="T2611"/>
      <c r="U2611"/>
      <c r="V2611"/>
      <c r="W2611"/>
      <c r="X2611"/>
      <c r="Y2611"/>
      <c r="Z2611"/>
      <c r="AA2611"/>
      <c r="AB2611"/>
      <c r="AC2611"/>
      <c r="AD2611"/>
      <c r="AE2611"/>
      <c r="AF2611"/>
      <c r="AG2611"/>
      <c r="AH2611"/>
      <c r="AI2611"/>
      <c r="AJ2611"/>
      <c r="AK2611" t="s">
        <v>1119</v>
      </c>
      <c r="AL2611">
        <v>53</v>
      </c>
      <c r="AM2611" s="73">
        <v>43963</v>
      </c>
      <c r="AN2611"/>
      <c r="AO2611" t="s">
        <v>8</v>
      </c>
      <c r="AP2611"/>
      <c r="AQ2611"/>
      <c r="AR2611" t="s">
        <v>603</v>
      </c>
      <c r="AS2611" t="s">
        <v>1797</v>
      </c>
      <c r="AT2611" t="s">
        <v>1385</v>
      </c>
      <c r="AU2611" t="s">
        <v>36</v>
      </c>
      <c r="AV2611" t="s">
        <v>1355</v>
      </c>
      <c r="AW2611"/>
      <c r="AX2611"/>
      <c r="AY2611"/>
      <c r="AZ2611"/>
      <c r="BA2611" t="s">
        <v>1801</v>
      </c>
      <c r="BB2611" t="s">
        <v>1802</v>
      </c>
      <c r="BC2611" t="s">
        <v>1118</v>
      </c>
      <c r="BD2611"/>
      <c r="BE2611"/>
    </row>
    <row r="2612" spans="1:57" x14ac:dyDescent="0.25">
      <c r="A2612" t="s">
        <v>1360</v>
      </c>
      <c r="B2612" t="s">
        <v>0</v>
      </c>
      <c r="C2612">
        <v>2020</v>
      </c>
      <c r="D2612">
        <v>11</v>
      </c>
      <c r="E2612" s="73">
        <v>43963</v>
      </c>
      <c r="F2612"/>
      <c r="G2612"/>
      <c r="H2612" t="s">
        <v>12</v>
      </c>
      <c r="I2612"/>
      <c r="J2612" t="s">
        <v>2</v>
      </c>
      <c r="K2612" t="s">
        <v>3</v>
      </c>
      <c r="L2612"/>
      <c r="M2612" t="s">
        <v>1118</v>
      </c>
      <c r="N2612" s="82">
        <v>2065.7600000000002</v>
      </c>
      <c r="O2612"/>
      <c r="P2612" t="s">
        <v>14</v>
      </c>
      <c r="Q2612" t="s">
        <v>1119</v>
      </c>
      <c r="R2612">
        <v>63</v>
      </c>
      <c r="S2612"/>
      <c r="T2612"/>
      <c r="U2612"/>
      <c r="V2612"/>
      <c r="W2612"/>
      <c r="X2612"/>
      <c r="Y2612"/>
      <c r="Z2612"/>
      <c r="AA2612"/>
      <c r="AB2612"/>
      <c r="AC2612"/>
      <c r="AD2612"/>
      <c r="AE2612"/>
      <c r="AF2612"/>
      <c r="AG2612"/>
      <c r="AH2612"/>
      <c r="AI2612"/>
      <c r="AJ2612"/>
      <c r="AK2612" t="s">
        <v>1119</v>
      </c>
      <c r="AL2612">
        <v>63</v>
      </c>
      <c r="AM2612" s="73">
        <v>43963</v>
      </c>
      <c r="AN2612"/>
      <c r="AO2612" t="s">
        <v>8</v>
      </c>
      <c r="AP2612"/>
      <c r="AQ2612"/>
      <c r="AR2612" t="s">
        <v>603</v>
      </c>
      <c r="AS2612" t="s">
        <v>1797</v>
      </c>
      <c r="AT2612" t="s">
        <v>1385</v>
      </c>
      <c r="AU2612" t="s">
        <v>36</v>
      </c>
      <c r="AV2612" t="s">
        <v>1355</v>
      </c>
      <c r="AW2612"/>
      <c r="AX2612"/>
      <c r="AY2612"/>
      <c r="AZ2612"/>
      <c r="BA2612" t="s">
        <v>1801</v>
      </c>
      <c r="BB2612" t="s">
        <v>1802</v>
      </c>
      <c r="BC2612" t="s">
        <v>1118</v>
      </c>
      <c r="BD2612"/>
      <c r="BE2612"/>
    </row>
    <row r="2613" spans="1:57" x14ac:dyDescent="0.25">
      <c r="A2613" t="s">
        <v>1360</v>
      </c>
      <c r="B2613" t="s">
        <v>0</v>
      </c>
      <c r="C2613">
        <v>2020</v>
      </c>
      <c r="D2613">
        <v>11</v>
      </c>
      <c r="E2613" s="73">
        <v>43966</v>
      </c>
      <c r="F2613" t="s">
        <v>574</v>
      </c>
      <c r="G2613"/>
      <c r="H2613" t="s">
        <v>12</v>
      </c>
      <c r="I2613" t="s">
        <v>552</v>
      </c>
      <c r="J2613" t="s">
        <v>609</v>
      </c>
      <c r="K2613" t="s">
        <v>3</v>
      </c>
      <c r="L2613"/>
      <c r="M2613" t="s">
        <v>1412</v>
      </c>
      <c r="N2613" s="82">
        <v>-258.07</v>
      </c>
      <c r="O2613"/>
      <c r="P2613" t="s">
        <v>1187</v>
      </c>
      <c r="Q2613" t="s">
        <v>1188</v>
      </c>
      <c r="R2613">
        <v>1</v>
      </c>
      <c r="S2613"/>
      <c r="T2613"/>
      <c r="U2613"/>
      <c r="V2613"/>
      <c r="W2613"/>
      <c r="X2613"/>
      <c r="Y2613"/>
      <c r="Z2613"/>
      <c r="AA2613"/>
      <c r="AB2613"/>
      <c r="AC2613"/>
      <c r="AD2613"/>
      <c r="AE2613"/>
      <c r="AF2613"/>
      <c r="AG2613"/>
      <c r="AH2613"/>
      <c r="AI2613"/>
      <c r="AJ2613"/>
      <c r="AK2613" t="s">
        <v>1188</v>
      </c>
      <c r="AL2613">
        <v>1</v>
      </c>
      <c r="AM2613" s="73">
        <v>43966</v>
      </c>
      <c r="AN2613"/>
      <c r="AO2613" t="s">
        <v>847</v>
      </c>
      <c r="AP2613"/>
      <c r="AQ2613"/>
      <c r="AR2613" t="s">
        <v>603</v>
      </c>
      <c r="AS2613" t="s">
        <v>1797</v>
      </c>
      <c r="AT2613" t="s">
        <v>1408</v>
      </c>
      <c r="AU2613" t="s">
        <v>36</v>
      </c>
      <c r="AV2613" t="s">
        <v>1354</v>
      </c>
      <c r="AW2613" t="s">
        <v>1798</v>
      </c>
      <c r="AX2613" t="s">
        <v>1353</v>
      </c>
      <c r="AY2613" t="s">
        <v>1371</v>
      </c>
      <c r="AZ2613"/>
      <c r="BA2613" t="s">
        <v>1949</v>
      </c>
      <c r="BB2613" t="s">
        <v>1800</v>
      </c>
      <c r="BC2613" t="s">
        <v>1412</v>
      </c>
      <c r="BD2613"/>
      <c r="BE2613"/>
    </row>
    <row r="2614" spans="1:57" x14ac:dyDescent="0.25">
      <c r="A2614" t="s">
        <v>1360</v>
      </c>
      <c r="B2614" t="s">
        <v>0</v>
      </c>
      <c r="C2614">
        <v>2020</v>
      </c>
      <c r="D2614">
        <v>11</v>
      </c>
      <c r="E2614" s="73">
        <v>43966</v>
      </c>
      <c r="F2614"/>
      <c r="G2614"/>
      <c r="H2614" t="s">
        <v>12</v>
      </c>
      <c r="I2614" t="s">
        <v>575</v>
      </c>
      <c r="J2614" t="s">
        <v>609</v>
      </c>
      <c r="K2614" t="s">
        <v>3</v>
      </c>
      <c r="L2614"/>
      <c r="M2614" t="s">
        <v>1412</v>
      </c>
      <c r="N2614" s="82">
        <v>-584.70000000000005</v>
      </c>
      <c r="O2614"/>
      <c r="P2614" t="s">
        <v>1187</v>
      </c>
      <c r="Q2614" t="s">
        <v>1188</v>
      </c>
      <c r="R2614">
        <v>9</v>
      </c>
      <c r="S2614"/>
      <c r="T2614"/>
      <c r="U2614"/>
      <c r="V2614"/>
      <c r="W2614"/>
      <c r="X2614"/>
      <c r="Y2614"/>
      <c r="Z2614"/>
      <c r="AA2614"/>
      <c r="AB2614"/>
      <c r="AC2614"/>
      <c r="AD2614"/>
      <c r="AE2614"/>
      <c r="AF2614"/>
      <c r="AG2614"/>
      <c r="AH2614"/>
      <c r="AI2614"/>
      <c r="AJ2614"/>
      <c r="AK2614" t="s">
        <v>1188</v>
      </c>
      <c r="AL2614">
        <v>9</v>
      </c>
      <c r="AM2614" s="73">
        <v>43966</v>
      </c>
      <c r="AN2614"/>
      <c r="AO2614" t="s">
        <v>778</v>
      </c>
      <c r="AP2614"/>
      <c r="AQ2614"/>
      <c r="AR2614" t="s">
        <v>603</v>
      </c>
      <c r="AS2614" t="s">
        <v>1797</v>
      </c>
      <c r="AT2614" t="s">
        <v>1408</v>
      </c>
      <c r="AU2614" t="s">
        <v>36</v>
      </c>
      <c r="AV2614" t="s">
        <v>1354</v>
      </c>
      <c r="AW2614" t="s">
        <v>1924</v>
      </c>
      <c r="AX2614" t="s">
        <v>1353</v>
      </c>
      <c r="AY2614" t="s">
        <v>1352</v>
      </c>
      <c r="AZ2614"/>
      <c r="BA2614" t="s">
        <v>1949</v>
      </c>
      <c r="BB2614" t="s">
        <v>1926</v>
      </c>
      <c r="BC2614" t="s">
        <v>1412</v>
      </c>
      <c r="BD2614"/>
      <c r="BE2614"/>
    </row>
    <row r="2615" spans="1:57" x14ac:dyDescent="0.25">
      <c r="A2615" t="s">
        <v>1360</v>
      </c>
      <c r="B2615" t="s">
        <v>0</v>
      </c>
      <c r="C2615">
        <v>2020</v>
      </c>
      <c r="D2615">
        <v>11</v>
      </c>
      <c r="E2615" s="73">
        <v>43977</v>
      </c>
      <c r="F2615"/>
      <c r="G2615"/>
      <c r="H2615" t="s">
        <v>12</v>
      </c>
      <c r="I2615"/>
      <c r="J2615" t="s">
        <v>25</v>
      </c>
      <c r="K2615" t="s">
        <v>3</v>
      </c>
      <c r="L2615"/>
      <c r="M2615" t="s">
        <v>27</v>
      </c>
      <c r="N2615" s="82">
        <v>-12947.03</v>
      </c>
      <c r="O2615"/>
      <c r="P2615" t="s">
        <v>27</v>
      </c>
      <c r="Q2615" t="s">
        <v>1189</v>
      </c>
      <c r="R2615">
        <v>10</v>
      </c>
      <c r="S2615"/>
      <c r="T2615"/>
      <c r="U2615"/>
      <c r="V2615"/>
      <c r="W2615"/>
      <c r="X2615"/>
      <c r="Y2615"/>
      <c r="Z2615"/>
      <c r="AA2615"/>
      <c r="AB2615"/>
      <c r="AC2615"/>
      <c r="AD2615"/>
      <c r="AE2615"/>
      <c r="AF2615"/>
      <c r="AG2615"/>
      <c r="AH2615"/>
      <c r="AI2615"/>
      <c r="AJ2615"/>
      <c r="AK2615" t="s">
        <v>1189</v>
      </c>
      <c r="AL2615">
        <v>10</v>
      </c>
      <c r="AM2615" s="73">
        <v>43977</v>
      </c>
      <c r="AN2615" t="s">
        <v>1192</v>
      </c>
      <c r="AO2615" t="s">
        <v>8</v>
      </c>
      <c r="AP2615"/>
      <c r="AQ2615"/>
      <c r="AR2615" t="s">
        <v>30</v>
      </c>
      <c r="AS2615" t="s">
        <v>1797</v>
      </c>
      <c r="AT2615" t="s">
        <v>1366</v>
      </c>
      <c r="AU2615" t="s">
        <v>36</v>
      </c>
      <c r="AV2615" t="s">
        <v>1365</v>
      </c>
      <c r="AW2615"/>
      <c r="AX2615"/>
      <c r="AY2615"/>
      <c r="AZ2615"/>
      <c r="BA2615" t="s">
        <v>1833</v>
      </c>
      <c r="BB2615" t="s">
        <v>1802</v>
      </c>
      <c r="BC2615" t="s">
        <v>27</v>
      </c>
      <c r="BD2615"/>
      <c r="BE2615"/>
    </row>
    <row r="2616" spans="1:57" x14ac:dyDescent="0.25">
      <c r="A2616" t="s">
        <v>1360</v>
      </c>
      <c r="B2616" t="s">
        <v>0</v>
      </c>
      <c r="C2616">
        <v>2020</v>
      </c>
      <c r="D2616">
        <v>11</v>
      </c>
      <c r="E2616" s="73">
        <v>43977</v>
      </c>
      <c r="F2616"/>
      <c r="G2616"/>
      <c r="H2616" t="s">
        <v>12</v>
      </c>
      <c r="I2616" t="s">
        <v>552</v>
      </c>
      <c r="J2616" t="s">
        <v>920</v>
      </c>
      <c r="K2616" t="s">
        <v>3</v>
      </c>
      <c r="L2616"/>
      <c r="M2616" t="s">
        <v>27</v>
      </c>
      <c r="N2616" s="82">
        <v>12947.03</v>
      </c>
      <c r="O2616"/>
      <c r="P2616" t="s">
        <v>1195</v>
      </c>
      <c r="Q2616" t="s">
        <v>1189</v>
      </c>
      <c r="R2616">
        <v>41</v>
      </c>
      <c r="S2616" t="s">
        <v>1192</v>
      </c>
      <c r="T2616" s="73">
        <v>43965</v>
      </c>
      <c r="U2616" t="s">
        <v>1403</v>
      </c>
      <c r="V2616" t="s">
        <v>1195</v>
      </c>
      <c r="W2616" t="s">
        <v>36</v>
      </c>
      <c r="X2616"/>
      <c r="Y2616"/>
      <c r="Z2616"/>
      <c r="AA2616"/>
      <c r="AB2616"/>
      <c r="AC2616"/>
      <c r="AD2616"/>
      <c r="AE2616"/>
      <c r="AF2616"/>
      <c r="AG2616"/>
      <c r="AH2616"/>
      <c r="AI2616"/>
      <c r="AJ2616"/>
      <c r="AK2616" t="s">
        <v>1192</v>
      </c>
      <c r="AL2616">
        <v>1</v>
      </c>
      <c r="AM2616" s="73">
        <v>43965</v>
      </c>
      <c r="AN2616" t="s">
        <v>1192</v>
      </c>
      <c r="AO2616" t="s">
        <v>554</v>
      </c>
      <c r="AP2616" t="s">
        <v>1196</v>
      </c>
      <c r="AQ2616"/>
      <c r="AR2616" t="s">
        <v>30</v>
      </c>
      <c r="AS2616" t="s">
        <v>1797</v>
      </c>
      <c r="AT2616" t="s">
        <v>1372</v>
      </c>
      <c r="AU2616" t="s">
        <v>36</v>
      </c>
      <c r="AV2616" t="s">
        <v>1354</v>
      </c>
      <c r="AW2616" t="s">
        <v>1798</v>
      </c>
      <c r="AX2616" t="s">
        <v>1353</v>
      </c>
      <c r="AY2616" t="s">
        <v>1371</v>
      </c>
      <c r="AZ2616"/>
      <c r="BA2616" t="s">
        <v>1799</v>
      </c>
      <c r="BB2616" t="s">
        <v>1800</v>
      </c>
      <c r="BC2616" t="s">
        <v>1403</v>
      </c>
      <c r="BD2616">
        <v>1</v>
      </c>
      <c r="BE2616" t="s">
        <v>2069</v>
      </c>
    </row>
    <row r="2617" spans="1:57" x14ac:dyDescent="0.25">
      <c r="A2617" t="s">
        <v>1360</v>
      </c>
      <c r="B2617" t="s">
        <v>0</v>
      </c>
      <c r="C2617">
        <v>2020</v>
      </c>
      <c r="D2617">
        <v>11</v>
      </c>
      <c r="E2617" s="73">
        <v>43977</v>
      </c>
      <c r="F2617" t="s">
        <v>574</v>
      </c>
      <c r="G2617"/>
      <c r="H2617" t="s">
        <v>12</v>
      </c>
      <c r="I2617" t="s">
        <v>575</v>
      </c>
      <c r="J2617" t="s">
        <v>624</v>
      </c>
      <c r="K2617" t="s">
        <v>3</v>
      </c>
      <c r="L2617"/>
      <c r="M2617" t="s">
        <v>579</v>
      </c>
      <c r="N2617" s="82">
        <v>614.5</v>
      </c>
      <c r="O2617"/>
      <c r="P2617" t="s">
        <v>1197</v>
      </c>
      <c r="Q2617" t="s">
        <v>1198</v>
      </c>
      <c r="R2617">
        <v>257</v>
      </c>
      <c r="S2617"/>
      <c r="T2617"/>
      <c r="U2617"/>
      <c r="V2617"/>
      <c r="W2617"/>
      <c r="X2617"/>
      <c r="Y2617"/>
      <c r="Z2617"/>
      <c r="AA2617"/>
      <c r="AB2617"/>
      <c r="AC2617"/>
      <c r="AD2617"/>
      <c r="AE2617"/>
      <c r="AF2617"/>
      <c r="AG2617"/>
      <c r="AH2617"/>
      <c r="AI2617"/>
      <c r="AJ2617"/>
      <c r="AK2617" t="s">
        <v>1198</v>
      </c>
      <c r="AL2617">
        <v>257</v>
      </c>
      <c r="AM2617" s="73">
        <v>43977</v>
      </c>
      <c r="AN2617" t="s">
        <v>584</v>
      </c>
      <c r="AO2617" t="s">
        <v>847</v>
      </c>
      <c r="AP2617"/>
      <c r="AQ2617"/>
      <c r="AR2617" t="s">
        <v>581</v>
      </c>
      <c r="AS2617" t="s">
        <v>1797</v>
      </c>
      <c r="AT2617" t="s">
        <v>1361</v>
      </c>
      <c r="AU2617" t="s">
        <v>36</v>
      </c>
      <c r="AV2617" t="s">
        <v>1354</v>
      </c>
      <c r="AW2617" t="s">
        <v>1924</v>
      </c>
      <c r="AX2617" t="s">
        <v>1353</v>
      </c>
      <c r="AY2617" t="s">
        <v>1352</v>
      </c>
      <c r="AZ2617"/>
      <c r="BA2617" t="s">
        <v>1982</v>
      </c>
      <c r="BB2617" t="s">
        <v>1926</v>
      </c>
      <c r="BC2617" t="s">
        <v>579</v>
      </c>
      <c r="BD2617"/>
      <c r="BE2617"/>
    </row>
    <row r="2618" spans="1:57" x14ac:dyDescent="0.25">
      <c r="A2618" t="s">
        <v>1360</v>
      </c>
      <c r="B2618" t="s">
        <v>0</v>
      </c>
      <c r="C2618">
        <v>2020</v>
      </c>
      <c r="D2618">
        <v>11</v>
      </c>
      <c r="E2618" s="73">
        <v>43977</v>
      </c>
      <c r="F2618" t="s">
        <v>574</v>
      </c>
      <c r="G2618"/>
      <c r="H2618" t="s">
        <v>12</v>
      </c>
      <c r="I2618" t="s">
        <v>575</v>
      </c>
      <c r="J2618" t="s">
        <v>587</v>
      </c>
      <c r="K2618" t="s">
        <v>3</v>
      </c>
      <c r="L2618"/>
      <c r="M2618" t="s">
        <v>579</v>
      </c>
      <c r="N2618" s="82">
        <v>39.25</v>
      </c>
      <c r="O2618"/>
      <c r="P2618" t="s">
        <v>1197</v>
      </c>
      <c r="Q2618" t="s">
        <v>1198</v>
      </c>
      <c r="R2618">
        <v>258</v>
      </c>
      <c r="S2618"/>
      <c r="T2618"/>
      <c r="U2618"/>
      <c r="V2618"/>
      <c r="W2618"/>
      <c r="X2618"/>
      <c r="Y2618"/>
      <c r="Z2618"/>
      <c r="AA2618"/>
      <c r="AB2618"/>
      <c r="AC2618"/>
      <c r="AD2618"/>
      <c r="AE2618"/>
      <c r="AF2618"/>
      <c r="AG2618"/>
      <c r="AH2618"/>
      <c r="AI2618"/>
      <c r="AJ2618"/>
      <c r="AK2618" t="s">
        <v>1198</v>
      </c>
      <c r="AL2618">
        <v>258</v>
      </c>
      <c r="AM2618" s="73">
        <v>43977</v>
      </c>
      <c r="AN2618" t="s">
        <v>584</v>
      </c>
      <c r="AO2618" t="s">
        <v>847</v>
      </c>
      <c r="AP2618"/>
      <c r="AQ2618"/>
      <c r="AR2618" t="s">
        <v>581</v>
      </c>
      <c r="AS2618" t="s">
        <v>1797</v>
      </c>
      <c r="AT2618" t="s">
        <v>1361</v>
      </c>
      <c r="AU2618" t="s">
        <v>36</v>
      </c>
      <c r="AV2618" t="s">
        <v>1354</v>
      </c>
      <c r="AW2618" t="s">
        <v>1924</v>
      </c>
      <c r="AX2618" t="s">
        <v>1353</v>
      </c>
      <c r="AY2618" t="s">
        <v>1352</v>
      </c>
      <c r="AZ2618"/>
      <c r="BA2618" t="s">
        <v>1932</v>
      </c>
      <c r="BB2618" t="s">
        <v>1926</v>
      </c>
      <c r="BC2618" t="s">
        <v>579</v>
      </c>
      <c r="BD2618"/>
      <c r="BE2618"/>
    </row>
    <row r="2619" spans="1:57" x14ac:dyDescent="0.25">
      <c r="A2619" t="s">
        <v>1360</v>
      </c>
      <c r="B2619" t="s">
        <v>0</v>
      </c>
      <c r="C2619">
        <v>2020</v>
      </c>
      <c r="D2619">
        <v>11</v>
      </c>
      <c r="E2619" s="73">
        <v>43977</v>
      </c>
      <c r="F2619" t="s">
        <v>574</v>
      </c>
      <c r="G2619"/>
      <c r="H2619" t="s">
        <v>12</v>
      </c>
      <c r="I2619" t="s">
        <v>575</v>
      </c>
      <c r="J2619" t="s">
        <v>589</v>
      </c>
      <c r="K2619" t="s">
        <v>3</v>
      </c>
      <c r="L2619"/>
      <c r="M2619" t="s">
        <v>579</v>
      </c>
      <c r="N2619" s="82">
        <v>2500</v>
      </c>
      <c r="O2619"/>
      <c r="P2619" t="s">
        <v>1197</v>
      </c>
      <c r="Q2619" t="s">
        <v>1198</v>
      </c>
      <c r="R2619">
        <v>314</v>
      </c>
      <c r="S2619"/>
      <c r="T2619"/>
      <c r="U2619"/>
      <c r="V2619"/>
      <c r="W2619"/>
      <c r="X2619"/>
      <c r="Y2619"/>
      <c r="Z2619"/>
      <c r="AA2619"/>
      <c r="AB2619"/>
      <c r="AC2619"/>
      <c r="AD2619"/>
      <c r="AE2619"/>
      <c r="AF2619"/>
      <c r="AG2619"/>
      <c r="AH2619"/>
      <c r="AI2619"/>
      <c r="AJ2619"/>
      <c r="AK2619" t="s">
        <v>1198</v>
      </c>
      <c r="AL2619">
        <v>314</v>
      </c>
      <c r="AM2619" s="73">
        <v>43977</v>
      </c>
      <c r="AN2619" t="s">
        <v>584</v>
      </c>
      <c r="AO2619" t="s">
        <v>975</v>
      </c>
      <c r="AP2619"/>
      <c r="AQ2619"/>
      <c r="AR2619" t="s">
        <v>581</v>
      </c>
      <c r="AS2619" t="s">
        <v>1797</v>
      </c>
      <c r="AT2619" t="s">
        <v>1361</v>
      </c>
      <c r="AU2619" t="s">
        <v>36</v>
      </c>
      <c r="AV2619" t="s">
        <v>1354</v>
      </c>
      <c r="AW2619" t="s">
        <v>1924</v>
      </c>
      <c r="AX2619" t="s">
        <v>1353</v>
      </c>
      <c r="AY2619" t="s">
        <v>1352</v>
      </c>
      <c r="AZ2619"/>
      <c r="BA2619" t="s">
        <v>1934</v>
      </c>
      <c r="BB2619" t="s">
        <v>1926</v>
      </c>
      <c r="BC2619" t="s">
        <v>579</v>
      </c>
      <c r="BD2619"/>
      <c r="BE2619"/>
    </row>
    <row r="2620" spans="1:57" x14ac:dyDescent="0.25">
      <c r="A2620" t="s">
        <v>1360</v>
      </c>
      <c r="B2620" t="s">
        <v>0</v>
      </c>
      <c r="C2620">
        <v>2020</v>
      </c>
      <c r="D2620">
        <v>11</v>
      </c>
      <c r="E2620" s="73">
        <v>43977</v>
      </c>
      <c r="F2620"/>
      <c r="G2620"/>
      <c r="H2620" t="s">
        <v>12</v>
      </c>
      <c r="I2620"/>
      <c r="J2620" t="s">
        <v>2</v>
      </c>
      <c r="K2620" t="s">
        <v>3</v>
      </c>
      <c r="L2620"/>
      <c r="M2620" t="s">
        <v>579</v>
      </c>
      <c r="N2620" s="82">
        <v>-13546.94</v>
      </c>
      <c r="O2620"/>
      <c r="P2620" t="s">
        <v>14</v>
      </c>
      <c r="Q2620" t="s">
        <v>1198</v>
      </c>
      <c r="R2620">
        <v>398</v>
      </c>
      <c r="S2620"/>
      <c r="T2620"/>
      <c r="U2620"/>
      <c r="V2620"/>
      <c r="W2620"/>
      <c r="X2620"/>
      <c r="Y2620"/>
      <c r="Z2620"/>
      <c r="AA2620"/>
      <c r="AB2620"/>
      <c r="AC2620"/>
      <c r="AD2620"/>
      <c r="AE2620"/>
      <c r="AF2620"/>
      <c r="AG2620"/>
      <c r="AH2620"/>
      <c r="AI2620"/>
      <c r="AJ2620"/>
      <c r="AK2620" t="s">
        <v>1198</v>
      </c>
      <c r="AL2620">
        <v>398</v>
      </c>
      <c r="AM2620" s="73">
        <v>43977</v>
      </c>
      <c r="AN2620"/>
      <c r="AO2620" t="s">
        <v>8</v>
      </c>
      <c r="AP2620"/>
      <c r="AQ2620"/>
      <c r="AR2620" t="s">
        <v>581</v>
      </c>
      <c r="AS2620" t="s">
        <v>1797</v>
      </c>
      <c r="AT2620" t="s">
        <v>1385</v>
      </c>
      <c r="AU2620" t="s">
        <v>36</v>
      </c>
      <c r="AV2620" t="s">
        <v>1355</v>
      </c>
      <c r="AW2620"/>
      <c r="AX2620"/>
      <c r="AY2620"/>
      <c r="AZ2620"/>
      <c r="BA2620" t="s">
        <v>1801</v>
      </c>
      <c r="BB2620" t="s">
        <v>1802</v>
      </c>
      <c r="BC2620" t="s">
        <v>579</v>
      </c>
      <c r="BD2620"/>
      <c r="BE2620"/>
    </row>
    <row r="2621" spans="1:57" x14ac:dyDescent="0.25">
      <c r="A2621" t="s">
        <v>1360</v>
      </c>
      <c r="B2621" t="s">
        <v>0</v>
      </c>
      <c r="C2621">
        <v>2020</v>
      </c>
      <c r="D2621">
        <v>11</v>
      </c>
      <c r="E2621" s="73">
        <v>43978</v>
      </c>
      <c r="F2621"/>
      <c r="G2621"/>
      <c r="H2621" t="s">
        <v>12</v>
      </c>
      <c r="I2621"/>
      <c r="J2621" t="s">
        <v>25</v>
      </c>
      <c r="K2621" t="s">
        <v>3</v>
      </c>
      <c r="L2621"/>
      <c r="M2621" t="s">
        <v>43</v>
      </c>
      <c r="N2621" s="82">
        <v>12947.03</v>
      </c>
      <c r="O2621"/>
      <c r="P2621" t="s">
        <v>27</v>
      </c>
      <c r="Q2621" t="s">
        <v>1199</v>
      </c>
      <c r="R2621">
        <v>35</v>
      </c>
      <c r="S2621"/>
      <c r="T2621"/>
      <c r="U2621"/>
      <c r="V2621"/>
      <c r="W2621"/>
      <c r="X2621"/>
      <c r="Y2621"/>
      <c r="Z2621"/>
      <c r="AA2621"/>
      <c r="AB2621"/>
      <c r="AC2621"/>
      <c r="AD2621"/>
      <c r="AE2621"/>
      <c r="AF2621"/>
      <c r="AG2621"/>
      <c r="AH2621"/>
      <c r="AI2621"/>
      <c r="AJ2621"/>
      <c r="AK2621" t="s">
        <v>1199</v>
      </c>
      <c r="AL2621">
        <v>35</v>
      </c>
      <c r="AM2621" s="73">
        <v>43978</v>
      </c>
      <c r="AN2621" t="s">
        <v>1192</v>
      </c>
      <c r="AO2621" t="s">
        <v>8</v>
      </c>
      <c r="AP2621"/>
      <c r="AQ2621"/>
      <c r="AR2621" t="s">
        <v>30</v>
      </c>
      <c r="AS2621" t="s">
        <v>1797</v>
      </c>
      <c r="AT2621" t="s">
        <v>1366</v>
      </c>
      <c r="AU2621" t="s">
        <v>36</v>
      </c>
      <c r="AV2621" t="s">
        <v>1365</v>
      </c>
      <c r="AW2621"/>
      <c r="AX2621"/>
      <c r="AY2621"/>
      <c r="AZ2621"/>
      <c r="BA2621" t="s">
        <v>1833</v>
      </c>
      <c r="BB2621" t="s">
        <v>1802</v>
      </c>
      <c r="BC2621" t="s">
        <v>43</v>
      </c>
      <c r="BD2621"/>
      <c r="BE2621"/>
    </row>
    <row r="2622" spans="1:57" x14ac:dyDescent="0.25">
      <c r="A2622" t="s">
        <v>1360</v>
      </c>
      <c r="B2622" t="s">
        <v>0</v>
      </c>
      <c r="C2622">
        <v>2020</v>
      </c>
      <c r="D2622">
        <v>11</v>
      </c>
      <c r="E2622" s="73">
        <v>43956</v>
      </c>
      <c r="F2622"/>
      <c r="G2622"/>
      <c r="H2622" t="s">
        <v>12</v>
      </c>
      <c r="I2622" t="s">
        <v>575</v>
      </c>
      <c r="J2622" t="s">
        <v>1182</v>
      </c>
      <c r="K2622" t="s">
        <v>3</v>
      </c>
      <c r="L2622"/>
      <c r="M2622" t="s">
        <v>1417</v>
      </c>
      <c r="N2622" s="82">
        <v>25</v>
      </c>
      <c r="O2622"/>
      <c r="P2622" t="s">
        <v>1183</v>
      </c>
      <c r="Q2622" t="s">
        <v>1184</v>
      </c>
      <c r="R2622">
        <v>18</v>
      </c>
      <c r="S2622"/>
      <c r="T2622"/>
      <c r="U2622"/>
      <c r="V2622"/>
      <c r="W2622"/>
      <c r="X2622"/>
      <c r="Y2622"/>
      <c r="Z2622"/>
      <c r="AA2622"/>
      <c r="AB2622"/>
      <c r="AC2622"/>
      <c r="AD2622"/>
      <c r="AE2622"/>
      <c r="AF2622"/>
      <c r="AG2622"/>
      <c r="AH2622"/>
      <c r="AI2622"/>
      <c r="AJ2622"/>
      <c r="AK2622" t="s">
        <v>1184</v>
      </c>
      <c r="AL2622">
        <v>18</v>
      </c>
      <c r="AM2622" s="73">
        <v>43956</v>
      </c>
      <c r="AN2622" t="s">
        <v>1185</v>
      </c>
      <c r="AO2622" t="s">
        <v>1186</v>
      </c>
      <c r="AP2622"/>
      <c r="AQ2622"/>
      <c r="AR2622" t="s">
        <v>603</v>
      </c>
      <c r="AS2622" t="s">
        <v>1797</v>
      </c>
      <c r="AT2622" t="s">
        <v>1411</v>
      </c>
      <c r="AU2622" t="s">
        <v>36</v>
      </c>
      <c r="AV2622" t="s">
        <v>1354</v>
      </c>
      <c r="AW2622" t="s">
        <v>1924</v>
      </c>
      <c r="AX2622" t="s">
        <v>1353</v>
      </c>
      <c r="AY2622" t="s">
        <v>1352</v>
      </c>
      <c r="AZ2622"/>
      <c r="BA2622" t="s">
        <v>2061</v>
      </c>
      <c r="BB2622" t="s">
        <v>1926</v>
      </c>
      <c r="BC2622" t="s">
        <v>1417</v>
      </c>
      <c r="BD2622"/>
      <c r="BE2622"/>
    </row>
    <row r="2623" spans="1:57" x14ac:dyDescent="0.25">
      <c r="A2623" t="s">
        <v>1360</v>
      </c>
      <c r="B2623" t="s">
        <v>0</v>
      </c>
      <c r="C2623">
        <v>2020</v>
      </c>
      <c r="D2623">
        <v>11</v>
      </c>
      <c r="E2623" s="73">
        <v>43956</v>
      </c>
      <c r="F2623"/>
      <c r="G2623"/>
      <c r="H2623" t="s">
        <v>12</v>
      </c>
      <c r="I2623"/>
      <c r="J2623" t="s">
        <v>25</v>
      </c>
      <c r="K2623" t="s">
        <v>3</v>
      </c>
      <c r="L2623"/>
      <c r="M2623" t="s">
        <v>27</v>
      </c>
      <c r="N2623" s="82">
        <v>-27200</v>
      </c>
      <c r="O2623"/>
      <c r="P2623" t="s">
        <v>27</v>
      </c>
      <c r="Q2623" t="s">
        <v>1097</v>
      </c>
      <c r="R2623">
        <v>28</v>
      </c>
      <c r="S2623"/>
      <c r="T2623"/>
      <c r="U2623"/>
      <c r="V2623"/>
      <c r="W2623"/>
      <c r="X2623"/>
      <c r="Y2623"/>
      <c r="Z2623"/>
      <c r="AA2623"/>
      <c r="AB2623"/>
      <c r="AC2623"/>
      <c r="AD2623"/>
      <c r="AE2623"/>
      <c r="AF2623"/>
      <c r="AG2623"/>
      <c r="AH2623"/>
      <c r="AI2623"/>
      <c r="AJ2623"/>
      <c r="AK2623" t="s">
        <v>1097</v>
      </c>
      <c r="AL2623">
        <v>28</v>
      </c>
      <c r="AM2623" s="73">
        <v>43956</v>
      </c>
      <c r="AN2623" t="s">
        <v>1126</v>
      </c>
      <c r="AO2623" t="s">
        <v>8</v>
      </c>
      <c r="AP2623"/>
      <c r="AQ2623"/>
      <c r="AR2623" t="s">
        <v>30</v>
      </c>
      <c r="AS2623" t="s">
        <v>1797</v>
      </c>
      <c r="AT2623" t="s">
        <v>1366</v>
      </c>
      <c r="AU2623" t="s">
        <v>36</v>
      </c>
      <c r="AV2623" t="s">
        <v>1365</v>
      </c>
      <c r="AW2623"/>
      <c r="AX2623"/>
      <c r="AY2623"/>
      <c r="AZ2623"/>
      <c r="BA2623" t="s">
        <v>1833</v>
      </c>
      <c r="BB2623" t="s">
        <v>1802</v>
      </c>
      <c r="BC2623" t="s">
        <v>27</v>
      </c>
      <c r="BD2623"/>
      <c r="BE2623"/>
    </row>
    <row r="2624" spans="1:57" x14ac:dyDescent="0.25">
      <c r="A2624" t="s">
        <v>1360</v>
      </c>
      <c r="B2624" t="s">
        <v>0</v>
      </c>
      <c r="C2624">
        <v>2020</v>
      </c>
      <c r="D2624">
        <v>11</v>
      </c>
      <c r="E2624" s="73">
        <v>43956</v>
      </c>
      <c r="F2624"/>
      <c r="G2624"/>
      <c r="H2624" t="s">
        <v>12</v>
      </c>
      <c r="I2624"/>
      <c r="J2624" t="s">
        <v>25</v>
      </c>
      <c r="K2624" t="s">
        <v>3</v>
      </c>
      <c r="L2624"/>
      <c r="M2624" t="s">
        <v>27</v>
      </c>
      <c r="N2624" s="82">
        <v>-6250</v>
      </c>
      <c r="O2624"/>
      <c r="P2624" t="s">
        <v>27</v>
      </c>
      <c r="Q2624" t="s">
        <v>1097</v>
      </c>
      <c r="R2624">
        <v>62</v>
      </c>
      <c r="S2624"/>
      <c r="T2624"/>
      <c r="U2624"/>
      <c r="V2624"/>
      <c r="W2624"/>
      <c r="X2624"/>
      <c r="Y2624"/>
      <c r="Z2624"/>
      <c r="AA2624"/>
      <c r="AB2624"/>
      <c r="AC2624"/>
      <c r="AD2624"/>
      <c r="AE2624"/>
      <c r="AF2624"/>
      <c r="AG2624"/>
      <c r="AH2624"/>
      <c r="AI2624"/>
      <c r="AJ2624"/>
      <c r="AK2624" t="s">
        <v>1097</v>
      </c>
      <c r="AL2624">
        <v>62</v>
      </c>
      <c r="AM2624" s="73">
        <v>43956</v>
      </c>
      <c r="AN2624" t="s">
        <v>1131</v>
      </c>
      <c r="AO2624" t="s">
        <v>8</v>
      </c>
      <c r="AP2624"/>
      <c r="AQ2624"/>
      <c r="AR2624" t="s">
        <v>30</v>
      </c>
      <c r="AS2624" t="s">
        <v>1797</v>
      </c>
      <c r="AT2624" t="s">
        <v>1366</v>
      </c>
      <c r="AU2624" t="s">
        <v>36</v>
      </c>
      <c r="AV2624" t="s">
        <v>1365</v>
      </c>
      <c r="AW2624"/>
      <c r="AX2624"/>
      <c r="AY2624"/>
      <c r="AZ2624"/>
      <c r="BA2624" t="s">
        <v>1833</v>
      </c>
      <c r="BB2624" t="s">
        <v>1802</v>
      </c>
      <c r="BC2624" t="s">
        <v>27</v>
      </c>
      <c r="BD2624"/>
      <c r="BE2624"/>
    </row>
    <row r="2625" spans="1:57" x14ac:dyDescent="0.25">
      <c r="A2625" t="s">
        <v>1360</v>
      </c>
      <c r="B2625" t="s">
        <v>0</v>
      </c>
      <c r="C2625">
        <v>2020</v>
      </c>
      <c r="D2625">
        <v>11</v>
      </c>
      <c r="E2625" s="73">
        <v>43956</v>
      </c>
      <c r="F2625"/>
      <c r="G2625"/>
      <c r="H2625" t="s">
        <v>12</v>
      </c>
      <c r="I2625" t="s">
        <v>552</v>
      </c>
      <c r="J2625" t="s">
        <v>920</v>
      </c>
      <c r="K2625" t="s">
        <v>3</v>
      </c>
      <c r="L2625"/>
      <c r="M2625" t="s">
        <v>27</v>
      </c>
      <c r="N2625" s="82">
        <v>2070</v>
      </c>
      <c r="O2625"/>
      <c r="P2625" t="s">
        <v>1161</v>
      </c>
      <c r="Q2625" t="s">
        <v>1097</v>
      </c>
      <c r="R2625">
        <v>88</v>
      </c>
      <c r="S2625" t="s">
        <v>1113</v>
      </c>
      <c r="T2625" s="73">
        <v>43949</v>
      </c>
      <c r="U2625" t="s">
        <v>1531</v>
      </c>
      <c r="V2625" t="s">
        <v>1161</v>
      </c>
      <c r="W2625" t="s">
        <v>36</v>
      </c>
      <c r="X2625"/>
      <c r="Y2625"/>
      <c r="Z2625"/>
      <c r="AA2625"/>
      <c r="AB2625"/>
      <c r="AC2625"/>
      <c r="AD2625"/>
      <c r="AE2625"/>
      <c r="AF2625"/>
      <c r="AG2625"/>
      <c r="AH2625"/>
      <c r="AI2625"/>
      <c r="AJ2625"/>
      <c r="AK2625" t="s">
        <v>1113</v>
      </c>
      <c r="AL2625">
        <v>1</v>
      </c>
      <c r="AM2625" s="73">
        <v>43949</v>
      </c>
      <c r="AN2625" t="s">
        <v>1113</v>
      </c>
      <c r="AO2625" t="s">
        <v>554</v>
      </c>
      <c r="AP2625" t="s">
        <v>170</v>
      </c>
      <c r="AQ2625"/>
      <c r="AR2625" t="s">
        <v>30</v>
      </c>
      <c r="AS2625" t="s">
        <v>1797</v>
      </c>
      <c r="AT2625" t="s">
        <v>1372</v>
      </c>
      <c r="AU2625" t="s">
        <v>36</v>
      </c>
      <c r="AV2625" t="s">
        <v>1354</v>
      </c>
      <c r="AW2625" t="s">
        <v>1798</v>
      </c>
      <c r="AX2625" t="s">
        <v>1353</v>
      </c>
      <c r="AY2625" t="s">
        <v>1371</v>
      </c>
      <c r="AZ2625"/>
      <c r="BA2625" t="s">
        <v>1799</v>
      </c>
      <c r="BB2625" t="s">
        <v>1800</v>
      </c>
      <c r="BC2625" t="s">
        <v>1531</v>
      </c>
      <c r="BD2625">
        <v>1</v>
      </c>
      <c r="BE2625" t="s">
        <v>1855</v>
      </c>
    </row>
    <row r="2626" spans="1:57" x14ac:dyDescent="0.25">
      <c r="A2626" t="s">
        <v>1360</v>
      </c>
      <c r="B2626" t="s">
        <v>0</v>
      </c>
      <c r="C2626">
        <v>2020</v>
      </c>
      <c r="D2626">
        <v>11</v>
      </c>
      <c r="E2626" s="73">
        <v>43956</v>
      </c>
      <c r="F2626"/>
      <c r="G2626"/>
      <c r="H2626" t="s">
        <v>12</v>
      </c>
      <c r="I2626" t="s">
        <v>552</v>
      </c>
      <c r="J2626" t="s">
        <v>920</v>
      </c>
      <c r="K2626" t="s">
        <v>3</v>
      </c>
      <c r="L2626"/>
      <c r="M2626" t="s">
        <v>27</v>
      </c>
      <c r="N2626" s="82">
        <v>27200</v>
      </c>
      <c r="O2626"/>
      <c r="P2626" t="s">
        <v>1168</v>
      </c>
      <c r="Q2626" t="s">
        <v>1097</v>
      </c>
      <c r="R2626">
        <v>89</v>
      </c>
      <c r="S2626" t="s">
        <v>1126</v>
      </c>
      <c r="T2626" s="73">
        <v>43949</v>
      </c>
      <c r="U2626" t="s">
        <v>1524</v>
      </c>
      <c r="V2626" t="s">
        <v>1168</v>
      </c>
      <c r="W2626" t="s">
        <v>36</v>
      </c>
      <c r="X2626"/>
      <c r="Y2626"/>
      <c r="Z2626"/>
      <c r="AA2626"/>
      <c r="AB2626"/>
      <c r="AC2626"/>
      <c r="AD2626"/>
      <c r="AE2626"/>
      <c r="AF2626"/>
      <c r="AG2626"/>
      <c r="AH2626"/>
      <c r="AI2626"/>
      <c r="AJ2626"/>
      <c r="AK2626" t="s">
        <v>1126</v>
      </c>
      <c r="AL2626">
        <v>1</v>
      </c>
      <c r="AM2626" s="73">
        <v>43949</v>
      </c>
      <c r="AN2626" t="s">
        <v>1126</v>
      </c>
      <c r="AO2626" t="s">
        <v>554</v>
      </c>
      <c r="AP2626" t="s">
        <v>1169</v>
      </c>
      <c r="AQ2626"/>
      <c r="AR2626" t="s">
        <v>30</v>
      </c>
      <c r="AS2626" t="s">
        <v>1797</v>
      </c>
      <c r="AT2626" t="s">
        <v>1372</v>
      </c>
      <c r="AU2626" t="s">
        <v>36</v>
      </c>
      <c r="AV2626" t="s">
        <v>1354</v>
      </c>
      <c r="AW2626" t="s">
        <v>1798</v>
      </c>
      <c r="AX2626" t="s">
        <v>1353</v>
      </c>
      <c r="AY2626" t="s">
        <v>1371</v>
      </c>
      <c r="AZ2626"/>
      <c r="BA2626" t="s">
        <v>1799</v>
      </c>
      <c r="BB2626" t="s">
        <v>1800</v>
      </c>
      <c r="BC2626" t="s">
        <v>1524</v>
      </c>
      <c r="BD2626">
        <v>1</v>
      </c>
      <c r="BE2626" t="s">
        <v>2075</v>
      </c>
    </row>
    <row r="2627" spans="1:57" x14ac:dyDescent="0.25">
      <c r="A2627" t="s">
        <v>1360</v>
      </c>
      <c r="B2627" t="s">
        <v>0</v>
      </c>
      <c r="C2627">
        <v>2020</v>
      </c>
      <c r="D2627">
        <v>11</v>
      </c>
      <c r="E2627" s="73">
        <v>43956</v>
      </c>
      <c r="F2627"/>
      <c r="G2627"/>
      <c r="H2627" t="s">
        <v>12</v>
      </c>
      <c r="I2627" t="s">
        <v>552</v>
      </c>
      <c r="J2627" t="s">
        <v>920</v>
      </c>
      <c r="K2627" t="s">
        <v>3</v>
      </c>
      <c r="L2627"/>
      <c r="M2627" t="s">
        <v>27</v>
      </c>
      <c r="N2627" s="82">
        <v>2250</v>
      </c>
      <c r="O2627"/>
      <c r="P2627" t="s">
        <v>1180</v>
      </c>
      <c r="Q2627" t="s">
        <v>1097</v>
      </c>
      <c r="R2627">
        <v>99</v>
      </c>
      <c r="S2627" t="s">
        <v>1173</v>
      </c>
      <c r="T2627" s="73">
        <v>43949</v>
      </c>
      <c r="U2627" t="s">
        <v>1558</v>
      </c>
      <c r="V2627" t="s">
        <v>1180</v>
      </c>
      <c r="W2627" t="s">
        <v>36</v>
      </c>
      <c r="X2627"/>
      <c r="Y2627"/>
      <c r="Z2627"/>
      <c r="AA2627"/>
      <c r="AB2627"/>
      <c r="AC2627"/>
      <c r="AD2627"/>
      <c r="AE2627"/>
      <c r="AF2627"/>
      <c r="AG2627"/>
      <c r="AH2627"/>
      <c r="AI2627"/>
      <c r="AJ2627"/>
      <c r="AK2627" t="s">
        <v>1173</v>
      </c>
      <c r="AL2627">
        <v>1</v>
      </c>
      <c r="AM2627" s="73">
        <v>43949</v>
      </c>
      <c r="AN2627" t="s">
        <v>1173</v>
      </c>
      <c r="AO2627" t="s">
        <v>554</v>
      </c>
      <c r="AP2627" t="s">
        <v>486</v>
      </c>
      <c r="AQ2627"/>
      <c r="AR2627" t="s">
        <v>30</v>
      </c>
      <c r="AS2627" t="s">
        <v>1797</v>
      </c>
      <c r="AT2627" t="s">
        <v>1372</v>
      </c>
      <c r="AU2627" t="s">
        <v>36</v>
      </c>
      <c r="AV2627" t="s">
        <v>1354</v>
      </c>
      <c r="AW2627" t="s">
        <v>1798</v>
      </c>
      <c r="AX2627" t="s">
        <v>1353</v>
      </c>
      <c r="AY2627" t="s">
        <v>1371</v>
      </c>
      <c r="AZ2627"/>
      <c r="BA2627" t="s">
        <v>1799</v>
      </c>
      <c r="BB2627" t="s">
        <v>1800</v>
      </c>
      <c r="BC2627" t="s">
        <v>1558</v>
      </c>
      <c r="BD2627">
        <v>1</v>
      </c>
      <c r="BE2627" t="s">
        <v>2021</v>
      </c>
    </row>
    <row r="2628" spans="1:57" x14ac:dyDescent="0.25">
      <c r="A2628" t="s">
        <v>1360</v>
      </c>
      <c r="B2628" t="s">
        <v>0</v>
      </c>
      <c r="C2628">
        <v>2020</v>
      </c>
      <c r="D2628">
        <v>11</v>
      </c>
      <c r="E2628" s="73">
        <v>43956</v>
      </c>
      <c r="F2628"/>
      <c r="G2628"/>
      <c r="H2628" t="s">
        <v>12</v>
      </c>
      <c r="I2628" t="s">
        <v>552</v>
      </c>
      <c r="J2628" t="s">
        <v>920</v>
      </c>
      <c r="K2628" t="s">
        <v>3</v>
      </c>
      <c r="L2628"/>
      <c r="M2628" t="s">
        <v>27</v>
      </c>
      <c r="N2628" s="82">
        <v>2374</v>
      </c>
      <c r="O2628"/>
      <c r="P2628" t="s">
        <v>1163</v>
      </c>
      <c r="Q2628" t="s">
        <v>1097</v>
      </c>
      <c r="R2628">
        <v>108</v>
      </c>
      <c r="S2628" t="s">
        <v>1152</v>
      </c>
      <c r="T2628" s="73">
        <v>43945</v>
      </c>
      <c r="U2628" t="s">
        <v>1530</v>
      </c>
      <c r="V2628" t="s">
        <v>1163</v>
      </c>
      <c r="W2628" t="s">
        <v>36</v>
      </c>
      <c r="X2628"/>
      <c r="Y2628"/>
      <c r="Z2628"/>
      <c r="AA2628"/>
      <c r="AB2628"/>
      <c r="AC2628"/>
      <c r="AD2628"/>
      <c r="AE2628"/>
      <c r="AF2628"/>
      <c r="AG2628"/>
      <c r="AH2628"/>
      <c r="AI2628"/>
      <c r="AJ2628"/>
      <c r="AK2628" t="s">
        <v>1152</v>
      </c>
      <c r="AL2628">
        <v>1</v>
      </c>
      <c r="AM2628" s="73">
        <v>43945</v>
      </c>
      <c r="AN2628" t="s">
        <v>1152</v>
      </c>
      <c r="AO2628" t="s">
        <v>554</v>
      </c>
      <c r="AP2628" t="s">
        <v>327</v>
      </c>
      <c r="AQ2628"/>
      <c r="AR2628" t="s">
        <v>30</v>
      </c>
      <c r="AS2628" t="s">
        <v>1797</v>
      </c>
      <c r="AT2628" t="s">
        <v>1372</v>
      </c>
      <c r="AU2628" t="s">
        <v>36</v>
      </c>
      <c r="AV2628" t="s">
        <v>1354</v>
      </c>
      <c r="AW2628" t="s">
        <v>1798</v>
      </c>
      <c r="AX2628" t="s">
        <v>1353</v>
      </c>
      <c r="AY2628" t="s">
        <v>1371</v>
      </c>
      <c r="AZ2628"/>
      <c r="BA2628" t="s">
        <v>1799</v>
      </c>
      <c r="BB2628" t="s">
        <v>1800</v>
      </c>
      <c r="BC2628" t="s">
        <v>1530</v>
      </c>
      <c r="BD2628">
        <v>1</v>
      </c>
      <c r="BE2628" t="s">
        <v>1920</v>
      </c>
    </row>
    <row r="2629" spans="1:57" x14ac:dyDescent="0.25">
      <c r="A2629" t="s">
        <v>1360</v>
      </c>
      <c r="B2629" t="s">
        <v>0</v>
      </c>
      <c r="C2629">
        <v>2020</v>
      </c>
      <c r="D2629">
        <v>11</v>
      </c>
      <c r="E2629" s="73">
        <v>43956</v>
      </c>
      <c r="F2629"/>
      <c r="G2629"/>
      <c r="H2629" t="s">
        <v>12</v>
      </c>
      <c r="I2629" t="s">
        <v>552</v>
      </c>
      <c r="J2629" t="s">
        <v>920</v>
      </c>
      <c r="K2629" t="s">
        <v>3</v>
      </c>
      <c r="L2629"/>
      <c r="M2629" t="s">
        <v>27</v>
      </c>
      <c r="N2629" s="82">
        <v>2418</v>
      </c>
      <c r="O2629"/>
      <c r="P2629" t="s">
        <v>1103</v>
      </c>
      <c r="Q2629" t="s">
        <v>1097</v>
      </c>
      <c r="R2629">
        <v>111</v>
      </c>
      <c r="S2629" t="s">
        <v>1104</v>
      </c>
      <c r="T2629" s="73">
        <v>43949</v>
      </c>
      <c r="U2629" t="s">
        <v>1415</v>
      </c>
      <c r="V2629" t="s">
        <v>1103</v>
      </c>
      <c r="W2629" t="s">
        <v>36</v>
      </c>
      <c r="X2629"/>
      <c r="Y2629"/>
      <c r="Z2629"/>
      <c r="AA2629"/>
      <c r="AB2629"/>
      <c r="AC2629"/>
      <c r="AD2629"/>
      <c r="AE2629"/>
      <c r="AF2629"/>
      <c r="AG2629"/>
      <c r="AH2629"/>
      <c r="AI2629"/>
      <c r="AJ2629"/>
      <c r="AK2629" t="s">
        <v>1104</v>
      </c>
      <c r="AL2629">
        <v>1</v>
      </c>
      <c r="AM2629" s="73">
        <v>43949</v>
      </c>
      <c r="AN2629" t="s">
        <v>1104</v>
      </c>
      <c r="AO2629" t="s">
        <v>554</v>
      </c>
      <c r="AP2629" t="s">
        <v>348</v>
      </c>
      <c r="AQ2629"/>
      <c r="AR2629" t="s">
        <v>30</v>
      </c>
      <c r="AS2629" t="s">
        <v>1797</v>
      </c>
      <c r="AT2629" t="s">
        <v>1372</v>
      </c>
      <c r="AU2629" t="s">
        <v>36</v>
      </c>
      <c r="AV2629" t="s">
        <v>1354</v>
      </c>
      <c r="AW2629" t="s">
        <v>1798</v>
      </c>
      <c r="AX2629" t="s">
        <v>1353</v>
      </c>
      <c r="AY2629" t="s">
        <v>1371</v>
      </c>
      <c r="AZ2629"/>
      <c r="BA2629" t="s">
        <v>1799</v>
      </c>
      <c r="BB2629" t="s">
        <v>1800</v>
      </c>
      <c r="BC2629" t="s">
        <v>1415</v>
      </c>
      <c r="BD2629">
        <v>1</v>
      </c>
      <c r="BE2629" t="s">
        <v>1911</v>
      </c>
    </row>
    <row r="2630" spans="1:57" x14ac:dyDescent="0.25">
      <c r="A2630" t="s">
        <v>1360</v>
      </c>
      <c r="B2630" t="s">
        <v>0</v>
      </c>
      <c r="C2630">
        <v>2020</v>
      </c>
      <c r="D2630">
        <v>11</v>
      </c>
      <c r="E2630" s="73">
        <v>43956</v>
      </c>
      <c r="F2630"/>
      <c r="G2630"/>
      <c r="H2630" t="s">
        <v>12</v>
      </c>
      <c r="I2630"/>
      <c r="J2630" t="s">
        <v>2</v>
      </c>
      <c r="K2630" t="s">
        <v>3</v>
      </c>
      <c r="L2630"/>
      <c r="M2630" t="s">
        <v>43</v>
      </c>
      <c r="N2630" s="82">
        <v>-1650</v>
      </c>
      <c r="O2630"/>
      <c r="P2630" t="s">
        <v>14</v>
      </c>
      <c r="Q2630" t="s">
        <v>1111</v>
      </c>
      <c r="R2630">
        <v>3</v>
      </c>
      <c r="S2630"/>
      <c r="T2630"/>
      <c r="U2630"/>
      <c r="V2630"/>
      <c r="W2630"/>
      <c r="X2630"/>
      <c r="Y2630"/>
      <c r="Z2630"/>
      <c r="AA2630"/>
      <c r="AB2630"/>
      <c r="AC2630"/>
      <c r="AD2630"/>
      <c r="AE2630"/>
      <c r="AF2630"/>
      <c r="AG2630"/>
      <c r="AH2630"/>
      <c r="AI2630"/>
      <c r="AJ2630"/>
      <c r="AK2630" t="s">
        <v>1111</v>
      </c>
      <c r="AL2630">
        <v>3</v>
      </c>
      <c r="AM2630" s="73">
        <v>43956</v>
      </c>
      <c r="AN2630" t="s">
        <v>1166</v>
      </c>
      <c r="AO2630" t="s">
        <v>8</v>
      </c>
      <c r="AP2630"/>
      <c r="AQ2630"/>
      <c r="AR2630" t="s">
        <v>30</v>
      </c>
      <c r="AS2630" t="s">
        <v>1797</v>
      </c>
      <c r="AT2630" t="s">
        <v>1385</v>
      </c>
      <c r="AU2630" t="s">
        <v>36</v>
      </c>
      <c r="AV2630" t="s">
        <v>1355</v>
      </c>
      <c r="AW2630"/>
      <c r="AX2630"/>
      <c r="AY2630"/>
      <c r="AZ2630"/>
      <c r="BA2630" t="s">
        <v>1801</v>
      </c>
      <c r="BB2630" t="s">
        <v>1802</v>
      </c>
      <c r="BC2630" t="s">
        <v>43</v>
      </c>
      <c r="BD2630"/>
      <c r="BE2630"/>
    </row>
    <row r="2631" spans="1:57" x14ac:dyDescent="0.25">
      <c r="A2631" t="s">
        <v>1360</v>
      </c>
      <c r="B2631" t="s">
        <v>0</v>
      </c>
      <c r="C2631">
        <v>2020</v>
      </c>
      <c r="D2631">
        <v>11</v>
      </c>
      <c r="E2631" s="73">
        <v>43956</v>
      </c>
      <c r="F2631"/>
      <c r="G2631"/>
      <c r="H2631" t="s">
        <v>12</v>
      </c>
      <c r="I2631"/>
      <c r="J2631" t="s">
        <v>2</v>
      </c>
      <c r="K2631" t="s">
        <v>26</v>
      </c>
      <c r="L2631"/>
      <c r="M2631" t="s">
        <v>43</v>
      </c>
      <c r="N2631" s="82">
        <v>-4472</v>
      </c>
      <c r="O2631"/>
      <c r="P2631" t="s">
        <v>14</v>
      </c>
      <c r="Q2631" t="s">
        <v>1111</v>
      </c>
      <c r="R2631">
        <v>6</v>
      </c>
      <c r="S2631"/>
      <c r="T2631"/>
      <c r="U2631"/>
      <c r="V2631"/>
      <c r="W2631"/>
      <c r="X2631"/>
      <c r="Y2631"/>
      <c r="Z2631"/>
      <c r="AA2631"/>
      <c r="AB2631"/>
      <c r="AC2631"/>
      <c r="AD2631"/>
      <c r="AE2631"/>
      <c r="AF2631"/>
      <c r="AG2631"/>
      <c r="AH2631"/>
      <c r="AI2631"/>
      <c r="AJ2631"/>
      <c r="AK2631" t="s">
        <v>1111</v>
      </c>
      <c r="AL2631">
        <v>6</v>
      </c>
      <c r="AM2631" s="73">
        <v>43956</v>
      </c>
      <c r="AN2631" t="s">
        <v>1130</v>
      </c>
      <c r="AO2631" t="s">
        <v>8</v>
      </c>
      <c r="AP2631"/>
      <c r="AQ2631"/>
      <c r="AR2631" t="s">
        <v>30</v>
      </c>
      <c r="AS2631" t="s">
        <v>1797</v>
      </c>
      <c r="AT2631" t="s">
        <v>1385</v>
      </c>
      <c r="AU2631" t="s">
        <v>36</v>
      </c>
      <c r="AV2631" t="s">
        <v>1355</v>
      </c>
      <c r="AW2631"/>
      <c r="AX2631"/>
      <c r="AY2631"/>
      <c r="AZ2631"/>
      <c r="BA2631" t="s">
        <v>1801</v>
      </c>
      <c r="BB2631" t="s">
        <v>1834</v>
      </c>
      <c r="BC2631" t="s">
        <v>43</v>
      </c>
      <c r="BD2631"/>
      <c r="BE2631"/>
    </row>
    <row r="2632" spans="1:57" x14ac:dyDescent="0.25">
      <c r="A2632" t="s">
        <v>1360</v>
      </c>
      <c r="B2632" t="s">
        <v>0</v>
      </c>
      <c r="C2632">
        <v>2020</v>
      </c>
      <c r="D2632">
        <v>11</v>
      </c>
      <c r="E2632" s="73">
        <v>43956</v>
      </c>
      <c r="F2632"/>
      <c r="G2632"/>
      <c r="H2632" t="s">
        <v>12</v>
      </c>
      <c r="I2632"/>
      <c r="J2632" t="s">
        <v>2</v>
      </c>
      <c r="K2632" t="s">
        <v>3</v>
      </c>
      <c r="L2632"/>
      <c r="M2632" t="s">
        <v>43</v>
      </c>
      <c r="N2632" s="82">
        <v>-2418</v>
      </c>
      <c r="O2632"/>
      <c r="P2632" t="s">
        <v>14</v>
      </c>
      <c r="Q2632" t="s">
        <v>1111</v>
      </c>
      <c r="R2632">
        <v>12</v>
      </c>
      <c r="S2632"/>
      <c r="T2632"/>
      <c r="U2632"/>
      <c r="V2632"/>
      <c r="W2632"/>
      <c r="X2632"/>
      <c r="Y2632"/>
      <c r="Z2632"/>
      <c r="AA2632"/>
      <c r="AB2632"/>
      <c r="AC2632"/>
      <c r="AD2632"/>
      <c r="AE2632"/>
      <c r="AF2632"/>
      <c r="AG2632"/>
      <c r="AH2632"/>
      <c r="AI2632"/>
      <c r="AJ2632"/>
      <c r="AK2632" t="s">
        <v>1111</v>
      </c>
      <c r="AL2632">
        <v>12</v>
      </c>
      <c r="AM2632" s="73">
        <v>43956</v>
      </c>
      <c r="AN2632" t="s">
        <v>1104</v>
      </c>
      <c r="AO2632" t="s">
        <v>8</v>
      </c>
      <c r="AP2632"/>
      <c r="AQ2632"/>
      <c r="AR2632" t="s">
        <v>30</v>
      </c>
      <c r="AS2632" t="s">
        <v>1797</v>
      </c>
      <c r="AT2632" t="s">
        <v>1385</v>
      </c>
      <c r="AU2632" t="s">
        <v>36</v>
      </c>
      <c r="AV2632" t="s">
        <v>1355</v>
      </c>
      <c r="AW2632"/>
      <c r="AX2632"/>
      <c r="AY2632"/>
      <c r="AZ2632"/>
      <c r="BA2632" t="s">
        <v>1801</v>
      </c>
      <c r="BB2632" t="s">
        <v>1802</v>
      </c>
      <c r="BC2632" t="s">
        <v>43</v>
      </c>
      <c r="BD2632"/>
      <c r="BE2632"/>
    </row>
    <row r="2633" spans="1:57" x14ac:dyDescent="0.25">
      <c r="A2633" t="s">
        <v>1360</v>
      </c>
      <c r="B2633" t="s">
        <v>0</v>
      </c>
      <c r="C2633">
        <v>2020</v>
      </c>
      <c r="D2633">
        <v>11</v>
      </c>
      <c r="E2633" s="73">
        <v>43956</v>
      </c>
      <c r="F2633"/>
      <c r="G2633"/>
      <c r="H2633" t="s">
        <v>12</v>
      </c>
      <c r="I2633"/>
      <c r="J2633" t="s">
        <v>2</v>
      </c>
      <c r="K2633" t="s">
        <v>3</v>
      </c>
      <c r="L2633"/>
      <c r="M2633" t="s">
        <v>43</v>
      </c>
      <c r="N2633" s="82">
        <v>-29425</v>
      </c>
      <c r="O2633"/>
      <c r="P2633" t="s">
        <v>14</v>
      </c>
      <c r="Q2633" t="s">
        <v>1111</v>
      </c>
      <c r="R2633">
        <v>18</v>
      </c>
      <c r="S2633"/>
      <c r="T2633"/>
      <c r="U2633"/>
      <c r="V2633"/>
      <c r="W2633"/>
      <c r="X2633"/>
      <c r="Y2633"/>
      <c r="Z2633"/>
      <c r="AA2633"/>
      <c r="AB2633"/>
      <c r="AC2633"/>
      <c r="AD2633"/>
      <c r="AE2633"/>
      <c r="AF2633"/>
      <c r="AG2633"/>
      <c r="AH2633"/>
      <c r="AI2633"/>
      <c r="AJ2633"/>
      <c r="AK2633" t="s">
        <v>1111</v>
      </c>
      <c r="AL2633">
        <v>18</v>
      </c>
      <c r="AM2633" s="73">
        <v>43956</v>
      </c>
      <c r="AN2633" t="s">
        <v>1110</v>
      </c>
      <c r="AO2633" t="s">
        <v>8</v>
      </c>
      <c r="AP2633"/>
      <c r="AQ2633"/>
      <c r="AR2633" t="s">
        <v>30</v>
      </c>
      <c r="AS2633" t="s">
        <v>1797</v>
      </c>
      <c r="AT2633" t="s">
        <v>1385</v>
      </c>
      <c r="AU2633" t="s">
        <v>36</v>
      </c>
      <c r="AV2633" t="s">
        <v>1355</v>
      </c>
      <c r="AW2633"/>
      <c r="AX2633"/>
      <c r="AY2633"/>
      <c r="AZ2633"/>
      <c r="BA2633" t="s">
        <v>1801</v>
      </c>
      <c r="BB2633" t="s">
        <v>1802</v>
      </c>
      <c r="BC2633" t="s">
        <v>43</v>
      </c>
      <c r="BD2633"/>
      <c r="BE2633"/>
    </row>
    <row r="2634" spans="1:57" x14ac:dyDescent="0.25">
      <c r="A2634" t="s">
        <v>1360</v>
      </c>
      <c r="B2634" t="s">
        <v>0</v>
      </c>
      <c r="C2634">
        <v>2020</v>
      </c>
      <c r="D2634">
        <v>11</v>
      </c>
      <c r="E2634" s="73">
        <v>43956</v>
      </c>
      <c r="F2634"/>
      <c r="G2634"/>
      <c r="H2634" t="s">
        <v>12</v>
      </c>
      <c r="I2634"/>
      <c r="J2634" t="s">
        <v>2</v>
      </c>
      <c r="K2634" t="s">
        <v>3</v>
      </c>
      <c r="L2634"/>
      <c r="M2634" t="s">
        <v>43</v>
      </c>
      <c r="N2634" s="82">
        <v>-10672.62</v>
      </c>
      <c r="O2634"/>
      <c r="P2634" t="s">
        <v>14</v>
      </c>
      <c r="Q2634" t="s">
        <v>1111</v>
      </c>
      <c r="R2634">
        <v>19</v>
      </c>
      <c r="S2634"/>
      <c r="T2634"/>
      <c r="U2634"/>
      <c r="V2634"/>
      <c r="W2634"/>
      <c r="X2634"/>
      <c r="Y2634"/>
      <c r="Z2634"/>
      <c r="AA2634"/>
      <c r="AB2634"/>
      <c r="AC2634"/>
      <c r="AD2634"/>
      <c r="AE2634"/>
      <c r="AF2634"/>
      <c r="AG2634"/>
      <c r="AH2634"/>
      <c r="AI2634"/>
      <c r="AJ2634"/>
      <c r="AK2634" t="s">
        <v>1111</v>
      </c>
      <c r="AL2634">
        <v>19</v>
      </c>
      <c r="AM2634" s="73">
        <v>43956</v>
      </c>
      <c r="AN2634" t="s">
        <v>1147</v>
      </c>
      <c r="AO2634" t="s">
        <v>8</v>
      </c>
      <c r="AP2634"/>
      <c r="AQ2634"/>
      <c r="AR2634" t="s">
        <v>30</v>
      </c>
      <c r="AS2634" t="s">
        <v>1797</v>
      </c>
      <c r="AT2634" t="s">
        <v>1385</v>
      </c>
      <c r="AU2634" t="s">
        <v>36</v>
      </c>
      <c r="AV2634" t="s">
        <v>1355</v>
      </c>
      <c r="AW2634"/>
      <c r="AX2634"/>
      <c r="AY2634"/>
      <c r="AZ2634"/>
      <c r="BA2634" t="s">
        <v>1801</v>
      </c>
      <c r="BB2634" t="s">
        <v>1802</v>
      </c>
      <c r="BC2634" t="s">
        <v>43</v>
      </c>
      <c r="BD2634"/>
      <c r="BE2634"/>
    </row>
    <row r="2635" spans="1:57" x14ac:dyDescent="0.25">
      <c r="A2635" t="s">
        <v>1360</v>
      </c>
      <c r="B2635" t="s">
        <v>0</v>
      </c>
      <c r="C2635">
        <v>2020</v>
      </c>
      <c r="D2635">
        <v>11</v>
      </c>
      <c r="E2635" s="73">
        <v>43956</v>
      </c>
      <c r="F2635"/>
      <c r="G2635"/>
      <c r="H2635" t="s">
        <v>12</v>
      </c>
      <c r="I2635"/>
      <c r="J2635" t="s">
        <v>2</v>
      </c>
      <c r="K2635" t="s">
        <v>3</v>
      </c>
      <c r="L2635"/>
      <c r="M2635" t="s">
        <v>43</v>
      </c>
      <c r="N2635" s="82">
        <v>-2250</v>
      </c>
      <c r="O2635"/>
      <c r="P2635" t="s">
        <v>14</v>
      </c>
      <c r="Q2635" t="s">
        <v>1111</v>
      </c>
      <c r="R2635">
        <v>28</v>
      </c>
      <c r="S2635"/>
      <c r="T2635"/>
      <c r="U2635"/>
      <c r="V2635"/>
      <c r="W2635"/>
      <c r="X2635"/>
      <c r="Y2635"/>
      <c r="Z2635"/>
      <c r="AA2635"/>
      <c r="AB2635"/>
      <c r="AC2635"/>
      <c r="AD2635"/>
      <c r="AE2635"/>
      <c r="AF2635"/>
      <c r="AG2635"/>
      <c r="AH2635"/>
      <c r="AI2635"/>
      <c r="AJ2635"/>
      <c r="AK2635" t="s">
        <v>1111</v>
      </c>
      <c r="AL2635">
        <v>28</v>
      </c>
      <c r="AM2635" s="73">
        <v>43956</v>
      </c>
      <c r="AN2635" t="s">
        <v>1173</v>
      </c>
      <c r="AO2635" t="s">
        <v>8</v>
      </c>
      <c r="AP2635"/>
      <c r="AQ2635"/>
      <c r="AR2635" t="s">
        <v>30</v>
      </c>
      <c r="AS2635" t="s">
        <v>1797</v>
      </c>
      <c r="AT2635" t="s">
        <v>1385</v>
      </c>
      <c r="AU2635" t="s">
        <v>36</v>
      </c>
      <c r="AV2635" t="s">
        <v>1355</v>
      </c>
      <c r="AW2635"/>
      <c r="AX2635"/>
      <c r="AY2635"/>
      <c r="AZ2635"/>
      <c r="BA2635" t="s">
        <v>1801</v>
      </c>
      <c r="BB2635" t="s">
        <v>1802</v>
      </c>
      <c r="BC2635" t="s">
        <v>43</v>
      </c>
      <c r="BD2635"/>
      <c r="BE2635"/>
    </row>
    <row r="2636" spans="1:57" x14ac:dyDescent="0.25">
      <c r="A2636" t="s">
        <v>1360</v>
      </c>
      <c r="B2636" t="s">
        <v>0</v>
      </c>
      <c r="C2636">
        <v>2020</v>
      </c>
      <c r="D2636">
        <v>11</v>
      </c>
      <c r="E2636" s="73">
        <v>43956</v>
      </c>
      <c r="F2636"/>
      <c r="G2636"/>
      <c r="H2636" t="s">
        <v>12</v>
      </c>
      <c r="I2636"/>
      <c r="J2636" t="s">
        <v>25</v>
      </c>
      <c r="K2636" t="s">
        <v>3</v>
      </c>
      <c r="L2636"/>
      <c r="M2636" t="s">
        <v>43</v>
      </c>
      <c r="N2636" s="82">
        <v>2418</v>
      </c>
      <c r="O2636"/>
      <c r="P2636" t="s">
        <v>27</v>
      </c>
      <c r="Q2636" t="s">
        <v>1111</v>
      </c>
      <c r="R2636">
        <v>45</v>
      </c>
      <c r="S2636"/>
      <c r="T2636"/>
      <c r="U2636"/>
      <c r="V2636"/>
      <c r="W2636"/>
      <c r="X2636"/>
      <c r="Y2636"/>
      <c r="Z2636"/>
      <c r="AA2636"/>
      <c r="AB2636"/>
      <c r="AC2636"/>
      <c r="AD2636"/>
      <c r="AE2636"/>
      <c r="AF2636"/>
      <c r="AG2636"/>
      <c r="AH2636"/>
      <c r="AI2636"/>
      <c r="AJ2636"/>
      <c r="AK2636" t="s">
        <v>1111</v>
      </c>
      <c r="AL2636">
        <v>45</v>
      </c>
      <c r="AM2636" s="73">
        <v>43956</v>
      </c>
      <c r="AN2636" t="s">
        <v>1104</v>
      </c>
      <c r="AO2636" t="s">
        <v>8</v>
      </c>
      <c r="AP2636"/>
      <c r="AQ2636"/>
      <c r="AR2636" t="s">
        <v>30</v>
      </c>
      <c r="AS2636" t="s">
        <v>1797</v>
      </c>
      <c r="AT2636" t="s">
        <v>1366</v>
      </c>
      <c r="AU2636" t="s">
        <v>36</v>
      </c>
      <c r="AV2636" t="s">
        <v>1365</v>
      </c>
      <c r="AW2636"/>
      <c r="AX2636"/>
      <c r="AY2636"/>
      <c r="AZ2636"/>
      <c r="BA2636" t="s">
        <v>1833</v>
      </c>
      <c r="BB2636" t="s">
        <v>1802</v>
      </c>
      <c r="BC2636" t="s">
        <v>43</v>
      </c>
      <c r="BD2636"/>
      <c r="BE2636"/>
    </row>
    <row r="2637" spans="1:57" x14ac:dyDescent="0.25">
      <c r="A2637" t="s">
        <v>1360</v>
      </c>
      <c r="B2637" t="s">
        <v>0</v>
      </c>
      <c r="C2637">
        <v>2020</v>
      </c>
      <c r="D2637">
        <v>11</v>
      </c>
      <c r="E2637" s="73">
        <v>43962</v>
      </c>
      <c r="F2637" t="s">
        <v>574</v>
      </c>
      <c r="G2637"/>
      <c r="H2637" t="s">
        <v>12</v>
      </c>
      <c r="I2637" t="s">
        <v>575</v>
      </c>
      <c r="J2637" t="s">
        <v>624</v>
      </c>
      <c r="K2637" t="s">
        <v>3</v>
      </c>
      <c r="L2637"/>
      <c r="M2637" t="s">
        <v>579</v>
      </c>
      <c r="N2637" s="82">
        <v>614.5</v>
      </c>
      <c r="O2637"/>
      <c r="P2637" t="s">
        <v>1116</v>
      </c>
      <c r="Q2637" t="s">
        <v>1117</v>
      </c>
      <c r="R2637">
        <v>256</v>
      </c>
      <c r="S2637"/>
      <c r="T2637"/>
      <c r="U2637"/>
      <c r="V2637"/>
      <c r="W2637"/>
      <c r="X2637"/>
      <c r="Y2637"/>
      <c r="Z2637"/>
      <c r="AA2637"/>
      <c r="AB2637"/>
      <c r="AC2637"/>
      <c r="AD2637"/>
      <c r="AE2637"/>
      <c r="AF2637"/>
      <c r="AG2637"/>
      <c r="AH2637"/>
      <c r="AI2637"/>
      <c r="AJ2637"/>
      <c r="AK2637" t="s">
        <v>1117</v>
      </c>
      <c r="AL2637">
        <v>256</v>
      </c>
      <c r="AM2637" s="73">
        <v>43962</v>
      </c>
      <c r="AN2637" t="s">
        <v>584</v>
      </c>
      <c r="AO2637" t="s">
        <v>847</v>
      </c>
      <c r="AP2637"/>
      <c r="AQ2637"/>
      <c r="AR2637" t="s">
        <v>581</v>
      </c>
      <c r="AS2637" t="s">
        <v>1797</v>
      </c>
      <c r="AT2637" t="s">
        <v>1361</v>
      </c>
      <c r="AU2637" t="s">
        <v>36</v>
      </c>
      <c r="AV2637" t="s">
        <v>1354</v>
      </c>
      <c r="AW2637" t="s">
        <v>1924</v>
      </c>
      <c r="AX2637" t="s">
        <v>1353</v>
      </c>
      <c r="AY2637" t="s">
        <v>1352</v>
      </c>
      <c r="AZ2637"/>
      <c r="BA2637" t="s">
        <v>1982</v>
      </c>
      <c r="BB2637" t="s">
        <v>1926</v>
      </c>
      <c r="BC2637" t="s">
        <v>579</v>
      </c>
      <c r="BD2637"/>
      <c r="BE2637"/>
    </row>
    <row r="2638" spans="1:57" x14ac:dyDescent="0.25">
      <c r="A2638" t="s">
        <v>1360</v>
      </c>
      <c r="B2638" t="s">
        <v>0</v>
      </c>
      <c r="C2638">
        <v>2020</v>
      </c>
      <c r="D2638">
        <v>11</v>
      </c>
      <c r="E2638" s="73">
        <v>43962</v>
      </c>
      <c r="F2638" t="s">
        <v>574</v>
      </c>
      <c r="G2638"/>
      <c r="H2638" t="s">
        <v>12</v>
      </c>
      <c r="I2638" t="s">
        <v>575</v>
      </c>
      <c r="J2638" t="s">
        <v>588</v>
      </c>
      <c r="K2638" t="s">
        <v>3</v>
      </c>
      <c r="L2638"/>
      <c r="M2638" t="s">
        <v>579</v>
      </c>
      <c r="N2638" s="82">
        <v>20.8</v>
      </c>
      <c r="O2638"/>
      <c r="P2638" t="s">
        <v>1116</v>
      </c>
      <c r="Q2638" t="s">
        <v>1117</v>
      </c>
      <c r="R2638">
        <v>259</v>
      </c>
      <c r="S2638"/>
      <c r="T2638"/>
      <c r="U2638"/>
      <c r="V2638"/>
      <c r="W2638"/>
      <c r="X2638"/>
      <c r="Y2638"/>
      <c r="Z2638"/>
      <c r="AA2638"/>
      <c r="AB2638"/>
      <c r="AC2638"/>
      <c r="AD2638"/>
      <c r="AE2638"/>
      <c r="AF2638"/>
      <c r="AG2638"/>
      <c r="AH2638"/>
      <c r="AI2638"/>
      <c r="AJ2638"/>
      <c r="AK2638" t="s">
        <v>1117</v>
      </c>
      <c r="AL2638">
        <v>259</v>
      </c>
      <c r="AM2638" s="73">
        <v>43962</v>
      </c>
      <c r="AN2638" t="s">
        <v>584</v>
      </c>
      <c r="AO2638" t="s">
        <v>847</v>
      </c>
      <c r="AP2638"/>
      <c r="AQ2638"/>
      <c r="AR2638" t="s">
        <v>581</v>
      </c>
      <c r="AS2638" t="s">
        <v>1797</v>
      </c>
      <c r="AT2638" t="s">
        <v>1361</v>
      </c>
      <c r="AU2638" t="s">
        <v>36</v>
      </c>
      <c r="AV2638" t="s">
        <v>1354</v>
      </c>
      <c r="AW2638" t="s">
        <v>1924</v>
      </c>
      <c r="AX2638" t="s">
        <v>1353</v>
      </c>
      <c r="AY2638" t="s">
        <v>1352</v>
      </c>
      <c r="AZ2638"/>
      <c r="BA2638" t="s">
        <v>1927</v>
      </c>
      <c r="BB2638" t="s">
        <v>1926</v>
      </c>
      <c r="BC2638" t="s">
        <v>579</v>
      </c>
      <c r="BD2638"/>
      <c r="BE2638"/>
    </row>
    <row r="2639" spans="1:57" x14ac:dyDescent="0.25">
      <c r="A2639" t="s">
        <v>1360</v>
      </c>
      <c r="B2639" t="s">
        <v>0</v>
      </c>
      <c r="C2639">
        <v>2020</v>
      </c>
      <c r="D2639">
        <v>11</v>
      </c>
      <c r="E2639" s="73">
        <v>43962</v>
      </c>
      <c r="F2639" t="s">
        <v>574</v>
      </c>
      <c r="G2639"/>
      <c r="H2639" t="s">
        <v>12</v>
      </c>
      <c r="I2639" t="s">
        <v>575</v>
      </c>
      <c r="J2639" t="s">
        <v>586</v>
      </c>
      <c r="K2639" t="s">
        <v>3</v>
      </c>
      <c r="L2639"/>
      <c r="M2639" t="s">
        <v>579</v>
      </c>
      <c r="N2639" s="82">
        <v>32.75</v>
      </c>
      <c r="O2639"/>
      <c r="P2639" t="s">
        <v>1116</v>
      </c>
      <c r="Q2639" t="s">
        <v>1117</v>
      </c>
      <c r="R2639">
        <v>316</v>
      </c>
      <c r="S2639"/>
      <c r="T2639"/>
      <c r="U2639"/>
      <c r="V2639"/>
      <c r="W2639"/>
      <c r="X2639"/>
      <c r="Y2639"/>
      <c r="Z2639"/>
      <c r="AA2639"/>
      <c r="AB2639"/>
      <c r="AC2639"/>
      <c r="AD2639"/>
      <c r="AE2639"/>
      <c r="AF2639"/>
      <c r="AG2639"/>
      <c r="AH2639"/>
      <c r="AI2639"/>
      <c r="AJ2639"/>
      <c r="AK2639" t="s">
        <v>1117</v>
      </c>
      <c r="AL2639">
        <v>316</v>
      </c>
      <c r="AM2639" s="73">
        <v>43962</v>
      </c>
      <c r="AN2639" t="s">
        <v>584</v>
      </c>
      <c r="AO2639" t="s">
        <v>975</v>
      </c>
      <c r="AP2639"/>
      <c r="AQ2639"/>
      <c r="AR2639" t="s">
        <v>581</v>
      </c>
      <c r="AS2639" t="s">
        <v>1797</v>
      </c>
      <c r="AT2639" t="s">
        <v>1361</v>
      </c>
      <c r="AU2639" t="s">
        <v>36</v>
      </c>
      <c r="AV2639" t="s">
        <v>1354</v>
      </c>
      <c r="AW2639" t="s">
        <v>1924</v>
      </c>
      <c r="AX2639" t="s">
        <v>1353</v>
      </c>
      <c r="AY2639" t="s">
        <v>1352</v>
      </c>
      <c r="AZ2639"/>
      <c r="BA2639" t="s">
        <v>1954</v>
      </c>
      <c r="BB2639" t="s">
        <v>1926</v>
      </c>
      <c r="BC2639" t="s">
        <v>579</v>
      </c>
      <c r="BD2639"/>
      <c r="BE2639"/>
    </row>
    <row r="2640" spans="1:57" x14ac:dyDescent="0.25">
      <c r="A2640" t="s">
        <v>1360</v>
      </c>
      <c r="B2640" t="s">
        <v>0</v>
      </c>
      <c r="C2640">
        <v>2020</v>
      </c>
      <c r="D2640">
        <v>11</v>
      </c>
      <c r="E2640" s="73">
        <v>43962</v>
      </c>
      <c r="F2640" t="s">
        <v>574</v>
      </c>
      <c r="G2640"/>
      <c r="H2640" t="s">
        <v>12</v>
      </c>
      <c r="I2640" t="s">
        <v>575</v>
      </c>
      <c r="J2640" t="s">
        <v>624</v>
      </c>
      <c r="K2640" t="s">
        <v>3</v>
      </c>
      <c r="L2640"/>
      <c r="M2640" t="s">
        <v>579</v>
      </c>
      <c r="N2640" s="82">
        <v>614.5</v>
      </c>
      <c r="O2640"/>
      <c r="P2640" t="s">
        <v>1116</v>
      </c>
      <c r="Q2640" t="s">
        <v>1117</v>
      </c>
      <c r="R2640">
        <v>317</v>
      </c>
      <c r="S2640"/>
      <c r="T2640"/>
      <c r="U2640"/>
      <c r="V2640"/>
      <c r="W2640"/>
      <c r="X2640"/>
      <c r="Y2640"/>
      <c r="Z2640"/>
      <c r="AA2640"/>
      <c r="AB2640"/>
      <c r="AC2640"/>
      <c r="AD2640"/>
      <c r="AE2640"/>
      <c r="AF2640"/>
      <c r="AG2640"/>
      <c r="AH2640"/>
      <c r="AI2640"/>
      <c r="AJ2640"/>
      <c r="AK2640" t="s">
        <v>1117</v>
      </c>
      <c r="AL2640">
        <v>317</v>
      </c>
      <c r="AM2640" s="73">
        <v>43962</v>
      </c>
      <c r="AN2640" t="s">
        <v>584</v>
      </c>
      <c r="AO2640" t="s">
        <v>975</v>
      </c>
      <c r="AP2640"/>
      <c r="AQ2640"/>
      <c r="AR2640" t="s">
        <v>581</v>
      </c>
      <c r="AS2640" t="s">
        <v>1797</v>
      </c>
      <c r="AT2640" t="s">
        <v>1361</v>
      </c>
      <c r="AU2640" t="s">
        <v>36</v>
      </c>
      <c r="AV2640" t="s">
        <v>1354</v>
      </c>
      <c r="AW2640" t="s">
        <v>1924</v>
      </c>
      <c r="AX2640" t="s">
        <v>1353</v>
      </c>
      <c r="AY2640" t="s">
        <v>1352</v>
      </c>
      <c r="AZ2640"/>
      <c r="BA2640" t="s">
        <v>1982</v>
      </c>
      <c r="BB2640" t="s">
        <v>1926</v>
      </c>
      <c r="BC2640" t="s">
        <v>579</v>
      </c>
      <c r="BD2640"/>
      <c r="BE2640"/>
    </row>
    <row r="2641" spans="1:57" x14ac:dyDescent="0.25">
      <c r="A2641" t="s">
        <v>1360</v>
      </c>
      <c r="B2641" t="s">
        <v>0</v>
      </c>
      <c r="C2641">
        <v>2020</v>
      </c>
      <c r="D2641">
        <v>11</v>
      </c>
      <c r="E2641" s="73">
        <v>43963</v>
      </c>
      <c r="F2641"/>
      <c r="G2641"/>
      <c r="H2641" t="s">
        <v>12</v>
      </c>
      <c r="I2641"/>
      <c r="J2641" t="s">
        <v>2</v>
      </c>
      <c r="K2641" t="s">
        <v>3</v>
      </c>
      <c r="L2641"/>
      <c r="M2641" t="s">
        <v>1118</v>
      </c>
      <c r="N2641" s="82">
        <v>2928.65</v>
      </c>
      <c r="O2641"/>
      <c r="P2641" t="s">
        <v>14</v>
      </c>
      <c r="Q2641" t="s">
        <v>1119</v>
      </c>
      <c r="R2641">
        <v>45</v>
      </c>
      <c r="S2641"/>
      <c r="T2641"/>
      <c r="U2641"/>
      <c r="V2641"/>
      <c r="W2641"/>
      <c r="X2641"/>
      <c r="Y2641"/>
      <c r="Z2641"/>
      <c r="AA2641"/>
      <c r="AB2641"/>
      <c r="AC2641"/>
      <c r="AD2641"/>
      <c r="AE2641"/>
      <c r="AF2641"/>
      <c r="AG2641"/>
      <c r="AH2641"/>
      <c r="AI2641"/>
      <c r="AJ2641"/>
      <c r="AK2641" t="s">
        <v>1119</v>
      </c>
      <c r="AL2641">
        <v>45</v>
      </c>
      <c r="AM2641" s="73">
        <v>43963</v>
      </c>
      <c r="AN2641"/>
      <c r="AO2641" t="s">
        <v>8</v>
      </c>
      <c r="AP2641"/>
      <c r="AQ2641"/>
      <c r="AR2641" t="s">
        <v>603</v>
      </c>
      <c r="AS2641" t="s">
        <v>1797</v>
      </c>
      <c r="AT2641" t="s">
        <v>1385</v>
      </c>
      <c r="AU2641" t="s">
        <v>36</v>
      </c>
      <c r="AV2641" t="s">
        <v>1355</v>
      </c>
      <c r="AW2641"/>
      <c r="AX2641"/>
      <c r="AY2641"/>
      <c r="AZ2641"/>
      <c r="BA2641" t="s">
        <v>1801</v>
      </c>
      <c r="BB2641" t="s">
        <v>1802</v>
      </c>
      <c r="BC2641" t="s">
        <v>1118</v>
      </c>
      <c r="BD2641"/>
      <c r="BE2641"/>
    </row>
    <row r="2642" spans="1:57" x14ac:dyDescent="0.25">
      <c r="A2642" t="s">
        <v>1360</v>
      </c>
      <c r="B2642" t="s">
        <v>0</v>
      </c>
      <c r="C2642">
        <v>2020</v>
      </c>
      <c r="D2642">
        <v>11</v>
      </c>
      <c r="E2642" s="73">
        <v>43963</v>
      </c>
      <c r="F2642"/>
      <c r="G2642"/>
      <c r="H2642" t="s">
        <v>12</v>
      </c>
      <c r="I2642"/>
      <c r="J2642" t="s">
        <v>2</v>
      </c>
      <c r="K2642" t="s">
        <v>3</v>
      </c>
      <c r="L2642"/>
      <c r="M2642" t="s">
        <v>1118</v>
      </c>
      <c r="N2642" s="82">
        <v>-292.97000000000003</v>
      </c>
      <c r="O2642"/>
      <c r="P2642" t="s">
        <v>14</v>
      </c>
      <c r="Q2642" t="s">
        <v>1119</v>
      </c>
      <c r="R2642">
        <v>55</v>
      </c>
      <c r="S2642"/>
      <c r="T2642"/>
      <c r="U2642"/>
      <c r="V2642"/>
      <c r="W2642"/>
      <c r="X2642"/>
      <c r="Y2642"/>
      <c r="Z2642"/>
      <c r="AA2642"/>
      <c r="AB2642"/>
      <c r="AC2642"/>
      <c r="AD2642"/>
      <c r="AE2642"/>
      <c r="AF2642"/>
      <c r="AG2642"/>
      <c r="AH2642"/>
      <c r="AI2642"/>
      <c r="AJ2642"/>
      <c r="AK2642" t="s">
        <v>1119</v>
      </c>
      <c r="AL2642">
        <v>55</v>
      </c>
      <c r="AM2642" s="73">
        <v>43963</v>
      </c>
      <c r="AN2642"/>
      <c r="AO2642" t="s">
        <v>8</v>
      </c>
      <c r="AP2642"/>
      <c r="AQ2642"/>
      <c r="AR2642" t="s">
        <v>603</v>
      </c>
      <c r="AS2642" t="s">
        <v>1797</v>
      </c>
      <c r="AT2642" t="s">
        <v>1385</v>
      </c>
      <c r="AU2642" t="s">
        <v>36</v>
      </c>
      <c r="AV2642" t="s">
        <v>1355</v>
      </c>
      <c r="AW2642"/>
      <c r="AX2642"/>
      <c r="AY2642"/>
      <c r="AZ2642"/>
      <c r="BA2642" t="s">
        <v>1801</v>
      </c>
      <c r="BB2642" t="s">
        <v>1802</v>
      </c>
      <c r="BC2642" t="s">
        <v>1118</v>
      </c>
      <c r="BD2642"/>
      <c r="BE2642"/>
    </row>
    <row r="2643" spans="1:57" x14ac:dyDescent="0.25">
      <c r="A2643" t="s">
        <v>1360</v>
      </c>
      <c r="B2643" t="s">
        <v>0</v>
      </c>
      <c r="C2643">
        <v>2020</v>
      </c>
      <c r="D2643">
        <v>11</v>
      </c>
      <c r="E2643" s="73">
        <v>43966</v>
      </c>
      <c r="F2643"/>
      <c r="G2643"/>
      <c r="H2643" t="s">
        <v>12</v>
      </c>
      <c r="I2643" t="s">
        <v>575</v>
      </c>
      <c r="J2643" t="s">
        <v>609</v>
      </c>
      <c r="K2643" t="s">
        <v>3</v>
      </c>
      <c r="L2643"/>
      <c r="M2643" t="s">
        <v>1412</v>
      </c>
      <c r="N2643" s="82">
        <v>-5593.09</v>
      </c>
      <c r="O2643"/>
      <c r="P2643" t="s">
        <v>1187</v>
      </c>
      <c r="Q2643" t="s">
        <v>1188</v>
      </c>
      <c r="R2643">
        <v>5</v>
      </c>
      <c r="S2643"/>
      <c r="T2643"/>
      <c r="U2643"/>
      <c r="V2643"/>
      <c r="W2643"/>
      <c r="X2643"/>
      <c r="Y2643"/>
      <c r="Z2643"/>
      <c r="AA2643"/>
      <c r="AB2643"/>
      <c r="AC2643"/>
      <c r="AD2643"/>
      <c r="AE2643"/>
      <c r="AF2643"/>
      <c r="AG2643"/>
      <c r="AH2643"/>
      <c r="AI2643"/>
      <c r="AJ2643"/>
      <c r="AK2643" t="s">
        <v>1188</v>
      </c>
      <c r="AL2643">
        <v>5</v>
      </c>
      <c r="AM2643" s="73">
        <v>43966</v>
      </c>
      <c r="AN2643"/>
      <c r="AO2643" t="s">
        <v>608</v>
      </c>
      <c r="AP2643"/>
      <c r="AQ2643"/>
      <c r="AR2643" t="s">
        <v>603</v>
      </c>
      <c r="AS2643" t="s">
        <v>1797</v>
      </c>
      <c r="AT2643" t="s">
        <v>1408</v>
      </c>
      <c r="AU2643" t="s">
        <v>36</v>
      </c>
      <c r="AV2643" t="s">
        <v>1354</v>
      </c>
      <c r="AW2643" t="s">
        <v>1924</v>
      </c>
      <c r="AX2643" t="s">
        <v>1353</v>
      </c>
      <c r="AY2643" t="s">
        <v>1352</v>
      </c>
      <c r="AZ2643"/>
      <c r="BA2643" t="s">
        <v>1949</v>
      </c>
      <c r="BB2643" t="s">
        <v>1926</v>
      </c>
      <c r="BC2643" t="s">
        <v>1412</v>
      </c>
      <c r="BD2643"/>
      <c r="BE2643"/>
    </row>
    <row r="2644" spans="1:57" x14ac:dyDescent="0.25">
      <c r="A2644" t="s">
        <v>1360</v>
      </c>
      <c r="B2644" t="s">
        <v>0</v>
      </c>
      <c r="C2644">
        <v>2020</v>
      </c>
      <c r="D2644">
        <v>11</v>
      </c>
      <c r="E2644" s="73">
        <v>43966</v>
      </c>
      <c r="F2644" t="s">
        <v>574</v>
      </c>
      <c r="G2644"/>
      <c r="H2644" t="s">
        <v>12</v>
      </c>
      <c r="I2644" t="s">
        <v>575</v>
      </c>
      <c r="J2644" t="s">
        <v>611</v>
      </c>
      <c r="K2644" t="s">
        <v>3</v>
      </c>
      <c r="L2644"/>
      <c r="M2644" t="s">
        <v>1412</v>
      </c>
      <c r="N2644" s="82">
        <v>-4035.48</v>
      </c>
      <c r="O2644"/>
      <c r="P2644" t="s">
        <v>1187</v>
      </c>
      <c r="Q2644" t="s">
        <v>1188</v>
      </c>
      <c r="R2644">
        <v>13</v>
      </c>
      <c r="S2644"/>
      <c r="T2644"/>
      <c r="U2644"/>
      <c r="V2644"/>
      <c r="W2644"/>
      <c r="X2644"/>
      <c r="Y2644"/>
      <c r="Z2644"/>
      <c r="AA2644"/>
      <c r="AB2644"/>
      <c r="AC2644"/>
      <c r="AD2644"/>
      <c r="AE2644"/>
      <c r="AF2644"/>
      <c r="AG2644"/>
      <c r="AH2644"/>
      <c r="AI2644"/>
      <c r="AJ2644"/>
      <c r="AK2644" t="s">
        <v>1188</v>
      </c>
      <c r="AL2644">
        <v>13</v>
      </c>
      <c r="AM2644" s="73">
        <v>43966</v>
      </c>
      <c r="AN2644"/>
      <c r="AO2644" t="s">
        <v>847</v>
      </c>
      <c r="AP2644"/>
      <c r="AQ2644"/>
      <c r="AR2644" t="s">
        <v>603</v>
      </c>
      <c r="AS2644" t="s">
        <v>1797</v>
      </c>
      <c r="AT2644" t="s">
        <v>1411</v>
      </c>
      <c r="AU2644" t="s">
        <v>36</v>
      </c>
      <c r="AV2644" t="s">
        <v>1354</v>
      </c>
      <c r="AW2644" t="s">
        <v>1924</v>
      </c>
      <c r="AX2644" t="s">
        <v>1353</v>
      </c>
      <c r="AY2644" t="s">
        <v>1352</v>
      </c>
      <c r="AZ2644"/>
      <c r="BA2644" t="s">
        <v>1952</v>
      </c>
      <c r="BB2644" t="s">
        <v>1926</v>
      </c>
      <c r="BC2644" t="s">
        <v>1412</v>
      </c>
      <c r="BD2644"/>
      <c r="BE2644"/>
    </row>
    <row r="2645" spans="1:57" x14ac:dyDescent="0.25">
      <c r="A2645" t="s">
        <v>1360</v>
      </c>
      <c r="B2645" t="s">
        <v>0</v>
      </c>
      <c r="C2645">
        <v>2020</v>
      </c>
      <c r="D2645">
        <v>11</v>
      </c>
      <c r="E2645" s="73">
        <v>43977</v>
      </c>
      <c r="F2645" t="s">
        <v>574</v>
      </c>
      <c r="G2645"/>
      <c r="H2645" t="s">
        <v>12</v>
      </c>
      <c r="I2645" t="s">
        <v>575</v>
      </c>
      <c r="J2645" t="s">
        <v>582</v>
      </c>
      <c r="K2645" t="s">
        <v>3</v>
      </c>
      <c r="L2645"/>
      <c r="M2645" t="s">
        <v>579</v>
      </c>
      <c r="N2645" s="82">
        <v>453.59</v>
      </c>
      <c r="O2645"/>
      <c r="P2645" t="s">
        <v>1197</v>
      </c>
      <c r="Q2645" t="s">
        <v>1198</v>
      </c>
      <c r="R2645">
        <v>250</v>
      </c>
      <c r="S2645"/>
      <c r="T2645"/>
      <c r="U2645"/>
      <c r="V2645"/>
      <c r="W2645"/>
      <c r="X2645"/>
      <c r="Y2645"/>
      <c r="Z2645"/>
      <c r="AA2645"/>
      <c r="AB2645"/>
      <c r="AC2645"/>
      <c r="AD2645"/>
      <c r="AE2645"/>
      <c r="AF2645"/>
      <c r="AG2645"/>
      <c r="AH2645"/>
      <c r="AI2645"/>
      <c r="AJ2645"/>
      <c r="AK2645" t="s">
        <v>1198</v>
      </c>
      <c r="AL2645">
        <v>250</v>
      </c>
      <c r="AM2645" s="73">
        <v>43977</v>
      </c>
      <c r="AN2645" t="s">
        <v>584</v>
      </c>
      <c r="AO2645" t="s">
        <v>847</v>
      </c>
      <c r="AP2645"/>
      <c r="AQ2645"/>
      <c r="AR2645" t="s">
        <v>581</v>
      </c>
      <c r="AS2645" t="s">
        <v>1797</v>
      </c>
      <c r="AT2645" t="s">
        <v>1361</v>
      </c>
      <c r="AU2645" t="s">
        <v>36</v>
      </c>
      <c r="AV2645" t="s">
        <v>1354</v>
      </c>
      <c r="AW2645" t="s">
        <v>1924</v>
      </c>
      <c r="AX2645" t="s">
        <v>1353</v>
      </c>
      <c r="AY2645" t="s">
        <v>1352</v>
      </c>
      <c r="AZ2645"/>
      <c r="BA2645" t="s">
        <v>1950</v>
      </c>
      <c r="BB2645" t="s">
        <v>1926</v>
      </c>
      <c r="BC2645" t="s">
        <v>579</v>
      </c>
      <c r="BD2645"/>
      <c r="BE2645"/>
    </row>
    <row r="2646" spans="1:57" x14ac:dyDescent="0.25">
      <c r="A2646" t="s">
        <v>1360</v>
      </c>
      <c r="B2646" t="s">
        <v>0</v>
      </c>
      <c r="C2646">
        <v>2020</v>
      </c>
      <c r="D2646">
        <v>11</v>
      </c>
      <c r="E2646" s="73">
        <v>43955</v>
      </c>
      <c r="F2646"/>
      <c r="G2646"/>
      <c r="H2646" t="s">
        <v>12</v>
      </c>
      <c r="I2646"/>
      <c r="J2646" t="s">
        <v>25</v>
      </c>
      <c r="K2646" t="s">
        <v>3</v>
      </c>
      <c r="L2646"/>
      <c r="M2646" t="s">
        <v>27</v>
      </c>
      <c r="N2646" s="82">
        <v>-60000</v>
      </c>
      <c r="O2646"/>
      <c r="P2646" t="s">
        <v>27</v>
      </c>
      <c r="Q2646" t="s">
        <v>1124</v>
      </c>
      <c r="R2646">
        <v>15</v>
      </c>
      <c r="S2646"/>
      <c r="T2646"/>
      <c r="U2646"/>
      <c r="V2646"/>
      <c r="W2646"/>
      <c r="X2646"/>
      <c r="Y2646"/>
      <c r="Z2646"/>
      <c r="AA2646"/>
      <c r="AB2646"/>
      <c r="AC2646"/>
      <c r="AD2646"/>
      <c r="AE2646"/>
      <c r="AF2646"/>
      <c r="AG2646"/>
      <c r="AH2646"/>
      <c r="AI2646"/>
      <c r="AJ2646"/>
      <c r="AK2646" t="s">
        <v>1124</v>
      </c>
      <c r="AL2646">
        <v>15</v>
      </c>
      <c r="AM2646" s="73">
        <v>43955</v>
      </c>
      <c r="AN2646" t="s">
        <v>1125</v>
      </c>
      <c r="AO2646" t="s">
        <v>8</v>
      </c>
      <c r="AP2646"/>
      <c r="AQ2646"/>
      <c r="AR2646" t="s">
        <v>30</v>
      </c>
      <c r="AS2646" t="s">
        <v>1797</v>
      </c>
      <c r="AT2646" t="s">
        <v>1366</v>
      </c>
      <c r="AU2646" t="s">
        <v>36</v>
      </c>
      <c r="AV2646" t="s">
        <v>1365</v>
      </c>
      <c r="AW2646"/>
      <c r="AX2646"/>
      <c r="AY2646"/>
      <c r="AZ2646"/>
      <c r="BA2646" t="s">
        <v>1833</v>
      </c>
      <c r="BB2646" t="s">
        <v>1802</v>
      </c>
      <c r="BC2646" t="s">
        <v>27</v>
      </c>
      <c r="BD2646"/>
      <c r="BE2646"/>
    </row>
    <row r="2647" spans="1:57" x14ac:dyDescent="0.25">
      <c r="A2647" t="s">
        <v>1360</v>
      </c>
      <c r="B2647" t="s">
        <v>0</v>
      </c>
      <c r="C2647">
        <v>2020</v>
      </c>
      <c r="D2647">
        <v>11</v>
      </c>
      <c r="E2647" s="73">
        <v>43956</v>
      </c>
      <c r="F2647"/>
      <c r="G2647"/>
      <c r="H2647" t="s">
        <v>12</v>
      </c>
      <c r="I2647"/>
      <c r="J2647" t="s">
        <v>1108</v>
      </c>
      <c r="K2647" t="s">
        <v>3</v>
      </c>
      <c r="L2647"/>
      <c r="M2647" t="s">
        <v>27</v>
      </c>
      <c r="N2647" s="82">
        <v>29425</v>
      </c>
      <c r="O2647"/>
      <c r="P2647" t="s">
        <v>1109</v>
      </c>
      <c r="Q2647" t="s">
        <v>1097</v>
      </c>
      <c r="R2647">
        <v>150</v>
      </c>
      <c r="S2647" t="s">
        <v>1110</v>
      </c>
      <c r="T2647" s="73">
        <v>43949</v>
      </c>
      <c r="U2647" t="s">
        <v>1414</v>
      </c>
      <c r="V2647" t="s">
        <v>1109</v>
      </c>
      <c r="W2647" t="s">
        <v>36</v>
      </c>
      <c r="X2647"/>
      <c r="Y2647"/>
      <c r="Z2647"/>
      <c r="AA2647"/>
      <c r="AB2647"/>
      <c r="AC2647"/>
      <c r="AD2647"/>
      <c r="AE2647"/>
      <c r="AF2647"/>
      <c r="AG2647"/>
      <c r="AH2647"/>
      <c r="AI2647"/>
      <c r="AJ2647"/>
      <c r="AK2647" t="s">
        <v>1110</v>
      </c>
      <c r="AL2647">
        <v>1</v>
      </c>
      <c r="AM2647" s="73">
        <v>43949</v>
      </c>
      <c r="AN2647" t="s">
        <v>1110</v>
      </c>
      <c r="AO2647" t="s">
        <v>554</v>
      </c>
      <c r="AP2647" t="s">
        <v>596</v>
      </c>
      <c r="AQ2647"/>
      <c r="AR2647" t="s">
        <v>30</v>
      </c>
      <c r="AS2647" t="s">
        <v>1797</v>
      </c>
      <c r="AT2647" t="s">
        <v>1413</v>
      </c>
      <c r="AU2647" t="s">
        <v>36</v>
      </c>
      <c r="AV2647" t="s">
        <v>1405</v>
      </c>
      <c r="AW2647"/>
      <c r="AX2647"/>
      <c r="AY2647"/>
      <c r="AZ2647"/>
      <c r="BA2647" t="s">
        <v>2046</v>
      </c>
      <c r="BB2647" t="s">
        <v>1802</v>
      </c>
      <c r="BC2647" t="s">
        <v>1414</v>
      </c>
      <c r="BD2647">
        <v>1</v>
      </c>
      <c r="BE2647" t="s">
        <v>2047</v>
      </c>
    </row>
    <row r="2648" spans="1:57" x14ac:dyDescent="0.25">
      <c r="A2648" t="s">
        <v>1360</v>
      </c>
      <c r="B2648" t="s">
        <v>0</v>
      </c>
      <c r="C2648">
        <v>2020</v>
      </c>
      <c r="D2648">
        <v>11</v>
      </c>
      <c r="E2648" s="73">
        <v>43956</v>
      </c>
      <c r="F2648"/>
      <c r="G2648"/>
      <c r="H2648" t="s">
        <v>12</v>
      </c>
      <c r="I2648"/>
      <c r="J2648" t="s">
        <v>2</v>
      </c>
      <c r="K2648" t="s">
        <v>3</v>
      </c>
      <c r="L2648"/>
      <c r="M2648" t="s">
        <v>43</v>
      </c>
      <c r="N2648" s="82">
        <v>-4798</v>
      </c>
      <c r="O2648"/>
      <c r="P2648" t="s">
        <v>14</v>
      </c>
      <c r="Q2648" t="s">
        <v>1111</v>
      </c>
      <c r="R2648">
        <v>10</v>
      </c>
      <c r="S2648"/>
      <c r="T2648"/>
      <c r="U2648"/>
      <c r="V2648"/>
      <c r="W2648"/>
      <c r="X2648"/>
      <c r="Y2648"/>
      <c r="Z2648"/>
      <c r="AA2648"/>
      <c r="AB2648"/>
      <c r="AC2648"/>
      <c r="AD2648"/>
      <c r="AE2648"/>
      <c r="AF2648"/>
      <c r="AG2648"/>
      <c r="AH2648"/>
      <c r="AI2648"/>
      <c r="AJ2648"/>
      <c r="AK2648" t="s">
        <v>1111</v>
      </c>
      <c r="AL2648">
        <v>10</v>
      </c>
      <c r="AM2648" s="73">
        <v>43956</v>
      </c>
      <c r="AN2648" t="s">
        <v>1153</v>
      </c>
      <c r="AO2648" t="s">
        <v>8</v>
      </c>
      <c r="AP2648"/>
      <c r="AQ2648"/>
      <c r="AR2648" t="s">
        <v>30</v>
      </c>
      <c r="AS2648" t="s">
        <v>1797</v>
      </c>
      <c r="AT2648" t="s">
        <v>1385</v>
      </c>
      <c r="AU2648" t="s">
        <v>36</v>
      </c>
      <c r="AV2648" t="s">
        <v>1355</v>
      </c>
      <c r="AW2648"/>
      <c r="AX2648"/>
      <c r="AY2648"/>
      <c r="AZ2648"/>
      <c r="BA2648" t="s">
        <v>1801</v>
      </c>
      <c r="BB2648" t="s">
        <v>1802</v>
      </c>
      <c r="BC2648" t="s">
        <v>43</v>
      </c>
      <c r="BD2648"/>
      <c r="BE2648"/>
    </row>
    <row r="2649" spans="1:57" x14ac:dyDescent="0.25">
      <c r="A2649" t="s">
        <v>1360</v>
      </c>
      <c r="B2649" t="s">
        <v>0</v>
      </c>
      <c r="C2649">
        <v>2020</v>
      </c>
      <c r="D2649">
        <v>11</v>
      </c>
      <c r="E2649" s="73">
        <v>43956</v>
      </c>
      <c r="F2649"/>
      <c r="G2649"/>
      <c r="H2649" t="s">
        <v>12</v>
      </c>
      <c r="I2649"/>
      <c r="J2649" t="s">
        <v>2</v>
      </c>
      <c r="K2649" t="s">
        <v>3</v>
      </c>
      <c r="L2649"/>
      <c r="M2649" t="s">
        <v>43</v>
      </c>
      <c r="N2649" s="82">
        <v>-27200</v>
      </c>
      <c r="O2649"/>
      <c r="P2649" t="s">
        <v>14</v>
      </c>
      <c r="Q2649" t="s">
        <v>1111</v>
      </c>
      <c r="R2649">
        <v>25</v>
      </c>
      <c r="S2649"/>
      <c r="T2649"/>
      <c r="U2649"/>
      <c r="V2649"/>
      <c r="W2649"/>
      <c r="X2649"/>
      <c r="Y2649"/>
      <c r="Z2649"/>
      <c r="AA2649"/>
      <c r="AB2649"/>
      <c r="AC2649"/>
      <c r="AD2649"/>
      <c r="AE2649"/>
      <c r="AF2649"/>
      <c r="AG2649"/>
      <c r="AH2649"/>
      <c r="AI2649"/>
      <c r="AJ2649"/>
      <c r="AK2649" t="s">
        <v>1111</v>
      </c>
      <c r="AL2649">
        <v>25</v>
      </c>
      <c r="AM2649" s="73">
        <v>43956</v>
      </c>
      <c r="AN2649" t="s">
        <v>1126</v>
      </c>
      <c r="AO2649" t="s">
        <v>8</v>
      </c>
      <c r="AP2649"/>
      <c r="AQ2649"/>
      <c r="AR2649" t="s">
        <v>30</v>
      </c>
      <c r="AS2649" t="s">
        <v>1797</v>
      </c>
      <c r="AT2649" t="s">
        <v>1385</v>
      </c>
      <c r="AU2649" t="s">
        <v>36</v>
      </c>
      <c r="AV2649" t="s">
        <v>1355</v>
      </c>
      <c r="AW2649"/>
      <c r="AX2649"/>
      <c r="AY2649"/>
      <c r="AZ2649"/>
      <c r="BA2649" t="s">
        <v>1801</v>
      </c>
      <c r="BB2649" t="s">
        <v>1802</v>
      </c>
      <c r="BC2649" t="s">
        <v>43</v>
      </c>
      <c r="BD2649"/>
      <c r="BE2649"/>
    </row>
    <row r="2650" spans="1:57" x14ac:dyDescent="0.25">
      <c r="A2650" t="s">
        <v>1360</v>
      </c>
      <c r="B2650" t="s">
        <v>0</v>
      </c>
      <c r="C2650">
        <v>2020</v>
      </c>
      <c r="D2650">
        <v>11</v>
      </c>
      <c r="E2650" s="73">
        <v>43956</v>
      </c>
      <c r="F2650"/>
      <c r="G2650"/>
      <c r="H2650" t="s">
        <v>12</v>
      </c>
      <c r="I2650"/>
      <c r="J2650" t="s">
        <v>2</v>
      </c>
      <c r="K2650" t="s">
        <v>3</v>
      </c>
      <c r="L2650"/>
      <c r="M2650" t="s">
        <v>43</v>
      </c>
      <c r="N2650" s="82">
        <v>-3254.7</v>
      </c>
      <c r="O2650"/>
      <c r="P2650" t="s">
        <v>14</v>
      </c>
      <c r="Q2650" t="s">
        <v>1111</v>
      </c>
      <c r="R2650">
        <v>26</v>
      </c>
      <c r="S2650"/>
      <c r="T2650"/>
      <c r="U2650"/>
      <c r="V2650"/>
      <c r="W2650"/>
      <c r="X2650"/>
      <c r="Y2650"/>
      <c r="Z2650"/>
      <c r="AA2650"/>
      <c r="AB2650"/>
      <c r="AC2650"/>
      <c r="AD2650"/>
      <c r="AE2650"/>
      <c r="AF2650"/>
      <c r="AG2650"/>
      <c r="AH2650"/>
      <c r="AI2650"/>
      <c r="AJ2650"/>
      <c r="AK2650" t="s">
        <v>1111</v>
      </c>
      <c r="AL2650">
        <v>26</v>
      </c>
      <c r="AM2650" s="73">
        <v>43956</v>
      </c>
      <c r="AN2650" t="s">
        <v>1098</v>
      </c>
      <c r="AO2650" t="s">
        <v>8</v>
      </c>
      <c r="AP2650"/>
      <c r="AQ2650"/>
      <c r="AR2650" t="s">
        <v>30</v>
      </c>
      <c r="AS2650" t="s">
        <v>1797</v>
      </c>
      <c r="AT2650" t="s">
        <v>1385</v>
      </c>
      <c r="AU2650" t="s">
        <v>36</v>
      </c>
      <c r="AV2650" t="s">
        <v>1355</v>
      </c>
      <c r="AW2650"/>
      <c r="AX2650"/>
      <c r="AY2650"/>
      <c r="AZ2650"/>
      <c r="BA2650" t="s">
        <v>1801</v>
      </c>
      <c r="BB2650" t="s">
        <v>1802</v>
      </c>
      <c r="BC2650" t="s">
        <v>43</v>
      </c>
      <c r="BD2650"/>
      <c r="BE2650"/>
    </row>
    <row r="2651" spans="1:57" x14ac:dyDescent="0.25">
      <c r="A2651" t="s">
        <v>1360</v>
      </c>
      <c r="B2651" t="s">
        <v>0</v>
      </c>
      <c r="C2651">
        <v>2020</v>
      </c>
      <c r="D2651">
        <v>11</v>
      </c>
      <c r="E2651" s="73">
        <v>43956</v>
      </c>
      <c r="F2651"/>
      <c r="G2651"/>
      <c r="H2651" t="s">
        <v>12</v>
      </c>
      <c r="I2651"/>
      <c r="J2651" t="s">
        <v>25</v>
      </c>
      <c r="K2651" t="s">
        <v>3</v>
      </c>
      <c r="L2651"/>
      <c r="M2651" t="s">
        <v>43</v>
      </c>
      <c r="N2651" s="82">
        <v>4798</v>
      </c>
      <c r="O2651"/>
      <c r="P2651" t="s">
        <v>27</v>
      </c>
      <c r="Q2651" t="s">
        <v>1111</v>
      </c>
      <c r="R2651">
        <v>43</v>
      </c>
      <c r="S2651"/>
      <c r="T2651"/>
      <c r="U2651"/>
      <c r="V2651"/>
      <c r="W2651"/>
      <c r="X2651"/>
      <c r="Y2651"/>
      <c r="Z2651"/>
      <c r="AA2651"/>
      <c r="AB2651"/>
      <c r="AC2651"/>
      <c r="AD2651"/>
      <c r="AE2651"/>
      <c r="AF2651"/>
      <c r="AG2651"/>
      <c r="AH2651"/>
      <c r="AI2651"/>
      <c r="AJ2651"/>
      <c r="AK2651" t="s">
        <v>1111</v>
      </c>
      <c r="AL2651">
        <v>43</v>
      </c>
      <c r="AM2651" s="73">
        <v>43956</v>
      </c>
      <c r="AN2651" t="s">
        <v>1153</v>
      </c>
      <c r="AO2651" t="s">
        <v>8</v>
      </c>
      <c r="AP2651"/>
      <c r="AQ2651"/>
      <c r="AR2651" t="s">
        <v>30</v>
      </c>
      <c r="AS2651" t="s">
        <v>1797</v>
      </c>
      <c r="AT2651" t="s">
        <v>1366</v>
      </c>
      <c r="AU2651" t="s">
        <v>36</v>
      </c>
      <c r="AV2651" t="s">
        <v>1365</v>
      </c>
      <c r="AW2651"/>
      <c r="AX2651"/>
      <c r="AY2651"/>
      <c r="AZ2651"/>
      <c r="BA2651" t="s">
        <v>1833</v>
      </c>
      <c r="BB2651" t="s">
        <v>1802</v>
      </c>
      <c r="BC2651" t="s">
        <v>43</v>
      </c>
      <c r="BD2651"/>
      <c r="BE2651"/>
    </row>
    <row r="2652" spans="1:57" x14ac:dyDescent="0.25">
      <c r="A2652" t="s">
        <v>1360</v>
      </c>
      <c r="B2652" t="s">
        <v>0</v>
      </c>
      <c r="C2652">
        <v>2020</v>
      </c>
      <c r="D2652">
        <v>11</v>
      </c>
      <c r="E2652" s="73">
        <v>43958</v>
      </c>
      <c r="F2652"/>
      <c r="G2652"/>
      <c r="H2652" t="s">
        <v>12</v>
      </c>
      <c r="I2652"/>
      <c r="J2652" t="s">
        <v>2</v>
      </c>
      <c r="K2652" t="s">
        <v>3</v>
      </c>
      <c r="L2652"/>
      <c r="M2652" t="s">
        <v>43</v>
      </c>
      <c r="N2652" s="82">
        <v>-60000</v>
      </c>
      <c r="O2652"/>
      <c r="P2652" t="s">
        <v>14</v>
      </c>
      <c r="Q2652" t="s">
        <v>1171</v>
      </c>
      <c r="R2652">
        <v>25</v>
      </c>
      <c r="S2652"/>
      <c r="T2652"/>
      <c r="U2652"/>
      <c r="V2652"/>
      <c r="W2652"/>
      <c r="X2652"/>
      <c r="Y2652"/>
      <c r="Z2652"/>
      <c r="AA2652"/>
      <c r="AB2652"/>
      <c r="AC2652"/>
      <c r="AD2652"/>
      <c r="AE2652"/>
      <c r="AF2652"/>
      <c r="AG2652"/>
      <c r="AH2652"/>
      <c r="AI2652"/>
      <c r="AJ2652"/>
      <c r="AK2652" t="s">
        <v>1171</v>
      </c>
      <c r="AL2652">
        <v>25</v>
      </c>
      <c r="AM2652" s="73">
        <v>43958</v>
      </c>
      <c r="AN2652" t="s">
        <v>1125</v>
      </c>
      <c r="AO2652" t="s">
        <v>8</v>
      </c>
      <c r="AP2652"/>
      <c r="AQ2652"/>
      <c r="AR2652" t="s">
        <v>30</v>
      </c>
      <c r="AS2652" t="s">
        <v>1797</v>
      </c>
      <c r="AT2652" t="s">
        <v>1385</v>
      </c>
      <c r="AU2652" t="s">
        <v>36</v>
      </c>
      <c r="AV2652" t="s">
        <v>1355</v>
      </c>
      <c r="AW2652"/>
      <c r="AX2652"/>
      <c r="AY2652"/>
      <c r="AZ2652"/>
      <c r="BA2652" t="s">
        <v>1801</v>
      </c>
      <c r="BB2652" t="s">
        <v>1802</v>
      </c>
      <c r="BC2652" t="s">
        <v>43</v>
      </c>
      <c r="BD2652"/>
      <c r="BE2652"/>
    </row>
    <row r="2653" spans="1:57" x14ac:dyDescent="0.25">
      <c r="A2653" t="s">
        <v>1360</v>
      </c>
      <c r="B2653" t="s">
        <v>0</v>
      </c>
      <c r="C2653">
        <v>2020</v>
      </c>
      <c r="D2653">
        <v>11</v>
      </c>
      <c r="E2653" s="73">
        <v>43962</v>
      </c>
      <c r="F2653" t="s">
        <v>574</v>
      </c>
      <c r="G2653"/>
      <c r="H2653" t="s">
        <v>12</v>
      </c>
      <c r="I2653" t="s">
        <v>575</v>
      </c>
      <c r="J2653" t="s">
        <v>585</v>
      </c>
      <c r="K2653" t="s">
        <v>3</v>
      </c>
      <c r="L2653"/>
      <c r="M2653" t="s">
        <v>579</v>
      </c>
      <c r="N2653" s="82">
        <v>180.1</v>
      </c>
      <c r="O2653"/>
      <c r="P2653" t="s">
        <v>1116</v>
      </c>
      <c r="Q2653" t="s">
        <v>1117</v>
      </c>
      <c r="R2653">
        <v>315</v>
      </c>
      <c r="S2653"/>
      <c r="T2653"/>
      <c r="U2653"/>
      <c r="V2653"/>
      <c r="W2653"/>
      <c r="X2653"/>
      <c r="Y2653"/>
      <c r="Z2653"/>
      <c r="AA2653"/>
      <c r="AB2653"/>
      <c r="AC2653"/>
      <c r="AD2653"/>
      <c r="AE2653"/>
      <c r="AF2653"/>
      <c r="AG2653"/>
      <c r="AH2653"/>
      <c r="AI2653"/>
      <c r="AJ2653"/>
      <c r="AK2653" t="s">
        <v>1117</v>
      </c>
      <c r="AL2653">
        <v>315</v>
      </c>
      <c r="AM2653" s="73">
        <v>43962</v>
      </c>
      <c r="AN2653" t="s">
        <v>584</v>
      </c>
      <c r="AO2653" t="s">
        <v>975</v>
      </c>
      <c r="AP2653"/>
      <c r="AQ2653"/>
      <c r="AR2653" t="s">
        <v>581</v>
      </c>
      <c r="AS2653" t="s">
        <v>1797</v>
      </c>
      <c r="AT2653" t="s">
        <v>1361</v>
      </c>
      <c r="AU2653" t="s">
        <v>36</v>
      </c>
      <c r="AV2653" t="s">
        <v>1354</v>
      </c>
      <c r="AW2653" t="s">
        <v>1924</v>
      </c>
      <c r="AX2653" t="s">
        <v>1353</v>
      </c>
      <c r="AY2653" t="s">
        <v>1352</v>
      </c>
      <c r="AZ2653"/>
      <c r="BA2653" t="s">
        <v>1925</v>
      </c>
      <c r="BB2653" t="s">
        <v>1926</v>
      </c>
      <c r="BC2653" t="s">
        <v>579</v>
      </c>
      <c r="BD2653"/>
      <c r="BE2653"/>
    </row>
    <row r="2654" spans="1:57" x14ac:dyDescent="0.25">
      <c r="A2654" t="s">
        <v>1360</v>
      </c>
      <c r="B2654" t="s">
        <v>0</v>
      </c>
      <c r="C2654">
        <v>2020</v>
      </c>
      <c r="D2654">
        <v>11</v>
      </c>
      <c r="E2654" s="73">
        <v>43963</v>
      </c>
      <c r="F2654"/>
      <c r="G2654"/>
      <c r="H2654" t="s">
        <v>12</v>
      </c>
      <c r="I2654"/>
      <c r="J2654" t="s">
        <v>2</v>
      </c>
      <c r="K2654" t="s">
        <v>3</v>
      </c>
      <c r="L2654"/>
      <c r="M2654" t="s">
        <v>1118</v>
      </c>
      <c r="N2654" s="82">
        <v>-16393.21</v>
      </c>
      <c r="O2654"/>
      <c r="P2654" t="s">
        <v>14</v>
      </c>
      <c r="Q2654" t="s">
        <v>1119</v>
      </c>
      <c r="R2654">
        <v>35</v>
      </c>
      <c r="S2654"/>
      <c r="T2654"/>
      <c r="U2654"/>
      <c r="V2654"/>
      <c r="W2654"/>
      <c r="X2654"/>
      <c r="Y2654"/>
      <c r="Z2654"/>
      <c r="AA2654"/>
      <c r="AB2654"/>
      <c r="AC2654"/>
      <c r="AD2654"/>
      <c r="AE2654"/>
      <c r="AF2654"/>
      <c r="AG2654"/>
      <c r="AH2654"/>
      <c r="AI2654"/>
      <c r="AJ2654"/>
      <c r="AK2654" t="s">
        <v>1119</v>
      </c>
      <c r="AL2654">
        <v>35</v>
      </c>
      <c r="AM2654" s="73">
        <v>43963</v>
      </c>
      <c r="AN2654"/>
      <c r="AO2654" t="s">
        <v>8</v>
      </c>
      <c r="AP2654"/>
      <c r="AQ2654"/>
      <c r="AR2654" t="s">
        <v>603</v>
      </c>
      <c r="AS2654" t="s">
        <v>1797</v>
      </c>
      <c r="AT2654" t="s">
        <v>1385</v>
      </c>
      <c r="AU2654" t="s">
        <v>36</v>
      </c>
      <c r="AV2654" t="s">
        <v>1355</v>
      </c>
      <c r="AW2654"/>
      <c r="AX2654"/>
      <c r="AY2654"/>
      <c r="AZ2654"/>
      <c r="BA2654" t="s">
        <v>1801</v>
      </c>
      <c r="BB2654" t="s">
        <v>1802</v>
      </c>
      <c r="BC2654" t="s">
        <v>1118</v>
      </c>
      <c r="BD2654"/>
      <c r="BE2654"/>
    </row>
    <row r="2655" spans="1:57" x14ac:dyDescent="0.25">
      <c r="A2655" t="s">
        <v>1360</v>
      </c>
      <c r="B2655" t="s">
        <v>0</v>
      </c>
      <c r="C2655">
        <v>2020</v>
      </c>
      <c r="D2655">
        <v>11</v>
      </c>
      <c r="E2655" s="73">
        <v>43963</v>
      </c>
      <c r="F2655"/>
      <c r="G2655"/>
      <c r="H2655" t="s">
        <v>12</v>
      </c>
      <c r="I2655"/>
      <c r="J2655" t="s">
        <v>630</v>
      </c>
      <c r="K2655" t="s">
        <v>3</v>
      </c>
      <c r="L2655"/>
      <c r="M2655" t="s">
        <v>1436</v>
      </c>
      <c r="N2655" s="82">
        <v>-657.37</v>
      </c>
      <c r="O2655"/>
      <c r="P2655" t="s">
        <v>799</v>
      </c>
      <c r="Q2655" t="s">
        <v>1140</v>
      </c>
      <c r="R2655">
        <v>3</v>
      </c>
      <c r="S2655"/>
      <c r="T2655"/>
      <c r="U2655"/>
      <c r="V2655"/>
      <c r="W2655"/>
      <c r="X2655"/>
      <c r="Y2655"/>
      <c r="Z2655"/>
      <c r="AA2655"/>
      <c r="AB2655"/>
      <c r="AC2655"/>
      <c r="AD2655"/>
      <c r="AE2655"/>
      <c r="AF2655"/>
      <c r="AG2655"/>
      <c r="AH2655"/>
      <c r="AI2655"/>
      <c r="AJ2655"/>
      <c r="AK2655" t="s">
        <v>1140</v>
      </c>
      <c r="AL2655">
        <v>3</v>
      </c>
      <c r="AM2655" s="73">
        <v>43963</v>
      </c>
      <c r="AN2655"/>
      <c r="AO2655" t="s">
        <v>554</v>
      </c>
      <c r="AP2655"/>
      <c r="AQ2655"/>
      <c r="AR2655" t="s">
        <v>16</v>
      </c>
      <c r="AS2655" t="s">
        <v>1797</v>
      </c>
      <c r="AT2655" t="s">
        <v>1430</v>
      </c>
      <c r="AU2655" t="s">
        <v>36</v>
      </c>
      <c r="AV2655" t="s">
        <v>1421</v>
      </c>
      <c r="AW2655"/>
      <c r="AX2655"/>
      <c r="AY2655"/>
      <c r="AZ2655"/>
      <c r="BA2655" t="s">
        <v>1935</v>
      </c>
      <c r="BB2655" t="s">
        <v>1802</v>
      </c>
      <c r="BC2655" t="s">
        <v>1436</v>
      </c>
      <c r="BD2655"/>
      <c r="BE2655"/>
    </row>
    <row r="2656" spans="1:57" x14ac:dyDescent="0.25">
      <c r="A2656" t="s">
        <v>1360</v>
      </c>
      <c r="B2656" t="s">
        <v>0</v>
      </c>
      <c r="C2656">
        <v>2020</v>
      </c>
      <c r="D2656">
        <v>11</v>
      </c>
      <c r="E2656" s="73">
        <v>43966</v>
      </c>
      <c r="F2656"/>
      <c r="G2656"/>
      <c r="H2656" t="s">
        <v>12</v>
      </c>
      <c r="I2656" t="s">
        <v>575</v>
      </c>
      <c r="J2656" t="s">
        <v>609</v>
      </c>
      <c r="K2656" t="s">
        <v>3</v>
      </c>
      <c r="L2656"/>
      <c r="M2656" t="s">
        <v>1412</v>
      </c>
      <c r="N2656" s="82">
        <v>-1089.1199999999999</v>
      </c>
      <c r="O2656"/>
      <c r="P2656" t="s">
        <v>1187</v>
      </c>
      <c r="Q2656" t="s">
        <v>1188</v>
      </c>
      <c r="R2656">
        <v>4</v>
      </c>
      <c r="S2656"/>
      <c r="T2656"/>
      <c r="U2656"/>
      <c r="V2656"/>
      <c r="W2656"/>
      <c r="X2656"/>
      <c r="Y2656"/>
      <c r="Z2656"/>
      <c r="AA2656"/>
      <c r="AB2656"/>
      <c r="AC2656"/>
      <c r="AD2656"/>
      <c r="AE2656"/>
      <c r="AF2656"/>
      <c r="AG2656"/>
      <c r="AH2656"/>
      <c r="AI2656"/>
      <c r="AJ2656"/>
      <c r="AK2656" t="s">
        <v>1188</v>
      </c>
      <c r="AL2656">
        <v>4</v>
      </c>
      <c r="AM2656" s="73">
        <v>43966</v>
      </c>
      <c r="AN2656"/>
      <c r="AO2656" t="s">
        <v>24</v>
      </c>
      <c r="AP2656"/>
      <c r="AQ2656"/>
      <c r="AR2656" t="s">
        <v>603</v>
      </c>
      <c r="AS2656" t="s">
        <v>1797</v>
      </c>
      <c r="AT2656" t="s">
        <v>1408</v>
      </c>
      <c r="AU2656" t="s">
        <v>36</v>
      </c>
      <c r="AV2656" t="s">
        <v>1354</v>
      </c>
      <c r="AW2656" t="s">
        <v>1924</v>
      </c>
      <c r="AX2656" t="s">
        <v>1353</v>
      </c>
      <c r="AY2656" t="s">
        <v>1352</v>
      </c>
      <c r="AZ2656"/>
      <c r="BA2656" t="s">
        <v>1949</v>
      </c>
      <c r="BB2656" t="s">
        <v>1926</v>
      </c>
      <c r="BC2656" t="s">
        <v>1412</v>
      </c>
      <c r="BD2656"/>
      <c r="BE2656"/>
    </row>
    <row r="2657" spans="1:57" x14ac:dyDescent="0.25">
      <c r="A2657" t="s">
        <v>1360</v>
      </c>
      <c r="B2657" t="s">
        <v>0</v>
      </c>
      <c r="C2657">
        <v>2020</v>
      </c>
      <c r="D2657">
        <v>11</v>
      </c>
      <c r="E2657" s="73">
        <v>43966</v>
      </c>
      <c r="F2657"/>
      <c r="G2657"/>
      <c r="H2657" t="s">
        <v>12</v>
      </c>
      <c r="I2657"/>
      <c r="J2657" t="s">
        <v>2</v>
      </c>
      <c r="K2657" t="s">
        <v>3</v>
      </c>
      <c r="L2657"/>
      <c r="M2657" t="s">
        <v>1412</v>
      </c>
      <c r="N2657" s="82">
        <v>27481.42</v>
      </c>
      <c r="O2657"/>
      <c r="P2657" t="s">
        <v>14</v>
      </c>
      <c r="Q2657" t="s">
        <v>1188</v>
      </c>
      <c r="R2657">
        <v>33</v>
      </c>
      <c r="S2657"/>
      <c r="T2657"/>
      <c r="U2657"/>
      <c r="V2657"/>
      <c r="W2657"/>
      <c r="X2657"/>
      <c r="Y2657"/>
      <c r="Z2657"/>
      <c r="AA2657"/>
      <c r="AB2657"/>
      <c r="AC2657"/>
      <c r="AD2657"/>
      <c r="AE2657"/>
      <c r="AF2657"/>
      <c r="AG2657"/>
      <c r="AH2657"/>
      <c r="AI2657"/>
      <c r="AJ2657"/>
      <c r="AK2657" t="s">
        <v>1188</v>
      </c>
      <c r="AL2657">
        <v>33</v>
      </c>
      <c r="AM2657" s="73">
        <v>43966</v>
      </c>
      <c r="AN2657"/>
      <c r="AO2657" t="s">
        <v>8</v>
      </c>
      <c r="AP2657"/>
      <c r="AQ2657"/>
      <c r="AR2657" t="s">
        <v>603</v>
      </c>
      <c r="AS2657" t="s">
        <v>1797</v>
      </c>
      <c r="AT2657" t="s">
        <v>1385</v>
      </c>
      <c r="AU2657" t="s">
        <v>36</v>
      </c>
      <c r="AV2657" t="s">
        <v>1355</v>
      </c>
      <c r="AW2657"/>
      <c r="AX2657"/>
      <c r="AY2657"/>
      <c r="AZ2657"/>
      <c r="BA2657" t="s">
        <v>1801</v>
      </c>
      <c r="BB2657" t="s">
        <v>1802</v>
      </c>
      <c r="BC2657" t="s">
        <v>1412</v>
      </c>
      <c r="BD2657"/>
      <c r="BE2657"/>
    </row>
    <row r="2658" spans="1:57" x14ac:dyDescent="0.25">
      <c r="A2658" t="s">
        <v>1360</v>
      </c>
      <c r="B2658" t="s">
        <v>0</v>
      </c>
      <c r="C2658">
        <v>2020</v>
      </c>
      <c r="D2658">
        <v>11</v>
      </c>
      <c r="E2658" s="73">
        <v>43977</v>
      </c>
      <c r="F2658" t="s">
        <v>574</v>
      </c>
      <c r="G2658"/>
      <c r="H2658" t="s">
        <v>12</v>
      </c>
      <c r="I2658" t="s">
        <v>575</v>
      </c>
      <c r="J2658" t="s">
        <v>586</v>
      </c>
      <c r="K2658" t="s">
        <v>3</v>
      </c>
      <c r="L2658"/>
      <c r="M2658" t="s">
        <v>579</v>
      </c>
      <c r="N2658" s="82">
        <v>43.95</v>
      </c>
      <c r="O2658"/>
      <c r="P2658" t="s">
        <v>1197</v>
      </c>
      <c r="Q2658" t="s">
        <v>1198</v>
      </c>
      <c r="R2658">
        <v>254</v>
      </c>
      <c r="S2658"/>
      <c r="T2658"/>
      <c r="U2658"/>
      <c r="V2658"/>
      <c r="W2658"/>
      <c r="X2658"/>
      <c r="Y2658"/>
      <c r="Z2658"/>
      <c r="AA2658"/>
      <c r="AB2658"/>
      <c r="AC2658"/>
      <c r="AD2658"/>
      <c r="AE2658"/>
      <c r="AF2658"/>
      <c r="AG2658"/>
      <c r="AH2658"/>
      <c r="AI2658"/>
      <c r="AJ2658"/>
      <c r="AK2658" t="s">
        <v>1198</v>
      </c>
      <c r="AL2658">
        <v>254</v>
      </c>
      <c r="AM2658" s="73">
        <v>43977</v>
      </c>
      <c r="AN2658" t="s">
        <v>584</v>
      </c>
      <c r="AO2658" t="s">
        <v>847</v>
      </c>
      <c r="AP2658"/>
      <c r="AQ2658"/>
      <c r="AR2658" t="s">
        <v>581</v>
      </c>
      <c r="AS2658" t="s">
        <v>1797</v>
      </c>
      <c r="AT2658" t="s">
        <v>1361</v>
      </c>
      <c r="AU2658" t="s">
        <v>36</v>
      </c>
      <c r="AV2658" t="s">
        <v>1354</v>
      </c>
      <c r="AW2658" t="s">
        <v>1924</v>
      </c>
      <c r="AX2658" t="s">
        <v>1353</v>
      </c>
      <c r="AY2658" t="s">
        <v>1352</v>
      </c>
      <c r="AZ2658"/>
      <c r="BA2658" t="s">
        <v>1954</v>
      </c>
      <c r="BB2658" t="s">
        <v>1926</v>
      </c>
      <c r="BC2658" t="s">
        <v>579</v>
      </c>
      <c r="BD2658"/>
      <c r="BE2658"/>
    </row>
    <row r="2659" spans="1:57" x14ac:dyDescent="0.25">
      <c r="A2659" t="s">
        <v>1360</v>
      </c>
      <c r="B2659" t="s">
        <v>0</v>
      </c>
      <c r="C2659">
        <v>2020</v>
      </c>
      <c r="D2659">
        <v>11</v>
      </c>
      <c r="E2659" s="73">
        <v>43977</v>
      </c>
      <c r="F2659" t="s">
        <v>574</v>
      </c>
      <c r="G2659"/>
      <c r="H2659" t="s">
        <v>12</v>
      </c>
      <c r="I2659" t="s">
        <v>575</v>
      </c>
      <c r="J2659" t="s">
        <v>588</v>
      </c>
      <c r="K2659" t="s">
        <v>3</v>
      </c>
      <c r="L2659"/>
      <c r="M2659" t="s">
        <v>579</v>
      </c>
      <c r="N2659" s="82">
        <v>15.5</v>
      </c>
      <c r="O2659"/>
      <c r="P2659" t="s">
        <v>1197</v>
      </c>
      <c r="Q2659" t="s">
        <v>1198</v>
      </c>
      <c r="R2659">
        <v>320</v>
      </c>
      <c r="S2659"/>
      <c r="T2659"/>
      <c r="U2659"/>
      <c r="V2659"/>
      <c r="W2659"/>
      <c r="X2659"/>
      <c r="Y2659"/>
      <c r="Z2659"/>
      <c r="AA2659"/>
      <c r="AB2659"/>
      <c r="AC2659"/>
      <c r="AD2659"/>
      <c r="AE2659"/>
      <c r="AF2659"/>
      <c r="AG2659"/>
      <c r="AH2659"/>
      <c r="AI2659"/>
      <c r="AJ2659"/>
      <c r="AK2659" t="s">
        <v>1198</v>
      </c>
      <c r="AL2659">
        <v>320</v>
      </c>
      <c r="AM2659" s="73">
        <v>43977</v>
      </c>
      <c r="AN2659" t="s">
        <v>584</v>
      </c>
      <c r="AO2659" t="s">
        <v>975</v>
      </c>
      <c r="AP2659"/>
      <c r="AQ2659"/>
      <c r="AR2659" t="s">
        <v>581</v>
      </c>
      <c r="AS2659" t="s">
        <v>1797</v>
      </c>
      <c r="AT2659" t="s">
        <v>1361</v>
      </c>
      <c r="AU2659" t="s">
        <v>36</v>
      </c>
      <c r="AV2659" t="s">
        <v>1354</v>
      </c>
      <c r="AW2659" t="s">
        <v>1924</v>
      </c>
      <c r="AX2659" t="s">
        <v>1353</v>
      </c>
      <c r="AY2659" t="s">
        <v>1352</v>
      </c>
      <c r="AZ2659"/>
      <c r="BA2659" t="s">
        <v>1927</v>
      </c>
      <c r="BB2659" t="s">
        <v>1926</v>
      </c>
      <c r="BC2659" t="s">
        <v>579</v>
      </c>
      <c r="BD2659"/>
      <c r="BE2659"/>
    </row>
    <row r="2660" spans="1:57" x14ac:dyDescent="0.25">
      <c r="A2660" t="s">
        <v>1360</v>
      </c>
      <c r="B2660" t="s">
        <v>0</v>
      </c>
      <c r="C2660">
        <v>2020</v>
      </c>
      <c r="D2660">
        <v>11</v>
      </c>
      <c r="E2660" s="73">
        <v>43978</v>
      </c>
      <c r="F2660"/>
      <c r="G2660"/>
      <c r="H2660" t="s">
        <v>12</v>
      </c>
      <c r="I2660"/>
      <c r="J2660" t="s">
        <v>2</v>
      </c>
      <c r="K2660" t="s">
        <v>3</v>
      </c>
      <c r="L2660"/>
      <c r="M2660" t="s">
        <v>43</v>
      </c>
      <c r="N2660" s="82">
        <v>-11282.74</v>
      </c>
      <c r="O2660"/>
      <c r="P2660" t="s">
        <v>14</v>
      </c>
      <c r="Q2660" t="s">
        <v>1199</v>
      </c>
      <c r="R2660">
        <v>7</v>
      </c>
      <c r="S2660"/>
      <c r="T2660"/>
      <c r="U2660"/>
      <c r="V2660"/>
      <c r="W2660"/>
      <c r="X2660"/>
      <c r="Y2660"/>
      <c r="Z2660"/>
      <c r="AA2660"/>
      <c r="AB2660"/>
      <c r="AC2660"/>
      <c r="AD2660"/>
      <c r="AE2660"/>
      <c r="AF2660"/>
      <c r="AG2660"/>
      <c r="AH2660"/>
      <c r="AI2660"/>
      <c r="AJ2660"/>
      <c r="AK2660" t="s">
        <v>1199</v>
      </c>
      <c r="AL2660">
        <v>7</v>
      </c>
      <c r="AM2660" s="73">
        <v>43978</v>
      </c>
      <c r="AN2660" t="s">
        <v>1191</v>
      </c>
      <c r="AO2660" t="s">
        <v>8</v>
      </c>
      <c r="AP2660"/>
      <c r="AQ2660"/>
      <c r="AR2660" t="s">
        <v>30</v>
      </c>
      <c r="AS2660" t="s">
        <v>1797</v>
      </c>
      <c r="AT2660" t="s">
        <v>1385</v>
      </c>
      <c r="AU2660" t="s">
        <v>36</v>
      </c>
      <c r="AV2660" t="s">
        <v>1355</v>
      </c>
      <c r="AW2660"/>
      <c r="AX2660"/>
      <c r="AY2660"/>
      <c r="AZ2660"/>
      <c r="BA2660" t="s">
        <v>1801</v>
      </c>
      <c r="BB2660" t="s">
        <v>1802</v>
      </c>
      <c r="BC2660" t="s">
        <v>43</v>
      </c>
      <c r="BD2660"/>
      <c r="BE2660"/>
    </row>
    <row r="2661" spans="1:57" x14ac:dyDescent="0.25">
      <c r="A2661" t="s">
        <v>1360</v>
      </c>
      <c r="B2661" t="s">
        <v>0</v>
      </c>
      <c r="C2661">
        <v>2020</v>
      </c>
      <c r="D2661">
        <v>11</v>
      </c>
      <c r="E2661" s="73">
        <v>43978</v>
      </c>
      <c r="F2661"/>
      <c r="G2661"/>
      <c r="H2661" t="s">
        <v>12</v>
      </c>
      <c r="I2661"/>
      <c r="J2661" t="s">
        <v>25</v>
      </c>
      <c r="K2661" t="s">
        <v>3</v>
      </c>
      <c r="L2661"/>
      <c r="M2661" t="s">
        <v>43</v>
      </c>
      <c r="N2661" s="82">
        <v>11282.74</v>
      </c>
      <c r="O2661"/>
      <c r="P2661" t="s">
        <v>27</v>
      </c>
      <c r="Q2661" t="s">
        <v>1199</v>
      </c>
      <c r="R2661">
        <v>34</v>
      </c>
      <c r="S2661"/>
      <c r="T2661"/>
      <c r="U2661"/>
      <c r="V2661"/>
      <c r="W2661"/>
      <c r="X2661"/>
      <c r="Y2661"/>
      <c r="Z2661"/>
      <c r="AA2661"/>
      <c r="AB2661"/>
      <c r="AC2661"/>
      <c r="AD2661"/>
      <c r="AE2661"/>
      <c r="AF2661"/>
      <c r="AG2661"/>
      <c r="AH2661"/>
      <c r="AI2661"/>
      <c r="AJ2661"/>
      <c r="AK2661" t="s">
        <v>1199</v>
      </c>
      <c r="AL2661">
        <v>34</v>
      </c>
      <c r="AM2661" s="73">
        <v>43978</v>
      </c>
      <c r="AN2661" t="s">
        <v>1191</v>
      </c>
      <c r="AO2661" t="s">
        <v>8</v>
      </c>
      <c r="AP2661"/>
      <c r="AQ2661"/>
      <c r="AR2661" t="s">
        <v>30</v>
      </c>
      <c r="AS2661" t="s">
        <v>1797</v>
      </c>
      <c r="AT2661" t="s">
        <v>1366</v>
      </c>
      <c r="AU2661" t="s">
        <v>36</v>
      </c>
      <c r="AV2661" t="s">
        <v>1365</v>
      </c>
      <c r="AW2661"/>
      <c r="AX2661"/>
      <c r="AY2661"/>
      <c r="AZ2661"/>
      <c r="BA2661" t="s">
        <v>1833</v>
      </c>
      <c r="BB2661" t="s">
        <v>1802</v>
      </c>
      <c r="BC2661" t="s">
        <v>43</v>
      </c>
      <c r="BD2661"/>
      <c r="BE2661"/>
    </row>
    <row r="2662" spans="1:57" x14ac:dyDescent="0.25">
      <c r="A2662" t="s">
        <v>1360</v>
      </c>
      <c r="B2662" t="s">
        <v>0</v>
      </c>
      <c r="C2662">
        <v>2020</v>
      </c>
      <c r="D2662">
        <v>11</v>
      </c>
      <c r="E2662" s="73">
        <v>43977</v>
      </c>
      <c r="F2662" t="s">
        <v>574</v>
      </c>
      <c r="G2662"/>
      <c r="H2662" t="s">
        <v>12</v>
      </c>
      <c r="I2662" t="s">
        <v>575</v>
      </c>
      <c r="J2662" t="s">
        <v>624</v>
      </c>
      <c r="K2662" t="s">
        <v>3</v>
      </c>
      <c r="L2662"/>
      <c r="M2662" t="s">
        <v>579</v>
      </c>
      <c r="N2662" s="82">
        <v>901</v>
      </c>
      <c r="O2662"/>
      <c r="P2662" t="s">
        <v>1197</v>
      </c>
      <c r="Q2662" t="s">
        <v>1198</v>
      </c>
      <c r="R2662">
        <v>256</v>
      </c>
      <c r="S2662"/>
      <c r="T2662"/>
      <c r="U2662"/>
      <c r="V2662"/>
      <c r="W2662"/>
      <c r="X2662"/>
      <c r="Y2662"/>
      <c r="Z2662"/>
      <c r="AA2662"/>
      <c r="AB2662"/>
      <c r="AC2662"/>
      <c r="AD2662"/>
      <c r="AE2662"/>
      <c r="AF2662"/>
      <c r="AG2662"/>
      <c r="AH2662"/>
      <c r="AI2662"/>
      <c r="AJ2662"/>
      <c r="AK2662" t="s">
        <v>1198</v>
      </c>
      <c r="AL2662">
        <v>256</v>
      </c>
      <c r="AM2662" s="73">
        <v>43977</v>
      </c>
      <c r="AN2662" t="s">
        <v>584</v>
      </c>
      <c r="AO2662" t="s">
        <v>847</v>
      </c>
      <c r="AP2662"/>
      <c r="AQ2662"/>
      <c r="AR2662" t="s">
        <v>581</v>
      </c>
      <c r="AS2662" t="s">
        <v>1797</v>
      </c>
      <c r="AT2662" t="s">
        <v>1361</v>
      </c>
      <c r="AU2662" t="s">
        <v>36</v>
      </c>
      <c r="AV2662" t="s">
        <v>1354</v>
      </c>
      <c r="AW2662" t="s">
        <v>1924</v>
      </c>
      <c r="AX2662" t="s">
        <v>1353</v>
      </c>
      <c r="AY2662" t="s">
        <v>1352</v>
      </c>
      <c r="AZ2662"/>
      <c r="BA2662" t="s">
        <v>1982</v>
      </c>
      <c r="BB2662" t="s">
        <v>1926</v>
      </c>
      <c r="BC2662" t="s">
        <v>579</v>
      </c>
      <c r="BD2662"/>
      <c r="BE2662"/>
    </row>
    <row r="2663" spans="1:57" x14ac:dyDescent="0.25">
      <c r="A2663" t="s">
        <v>1360</v>
      </c>
      <c r="B2663" t="s">
        <v>0</v>
      </c>
      <c r="C2663">
        <v>2020</v>
      </c>
      <c r="D2663">
        <v>11</v>
      </c>
      <c r="E2663" s="73">
        <v>43977</v>
      </c>
      <c r="F2663" t="s">
        <v>574</v>
      </c>
      <c r="G2663"/>
      <c r="H2663" t="s">
        <v>12</v>
      </c>
      <c r="I2663" t="s">
        <v>575</v>
      </c>
      <c r="J2663" t="s">
        <v>588</v>
      </c>
      <c r="K2663" t="s">
        <v>3</v>
      </c>
      <c r="L2663"/>
      <c r="M2663" t="s">
        <v>579</v>
      </c>
      <c r="N2663" s="82">
        <v>20.8</v>
      </c>
      <c r="O2663"/>
      <c r="P2663" t="s">
        <v>1197</v>
      </c>
      <c r="Q2663" t="s">
        <v>1198</v>
      </c>
      <c r="R2663">
        <v>260</v>
      </c>
      <c r="S2663"/>
      <c r="T2663"/>
      <c r="U2663"/>
      <c r="V2663"/>
      <c r="W2663"/>
      <c r="X2663"/>
      <c r="Y2663"/>
      <c r="Z2663"/>
      <c r="AA2663"/>
      <c r="AB2663"/>
      <c r="AC2663"/>
      <c r="AD2663"/>
      <c r="AE2663"/>
      <c r="AF2663"/>
      <c r="AG2663"/>
      <c r="AH2663"/>
      <c r="AI2663"/>
      <c r="AJ2663"/>
      <c r="AK2663" t="s">
        <v>1198</v>
      </c>
      <c r="AL2663">
        <v>260</v>
      </c>
      <c r="AM2663" s="73">
        <v>43977</v>
      </c>
      <c r="AN2663" t="s">
        <v>584</v>
      </c>
      <c r="AO2663" t="s">
        <v>847</v>
      </c>
      <c r="AP2663"/>
      <c r="AQ2663"/>
      <c r="AR2663" t="s">
        <v>581</v>
      </c>
      <c r="AS2663" t="s">
        <v>1797</v>
      </c>
      <c r="AT2663" t="s">
        <v>1361</v>
      </c>
      <c r="AU2663" t="s">
        <v>36</v>
      </c>
      <c r="AV2663" t="s">
        <v>1354</v>
      </c>
      <c r="AW2663" t="s">
        <v>1924</v>
      </c>
      <c r="AX2663" t="s">
        <v>1353</v>
      </c>
      <c r="AY2663" t="s">
        <v>1352</v>
      </c>
      <c r="AZ2663"/>
      <c r="BA2663" t="s">
        <v>1927</v>
      </c>
      <c r="BB2663" t="s">
        <v>1926</v>
      </c>
      <c r="BC2663" t="s">
        <v>579</v>
      </c>
      <c r="BD2663"/>
      <c r="BE2663"/>
    </row>
    <row r="2664" spans="1:57" x14ac:dyDescent="0.25">
      <c r="A2664" t="s">
        <v>1360</v>
      </c>
      <c r="B2664" t="s">
        <v>0</v>
      </c>
      <c r="C2664">
        <v>2020</v>
      </c>
      <c r="D2664">
        <v>11</v>
      </c>
      <c r="E2664" s="73">
        <v>43977</v>
      </c>
      <c r="F2664" t="s">
        <v>574</v>
      </c>
      <c r="G2664"/>
      <c r="H2664" t="s">
        <v>12</v>
      </c>
      <c r="I2664" t="s">
        <v>575</v>
      </c>
      <c r="J2664" t="s">
        <v>585</v>
      </c>
      <c r="K2664" t="s">
        <v>3</v>
      </c>
      <c r="L2664"/>
      <c r="M2664" t="s">
        <v>579</v>
      </c>
      <c r="N2664" s="82">
        <v>179.62</v>
      </c>
      <c r="O2664"/>
      <c r="P2664" t="s">
        <v>1197</v>
      </c>
      <c r="Q2664" t="s">
        <v>1198</v>
      </c>
      <c r="R2664">
        <v>316</v>
      </c>
      <c r="S2664"/>
      <c r="T2664"/>
      <c r="U2664"/>
      <c r="V2664"/>
      <c r="W2664"/>
      <c r="X2664"/>
      <c r="Y2664"/>
      <c r="Z2664"/>
      <c r="AA2664"/>
      <c r="AB2664"/>
      <c r="AC2664"/>
      <c r="AD2664"/>
      <c r="AE2664"/>
      <c r="AF2664"/>
      <c r="AG2664"/>
      <c r="AH2664"/>
      <c r="AI2664"/>
      <c r="AJ2664"/>
      <c r="AK2664" t="s">
        <v>1198</v>
      </c>
      <c r="AL2664">
        <v>316</v>
      </c>
      <c r="AM2664" s="73">
        <v>43977</v>
      </c>
      <c r="AN2664" t="s">
        <v>584</v>
      </c>
      <c r="AO2664" t="s">
        <v>975</v>
      </c>
      <c r="AP2664"/>
      <c r="AQ2664"/>
      <c r="AR2664" t="s">
        <v>581</v>
      </c>
      <c r="AS2664" t="s">
        <v>1797</v>
      </c>
      <c r="AT2664" t="s">
        <v>1361</v>
      </c>
      <c r="AU2664" t="s">
        <v>36</v>
      </c>
      <c r="AV2664" t="s">
        <v>1354</v>
      </c>
      <c r="AW2664" t="s">
        <v>1924</v>
      </c>
      <c r="AX2664" t="s">
        <v>1353</v>
      </c>
      <c r="AY2664" t="s">
        <v>1352</v>
      </c>
      <c r="AZ2664"/>
      <c r="BA2664" t="s">
        <v>1925</v>
      </c>
      <c r="BB2664" t="s">
        <v>1926</v>
      </c>
      <c r="BC2664" t="s">
        <v>579</v>
      </c>
      <c r="BD2664"/>
      <c r="BE2664"/>
    </row>
    <row r="2665" spans="1:57" x14ac:dyDescent="0.25">
      <c r="A2665" t="s">
        <v>1360</v>
      </c>
      <c r="B2665" t="s">
        <v>0</v>
      </c>
      <c r="C2665">
        <v>2020</v>
      </c>
      <c r="D2665">
        <v>11</v>
      </c>
      <c r="E2665" s="73">
        <v>43978</v>
      </c>
      <c r="F2665"/>
      <c r="G2665"/>
      <c r="H2665" t="s">
        <v>12</v>
      </c>
      <c r="I2665"/>
      <c r="J2665" t="s">
        <v>2</v>
      </c>
      <c r="K2665" t="s">
        <v>3</v>
      </c>
      <c r="L2665"/>
      <c r="M2665" t="s">
        <v>43</v>
      </c>
      <c r="N2665" s="82">
        <v>-28333.33</v>
      </c>
      <c r="O2665"/>
      <c r="P2665" t="s">
        <v>14</v>
      </c>
      <c r="Q2665" t="s">
        <v>1199</v>
      </c>
      <c r="R2665">
        <v>6</v>
      </c>
      <c r="S2665"/>
      <c r="T2665"/>
      <c r="U2665"/>
      <c r="V2665"/>
      <c r="W2665"/>
      <c r="X2665"/>
      <c r="Y2665"/>
      <c r="Z2665"/>
      <c r="AA2665"/>
      <c r="AB2665"/>
      <c r="AC2665"/>
      <c r="AD2665"/>
      <c r="AE2665"/>
      <c r="AF2665"/>
      <c r="AG2665"/>
      <c r="AH2665"/>
      <c r="AI2665"/>
      <c r="AJ2665"/>
      <c r="AK2665" t="s">
        <v>1199</v>
      </c>
      <c r="AL2665">
        <v>6</v>
      </c>
      <c r="AM2665" s="73">
        <v>43978</v>
      </c>
      <c r="AN2665" t="s">
        <v>1190</v>
      </c>
      <c r="AO2665" t="s">
        <v>8</v>
      </c>
      <c r="AP2665"/>
      <c r="AQ2665"/>
      <c r="AR2665" t="s">
        <v>30</v>
      </c>
      <c r="AS2665" t="s">
        <v>1797</v>
      </c>
      <c r="AT2665" t="s">
        <v>1385</v>
      </c>
      <c r="AU2665" t="s">
        <v>36</v>
      </c>
      <c r="AV2665" t="s">
        <v>1355</v>
      </c>
      <c r="AW2665"/>
      <c r="AX2665"/>
      <c r="AY2665"/>
      <c r="AZ2665"/>
      <c r="BA2665" t="s">
        <v>1801</v>
      </c>
      <c r="BB2665" t="s">
        <v>1802</v>
      </c>
      <c r="BC2665" t="s">
        <v>43</v>
      </c>
      <c r="BD2665"/>
      <c r="BE2665"/>
    </row>
    <row r="2666" spans="1:57" x14ac:dyDescent="0.25">
      <c r="A2666" t="s">
        <v>1360</v>
      </c>
      <c r="B2666" t="s">
        <v>0</v>
      </c>
      <c r="C2666">
        <v>2020</v>
      </c>
      <c r="D2666">
        <v>11</v>
      </c>
      <c r="E2666" s="73">
        <v>43978</v>
      </c>
      <c r="F2666"/>
      <c r="G2666"/>
      <c r="H2666" t="s">
        <v>12</v>
      </c>
      <c r="I2666"/>
      <c r="J2666" t="s">
        <v>2</v>
      </c>
      <c r="K2666" t="s">
        <v>3</v>
      </c>
      <c r="L2666"/>
      <c r="M2666" t="s">
        <v>43</v>
      </c>
      <c r="N2666" s="82">
        <v>-12947.03</v>
      </c>
      <c r="O2666"/>
      <c r="P2666" t="s">
        <v>14</v>
      </c>
      <c r="Q2666" t="s">
        <v>1199</v>
      </c>
      <c r="R2666">
        <v>8</v>
      </c>
      <c r="S2666"/>
      <c r="T2666"/>
      <c r="U2666"/>
      <c r="V2666"/>
      <c r="W2666"/>
      <c r="X2666"/>
      <c r="Y2666"/>
      <c r="Z2666"/>
      <c r="AA2666"/>
      <c r="AB2666"/>
      <c r="AC2666"/>
      <c r="AD2666"/>
      <c r="AE2666"/>
      <c r="AF2666"/>
      <c r="AG2666"/>
      <c r="AH2666"/>
      <c r="AI2666"/>
      <c r="AJ2666"/>
      <c r="AK2666" t="s">
        <v>1199</v>
      </c>
      <c r="AL2666">
        <v>8</v>
      </c>
      <c r="AM2666" s="73">
        <v>43978</v>
      </c>
      <c r="AN2666" t="s">
        <v>1192</v>
      </c>
      <c r="AO2666" t="s">
        <v>8</v>
      </c>
      <c r="AP2666"/>
      <c r="AQ2666"/>
      <c r="AR2666" t="s">
        <v>30</v>
      </c>
      <c r="AS2666" t="s">
        <v>1797</v>
      </c>
      <c r="AT2666" t="s">
        <v>1385</v>
      </c>
      <c r="AU2666" t="s">
        <v>36</v>
      </c>
      <c r="AV2666" t="s">
        <v>1355</v>
      </c>
      <c r="AW2666"/>
      <c r="AX2666"/>
      <c r="AY2666"/>
      <c r="AZ2666"/>
      <c r="BA2666" t="s">
        <v>1801</v>
      </c>
      <c r="BB2666" t="s">
        <v>1802</v>
      </c>
      <c r="BC2666" t="s">
        <v>43</v>
      </c>
      <c r="BD2666"/>
      <c r="BE2666"/>
    </row>
    <row r="2667" spans="1:57" x14ac:dyDescent="0.25">
      <c r="A2667" t="s">
        <v>1360</v>
      </c>
      <c r="B2667" t="s">
        <v>0</v>
      </c>
      <c r="C2667">
        <v>2020</v>
      </c>
      <c r="D2667">
        <v>11</v>
      </c>
      <c r="E2667" s="73">
        <v>43956</v>
      </c>
      <c r="F2667"/>
      <c r="G2667"/>
      <c r="H2667" t="s">
        <v>12</v>
      </c>
      <c r="I2667" t="s">
        <v>575</v>
      </c>
      <c r="J2667" t="s">
        <v>2</v>
      </c>
      <c r="K2667" t="s">
        <v>3</v>
      </c>
      <c r="L2667"/>
      <c r="M2667" t="s">
        <v>1417</v>
      </c>
      <c r="N2667" s="82">
        <v>-25</v>
      </c>
      <c r="O2667"/>
      <c r="P2667" t="s">
        <v>1183</v>
      </c>
      <c r="Q2667" t="s">
        <v>1184</v>
      </c>
      <c r="R2667">
        <v>19</v>
      </c>
      <c r="S2667"/>
      <c r="T2667"/>
      <c r="U2667"/>
      <c r="V2667"/>
      <c r="W2667"/>
      <c r="X2667"/>
      <c r="Y2667"/>
      <c r="Z2667"/>
      <c r="AA2667"/>
      <c r="AB2667"/>
      <c r="AC2667"/>
      <c r="AD2667"/>
      <c r="AE2667"/>
      <c r="AF2667"/>
      <c r="AG2667"/>
      <c r="AH2667"/>
      <c r="AI2667"/>
      <c r="AJ2667"/>
      <c r="AK2667" t="s">
        <v>1184</v>
      </c>
      <c r="AL2667">
        <v>19</v>
      </c>
      <c r="AM2667" s="73">
        <v>43956</v>
      </c>
      <c r="AN2667" t="s">
        <v>1185</v>
      </c>
      <c r="AO2667" t="s">
        <v>1186</v>
      </c>
      <c r="AP2667"/>
      <c r="AQ2667"/>
      <c r="AR2667" t="s">
        <v>603</v>
      </c>
      <c r="AS2667" t="s">
        <v>1797</v>
      </c>
      <c r="AT2667" t="s">
        <v>1385</v>
      </c>
      <c r="AU2667" t="s">
        <v>36</v>
      </c>
      <c r="AV2667" t="s">
        <v>1355</v>
      </c>
      <c r="AW2667" t="s">
        <v>1924</v>
      </c>
      <c r="AX2667" t="s">
        <v>1353</v>
      </c>
      <c r="AY2667" t="s">
        <v>1352</v>
      </c>
      <c r="AZ2667"/>
      <c r="BA2667" t="s">
        <v>1801</v>
      </c>
      <c r="BB2667" t="s">
        <v>1926</v>
      </c>
      <c r="BC2667" t="s">
        <v>1417</v>
      </c>
      <c r="BD2667"/>
      <c r="BE2667"/>
    </row>
    <row r="2668" spans="1:57" x14ac:dyDescent="0.25">
      <c r="A2668" t="s">
        <v>1360</v>
      </c>
      <c r="B2668" t="s">
        <v>0</v>
      </c>
      <c r="C2668">
        <v>2020</v>
      </c>
      <c r="D2668">
        <v>11</v>
      </c>
      <c r="E2668" s="73">
        <v>43956</v>
      </c>
      <c r="F2668"/>
      <c r="G2668"/>
      <c r="H2668" t="s">
        <v>12</v>
      </c>
      <c r="I2668"/>
      <c r="J2668" t="s">
        <v>25</v>
      </c>
      <c r="K2668" t="s">
        <v>3</v>
      </c>
      <c r="L2668"/>
      <c r="M2668" t="s">
        <v>27</v>
      </c>
      <c r="N2668" s="82">
        <v>-7245.85</v>
      </c>
      <c r="O2668"/>
      <c r="P2668" t="s">
        <v>27</v>
      </c>
      <c r="Q2668" t="s">
        <v>1097</v>
      </c>
      <c r="R2668">
        <v>50</v>
      </c>
      <c r="S2668"/>
      <c r="T2668"/>
      <c r="U2668"/>
      <c r="V2668"/>
      <c r="W2668"/>
      <c r="X2668"/>
      <c r="Y2668"/>
      <c r="Z2668"/>
      <c r="AA2668"/>
      <c r="AB2668"/>
      <c r="AC2668"/>
      <c r="AD2668"/>
      <c r="AE2668"/>
      <c r="AF2668"/>
      <c r="AG2668"/>
      <c r="AH2668"/>
      <c r="AI2668"/>
      <c r="AJ2668"/>
      <c r="AK2668" t="s">
        <v>1097</v>
      </c>
      <c r="AL2668">
        <v>50</v>
      </c>
      <c r="AM2668" s="73">
        <v>43956</v>
      </c>
      <c r="AN2668" t="s">
        <v>1114</v>
      </c>
      <c r="AO2668" t="s">
        <v>8</v>
      </c>
      <c r="AP2668"/>
      <c r="AQ2668"/>
      <c r="AR2668" t="s">
        <v>30</v>
      </c>
      <c r="AS2668" t="s">
        <v>1797</v>
      </c>
      <c r="AT2668" t="s">
        <v>1366</v>
      </c>
      <c r="AU2668" t="s">
        <v>36</v>
      </c>
      <c r="AV2668" t="s">
        <v>1365</v>
      </c>
      <c r="AW2668"/>
      <c r="AX2668"/>
      <c r="AY2668"/>
      <c r="AZ2668"/>
      <c r="BA2668" t="s">
        <v>1833</v>
      </c>
      <c r="BB2668" t="s">
        <v>1802</v>
      </c>
      <c r="BC2668" t="s">
        <v>27</v>
      </c>
      <c r="BD2668"/>
      <c r="BE2668"/>
    </row>
    <row r="2669" spans="1:57" x14ac:dyDescent="0.25">
      <c r="A2669" t="s">
        <v>1360</v>
      </c>
      <c r="B2669" t="s">
        <v>0</v>
      </c>
      <c r="C2669">
        <v>2020</v>
      </c>
      <c r="D2669">
        <v>11</v>
      </c>
      <c r="E2669" s="73">
        <v>43956</v>
      </c>
      <c r="F2669"/>
      <c r="G2669"/>
      <c r="H2669" t="s">
        <v>12</v>
      </c>
      <c r="I2669"/>
      <c r="J2669" t="s">
        <v>25</v>
      </c>
      <c r="K2669" t="s">
        <v>26</v>
      </c>
      <c r="L2669"/>
      <c r="M2669" t="s">
        <v>27</v>
      </c>
      <c r="N2669" s="82">
        <v>-4472</v>
      </c>
      <c r="O2669"/>
      <c r="P2669" t="s">
        <v>27</v>
      </c>
      <c r="Q2669" t="s">
        <v>1097</v>
      </c>
      <c r="R2669">
        <v>64</v>
      </c>
      <c r="S2669"/>
      <c r="T2669"/>
      <c r="U2669"/>
      <c r="V2669"/>
      <c r="W2669"/>
      <c r="X2669"/>
      <c r="Y2669"/>
      <c r="Z2669"/>
      <c r="AA2669"/>
      <c r="AB2669"/>
      <c r="AC2669"/>
      <c r="AD2669"/>
      <c r="AE2669"/>
      <c r="AF2669"/>
      <c r="AG2669"/>
      <c r="AH2669"/>
      <c r="AI2669"/>
      <c r="AJ2669"/>
      <c r="AK2669" t="s">
        <v>1097</v>
      </c>
      <c r="AL2669">
        <v>64</v>
      </c>
      <c r="AM2669" s="73">
        <v>43956</v>
      </c>
      <c r="AN2669" t="s">
        <v>1130</v>
      </c>
      <c r="AO2669" t="s">
        <v>8</v>
      </c>
      <c r="AP2669"/>
      <c r="AQ2669"/>
      <c r="AR2669" t="s">
        <v>30</v>
      </c>
      <c r="AS2669" t="s">
        <v>1797</v>
      </c>
      <c r="AT2669" t="s">
        <v>1366</v>
      </c>
      <c r="AU2669" t="s">
        <v>36</v>
      </c>
      <c r="AV2669" t="s">
        <v>1365</v>
      </c>
      <c r="AW2669"/>
      <c r="AX2669"/>
      <c r="AY2669"/>
      <c r="AZ2669"/>
      <c r="BA2669" t="s">
        <v>1833</v>
      </c>
      <c r="BB2669" t="s">
        <v>1834</v>
      </c>
      <c r="BC2669" t="s">
        <v>27</v>
      </c>
      <c r="BD2669"/>
      <c r="BE2669"/>
    </row>
    <row r="2670" spans="1:57" x14ac:dyDescent="0.25">
      <c r="A2670" t="s">
        <v>1360</v>
      </c>
      <c r="B2670" t="s">
        <v>0</v>
      </c>
      <c r="C2670">
        <v>2020</v>
      </c>
      <c r="D2670">
        <v>11</v>
      </c>
      <c r="E2670" s="73">
        <v>43956</v>
      </c>
      <c r="F2670"/>
      <c r="G2670"/>
      <c r="H2670" t="s">
        <v>12</v>
      </c>
      <c r="I2670"/>
      <c r="J2670" t="s">
        <v>25</v>
      </c>
      <c r="K2670" t="s">
        <v>3</v>
      </c>
      <c r="L2670"/>
      <c r="M2670" t="s">
        <v>27</v>
      </c>
      <c r="N2670" s="82">
        <v>-803.59</v>
      </c>
      <c r="O2670"/>
      <c r="P2670" t="s">
        <v>27</v>
      </c>
      <c r="Q2670" t="s">
        <v>1097</v>
      </c>
      <c r="R2670">
        <v>68</v>
      </c>
      <c r="S2670"/>
      <c r="T2670"/>
      <c r="U2670"/>
      <c r="V2670"/>
      <c r="W2670"/>
      <c r="X2670"/>
      <c r="Y2670"/>
      <c r="Z2670"/>
      <c r="AA2670"/>
      <c r="AB2670"/>
      <c r="AC2670"/>
      <c r="AD2670"/>
      <c r="AE2670"/>
      <c r="AF2670"/>
      <c r="AG2670"/>
      <c r="AH2670"/>
      <c r="AI2670"/>
      <c r="AJ2670"/>
      <c r="AK2670" t="s">
        <v>1097</v>
      </c>
      <c r="AL2670">
        <v>68</v>
      </c>
      <c r="AM2670" s="73">
        <v>43956</v>
      </c>
      <c r="AN2670" t="s">
        <v>1155</v>
      </c>
      <c r="AO2670" t="s">
        <v>8</v>
      </c>
      <c r="AP2670"/>
      <c r="AQ2670"/>
      <c r="AR2670" t="s">
        <v>30</v>
      </c>
      <c r="AS2670" t="s">
        <v>1797</v>
      </c>
      <c r="AT2670" t="s">
        <v>1366</v>
      </c>
      <c r="AU2670" t="s">
        <v>36</v>
      </c>
      <c r="AV2670" t="s">
        <v>1365</v>
      </c>
      <c r="AW2670"/>
      <c r="AX2670"/>
      <c r="AY2670"/>
      <c r="AZ2670"/>
      <c r="BA2670" t="s">
        <v>1833</v>
      </c>
      <c r="BB2670" t="s">
        <v>1802</v>
      </c>
      <c r="BC2670" t="s">
        <v>27</v>
      </c>
      <c r="BD2670"/>
      <c r="BE2670"/>
    </row>
    <row r="2671" spans="1:57" x14ac:dyDescent="0.25">
      <c r="A2671" t="s">
        <v>1360</v>
      </c>
      <c r="B2671" t="s">
        <v>0</v>
      </c>
      <c r="C2671">
        <v>2020</v>
      </c>
      <c r="D2671">
        <v>11</v>
      </c>
      <c r="E2671" s="73">
        <v>43956</v>
      </c>
      <c r="F2671"/>
      <c r="G2671"/>
      <c r="H2671" t="s">
        <v>12</v>
      </c>
      <c r="I2671" t="s">
        <v>552</v>
      </c>
      <c r="J2671" t="s">
        <v>920</v>
      </c>
      <c r="K2671" t="s">
        <v>3</v>
      </c>
      <c r="L2671"/>
      <c r="M2671" t="s">
        <v>27</v>
      </c>
      <c r="N2671" s="82">
        <v>7346</v>
      </c>
      <c r="O2671"/>
      <c r="P2671" t="s">
        <v>1101</v>
      </c>
      <c r="Q2671" t="s">
        <v>1097</v>
      </c>
      <c r="R2671">
        <v>107</v>
      </c>
      <c r="S2671" t="s">
        <v>1100</v>
      </c>
      <c r="T2671" s="73">
        <v>43945</v>
      </c>
      <c r="U2671" t="s">
        <v>1416</v>
      </c>
      <c r="V2671" t="s">
        <v>1101</v>
      </c>
      <c r="W2671" t="s">
        <v>36</v>
      </c>
      <c r="X2671"/>
      <c r="Y2671"/>
      <c r="Z2671"/>
      <c r="AA2671"/>
      <c r="AB2671"/>
      <c r="AC2671"/>
      <c r="AD2671"/>
      <c r="AE2671"/>
      <c r="AF2671"/>
      <c r="AG2671"/>
      <c r="AH2671"/>
      <c r="AI2671"/>
      <c r="AJ2671"/>
      <c r="AK2671" t="s">
        <v>1100</v>
      </c>
      <c r="AL2671">
        <v>1</v>
      </c>
      <c r="AM2671" s="73">
        <v>43945</v>
      </c>
      <c r="AN2671" t="s">
        <v>1100</v>
      </c>
      <c r="AO2671" t="s">
        <v>554</v>
      </c>
      <c r="AP2671" t="s">
        <v>1102</v>
      </c>
      <c r="AQ2671"/>
      <c r="AR2671" t="s">
        <v>30</v>
      </c>
      <c r="AS2671" t="s">
        <v>1797</v>
      </c>
      <c r="AT2671" t="s">
        <v>1372</v>
      </c>
      <c r="AU2671" t="s">
        <v>36</v>
      </c>
      <c r="AV2671" t="s">
        <v>1354</v>
      </c>
      <c r="AW2671" t="s">
        <v>1798</v>
      </c>
      <c r="AX2671" t="s">
        <v>1353</v>
      </c>
      <c r="AY2671" t="s">
        <v>1371</v>
      </c>
      <c r="AZ2671"/>
      <c r="BA2671" t="s">
        <v>1799</v>
      </c>
      <c r="BB2671" t="s">
        <v>1800</v>
      </c>
      <c r="BC2671" t="s">
        <v>1416</v>
      </c>
      <c r="BD2671">
        <v>1</v>
      </c>
      <c r="BE2671" t="s">
        <v>2094</v>
      </c>
    </row>
    <row r="2672" spans="1:57" x14ac:dyDescent="0.25">
      <c r="A2672" t="s">
        <v>1360</v>
      </c>
      <c r="B2672" t="s">
        <v>0</v>
      </c>
      <c r="C2672">
        <v>2020</v>
      </c>
      <c r="D2672">
        <v>11</v>
      </c>
      <c r="E2672" s="73">
        <v>43956</v>
      </c>
      <c r="F2672"/>
      <c r="G2672"/>
      <c r="H2672" t="s">
        <v>12</v>
      </c>
      <c r="I2672"/>
      <c r="J2672" t="s">
        <v>2</v>
      </c>
      <c r="K2672" t="s">
        <v>3</v>
      </c>
      <c r="L2672"/>
      <c r="M2672" t="s">
        <v>43</v>
      </c>
      <c r="N2672" s="82">
        <v>-7346</v>
      </c>
      <c r="O2672"/>
      <c r="P2672" t="s">
        <v>14</v>
      </c>
      <c r="Q2672" t="s">
        <v>1111</v>
      </c>
      <c r="R2672">
        <v>7</v>
      </c>
      <c r="S2672"/>
      <c r="T2672"/>
      <c r="U2672"/>
      <c r="V2672"/>
      <c r="W2672"/>
      <c r="X2672"/>
      <c r="Y2672"/>
      <c r="Z2672"/>
      <c r="AA2672"/>
      <c r="AB2672"/>
      <c r="AC2672"/>
      <c r="AD2672"/>
      <c r="AE2672"/>
      <c r="AF2672"/>
      <c r="AG2672"/>
      <c r="AH2672"/>
      <c r="AI2672"/>
      <c r="AJ2672"/>
      <c r="AK2672" t="s">
        <v>1111</v>
      </c>
      <c r="AL2672">
        <v>7</v>
      </c>
      <c r="AM2672" s="73">
        <v>43956</v>
      </c>
      <c r="AN2672" t="s">
        <v>1100</v>
      </c>
      <c r="AO2672" t="s">
        <v>8</v>
      </c>
      <c r="AP2672"/>
      <c r="AQ2672"/>
      <c r="AR2672" t="s">
        <v>30</v>
      </c>
      <c r="AS2672" t="s">
        <v>1797</v>
      </c>
      <c r="AT2672" t="s">
        <v>1385</v>
      </c>
      <c r="AU2672" t="s">
        <v>36</v>
      </c>
      <c r="AV2672" t="s">
        <v>1355</v>
      </c>
      <c r="AW2672"/>
      <c r="AX2672"/>
      <c r="AY2672"/>
      <c r="AZ2672"/>
      <c r="BA2672" t="s">
        <v>1801</v>
      </c>
      <c r="BB2672" t="s">
        <v>1802</v>
      </c>
      <c r="BC2672" t="s">
        <v>43</v>
      </c>
      <c r="BD2672"/>
      <c r="BE2672"/>
    </row>
    <row r="2673" spans="1:57" x14ac:dyDescent="0.25">
      <c r="A2673" t="s">
        <v>1360</v>
      </c>
      <c r="B2673" t="s">
        <v>0</v>
      </c>
      <c r="C2673">
        <v>2020</v>
      </c>
      <c r="D2673">
        <v>11</v>
      </c>
      <c r="E2673" s="73">
        <v>43956</v>
      </c>
      <c r="F2673"/>
      <c r="G2673"/>
      <c r="H2673" t="s">
        <v>12</v>
      </c>
      <c r="I2673"/>
      <c r="J2673" t="s">
        <v>2</v>
      </c>
      <c r="K2673" t="s">
        <v>3</v>
      </c>
      <c r="L2673"/>
      <c r="M2673" t="s">
        <v>43</v>
      </c>
      <c r="N2673" s="82">
        <v>-5012</v>
      </c>
      <c r="O2673"/>
      <c r="P2673" t="s">
        <v>14</v>
      </c>
      <c r="Q2673" t="s">
        <v>1111</v>
      </c>
      <c r="R2673">
        <v>13</v>
      </c>
      <c r="S2673"/>
      <c r="T2673"/>
      <c r="U2673"/>
      <c r="V2673"/>
      <c r="W2673"/>
      <c r="X2673"/>
      <c r="Y2673"/>
      <c r="Z2673"/>
      <c r="AA2673"/>
      <c r="AB2673"/>
      <c r="AC2673"/>
      <c r="AD2673"/>
      <c r="AE2673"/>
      <c r="AF2673"/>
      <c r="AG2673"/>
      <c r="AH2673"/>
      <c r="AI2673"/>
      <c r="AJ2673"/>
      <c r="AK2673" t="s">
        <v>1111</v>
      </c>
      <c r="AL2673">
        <v>13</v>
      </c>
      <c r="AM2673" s="73">
        <v>43956</v>
      </c>
      <c r="AN2673" t="s">
        <v>1112</v>
      </c>
      <c r="AO2673" t="s">
        <v>8</v>
      </c>
      <c r="AP2673"/>
      <c r="AQ2673"/>
      <c r="AR2673" t="s">
        <v>30</v>
      </c>
      <c r="AS2673" t="s">
        <v>1797</v>
      </c>
      <c r="AT2673" t="s">
        <v>1385</v>
      </c>
      <c r="AU2673" t="s">
        <v>36</v>
      </c>
      <c r="AV2673" t="s">
        <v>1355</v>
      </c>
      <c r="AW2673"/>
      <c r="AX2673"/>
      <c r="AY2673"/>
      <c r="AZ2673"/>
      <c r="BA2673" t="s">
        <v>1801</v>
      </c>
      <c r="BB2673" t="s">
        <v>1802</v>
      </c>
      <c r="BC2673" t="s">
        <v>43</v>
      </c>
      <c r="BD2673"/>
      <c r="BE2673"/>
    </row>
    <row r="2674" spans="1:57" x14ac:dyDescent="0.25">
      <c r="A2674" t="s">
        <v>1360</v>
      </c>
      <c r="B2674" t="s">
        <v>0</v>
      </c>
      <c r="C2674">
        <v>2020</v>
      </c>
      <c r="D2674">
        <v>11</v>
      </c>
      <c r="E2674" s="73">
        <v>43956</v>
      </c>
      <c r="F2674"/>
      <c r="G2674"/>
      <c r="H2674" t="s">
        <v>12</v>
      </c>
      <c r="I2674"/>
      <c r="J2674" t="s">
        <v>25</v>
      </c>
      <c r="K2674" t="s">
        <v>26</v>
      </c>
      <c r="L2674"/>
      <c r="M2674" t="s">
        <v>43</v>
      </c>
      <c r="N2674" s="82">
        <v>4472</v>
      </c>
      <c r="O2674"/>
      <c r="P2674" t="s">
        <v>27</v>
      </c>
      <c r="Q2674" t="s">
        <v>1111</v>
      </c>
      <c r="R2674">
        <v>37</v>
      </c>
      <c r="S2674"/>
      <c r="T2674"/>
      <c r="U2674"/>
      <c r="V2674"/>
      <c r="W2674"/>
      <c r="X2674"/>
      <c r="Y2674"/>
      <c r="Z2674"/>
      <c r="AA2674"/>
      <c r="AB2674"/>
      <c r="AC2674"/>
      <c r="AD2674"/>
      <c r="AE2674"/>
      <c r="AF2674"/>
      <c r="AG2674"/>
      <c r="AH2674"/>
      <c r="AI2674"/>
      <c r="AJ2674"/>
      <c r="AK2674" t="s">
        <v>1111</v>
      </c>
      <c r="AL2674">
        <v>37</v>
      </c>
      <c r="AM2674" s="73">
        <v>43956</v>
      </c>
      <c r="AN2674" t="s">
        <v>1130</v>
      </c>
      <c r="AO2674" t="s">
        <v>8</v>
      </c>
      <c r="AP2674"/>
      <c r="AQ2674"/>
      <c r="AR2674" t="s">
        <v>30</v>
      </c>
      <c r="AS2674" t="s">
        <v>1797</v>
      </c>
      <c r="AT2674" t="s">
        <v>1366</v>
      </c>
      <c r="AU2674" t="s">
        <v>36</v>
      </c>
      <c r="AV2674" t="s">
        <v>1365</v>
      </c>
      <c r="AW2674"/>
      <c r="AX2674"/>
      <c r="AY2674"/>
      <c r="AZ2674"/>
      <c r="BA2674" t="s">
        <v>1833</v>
      </c>
      <c r="BB2674" t="s">
        <v>1834</v>
      </c>
      <c r="BC2674" t="s">
        <v>43</v>
      </c>
      <c r="BD2674"/>
      <c r="BE2674"/>
    </row>
    <row r="2675" spans="1:57" x14ac:dyDescent="0.25">
      <c r="A2675" t="s">
        <v>1360</v>
      </c>
      <c r="B2675" t="s">
        <v>0</v>
      </c>
      <c r="C2675">
        <v>2020</v>
      </c>
      <c r="D2675">
        <v>11</v>
      </c>
      <c r="E2675" s="73">
        <v>43956</v>
      </c>
      <c r="F2675"/>
      <c r="G2675"/>
      <c r="H2675" t="s">
        <v>12</v>
      </c>
      <c r="I2675"/>
      <c r="J2675" t="s">
        <v>25</v>
      </c>
      <c r="K2675" t="s">
        <v>3</v>
      </c>
      <c r="L2675"/>
      <c r="M2675" t="s">
        <v>43</v>
      </c>
      <c r="N2675" s="82">
        <v>2374</v>
      </c>
      <c r="O2675"/>
      <c r="P2675" t="s">
        <v>27</v>
      </c>
      <c r="Q2675" t="s">
        <v>1111</v>
      </c>
      <c r="R2675">
        <v>39</v>
      </c>
      <c r="S2675"/>
      <c r="T2675"/>
      <c r="U2675"/>
      <c r="V2675"/>
      <c r="W2675"/>
      <c r="X2675"/>
      <c r="Y2675"/>
      <c r="Z2675"/>
      <c r="AA2675"/>
      <c r="AB2675"/>
      <c r="AC2675"/>
      <c r="AD2675"/>
      <c r="AE2675"/>
      <c r="AF2675"/>
      <c r="AG2675"/>
      <c r="AH2675"/>
      <c r="AI2675"/>
      <c r="AJ2675"/>
      <c r="AK2675" t="s">
        <v>1111</v>
      </c>
      <c r="AL2675">
        <v>39</v>
      </c>
      <c r="AM2675" s="73">
        <v>43956</v>
      </c>
      <c r="AN2675" t="s">
        <v>1152</v>
      </c>
      <c r="AO2675" t="s">
        <v>8</v>
      </c>
      <c r="AP2675"/>
      <c r="AQ2675"/>
      <c r="AR2675" t="s">
        <v>30</v>
      </c>
      <c r="AS2675" t="s">
        <v>1797</v>
      </c>
      <c r="AT2675" t="s">
        <v>1366</v>
      </c>
      <c r="AU2675" t="s">
        <v>36</v>
      </c>
      <c r="AV2675" t="s">
        <v>1365</v>
      </c>
      <c r="AW2675"/>
      <c r="AX2675"/>
      <c r="AY2675"/>
      <c r="AZ2675"/>
      <c r="BA2675" t="s">
        <v>1833</v>
      </c>
      <c r="BB2675" t="s">
        <v>1802</v>
      </c>
      <c r="BC2675" t="s">
        <v>43</v>
      </c>
      <c r="BD2675"/>
      <c r="BE2675"/>
    </row>
    <row r="2676" spans="1:57" x14ac:dyDescent="0.25">
      <c r="A2676" t="s">
        <v>1360</v>
      </c>
      <c r="B2676" t="s">
        <v>0</v>
      </c>
      <c r="C2676">
        <v>2020</v>
      </c>
      <c r="D2676">
        <v>11</v>
      </c>
      <c r="E2676" s="73">
        <v>43956</v>
      </c>
      <c r="F2676"/>
      <c r="G2676"/>
      <c r="H2676" t="s">
        <v>12</v>
      </c>
      <c r="I2676"/>
      <c r="J2676" t="s">
        <v>25</v>
      </c>
      <c r="K2676" t="s">
        <v>3</v>
      </c>
      <c r="L2676"/>
      <c r="M2676" t="s">
        <v>43</v>
      </c>
      <c r="N2676" s="82">
        <v>27200</v>
      </c>
      <c r="O2676"/>
      <c r="P2676" t="s">
        <v>27</v>
      </c>
      <c r="Q2676" t="s">
        <v>1111</v>
      </c>
      <c r="R2676">
        <v>58</v>
      </c>
      <c r="S2676"/>
      <c r="T2676"/>
      <c r="U2676"/>
      <c r="V2676"/>
      <c r="W2676"/>
      <c r="X2676"/>
      <c r="Y2676"/>
      <c r="Z2676"/>
      <c r="AA2676"/>
      <c r="AB2676"/>
      <c r="AC2676"/>
      <c r="AD2676"/>
      <c r="AE2676"/>
      <c r="AF2676"/>
      <c r="AG2676"/>
      <c r="AH2676"/>
      <c r="AI2676"/>
      <c r="AJ2676"/>
      <c r="AK2676" t="s">
        <v>1111</v>
      </c>
      <c r="AL2676">
        <v>58</v>
      </c>
      <c r="AM2676" s="73">
        <v>43956</v>
      </c>
      <c r="AN2676" t="s">
        <v>1126</v>
      </c>
      <c r="AO2676" t="s">
        <v>8</v>
      </c>
      <c r="AP2676"/>
      <c r="AQ2676"/>
      <c r="AR2676" t="s">
        <v>30</v>
      </c>
      <c r="AS2676" t="s">
        <v>1797</v>
      </c>
      <c r="AT2676" t="s">
        <v>1366</v>
      </c>
      <c r="AU2676" t="s">
        <v>36</v>
      </c>
      <c r="AV2676" t="s">
        <v>1365</v>
      </c>
      <c r="AW2676"/>
      <c r="AX2676"/>
      <c r="AY2676"/>
      <c r="AZ2676"/>
      <c r="BA2676" t="s">
        <v>1833</v>
      </c>
      <c r="BB2676" t="s">
        <v>1802</v>
      </c>
      <c r="BC2676" t="s">
        <v>43</v>
      </c>
      <c r="BD2676"/>
      <c r="BE2676"/>
    </row>
    <row r="2677" spans="1:57" x14ac:dyDescent="0.25">
      <c r="A2677" t="s">
        <v>1360</v>
      </c>
      <c r="B2677" t="s">
        <v>0</v>
      </c>
      <c r="C2677">
        <v>2020</v>
      </c>
      <c r="D2677">
        <v>11</v>
      </c>
      <c r="E2677" s="73">
        <v>43956</v>
      </c>
      <c r="F2677"/>
      <c r="G2677"/>
      <c r="H2677" t="s">
        <v>12</v>
      </c>
      <c r="I2677"/>
      <c r="J2677" t="s">
        <v>25</v>
      </c>
      <c r="K2677" t="s">
        <v>3</v>
      </c>
      <c r="L2677"/>
      <c r="M2677" t="s">
        <v>43</v>
      </c>
      <c r="N2677" s="82">
        <v>3254.7</v>
      </c>
      <c r="O2677"/>
      <c r="P2677" t="s">
        <v>27</v>
      </c>
      <c r="Q2677" t="s">
        <v>1111</v>
      </c>
      <c r="R2677">
        <v>59</v>
      </c>
      <c r="S2677"/>
      <c r="T2677"/>
      <c r="U2677"/>
      <c r="V2677"/>
      <c r="W2677"/>
      <c r="X2677"/>
      <c r="Y2677"/>
      <c r="Z2677"/>
      <c r="AA2677"/>
      <c r="AB2677"/>
      <c r="AC2677"/>
      <c r="AD2677"/>
      <c r="AE2677"/>
      <c r="AF2677"/>
      <c r="AG2677"/>
      <c r="AH2677"/>
      <c r="AI2677"/>
      <c r="AJ2677"/>
      <c r="AK2677" t="s">
        <v>1111</v>
      </c>
      <c r="AL2677">
        <v>59</v>
      </c>
      <c r="AM2677" s="73">
        <v>43956</v>
      </c>
      <c r="AN2677" t="s">
        <v>1098</v>
      </c>
      <c r="AO2677" t="s">
        <v>8</v>
      </c>
      <c r="AP2677"/>
      <c r="AQ2677"/>
      <c r="AR2677" t="s">
        <v>30</v>
      </c>
      <c r="AS2677" t="s">
        <v>1797</v>
      </c>
      <c r="AT2677" t="s">
        <v>1366</v>
      </c>
      <c r="AU2677" t="s">
        <v>36</v>
      </c>
      <c r="AV2677" t="s">
        <v>1365</v>
      </c>
      <c r="AW2677"/>
      <c r="AX2677"/>
      <c r="AY2677"/>
      <c r="AZ2677"/>
      <c r="BA2677" t="s">
        <v>1833</v>
      </c>
      <c r="BB2677" t="s">
        <v>1802</v>
      </c>
      <c r="BC2677" t="s">
        <v>43</v>
      </c>
      <c r="BD2677"/>
      <c r="BE2677"/>
    </row>
    <row r="2678" spans="1:57" x14ac:dyDescent="0.25">
      <c r="A2678" t="s">
        <v>1360</v>
      </c>
      <c r="B2678" t="s">
        <v>0</v>
      </c>
      <c r="C2678">
        <v>2020</v>
      </c>
      <c r="D2678">
        <v>11</v>
      </c>
      <c r="E2678" s="73">
        <v>43956</v>
      </c>
      <c r="F2678"/>
      <c r="G2678"/>
      <c r="H2678" t="s">
        <v>12</v>
      </c>
      <c r="I2678"/>
      <c r="J2678" t="s">
        <v>25</v>
      </c>
      <c r="K2678" t="s">
        <v>3</v>
      </c>
      <c r="L2678"/>
      <c r="M2678" t="s">
        <v>43</v>
      </c>
      <c r="N2678" s="82">
        <v>6250</v>
      </c>
      <c r="O2678"/>
      <c r="P2678" t="s">
        <v>27</v>
      </c>
      <c r="Q2678" t="s">
        <v>1111</v>
      </c>
      <c r="R2678">
        <v>68</v>
      </c>
      <c r="S2678"/>
      <c r="T2678"/>
      <c r="U2678"/>
      <c r="V2678"/>
      <c r="W2678"/>
      <c r="X2678"/>
      <c r="Y2678"/>
      <c r="Z2678"/>
      <c r="AA2678"/>
      <c r="AB2678"/>
      <c r="AC2678"/>
      <c r="AD2678"/>
      <c r="AE2678"/>
      <c r="AF2678"/>
      <c r="AG2678"/>
      <c r="AH2678"/>
      <c r="AI2678"/>
      <c r="AJ2678"/>
      <c r="AK2678" t="s">
        <v>1111</v>
      </c>
      <c r="AL2678">
        <v>68</v>
      </c>
      <c r="AM2678" s="73">
        <v>43956</v>
      </c>
      <c r="AN2678" t="s">
        <v>1131</v>
      </c>
      <c r="AO2678" t="s">
        <v>8</v>
      </c>
      <c r="AP2678"/>
      <c r="AQ2678"/>
      <c r="AR2678" t="s">
        <v>30</v>
      </c>
      <c r="AS2678" t="s">
        <v>1797</v>
      </c>
      <c r="AT2678" t="s">
        <v>1366</v>
      </c>
      <c r="AU2678" t="s">
        <v>36</v>
      </c>
      <c r="AV2678" t="s">
        <v>1365</v>
      </c>
      <c r="AW2678"/>
      <c r="AX2678"/>
      <c r="AY2678"/>
      <c r="AZ2678"/>
      <c r="BA2678" t="s">
        <v>1833</v>
      </c>
      <c r="BB2678" t="s">
        <v>1802</v>
      </c>
      <c r="BC2678" t="s">
        <v>43</v>
      </c>
      <c r="BD2678"/>
      <c r="BE2678"/>
    </row>
    <row r="2679" spans="1:57" x14ac:dyDescent="0.25">
      <c r="A2679" t="s">
        <v>1360</v>
      </c>
      <c r="B2679" t="s">
        <v>0</v>
      </c>
      <c r="C2679">
        <v>2020</v>
      </c>
      <c r="D2679">
        <v>11</v>
      </c>
      <c r="E2679" s="73">
        <v>43957</v>
      </c>
      <c r="F2679"/>
      <c r="G2679"/>
      <c r="H2679" t="s">
        <v>12</v>
      </c>
      <c r="I2679"/>
      <c r="J2679" t="s">
        <v>2</v>
      </c>
      <c r="K2679" t="s">
        <v>3</v>
      </c>
      <c r="L2679"/>
      <c r="M2679" t="s">
        <v>782</v>
      </c>
      <c r="N2679" s="82">
        <v>-6358.16</v>
      </c>
      <c r="O2679"/>
      <c r="P2679" t="s">
        <v>14</v>
      </c>
      <c r="Q2679" t="s">
        <v>1115</v>
      </c>
      <c r="R2679">
        <v>27</v>
      </c>
      <c r="S2679"/>
      <c r="T2679"/>
      <c r="U2679"/>
      <c r="V2679"/>
      <c r="W2679"/>
      <c r="X2679"/>
      <c r="Y2679"/>
      <c r="Z2679"/>
      <c r="AA2679"/>
      <c r="AB2679"/>
      <c r="AC2679"/>
      <c r="AD2679"/>
      <c r="AE2679"/>
      <c r="AF2679"/>
      <c r="AG2679"/>
      <c r="AH2679"/>
      <c r="AI2679"/>
      <c r="AJ2679"/>
      <c r="AK2679" t="s">
        <v>1115</v>
      </c>
      <c r="AL2679">
        <v>27</v>
      </c>
      <c r="AM2679" s="73">
        <v>43957</v>
      </c>
      <c r="AN2679"/>
      <c r="AO2679" t="s">
        <v>8</v>
      </c>
      <c r="AP2679"/>
      <c r="AQ2679"/>
      <c r="AR2679" t="s">
        <v>784</v>
      </c>
      <c r="AS2679" t="s">
        <v>1797</v>
      </c>
      <c r="AT2679" t="s">
        <v>1385</v>
      </c>
      <c r="AU2679" t="s">
        <v>36</v>
      </c>
      <c r="AV2679" t="s">
        <v>1355</v>
      </c>
      <c r="AW2679"/>
      <c r="AX2679"/>
      <c r="AY2679"/>
      <c r="AZ2679"/>
      <c r="BA2679" t="s">
        <v>1801</v>
      </c>
      <c r="BB2679" t="s">
        <v>1802</v>
      </c>
      <c r="BC2679" t="s">
        <v>782</v>
      </c>
      <c r="BD2679"/>
      <c r="BE2679"/>
    </row>
    <row r="2680" spans="1:57" x14ac:dyDescent="0.25">
      <c r="A2680" t="s">
        <v>1360</v>
      </c>
      <c r="B2680" t="s">
        <v>0</v>
      </c>
      <c r="C2680">
        <v>2020</v>
      </c>
      <c r="D2680">
        <v>11</v>
      </c>
      <c r="E2680" s="73">
        <v>43962</v>
      </c>
      <c r="F2680" t="s">
        <v>574</v>
      </c>
      <c r="G2680"/>
      <c r="H2680" t="s">
        <v>12</v>
      </c>
      <c r="I2680" t="s">
        <v>575</v>
      </c>
      <c r="J2680" t="s">
        <v>587</v>
      </c>
      <c r="K2680" t="s">
        <v>3</v>
      </c>
      <c r="L2680"/>
      <c r="M2680" t="s">
        <v>579</v>
      </c>
      <c r="N2680" s="82">
        <v>29.25</v>
      </c>
      <c r="O2680"/>
      <c r="P2680" t="s">
        <v>1116</v>
      </c>
      <c r="Q2680" t="s">
        <v>1117</v>
      </c>
      <c r="R2680">
        <v>318</v>
      </c>
      <c r="S2680"/>
      <c r="T2680"/>
      <c r="U2680"/>
      <c r="V2680"/>
      <c r="W2680"/>
      <c r="X2680"/>
      <c r="Y2680"/>
      <c r="Z2680"/>
      <c r="AA2680"/>
      <c r="AB2680"/>
      <c r="AC2680"/>
      <c r="AD2680"/>
      <c r="AE2680"/>
      <c r="AF2680"/>
      <c r="AG2680"/>
      <c r="AH2680"/>
      <c r="AI2680"/>
      <c r="AJ2680"/>
      <c r="AK2680" t="s">
        <v>1117</v>
      </c>
      <c r="AL2680">
        <v>318</v>
      </c>
      <c r="AM2680" s="73">
        <v>43962</v>
      </c>
      <c r="AN2680" t="s">
        <v>584</v>
      </c>
      <c r="AO2680" t="s">
        <v>975</v>
      </c>
      <c r="AP2680"/>
      <c r="AQ2680"/>
      <c r="AR2680" t="s">
        <v>581</v>
      </c>
      <c r="AS2680" t="s">
        <v>1797</v>
      </c>
      <c r="AT2680" t="s">
        <v>1361</v>
      </c>
      <c r="AU2680" t="s">
        <v>36</v>
      </c>
      <c r="AV2680" t="s">
        <v>1354</v>
      </c>
      <c r="AW2680" t="s">
        <v>1924</v>
      </c>
      <c r="AX2680" t="s">
        <v>1353</v>
      </c>
      <c r="AY2680" t="s">
        <v>1352</v>
      </c>
      <c r="AZ2680"/>
      <c r="BA2680" t="s">
        <v>1932</v>
      </c>
      <c r="BB2680" t="s">
        <v>1926</v>
      </c>
      <c r="BC2680" t="s">
        <v>579</v>
      </c>
      <c r="BD2680"/>
      <c r="BE2680"/>
    </row>
    <row r="2681" spans="1:57" x14ac:dyDescent="0.25">
      <c r="A2681" t="s">
        <v>1360</v>
      </c>
      <c r="B2681" t="s">
        <v>0</v>
      </c>
      <c r="C2681">
        <v>2020</v>
      </c>
      <c r="D2681">
        <v>11</v>
      </c>
      <c r="E2681" s="73">
        <v>43963</v>
      </c>
      <c r="F2681"/>
      <c r="G2681"/>
      <c r="H2681" t="s">
        <v>12</v>
      </c>
      <c r="I2681"/>
      <c r="J2681" t="s">
        <v>2</v>
      </c>
      <c r="K2681" t="s">
        <v>3</v>
      </c>
      <c r="L2681"/>
      <c r="M2681" t="s">
        <v>1118</v>
      </c>
      <c r="N2681" s="82">
        <v>-3575.52</v>
      </c>
      <c r="O2681"/>
      <c r="P2681" t="s">
        <v>14</v>
      </c>
      <c r="Q2681" t="s">
        <v>1119</v>
      </c>
      <c r="R2681">
        <v>29</v>
      </c>
      <c r="S2681"/>
      <c r="T2681"/>
      <c r="U2681"/>
      <c r="V2681"/>
      <c r="W2681"/>
      <c r="X2681"/>
      <c r="Y2681"/>
      <c r="Z2681"/>
      <c r="AA2681"/>
      <c r="AB2681"/>
      <c r="AC2681"/>
      <c r="AD2681"/>
      <c r="AE2681"/>
      <c r="AF2681"/>
      <c r="AG2681"/>
      <c r="AH2681"/>
      <c r="AI2681"/>
      <c r="AJ2681"/>
      <c r="AK2681" t="s">
        <v>1119</v>
      </c>
      <c r="AL2681">
        <v>29</v>
      </c>
      <c r="AM2681" s="73">
        <v>43963</v>
      </c>
      <c r="AN2681"/>
      <c r="AO2681" t="s">
        <v>8</v>
      </c>
      <c r="AP2681"/>
      <c r="AQ2681"/>
      <c r="AR2681" t="s">
        <v>603</v>
      </c>
      <c r="AS2681" t="s">
        <v>1797</v>
      </c>
      <c r="AT2681" t="s">
        <v>1385</v>
      </c>
      <c r="AU2681" t="s">
        <v>36</v>
      </c>
      <c r="AV2681" t="s">
        <v>1355</v>
      </c>
      <c r="AW2681"/>
      <c r="AX2681"/>
      <c r="AY2681"/>
      <c r="AZ2681"/>
      <c r="BA2681" t="s">
        <v>1801</v>
      </c>
      <c r="BB2681" t="s">
        <v>1802</v>
      </c>
      <c r="BC2681" t="s">
        <v>1118</v>
      </c>
      <c r="BD2681"/>
      <c r="BE2681"/>
    </row>
    <row r="2682" spans="1:57" x14ac:dyDescent="0.25">
      <c r="A2682" t="s">
        <v>1360</v>
      </c>
      <c r="B2682" t="s">
        <v>0</v>
      </c>
      <c r="C2682">
        <v>2020</v>
      </c>
      <c r="D2682">
        <v>11</v>
      </c>
      <c r="E2682" s="73">
        <v>43963</v>
      </c>
      <c r="F2682"/>
      <c r="G2682"/>
      <c r="H2682" t="s">
        <v>12</v>
      </c>
      <c r="I2682"/>
      <c r="J2682" t="s">
        <v>2</v>
      </c>
      <c r="K2682" t="s">
        <v>3</v>
      </c>
      <c r="L2682"/>
      <c r="M2682" t="s">
        <v>1118</v>
      </c>
      <c r="N2682" s="82">
        <v>-657.37</v>
      </c>
      <c r="O2682"/>
      <c r="P2682" t="s">
        <v>14</v>
      </c>
      <c r="Q2682" t="s">
        <v>1119</v>
      </c>
      <c r="R2682">
        <v>31</v>
      </c>
      <c r="S2682"/>
      <c r="T2682"/>
      <c r="U2682"/>
      <c r="V2682"/>
      <c r="W2682"/>
      <c r="X2682"/>
      <c r="Y2682"/>
      <c r="Z2682"/>
      <c r="AA2682"/>
      <c r="AB2682"/>
      <c r="AC2682"/>
      <c r="AD2682"/>
      <c r="AE2682"/>
      <c r="AF2682"/>
      <c r="AG2682"/>
      <c r="AH2682"/>
      <c r="AI2682"/>
      <c r="AJ2682"/>
      <c r="AK2682" t="s">
        <v>1119</v>
      </c>
      <c r="AL2682">
        <v>31</v>
      </c>
      <c r="AM2682" s="73">
        <v>43963</v>
      </c>
      <c r="AN2682"/>
      <c r="AO2682" t="s">
        <v>8</v>
      </c>
      <c r="AP2682"/>
      <c r="AQ2682"/>
      <c r="AR2682" t="s">
        <v>603</v>
      </c>
      <c r="AS2682" t="s">
        <v>1797</v>
      </c>
      <c r="AT2682" t="s">
        <v>1385</v>
      </c>
      <c r="AU2682" t="s">
        <v>36</v>
      </c>
      <c r="AV2682" t="s">
        <v>1355</v>
      </c>
      <c r="AW2682"/>
      <c r="AX2682"/>
      <c r="AY2682"/>
      <c r="AZ2682"/>
      <c r="BA2682" t="s">
        <v>1801</v>
      </c>
      <c r="BB2682" t="s">
        <v>1802</v>
      </c>
      <c r="BC2682" t="s">
        <v>1118</v>
      </c>
      <c r="BD2682"/>
      <c r="BE2682"/>
    </row>
    <row r="2683" spans="1:57" x14ac:dyDescent="0.25">
      <c r="A2683" t="s">
        <v>1360</v>
      </c>
      <c r="B2683" t="s">
        <v>0</v>
      </c>
      <c r="C2683">
        <v>2020</v>
      </c>
      <c r="D2683">
        <v>11</v>
      </c>
      <c r="E2683" s="73">
        <v>43963</v>
      </c>
      <c r="F2683"/>
      <c r="G2683"/>
      <c r="H2683" t="s">
        <v>12</v>
      </c>
      <c r="I2683"/>
      <c r="J2683" t="s">
        <v>2</v>
      </c>
      <c r="K2683" t="s">
        <v>3</v>
      </c>
      <c r="L2683"/>
      <c r="M2683" t="s">
        <v>1118</v>
      </c>
      <c r="N2683" s="82">
        <v>202.37</v>
      </c>
      <c r="O2683"/>
      <c r="P2683" t="s">
        <v>14</v>
      </c>
      <c r="Q2683" t="s">
        <v>1119</v>
      </c>
      <c r="R2683">
        <v>39</v>
      </c>
      <c r="S2683"/>
      <c r="T2683"/>
      <c r="U2683"/>
      <c r="V2683"/>
      <c r="W2683"/>
      <c r="X2683"/>
      <c r="Y2683"/>
      <c r="Z2683"/>
      <c r="AA2683"/>
      <c r="AB2683"/>
      <c r="AC2683"/>
      <c r="AD2683"/>
      <c r="AE2683"/>
      <c r="AF2683"/>
      <c r="AG2683"/>
      <c r="AH2683"/>
      <c r="AI2683"/>
      <c r="AJ2683"/>
      <c r="AK2683" t="s">
        <v>1119</v>
      </c>
      <c r="AL2683">
        <v>39</v>
      </c>
      <c r="AM2683" s="73">
        <v>43963</v>
      </c>
      <c r="AN2683"/>
      <c r="AO2683" t="s">
        <v>8</v>
      </c>
      <c r="AP2683"/>
      <c r="AQ2683"/>
      <c r="AR2683" t="s">
        <v>603</v>
      </c>
      <c r="AS2683" t="s">
        <v>1797</v>
      </c>
      <c r="AT2683" t="s">
        <v>1385</v>
      </c>
      <c r="AU2683" t="s">
        <v>36</v>
      </c>
      <c r="AV2683" t="s">
        <v>1355</v>
      </c>
      <c r="AW2683"/>
      <c r="AX2683"/>
      <c r="AY2683"/>
      <c r="AZ2683"/>
      <c r="BA2683" t="s">
        <v>1801</v>
      </c>
      <c r="BB2683" t="s">
        <v>1802</v>
      </c>
      <c r="BC2683" t="s">
        <v>1118</v>
      </c>
      <c r="BD2683"/>
      <c r="BE2683"/>
    </row>
    <row r="2684" spans="1:57" x14ac:dyDescent="0.25">
      <c r="A2684" t="s">
        <v>1360</v>
      </c>
      <c r="B2684" t="s">
        <v>0</v>
      </c>
      <c r="C2684">
        <v>2020</v>
      </c>
      <c r="D2684">
        <v>11</v>
      </c>
      <c r="E2684" s="73">
        <v>43963</v>
      </c>
      <c r="F2684"/>
      <c r="G2684"/>
      <c r="H2684" t="s">
        <v>12</v>
      </c>
      <c r="I2684"/>
      <c r="J2684" t="s">
        <v>2</v>
      </c>
      <c r="K2684" t="s">
        <v>3</v>
      </c>
      <c r="L2684"/>
      <c r="M2684" t="s">
        <v>1118</v>
      </c>
      <c r="N2684" s="82">
        <v>-170.94</v>
      </c>
      <c r="O2684"/>
      <c r="P2684" t="s">
        <v>14</v>
      </c>
      <c r="Q2684" t="s">
        <v>1119</v>
      </c>
      <c r="R2684">
        <v>41</v>
      </c>
      <c r="S2684"/>
      <c r="T2684"/>
      <c r="U2684"/>
      <c r="V2684"/>
      <c r="W2684"/>
      <c r="X2684"/>
      <c r="Y2684"/>
      <c r="Z2684"/>
      <c r="AA2684"/>
      <c r="AB2684"/>
      <c r="AC2684"/>
      <c r="AD2684"/>
      <c r="AE2684"/>
      <c r="AF2684"/>
      <c r="AG2684"/>
      <c r="AH2684"/>
      <c r="AI2684"/>
      <c r="AJ2684"/>
      <c r="AK2684" t="s">
        <v>1119</v>
      </c>
      <c r="AL2684">
        <v>41</v>
      </c>
      <c r="AM2684" s="73">
        <v>43963</v>
      </c>
      <c r="AN2684"/>
      <c r="AO2684" t="s">
        <v>8</v>
      </c>
      <c r="AP2684"/>
      <c r="AQ2684"/>
      <c r="AR2684" t="s">
        <v>603</v>
      </c>
      <c r="AS2684" t="s">
        <v>1797</v>
      </c>
      <c r="AT2684" t="s">
        <v>1385</v>
      </c>
      <c r="AU2684" t="s">
        <v>36</v>
      </c>
      <c r="AV2684" t="s">
        <v>1355</v>
      </c>
      <c r="AW2684"/>
      <c r="AX2684"/>
      <c r="AY2684"/>
      <c r="AZ2684"/>
      <c r="BA2684" t="s">
        <v>1801</v>
      </c>
      <c r="BB2684" t="s">
        <v>1802</v>
      </c>
      <c r="BC2684" t="s">
        <v>1118</v>
      </c>
      <c r="BD2684"/>
      <c r="BE2684"/>
    </row>
    <row r="2685" spans="1:57" x14ac:dyDescent="0.25">
      <c r="A2685" t="s">
        <v>1360</v>
      </c>
      <c r="B2685" t="s">
        <v>0</v>
      </c>
      <c r="C2685">
        <v>2020</v>
      </c>
      <c r="D2685">
        <v>11</v>
      </c>
      <c r="E2685" s="73">
        <v>43963</v>
      </c>
      <c r="F2685"/>
      <c r="G2685"/>
      <c r="H2685" t="s">
        <v>12</v>
      </c>
      <c r="I2685"/>
      <c r="J2685" t="s">
        <v>2</v>
      </c>
      <c r="K2685" t="s">
        <v>3</v>
      </c>
      <c r="L2685"/>
      <c r="M2685" t="s">
        <v>1118</v>
      </c>
      <c r="N2685" s="82">
        <v>1407.7</v>
      </c>
      <c r="O2685"/>
      <c r="P2685" t="s">
        <v>14</v>
      </c>
      <c r="Q2685" t="s">
        <v>1119</v>
      </c>
      <c r="R2685">
        <v>57</v>
      </c>
      <c r="S2685"/>
      <c r="T2685"/>
      <c r="U2685"/>
      <c r="V2685"/>
      <c r="W2685"/>
      <c r="X2685"/>
      <c r="Y2685"/>
      <c r="Z2685"/>
      <c r="AA2685"/>
      <c r="AB2685"/>
      <c r="AC2685"/>
      <c r="AD2685"/>
      <c r="AE2685"/>
      <c r="AF2685"/>
      <c r="AG2685"/>
      <c r="AH2685"/>
      <c r="AI2685"/>
      <c r="AJ2685"/>
      <c r="AK2685" t="s">
        <v>1119</v>
      </c>
      <c r="AL2685">
        <v>57</v>
      </c>
      <c r="AM2685" s="73">
        <v>43963</v>
      </c>
      <c r="AN2685"/>
      <c r="AO2685" t="s">
        <v>8</v>
      </c>
      <c r="AP2685"/>
      <c r="AQ2685"/>
      <c r="AR2685" t="s">
        <v>603</v>
      </c>
      <c r="AS2685" t="s">
        <v>1797</v>
      </c>
      <c r="AT2685" t="s">
        <v>1385</v>
      </c>
      <c r="AU2685" t="s">
        <v>36</v>
      </c>
      <c r="AV2685" t="s">
        <v>1355</v>
      </c>
      <c r="AW2685"/>
      <c r="AX2685"/>
      <c r="AY2685"/>
      <c r="AZ2685"/>
      <c r="BA2685" t="s">
        <v>1801</v>
      </c>
      <c r="BB2685" t="s">
        <v>1802</v>
      </c>
      <c r="BC2685" t="s">
        <v>1118</v>
      </c>
      <c r="BD2685"/>
      <c r="BE2685"/>
    </row>
    <row r="2686" spans="1:57" x14ac:dyDescent="0.25">
      <c r="A2686" t="s">
        <v>1360</v>
      </c>
      <c r="B2686" t="s">
        <v>0</v>
      </c>
      <c r="C2686">
        <v>2020</v>
      </c>
      <c r="D2686">
        <v>11</v>
      </c>
      <c r="E2686" s="73">
        <v>43963</v>
      </c>
      <c r="F2686"/>
      <c r="G2686"/>
      <c r="H2686" t="s">
        <v>12</v>
      </c>
      <c r="I2686"/>
      <c r="J2686" t="s">
        <v>2</v>
      </c>
      <c r="K2686" t="s">
        <v>3</v>
      </c>
      <c r="L2686"/>
      <c r="M2686" t="s">
        <v>1118</v>
      </c>
      <c r="N2686" s="82">
        <v>-1744.95</v>
      </c>
      <c r="O2686"/>
      <c r="P2686" t="s">
        <v>14</v>
      </c>
      <c r="Q2686" t="s">
        <v>1119</v>
      </c>
      <c r="R2686">
        <v>65</v>
      </c>
      <c r="S2686"/>
      <c r="T2686"/>
      <c r="U2686"/>
      <c r="V2686"/>
      <c r="W2686"/>
      <c r="X2686"/>
      <c r="Y2686"/>
      <c r="Z2686"/>
      <c r="AA2686"/>
      <c r="AB2686"/>
      <c r="AC2686"/>
      <c r="AD2686"/>
      <c r="AE2686"/>
      <c r="AF2686"/>
      <c r="AG2686"/>
      <c r="AH2686"/>
      <c r="AI2686"/>
      <c r="AJ2686"/>
      <c r="AK2686" t="s">
        <v>1119</v>
      </c>
      <c r="AL2686">
        <v>65</v>
      </c>
      <c r="AM2686" s="73">
        <v>43963</v>
      </c>
      <c r="AN2686"/>
      <c r="AO2686" t="s">
        <v>8</v>
      </c>
      <c r="AP2686"/>
      <c r="AQ2686"/>
      <c r="AR2686" t="s">
        <v>603</v>
      </c>
      <c r="AS2686" t="s">
        <v>1797</v>
      </c>
      <c r="AT2686" t="s">
        <v>1385</v>
      </c>
      <c r="AU2686" t="s">
        <v>36</v>
      </c>
      <c r="AV2686" t="s">
        <v>1355</v>
      </c>
      <c r="AW2686"/>
      <c r="AX2686"/>
      <c r="AY2686"/>
      <c r="AZ2686"/>
      <c r="BA2686" t="s">
        <v>1801</v>
      </c>
      <c r="BB2686" t="s">
        <v>1802</v>
      </c>
      <c r="BC2686" t="s">
        <v>1118</v>
      </c>
      <c r="BD2686"/>
      <c r="BE2686"/>
    </row>
    <row r="2687" spans="1:57" x14ac:dyDescent="0.25">
      <c r="A2687" t="s">
        <v>1360</v>
      </c>
      <c r="B2687" t="s">
        <v>0</v>
      </c>
      <c r="C2687">
        <v>2020</v>
      </c>
      <c r="D2687">
        <v>11</v>
      </c>
      <c r="E2687" s="73">
        <v>43963</v>
      </c>
      <c r="F2687"/>
      <c r="G2687"/>
      <c r="H2687" t="s">
        <v>12</v>
      </c>
      <c r="I2687"/>
      <c r="J2687" t="s">
        <v>10</v>
      </c>
      <c r="K2687" t="s">
        <v>3</v>
      </c>
      <c r="L2687"/>
      <c r="M2687" t="s">
        <v>1436</v>
      </c>
      <c r="N2687" s="82">
        <v>4232.8900000000003</v>
      </c>
      <c r="O2687"/>
      <c r="P2687" t="s">
        <v>799</v>
      </c>
      <c r="Q2687" t="s">
        <v>1140</v>
      </c>
      <c r="R2687">
        <v>1</v>
      </c>
      <c r="S2687"/>
      <c r="T2687"/>
      <c r="U2687"/>
      <c r="V2687"/>
      <c r="W2687"/>
      <c r="X2687"/>
      <c r="Y2687"/>
      <c r="Z2687"/>
      <c r="AA2687"/>
      <c r="AB2687"/>
      <c r="AC2687"/>
      <c r="AD2687"/>
      <c r="AE2687"/>
      <c r="AF2687"/>
      <c r="AG2687"/>
      <c r="AH2687"/>
      <c r="AI2687"/>
      <c r="AJ2687"/>
      <c r="AK2687" t="s">
        <v>1140</v>
      </c>
      <c r="AL2687">
        <v>1</v>
      </c>
      <c r="AM2687" s="73">
        <v>43963</v>
      </c>
      <c r="AN2687"/>
      <c r="AO2687" t="s">
        <v>554</v>
      </c>
      <c r="AP2687"/>
      <c r="AQ2687"/>
      <c r="AR2687" t="s">
        <v>16</v>
      </c>
      <c r="AS2687" t="s">
        <v>1797</v>
      </c>
      <c r="AT2687" t="s">
        <v>1437</v>
      </c>
      <c r="AU2687" t="s">
        <v>36</v>
      </c>
      <c r="AV2687" t="s">
        <v>1421</v>
      </c>
      <c r="AW2687"/>
      <c r="AX2687"/>
      <c r="AY2687"/>
      <c r="AZ2687"/>
      <c r="BA2687" t="s">
        <v>1831</v>
      </c>
      <c r="BB2687" t="s">
        <v>1802</v>
      </c>
      <c r="BC2687" t="s">
        <v>1436</v>
      </c>
      <c r="BD2687"/>
      <c r="BE2687"/>
    </row>
    <row r="2688" spans="1:57" x14ac:dyDescent="0.25">
      <c r="A2688" t="s">
        <v>1360</v>
      </c>
      <c r="B2688" t="s">
        <v>0</v>
      </c>
      <c r="C2688">
        <v>2020</v>
      </c>
      <c r="D2688">
        <v>11</v>
      </c>
      <c r="E2688" s="73">
        <v>43966</v>
      </c>
      <c r="F2688" t="s">
        <v>574</v>
      </c>
      <c r="G2688"/>
      <c r="H2688" t="s">
        <v>12</v>
      </c>
      <c r="I2688" t="s">
        <v>575</v>
      </c>
      <c r="J2688" t="s">
        <v>609</v>
      </c>
      <c r="K2688" t="s">
        <v>3</v>
      </c>
      <c r="L2688"/>
      <c r="M2688" t="s">
        <v>1412</v>
      </c>
      <c r="N2688" s="82">
        <v>-4559.45</v>
      </c>
      <c r="O2688"/>
      <c r="P2688" t="s">
        <v>1187</v>
      </c>
      <c r="Q2688" t="s">
        <v>1188</v>
      </c>
      <c r="R2688">
        <v>6</v>
      </c>
      <c r="S2688"/>
      <c r="T2688"/>
      <c r="U2688"/>
      <c r="V2688"/>
      <c r="W2688"/>
      <c r="X2688"/>
      <c r="Y2688"/>
      <c r="Z2688"/>
      <c r="AA2688"/>
      <c r="AB2688"/>
      <c r="AC2688"/>
      <c r="AD2688"/>
      <c r="AE2688"/>
      <c r="AF2688"/>
      <c r="AG2688"/>
      <c r="AH2688"/>
      <c r="AI2688"/>
      <c r="AJ2688"/>
      <c r="AK2688" t="s">
        <v>1188</v>
      </c>
      <c r="AL2688">
        <v>6</v>
      </c>
      <c r="AM2688" s="73">
        <v>43966</v>
      </c>
      <c r="AN2688"/>
      <c r="AO2688" t="s">
        <v>847</v>
      </c>
      <c r="AP2688"/>
      <c r="AQ2688"/>
      <c r="AR2688" t="s">
        <v>603</v>
      </c>
      <c r="AS2688" t="s">
        <v>1797</v>
      </c>
      <c r="AT2688" t="s">
        <v>1408</v>
      </c>
      <c r="AU2688" t="s">
        <v>36</v>
      </c>
      <c r="AV2688" t="s">
        <v>1354</v>
      </c>
      <c r="AW2688" t="s">
        <v>1924</v>
      </c>
      <c r="AX2688" t="s">
        <v>1353</v>
      </c>
      <c r="AY2688" t="s">
        <v>1352</v>
      </c>
      <c r="AZ2688"/>
      <c r="BA2688" t="s">
        <v>1949</v>
      </c>
      <c r="BB2688" t="s">
        <v>1926</v>
      </c>
      <c r="BC2688" t="s">
        <v>1412</v>
      </c>
      <c r="BD2688"/>
      <c r="BE2688"/>
    </row>
    <row r="2689" spans="1:57" x14ac:dyDescent="0.25">
      <c r="A2689" t="s">
        <v>1360</v>
      </c>
      <c r="B2689" t="s">
        <v>0</v>
      </c>
      <c r="C2689">
        <v>2020</v>
      </c>
      <c r="D2689">
        <v>11</v>
      </c>
      <c r="E2689" s="73">
        <v>43977</v>
      </c>
      <c r="F2689"/>
      <c r="G2689"/>
      <c r="H2689" t="s">
        <v>12</v>
      </c>
      <c r="I2689" t="s">
        <v>552</v>
      </c>
      <c r="J2689" t="s">
        <v>920</v>
      </c>
      <c r="K2689" t="s">
        <v>3</v>
      </c>
      <c r="L2689"/>
      <c r="M2689" t="s">
        <v>27</v>
      </c>
      <c r="N2689" s="82">
        <v>28333.33</v>
      </c>
      <c r="O2689"/>
      <c r="P2689" t="s">
        <v>1193</v>
      </c>
      <c r="Q2689" t="s">
        <v>1189</v>
      </c>
      <c r="R2689">
        <v>39</v>
      </c>
      <c r="S2689" t="s">
        <v>1190</v>
      </c>
      <c r="T2689" s="73">
        <v>43965</v>
      </c>
      <c r="U2689" t="s">
        <v>1410</v>
      </c>
      <c r="V2689" t="s">
        <v>1193</v>
      </c>
      <c r="W2689" t="s">
        <v>36</v>
      </c>
      <c r="X2689"/>
      <c r="Y2689"/>
      <c r="Z2689"/>
      <c r="AA2689"/>
      <c r="AB2689"/>
      <c r="AC2689"/>
      <c r="AD2689"/>
      <c r="AE2689"/>
      <c r="AF2689"/>
      <c r="AG2689"/>
      <c r="AH2689"/>
      <c r="AI2689"/>
      <c r="AJ2689"/>
      <c r="AK2689" t="s">
        <v>1190</v>
      </c>
      <c r="AL2689">
        <v>1</v>
      </c>
      <c r="AM2689" s="73">
        <v>43965</v>
      </c>
      <c r="AN2689" t="s">
        <v>1190</v>
      </c>
      <c r="AO2689" t="s">
        <v>554</v>
      </c>
      <c r="AP2689" t="s">
        <v>972</v>
      </c>
      <c r="AQ2689"/>
      <c r="AR2689" t="s">
        <v>30</v>
      </c>
      <c r="AS2689" t="s">
        <v>1797</v>
      </c>
      <c r="AT2689" t="s">
        <v>1372</v>
      </c>
      <c r="AU2689" t="s">
        <v>36</v>
      </c>
      <c r="AV2689" t="s">
        <v>1354</v>
      </c>
      <c r="AW2689" t="s">
        <v>1798</v>
      </c>
      <c r="AX2689" t="s">
        <v>1353</v>
      </c>
      <c r="AY2689" t="s">
        <v>1371</v>
      </c>
      <c r="AZ2689"/>
      <c r="BA2689" t="s">
        <v>1799</v>
      </c>
      <c r="BB2689" t="s">
        <v>1800</v>
      </c>
      <c r="BC2689" t="s">
        <v>1410</v>
      </c>
      <c r="BD2689">
        <v>1</v>
      </c>
      <c r="BE2689" t="s">
        <v>2095</v>
      </c>
    </row>
    <row r="2690" spans="1:57" x14ac:dyDescent="0.25">
      <c r="A2690" t="s">
        <v>1360</v>
      </c>
      <c r="B2690" t="s">
        <v>0</v>
      </c>
      <c r="C2690">
        <v>2020</v>
      </c>
      <c r="D2690">
        <v>11</v>
      </c>
      <c r="E2690" s="73">
        <v>43977</v>
      </c>
      <c r="F2690" t="s">
        <v>574</v>
      </c>
      <c r="G2690"/>
      <c r="H2690" t="s">
        <v>12</v>
      </c>
      <c r="I2690" t="s">
        <v>575</v>
      </c>
      <c r="J2690" t="s">
        <v>585</v>
      </c>
      <c r="K2690" t="s">
        <v>3</v>
      </c>
      <c r="L2690"/>
      <c r="M2690" t="s">
        <v>579</v>
      </c>
      <c r="N2690" s="82">
        <v>231.14</v>
      </c>
      <c r="O2690"/>
      <c r="P2690" t="s">
        <v>1197</v>
      </c>
      <c r="Q2690" t="s">
        <v>1198</v>
      </c>
      <c r="R2690">
        <v>252</v>
      </c>
      <c r="S2690"/>
      <c r="T2690"/>
      <c r="U2690"/>
      <c r="V2690"/>
      <c r="W2690"/>
      <c r="X2690"/>
      <c r="Y2690"/>
      <c r="Z2690"/>
      <c r="AA2690"/>
      <c r="AB2690"/>
      <c r="AC2690"/>
      <c r="AD2690"/>
      <c r="AE2690"/>
      <c r="AF2690"/>
      <c r="AG2690"/>
      <c r="AH2690"/>
      <c r="AI2690"/>
      <c r="AJ2690"/>
      <c r="AK2690" t="s">
        <v>1198</v>
      </c>
      <c r="AL2690">
        <v>252</v>
      </c>
      <c r="AM2690" s="73">
        <v>43977</v>
      </c>
      <c r="AN2690" t="s">
        <v>584</v>
      </c>
      <c r="AO2690" t="s">
        <v>847</v>
      </c>
      <c r="AP2690"/>
      <c r="AQ2690"/>
      <c r="AR2690" t="s">
        <v>581</v>
      </c>
      <c r="AS2690" t="s">
        <v>1797</v>
      </c>
      <c r="AT2690" t="s">
        <v>1361</v>
      </c>
      <c r="AU2690" t="s">
        <v>36</v>
      </c>
      <c r="AV2690" t="s">
        <v>1354</v>
      </c>
      <c r="AW2690" t="s">
        <v>1924</v>
      </c>
      <c r="AX2690" t="s">
        <v>1353</v>
      </c>
      <c r="AY2690" t="s">
        <v>1352</v>
      </c>
      <c r="AZ2690"/>
      <c r="BA2690" t="s">
        <v>1925</v>
      </c>
      <c r="BB2690" t="s">
        <v>1926</v>
      </c>
      <c r="BC2690" t="s">
        <v>579</v>
      </c>
      <c r="BD2690"/>
      <c r="BE2690"/>
    </row>
    <row r="2691" spans="1:57" x14ac:dyDescent="0.25">
      <c r="A2691" t="s">
        <v>1360</v>
      </c>
      <c r="B2691" t="s">
        <v>0</v>
      </c>
      <c r="C2691">
        <v>2020</v>
      </c>
      <c r="D2691">
        <v>11</v>
      </c>
      <c r="E2691" s="73">
        <v>43977</v>
      </c>
      <c r="F2691" t="s">
        <v>574</v>
      </c>
      <c r="G2691"/>
      <c r="H2691" t="s">
        <v>12</v>
      </c>
      <c r="I2691" t="s">
        <v>575</v>
      </c>
      <c r="J2691" t="s">
        <v>582</v>
      </c>
      <c r="K2691" t="s">
        <v>3</v>
      </c>
      <c r="L2691"/>
      <c r="M2691" t="s">
        <v>579</v>
      </c>
      <c r="N2691" s="82">
        <v>338</v>
      </c>
      <c r="O2691"/>
      <c r="P2691" t="s">
        <v>1197</v>
      </c>
      <c r="Q2691" t="s">
        <v>1198</v>
      </c>
      <c r="R2691">
        <v>315</v>
      </c>
      <c r="S2691"/>
      <c r="T2691"/>
      <c r="U2691"/>
      <c r="V2691"/>
      <c r="W2691"/>
      <c r="X2691"/>
      <c r="Y2691"/>
      <c r="Z2691"/>
      <c r="AA2691"/>
      <c r="AB2691"/>
      <c r="AC2691"/>
      <c r="AD2691"/>
      <c r="AE2691"/>
      <c r="AF2691"/>
      <c r="AG2691"/>
      <c r="AH2691"/>
      <c r="AI2691"/>
      <c r="AJ2691"/>
      <c r="AK2691" t="s">
        <v>1198</v>
      </c>
      <c r="AL2691">
        <v>315</v>
      </c>
      <c r="AM2691" s="73">
        <v>43977</v>
      </c>
      <c r="AN2691" t="s">
        <v>584</v>
      </c>
      <c r="AO2691" t="s">
        <v>975</v>
      </c>
      <c r="AP2691"/>
      <c r="AQ2691"/>
      <c r="AR2691" t="s">
        <v>581</v>
      </c>
      <c r="AS2691" t="s">
        <v>1797</v>
      </c>
      <c r="AT2691" t="s">
        <v>1361</v>
      </c>
      <c r="AU2691" t="s">
        <v>36</v>
      </c>
      <c r="AV2691" t="s">
        <v>1354</v>
      </c>
      <c r="AW2691" t="s">
        <v>1924</v>
      </c>
      <c r="AX2691" t="s">
        <v>1353</v>
      </c>
      <c r="AY2691" t="s">
        <v>1352</v>
      </c>
      <c r="AZ2691"/>
      <c r="BA2691" t="s">
        <v>1950</v>
      </c>
      <c r="BB2691" t="s">
        <v>1926</v>
      </c>
      <c r="BC2691" t="s">
        <v>579</v>
      </c>
      <c r="BD2691"/>
      <c r="BE2691"/>
    </row>
    <row r="2692" spans="1:57" x14ac:dyDescent="0.25">
      <c r="A2692" t="s">
        <v>1360</v>
      </c>
      <c r="B2692" t="s">
        <v>0</v>
      </c>
      <c r="C2692">
        <v>2020</v>
      </c>
      <c r="D2692">
        <v>12</v>
      </c>
      <c r="E2692" s="73">
        <v>43992</v>
      </c>
      <c r="F2692"/>
      <c r="G2692"/>
      <c r="H2692" t="s">
        <v>12</v>
      </c>
      <c r="I2692"/>
      <c r="J2692" t="s">
        <v>25</v>
      </c>
      <c r="K2692" t="s">
        <v>3</v>
      </c>
      <c r="L2692"/>
      <c r="M2692" t="s">
        <v>27</v>
      </c>
      <c r="N2692">
        <v>-65992.800000000003</v>
      </c>
      <c r="O2692"/>
      <c r="P2692" t="s">
        <v>27</v>
      </c>
      <c r="Q2692" t="s">
        <v>1204</v>
      </c>
      <c r="R2692">
        <v>38</v>
      </c>
      <c r="S2692"/>
      <c r="T2692"/>
      <c r="U2692"/>
      <c r="V2692"/>
      <c r="W2692"/>
      <c r="X2692"/>
      <c r="Y2692"/>
      <c r="Z2692"/>
      <c r="AA2692"/>
      <c r="AB2692"/>
      <c r="AC2692"/>
      <c r="AD2692"/>
      <c r="AE2692"/>
      <c r="AF2692"/>
      <c r="AG2692"/>
      <c r="AH2692"/>
      <c r="AI2692"/>
      <c r="AJ2692"/>
      <c r="AK2692" t="s">
        <v>1204</v>
      </c>
      <c r="AL2692">
        <v>38</v>
      </c>
      <c r="AM2692" s="73">
        <v>43992</v>
      </c>
      <c r="AN2692" t="s">
        <v>1206</v>
      </c>
      <c r="AO2692" t="s">
        <v>8</v>
      </c>
      <c r="AP2692"/>
      <c r="AQ2692"/>
      <c r="AR2692" t="s">
        <v>30</v>
      </c>
      <c r="AS2692" t="s">
        <v>1797</v>
      </c>
      <c r="AT2692" t="s">
        <v>1366</v>
      </c>
      <c r="AU2692" t="s">
        <v>36</v>
      </c>
      <c r="AV2692" t="s">
        <v>1365</v>
      </c>
      <c r="AW2692"/>
      <c r="AX2692"/>
      <c r="AY2692"/>
      <c r="AZ2692"/>
      <c r="BA2692" t="s">
        <v>1833</v>
      </c>
      <c r="BB2692" t="s">
        <v>1802</v>
      </c>
      <c r="BC2692" t="s">
        <v>27</v>
      </c>
      <c r="BD2692"/>
      <c r="BE2692"/>
    </row>
    <row r="2693" spans="1:57" x14ac:dyDescent="0.25">
      <c r="A2693" t="s">
        <v>1360</v>
      </c>
      <c r="B2693" t="s">
        <v>0</v>
      </c>
      <c r="C2693">
        <v>2020</v>
      </c>
      <c r="D2693">
        <v>12</v>
      </c>
      <c r="E2693" s="73">
        <v>43992</v>
      </c>
      <c r="F2693"/>
      <c r="G2693"/>
      <c r="H2693" t="s">
        <v>12</v>
      </c>
      <c r="I2693" t="s">
        <v>552</v>
      </c>
      <c r="J2693" t="s">
        <v>920</v>
      </c>
      <c r="K2693" t="s">
        <v>3</v>
      </c>
      <c r="L2693"/>
      <c r="M2693" t="s">
        <v>27</v>
      </c>
      <c r="N2693">
        <v>46310</v>
      </c>
      <c r="O2693"/>
      <c r="P2693" t="s">
        <v>1214</v>
      </c>
      <c r="Q2693" t="s">
        <v>1204</v>
      </c>
      <c r="R2693">
        <v>86</v>
      </c>
      <c r="S2693" t="s">
        <v>1208</v>
      </c>
      <c r="T2693" s="73">
        <v>43986</v>
      </c>
      <c r="U2693" t="s">
        <v>1415</v>
      </c>
      <c r="V2693" t="s">
        <v>1214</v>
      </c>
      <c r="W2693" t="s">
        <v>36</v>
      </c>
      <c r="X2693"/>
      <c r="Y2693"/>
      <c r="Z2693"/>
      <c r="AA2693"/>
      <c r="AB2693"/>
      <c r="AC2693"/>
      <c r="AD2693"/>
      <c r="AE2693"/>
      <c r="AF2693"/>
      <c r="AG2693"/>
      <c r="AH2693"/>
      <c r="AI2693"/>
      <c r="AJ2693"/>
      <c r="AK2693" t="s">
        <v>1208</v>
      </c>
      <c r="AL2693">
        <v>1</v>
      </c>
      <c r="AM2693" s="73">
        <v>43986</v>
      </c>
      <c r="AN2693" t="s">
        <v>1208</v>
      </c>
      <c r="AO2693" t="s">
        <v>554</v>
      </c>
      <c r="AP2693" t="s">
        <v>348</v>
      </c>
      <c r="AQ2693"/>
      <c r="AR2693" t="s">
        <v>30</v>
      </c>
      <c r="AS2693" t="s">
        <v>1797</v>
      </c>
      <c r="AT2693" t="s">
        <v>1372</v>
      </c>
      <c r="AU2693" t="s">
        <v>36</v>
      </c>
      <c r="AV2693" t="s">
        <v>1354</v>
      </c>
      <c r="AW2693" t="s">
        <v>1798</v>
      </c>
      <c r="AX2693" t="s">
        <v>1353</v>
      </c>
      <c r="AY2693" t="s">
        <v>1371</v>
      </c>
      <c r="AZ2693"/>
      <c r="BA2693" t="s">
        <v>1799</v>
      </c>
      <c r="BB2693" t="s">
        <v>1800</v>
      </c>
      <c r="BC2693" t="s">
        <v>1415</v>
      </c>
      <c r="BD2693">
        <v>1</v>
      </c>
      <c r="BE2693" t="s">
        <v>1911</v>
      </c>
    </row>
    <row r="2694" spans="1:57" x14ac:dyDescent="0.25">
      <c r="A2694" t="s">
        <v>1360</v>
      </c>
      <c r="B2694" t="s">
        <v>0</v>
      </c>
      <c r="C2694">
        <v>2020</v>
      </c>
      <c r="D2694">
        <v>12</v>
      </c>
      <c r="E2694" s="73">
        <v>43992</v>
      </c>
      <c r="F2694" t="s">
        <v>574</v>
      </c>
      <c r="G2694"/>
      <c r="H2694" t="s">
        <v>12</v>
      </c>
      <c r="I2694" t="s">
        <v>575</v>
      </c>
      <c r="J2694" t="s">
        <v>589</v>
      </c>
      <c r="K2694" t="s">
        <v>3</v>
      </c>
      <c r="L2694"/>
      <c r="M2694" t="s">
        <v>579</v>
      </c>
      <c r="N2694">
        <v>3349</v>
      </c>
      <c r="O2694"/>
      <c r="P2694" t="s">
        <v>1233</v>
      </c>
      <c r="Q2694" t="s">
        <v>1232</v>
      </c>
      <c r="R2694">
        <v>245</v>
      </c>
      <c r="S2694"/>
      <c r="T2694"/>
      <c r="U2694"/>
      <c r="V2694"/>
      <c r="W2694"/>
      <c r="X2694"/>
      <c r="Y2694"/>
      <c r="Z2694"/>
      <c r="AA2694"/>
      <c r="AB2694"/>
      <c r="AC2694"/>
      <c r="AD2694"/>
      <c r="AE2694"/>
      <c r="AF2694"/>
      <c r="AG2694"/>
      <c r="AH2694"/>
      <c r="AI2694"/>
      <c r="AJ2694"/>
      <c r="AK2694" t="s">
        <v>1232</v>
      </c>
      <c r="AL2694">
        <v>245</v>
      </c>
      <c r="AM2694" s="73">
        <v>43992</v>
      </c>
      <c r="AN2694" t="s">
        <v>584</v>
      </c>
      <c r="AO2694" t="s">
        <v>847</v>
      </c>
      <c r="AP2694"/>
      <c r="AQ2694"/>
      <c r="AR2694" t="s">
        <v>581</v>
      </c>
      <c r="AS2694" t="s">
        <v>1797</v>
      </c>
      <c r="AT2694" t="s">
        <v>1361</v>
      </c>
      <c r="AU2694" t="s">
        <v>36</v>
      </c>
      <c r="AV2694" t="s">
        <v>1354</v>
      </c>
      <c r="AW2694" t="s">
        <v>1924</v>
      </c>
      <c r="AX2694" t="s">
        <v>1353</v>
      </c>
      <c r="AY2694" t="s">
        <v>1352</v>
      </c>
      <c r="AZ2694"/>
      <c r="BA2694" t="s">
        <v>1934</v>
      </c>
      <c r="BB2694" t="s">
        <v>1926</v>
      </c>
      <c r="BC2694" t="s">
        <v>579</v>
      </c>
      <c r="BD2694"/>
      <c r="BE2694"/>
    </row>
    <row r="2695" spans="1:57" x14ac:dyDescent="0.25">
      <c r="A2695" t="s">
        <v>1360</v>
      </c>
      <c r="B2695" t="s">
        <v>0</v>
      </c>
      <c r="C2695">
        <v>2020</v>
      </c>
      <c r="D2695">
        <v>12</v>
      </c>
      <c r="E2695" s="73">
        <v>43992</v>
      </c>
      <c r="F2695" t="s">
        <v>574</v>
      </c>
      <c r="G2695"/>
      <c r="H2695" t="s">
        <v>12</v>
      </c>
      <c r="I2695" t="s">
        <v>575</v>
      </c>
      <c r="J2695" t="s">
        <v>585</v>
      </c>
      <c r="K2695" t="s">
        <v>3</v>
      </c>
      <c r="L2695"/>
      <c r="M2695" t="s">
        <v>579</v>
      </c>
      <c r="N2695">
        <v>246.26</v>
      </c>
      <c r="O2695"/>
      <c r="P2695" t="s">
        <v>1233</v>
      </c>
      <c r="Q2695" t="s">
        <v>1232</v>
      </c>
      <c r="R2695">
        <v>249</v>
      </c>
      <c r="S2695"/>
      <c r="T2695"/>
      <c r="U2695"/>
      <c r="V2695"/>
      <c r="W2695"/>
      <c r="X2695"/>
      <c r="Y2695"/>
      <c r="Z2695"/>
      <c r="AA2695"/>
      <c r="AB2695"/>
      <c r="AC2695"/>
      <c r="AD2695"/>
      <c r="AE2695"/>
      <c r="AF2695"/>
      <c r="AG2695"/>
      <c r="AH2695"/>
      <c r="AI2695"/>
      <c r="AJ2695"/>
      <c r="AK2695" t="s">
        <v>1232</v>
      </c>
      <c r="AL2695">
        <v>249</v>
      </c>
      <c r="AM2695" s="73">
        <v>43992</v>
      </c>
      <c r="AN2695" t="s">
        <v>584</v>
      </c>
      <c r="AO2695" t="s">
        <v>847</v>
      </c>
      <c r="AP2695"/>
      <c r="AQ2695"/>
      <c r="AR2695" t="s">
        <v>581</v>
      </c>
      <c r="AS2695" t="s">
        <v>1797</v>
      </c>
      <c r="AT2695" t="s">
        <v>1361</v>
      </c>
      <c r="AU2695" t="s">
        <v>36</v>
      </c>
      <c r="AV2695" t="s">
        <v>1354</v>
      </c>
      <c r="AW2695" t="s">
        <v>1924</v>
      </c>
      <c r="AX2695" t="s">
        <v>1353</v>
      </c>
      <c r="AY2695" t="s">
        <v>1352</v>
      </c>
      <c r="AZ2695"/>
      <c r="BA2695" t="s">
        <v>1925</v>
      </c>
      <c r="BB2695" t="s">
        <v>1926</v>
      </c>
      <c r="BC2695" t="s">
        <v>579</v>
      </c>
      <c r="BD2695"/>
      <c r="BE2695"/>
    </row>
    <row r="2696" spans="1:57" x14ac:dyDescent="0.25">
      <c r="A2696" t="s">
        <v>1360</v>
      </c>
      <c r="B2696" t="s">
        <v>0</v>
      </c>
      <c r="C2696">
        <v>2020</v>
      </c>
      <c r="D2696">
        <v>12</v>
      </c>
      <c r="E2696" s="73">
        <v>43992</v>
      </c>
      <c r="F2696" t="s">
        <v>574</v>
      </c>
      <c r="G2696"/>
      <c r="H2696" t="s">
        <v>12</v>
      </c>
      <c r="I2696" t="s">
        <v>575</v>
      </c>
      <c r="J2696" t="s">
        <v>586</v>
      </c>
      <c r="K2696" t="s">
        <v>3</v>
      </c>
      <c r="L2696"/>
      <c r="M2696" t="s">
        <v>579</v>
      </c>
      <c r="N2696">
        <v>43.95</v>
      </c>
      <c r="O2696"/>
      <c r="P2696" t="s">
        <v>1233</v>
      </c>
      <c r="Q2696" t="s">
        <v>1232</v>
      </c>
      <c r="R2696">
        <v>250</v>
      </c>
      <c r="S2696"/>
      <c r="T2696"/>
      <c r="U2696"/>
      <c r="V2696"/>
      <c r="W2696"/>
      <c r="X2696"/>
      <c r="Y2696"/>
      <c r="Z2696"/>
      <c r="AA2696"/>
      <c r="AB2696"/>
      <c r="AC2696"/>
      <c r="AD2696"/>
      <c r="AE2696"/>
      <c r="AF2696"/>
      <c r="AG2696"/>
      <c r="AH2696"/>
      <c r="AI2696"/>
      <c r="AJ2696"/>
      <c r="AK2696" t="s">
        <v>1232</v>
      </c>
      <c r="AL2696">
        <v>250</v>
      </c>
      <c r="AM2696" s="73">
        <v>43992</v>
      </c>
      <c r="AN2696" t="s">
        <v>584</v>
      </c>
      <c r="AO2696" t="s">
        <v>847</v>
      </c>
      <c r="AP2696"/>
      <c r="AQ2696"/>
      <c r="AR2696" t="s">
        <v>581</v>
      </c>
      <c r="AS2696" t="s">
        <v>1797</v>
      </c>
      <c r="AT2696" t="s">
        <v>1361</v>
      </c>
      <c r="AU2696" t="s">
        <v>36</v>
      </c>
      <c r="AV2696" t="s">
        <v>1354</v>
      </c>
      <c r="AW2696" t="s">
        <v>1924</v>
      </c>
      <c r="AX2696" t="s">
        <v>1353</v>
      </c>
      <c r="AY2696" t="s">
        <v>1352</v>
      </c>
      <c r="AZ2696"/>
      <c r="BA2696" t="s">
        <v>1954</v>
      </c>
      <c r="BB2696" t="s">
        <v>1926</v>
      </c>
      <c r="BC2696" t="s">
        <v>579</v>
      </c>
      <c r="BD2696"/>
      <c r="BE2696"/>
    </row>
    <row r="2697" spans="1:57" x14ac:dyDescent="0.25">
      <c r="A2697" t="s">
        <v>1360</v>
      </c>
      <c r="B2697" t="s">
        <v>0</v>
      </c>
      <c r="C2697">
        <v>2020</v>
      </c>
      <c r="D2697">
        <v>12</v>
      </c>
      <c r="E2697" s="73">
        <v>43992</v>
      </c>
      <c r="F2697" t="s">
        <v>574</v>
      </c>
      <c r="G2697"/>
      <c r="H2697" t="s">
        <v>12</v>
      </c>
      <c r="I2697" t="s">
        <v>575</v>
      </c>
      <c r="J2697" t="s">
        <v>588</v>
      </c>
      <c r="K2697" t="s">
        <v>3</v>
      </c>
      <c r="L2697"/>
      <c r="M2697" t="s">
        <v>579</v>
      </c>
      <c r="N2697">
        <v>20.76</v>
      </c>
      <c r="O2697"/>
      <c r="P2697" t="s">
        <v>1233</v>
      </c>
      <c r="Q2697" t="s">
        <v>1232</v>
      </c>
      <c r="R2697">
        <v>257</v>
      </c>
      <c r="S2697"/>
      <c r="T2697"/>
      <c r="U2697"/>
      <c r="V2697"/>
      <c r="W2697"/>
      <c r="X2697"/>
      <c r="Y2697"/>
      <c r="Z2697"/>
      <c r="AA2697"/>
      <c r="AB2697"/>
      <c r="AC2697"/>
      <c r="AD2697"/>
      <c r="AE2697"/>
      <c r="AF2697"/>
      <c r="AG2697"/>
      <c r="AH2697"/>
      <c r="AI2697"/>
      <c r="AJ2697"/>
      <c r="AK2697" t="s">
        <v>1232</v>
      </c>
      <c r="AL2697">
        <v>257</v>
      </c>
      <c r="AM2697" s="73">
        <v>43992</v>
      </c>
      <c r="AN2697" t="s">
        <v>584</v>
      </c>
      <c r="AO2697" t="s">
        <v>847</v>
      </c>
      <c r="AP2697"/>
      <c r="AQ2697"/>
      <c r="AR2697" t="s">
        <v>581</v>
      </c>
      <c r="AS2697" t="s">
        <v>1797</v>
      </c>
      <c r="AT2697" t="s">
        <v>1361</v>
      </c>
      <c r="AU2697" t="s">
        <v>36</v>
      </c>
      <c r="AV2697" t="s">
        <v>1354</v>
      </c>
      <c r="AW2697" t="s">
        <v>1924</v>
      </c>
      <c r="AX2697" t="s">
        <v>1353</v>
      </c>
      <c r="AY2697" t="s">
        <v>1352</v>
      </c>
      <c r="AZ2697"/>
      <c r="BA2697" t="s">
        <v>1927</v>
      </c>
      <c r="BB2697" t="s">
        <v>1926</v>
      </c>
      <c r="BC2697" t="s">
        <v>579</v>
      </c>
      <c r="BD2697"/>
      <c r="BE2697"/>
    </row>
    <row r="2698" spans="1:57" x14ac:dyDescent="0.25">
      <c r="A2698" t="s">
        <v>1360</v>
      </c>
      <c r="B2698" t="s">
        <v>0</v>
      </c>
      <c r="C2698">
        <v>2020</v>
      </c>
      <c r="D2698">
        <v>12</v>
      </c>
      <c r="E2698" s="73">
        <v>43992</v>
      </c>
      <c r="F2698" t="s">
        <v>574</v>
      </c>
      <c r="G2698"/>
      <c r="H2698" t="s">
        <v>12</v>
      </c>
      <c r="I2698" t="s">
        <v>575</v>
      </c>
      <c r="J2698" t="s">
        <v>586</v>
      </c>
      <c r="K2698" t="s">
        <v>3</v>
      </c>
      <c r="L2698"/>
      <c r="M2698" t="s">
        <v>579</v>
      </c>
      <c r="N2698">
        <v>32.75</v>
      </c>
      <c r="O2698"/>
      <c r="P2698" t="s">
        <v>1233</v>
      </c>
      <c r="Q2698" t="s">
        <v>1232</v>
      </c>
      <c r="R2698">
        <v>314</v>
      </c>
      <c r="S2698"/>
      <c r="T2698"/>
      <c r="U2698"/>
      <c r="V2698"/>
      <c r="W2698"/>
      <c r="X2698"/>
      <c r="Y2698"/>
      <c r="Z2698"/>
      <c r="AA2698"/>
      <c r="AB2698"/>
      <c r="AC2698"/>
      <c r="AD2698"/>
      <c r="AE2698"/>
      <c r="AF2698"/>
      <c r="AG2698"/>
      <c r="AH2698"/>
      <c r="AI2698"/>
      <c r="AJ2698"/>
      <c r="AK2698" t="s">
        <v>1232</v>
      </c>
      <c r="AL2698">
        <v>314</v>
      </c>
      <c r="AM2698" s="73">
        <v>43992</v>
      </c>
      <c r="AN2698" t="s">
        <v>584</v>
      </c>
      <c r="AO2698" t="s">
        <v>975</v>
      </c>
      <c r="AP2698"/>
      <c r="AQ2698"/>
      <c r="AR2698" t="s">
        <v>581</v>
      </c>
      <c r="AS2698" t="s">
        <v>1797</v>
      </c>
      <c r="AT2698" t="s">
        <v>1361</v>
      </c>
      <c r="AU2698" t="s">
        <v>36</v>
      </c>
      <c r="AV2698" t="s">
        <v>1354</v>
      </c>
      <c r="AW2698" t="s">
        <v>1924</v>
      </c>
      <c r="AX2698" t="s">
        <v>1353</v>
      </c>
      <c r="AY2698" t="s">
        <v>1352</v>
      </c>
      <c r="AZ2698"/>
      <c r="BA2698" t="s">
        <v>1954</v>
      </c>
      <c r="BB2698" t="s">
        <v>1926</v>
      </c>
      <c r="BC2698" t="s">
        <v>579</v>
      </c>
      <c r="BD2698"/>
      <c r="BE2698"/>
    </row>
    <row r="2699" spans="1:57" x14ac:dyDescent="0.25">
      <c r="A2699" t="s">
        <v>1360</v>
      </c>
      <c r="B2699" t="s">
        <v>0</v>
      </c>
      <c r="C2699">
        <v>2020</v>
      </c>
      <c r="D2699">
        <v>12</v>
      </c>
      <c r="E2699" s="73">
        <v>43992</v>
      </c>
      <c r="F2699" t="s">
        <v>574</v>
      </c>
      <c r="G2699"/>
      <c r="H2699" t="s">
        <v>12</v>
      </c>
      <c r="I2699" t="s">
        <v>575</v>
      </c>
      <c r="J2699" t="s">
        <v>587</v>
      </c>
      <c r="K2699" t="s">
        <v>3</v>
      </c>
      <c r="L2699"/>
      <c r="M2699" t="s">
        <v>579</v>
      </c>
      <c r="N2699">
        <v>29.25</v>
      </c>
      <c r="O2699"/>
      <c r="P2699" t="s">
        <v>1233</v>
      </c>
      <c r="Q2699" t="s">
        <v>1232</v>
      </c>
      <c r="R2699">
        <v>316</v>
      </c>
      <c r="S2699"/>
      <c r="T2699"/>
      <c r="U2699"/>
      <c r="V2699"/>
      <c r="W2699"/>
      <c r="X2699"/>
      <c r="Y2699"/>
      <c r="Z2699"/>
      <c r="AA2699"/>
      <c r="AB2699"/>
      <c r="AC2699"/>
      <c r="AD2699"/>
      <c r="AE2699"/>
      <c r="AF2699"/>
      <c r="AG2699"/>
      <c r="AH2699"/>
      <c r="AI2699"/>
      <c r="AJ2699"/>
      <c r="AK2699" t="s">
        <v>1232</v>
      </c>
      <c r="AL2699">
        <v>316</v>
      </c>
      <c r="AM2699" s="73">
        <v>43992</v>
      </c>
      <c r="AN2699" t="s">
        <v>584</v>
      </c>
      <c r="AO2699" t="s">
        <v>975</v>
      </c>
      <c r="AP2699"/>
      <c r="AQ2699"/>
      <c r="AR2699" t="s">
        <v>581</v>
      </c>
      <c r="AS2699" t="s">
        <v>1797</v>
      </c>
      <c r="AT2699" t="s">
        <v>1361</v>
      </c>
      <c r="AU2699" t="s">
        <v>36</v>
      </c>
      <c r="AV2699" t="s">
        <v>1354</v>
      </c>
      <c r="AW2699" t="s">
        <v>1924</v>
      </c>
      <c r="AX2699" t="s">
        <v>1353</v>
      </c>
      <c r="AY2699" t="s">
        <v>1352</v>
      </c>
      <c r="AZ2699"/>
      <c r="BA2699" t="s">
        <v>1932</v>
      </c>
      <c r="BB2699" t="s">
        <v>1926</v>
      </c>
      <c r="BC2699" t="s">
        <v>579</v>
      </c>
      <c r="BD2699"/>
      <c r="BE2699"/>
    </row>
    <row r="2700" spans="1:57" x14ac:dyDescent="0.25">
      <c r="A2700" t="s">
        <v>1360</v>
      </c>
      <c r="B2700" t="s">
        <v>0</v>
      </c>
      <c r="C2700">
        <v>2020</v>
      </c>
      <c r="D2700">
        <v>12</v>
      </c>
      <c r="E2700" s="73">
        <v>43992</v>
      </c>
      <c r="F2700"/>
      <c r="G2700"/>
      <c r="H2700" t="s">
        <v>12</v>
      </c>
      <c r="I2700"/>
      <c r="J2700" t="s">
        <v>2</v>
      </c>
      <c r="K2700" t="s">
        <v>3</v>
      </c>
      <c r="L2700"/>
      <c r="M2700" t="s">
        <v>579</v>
      </c>
      <c r="N2700">
        <v>-13552.24</v>
      </c>
      <c r="O2700"/>
      <c r="P2700" t="s">
        <v>14</v>
      </c>
      <c r="Q2700" t="s">
        <v>1232</v>
      </c>
      <c r="R2700">
        <v>402</v>
      </c>
      <c r="S2700"/>
      <c r="T2700"/>
      <c r="U2700"/>
      <c r="V2700"/>
      <c r="W2700"/>
      <c r="X2700"/>
      <c r="Y2700"/>
      <c r="Z2700"/>
      <c r="AA2700"/>
      <c r="AB2700"/>
      <c r="AC2700"/>
      <c r="AD2700"/>
      <c r="AE2700"/>
      <c r="AF2700"/>
      <c r="AG2700"/>
      <c r="AH2700"/>
      <c r="AI2700"/>
      <c r="AJ2700"/>
      <c r="AK2700" t="s">
        <v>1232</v>
      </c>
      <c r="AL2700">
        <v>402</v>
      </c>
      <c r="AM2700" s="73">
        <v>43992</v>
      </c>
      <c r="AN2700"/>
      <c r="AO2700" t="s">
        <v>8</v>
      </c>
      <c r="AP2700"/>
      <c r="AQ2700"/>
      <c r="AR2700" t="s">
        <v>581</v>
      </c>
      <c r="AS2700" t="s">
        <v>1797</v>
      </c>
      <c r="AT2700" t="s">
        <v>1385</v>
      </c>
      <c r="AU2700" t="s">
        <v>36</v>
      </c>
      <c r="AV2700" t="s">
        <v>1355</v>
      </c>
      <c r="AW2700"/>
      <c r="AX2700"/>
      <c r="AY2700"/>
      <c r="AZ2700"/>
      <c r="BA2700" t="s">
        <v>1801</v>
      </c>
      <c r="BB2700" t="s">
        <v>1802</v>
      </c>
      <c r="BC2700" t="s">
        <v>579</v>
      </c>
      <c r="BD2700"/>
      <c r="BE2700"/>
    </row>
    <row r="2701" spans="1:57" x14ac:dyDescent="0.25">
      <c r="A2701" t="s">
        <v>1360</v>
      </c>
      <c r="B2701" t="s">
        <v>0</v>
      </c>
      <c r="C2701">
        <v>2020</v>
      </c>
      <c r="D2701">
        <v>12</v>
      </c>
      <c r="E2701" s="73">
        <v>43993</v>
      </c>
      <c r="F2701"/>
      <c r="G2701"/>
      <c r="H2701" t="s">
        <v>12</v>
      </c>
      <c r="I2701"/>
      <c r="J2701" t="s">
        <v>2</v>
      </c>
      <c r="K2701" t="s">
        <v>3</v>
      </c>
      <c r="L2701"/>
      <c r="M2701" t="s">
        <v>43</v>
      </c>
      <c r="N2701">
        <v>-146.81</v>
      </c>
      <c r="O2701"/>
      <c r="P2701" t="s">
        <v>14</v>
      </c>
      <c r="Q2701" t="s">
        <v>1216</v>
      </c>
      <c r="R2701">
        <v>43</v>
      </c>
      <c r="S2701"/>
      <c r="T2701"/>
      <c r="U2701"/>
      <c r="V2701"/>
      <c r="W2701"/>
      <c r="X2701"/>
      <c r="Y2701"/>
      <c r="Z2701"/>
      <c r="AA2701"/>
      <c r="AB2701"/>
      <c r="AC2701"/>
      <c r="AD2701"/>
      <c r="AE2701"/>
      <c r="AF2701"/>
      <c r="AG2701"/>
      <c r="AH2701"/>
      <c r="AI2701"/>
      <c r="AJ2701"/>
      <c r="AK2701" t="s">
        <v>1216</v>
      </c>
      <c r="AL2701">
        <v>43</v>
      </c>
      <c r="AM2701" s="73">
        <v>43993</v>
      </c>
      <c r="AN2701" t="s">
        <v>1205</v>
      </c>
      <c r="AO2701" t="s">
        <v>8</v>
      </c>
      <c r="AP2701"/>
      <c r="AQ2701"/>
      <c r="AR2701" t="s">
        <v>30</v>
      </c>
      <c r="AS2701" t="s">
        <v>1797</v>
      </c>
      <c r="AT2701" t="s">
        <v>1385</v>
      </c>
      <c r="AU2701" t="s">
        <v>36</v>
      </c>
      <c r="AV2701" t="s">
        <v>1355</v>
      </c>
      <c r="AW2701"/>
      <c r="AX2701"/>
      <c r="AY2701"/>
      <c r="AZ2701"/>
      <c r="BA2701" t="s">
        <v>1801</v>
      </c>
      <c r="BB2701" t="s">
        <v>1802</v>
      </c>
      <c r="BC2701" t="s">
        <v>43</v>
      </c>
      <c r="BD2701"/>
      <c r="BE2701"/>
    </row>
    <row r="2702" spans="1:57" x14ac:dyDescent="0.25">
      <c r="A2702" t="s">
        <v>1360</v>
      </c>
      <c r="B2702" t="s">
        <v>0</v>
      </c>
      <c r="C2702">
        <v>2020</v>
      </c>
      <c r="D2702">
        <v>12</v>
      </c>
      <c r="E2702" s="73">
        <v>43993</v>
      </c>
      <c r="F2702"/>
      <c r="G2702"/>
      <c r="H2702" t="s">
        <v>12</v>
      </c>
      <c r="I2702"/>
      <c r="J2702" t="s">
        <v>25</v>
      </c>
      <c r="K2702" t="s">
        <v>3</v>
      </c>
      <c r="L2702"/>
      <c r="M2702" t="s">
        <v>43</v>
      </c>
      <c r="N2702">
        <v>65992.800000000003</v>
      </c>
      <c r="O2702"/>
      <c r="P2702" t="s">
        <v>27</v>
      </c>
      <c r="Q2702" t="s">
        <v>1216</v>
      </c>
      <c r="R2702">
        <v>94</v>
      </c>
      <c r="S2702"/>
      <c r="T2702"/>
      <c r="U2702"/>
      <c r="V2702"/>
      <c r="W2702"/>
      <c r="X2702"/>
      <c r="Y2702"/>
      <c r="Z2702"/>
      <c r="AA2702"/>
      <c r="AB2702"/>
      <c r="AC2702"/>
      <c r="AD2702"/>
      <c r="AE2702"/>
      <c r="AF2702"/>
      <c r="AG2702"/>
      <c r="AH2702"/>
      <c r="AI2702"/>
      <c r="AJ2702"/>
      <c r="AK2702" t="s">
        <v>1216</v>
      </c>
      <c r="AL2702">
        <v>94</v>
      </c>
      <c r="AM2702" s="73">
        <v>43993</v>
      </c>
      <c r="AN2702" t="s">
        <v>1206</v>
      </c>
      <c r="AO2702" t="s">
        <v>8</v>
      </c>
      <c r="AP2702"/>
      <c r="AQ2702"/>
      <c r="AR2702" t="s">
        <v>30</v>
      </c>
      <c r="AS2702" t="s">
        <v>1797</v>
      </c>
      <c r="AT2702" t="s">
        <v>1366</v>
      </c>
      <c r="AU2702" t="s">
        <v>36</v>
      </c>
      <c r="AV2702" t="s">
        <v>1365</v>
      </c>
      <c r="AW2702"/>
      <c r="AX2702"/>
      <c r="AY2702"/>
      <c r="AZ2702"/>
      <c r="BA2702" t="s">
        <v>1833</v>
      </c>
      <c r="BB2702" t="s">
        <v>1802</v>
      </c>
      <c r="BC2702" t="s">
        <v>43</v>
      </c>
      <c r="BD2702"/>
      <c r="BE2702"/>
    </row>
    <row r="2703" spans="1:57" x14ac:dyDescent="0.25">
      <c r="A2703" t="s">
        <v>1360</v>
      </c>
      <c r="B2703" t="s">
        <v>0</v>
      </c>
      <c r="C2703">
        <v>2020</v>
      </c>
      <c r="D2703">
        <v>12</v>
      </c>
      <c r="E2703" s="73">
        <v>44000</v>
      </c>
      <c r="F2703"/>
      <c r="G2703"/>
      <c r="H2703" t="s">
        <v>12</v>
      </c>
      <c r="I2703"/>
      <c r="J2703" t="s">
        <v>2</v>
      </c>
      <c r="K2703" t="s">
        <v>3</v>
      </c>
      <c r="L2703"/>
      <c r="M2703" t="s">
        <v>43</v>
      </c>
      <c r="N2703">
        <v>-78233.100000000006</v>
      </c>
      <c r="O2703"/>
      <c r="P2703" t="s">
        <v>14</v>
      </c>
      <c r="Q2703" t="s">
        <v>1226</v>
      </c>
      <c r="R2703">
        <v>26</v>
      </c>
      <c r="S2703"/>
      <c r="T2703"/>
      <c r="U2703"/>
      <c r="V2703"/>
      <c r="W2703"/>
      <c r="X2703"/>
      <c r="Y2703"/>
      <c r="Z2703"/>
      <c r="AA2703"/>
      <c r="AB2703"/>
      <c r="AC2703"/>
      <c r="AD2703"/>
      <c r="AE2703"/>
      <c r="AF2703"/>
      <c r="AG2703"/>
      <c r="AH2703"/>
      <c r="AI2703"/>
      <c r="AJ2703"/>
      <c r="AK2703" t="s">
        <v>1226</v>
      </c>
      <c r="AL2703">
        <v>26</v>
      </c>
      <c r="AM2703" s="73">
        <v>44000</v>
      </c>
      <c r="AN2703" t="s">
        <v>1225</v>
      </c>
      <c r="AO2703" t="s">
        <v>8</v>
      </c>
      <c r="AP2703"/>
      <c r="AQ2703"/>
      <c r="AR2703" t="s">
        <v>30</v>
      </c>
      <c r="AS2703" t="s">
        <v>1797</v>
      </c>
      <c r="AT2703" t="s">
        <v>1385</v>
      </c>
      <c r="AU2703" t="s">
        <v>36</v>
      </c>
      <c r="AV2703" t="s">
        <v>1355</v>
      </c>
      <c r="AW2703"/>
      <c r="AX2703"/>
      <c r="AY2703"/>
      <c r="AZ2703"/>
      <c r="BA2703" t="s">
        <v>1801</v>
      </c>
      <c r="BB2703" t="s">
        <v>1802</v>
      </c>
      <c r="BC2703" t="s">
        <v>43</v>
      </c>
      <c r="BD2703"/>
      <c r="BE2703"/>
    </row>
    <row r="2704" spans="1:57" x14ac:dyDescent="0.25">
      <c r="A2704" t="s">
        <v>1360</v>
      </c>
      <c r="B2704" t="s">
        <v>0</v>
      </c>
      <c r="C2704">
        <v>2020</v>
      </c>
      <c r="D2704">
        <v>12</v>
      </c>
      <c r="E2704" s="73">
        <v>44000</v>
      </c>
      <c r="F2704"/>
      <c r="G2704"/>
      <c r="H2704" t="s">
        <v>12</v>
      </c>
      <c r="I2704"/>
      <c r="J2704" t="s">
        <v>25</v>
      </c>
      <c r="K2704" t="s">
        <v>3</v>
      </c>
      <c r="L2704"/>
      <c r="M2704" t="s">
        <v>43</v>
      </c>
      <c r="N2704">
        <v>78233.100000000006</v>
      </c>
      <c r="O2704"/>
      <c r="P2704" t="s">
        <v>27</v>
      </c>
      <c r="Q2704" t="s">
        <v>1226</v>
      </c>
      <c r="R2704">
        <v>101</v>
      </c>
      <c r="S2704"/>
      <c r="T2704"/>
      <c r="U2704"/>
      <c r="V2704"/>
      <c r="W2704"/>
      <c r="X2704"/>
      <c r="Y2704"/>
      <c r="Z2704"/>
      <c r="AA2704"/>
      <c r="AB2704"/>
      <c r="AC2704"/>
      <c r="AD2704"/>
      <c r="AE2704"/>
      <c r="AF2704"/>
      <c r="AG2704"/>
      <c r="AH2704"/>
      <c r="AI2704"/>
      <c r="AJ2704"/>
      <c r="AK2704" t="s">
        <v>1226</v>
      </c>
      <c r="AL2704">
        <v>101</v>
      </c>
      <c r="AM2704" s="73">
        <v>44000</v>
      </c>
      <c r="AN2704" t="s">
        <v>1225</v>
      </c>
      <c r="AO2704" t="s">
        <v>8</v>
      </c>
      <c r="AP2704"/>
      <c r="AQ2704"/>
      <c r="AR2704" t="s">
        <v>30</v>
      </c>
      <c r="AS2704" t="s">
        <v>1797</v>
      </c>
      <c r="AT2704" t="s">
        <v>1366</v>
      </c>
      <c r="AU2704" t="s">
        <v>36</v>
      </c>
      <c r="AV2704" t="s">
        <v>1365</v>
      </c>
      <c r="AW2704"/>
      <c r="AX2704"/>
      <c r="AY2704"/>
      <c r="AZ2704"/>
      <c r="BA2704" t="s">
        <v>1833</v>
      </c>
      <c r="BB2704" t="s">
        <v>1802</v>
      </c>
      <c r="BC2704" t="s">
        <v>43</v>
      </c>
      <c r="BD2704"/>
      <c r="BE2704"/>
    </row>
    <row r="2705" spans="1:57" x14ac:dyDescent="0.25">
      <c r="A2705" t="s">
        <v>1360</v>
      </c>
      <c r="B2705" t="s">
        <v>0</v>
      </c>
      <c r="C2705">
        <v>2020</v>
      </c>
      <c r="D2705">
        <v>12</v>
      </c>
      <c r="E2705" s="73">
        <v>44012</v>
      </c>
      <c r="F2705"/>
      <c r="G2705"/>
      <c r="H2705" t="s">
        <v>12</v>
      </c>
      <c r="I2705"/>
      <c r="J2705" t="s">
        <v>433</v>
      </c>
      <c r="K2705" t="s">
        <v>3</v>
      </c>
      <c r="L2705"/>
      <c r="M2705" t="s">
        <v>1407</v>
      </c>
      <c r="N2705">
        <v>-2099.06</v>
      </c>
      <c r="O2705"/>
      <c r="P2705" t="s">
        <v>735</v>
      </c>
      <c r="Q2705" t="s">
        <v>1221</v>
      </c>
      <c r="R2705">
        <v>14</v>
      </c>
      <c r="S2705"/>
      <c r="T2705"/>
      <c r="U2705"/>
      <c r="V2705"/>
      <c r="W2705"/>
      <c r="X2705"/>
      <c r="Y2705"/>
      <c r="Z2705"/>
      <c r="AA2705"/>
      <c r="AB2705"/>
      <c r="AC2705"/>
      <c r="AD2705"/>
      <c r="AE2705"/>
      <c r="AF2705"/>
      <c r="AG2705"/>
      <c r="AH2705"/>
      <c r="AI2705"/>
      <c r="AJ2705"/>
      <c r="AK2705" t="s">
        <v>1221</v>
      </c>
      <c r="AL2705">
        <v>14</v>
      </c>
      <c r="AM2705" s="73">
        <v>44012</v>
      </c>
      <c r="AN2705"/>
      <c r="AO2705" t="s">
        <v>11</v>
      </c>
      <c r="AP2705"/>
      <c r="AQ2705"/>
      <c r="AR2705" t="s">
        <v>603</v>
      </c>
      <c r="AS2705" t="s">
        <v>1797</v>
      </c>
      <c r="AT2705" t="s">
        <v>1422</v>
      </c>
      <c r="AU2705" t="s">
        <v>36</v>
      </c>
      <c r="AV2705" t="s">
        <v>1421</v>
      </c>
      <c r="AW2705"/>
      <c r="AX2705"/>
      <c r="AY2705"/>
      <c r="AZ2705"/>
      <c r="BA2705" t="s">
        <v>1914</v>
      </c>
      <c r="BB2705" t="s">
        <v>1802</v>
      </c>
      <c r="BC2705" t="s">
        <v>1407</v>
      </c>
      <c r="BD2705"/>
      <c r="BE2705"/>
    </row>
    <row r="2706" spans="1:57" x14ac:dyDescent="0.25">
      <c r="A2706" t="s">
        <v>1360</v>
      </c>
      <c r="B2706" t="s">
        <v>0</v>
      </c>
      <c r="C2706">
        <v>2020</v>
      </c>
      <c r="D2706">
        <v>12</v>
      </c>
      <c r="E2706" s="73">
        <v>43992</v>
      </c>
      <c r="F2706"/>
      <c r="G2706"/>
      <c r="H2706" t="s">
        <v>12</v>
      </c>
      <c r="I2706" t="s">
        <v>552</v>
      </c>
      <c r="J2706" t="s">
        <v>920</v>
      </c>
      <c r="K2706" t="s">
        <v>3</v>
      </c>
      <c r="L2706"/>
      <c r="M2706" t="s">
        <v>27</v>
      </c>
      <c r="N2706">
        <v>146.81</v>
      </c>
      <c r="O2706"/>
      <c r="P2706" t="s">
        <v>1210</v>
      </c>
      <c r="Q2706" t="s">
        <v>1204</v>
      </c>
      <c r="R2706">
        <v>83</v>
      </c>
      <c r="S2706" t="s">
        <v>1205</v>
      </c>
      <c r="T2706" s="73">
        <v>43986</v>
      </c>
      <c r="U2706" t="s">
        <v>1522</v>
      </c>
      <c r="V2706" t="s">
        <v>1210</v>
      </c>
      <c r="W2706" t="s">
        <v>36</v>
      </c>
      <c r="X2706"/>
      <c r="Y2706"/>
      <c r="Z2706"/>
      <c r="AA2706"/>
      <c r="AB2706"/>
      <c r="AC2706"/>
      <c r="AD2706"/>
      <c r="AE2706"/>
      <c r="AF2706"/>
      <c r="AG2706"/>
      <c r="AH2706"/>
      <c r="AI2706"/>
      <c r="AJ2706"/>
      <c r="AK2706" t="s">
        <v>1205</v>
      </c>
      <c r="AL2706">
        <v>1</v>
      </c>
      <c r="AM2706" s="73">
        <v>43986</v>
      </c>
      <c r="AN2706" t="s">
        <v>1205</v>
      </c>
      <c r="AO2706" t="s">
        <v>554</v>
      </c>
      <c r="AP2706" t="s">
        <v>1211</v>
      </c>
      <c r="AQ2706"/>
      <c r="AR2706" t="s">
        <v>30</v>
      </c>
      <c r="AS2706" t="s">
        <v>1797</v>
      </c>
      <c r="AT2706" t="s">
        <v>1372</v>
      </c>
      <c r="AU2706" t="s">
        <v>36</v>
      </c>
      <c r="AV2706" t="s">
        <v>1354</v>
      </c>
      <c r="AW2706" t="s">
        <v>1798</v>
      </c>
      <c r="AX2706" t="s">
        <v>1353</v>
      </c>
      <c r="AY2706" t="s">
        <v>1371</v>
      </c>
      <c r="AZ2706"/>
      <c r="BA2706" t="s">
        <v>1799</v>
      </c>
      <c r="BB2706" t="s">
        <v>1800</v>
      </c>
      <c r="BC2706" t="s">
        <v>1522</v>
      </c>
      <c r="BD2706">
        <v>1</v>
      </c>
      <c r="BE2706" t="s">
        <v>2052</v>
      </c>
    </row>
    <row r="2707" spans="1:57" x14ac:dyDescent="0.25">
      <c r="A2707" t="s">
        <v>1360</v>
      </c>
      <c r="B2707" t="s">
        <v>0</v>
      </c>
      <c r="C2707">
        <v>2020</v>
      </c>
      <c r="D2707">
        <v>12</v>
      </c>
      <c r="E2707" s="73">
        <v>43992</v>
      </c>
      <c r="F2707"/>
      <c r="G2707"/>
      <c r="H2707" t="s">
        <v>12</v>
      </c>
      <c r="I2707" t="s">
        <v>552</v>
      </c>
      <c r="J2707" t="s">
        <v>920</v>
      </c>
      <c r="K2707" t="s">
        <v>3</v>
      </c>
      <c r="L2707"/>
      <c r="M2707" t="s">
        <v>27</v>
      </c>
      <c r="N2707">
        <v>85000</v>
      </c>
      <c r="O2707"/>
      <c r="P2707" t="s">
        <v>1213</v>
      </c>
      <c r="Q2707" t="s">
        <v>1204</v>
      </c>
      <c r="R2707">
        <v>85</v>
      </c>
      <c r="S2707" t="s">
        <v>1207</v>
      </c>
      <c r="T2707" s="73">
        <v>43986</v>
      </c>
      <c r="U2707" t="s">
        <v>1557</v>
      </c>
      <c r="V2707" t="s">
        <v>1213</v>
      </c>
      <c r="W2707" t="s">
        <v>36</v>
      </c>
      <c r="X2707"/>
      <c r="Y2707"/>
      <c r="Z2707"/>
      <c r="AA2707"/>
      <c r="AB2707"/>
      <c r="AC2707"/>
      <c r="AD2707"/>
      <c r="AE2707"/>
      <c r="AF2707"/>
      <c r="AG2707"/>
      <c r="AH2707"/>
      <c r="AI2707"/>
      <c r="AJ2707"/>
      <c r="AK2707" t="s">
        <v>1207</v>
      </c>
      <c r="AL2707">
        <v>1</v>
      </c>
      <c r="AM2707" s="73">
        <v>43986</v>
      </c>
      <c r="AN2707" t="s">
        <v>1207</v>
      </c>
      <c r="AO2707" t="s">
        <v>554</v>
      </c>
      <c r="AP2707" t="s">
        <v>118</v>
      </c>
      <c r="AQ2707"/>
      <c r="AR2707" t="s">
        <v>30</v>
      </c>
      <c r="AS2707" t="s">
        <v>1797</v>
      </c>
      <c r="AT2707" t="s">
        <v>1372</v>
      </c>
      <c r="AU2707" t="s">
        <v>36</v>
      </c>
      <c r="AV2707" t="s">
        <v>1354</v>
      </c>
      <c r="AW2707" t="s">
        <v>1798</v>
      </c>
      <c r="AX2707" t="s">
        <v>1353</v>
      </c>
      <c r="AY2707" t="s">
        <v>1371</v>
      </c>
      <c r="AZ2707"/>
      <c r="BA2707" t="s">
        <v>1799</v>
      </c>
      <c r="BB2707" t="s">
        <v>1800</v>
      </c>
      <c r="BC2707" t="s">
        <v>1557</v>
      </c>
      <c r="BD2707">
        <v>1</v>
      </c>
      <c r="BE2707" t="s">
        <v>1967</v>
      </c>
    </row>
    <row r="2708" spans="1:57" x14ac:dyDescent="0.25">
      <c r="A2708" t="s">
        <v>1360</v>
      </c>
      <c r="B2708" t="s">
        <v>0</v>
      </c>
      <c r="C2708">
        <v>2020</v>
      </c>
      <c r="D2708">
        <v>12</v>
      </c>
      <c r="E2708" s="73">
        <v>43992</v>
      </c>
      <c r="F2708" t="s">
        <v>574</v>
      </c>
      <c r="G2708"/>
      <c r="H2708" t="s">
        <v>12</v>
      </c>
      <c r="I2708" t="s">
        <v>575</v>
      </c>
      <c r="J2708" t="s">
        <v>624</v>
      </c>
      <c r="K2708" t="s">
        <v>3</v>
      </c>
      <c r="L2708"/>
      <c r="M2708" t="s">
        <v>579</v>
      </c>
      <c r="N2708">
        <v>614.5</v>
      </c>
      <c r="O2708"/>
      <c r="P2708" t="s">
        <v>1233</v>
      </c>
      <c r="Q2708" t="s">
        <v>1232</v>
      </c>
      <c r="R2708">
        <v>253</v>
      </c>
      <c r="S2708"/>
      <c r="T2708"/>
      <c r="U2708"/>
      <c r="V2708"/>
      <c r="W2708"/>
      <c r="X2708"/>
      <c r="Y2708"/>
      <c r="Z2708"/>
      <c r="AA2708"/>
      <c r="AB2708"/>
      <c r="AC2708"/>
      <c r="AD2708"/>
      <c r="AE2708"/>
      <c r="AF2708"/>
      <c r="AG2708"/>
      <c r="AH2708"/>
      <c r="AI2708"/>
      <c r="AJ2708"/>
      <c r="AK2708" t="s">
        <v>1232</v>
      </c>
      <c r="AL2708">
        <v>253</v>
      </c>
      <c r="AM2708" s="73">
        <v>43992</v>
      </c>
      <c r="AN2708" t="s">
        <v>584</v>
      </c>
      <c r="AO2708" t="s">
        <v>847</v>
      </c>
      <c r="AP2708"/>
      <c r="AQ2708"/>
      <c r="AR2708" t="s">
        <v>581</v>
      </c>
      <c r="AS2708" t="s">
        <v>1797</v>
      </c>
      <c r="AT2708" t="s">
        <v>1361</v>
      </c>
      <c r="AU2708" t="s">
        <v>36</v>
      </c>
      <c r="AV2708" t="s">
        <v>1354</v>
      </c>
      <c r="AW2708" t="s">
        <v>1924</v>
      </c>
      <c r="AX2708" t="s">
        <v>1353</v>
      </c>
      <c r="AY2708" t="s">
        <v>1352</v>
      </c>
      <c r="AZ2708"/>
      <c r="BA2708" t="s">
        <v>1982</v>
      </c>
      <c r="BB2708" t="s">
        <v>1926</v>
      </c>
      <c r="BC2708" t="s">
        <v>579</v>
      </c>
      <c r="BD2708"/>
      <c r="BE2708"/>
    </row>
    <row r="2709" spans="1:57" x14ac:dyDescent="0.25">
      <c r="A2709" t="s">
        <v>1360</v>
      </c>
      <c r="B2709" t="s">
        <v>0</v>
      </c>
      <c r="C2709">
        <v>2020</v>
      </c>
      <c r="D2709">
        <v>12</v>
      </c>
      <c r="E2709" s="73">
        <v>43992</v>
      </c>
      <c r="F2709" t="s">
        <v>574</v>
      </c>
      <c r="G2709"/>
      <c r="H2709" t="s">
        <v>12</v>
      </c>
      <c r="I2709" t="s">
        <v>575</v>
      </c>
      <c r="J2709" t="s">
        <v>588</v>
      </c>
      <c r="K2709" t="s">
        <v>3</v>
      </c>
      <c r="L2709"/>
      <c r="M2709" t="s">
        <v>579</v>
      </c>
      <c r="N2709">
        <v>20.8</v>
      </c>
      <c r="O2709"/>
      <c r="P2709" t="s">
        <v>1233</v>
      </c>
      <c r="Q2709" t="s">
        <v>1232</v>
      </c>
      <c r="R2709">
        <v>256</v>
      </c>
      <c r="S2709"/>
      <c r="T2709"/>
      <c r="U2709"/>
      <c r="V2709"/>
      <c r="W2709"/>
      <c r="X2709"/>
      <c r="Y2709"/>
      <c r="Z2709"/>
      <c r="AA2709"/>
      <c r="AB2709"/>
      <c r="AC2709"/>
      <c r="AD2709"/>
      <c r="AE2709"/>
      <c r="AF2709"/>
      <c r="AG2709"/>
      <c r="AH2709"/>
      <c r="AI2709"/>
      <c r="AJ2709"/>
      <c r="AK2709" t="s">
        <v>1232</v>
      </c>
      <c r="AL2709">
        <v>256</v>
      </c>
      <c r="AM2709" s="73">
        <v>43992</v>
      </c>
      <c r="AN2709" t="s">
        <v>584</v>
      </c>
      <c r="AO2709" t="s">
        <v>847</v>
      </c>
      <c r="AP2709"/>
      <c r="AQ2709"/>
      <c r="AR2709" t="s">
        <v>581</v>
      </c>
      <c r="AS2709" t="s">
        <v>1797</v>
      </c>
      <c r="AT2709" t="s">
        <v>1361</v>
      </c>
      <c r="AU2709" t="s">
        <v>36</v>
      </c>
      <c r="AV2709" t="s">
        <v>1354</v>
      </c>
      <c r="AW2709" t="s">
        <v>1924</v>
      </c>
      <c r="AX2709" t="s">
        <v>1353</v>
      </c>
      <c r="AY2709" t="s">
        <v>1352</v>
      </c>
      <c r="AZ2709"/>
      <c r="BA2709" t="s">
        <v>1927</v>
      </c>
      <c r="BB2709" t="s">
        <v>1926</v>
      </c>
      <c r="BC2709" t="s">
        <v>579</v>
      </c>
      <c r="BD2709"/>
      <c r="BE2709"/>
    </row>
    <row r="2710" spans="1:57" x14ac:dyDescent="0.25">
      <c r="A2710" t="s">
        <v>1360</v>
      </c>
      <c r="B2710" t="s">
        <v>0</v>
      </c>
      <c r="C2710">
        <v>2020</v>
      </c>
      <c r="D2710">
        <v>12</v>
      </c>
      <c r="E2710" s="73">
        <v>43992</v>
      </c>
      <c r="F2710" t="s">
        <v>574</v>
      </c>
      <c r="G2710"/>
      <c r="H2710" t="s">
        <v>12</v>
      </c>
      <c r="I2710" t="s">
        <v>575</v>
      </c>
      <c r="J2710" t="s">
        <v>848</v>
      </c>
      <c r="K2710" t="s">
        <v>3</v>
      </c>
      <c r="L2710"/>
      <c r="M2710" t="s">
        <v>579</v>
      </c>
      <c r="N2710">
        <v>10</v>
      </c>
      <c r="O2710"/>
      <c r="P2710" t="s">
        <v>1233</v>
      </c>
      <c r="Q2710" t="s">
        <v>1232</v>
      </c>
      <c r="R2710">
        <v>259</v>
      </c>
      <c r="S2710"/>
      <c r="T2710"/>
      <c r="U2710"/>
      <c r="V2710"/>
      <c r="W2710"/>
      <c r="X2710"/>
      <c r="Y2710"/>
      <c r="Z2710"/>
      <c r="AA2710"/>
      <c r="AB2710"/>
      <c r="AC2710"/>
      <c r="AD2710"/>
      <c r="AE2710"/>
      <c r="AF2710"/>
      <c r="AG2710"/>
      <c r="AH2710"/>
      <c r="AI2710"/>
      <c r="AJ2710"/>
      <c r="AK2710" t="s">
        <v>1232</v>
      </c>
      <c r="AL2710">
        <v>259</v>
      </c>
      <c r="AM2710" s="73">
        <v>43992</v>
      </c>
      <c r="AN2710" t="s">
        <v>584</v>
      </c>
      <c r="AO2710" t="s">
        <v>847</v>
      </c>
      <c r="AP2710"/>
      <c r="AQ2710"/>
      <c r="AR2710" t="s">
        <v>581</v>
      </c>
      <c r="AS2710" t="s">
        <v>1797</v>
      </c>
      <c r="AT2710" t="s">
        <v>1361</v>
      </c>
      <c r="AU2710" t="s">
        <v>36</v>
      </c>
      <c r="AV2710" t="s">
        <v>1354</v>
      </c>
      <c r="AW2710" t="s">
        <v>1924</v>
      </c>
      <c r="AX2710" t="s">
        <v>1353</v>
      </c>
      <c r="AY2710" t="s">
        <v>1352</v>
      </c>
      <c r="AZ2710"/>
      <c r="BA2710" t="s">
        <v>1983</v>
      </c>
      <c r="BB2710" t="s">
        <v>1926</v>
      </c>
      <c r="BC2710" t="s">
        <v>579</v>
      </c>
      <c r="BD2710"/>
      <c r="BE2710"/>
    </row>
    <row r="2711" spans="1:57" x14ac:dyDescent="0.25">
      <c r="A2711" t="s">
        <v>1360</v>
      </c>
      <c r="B2711" t="s">
        <v>0</v>
      </c>
      <c r="C2711">
        <v>2020</v>
      </c>
      <c r="D2711">
        <v>12</v>
      </c>
      <c r="E2711" s="73">
        <v>43992</v>
      </c>
      <c r="F2711" t="s">
        <v>574</v>
      </c>
      <c r="G2711"/>
      <c r="H2711" t="s">
        <v>12</v>
      </c>
      <c r="I2711" t="s">
        <v>575</v>
      </c>
      <c r="J2711" t="s">
        <v>589</v>
      </c>
      <c r="K2711" t="s">
        <v>3</v>
      </c>
      <c r="L2711"/>
      <c r="M2711" t="s">
        <v>579</v>
      </c>
      <c r="N2711">
        <v>2500</v>
      </c>
      <c r="O2711"/>
      <c r="P2711" t="s">
        <v>1233</v>
      </c>
      <c r="Q2711" t="s">
        <v>1232</v>
      </c>
      <c r="R2711">
        <v>311</v>
      </c>
      <c r="S2711"/>
      <c r="T2711"/>
      <c r="U2711"/>
      <c r="V2711"/>
      <c r="W2711"/>
      <c r="X2711"/>
      <c r="Y2711"/>
      <c r="Z2711"/>
      <c r="AA2711"/>
      <c r="AB2711"/>
      <c r="AC2711"/>
      <c r="AD2711"/>
      <c r="AE2711"/>
      <c r="AF2711"/>
      <c r="AG2711"/>
      <c r="AH2711"/>
      <c r="AI2711"/>
      <c r="AJ2711"/>
      <c r="AK2711" t="s">
        <v>1232</v>
      </c>
      <c r="AL2711">
        <v>311</v>
      </c>
      <c r="AM2711" s="73">
        <v>43992</v>
      </c>
      <c r="AN2711" t="s">
        <v>584</v>
      </c>
      <c r="AO2711" t="s">
        <v>975</v>
      </c>
      <c r="AP2711"/>
      <c r="AQ2711"/>
      <c r="AR2711" t="s">
        <v>581</v>
      </c>
      <c r="AS2711" t="s">
        <v>1797</v>
      </c>
      <c r="AT2711" t="s">
        <v>1361</v>
      </c>
      <c r="AU2711" t="s">
        <v>36</v>
      </c>
      <c r="AV2711" t="s">
        <v>1354</v>
      </c>
      <c r="AW2711" t="s">
        <v>1924</v>
      </c>
      <c r="AX2711" t="s">
        <v>1353</v>
      </c>
      <c r="AY2711" t="s">
        <v>1352</v>
      </c>
      <c r="AZ2711"/>
      <c r="BA2711" t="s">
        <v>1934</v>
      </c>
      <c r="BB2711" t="s">
        <v>1926</v>
      </c>
      <c r="BC2711" t="s">
        <v>579</v>
      </c>
      <c r="BD2711"/>
      <c r="BE2711"/>
    </row>
    <row r="2712" spans="1:57" x14ac:dyDescent="0.25">
      <c r="A2712" t="s">
        <v>1360</v>
      </c>
      <c r="B2712" t="s">
        <v>0</v>
      </c>
      <c r="C2712">
        <v>2020</v>
      </c>
      <c r="D2712">
        <v>12</v>
      </c>
      <c r="E2712" s="73">
        <v>43992</v>
      </c>
      <c r="F2712" t="s">
        <v>574</v>
      </c>
      <c r="G2712"/>
      <c r="H2712" t="s">
        <v>12</v>
      </c>
      <c r="I2712" t="s">
        <v>575</v>
      </c>
      <c r="J2712" t="s">
        <v>588</v>
      </c>
      <c r="K2712" t="s">
        <v>3</v>
      </c>
      <c r="L2712"/>
      <c r="M2712" t="s">
        <v>579</v>
      </c>
      <c r="N2712">
        <v>15.5</v>
      </c>
      <c r="O2712"/>
      <c r="P2712" t="s">
        <v>1233</v>
      </c>
      <c r="Q2712" t="s">
        <v>1232</v>
      </c>
      <c r="R2712">
        <v>317</v>
      </c>
      <c r="S2712"/>
      <c r="T2712"/>
      <c r="U2712"/>
      <c r="V2712"/>
      <c r="W2712"/>
      <c r="X2712"/>
      <c r="Y2712"/>
      <c r="Z2712"/>
      <c r="AA2712"/>
      <c r="AB2712"/>
      <c r="AC2712"/>
      <c r="AD2712"/>
      <c r="AE2712"/>
      <c r="AF2712"/>
      <c r="AG2712"/>
      <c r="AH2712"/>
      <c r="AI2712"/>
      <c r="AJ2712"/>
      <c r="AK2712" t="s">
        <v>1232</v>
      </c>
      <c r="AL2712">
        <v>317</v>
      </c>
      <c r="AM2712" s="73">
        <v>43992</v>
      </c>
      <c r="AN2712" t="s">
        <v>584</v>
      </c>
      <c r="AO2712" t="s">
        <v>975</v>
      </c>
      <c r="AP2712"/>
      <c r="AQ2712"/>
      <c r="AR2712" t="s">
        <v>581</v>
      </c>
      <c r="AS2712" t="s">
        <v>1797</v>
      </c>
      <c r="AT2712" t="s">
        <v>1361</v>
      </c>
      <c r="AU2712" t="s">
        <v>36</v>
      </c>
      <c r="AV2712" t="s">
        <v>1354</v>
      </c>
      <c r="AW2712" t="s">
        <v>1924</v>
      </c>
      <c r="AX2712" t="s">
        <v>1353</v>
      </c>
      <c r="AY2712" t="s">
        <v>1352</v>
      </c>
      <c r="AZ2712"/>
      <c r="BA2712" t="s">
        <v>1927</v>
      </c>
      <c r="BB2712" t="s">
        <v>1926</v>
      </c>
      <c r="BC2712" t="s">
        <v>579</v>
      </c>
      <c r="BD2712"/>
      <c r="BE2712"/>
    </row>
    <row r="2713" spans="1:57" x14ac:dyDescent="0.25">
      <c r="A2713" t="s">
        <v>1360</v>
      </c>
      <c r="B2713" t="s">
        <v>0</v>
      </c>
      <c r="C2713">
        <v>2020</v>
      </c>
      <c r="D2713">
        <v>12</v>
      </c>
      <c r="E2713" s="73">
        <v>43993</v>
      </c>
      <c r="F2713"/>
      <c r="G2713"/>
      <c r="H2713" t="s">
        <v>12</v>
      </c>
      <c r="I2713"/>
      <c r="J2713" t="s">
        <v>2</v>
      </c>
      <c r="K2713" t="s">
        <v>3</v>
      </c>
      <c r="L2713"/>
      <c r="M2713" t="s">
        <v>43</v>
      </c>
      <c r="N2713">
        <v>-65992.800000000003</v>
      </c>
      <c r="O2713"/>
      <c r="P2713" t="s">
        <v>14</v>
      </c>
      <c r="Q2713" t="s">
        <v>1216</v>
      </c>
      <c r="R2713">
        <v>44</v>
      </c>
      <c r="S2713"/>
      <c r="T2713"/>
      <c r="U2713"/>
      <c r="V2713"/>
      <c r="W2713"/>
      <c r="X2713"/>
      <c r="Y2713"/>
      <c r="Z2713"/>
      <c r="AA2713"/>
      <c r="AB2713"/>
      <c r="AC2713"/>
      <c r="AD2713"/>
      <c r="AE2713"/>
      <c r="AF2713"/>
      <c r="AG2713"/>
      <c r="AH2713"/>
      <c r="AI2713"/>
      <c r="AJ2713"/>
      <c r="AK2713" t="s">
        <v>1216</v>
      </c>
      <c r="AL2713">
        <v>44</v>
      </c>
      <c r="AM2713" s="73">
        <v>43993</v>
      </c>
      <c r="AN2713" t="s">
        <v>1206</v>
      </c>
      <c r="AO2713" t="s">
        <v>8</v>
      </c>
      <c r="AP2713"/>
      <c r="AQ2713"/>
      <c r="AR2713" t="s">
        <v>30</v>
      </c>
      <c r="AS2713" t="s">
        <v>1797</v>
      </c>
      <c r="AT2713" t="s">
        <v>1385</v>
      </c>
      <c r="AU2713" t="s">
        <v>36</v>
      </c>
      <c r="AV2713" t="s">
        <v>1355</v>
      </c>
      <c r="AW2713"/>
      <c r="AX2713"/>
      <c r="AY2713"/>
      <c r="AZ2713"/>
      <c r="BA2713" t="s">
        <v>1801</v>
      </c>
      <c r="BB2713" t="s">
        <v>1802</v>
      </c>
      <c r="BC2713" t="s">
        <v>43</v>
      </c>
      <c r="BD2713"/>
      <c r="BE2713"/>
    </row>
    <row r="2714" spans="1:57" x14ac:dyDescent="0.25">
      <c r="A2714" t="s">
        <v>1360</v>
      </c>
      <c r="B2714" t="s">
        <v>0</v>
      </c>
      <c r="C2714">
        <v>2020</v>
      </c>
      <c r="D2714">
        <v>12</v>
      </c>
      <c r="E2714" s="73">
        <v>43993</v>
      </c>
      <c r="F2714"/>
      <c r="G2714"/>
      <c r="H2714" t="s">
        <v>12</v>
      </c>
      <c r="I2714"/>
      <c r="J2714" t="s">
        <v>2</v>
      </c>
      <c r="K2714" t="s">
        <v>3</v>
      </c>
      <c r="L2714"/>
      <c r="M2714" t="s">
        <v>43</v>
      </c>
      <c r="N2714">
        <v>-46310</v>
      </c>
      <c r="O2714"/>
      <c r="P2714" t="s">
        <v>14</v>
      </c>
      <c r="Q2714" t="s">
        <v>1216</v>
      </c>
      <c r="R2714">
        <v>46</v>
      </c>
      <c r="S2714"/>
      <c r="T2714"/>
      <c r="U2714"/>
      <c r="V2714"/>
      <c r="W2714"/>
      <c r="X2714"/>
      <c r="Y2714"/>
      <c r="Z2714"/>
      <c r="AA2714"/>
      <c r="AB2714"/>
      <c r="AC2714"/>
      <c r="AD2714"/>
      <c r="AE2714"/>
      <c r="AF2714"/>
      <c r="AG2714"/>
      <c r="AH2714"/>
      <c r="AI2714"/>
      <c r="AJ2714"/>
      <c r="AK2714" t="s">
        <v>1216</v>
      </c>
      <c r="AL2714">
        <v>46</v>
      </c>
      <c r="AM2714" s="73">
        <v>43993</v>
      </c>
      <c r="AN2714" t="s">
        <v>1208</v>
      </c>
      <c r="AO2714" t="s">
        <v>8</v>
      </c>
      <c r="AP2714"/>
      <c r="AQ2714"/>
      <c r="AR2714" t="s">
        <v>30</v>
      </c>
      <c r="AS2714" t="s">
        <v>1797</v>
      </c>
      <c r="AT2714" t="s">
        <v>1385</v>
      </c>
      <c r="AU2714" t="s">
        <v>36</v>
      </c>
      <c r="AV2714" t="s">
        <v>1355</v>
      </c>
      <c r="AW2714"/>
      <c r="AX2714"/>
      <c r="AY2714"/>
      <c r="AZ2714"/>
      <c r="BA2714" t="s">
        <v>1801</v>
      </c>
      <c r="BB2714" t="s">
        <v>1802</v>
      </c>
      <c r="BC2714" t="s">
        <v>43</v>
      </c>
      <c r="BD2714"/>
      <c r="BE2714"/>
    </row>
    <row r="2715" spans="1:57" x14ac:dyDescent="0.25">
      <c r="A2715" t="s">
        <v>1360</v>
      </c>
      <c r="B2715" t="s">
        <v>0</v>
      </c>
      <c r="C2715">
        <v>2020</v>
      </c>
      <c r="D2715">
        <v>12</v>
      </c>
      <c r="E2715" s="73">
        <v>43993</v>
      </c>
      <c r="F2715"/>
      <c r="G2715"/>
      <c r="H2715" t="s">
        <v>12</v>
      </c>
      <c r="I2715"/>
      <c r="J2715" t="s">
        <v>25</v>
      </c>
      <c r="K2715" t="s">
        <v>3</v>
      </c>
      <c r="L2715"/>
      <c r="M2715" t="s">
        <v>43</v>
      </c>
      <c r="N2715">
        <v>146.81</v>
      </c>
      <c r="O2715"/>
      <c r="P2715" t="s">
        <v>27</v>
      </c>
      <c r="Q2715" t="s">
        <v>1216</v>
      </c>
      <c r="R2715">
        <v>93</v>
      </c>
      <c r="S2715"/>
      <c r="T2715"/>
      <c r="U2715"/>
      <c r="V2715"/>
      <c r="W2715"/>
      <c r="X2715"/>
      <c r="Y2715"/>
      <c r="Z2715"/>
      <c r="AA2715"/>
      <c r="AB2715"/>
      <c r="AC2715"/>
      <c r="AD2715"/>
      <c r="AE2715"/>
      <c r="AF2715"/>
      <c r="AG2715"/>
      <c r="AH2715"/>
      <c r="AI2715"/>
      <c r="AJ2715"/>
      <c r="AK2715" t="s">
        <v>1216</v>
      </c>
      <c r="AL2715">
        <v>93</v>
      </c>
      <c r="AM2715" s="73">
        <v>43993</v>
      </c>
      <c r="AN2715" t="s">
        <v>1205</v>
      </c>
      <c r="AO2715" t="s">
        <v>8</v>
      </c>
      <c r="AP2715"/>
      <c r="AQ2715"/>
      <c r="AR2715" t="s">
        <v>30</v>
      </c>
      <c r="AS2715" t="s">
        <v>1797</v>
      </c>
      <c r="AT2715" t="s">
        <v>1366</v>
      </c>
      <c r="AU2715" t="s">
        <v>36</v>
      </c>
      <c r="AV2715" t="s">
        <v>1365</v>
      </c>
      <c r="AW2715"/>
      <c r="AX2715"/>
      <c r="AY2715"/>
      <c r="AZ2715"/>
      <c r="BA2715" t="s">
        <v>1833</v>
      </c>
      <c r="BB2715" t="s">
        <v>1802</v>
      </c>
      <c r="BC2715" t="s">
        <v>43</v>
      </c>
      <c r="BD2715"/>
      <c r="BE2715"/>
    </row>
    <row r="2716" spans="1:57" x14ac:dyDescent="0.25">
      <c r="A2716" t="s">
        <v>1360</v>
      </c>
      <c r="B2716" t="s">
        <v>0</v>
      </c>
      <c r="C2716">
        <v>2020</v>
      </c>
      <c r="D2716">
        <v>12</v>
      </c>
      <c r="E2716" s="73">
        <v>43993</v>
      </c>
      <c r="F2716"/>
      <c r="G2716"/>
      <c r="H2716" t="s">
        <v>12</v>
      </c>
      <c r="I2716"/>
      <c r="J2716" t="s">
        <v>25</v>
      </c>
      <c r="K2716" t="s">
        <v>3</v>
      </c>
      <c r="L2716"/>
      <c r="M2716" t="s">
        <v>43</v>
      </c>
      <c r="N2716">
        <v>46310</v>
      </c>
      <c r="O2716"/>
      <c r="P2716" t="s">
        <v>27</v>
      </c>
      <c r="Q2716" t="s">
        <v>1216</v>
      </c>
      <c r="R2716">
        <v>96</v>
      </c>
      <c r="S2716"/>
      <c r="T2716"/>
      <c r="U2716"/>
      <c r="V2716"/>
      <c r="W2716"/>
      <c r="X2716"/>
      <c r="Y2716"/>
      <c r="Z2716"/>
      <c r="AA2716"/>
      <c r="AB2716"/>
      <c r="AC2716"/>
      <c r="AD2716"/>
      <c r="AE2716"/>
      <c r="AF2716"/>
      <c r="AG2716"/>
      <c r="AH2716"/>
      <c r="AI2716"/>
      <c r="AJ2716"/>
      <c r="AK2716" t="s">
        <v>1216</v>
      </c>
      <c r="AL2716">
        <v>96</v>
      </c>
      <c r="AM2716" s="73">
        <v>43993</v>
      </c>
      <c r="AN2716" t="s">
        <v>1208</v>
      </c>
      <c r="AO2716" t="s">
        <v>8</v>
      </c>
      <c r="AP2716"/>
      <c r="AQ2716"/>
      <c r="AR2716" t="s">
        <v>30</v>
      </c>
      <c r="AS2716" t="s">
        <v>1797</v>
      </c>
      <c r="AT2716" t="s">
        <v>1366</v>
      </c>
      <c r="AU2716" t="s">
        <v>36</v>
      </c>
      <c r="AV2716" t="s">
        <v>1365</v>
      </c>
      <c r="AW2716"/>
      <c r="AX2716"/>
      <c r="AY2716"/>
      <c r="AZ2716"/>
      <c r="BA2716" t="s">
        <v>1833</v>
      </c>
      <c r="BB2716" t="s">
        <v>1802</v>
      </c>
      <c r="BC2716" t="s">
        <v>43</v>
      </c>
      <c r="BD2716"/>
      <c r="BE2716"/>
    </row>
    <row r="2717" spans="1:57" x14ac:dyDescent="0.25">
      <c r="A2717" t="s">
        <v>1360</v>
      </c>
      <c r="B2717" t="s">
        <v>0</v>
      </c>
      <c r="C2717">
        <v>2020</v>
      </c>
      <c r="D2717">
        <v>12</v>
      </c>
      <c r="E2717" s="73">
        <v>44000</v>
      </c>
      <c r="F2717"/>
      <c r="G2717"/>
      <c r="H2717" t="s">
        <v>12</v>
      </c>
      <c r="I2717" t="s">
        <v>552</v>
      </c>
      <c r="J2717" t="s">
        <v>920</v>
      </c>
      <c r="K2717" t="s">
        <v>3</v>
      </c>
      <c r="L2717"/>
      <c r="M2717" t="s">
        <v>27</v>
      </c>
      <c r="N2717">
        <v>3500</v>
      </c>
      <c r="O2717"/>
      <c r="P2717" t="s">
        <v>1231</v>
      </c>
      <c r="Q2717" t="s">
        <v>1229</v>
      </c>
      <c r="R2717">
        <v>205</v>
      </c>
      <c r="S2717" t="s">
        <v>1228</v>
      </c>
      <c r="T2717" s="73">
        <v>43999</v>
      </c>
      <c r="U2717" t="s">
        <v>1464</v>
      </c>
      <c r="V2717" t="s">
        <v>1231</v>
      </c>
      <c r="W2717" t="s">
        <v>36</v>
      </c>
      <c r="X2717"/>
      <c r="Y2717"/>
      <c r="Z2717"/>
      <c r="AA2717"/>
      <c r="AB2717"/>
      <c r="AC2717"/>
      <c r="AD2717"/>
      <c r="AE2717"/>
      <c r="AF2717"/>
      <c r="AG2717"/>
      <c r="AH2717"/>
      <c r="AI2717"/>
      <c r="AJ2717"/>
      <c r="AK2717" t="s">
        <v>1228</v>
      </c>
      <c r="AL2717">
        <v>1</v>
      </c>
      <c r="AM2717" s="73">
        <v>43999</v>
      </c>
      <c r="AN2717" t="s">
        <v>1228</v>
      </c>
      <c r="AO2717" t="s">
        <v>554</v>
      </c>
      <c r="AP2717" t="s">
        <v>757</v>
      </c>
      <c r="AQ2717"/>
      <c r="AR2717" t="s">
        <v>30</v>
      </c>
      <c r="AS2717" t="s">
        <v>1797</v>
      </c>
      <c r="AT2717" t="s">
        <v>1372</v>
      </c>
      <c r="AU2717" t="s">
        <v>36</v>
      </c>
      <c r="AV2717" t="s">
        <v>1354</v>
      </c>
      <c r="AW2717" t="s">
        <v>1798</v>
      </c>
      <c r="AX2717" t="s">
        <v>1353</v>
      </c>
      <c r="AY2717" t="s">
        <v>1371</v>
      </c>
      <c r="AZ2717"/>
      <c r="BA2717" t="s">
        <v>1799</v>
      </c>
      <c r="BB2717" t="s">
        <v>1800</v>
      </c>
      <c r="BC2717" t="s">
        <v>1464</v>
      </c>
      <c r="BD2717">
        <v>1</v>
      </c>
      <c r="BE2717" t="s">
        <v>1970</v>
      </c>
    </row>
    <row r="2718" spans="1:57" x14ac:dyDescent="0.25">
      <c r="A2718" t="s">
        <v>1360</v>
      </c>
      <c r="B2718" t="s">
        <v>0</v>
      </c>
      <c r="C2718">
        <v>2020</v>
      </c>
      <c r="D2718">
        <v>12</v>
      </c>
      <c r="E2718" s="73">
        <v>43992</v>
      </c>
      <c r="F2718"/>
      <c r="G2718"/>
      <c r="H2718" t="s">
        <v>12</v>
      </c>
      <c r="I2718"/>
      <c r="J2718" t="s">
        <v>25</v>
      </c>
      <c r="K2718" t="s">
        <v>3</v>
      </c>
      <c r="L2718"/>
      <c r="M2718" t="s">
        <v>27</v>
      </c>
      <c r="N2718" s="82">
        <v>-46310</v>
      </c>
      <c r="O2718"/>
      <c r="P2718" t="s">
        <v>27</v>
      </c>
      <c r="Q2718" t="s">
        <v>1204</v>
      </c>
      <c r="R2718">
        <v>40</v>
      </c>
      <c r="S2718"/>
      <c r="T2718"/>
      <c r="U2718"/>
      <c r="V2718"/>
      <c r="W2718"/>
      <c r="X2718"/>
      <c r="Y2718"/>
      <c r="Z2718"/>
      <c r="AA2718"/>
      <c r="AB2718"/>
      <c r="AC2718"/>
      <c r="AD2718"/>
      <c r="AE2718"/>
      <c r="AF2718"/>
      <c r="AG2718"/>
      <c r="AH2718"/>
      <c r="AI2718"/>
      <c r="AJ2718"/>
      <c r="AK2718" t="s">
        <v>1204</v>
      </c>
      <c r="AL2718">
        <v>40</v>
      </c>
      <c r="AM2718" s="73">
        <v>43992</v>
      </c>
      <c r="AN2718" t="s">
        <v>1208</v>
      </c>
      <c r="AO2718" t="s">
        <v>8</v>
      </c>
      <c r="AP2718"/>
      <c r="AQ2718"/>
      <c r="AR2718" t="s">
        <v>30</v>
      </c>
      <c r="AS2718" t="s">
        <v>1797</v>
      </c>
      <c r="AT2718" t="s">
        <v>1366</v>
      </c>
      <c r="AU2718" t="s">
        <v>36</v>
      </c>
      <c r="AV2718" t="s">
        <v>1365</v>
      </c>
      <c r="AW2718"/>
      <c r="AX2718"/>
      <c r="AY2718"/>
      <c r="AZ2718"/>
      <c r="BA2718" t="s">
        <v>1833</v>
      </c>
      <c r="BB2718" t="s">
        <v>1802</v>
      </c>
      <c r="BC2718" t="s">
        <v>27</v>
      </c>
      <c r="BD2718"/>
      <c r="BE2718"/>
    </row>
    <row r="2719" spans="1:57" x14ac:dyDescent="0.25">
      <c r="A2719" t="s">
        <v>1360</v>
      </c>
      <c r="B2719" t="s">
        <v>0</v>
      </c>
      <c r="C2719">
        <v>2020</v>
      </c>
      <c r="D2719">
        <v>12</v>
      </c>
      <c r="E2719" s="73">
        <v>43992</v>
      </c>
      <c r="F2719" t="s">
        <v>574</v>
      </c>
      <c r="G2719"/>
      <c r="H2719" t="s">
        <v>12</v>
      </c>
      <c r="I2719" t="s">
        <v>575</v>
      </c>
      <c r="J2719" t="s">
        <v>589</v>
      </c>
      <c r="K2719" t="s">
        <v>3</v>
      </c>
      <c r="L2719"/>
      <c r="M2719" t="s">
        <v>579</v>
      </c>
      <c r="N2719" s="82">
        <v>3354.92</v>
      </c>
      <c r="O2719"/>
      <c r="P2719" t="s">
        <v>1233</v>
      </c>
      <c r="Q2719" t="s">
        <v>1232</v>
      </c>
      <c r="R2719">
        <v>244</v>
      </c>
      <c r="S2719"/>
      <c r="T2719"/>
      <c r="U2719"/>
      <c r="V2719"/>
      <c r="W2719"/>
      <c r="X2719"/>
      <c r="Y2719"/>
      <c r="Z2719"/>
      <c r="AA2719"/>
      <c r="AB2719"/>
      <c r="AC2719"/>
      <c r="AD2719"/>
      <c r="AE2719"/>
      <c r="AF2719"/>
      <c r="AG2719"/>
      <c r="AH2719"/>
      <c r="AI2719"/>
      <c r="AJ2719"/>
      <c r="AK2719" t="s">
        <v>1232</v>
      </c>
      <c r="AL2719">
        <v>244</v>
      </c>
      <c r="AM2719" s="73">
        <v>43992</v>
      </c>
      <c r="AN2719" t="s">
        <v>584</v>
      </c>
      <c r="AO2719" t="s">
        <v>847</v>
      </c>
      <c r="AP2719"/>
      <c r="AQ2719"/>
      <c r="AR2719" t="s">
        <v>581</v>
      </c>
      <c r="AS2719" t="s">
        <v>1797</v>
      </c>
      <c r="AT2719" t="s">
        <v>1361</v>
      </c>
      <c r="AU2719" t="s">
        <v>36</v>
      </c>
      <c r="AV2719" t="s">
        <v>1354</v>
      </c>
      <c r="AW2719" t="s">
        <v>1924</v>
      </c>
      <c r="AX2719" t="s">
        <v>1353</v>
      </c>
      <c r="AY2719" t="s">
        <v>1352</v>
      </c>
      <c r="AZ2719"/>
      <c r="BA2719" t="s">
        <v>1934</v>
      </c>
      <c r="BB2719" t="s">
        <v>1926</v>
      </c>
      <c r="BC2719" t="s">
        <v>579</v>
      </c>
      <c r="BD2719"/>
      <c r="BE2719"/>
    </row>
    <row r="2720" spans="1:57" x14ac:dyDescent="0.25">
      <c r="A2720" t="s">
        <v>1360</v>
      </c>
      <c r="B2720" t="s">
        <v>0</v>
      </c>
      <c r="C2720">
        <v>2020</v>
      </c>
      <c r="D2720">
        <v>12</v>
      </c>
      <c r="E2720" s="73">
        <v>43992</v>
      </c>
      <c r="F2720" t="s">
        <v>574</v>
      </c>
      <c r="G2720"/>
      <c r="H2720" t="s">
        <v>12</v>
      </c>
      <c r="I2720" t="s">
        <v>575</v>
      </c>
      <c r="J2720" t="s">
        <v>582</v>
      </c>
      <c r="K2720" t="s">
        <v>3</v>
      </c>
      <c r="L2720"/>
      <c r="M2720" t="s">
        <v>579</v>
      </c>
      <c r="N2720" s="82">
        <v>453.59</v>
      </c>
      <c r="O2720"/>
      <c r="P2720" t="s">
        <v>1233</v>
      </c>
      <c r="Q2720" t="s">
        <v>1232</v>
      </c>
      <c r="R2720">
        <v>246</v>
      </c>
      <c r="S2720"/>
      <c r="T2720"/>
      <c r="U2720"/>
      <c r="V2720"/>
      <c r="W2720"/>
      <c r="X2720"/>
      <c r="Y2720"/>
      <c r="Z2720"/>
      <c r="AA2720"/>
      <c r="AB2720"/>
      <c r="AC2720"/>
      <c r="AD2720"/>
      <c r="AE2720"/>
      <c r="AF2720"/>
      <c r="AG2720"/>
      <c r="AH2720"/>
      <c r="AI2720"/>
      <c r="AJ2720"/>
      <c r="AK2720" t="s">
        <v>1232</v>
      </c>
      <c r="AL2720">
        <v>246</v>
      </c>
      <c r="AM2720" s="73">
        <v>43992</v>
      </c>
      <c r="AN2720" t="s">
        <v>584</v>
      </c>
      <c r="AO2720" t="s">
        <v>847</v>
      </c>
      <c r="AP2720"/>
      <c r="AQ2720"/>
      <c r="AR2720" t="s">
        <v>581</v>
      </c>
      <c r="AS2720" t="s">
        <v>1797</v>
      </c>
      <c r="AT2720" t="s">
        <v>1361</v>
      </c>
      <c r="AU2720" t="s">
        <v>36</v>
      </c>
      <c r="AV2720" t="s">
        <v>1354</v>
      </c>
      <c r="AW2720" t="s">
        <v>1924</v>
      </c>
      <c r="AX2720" t="s">
        <v>1353</v>
      </c>
      <c r="AY2720" t="s">
        <v>1352</v>
      </c>
      <c r="AZ2720"/>
      <c r="BA2720" t="s">
        <v>1950</v>
      </c>
      <c r="BB2720" t="s">
        <v>1926</v>
      </c>
      <c r="BC2720" t="s">
        <v>579</v>
      </c>
      <c r="BD2720"/>
      <c r="BE2720"/>
    </row>
    <row r="2721" spans="1:57" x14ac:dyDescent="0.25">
      <c r="A2721" t="s">
        <v>1360</v>
      </c>
      <c r="B2721" t="s">
        <v>0</v>
      </c>
      <c r="C2721">
        <v>2020</v>
      </c>
      <c r="D2721">
        <v>12</v>
      </c>
      <c r="E2721" s="73">
        <v>43992</v>
      </c>
      <c r="F2721" t="s">
        <v>574</v>
      </c>
      <c r="G2721"/>
      <c r="H2721" t="s">
        <v>12</v>
      </c>
      <c r="I2721" t="s">
        <v>575</v>
      </c>
      <c r="J2721" t="s">
        <v>582</v>
      </c>
      <c r="K2721" t="s">
        <v>3</v>
      </c>
      <c r="L2721"/>
      <c r="M2721" t="s">
        <v>579</v>
      </c>
      <c r="N2721" s="82">
        <v>338</v>
      </c>
      <c r="O2721"/>
      <c r="P2721" t="s">
        <v>1233</v>
      </c>
      <c r="Q2721" t="s">
        <v>1232</v>
      </c>
      <c r="R2721">
        <v>312</v>
      </c>
      <c r="S2721"/>
      <c r="T2721"/>
      <c r="U2721"/>
      <c r="V2721"/>
      <c r="W2721"/>
      <c r="X2721"/>
      <c r="Y2721"/>
      <c r="Z2721"/>
      <c r="AA2721"/>
      <c r="AB2721"/>
      <c r="AC2721"/>
      <c r="AD2721"/>
      <c r="AE2721"/>
      <c r="AF2721"/>
      <c r="AG2721"/>
      <c r="AH2721"/>
      <c r="AI2721"/>
      <c r="AJ2721"/>
      <c r="AK2721" t="s">
        <v>1232</v>
      </c>
      <c r="AL2721">
        <v>312</v>
      </c>
      <c r="AM2721" s="73">
        <v>43992</v>
      </c>
      <c r="AN2721" t="s">
        <v>584</v>
      </c>
      <c r="AO2721" t="s">
        <v>975</v>
      </c>
      <c r="AP2721"/>
      <c r="AQ2721"/>
      <c r="AR2721" t="s">
        <v>581</v>
      </c>
      <c r="AS2721" t="s">
        <v>1797</v>
      </c>
      <c r="AT2721" t="s">
        <v>1361</v>
      </c>
      <c r="AU2721" t="s">
        <v>36</v>
      </c>
      <c r="AV2721" t="s">
        <v>1354</v>
      </c>
      <c r="AW2721" t="s">
        <v>1924</v>
      </c>
      <c r="AX2721" t="s">
        <v>1353</v>
      </c>
      <c r="AY2721" t="s">
        <v>1352</v>
      </c>
      <c r="AZ2721"/>
      <c r="BA2721" t="s">
        <v>1950</v>
      </c>
      <c r="BB2721" t="s">
        <v>1926</v>
      </c>
      <c r="BC2721" t="s">
        <v>579</v>
      </c>
      <c r="BD2721"/>
      <c r="BE2721"/>
    </row>
    <row r="2722" spans="1:57" x14ac:dyDescent="0.25">
      <c r="A2722" t="s">
        <v>1360</v>
      </c>
      <c r="B2722" t="s">
        <v>0</v>
      </c>
      <c r="C2722">
        <v>2020</v>
      </c>
      <c r="D2722">
        <v>12</v>
      </c>
      <c r="E2722" s="73">
        <v>43992</v>
      </c>
      <c r="F2722" t="s">
        <v>574</v>
      </c>
      <c r="G2722"/>
      <c r="H2722" t="s">
        <v>12</v>
      </c>
      <c r="I2722" t="s">
        <v>575</v>
      </c>
      <c r="J2722" t="s">
        <v>624</v>
      </c>
      <c r="K2722" t="s">
        <v>3</v>
      </c>
      <c r="L2722"/>
      <c r="M2722" t="s">
        <v>579</v>
      </c>
      <c r="N2722" s="82">
        <v>614.5</v>
      </c>
      <c r="O2722"/>
      <c r="P2722" t="s">
        <v>1233</v>
      </c>
      <c r="Q2722" t="s">
        <v>1232</v>
      </c>
      <c r="R2722">
        <v>315</v>
      </c>
      <c r="S2722"/>
      <c r="T2722"/>
      <c r="U2722"/>
      <c r="V2722"/>
      <c r="W2722"/>
      <c r="X2722"/>
      <c r="Y2722"/>
      <c r="Z2722"/>
      <c r="AA2722"/>
      <c r="AB2722"/>
      <c r="AC2722"/>
      <c r="AD2722"/>
      <c r="AE2722"/>
      <c r="AF2722"/>
      <c r="AG2722"/>
      <c r="AH2722"/>
      <c r="AI2722"/>
      <c r="AJ2722"/>
      <c r="AK2722" t="s">
        <v>1232</v>
      </c>
      <c r="AL2722">
        <v>315</v>
      </c>
      <c r="AM2722" s="73">
        <v>43992</v>
      </c>
      <c r="AN2722" t="s">
        <v>584</v>
      </c>
      <c r="AO2722" t="s">
        <v>975</v>
      </c>
      <c r="AP2722"/>
      <c r="AQ2722"/>
      <c r="AR2722" t="s">
        <v>581</v>
      </c>
      <c r="AS2722" t="s">
        <v>1797</v>
      </c>
      <c r="AT2722" t="s">
        <v>1361</v>
      </c>
      <c r="AU2722" t="s">
        <v>36</v>
      </c>
      <c r="AV2722" t="s">
        <v>1354</v>
      </c>
      <c r="AW2722" t="s">
        <v>1924</v>
      </c>
      <c r="AX2722" t="s">
        <v>1353</v>
      </c>
      <c r="AY2722" t="s">
        <v>1352</v>
      </c>
      <c r="AZ2722"/>
      <c r="BA2722" t="s">
        <v>1982</v>
      </c>
      <c r="BB2722" t="s">
        <v>1926</v>
      </c>
      <c r="BC2722" t="s">
        <v>579</v>
      </c>
      <c r="BD2722"/>
      <c r="BE2722"/>
    </row>
    <row r="2723" spans="1:57" x14ac:dyDescent="0.25">
      <c r="A2723" t="s">
        <v>1360</v>
      </c>
      <c r="B2723" t="s">
        <v>0</v>
      </c>
      <c r="C2723">
        <v>2020</v>
      </c>
      <c r="D2723">
        <v>12</v>
      </c>
      <c r="E2723" s="73">
        <v>43993</v>
      </c>
      <c r="F2723"/>
      <c r="G2723"/>
      <c r="H2723" t="s">
        <v>12</v>
      </c>
      <c r="I2723"/>
      <c r="J2723" t="s">
        <v>2</v>
      </c>
      <c r="K2723" t="s">
        <v>3</v>
      </c>
      <c r="L2723"/>
      <c r="M2723" t="s">
        <v>43</v>
      </c>
      <c r="N2723" s="82">
        <v>-2490</v>
      </c>
      <c r="O2723"/>
      <c r="P2723" t="s">
        <v>14</v>
      </c>
      <c r="Q2723" t="s">
        <v>1216</v>
      </c>
      <c r="R2723">
        <v>38</v>
      </c>
      <c r="S2723"/>
      <c r="T2723"/>
      <c r="U2723"/>
      <c r="V2723"/>
      <c r="W2723"/>
      <c r="X2723"/>
      <c r="Y2723"/>
      <c r="Z2723"/>
      <c r="AA2723"/>
      <c r="AB2723"/>
      <c r="AC2723"/>
      <c r="AD2723"/>
      <c r="AE2723"/>
      <c r="AF2723"/>
      <c r="AG2723"/>
      <c r="AH2723"/>
      <c r="AI2723"/>
      <c r="AJ2723"/>
      <c r="AK2723" t="s">
        <v>1216</v>
      </c>
      <c r="AL2723">
        <v>38</v>
      </c>
      <c r="AM2723" s="73">
        <v>43993</v>
      </c>
      <c r="AN2723" t="s">
        <v>1209</v>
      </c>
      <c r="AO2723" t="s">
        <v>8</v>
      </c>
      <c r="AP2723"/>
      <c r="AQ2723"/>
      <c r="AR2723" t="s">
        <v>30</v>
      </c>
      <c r="AS2723" t="s">
        <v>1797</v>
      </c>
      <c r="AT2723" t="s">
        <v>1385</v>
      </c>
      <c r="AU2723" t="s">
        <v>36</v>
      </c>
      <c r="AV2723" t="s">
        <v>1355</v>
      </c>
      <c r="AW2723"/>
      <c r="AX2723"/>
      <c r="AY2723"/>
      <c r="AZ2723"/>
      <c r="BA2723" t="s">
        <v>1801</v>
      </c>
      <c r="BB2723" t="s">
        <v>1802</v>
      </c>
      <c r="BC2723" t="s">
        <v>43</v>
      </c>
      <c r="BD2723"/>
      <c r="BE2723"/>
    </row>
    <row r="2724" spans="1:57" x14ac:dyDescent="0.25">
      <c r="A2724" t="s">
        <v>1360</v>
      </c>
      <c r="B2724" t="s">
        <v>0</v>
      </c>
      <c r="C2724">
        <v>2020</v>
      </c>
      <c r="D2724">
        <v>12</v>
      </c>
      <c r="E2724" s="73">
        <v>43993</v>
      </c>
      <c r="F2724"/>
      <c r="G2724"/>
      <c r="H2724" t="s">
        <v>12</v>
      </c>
      <c r="I2724"/>
      <c r="J2724" t="s">
        <v>25</v>
      </c>
      <c r="K2724" t="s">
        <v>3</v>
      </c>
      <c r="L2724"/>
      <c r="M2724" t="s">
        <v>43</v>
      </c>
      <c r="N2724" s="82">
        <v>2490</v>
      </c>
      <c r="O2724"/>
      <c r="P2724" t="s">
        <v>27</v>
      </c>
      <c r="Q2724" t="s">
        <v>1216</v>
      </c>
      <c r="R2724">
        <v>98</v>
      </c>
      <c r="S2724"/>
      <c r="T2724"/>
      <c r="U2724"/>
      <c r="V2724"/>
      <c r="W2724"/>
      <c r="X2724"/>
      <c r="Y2724"/>
      <c r="Z2724"/>
      <c r="AA2724"/>
      <c r="AB2724"/>
      <c r="AC2724"/>
      <c r="AD2724"/>
      <c r="AE2724"/>
      <c r="AF2724"/>
      <c r="AG2724"/>
      <c r="AH2724"/>
      <c r="AI2724"/>
      <c r="AJ2724"/>
      <c r="AK2724" t="s">
        <v>1216</v>
      </c>
      <c r="AL2724">
        <v>98</v>
      </c>
      <c r="AM2724" s="73">
        <v>43993</v>
      </c>
      <c r="AN2724" t="s">
        <v>1209</v>
      </c>
      <c r="AO2724" t="s">
        <v>8</v>
      </c>
      <c r="AP2724"/>
      <c r="AQ2724"/>
      <c r="AR2724" t="s">
        <v>30</v>
      </c>
      <c r="AS2724" t="s">
        <v>1797</v>
      </c>
      <c r="AT2724" t="s">
        <v>1366</v>
      </c>
      <c r="AU2724" t="s">
        <v>36</v>
      </c>
      <c r="AV2724" t="s">
        <v>1365</v>
      </c>
      <c r="AW2724"/>
      <c r="AX2724"/>
      <c r="AY2724"/>
      <c r="AZ2724"/>
      <c r="BA2724" t="s">
        <v>1833</v>
      </c>
      <c r="BB2724" t="s">
        <v>1802</v>
      </c>
      <c r="BC2724" t="s">
        <v>43</v>
      </c>
      <c r="BD2724"/>
      <c r="BE2724"/>
    </row>
    <row r="2725" spans="1:57" x14ac:dyDescent="0.25">
      <c r="A2725" t="s">
        <v>1360</v>
      </c>
      <c r="B2725" t="s">
        <v>0</v>
      </c>
      <c r="C2725">
        <v>2020</v>
      </c>
      <c r="D2725">
        <v>12</v>
      </c>
      <c r="E2725" s="73">
        <v>44000</v>
      </c>
      <c r="F2725"/>
      <c r="G2725"/>
      <c r="H2725" t="s">
        <v>12</v>
      </c>
      <c r="I2725"/>
      <c r="J2725" t="s">
        <v>25</v>
      </c>
      <c r="K2725" t="s">
        <v>3</v>
      </c>
      <c r="L2725"/>
      <c r="M2725" t="s">
        <v>27</v>
      </c>
      <c r="N2725" s="82">
        <v>-3500</v>
      </c>
      <c r="O2725"/>
      <c r="P2725" t="s">
        <v>27</v>
      </c>
      <c r="Q2725" t="s">
        <v>1229</v>
      </c>
      <c r="R2725">
        <v>27</v>
      </c>
      <c r="S2725"/>
      <c r="T2725"/>
      <c r="U2725"/>
      <c r="V2725"/>
      <c r="W2725"/>
      <c r="X2725"/>
      <c r="Y2725"/>
      <c r="Z2725"/>
      <c r="AA2725"/>
      <c r="AB2725"/>
      <c r="AC2725"/>
      <c r="AD2725"/>
      <c r="AE2725"/>
      <c r="AF2725"/>
      <c r="AG2725"/>
      <c r="AH2725"/>
      <c r="AI2725"/>
      <c r="AJ2725"/>
      <c r="AK2725" t="s">
        <v>1229</v>
      </c>
      <c r="AL2725">
        <v>27</v>
      </c>
      <c r="AM2725" s="73">
        <v>44000</v>
      </c>
      <c r="AN2725" t="s">
        <v>1228</v>
      </c>
      <c r="AO2725" t="s">
        <v>8</v>
      </c>
      <c r="AP2725"/>
      <c r="AQ2725"/>
      <c r="AR2725" t="s">
        <v>30</v>
      </c>
      <c r="AS2725" t="s">
        <v>1797</v>
      </c>
      <c r="AT2725" t="s">
        <v>1366</v>
      </c>
      <c r="AU2725" t="s">
        <v>36</v>
      </c>
      <c r="AV2725" t="s">
        <v>1365</v>
      </c>
      <c r="AW2725"/>
      <c r="AX2725"/>
      <c r="AY2725"/>
      <c r="AZ2725"/>
      <c r="BA2725" t="s">
        <v>1833</v>
      </c>
      <c r="BB2725" t="s">
        <v>1802</v>
      </c>
      <c r="BC2725" t="s">
        <v>27</v>
      </c>
      <c r="BD2725"/>
      <c r="BE2725"/>
    </row>
    <row r="2726" spans="1:57" x14ac:dyDescent="0.25">
      <c r="A2726" t="s">
        <v>1360</v>
      </c>
      <c r="B2726" t="s">
        <v>0</v>
      </c>
      <c r="C2726">
        <v>2020</v>
      </c>
      <c r="D2726">
        <v>12</v>
      </c>
      <c r="E2726" s="73">
        <v>44012</v>
      </c>
      <c r="F2726"/>
      <c r="G2726"/>
      <c r="H2726" t="s">
        <v>12</v>
      </c>
      <c r="I2726"/>
      <c r="J2726" t="s">
        <v>433</v>
      </c>
      <c r="K2726" t="s">
        <v>19</v>
      </c>
      <c r="L2726"/>
      <c r="M2726" t="s">
        <v>1407</v>
      </c>
      <c r="N2726" s="82">
        <v>-72.430000000000007</v>
      </c>
      <c r="O2726"/>
      <c r="P2726" t="s">
        <v>735</v>
      </c>
      <c r="Q2726" t="s">
        <v>1221</v>
      </c>
      <c r="R2726">
        <v>15</v>
      </c>
      <c r="S2726"/>
      <c r="T2726"/>
      <c r="U2726"/>
      <c r="V2726"/>
      <c r="W2726"/>
      <c r="X2726"/>
      <c r="Y2726"/>
      <c r="Z2726"/>
      <c r="AA2726"/>
      <c r="AB2726"/>
      <c r="AC2726"/>
      <c r="AD2726"/>
      <c r="AE2726"/>
      <c r="AF2726"/>
      <c r="AG2726"/>
      <c r="AH2726"/>
      <c r="AI2726"/>
      <c r="AJ2726"/>
      <c r="AK2726" t="s">
        <v>1221</v>
      </c>
      <c r="AL2726">
        <v>15</v>
      </c>
      <c r="AM2726" s="73">
        <v>44012</v>
      </c>
      <c r="AN2726"/>
      <c r="AO2726" t="s">
        <v>11</v>
      </c>
      <c r="AP2726"/>
      <c r="AQ2726"/>
      <c r="AR2726" t="s">
        <v>603</v>
      </c>
      <c r="AS2726" t="s">
        <v>1797</v>
      </c>
      <c r="AT2726" t="s">
        <v>1422</v>
      </c>
      <c r="AU2726" t="s">
        <v>36</v>
      </c>
      <c r="AV2726" t="s">
        <v>1421</v>
      </c>
      <c r="AW2726"/>
      <c r="AX2726"/>
      <c r="AY2726"/>
      <c r="AZ2726"/>
      <c r="BA2726" t="s">
        <v>1914</v>
      </c>
      <c r="BB2726" t="s">
        <v>1844</v>
      </c>
      <c r="BC2726" t="s">
        <v>1407</v>
      </c>
      <c r="BD2726"/>
      <c r="BE2726"/>
    </row>
    <row r="2727" spans="1:57" x14ac:dyDescent="0.25">
      <c r="A2727" t="s">
        <v>1360</v>
      </c>
      <c r="B2727" t="s">
        <v>0</v>
      </c>
      <c r="C2727">
        <v>2020</v>
      </c>
      <c r="D2727">
        <v>12</v>
      </c>
      <c r="E2727" s="73">
        <v>43983</v>
      </c>
      <c r="F2727"/>
      <c r="G2727"/>
      <c r="H2727" t="s">
        <v>12</v>
      </c>
      <c r="I2727" t="s">
        <v>552</v>
      </c>
      <c r="J2727" t="s">
        <v>961</v>
      </c>
      <c r="K2727" t="s">
        <v>3</v>
      </c>
      <c r="L2727"/>
      <c r="M2727" t="s">
        <v>27</v>
      </c>
      <c r="N2727" s="82">
        <v>12500</v>
      </c>
      <c r="O2727"/>
      <c r="P2727" t="s">
        <v>1202</v>
      </c>
      <c r="Q2727" t="s">
        <v>1200</v>
      </c>
      <c r="R2727">
        <v>23</v>
      </c>
      <c r="S2727" t="s">
        <v>1201</v>
      </c>
      <c r="T2727" s="73">
        <v>43965</v>
      </c>
      <c r="U2727" t="s">
        <v>1508</v>
      </c>
      <c r="V2727" t="s">
        <v>1202</v>
      </c>
      <c r="W2727" t="s">
        <v>36</v>
      </c>
      <c r="X2727"/>
      <c r="Y2727"/>
      <c r="Z2727"/>
      <c r="AA2727"/>
      <c r="AB2727"/>
      <c r="AC2727"/>
      <c r="AD2727"/>
      <c r="AE2727"/>
      <c r="AF2727"/>
      <c r="AG2727"/>
      <c r="AH2727"/>
      <c r="AI2727"/>
      <c r="AJ2727"/>
      <c r="AK2727" t="s">
        <v>1201</v>
      </c>
      <c r="AL2727">
        <v>1</v>
      </c>
      <c r="AM2727" s="73">
        <v>43965</v>
      </c>
      <c r="AN2727" t="s">
        <v>1201</v>
      </c>
      <c r="AO2727" t="s">
        <v>554</v>
      </c>
      <c r="AP2727" t="s">
        <v>420</v>
      </c>
      <c r="AQ2727"/>
      <c r="AR2727" t="s">
        <v>30</v>
      </c>
      <c r="AS2727" t="s">
        <v>1797</v>
      </c>
      <c r="AT2727" t="s">
        <v>1372</v>
      </c>
      <c r="AU2727" t="s">
        <v>36</v>
      </c>
      <c r="AV2727" t="s">
        <v>1354</v>
      </c>
      <c r="AW2727" t="s">
        <v>1798</v>
      </c>
      <c r="AX2727" t="s">
        <v>1353</v>
      </c>
      <c r="AY2727" t="s">
        <v>1371</v>
      </c>
      <c r="AZ2727"/>
      <c r="BA2727" t="s">
        <v>2031</v>
      </c>
      <c r="BB2727" t="s">
        <v>1800</v>
      </c>
      <c r="BC2727" t="s">
        <v>1508</v>
      </c>
      <c r="BD2727">
        <v>1</v>
      </c>
      <c r="BE2727" t="s">
        <v>2068</v>
      </c>
    </row>
    <row r="2728" spans="1:57" x14ac:dyDescent="0.25">
      <c r="A2728" t="s">
        <v>1360</v>
      </c>
      <c r="B2728" t="s">
        <v>0</v>
      </c>
      <c r="C2728">
        <v>2020</v>
      </c>
      <c r="D2728">
        <v>12</v>
      </c>
      <c r="E2728" s="73">
        <v>43992</v>
      </c>
      <c r="F2728"/>
      <c r="G2728"/>
      <c r="H2728" t="s">
        <v>12</v>
      </c>
      <c r="I2728"/>
      <c r="J2728" t="s">
        <v>25</v>
      </c>
      <c r="K2728" t="s">
        <v>3</v>
      </c>
      <c r="L2728"/>
      <c r="M2728" t="s">
        <v>27</v>
      </c>
      <c r="N2728" s="82">
        <v>-85000</v>
      </c>
      <c r="O2728"/>
      <c r="P2728" t="s">
        <v>27</v>
      </c>
      <c r="Q2728" t="s">
        <v>1204</v>
      </c>
      <c r="R2728">
        <v>39</v>
      </c>
      <c r="S2728"/>
      <c r="T2728"/>
      <c r="U2728"/>
      <c r="V2728"/>
      <c r="W2728"/>
      <c r="X2728"/>
      <c r="Y2728"/>
      <c r="Z2728"/>
      <c r="AA2728"/>
      <c r="AB2728"/>
      <c r="AC2728"/>
      <c r="AD2728"/>
      <c r="AE2728"/>
      <c r="AF2728"/>
      <c r="AG2728"/>
      <c r="AH2728"/>
      <c r="AI2728"/>
      <c r="AJ2728"/>
      <c r="AK2728" t="s">
        <v>1204</v>
      </c>
      <c r="AL2728">
        <v>39</v>
      </c>
      <c r="AM2728" s="73">
        <v>43992</v>
      </c>
      <c r="AN2728" t="s">
        <v>1207</v>
      </c>
      <c r="AO2728" t="s">
        <v>8</v>
      </c>
      <c r="AP2728"/>
      <c r="AQ2728"/>
      <c r="AR2728" t="s">
        <v>30</v>
      </c>
      <c r="AS2728" t="s">
        <v>1797</v>
      </c>
      <c r="AT2728" t="s">
        <v>1366</v>
      </c>
      <c r="AU2728" t="s">
        <v>36</v>
      </c>
      <c r="AV2728" t="s">
        <v>1365</v>
      </c>
      <c r="AW2728"/>
      <c r="AX2728"/>
      <c r="AY2728"/>
      <c r="AZ2728"/>
      <c r="BA2728" t="s">
        <v>1833</v>
      </c>
      <c r="BB2728" t="s">
        <v>1802</v>
      </c>
      <c r="BC2728" t="s">
        <v>27</v>
      </c>
      <c r="BD2728"/>
      <c r="BE2728"/>
    </row>
    <row r="2729" spans="1:57" x14ac:dyDescent="0.25">
      <c r="A2729" t="s">
        <v>1360</v>
      </c>
      <c r="B2729" t="s">
        <v>0</v>
      </c>
      <c r="C2729">
        <v>2020</v>
      </c>
      <c r="D2729">
        <v>12</v>
      </c>
      <c r="E2729" s="73">
        <v>44012</v>
      </c>
      <c r="F2729"/>
      <c r="G2729"/>
      <c r="H2729" t="s">
        <v>12</v>
      </c>
      <c r="I2729"/>
      <c r="J2729" t="s">
        <v>2</v>
      </c>
      <c r="K2729" t="s">
        <v>19</v>
      </c>
      <c r="L2729"/>
      <c r="M2729" t="s">
        <v>1407</v>
      </c>
      <c r="N2729" s="82">
        <v>72.430000000000007</v>
      </c>
      <c r="O2729"/>
      <c r="P2729" t="s">
        <v>14</v>
      </c>
      <c r="Q2729" t="s">
        <v>1221</v>
      </c>
      <c r="R2729">
        <v>49</v>
      </c>
      <c r="S2729"/>
      <c r="T2729"/>
      <c r="U2729"/>
      <c r="V2729"/>
      <c r="W2729"/>
      <c r="X2729"/>
      <c r="Y2729"/>
      <c r="Z2729"/>
      <c r="AA2729"/>
      <c r="AB2729"/>
      <c r="AC2729"/>
      <c r="AD2729"/>
      <c r="AE2729"/>
      <c r="AF2729"/>
      <c r="AG2729"/>
      <c r="AH2729"/>
      <c r="AI2729"/>
      <c r="AJ2729"/>
      <c r="AK2729" t="s">
        <v>1221</v>
      </c>
      <c r="AL2729">
        <v>49</v>
      </c>
      <c r="AM2729" s="73">
        <v>44012</v>
      </c>
      <c r="AN2729"/>
      <c r="AO2729" t="s">
        <v>8</v>
      </c>
      <c r="AP2729"/>
      <c r="AQ2729"/>
      <c r="AR2729" t="s">
        <v>603</v>
      </c>
      <c r="AS2729" t="s">
        <v>1797</v>
      </c>
      <c r="AT2729" t="s">
        <v>1385</v>
      </c>
      <c r="AU2729" t="s">
        <v>36</v>
      </c>
      <c r="AV2729" t="s">
        <v>1355</v>
      </c>
      <c r="AW2729"/>
      <c r="AX2729"/>
      <c r="AY2729"/>
      <c r="AZ2729"/>
      <c r="BA2729" t="s">
        <v>1801</v>
      </c>
      <c r="BB2729" t="s">
        <v>1844</v>
      </c>
      <c r="BC2729" t="s">
        <v>1407</v>
      </c>
      <c r="BD2729"/>
      <c r="BE2729"/>
    </row>
    <row r="2730" spans="1:57" x14ac:dyDescent="0.25">
      <c r="A2730" t="s">
        <v>1360</v>
      </c>
      <c r="B2730" t="s">
        <v>0</v>
      </c>
      <c r="C2730">
        <v>2020</v>
      </c>
      <c r="D2730">
        <v>12</v>
      </c>
      <c r="E2730" s="73">
        <v>43992</v>
      </c>
      <c r="F2730"/>
      <c r="G2730"/>
      <c r="H2730" t="s">
        <v>12</v>
      </c>
      <c r="I2730"/>
      <c r="J2730" t="s">
        <v>25</v>
      </c>
      <c r="K2730" t="s">
        <v>3</v>
      </c>
      <c r="L2730"/>
      <c r="M2730" t="s">
        <v>27</v>
      </c>
      <c r="N2730" s="82">
        <v>-146.81</v>
      </c>
      <c r="O2730"/>
      <c r="P2730" t="s">
        <v>27</v>
      </c>
      <c r="Q2730" t="s">
        <v>1204</v>
      </c>
      <c r="R2730">
        <v>37</v>
      </c>
      <c r="S2730"/>
      <c r="T2730"/>
      <c r="U2730"/>
      <c r="V2730"/>
      <c r="W2730"/>
      <c r="X2730"/>
      <c r="Y2730"/>
      <c r="Z2730"/>
      <c r="AA2730"/>
      <c r="AB2730"/>
      <c r="AC2730"/>
      <c r="AD2730"/>
      <c r="AE2730"/>
      <c r="AF2730"/>
      <c r="AG2730"/>
      <c r="AH2730"/>
      <c r="AI2730"/>
      <c r="AJ2730"/>
      <c r="AK2730" t="s">
        <v>1204</v>
      </c>
      <c r="AL2730">
        <v>37</v>
      </c>
      <c r="AM2730" s="73">
        <v>43992</v>
      </c>
      <c r="AN2730" t="s">
        <v>1205</v>
      </c>
      <c r="AO2730" t="s">
        <v>8</v>
      </c>
      <c r="AP2730"/>
      <c r="AQ2730"/>
      <c r="AR2730" t="s">
        <v>30</v>
      </c>
      <c r="AS2730" t="s">
        <v>1797</v>
      </c>
      <c r="AT2730" t="s">
        <v>1366</v>
      </c>
      <c r="AU2730" t="s">
        <v>36</v>
      </c>
      <c r="AV2730" t="s">
        <v>1365</v>
      </c>
      <c r="AW2730"/>
      <c r="AX2730"/>
      <c r="AY2730"/>
      <c r="AZ2730"/>
      <c r="BA2730" t="s">
        <v>1833</v>
      </c>
      <c r="BB2730" t="s">
        <v>1802</v>
      </c>
      <c r="BC2730" t="s">
        <v>27</v>
      </c>
      <c r="BD2730"/>
      <c r="BE2730"/>
    </row>
    <row r="2731" spans="1:57" x14ac:dyDescent="0.25">
      <c r="A2731" t="s">
        <v>1360</v>
      </c>
      <c r="B2731" t="s">
        <v>0</v>
      </c>
      <c r="C2731">
        <v>2020</v>
      </c>
      <c r="D2731">
        <v>12</v>
      </c>
      <c r="E2731" s="73">
        <v>43992</v>
      </c>
      <c r="F2731" t="s">
        <v>574</v>
      </c>
      <c r="G2731"/>
      <c r="H2731" t="s">
        <v>12</v>
      </c>
      <c r="I2731" t="s">
        <v>575</v>
      </c>
      <c r="J2731" t="s">
        <v>585</v>
      </c>
      <c r="K2731" t="s">
        <v>3</v>
      </c>
      <c r="L2731"/>
      <c r="M2731" t="s">
        <v>579</v>
      </c>
      <c r="N2731" s="82">
        <v>232.27</v>
      </c>
      <c r="O2731"/>
      <c r="P2731" t="s">
        <v>1233</v>
      </c>
      <c r="Q2731" t="s">
        <v>1232</v>
      </c>
      <c r="R2731">
        <v>248</v>
      </c>
      <c r="S2731"/>
      <c r="T2731"/>
      <c r="U2731"/>
      <c r="V2731"/>
      <c r="W2731"/>
      <c r="X2731"/>
      <c r="Y2731"/>
      <c r="Z2731"/>
      <c r="AA2731"/>
      <c r="AB2731"/>
      <c r="AC2731"/>
      <c r="AD2731"/>
      <c r="AE2731"/>
      <c r="AF2731"/>
      <c r="AG2731"/>
      <c r="AH2731"/>
      <c r="AI2731"/>
      <c r="AJ2731"/>
      <c r="AK2731" t="s">
        <v>1232</v>
      </c>
      <c r="AL2731">
        <v>248</v>
      </c>
      <c r="AM2731" s="73">
        <v>43992</v>
      </c>
      <c r="AN2731" t="s">
        <v>584</v>
      </c>
      <c r="AO2731" t="s">
        <v>847</v>
      </c>
      <c r="AP2731"/>
      <c r="AQ2731"/>
      <c r="AR2731" t="s">
        <v>581</v>
      </c>
      <c r="AS2731" t="s">
        <v>1797</v>
      </c>
      <c r="AT2731" t="s">
        <v>1361</v>
      </c>
      <c r="AU2731" t="s">
        <v>36</v>
      </c>
      <c r="AV2731" t="s">
        <v>1354</v>
      </c>
      <c r="AW2731" t="s">
        <v>1924</v>
      </c>
      <c r="AX2731" t="s">
        <v>1353</v>
      </c>
      <c r="AY2731" t="s">
        <v>1352</v>
      </c>
      <c r="AZ2731"/>
      <c r="BA2731" t="s">
        <v>1925</v>
      </c>
      <c r="BB2731" t="s">
        <v>1926</v>
      </c>
      <c r="BC2731" t="s">
        <v>579</v>
      </c>
      <c r="BD2731"/>
      <c r="BE2731"/>
    </row>
    <row r="2732" spans="1:57" x14ac:dyDescent="0.25">
      <c r="A2732" t="s">
        <v>1360</v>
      </c>
      <c r="B2732" t="s">
        <v>0</v>
      </c>
      <c r="C2732">
        <v>2020</v>
      </c>
      <c r="D2732">
        <v>12</v>
      </c>
      <c r="E2732" s="73">
        <v>44000</v>
      </c>
      <c r="F2732"/>
      <c r="G2732"/>
      <c r="H2732" t="s">
        <v>12</v>
      </c>
      <c r="I2732"/>
      <c r="J2732" t="s">
        <v>25</v>
      </c>
      <c r="K2732" t="s">
        <v>3</v>
      </c>
      <c r="L2732"/>
      <c r="M2732" t="s">
        <v>27</v>
      </c>
      <c r="N2732" s="82">
        <v>-3000</v>
      </c>
      <c r="O2732"/>
      <c r="P2732" t="s">
        <v>27</v>
      </c>
      <c r="Q2732" t="s">
        <v>1229</v>
      </c>
      <c r="R2732">
        <v>31</v>
      </c>
      <c r="S2732"/>
      <c r="T2732"/>
      <c r="U2732"/>
      <c r="V2732"/>
      <c r="W2732"/>
      <c r="X2732"/>
      <c r="Y2732"/>
      <c r="Z2732"/>
      <c r="AA2732"/>
      <c r="AB2732"/>
      <c r="AC2732"/>
      <c r="AD2732"/>
      <c r="AE2732"/>
      <c r="AF2732"/>
      <c r="AG2732"/>
      <c r="AH2732"/>
      <c r="AI2732"/>
      <c r="AJ2732"/>
      <c r="AK2732" t="s">
        <v>1229</v>
      </c>
      <c r="AL2732">
        <v>31</v>
      </c>
      <c r="AM2732" s="73">
        <v>44000</v>
      </c>
      <c r="AN2732" t="s">
        <v>1227</v>
      </c>
      <c r="AO2732" t="s">
        <v>8</v>
      </c>
      <c r="AP2732"/>
      <c r="AQ2732"/>
      <c r="AR2732" t="s">
        <v>30</v>
      </c>
      <c r="AS2732" t="s">
        <v>1797</v>
      </c>
      <c r="AT2732" t="s">
        <v>1366</v>
      </c>
      <c r="AU2732" t="s">
        <v>36</v>
      </c>
      <c r="AV2732" t="s">
        <v>1365</v>
      </c>
      <c r="AW2732"/>
      <c r="AX2732"/>
      <c r="AY2732"/>
      <c r="AZ2732"/>
      <c r="BA2732" t="s">
        <v>1833</v>
      </c>
      <c r="BB2732" t="s">
        <v>1802</v>
      </c>
      <c r="BC2732" t="s">
        <v>27</v>
      </c>
      <c r="BD2732"/>
      <c r="BE2732"/>
    </row>
    <row r="2733" spans="1:57" x14ac:dyDescent="0.25">
      <c r="A2733" t="s">
        <v>1360</v>
      </c>
      <c r="B2733" t="s">
        <v>0</v>
      </c>
      <c r="C2733">
        <v>2020</v>
      </c>
      <c r="D2733">
        <v>12</v>
      </c>
      <c r="E2733" s="73">
        <v>44000</v>
      </c>
      <c r="F2733"/>
      <c r="G2733"/>
      <c r="H2733" t="s">
        <v>12</v>
      </c>
      <c r="I2733" t="s">
        <v>552</v>
      </c>
      <c r="J2733" t="s">
        <v>920</v>
      </c>
      <c r="K2733" t="s">
        <v>3</v>
      </c>
      <c r="L2733"/>
      <c r="M2733" t="s">
        <v>27</v>
      </c>
      <c r="N2733" s="82">
        <v>3000</v>
      </c>
      <c r="O2733"/>
      <c r="P2733" t="s">
        <v>1230</v>
      </c>
      <c r="Q2733" t="s">
        <v>1229</v>
      </c>
      <c r="R2733">
        <v>207</v>
      </c>
      <c r="S2733" t="s">
        <v>1227</v>
      </c>
      <c r="T2733" s="73">
        <v>43999</v>
      </c>
      <c r="U2733" t="s">
        <v>1579</v>
      </c>
      <c r="V2733" t="s">
        <v>1230</v>
      </c>
      <c r="W2733" t="s">
        <v>36</v>
      </c>
      <c r="X2733"/>
      <c r="Y2733"/>
      <c r="Z2733"/>
      <c r="AA2733"/>
      <c r="AB2733"/>
      <c r="AC2733"/>
      <c r="AD2733"/>
      <c r="AE2733"/>
      <c r="AF2733"/>
      <c r="AG2733"/>
      <c r="AH2733"/>
      <c r="AI2733"/>
      <c r="AJ2733"/>
      <c r="AK2733" t="s">
        <v>1227</v>
      </c>
      <c r="AL2733">
        <v>1</v>
      </c>
      <c r="AM2733" s="73">
        <v>43999</v>
      </c>
      <c r="AN2733" t="s">
        <v>1227</v>
      </c>
      <c r="AO2733" t="s">
        <v>554</v>
      </c>
      <c r="AP2733" t="s">
        <v>707</v>
      </c>
      <c r="AQ2733"/>
      <c r="AR2733" t="s">
        <v>30</v>
      </c>
      <c r="AS2733" t="s">
        <v>1797</v>
      </c>
      <c r="AT2733" t="s">
        <v>1372</v>
      </c>
      <c r="AU2733" t="s">
        <v>36</v>
      </c>
      <c r="AV2733" t="s">
        <v>1354</v>
      </c>
      <c r="AW2733" t="s">
        <v>1798</v>
      </c>
      <c r="AX2733" t="s">
        <v>1353</v>
      </c>
      <c r="AY2733" t="s">
        <v>1371</v>
      </c>
      <c r="AZ2733"/>
      <c r="BA2733" t="s">
        <v>1799</v>
      </c>
      <c r="BB2733" t="s">
        <v>1800</v>
      </c>
      <c r="BC2733" t="s">
        <v>1579</v>
      </c>
      <c r="BD2733">
        <v>1</v>
      </c>
      <c r="BE2733" t="s">
        <v>1999</v>
      </c>
    </row>
    <row r="2734" spans="1:57" x14ac:dyDescent="0.25">
      <c r="A2734" t="s">
        <v>1360</v>
      </c>
      <c r="B2734" t="s">
        <v>0</v>
      </c>
      <c r="C2734">
        <v>2020</v>
      </c>
      <c r="D2734">
        <v>12</v>
      </c>
      <c r="E2734" s="73">
        <v>44012</v>
      </c>
      <c r="F2734"/>
      <c r="G2734"/>
      <c r="H2734" t="s">
        <v>12</v>
      </c>
      <c r="I2734"/>
      <c r="J2734" t="s">
        <v>2</v>
      </c>
      <c r="K2734" t="s">
        <v>3</v>
      </c>
      <c r="L2734"/>
      <c r="M2734" t="s">
        <v>1407</v>
      </c>
      <c r="N2734" s="82">
        <v>2099.06</v>
      </c>
      <c r="O2734"/>
      <c r="P2734" t="s">
        <v>14</v>
      </c>
      <c r="Q2734" t="s">
        <v>1221</v>
      </c>
      <c r="R2734">
        <v>47</v>
      </c>
      <c r="S2734"/>
      <c r="T2734"/>
      <c r="U2734"/>
      <c r="V2734"/>
      <c r="W2734"/>
      <c r="X2734"/>
      <c r="Y2734"/>
      <c r="Z2734"/>
      <c r="AA2734"/>
      <c r="AB2734"/>
      <c r="AC2734"/>
      <c r="AD2734"/>
      <c r="AE2734"/>
      <c r="AF2734"/>
      <c r="AG2734"/>
      <c r="AH2734"/>
      <c r="AI2734"/>
      <c r="AJ2734"/>
      <c r="AK2734" t="s">
        <v>1221</v>
      </c>
      <c r="AL2734">
        <v>47</v>
      </c>
      <c r="AM2734" s="73">
        <v>44012</v>
      </c>
      <c r="AN2734"/>
      <c r="AO2734" t="s">
        <v>8</v>
      </c>
      <c r="AP2734"/>
      <c r="AQ2734"/>
      <c r="AR2734" t="s">
        <v>603</v>
      </c>
      <c r="AS2734" t="s">
        <v>1797</v>
      </c>
      <c r="AT2734" t="s">
        <v>1385</v>
      </c>
      <c r="AU2734" t="s">
        <v>36</v>
      </c>
      <c r="AV2734" t="s">
        <v>1355</v>
      </c>
      <c r="AW2734"/>
      <c r="AX2734"/>
      <c r="AY2734"/>
      <c r="AZ2734"/>
      <c r="BA2734" t="s">
        <v>1801</v>
      </c>
      <c r="BB2734" t="s">
        <v>1802</v>
      </c>
      <c r="BC2734" t="s">
        <v>1407</v>
      </c>
      <c r="BD2734"/>
      <c r="BE2734"/>
    </row>
    <row r="2735" spans="1:57" x14ac:dyDescent="0.25">
      <c r="A2735" t="s">
        <v>1360</v>
      </c>
      <c r="B2735" t="s">
        <v>0</v>
      </c>
      <c r="C2735">
        <v>2020</v>
      </c>
      <c r="D2735">
        <v>12</v>
      </c>
      <c r="E2735" s="73">
        <v>43983</v>
      </c>
      <c r="F2735"/>
      <c r="G2735"/>
      <c r="H2735" t="s">
        <v>12</v>
      </c>
      <c r="I2735"/>
      <c r="J2735" t="s">
        <v>25</v>
      </c>
      <c r="K2735" t="s">
        <v>3</v>
      </c>
      <c r="L2735"/>
      <c r="M2735" t="s">
        <v>27</v>
      </c>
      <c r="N2735" s="82">
        <v>-12500</v>
      </c>
      <c r="O2735"/>
      <c r="P2735" t="s">
        <v>27</v>
      </c>
      <c r="Q2735" t="s">
        <v>1200</v>
      </c>
      <c r="R2735">
        <v>3</v>
      </c>
      <c r="S2735"/>
      <c r="T2735"/>
      <c r="U2735"/>
      <c r="V2735"/>
      <c r="W2735"/>
      <c r="X2735"/>
      <c r="Y2735"/>
      <c r="Z2735"/>
      <c r="AA2735"/>
      <c r="AB2735"/>
      <c r="AC2735"/>
      <c r="AD2735"/>
      <c r="AE2735"/>
      <c r="AF2735"/>
      <c r="AG2735"/>
      <c r="AH2735"/>
      <c r="AI2735"/>
      <c r="AJ2735"/>
      <c r="AK2735" t="s">
        <v>1200</v>
      </c>
      <c r="AL2735">
        <v>3</v>
      </c>
      <c r="AM2735" s="73">
        <v>43983</v>
      </c>
      <c r="AN2735" t="s">
        <v>1201</v>
      </c>
      <c r="AO2735" t="s">
        <v>8</v>
      </c>
      <c r="AP2735"/>
      <c r="AQ2735"/>
      <c r="AR2735" t="s">
        <v>30</v>
      </c>
      <c r="AS2735" t="s">
        <v>1797</v>
      </c>
      <c r="AT2735" t="s">
        <v>1366</v>
      </c>
      <c r="AU2735" t="s">
        <v>36</v>
      </c>
      <c r="AV2735" t="s">
        <v>1365</v>
      </c>
      <c r="AW2735"/>
      <c r="AX2735"/>
      <c r="AY2735"/>
      <c r="AZ2735"/>
      <c r="BA2735" t="s">
        <v>1833</v>
      </c>
      <c r="BB2735" t="s">
        <v>1802</v>
      </c>
      <c r="BC2735" t="s">
        <v>27</v>
      </c>
      <c r="BD2735"/>
      <c r="BE2735"/>
    </row>
    <row r="2736" spans="1:57" x14ac:dyDescent="0.25">
      <c r="A2736" t="s">
        <v>1360</v>
      </c>
      <c r="B2736" t="s">
        <v>0</v>
      </c>
      <c r="C2736">
        <v>2020</v>
      </c>
      <c r="D2736">
        <v>12</v>
      </c>
      <c r="E2736" s="73">
        <v>43992</v>
      </c>
      <c r="F2736"/>
      <c r="G2736"/>
      <c r="H2736" t="s">
        <v>12</v>
      </c>
      <c r="I2736" t="s">
        <v>552</v>
      </c>
      <c r="J2736" t="s">
        <v>920</v>
      </c>
      <c r="K2736" t="s">
        <v>3</v>
      </c>
      <c r="L2736"/>
      <c r="M2736" t="s">
        <v>27</v>
      </c>
      <c r="N2736" s="82">
        <v>2490</v>
      </c>
      <c r="O2736"/>
      <c r="P2736" t="s">
        <v>1215</v>
      </c>
      <c r="Q2736" t="s">
        <v>1204</v>
      </c>
      <c r="R2736">
        <v>88</v>
      </c>
      <c r="S2736" t="s">
        <v>1209</v>
      </c>
      <c r="T2736" s="73">
        <v>43986</v>
      </c>
      <c r="U2736" t="s">
        <v>1544</v>
      </c>
      <c r="V2736" t="s">
        <v>1215</v>
      </c>
      <c r="W2736" t="s">
        <v>36</v>
      </c>
      <c r="X2736"/>
      <c r="Y2736"/>
      <c r="Z2736"/>
      <c r="AA2736"/>
      <c r="AB2736"/>
      <c r="AC2736"/>
      <c r="AD2736"/>
      <c r="AE2736"/>
      <c r="AF2736"/>
      <c r="AG2736"/>
      <c r="AH2736"/>
      <c r="AI2736"/>
      <c r="AJ2736"/>
      <c r="AK2736" t="s">
        <v>1209</v>
      </c>
      <c r="AL2736">
        <v>1</v>
      </c>
      <c r="AM2736" s="73">
        <v>43986</v>
      </c>
      <c r="AN2736" t="s">
        <v>1209</v>
      </c>
      <c r="AO2736" t="s">
        <v>554</v>
      </c>
      <c r="AP2736" t="s">
        <v>358</v>
      </c>
      <c r="AQ2736"/>
      <c r="AR2736" t="s">
        <v>30</v>
      </c>
      <c r="AS2736" t="s">
        <v>1797</v>
      </c>
      <c r="AT2736" t="s">
        <v>1372</v>
      </c>
      <c r="AU2736" t="s">
        <v>36</v>
      </c>
      <c r="AV2736" t="s">
        <v>1354</v>
      </c>
      <c r="AW2736" t="s">
        <v>1798</v>
      </c>
      <c r="AX2736" t="s">
        <v>1353</v>
      </c>
      <c r="AY2736" t="s">
        <v>1371</v>
      </c>
      <c r="AZ2736"/>
      <c r="BA2736" t="s">
        <v>1799</v>
      </c>
      <c r="BB2736" t="s">
        <v>1800</v>
      </c>
      <c r="BC2736" t="s">
        <v>1544</v>
      </c>
      <c r="BD2736">
        <v>1</v>
      </c>
      <c r="BE2736" t="s">
        <v>2077</v>
      </c>
    </row>
    <row r="2737" spans="1:57" x14ac:dyDescent="0.25">
      <c r="A2737" t="s">
        <v>1360</v>
      </c>
      <c r="B2737" t="s">
        <v>0</v>
      </c>
      <c r="C2737">
        <v>2020</v>
      </c>
      <c r="D2737">
        <v>12</v>
      </c>
      <c r="E2737" s="73">
        <v>43992</v>
      </c>
      <c r="F2737" t="s">
        <v>574</v>
      </c>
      <c r="G2737"/>
      <c r="H2737" t="s">
        <v>12</v>
      </c>
      <c r="I2737" t="s">
        <v>575</v>
      </c>
      <c r="J2737" t="s">
        <v>624</v>
      </c>
      <c r="K2737" t="s">
        <v>3</v>
      </c>
      <c r="L2737"/>
      <c r="M2737" t="s">
        <v>579</v>
      </c>
      <c r="N2737" s="82">
        <v>901</v>
      </c>
      <c r="O2737"/>
      <c r="P2737" t="s">
        <v>1233</v>
      </c>
      <c r="Q2737" t="s">
        <v>1232</v>
      </c>
      <c r="R2737">
        <v>252</v>
      </c>
      <c r="S2737"/>
      <c r="T2737"/>
      <c r="U2737"/>
      <c r="V2737"/>
      <c r="W2737"/>
      <c r="X2737"/>
      <c r="Y2737"/>
      <c r="Z2737"/>
      <c r="AA2737"/>
      <c r="AB2737"/>
      <c r="AC2737"/>
      <c r="AD2737"/>
      <c r="AE2737"/>
      <c r="AF2737"/>
      <c r="AG2737"/>
      <c r="AH2737"/>
      <c r="AI2737"/>
      <c r="AJ2737"/>
      <c r="AK2737" t="s">
        <v>1232</v>
      </c>
      <c r="AL2737">
        <v>252</v>
      </c>
      <c r="AM2737" s="73">
        <v>43992</v>
      </c>
      <c r="AN2737" t="s">
        <v>584</v>
      </c>
      <c r="AO2737" t="s">
        <v>847</v>
      </c>
      <c r="AP2737"/>
      <c r="AQ2737"/>
      <c r="AR2737" t="s">
        <v>581</v>
      </c>
      <c r="AS2737" t="s">
        <v>1797</v>
      </c>
      <c r="AT2737" t="s">
        <v>1361</v>
      </c>
      <c r="AU2737" t="s">
        <v>36</v>
      </c>
      <c r="AV2737" t="s">
        <v>1354</v>
      </c>
      <c r="AW2737" t="s">
        <v>1924</v>
      </c>
      <c r="AX2737" t="s">
        <v>1353</v>
      </c>
      <c r="AY2737" t="s">
        <v>1352</v>
      </c>
      <c r="AZ2737"/>
      <c r="BA2737" t="s">
        <v>1982</v>
      </c>
      <c r="BB2737" t="s">
        <v>1926</v>
      </c>
      <c r="BC2737" t="s">
        <v>579</v>
      </c>
      <c r="BD2737"/>
      <c r="BE2737"/>
    </row>
    <row r="2738" spans="1:57" x14ac:dyDescent="0.25">
      <c r="A2738" t="s">
        <v>1360</v>
      </c>
      <c r="B2738" t="s">
        <v>0</v>
      </c>
      <c r="C2738">
        <v>2020</v>
      </c>
      <c r="D2738">
        <v>12</v>
      </c>
      <c r="E2738" s="73">
        <v>43992</v>
      </c>
      <c r="F2738" t="s">
        <v>574</v>
      </c>
      <c r="G2738"/>
      <c r="H2738" t="s">
        <v>12</v>
      </c>
      <c r="I2738" t="s">
        <v>575</v>
      </c>
      <c r="J2738" t="s">
        <v>587</v>
      </c>
      <c r="K2738" t="s">
        <v>3</v>
      </c>
      <c r="L2738"/>
      <c r="M2738" t="s">
        <v>579</v>
      </c>
      <c r="N2738" s="82">
        <v>39.25</v>
      </c>
      <c r="O2738"/>
      <c r="P2738" t="s">
        <v>1233</v>
      </c>
      <c r="Q2738" t="s">
        <v>1232</v>
      </c>
      <c r="R2738">
        <v>254</v>
      </c>
      <c r="S2738"/>
      <c r="T2738"/>
      <c r="U2738"/>
      <c r="V2738"/>
      <c r="W2738"/>
      <c r="X2738"/>
      <c r="Y2738"/>
      <c r="Z2738"/>
      <c r="AA2738"/>
      <c r="AB2738"/>
      <c r="AC2738"/>
      <c r="AD2738"/>
      <c r="AE2738"/>
      <c r="AF2738"/>
      <c r="AG2738"/>
      <c r="AH2738"/>
      <c r="AI2738"/>
      <c r="AJ2738"/>
      <c r="AK2738" t="s">
        <v>1232</v>
      </c>
      <c r="AL2738">
        <v>254</v>
      </c>
      <c r="AM2738" s="73">
        <v>43992</v>
      </c>
      <c r="AN2738" t="s">
        <v>584</v>
      </c>
      <c r="AO2738" t="s">
        <v>847</v>
      </c>
      <c r="AP2738"/>
      <c r="AQ2738"/>
      <c r="AR2738" t="s">
        <v>581</v>
      </c>
      <c r="AS2738" t="s">
        <v>1797</v>
      </c>
      <c r="AT2738" t="s">
        <v>1361</v>
      </c>
      <c r="AU2738" t="s">
        <v>36</v>
      </c>
      <c r="AV2738" t="s">
        <v>1354</v>
      </c>
      <c r="AW2738" t="s">
        <v>1924</v>
      </c>
      <c r="AX2738" t="s">
        <v>1353</v>
      </c>
      <c r="AY2738" t="s">
        <v>1352</v>
      </c>
      <c r="AZ2738"/>
      <c r="BA2738" t="s">
        <v>1932</v>
      </c>
      <c r="BB2738" t="s">
        <v>1926</v>
      </c>
      <c r="BC2738" t="s">
        <v>579</v>
      </c>
      <c r="BD2738"/>
      <c r="BE2738"/>
    </row>
    <row r="2739" spans="1:57" x14ac:dyDescent="0.25">
      <c r="A2739" t="s">
        <v>1360</v>
      </c>
      <c r="B2739" t="s">
        <v>0</v>
      </c>
      <c r="C2739">
        <v>2020</v>
      </c>
      <c r="D2739">
        <v>12</v>
      </c>
      <c r="E2739" s="73">
        <v>43992</v>
      </c>
      <c r="F2739" t="s">
        <v>574</v>
      </c>
      <c r="G2739"/>
      <c r="H2739" t="s">
        <v>12</v>
      </c>
      <c r="I2739" t="s">
        <v>575</v>
      </c>
      <c r="J2739" t="s">
        <v>585</v>
      </c>
      <c r="K2739" t="s">
        <v>3</v>
      </c>
      <c r="L2739"/>
      <c r="M2739" t="s">
        <v>579</v>
      </c>
      <c r="N2739" s="82">
        <v>180.11</v>
      </c>
      <c r="O2739"/>
      <c r="P2739" t="s">
        <v>1233</v>
      </c>
      <c r="Q2739" t="s">
        <v>1232</v>
      </c>
      <c r="R2739">
        <v>313</v>
      </c>
      <c r="S2739"/>
      <c r="T2739"/>
      <c r="U2739"/>
      <c r="V2739"/>
      <c r="W2739"/>
      <c r="X2739"/>
      <c r="Y2739"/>
      <c r="Z2739"/>
      <c r="AA2739"/>
      <c r="AB2739"/>
      <c r="AC2739"/>
      <c r="AD2739"/>
      <c r="AE2739"/>
      <c r="AF2739"/>
      <c r="AG2739"/>
      <c r="AH2739"/>
      <c r="AI2739"/>
      <c r="AJ2739"/>
      <c r="AK2739" t="s">
        <v>1232</v>
      </c>
      <c r="AL2739">
        <v>313</v>
      </c>
      <c r="AM2739" s="73">
        <v>43992</v>
      </c>
      <c r="AN2739" t="s">
        <v>584</v>
      </c>
      <c r="AO2739" t="s">
        <v>975</v>
      </c>
      <c r="AP2739"/>
      <c r="AQ2739"/>
      <c r="AR2739" t="s">
        <v>581</v>
      </c>
      <c r="AS2739" t="s">
        <v>1797</v>
      </c>
      <c r="AT2739" t="s">
        <v>1361</v>
      </c>
      <c r="AU2739" t="s">
        <v>36</v>
      </c>
      <c r="AV2739" t="s">
        <v>1354</v>
      </c>
      <c r="AW2739" t="s">
        <v>1924</v>
      </c>
      <c r="AX2739" t="s">
        <v>1353</v>
      </c>
      <c r="AY2739" t="s">
        <v>1352</v>
      </c>
      <c r="AZ2739"/>
      <c r="BA2739" t="s">
        <v>1925</v>
      </c>
      <c r="BB2739" t="s">
        <v>1926</v>
      </c>
      <c r="BC2739" t="s">
        <v>579</v>
      </c>
      <c r="BD2739"/>
      <c r="BE2739"/>
    </row>
    <row r="2740" spans="1:57" x14ac:dyDescent="0.25">
      <c r="A2740" t="s">
        <v>1360</v>
      </c>
      <c r="B2740" t="s">
        <v>0</v>
      </c>
      <c r="C2740">
        <v>2020</v>
      </c>
      <c r="D2740">
        <v>12</v>
      </c>
      <c r="E2740" s="73">
        <v>43993</v>
      </c>
      <c r="F2740"/>
      <c r="G2740"/>
      <c r="H2740" t="s">
        <v>12</v>
      </c>
      <c r="I2740"/>
      <c r="J2740" t="s">
        <v>25</v>
      </c>
      <c r="K2740" t="s">
        <v>3</v>
      </c>
      <c r="L2740"/>
      <c r="M2740" t="s">
        <v>43</v>
      </c>
      <c r="N2740" s="82">
        <v>85000</v>
      </c>
      <c r="O2740"/>
      <c r="P2740" t="s">
        <v>27</v>
      </c>
      <c r="Q2740" t="s">
        <v>1216</v>
      </c>
      <c r="R2740">
        <v>95</v>
      </c>
      <c r="S2740"/>
      <c r="T2740"/>
      <c r="U2740"/>
      <c r="V2740"/>
      <c r="W2740"/>
      <c r="X2740"/>
      <c r="Y2740"/>
      <c r="Z2740"/>
      <c r="AA2740"/>
      <c r="AB2740"/>
      <c r="AC2740"/>
      <c r="AD2740"/>
      <c r="AE2740"/>
      <c r="AF2740"/>
      <c r="AG2740"/>
      <c r="AH2740"/>
      <c r="AI2740"/>
      <c r="AJ2740"/>
      <c r="AK2740" t="s">
        <v>1216</v>
      </c>
      <c r="AL2740">
        <v>95</v>
      </c>
      <c r="AM2740" s="73">
        <v>43993</v>
      </c>
      <c r="AN2740" t="s">
        <v>1207</v>
      </c>
      <c r="AO2740" t="s">
        <v>8</v>
      </c>
      <c r="AP2740"/>
      <c r="AQ2740"/>
      <c r="AR2740" t="s">
        <v>30</v>
      </c>
      <c r="AS2740" t="s">
        <v>1797</v>
      </c>
      <c r="AT2740" t="s">
        <v>1366</v>
      </c>
      <c r="AU2740" t="s">
        <v>36</v>
      </c>
      <c r="AV2740" t="s">
        <v>1365</v>
      </c>
      <c r="AW2740"/>
      <c r="AX2740"/>
      <c r="AY2740"/>
      <c r="AZ2740"/>
      <c r="BA2740" t="s">
        <v>1833</v>
      </c>
      <c r="BB2740" t="s">
        <v>1802</v>
      </c>
      <c r="BC2740" t="s">
        <v>43</v>
      </c>
      <c r="BD2740"/>
      <c r="BE2740"/>
    </row>
    <row r="2741" spans="1:57" x14ac:dyDescent="0.25">
      <c r="A2741" t="s">
        <v>1360</v>
      </c>
      <c r="B2741" t="s">
        <v>0</v>
      </c>
      <c r="C2741">
        <v>2020</v>
      </c>
      <c r="D2741">
        <v>12</v>
      </c>
      <c r="E2741" s="73">
        <v>44000</v>
      </c>
      <c r="F2741"/>
      <c r="G2741"/>
      <c r="H2741" t="s">
        <v>12</v>
      </c>
      <c r="I2741"/>
      <c r="J2741" t="s">
        <v>25</v>
      </c>
      <c r="K2741" t="s">
        <v>3</v>
      </c>
      <c r="L2741"/>
      <c r="M2741" t="s">
        <v>27</v>
      </c>
      <c r="N2741" s="82">
        <v>-78233.100000000006</v>
      </c>
      <c r="O2741"/>
      <c r="P2741" t="s">
        <v>27</v>
      </c>
      <c r="Q2741" t="s">
        <v>1229</v>
      </c>
      <c r="R2741">
        <v>174</v>
      </c>
      <c r="S2741"/>
      <c r="T2741"/>
      <c r="U2741"/>
      <c r="V2741"/>
      <c r="W2741"/>
      <c r="X2741"/>
      <c r="Y2741"/>
      <c r="Z2741"/>
      <c r="AA2741"/>
      <c r="AB2741"/>
      <c r="AC2741"/>
      <c r="AD2741"/>
      <c r="AE2741"/>
      <c r="AF2741"/>
      <c r="AG2741"/>
      <c r="AH2741"/>
      <c r="AI2741"/>
      <c r="AJ2741"/>
      <c r="AK2741" t="s">
        <v>1229</v>
      </c>
      <c r="AL2741">
        <v>174</v>
      </c>
      <c r="AM2741" s="73">
        <v>44000</v>
      </c>
      <c r="AN2741" t="s">
        <v>1225</v>
      </c>
      <c r="AO2741" t="s">
        <v>8</v>
      </c>
      <c r="AP2741"/>
      <c r="AQ2741"/>
      <c r="AR2741" t="s">
        <v>30</v>
      </c>
      <c r="AS2741" t="s">
        <v>1797</v>
      </c>
      <c r="AT2741" t="s">
        <v>1366</v>
      </c>
      <c r="AU2741" t="s">
        <v>36</v>
      </c>
      <c r="AV2741" t="s">
        <v>1365</v>
      </c>
      <c r="AW2741"/>
      <c r="AX2741"/>
      <c r="AY2741"/>
      <c r="AZ2741"/>
      <c r="BA2741" t="s">
        <v>1833</v>
      </c>
      <c r="BB2741" t="s">
        <v>1802</v>
      </c>
      <c r="BC2741" t="s">
        <v>27</v>
      </c>
      <c r="BD2741"/>
      <c r="BE2741"/>
    </row>
    <row r="2742" spans="1:57" x14ac:dyDescent="0.25">
      <c r="A2742" t="s">
        <v>1360</v>
      </c>
      <c r="B2742" t="s">
        <v>0</v>
      </c>
      <c r="C2742">
        <v>2020</v>
      </c>
      <c r="D2742">
        <v>12</v>
      </c>
      <c r="E2742" s="73">
        <v>44004</v>
      </c>
      <c r="F2742"/>
      <c r="G2742"/>
      <c r="H2742" t="s">
        <v>12</v>
      </c>
      <c r="I2742"/>
      <c r="J2742" t="s">
        <v>2</v>
      </c>
      <c r="K2742" t="s">
        <v>3</v>
      </c>
      <c r="L2742"/>
      <c r="M2742" t="s">
        <v>1409</v>
      </c>
      <c r="N2742" s="82">
        <v>-36.229999999999997</v>
      </c>
      <c r="O2742"/>
      <c r="P2742" t="s">
        <v>14</v>
      </c>
      <c r="Q2742" t="s">
        <v>1222</v>
      </c>
      <c r="R2742">
        <v>70</v>
      </c>
      <c r="S2742"/>
      <c r="T2742"/>
      <c r="U2742"/>
      <c r="V2742"/>
      <c r="W2742"/>
      <c r="X2742"/>
      <c r="Y2742"/>
      <c r="Z2742"/>
      <c r="AA2742"/>
      <c r="AB2742"/>
      <c r="AC2742"/>
      <c r="AD2742"/>
      <c r="AE2742"/>
      <c r="AF2742"/>
      <c r="AG2742"/>
      <c r="AH2742"/>
      <c r="AI2742"/>
      <c r="AJ2742"/>
      <c r="AK2742" t="s">
        <v>1222</v>
      </c>
      <c r="AL2742">
        <v>70</v>
      </c>
      <c r="AM2742" s="73">
        <v>44004</v>
      </c>
      <c r="AN2742"/>
      <c r="AO2742" t="s">
        <v>8</v>
      </c>
      <c r="AP2742"/>
      <c r="AQ2742"/>
      <c r="AR2742" t="s">
        <v>603</v>
      </c>
      <c r="AS2742" t="s">
        <v>1797</v>
      </c>
      <c r="AT2742" t="s">
        <v>1385</v>
      </c>
      <c r="AU2742" t="s">
        <v>36</v>
      </c>
      <c r="AV2742" t="s">
        <v>1355</v>
      </c>
      <c r="AW2742"/>
      <c r="AX2742"/>
      <c r="AY2742"/>
      <c r="AZ2742"/>
      <c r="BA2742" t="s">
        <v>1801</v>
      </c>
      <c r="BB2742" t="s">
        <v>1802</v>
      </c>
      <c r="BC2742" t="s">
        <v>1409</v>
      </c>
      <c r="BD2742"/>
      <c r="BE2742"/>
    </row>
    <row r="2743" spans="1:57" x14ac:dyDescent="0.25">
      <c r="A2743" t="s">
        <v>1360</v>
      </c>
      <c r="B2743" t="s">
        <v>0</v>
      </c>
      <c r="C2743">
        <v>2020</v>
      </c>
      <c r="D2743">
        <v>12</v>
      </c>
      <c r="E2743" s="73">
        <v>43992</v>
      </c>
      <c r="F2743"/>
      <c r="G2743"/>
      <c r="H2743" t="s">
        <v>12</v>
      </c>
      <c r="I2743"/>
      <c r="J2743" t="s">
        <v>25</v>
      </c>
      <c r="K2743" t="s">
        <v>3</v>
      </c>
      <c r="L2743"/>
      <c r="M2743" t="s">
        <v>27</v>
      </c>
      <c r="N2743" s="82">
        <v>-2490</v>
      </c>
      <c r="O2743"/>
      <c r="P2743" t="s">
        <v>27</v>
      </c>
      <c r="Q2743" t="s">
        <v>1204</v>
      </c>
      <c r="R2743">
        <v>43</v>
      </c>
      <c r="S2743"/>
      <c r="T2743"/>
      <c r="U2743"/>
      <c r="V2743"/>
      <c r="W2743"/>
      <c r="X2743"/>
      <c r="Y2743"/>
      <c r="Z2743"/>
      <c r="AA2743"/>
      <c r="AB2743"/>
      <c r="AC2743"/>
      <c r="AD2743"/>
      <c r="AE2743"/>
      <c r="AF2743"/>
      <c r="AG2743"/>
      <c r="AH2743"/>
      <c r="AI2743"/>
      <c r="AJ2743"/>
      <c r="AK2743" t="s">
        <v>1204</v>
      </c>
      <c r="AL2743">
        <v>43</v>
      </c>
      <c r="AM2743" s="73">
        <v>43992</v>
      </c>
      <c r="AN2743" t="s">
        <v>1209</v>
      </c>
      <c r="AO2743" t="s">
        <v>8</v>
      </c>
      <c r="AP2743"/>
      <c r="AQ2743"/>
      <c r="AR2743" t="s">
        <v>30</v>
      </c>
      <c r="AS2743" t="s">
        <v>1797</v>
      </c>
      <c r="AT2743" t="s">
        <v>1366</v>
      </c>
      <c r="AU2743" t="s">
        <v>36</v>
      </c>
      <c r="AV2743" t="s">
        <v>1365</v>
      </c>
      <c r="AW2743"/>
      <c r="AX2743"/>
      <c r="AY2743"/>
      <c r="AZ2743"/>
      <c r="BA2743" t="s">
        <v>1833</v>
      </c>
      <c r="BB2743" t="s">
        <v>1802</v>
      </c>
      <c r="BC2743" t="s">
        <v>27</v>
      </c>
      <c r="BD2743"/>
      <c r="BE2743"/>
    </row>
    <row r="2744" spans="1:57" x14ac:dyDescent="0.25">
      <c r="A2744" t="s">
        <v>1360</v>
      </c>
      <c r="B2744" t="s">
        <v>0</v>
      </c>
      <c r="C2744">
        <v>2020</v>
      </c>
      <c r="D2744">
        <v>12</v>
      </c>
      <c r="E2744" s="73">
        <v>43992</v>
      </c>
      <c r="F2744"/>
      <c r="G2744"/>
      <c r="H2744" t="s">
        <v>12</v>
      </c>
      <c r="I2744" t="s">
        <v>552</v>
      </c>
      <c r="J2744" t="s">
        <v>920</v>
      </c>
      <c r="K2744" t="s">
        <v>3</v>
      </c>
      <c r="L2744"/>
      <c r="M2744" t="s">
        <v>27</v>
      </c>
      <c r="N2744" s="82">
        <v>65992.800000000003</v>
      </c>
      <c r="O2744"/>
      <c r="P2744" t="s">
        <v>1212</v>
      </c>
      <c r="Q2744" t="s">
        <v>1204</v>
      </c>
      <c r="R2744">
        <v>84</v>
      </c>
      <c r="S2744" t="s">
        <v>1206</v>
      </c>
      <c r="T2744" s="73">
        <v>43986</v>
      </c>
      <c r="U2744" t="s">
        <v>1487</v>
      </c>
      <c r="V2744" t="s">
        <v>1212</v>
      </c>
      <c r="W2744" t="s">
        <v>36</v>
      </c>
      <c r="X2744"/>
      <c r="Y2744"/>
      <c r="Z2744"/>
      <c r="AA2744"/>
      <c r="AB2744"/>
      <c r="AC2744"/>
      <c r="AD2744"/>
      <c r="AE2744"/>
      <c r="AF2744"/>
      <c r="AG2744"/>
      <c r="AH2744"/>
      <c r="AI2744"/>
      <c r="AJ2744"/>
      <c r="AK2744" t="s">
        <v>1206</v>
      </c>
      <c r="AL2744">
        <v>1</v>
      </c>
      <c r="AM2744" s="73">
        <v>43986</v>
      </c>
      <c r="AN2744" t="s">
        <v>1206</v>
      </c>
      <c r="AO2744" t="s">
        <v>554</v>
      </c>
      <c r="AP2744" t="s">
        <v>352</v>
      </c>
      <c r="AQ2744"/>
      <c r="AR2744" t="s">
        <v>30</v>
      </c>
      <c r="AS2744" t="s">
        <v>1797</v>
      </c>
      <c r="AT2744" t="s">
        <v>1372</v>
      </c>
      <c r="AU2744" t="s">
        <v>36</v>
      </c>
      <c r="AV2744" t="s">
        <v>1354</v>
      </c>
      <c r="AW2744" t="s">
        <v>1798</v>
      </c>
      <c r="AX2744" t="s">
        <v>1353</v>
      </c>
      <c r="AY2744" t="s">
        <v>1371</v>
      </c>
      <c r="AZ2744"/>
      <c r="BA2744" t="s">
        <v>1799</v>
      </c>
      <c r="BB2744" t="s">
        <v>1800</v>
      </c>
      <c r="BC2744" t="s">
        <v>1487</v>
      </c>
      <c r="BD2744">
        <v>1</v>
      </c>
      <c r="BE2744" t="s">
        <v>1921</v>
      </c>
    </row>
    <row r="2745" spans="1:57" x14ac:dyDescent="0.25">
      <c r="A2745" t="s">
        <v>1360</v>
      </c>
      <c r="B2745" t="s">
        <v>0</v>
      </c>
      <c r="C2745">
        <v>2020</v>
      </c>
      <c r="D2745">
        <v>12</v>
      </c>
      <c r="E2745" s="73">
        <v>43992</v>
      </c>
      <c r="F2745" t="s">
        <v>574</v>
      </c>
      <c r="G2745"/>
      <c r="H2745" t="s">
        <v>12</v>
      </c>
      <c r="I2745" t="s">
        <v>575</v>
      </c>
      <c r="J2745" t="s">
        <v>587</v>
      </c>
      <c r="K2745" t="s">
        <v>3</v>
      </c>
      <c r="L2745"/>
      <c r="M2745" t="s">
        <v>579</v>
      </c>
      <c r="N2745" s="82">
        <v>39.18</v>
      </c>
      <c r="O2745"/>
      <c r="P2745" t="s">
        <v>1233</v>
      </c>
      <c r="Q2745" t="s">
        <v>1232</v>
      </c>
      <c r="R2745">
        <v>255</v>
      </c>
      <c r="S2745"/>
      <c r="T2745"/>
      <c r="U2745"/>
      <c r="V2745"/>
      <c r="W2745"/>
      <c r="X2745"/>
      <c r="Y2745"/>
      <c r="Z2745"/>
      <c r="AA2745"/>
      <c r="AB2745"/>
      <c r="AC2745"/>
      <c r="AD2745"/>
      <c r="AE2745"/>
      <c r="AF2745"/>
      <c r="AG2745"/>
      <c r="AH2745"/>
      <c r="AI2745"/>
      <c r="AJ2745"/>
      <c r="AK2745" t="s">
        <v>1232</v>
      </c>
      <c r="AL2745">
        <v>255</v>
      </c>
      <c r="AM2745" s="73">
        <v>43992</v>
      </c>
      <c r="AN2745" t="s">
        <v>584</v>
      </c>
      <c r="AO2745" t="s">
        <v>847</v>
      </c>
      <c r="AP2745"/>
      <c r="AQ2745"/>
      <c r="AR2745" t="s">
        <v>581</v>
      </c>
      <c r="AS2745" t="s">
        <v>1797</v>
      </c>
      <c r="AT2745" t="s">
        <v>1361</v>
      </c>
      <c r="AU2745" t="s">
        <v>36</v>
      </c>
      <c r="AV2745" t="s">
        <v>1354</v>
      </c>
      <c r="AW2745" t="s">
        <v>1924</v>
      </c>
      <c r="AX2745" t="s">
        <v>1353</v>
      </c>
      <c r="AY2745" t="s">
        <v>1352</v>
      </c>
      <c r="AZ2745"/>
      <c r="BA2745" t="s">
        <v>1932</v>
      </c>
      <c r="BB2745" t="s">
        <v>1926</v>
      </c>
      <c r="BC2745" t="s">
        <v>579</v>
      </c>
      <c r="BD2745"/>
      <c r="BE2745"/>
    </row>
    <row r="2746" spans="1:57" x14ac:dyDescent="0.25">
      <c r="A2746" t="s">
        <v>1360</v>
      </c>
      <c r="B2746" t="s">
        <v>0</v>
      </c>
      <c r="C2746">
        <v>2020</v>
      </c>
      <c r="D2746">
        <v>12</v>
      </c>
      <c r="E2746" s="73">
        <v>43993</v>
      </c>
      <c r="F2746"/>
      <c r="G2746"/>
      <c r="H2746" t="s">
        <v>12</v>
      </c>
      <c r="I2746"/>
      <c r="J2746" t="s">
        <v>2</v>
      </c>
      <c r="K2746" t="s">
        <v>3</v>
      </c>
      <c r="L2746"/>
      <c r="M2746" t="s">
        <v>43</v>
      </c>
      <c r="N2746" s="82">
        <v>-85000</v>
      </c>
      <c r="O2746"/>
      <c r="P2746" t="s">
        <v>14</v>
      </c>
      <c r="Q2746" t="s">
        <v>1216</v>
      </c>
      <c r="R2746">
        <v>45</v>
      </c>
      <c r="S2746"/>
      <c r="T2746"/>
      <c r="U2746"/>
      <c r="V2746"/>
      <c r="W2746"/>
      <c r="X2746"/>
      <c r="Y2746"/>
      <c r="Z2746"/>
      <c r="AA2746"/>
      <c r="AB2746"/>
      <c r="AC2746"/>
      <c r="AD2746"/>
      <c r="AE2746"/>
      <c r="AF2746"/>
      <c r="AG2746"/>
      <c r="AH2746"/>
      <c r="AI2746"/>
      <c r="AJ2746"/>
      <c r="AK2746" t="s">
        <v>1216</v>
      </c>
      <c r="AL2746">
        <v>45</v>
      </c>
      <c r="AM2746" s="73">
        <v>43993</v>
      </c>
      <c r="AN2746" t="s">
        <v>1207</v>
      </c>
      <c r="AO2746" t="s">
        <v>8</v>
      </c>
      <c r="AP2746"/>
      <c r="AQ2746"/>
      <c r="AR2746" t="s">
        <v>30</v>
      </c>
      <c r="AS2746" t="s">
        <v>1797</v>
      </c>
      <c r="AT2746" t="s">
        <v>1385</v>
      </c>
      <c r="AU2746" t="s">
        <v>36</v>
      </c>
      <c r="AV2746" t="s">
        <v>1355</v>
      </c>
      <c r="AW2746"/>
      <c r="AX2746"/>
      <c r="AY2746"/>
      <c r="AZ2746"/>
      <c r="BA2746" t="s">
        <v>1801</v>
      </c>
      <c r="BB2746" t="s">
        <v>1802</v>
      </c>
      <c r="BC2746" t="s">
        <v>43</v>
      </c>
      <c r="BD2746"/>
      <c r="BE2746"/>
    </row>
    <row r="2747" spans="1:57" x14ac:dyDescent="0.25">
      <c r="A2747" t="s">
        <v>1360</v>
      </c>
      <c r="B2747" t="s">
        <v>0</v>
      </c>
      <c r="C2747">
        <v>2020</v>
      </c>
      <c r="D2747">
        <v>12</v>
      </c>
      <c r="E2747" s="73">
        <v>44000</v>
      </c>
      <c r="F2747"/>
      <c r="G2747"/>
      <c r="H2747" t="s">
        <v>12</v>
      </c>
      <c r="I2747"/>
      <c r="J2747" t="s">
        <v>2</v>
      </c>
      <c r="K2747" t="s">
        <v>3</v>
      </c>
      <c r="L2747"/>
      <c r="M2747" t="s">
        <v>43</v>
      </c>
      <c r="N2747" s="82">
        <v>-3000</v>
      </c>
      <c r="O2747"/>
      <c r="P2747" t="s">
        <v>14</v>
      </c>
      <c r="Q2747" t="s">
        <v>1226</v>
      </c>
      <c r="R2747">
        <v>15</v>
      </c>
      <c r="S2747"/>
      <c r="T2747"/>
      <c r="U2747"/>
      <c r="V2747"/>
      <c r="W2747"/>
      <c r="X2747"/>
      <c r="Y2747"/>
      <c r="Z2747"/>
      <c r="AA2747"/>
      <c r="AB2747"/>
      <c r="AC2747"/>
      <c r="AD2747"/>
      <c r="AE2747"/>
      <c r="AF2747"/>
      <c r="AG2747"/>
      <c r="AH2747"/>
      <c r="AI2747"/>
      <c r="AJ2747"/>
      <c r="AK2747" t="s">
        <v>1226</v>
      </c>
      <c r="AL2747">
        <v>15</v>
      </c>
      <c r="AM2747" s="73">
        <v>44000</v>
      </c>
      <c r="AN2747" t="s">
        <v>1227</v>
      </c>
      <c r="AO2747" t="s">
        <v>8</v>
      </c>
      <c r="AP2747"/>
      <c r="AQ2747"/>
      <c r="AR2747" t="s">
        <v>30</v>
      </c>
      <c r="AS2747" t="s">
        <v>1797</v>
      </c>
      <c r="AT2747" t="s">
        <v>1385</v>
      </c>
      <c r="AU2747" t="s">
        <v>36</v>
      </c>
      <c r="AV2747" t="s">
        <v>1355</v>
      </c>
      <c r="AW2747"/>
      <c r="AX2747"/>
      <c r="AY2747"/>
      <c r="AZ2747"/>
      <c r="BA2747" t="s">
        <v>1801</v>
      </c>
      <c r="BB2747" t="s">
        <v>1802</v>
      </c>
      <c r="BC2747" t="s">
        <v>43</v>
      </c>
      <c r="BD2747"/>
      <c r="BE2747"/>
    </row>
    <row r="2748" spans="1:57" x14ac:dyDescent="0.25">
      <c r="A2748" t="s">
        <v>1360</v>
      </c>
      <c r="B2748" t="s">
        <v>0</v>
      </c>
      <c r="C2748">
        <v>2020</v>
      </c>
      <c r="D2748">
        <v>12</v>
      </c>
      <c r="E2748" s="73">
        <v>43983</v>
      </c>
      <c r="F2748"/>
      <c r="G2748"/>
      <c r="H2748" t="s">
        <v>12</v>
      </c>
      <c r="I2748"/>
      <c r="J2748" t="s">
        <v>2</v>
      </c>
      <c r="K2748" t="s">
        <v>3</v>
      </c>
      <c r="L2748"/>
      <c r="M2748" t="s">
        <v>43</v>
      </c>
      <c r="N2748" s="82">
        <v>-12500</v>
      </c>
      <c r="O2748"/>
      <c r="P2748" t="s">
        <v>14</v>
      </c>
      <c r="Q2748" t="s">
        <v>1203</v>
      </c>
      <c r="R2748">
        <v>3</v>
      </c>
      <c r="S2748"/>
      <c r="T2748"/>
      <c r="U2748"/>
      <c r="V2748"/>
      <c r="W2748"/>
      <c r="X2748"/>
      <c r="Y2748"/>
      <c r="Z2748"/>
      <c r="AA2748"/>
      <c r="AB2748"/>
      <c r="AC2748"/>
      <c r="AD2748"/>
      <c r="AE2748"/>
      <c r="AF2748"/>
      <c r="AG2748"/>
      <c r="AH2748"/>
      <c r="AI2748"/>
      <c r="AJ2748"/>
      <c r="AK2748" t="s">
        <v>1203</v>
      </c>
      <c r="AL2748">
        <v>3</v>
      </c>
      <c r="AM2748" s="73">
        <v>43983</v>
      </c>
      <c r="AN2748" t="s">
        <v>1201</v>
      </c>
      <c r="AO2748" t="s">
        <v>8</v>
      </c>
      <c r="AP2748"/>
      <c r="AQ2748"/>
      <c r="AR2748" t="s">
        <v>30</v>
      </c>
      <c r="AS2748" t="s">
        <v>1797</v>
      </c>
      <c r="AT2748" t="s">
        <v>1385</v>
      </c>
      <c r="AU2748" t="s">
        <v>36</v>
      </c>
      <c r="AV2748" t="s">
        <v>1355</v>
      </c>
      <c r="AW2748"/>
      <c r="AX2748"/>
      <c r="AY2748"/>
      <c r="AZ2748"/>
      <c r="BA2748" t="s">
        <v>1801</v>
      </c>
      <c r="BB2748" t="s">
        <v>1802</v>
      </c>
      <c r="BC2748" t="s">
        <v>43</v>
      </c>
      <c r="BD2748"/>
      <c r="BE2748"/>
    </row>
    <row r="2749" spans="1:57" x14ac:dyDescent="0.25">
      <c r="A2749" t="s">
        <v>1360</v>
      </c>
      <c r="B2749" t="s">
        <v>0</v>
      </c>
      <c r="C2749">
        <v>2020</v>
      </c>
      <c r="D2749">
        <v>12</v>
      </c>
      <c r="E2749" s="73">
        <v>43983</v>
      </c>
      <c r="F2749"/>
      <c r="G2749"/>
      <c r="H2749" t="s">
        <v>12</v>
      </c>
      <c r="I2749"/>
      <c r="J2749" t="s">
        <v>25</v>
      </c>
      <c r="K2749" t="s">
        <v>3</v>
      </c>
      <c r="L2749"/>
      <c r="M2749" t="s">
        <v>43</v>
      </c>
      <c r="N2749" s="82">
        <v>12500</v>
      </c>
      <c r="O2749"/>
      <c r="P2749" t="s">
        <v>27</v>
      </c>
      <c r="Q2749" t="s">
        <v>1203</v>
      </c>
      <c r="R2749">
        <v>6</v>
      </c>
      <c r="S2749"/>
      <c r="T2749"/>
      <c r="U2749"/>
      <c r="V2749"/>
      <c r="W2749"/>
      <c r="X2749"/>
      <c r="Y2749"/>
      <c r="Z2749"/>
      <c r="AA2749"/>
      <c r="AB2749"/>
      <c r="AC2749"/>
      <c r="AD2749"/>
      <c r="AE2749"/>
      <c r="AF2749"/>
      <c r="AG2749"/>
      <c r="AH2749"/>
      <c r="AI2749"/>
      <c r="AJ2749"/>
      <c r="AK2749" t="s">
        <v>1203</v>
      </c>
      <c r="AL2749">
        <v>6</v>
      </c>
      <c r="AM2749" s="73">
        <v>43983</v>
      </c>
      <c r="AN2749" t="s">
        <v>1201</v>
      </c>
      <c r="AO2749" t="s">
        <v>8</v>
      </c>
      <c r="AP2749"/>
      <c r="AQ2749"/>
      <c r="AR2749" t="s">
        <v>30</v>
      </c>
      <c r="AS2749" t="s">
        <v>1797</v>
      </c>
      <c r="AT2749" t="s">
        <v>1366</v>
      </c>
      <c r="AU2749" t="s">
        <v>36</v>
      </c>
      <c r="AV2749" t="s">
        <v>1365</v>
      </c>
      <c r="AW2749"/>
      <c r="AX2749"/>
      <c r="AY2749"/>
      <c r="AZ2749"/>
      <c r="BA2749" t="s">
        <v>1833</v>
      </c>
      <c r="BB2749" t="s">
        <v>1802</v>
      </c>
      <c r="BC2749" t="s">
        <v>43</v>
      </c>
      <c r="BD2749"/>
      <c r="BE2749"/>
    </row>
    <row r="2750" spans="1:57" x14ac:dyDescent="0.25">
      <c r="A2750" t="s">
        <v>1360</v>
      </c>
      <c r="B2750" t="s">
        <v>0</v>
      </c>
      <c r="C2750">
        <v>2020</v>
      </c>
      <c r="D2750">
        <v>12</v>
      </c>
      <c r="E2750" s="73">
        <v>43992</v>
      </c>
      <c r="F2750" t="s">
        <v>574</v>
      </c>
      <c r="G2750"/>
      <c r="H2750" t="s">
        <v>12</v>
      </c>
      <c r="I2750" t="s">
        <v>575</v>
      </c>
      <c r="J2750" t="s">
        <v>582</v>
      </c>
      <c r="K2750" t="s">
        <v>3</v>
      </c>
      <c r="L2750"/>
      <c r="M2750" t="s">
        <v>579</v>
      </c>
      <c r="N2750" s="82">
        <v>452.78</v>
      </c>
      <c r="O2750"/>
      <c r="P2750" t="s">
        <v>1233</v>
      </c>
      <c r="Q2750" t="s">
        <v>1232</v>
      </c>
      <c r="R2750">
        <v>247</v>
      </c>
      <c r="S2750"/>
      <c r="T2750"/>
      <c r="U2750"/>
      <c r="V2750"/>
      <c r="W2750"/>
      <c r="X2750"/>
      <c r="Y2750"/>
      <c r="Z2750"/>
      <c r="AA2750"/>
      <c r="AB2750"/>
      <c r="AC2750"/>
      <c r="AD2750"/>
      <c r="AE2750"/>
      <c r="AF2750"/>
      <c r="AG2750"/>
      <c r="AH2750"/>
      <c r="AI2750"/>
      <c r="AJ2750"/>
      <c r="AK2750" t="s">
        <v>1232</v>
      </c>
      <c r="AL2750">
        <v>247</v>
      </c>
      <c r="AM2750" s="73">
        <v>43992</v>
      </c>
      <c r="AN2750" t="s">
        <v>584</v>
      </c>
      <c r="AO2750" t="s">
        <v>847</v>
      </c>
      <c r="AP2750"/>
      <c r="AQ2750"/>
      <c r="AR2750" t="s">
        <v>581</v>
      </c>
      <c r="AS2750" t="s">
        <v>1797</v>
      </c>
      <c r="AT2750" t="s">
        <v>1361</v>
      </c>
      <c r="AU2750" t="s">
        <v>36</v>
      </c>
      <c r="AV2750" t="s">
        <v>1354</v>
      </c>
      <c r="AW2750" t="s">
        <v>1924</v>
      </c>
      <c r="AX2750" t="s">
        <v>1353</v>
      </c>
      <c r="AY2750" t="s">
        <v>1352</v>
      </c>
      <c r="AZ2750"/>
      <c r="BA2750" t="s">
        <v>1950</v>
      </c>
      <c r="BB2750" t="s">
        <v>1926</v>
      </c>
      <c r="BC2750" t="s">
        <v>579</v>
      </c>
      <c r="BD2750"/>
      <c r="BE2750"/>
    </row>
    <row r="2751" spans="1:57" x14ac:dyDescent="0.25">
      <c r="A2751" t="s">
        <v>1360</v>
      </c>
      <c r="B2751" t="s">
        <v>0</v>
      </c>
      <c r="C2751">
        <v>2020</v>
      </c>
      <c r="D2751">
        <v>12</v>
      </c>
      <c r="E2751" s="73">
        <v>43992</v>
      </c>
      <c r="F2751" t="s">
        <v>574</v>
      </c>
      <c r="G2751"/>
      <c r="H2751" t="s">
        <v>12</v>
      </c>
      <c r="I2751" t="s">
        <v>575</v>
      </c>
      <c r="J2751" t="s">
        <v>586</v>
      </c>
      <c r="K2751" t="s">
        <v>3</v>
      </c>
      <c r="L2751"/>
      <c r="M2751" t="s">
        <v>579</v>
      </c>
      <c r="N2751" s="82">
        <v>43.87</v>
      </c>
      <c r="O2751"/>
      <c r="P2751" t="s">
        <v>1233</v>
      </c>
      <c r="Q2751" t="s">
        <v>1232</v>
      </c>
      <c r="R2751">
        <v>251</v>
      </c>
      <c r="S2751"/>
      <c r="T2751"/>
      <c r="U2751"/>
      <c r="V2751"/>
      <c r="W2751"/>
      <c r="X2751"/>
      <c r="Y2751"/>
      <c r="Z2751"/>
      <c r="AA2751"/>
      <c r="AB2751"/>
      <c r="AC2751"/>
      <c r="AD2751"/>
      <c r="AE2751"/>
      <c r="AF2751"/>
      <c r="AG2751"/>
      <c r="AH2751"/>
      <c r="AI2751"/>
      <c r="AJ2751"/>
      <c r="AK2751" t="s">
        <v>1232</v>
      </c>
      <c r="AL2751">
        <v>251</v>
      </c>
      <c r="AM2751" s="73">
        <v>43992</v>
      </c>
      <c r="AN2751" t="s">
        <v>584</v>
      </c>
      <c r="AO2751" t="s">
        <v>847</v>
      </c>
      <c r="AP2751"/>
      <c r="AQ2751"/>
      <c r="AR2751" t="s">
        <v>581</v>
      </c>
      <c r="AS2751" t="s">
        <v>1797</v>
      </c>
      <c r="AT2751" t="s">
        <v>1361</v>
      </c>
      <c r="AU2751" t="s">
        <v>36</v>
      </c>
      <c r="AV2751" t="s">
        <v>1354</v>
      </c>
      <c r="AW2751" t="s">
        <v>1924</v>
      </c>
      <c r="AX2751" t="s">
        <v>1353</v>
      </c>
      <c r="AY2751" t="s">
        <v>1352</v>
      </c>
      <c r="AZ2751"/>
      <c r="BA2751" t="s">
        <v>1954</v>
      </c>
      <c r="BB2751" t="s">
        <v>1926</v>
      </c>
      <c r="BC2751" t="s">
        <v>579</v>
      </c>
      <c r="BD2751"/>
      <c r="BE2751"/>
    </row>
    <row r="2752" spans="1:57" x14ac:dyDescent="0.25">
      <c r="A2752" t="s">
        <v>1360</v>
      </c>
      <c r="B2752" t="s">
        <v>0</v>
      </c>
      <c r="C2752">
        <v>2020</v>
      </c>
      <c r="D2752">
        <v>12</v>
      </c>
      <c r="E2752" s="73">
        <v>43992</v>
      </c>
      <c r="F2752" t="s">
        <v>574</v>
      </c>
      <c r="G2752"/>
      <c r="H2752" t="s">
        <v>12</v>
      </c>
      <c r="I2752" t="s">
        <v>575</v>
      </c>
      <c r="J2752" t="s">
        <v>848</v>
      </c>
      <c r="K2752" t="s">
        <v>3</v>
      </c>
      <c r="L2752"/>
      <c r="M2752" t="s">
        <v>579</v>
      </c>
      <c r="N2752" s="82">
        <v>20</v>
      </c>
      <c r="O2752"/>
      <c r="P2752" t="s">
        <v>1233</v>
      </c>
      <c r="Q2752" t="s">
        <v>1232</v>
      </c>
      <c r="R2752">
        <v>258</v>
      </c>
      <c r="S2752"/>
      <c r="T2752"/>
      <c r="U2752"/>
      <c r="V2752"/>
      <c r="W2752"/>
      <c r="X2752"/>
      <c r="Y2752"/>
      <c r="Z2752"/>
      <c r="AA2752"/>
      <c r="AB2752"/>
      <c r="AC2752"/>
      <c r="AD2752"/>
      <c r="AE2752"/>
      <c r="AF2752"/>
      <c r="AG2752"/>
      <c r="AH2752"/>
      <c r="AI2752"/>
      <c r="AJ2752"/>
      <c r="AK2752" t="s">
        <v>1232</v>
      </c>
      <c r="AL2752">
        <v>258</v>
      </c>
      <c r="AM2752" s="73">
        <v>43992</v>
      </c>
      <c r="AN2752" t="s">
        <v>584</v>
      </c>
      <c r="AO2752" t="s">
        <v>847</v>
      </c>
      <c r="AP2752"/>
      <c r="AQ2752"/>
      <c r="AR2752" t="s">
        <v>581</v>
      </c>
      <c r="AS2752" t="s">
        <v>1797</v>
      </c>
      <c r="AT2752" t="s">
        <v>1361</v>
      </c>
      <c r="AU2752" t="s">
        <v>36</v>
      </c>
      <c r="AV2752" t="s">
        <v>1354</v>
      </c>
      <c r="AW2752" t="s">
        <v>1924</v>
      </c>
      <c r="AX2752" t="s">
        <v>1353</v>
      </c>
      <c r="AY2752" t="s">
        <v>1352</v>
      </c>
      <c r="AZ2752"/>
      <c r="BA2752" t="s">
        <v>1983</v>
      </c>
      <c r="BB2752" t="s">
        <v>1926</v>
      </c>
      <c r="BC2752" t="s">
        <v>579</v>
      </c>
      <c r="BD2752"/>
      <c r="BE2752"/>
    </row>
    <row r="2753" spans="1:57" x14ac:dyDescent="0.25">
      <c r="A2753" t="s">
        <v>1360</v>
      </c>
      <c r="B2753" t="s">
        <v>0</v>
      </c>
      <c r="C2753">
        <v>2020</v>
      </c>
      <c r="D2753">
        <v>12</v>
      </c>
      <c r="E2753" s="73">
        <v>44000</v>
      </c>
      <c r="F2753"/>
      <c r="G2753"/>
      <c r="H2753" t="s">
        <v>12</v>
      </c>
      <c r="I2753" t="s">
        <v>552</v>
      </c>
      <c r="J2753" t="s">
        <v>920</v>
      </c>
      <c r="K2753" t="s">
        <v>3</v>
      </c>
      <c r="L2753"/>
      <c r="M2753" t="s">
        <v>27</v>
      </c>
      <c r="N2753" s="82">
        <v>78233.100000000006</v>
      </c>
      <c r="O2753"/>
      <c r="P2753" t="s">
        <v>1170</v>
      </c>
      <c r="Q2753" t="s">
        <v>1229</v>
      </c>
      <c r="R2753">
        <v>269</v>
      </c>
      <c r="S2753" t="s">
        <v>1225</v>
      </c>
      <c r="T2753" s="73">
        <v>44000</v>
      </c>
      <c r="U2753" t="s">
        <v>1527</v>
      </c>
      <c r="V2753" t="s">
        <v>1170</v>
      </c>
      <c r="W2753" t="s">
        <v>36</v>
      </c>
      <c r="X2753"/>
      <c r="Y2753"/>
      <c r="Z2753"/>
      <c r="AA2753"/>
      <c r="AB2753"/>
      <c r="AC2753"/>
      <c r="AD2753"/>
      <c r="AE2753"/>
      <c r="AF2753"/>
      <c r="AG2753"/>
      <c r="AH2753"/>
      <c r="AI2753"/>
      <c r="AJ2753"/>
      <c r="AK2753" t="s">
        <v>1225</v>
      </c>
      <c r="AL2753">
        <v>1</v>
      </c>
      <c r="AM2753" s="73">
        <v>44000</v>
      </c>
      <c r="AN2753" t="s">
        <v>1225</v>
      </c>
      <c r="AO2753" t="s">
        <v>554</v>
      </c>
      <c r="AP2753" t="s">
        <v>1023</v>
      </c>
      <c r="AQ2753"/>
      <c r="AR2753" t="s">
        <v>30</v>
      </c>
      <c r="AS2753" t="s">
        <v>1797</v>
      </c>
      <c r="AT2753" t="s">
        <v>1372</v>
      </c>
      <c r="AU2753" t="s">
        <v>36</v>
      </c>
      <c r="AV2753" t="s">
        <v>1354</v>
      </c>
      <c r="AW2753" t="s">
        <v>1798</v>
      </c>
      <c r="AX2753" t="s">
        <v>1353</v>
      </c>
      <c r="AY2753" t="s">
        <v>1371</v>
      </c>
      <c r="AZ2753"/>
      <c r="BA2753" t="s">
        <v>1799</v>
      </c>
      <c r="BB2753" t="s">
        <v>1800</v>
      </c>
      <c r="BC2753" t="s">
        <v>1527</v>
      </c>
      <c r="BD2753">
        <v>1</v>
      </c>
      <c r="BE2753" t="s">
        <v>2033</v>
      </c>
    </row>
    <row r="2754" spans="1:57" x14ac:dyDescent="0.25">
      <c r="A2754" t="s">
        <v>1360</v>
      </c>
      <c r="B2754" t="s">
        <v>0</v>
      </c>
      <c r="C2754">
        <v>2020</v>
      </c>
      <c r="D2754">
        <v>12</v>
      </c>
      <c r="E2754" s="73">
        <v>44000</v>
      </c>
      <c r="F2754"/>
      <c r="G2754"/>
      <c r="H2754" t="s">
        <v>12</v>
      </c>
      <c r="I2754"/>
      <c r="J2754" t="s">
        <v>2</v>
      </c>
      <c r="K2754" t="s">
        <v>3</v>
      </c>
      <c r="L2754"/>
      <c r="M2754" t="s">
        <v>43</v>
      </c>
      <c r="N2754" s="82">
        <v>-3500</v>
      </c>
      <c r="O2754"/>
      <c r="P2754" t="s">
        <v>14</v>
      </c>
      <c r="Q2754" t="s">
        <v>1226</v>
      </c>
      <c r="R2754">
        <v>6</v>
      </c>
      <c r="S2754"/>
      <c r="T2754"/>
      <c r="U2754"/>
      <c r="V2754"/>
      <c r="W2754"/>
      <c r="X2754"/>
      <c r="Y2754"/>
      <c r="Z2754"/>
      <c r="AA2754"/>
      <c r="AB2754"/>
      <c r="AC2754"/>
      <c r="AD2754"/>
      <c r="AE2754"/>
      <c r="AF2754"/>
      <c r="AG2754"/>
      <c r="AH2754"/>
      <c r="AI2754"/>
      <c r="AJ2754"/>
      <c r="AK2754" t="s">
        <v>1226</v>
      </c>
      <c r="AL2754">
        <v>6</v>
      </c>
      <c r="AM2754" s="73">
        <v>44000</v>
      </c>
      <c r="AN2754" t="s">
        <v>1228</v>
      </c>
      <c r="AO2754" t="s">
        <v>8</v>
      </c>
      <c r="AP2754"/>
      <c r="AQ2754"/>
      <c r="AR2754" t="s">
        <v>30</v>
      </c>
      <c r="AS2754" t="s">
        <v>1797</v>
      </c>
      <c r="AT2754" t="s">
        <v>1385</v>
      </c>
      <c r="AU2754" t="s">
        <v>36</v>
      </c>
      <c r="AV2754" t="s">
        <v>1355</v>
      </c>
      <c r="AW2754"/>
      <c r="AX2754"/>
      <c r="AY2754"/>
      <c r="AZ2754"/>
      <c r="BA2754" t="s">
        <v>1801</v>
      </c>
      <c r="BB2754" t="s">
        <v>1802</v>
      </c>
      <c r="BC2754" t="s">
        <v>43</v>
      </c>
      <c r="BD2754"/>
      <c r="BE2754"/>
    </row>
    <row r="2755" spans="1:57" x14ac:dyDescent="0.25">
      <c r="A2755" t="s">
        <v>1360</v>
      </c>
      <c r="B2755" t="s">
        <v>0</v>
      </c>
      <c r="C2755">
        <v>2020</v>
      </c>
      <c r="D2755">
        <v>12</v>
      </c>
      <c r="E2755" s="73">
        <v>44000</v>
      </c>
      <c r="F2755"/>
      <c r="G2755"/>
      <c r="H2755" t="s">
        <v>12</v>
      </c>
      <c r="I2755"/>
      <c r="J2755" t="s">
        <v>25</v>
      </c>
      <c r="K2755" t="s">
        <v>3</v>
      </c>
      <c r="L2755"/>
      <c r="M2755" t="s">
        <v>43</v>
      </c>
      <c r="N2755" s="82">
        <v>3500</v>
      </c>
      <c r="O2755"/>
      <c r="P2755" t="s">
        <v>27</v>
      </c>
      <c r="Q2755" t="s">
        <v>1226</v>
      </c>
      <c r="R2755">
        <v>80</v>
      </c>
      <c r="S2755"/>
      <c r="T2755"/>
      <c r="U2755"/>
      <c r="V2755"/>
      <c r="W2755"/>
      <c r="X2755"/>
      <c r="Y2755"/>
      <c r="Z2755"/>
      <c r="AA2755"/>
      <c r="AB2755"/>
      <c r="AC2755"/>
      <c r="AD2755"/>
      <c r="AE2755"/>
      <c r="AF2755"/>
      <c r="AG2755"/>
      <c r="AH2755"/>
      <c r="AI2755"/>
      <c r="AJ2755"/>
      <c r="AK2755" t="s">
        <v>1226</v>
      </c>
      <c r="AL2755">
        <v>80</v>
      </c>
      <c r="AM2755" s="73">
        <v>44000</v>
      </c>
      <c r="AN2755" t="s">
        <v>1228</v>
      </c>
      <c r="AO2755" t="s">
        <v>8</v>
      </c>
      <c r="AP2755"/>
      <c r="AQ2755"/>
      <c r="AR2755" t="s">
        <v>30</v>
      </c>
      <c r="AS2755" t="s">
        <v>1797</v>
      </c>
      <c r="AT2755" t="s">
        <v>1366</v>
      </c>
      <c r="AU2755" t="s">
        <v>36</v>
      </c>
      <c r="AV2755" t="s">
        <v>1365</v>
      </c>
      <c r="AW2755"/>
      <c r="AX2755"/>
      <c r="AY2755"/>
      <c r="AZ2755"/>
      <c r="BA2755" t="s">
        <v>1833</v>
      </c>
      <c r="BB2755" t="s">
        <v>1802</v>
      </c>
      <c r="BC2755" t="s">
        <v>43</v>
      </c>
      <c r="BD2755"/>
      <c r="BE2755"/>
    </row>
    <row r="2756" spans="1:57" x14ac:dyDescent="0.25">
      <c r="A2756" t="s">
        <v>1360</v>
      </c>
      <c r="B2756" t="s">
        <v>0</v>
      </c>
      <c r="C2756">
        <v>2020</v>
      </c>
      <c r="D2756">
        <v>12</v>
      </c>
      <c r="E2756" s="73">
        <v>44000</v>
      </c>
      <c r="F2756"/>
      <c r="G2756"/>
      <c r="H2756" t="s">
        <v>12</v>
      </c>
      <c r="I2756"/>
      <c r="J2756" t="s">
        <v>25</v>
      </c>
      <c r="K2756" t="s">
        <v>3</v>
      </c>
      <c r="L2756"/>
      <c r="M2756" t="s">
        <v>43</v>
      </c>
      <c r="N2756" s="82">
        <v>3000</v>
      </c>
      <c r="O2756"/>
      <c r="P2756" t="s">
        <v>27</v>
      </c>
      <c r="Q2756" t="s">
        <v>1226</v>
      </c>
      <c r="R2756">
        <v>82</v>
      </c>
      <c r="S2756"/>
      <c r="T2756"/>
      <c r="U2756"/>
      <c r="V2756"/>
      <c r="W2756"/>
      <c r="X2756"/>
      <c r="Y2756"/>
      <c r="Z2756"/>
      <c r="AA2756"/>
      <c r="AB2756"/>
      <c r="AC2756"/>
      <c r="AD2756"/>
      <c r="AE2756"/>
      <c r="AF2756"/>
      <c r="AG2756"/>
      <c r="AH2756"/>
      <c r="AI2756"/>
      <c r="AJ2756"/>
      <c r="AK2756" t="s">
        <v>1226</v>
      </c>
      <c r="AL2756">
        <v>82</v>
      </c>
      <c r="AM2756" s="73">
        <v>44000</v>
      </c>
      <c r="AN2756" t="s">
        <v>1227</v>
      </c>
      <c r="AO2756" t="s">
        <v>8</v>
      </c>
      <c r="AP2756"/>
      <c r="AQ2756"/>
      <c r="AR2756" t="s">
        <v>30</v>
      </c>
      <c r="AS2756" t="s">
        <v>1797</v>
      </c>
      <c r="AT2756" t="s">
        <v>1366</v>
      </c>
      <c r="AU2756" t="s">
        <v>36</v>
      </c>
      <c r="AV2756" t="s">
        <v>1365</v>
      </c>
      <c r="AW2756"/>
      <c r="AX2756"/>
      <c r="AY2756"/>
      <c r="AZ2756"/>
      <c r="BA2756" t="s">
        <v>1833</v>
      </c>
      <c r="BB2756" t="s">
        <v>1802</v>
      </c>
      <c r="BC2756" t="s">
        <v>43</v>
      </c>
      <c r="BD2756"/>
      <c r="BE2756"/>
    </row>
    <row r="2757" spans="1:57" x14ac:dyDescent="0.25">
      <c r="A2757" t="s">
        <v>1360</v>
      </c>
      <c r="B2757" t="s">
        <v>0</v>
      </c>
      <c r="C2757">
        <v>2020</v>
      </c>
      <c r="D2757">
        <v>12</v>
      </c>
      <c r="E2757" s="73">
        <v>44004</v>
      </c>
      <c r="F2757" t="s">
        <v>902</v>
      </c>
      <c r="G2757"/>
      <c r="H2757" t="s">
        <v>12</v>
      </c>
      <c r="I2757" t="s">
        <v>552</v>
      </c>
      <c r="J2757" t="s">
        <v>907</v>
      </c>
      <c r="K2757" t="s">
        <v>3</v>
      </c>
      <c r="L2757"/>
      <c r="M2757" t="s">
        <v>1409</v>
      </c>
      <c r="N2757" s="82">
        <v>36.229999999999997</v>
      </c>
      <c r="O2757"/>
      <c r="P2757" t="s">
        <v>1223</v>
      </c>
      <c r="Q2757" t="s">
        <v>1222</v>
      </c>
      <c r="R2757">
        <v>27</v>
      </c>
      <c r="S2757"/>
      <c r="T2757"/>
      <c r="U2757"/>
      <c r="V2757"/>
      <c r="W2757"/>
      <c r="X2757"/>
      <c r="Y2757"/>
      <c r="Z2757"/>
      <c r="AA2757"/>
      <c r="AB2757"/>
      <c r="AC2757"/>
      <c r="AD2757"/>
      <c r="AE2757"/>
      <c r="AF2757"/>
      <c r="AG2757"/>
      <c r="AH2757"/>
      <c r="AI2757"/>
      <c r="AJ2757"/>
      <c r="AK2757" t="s">
        <v>1222</v>
      </c>
      <c r="AL2757">
        <v>27</v>
      </c>
      <c r="AM2757" s="73">
        <v>44004</v>
      </c>
      <c r="AN2757" t="s">
        <v>1224</v>
      </c>
      <c r="AO2757" t="s">
        <v>24</v>
      </c>
      <c r="AP2757"/>
      <c r="AQ2757"/>
      <c r="AR2757" t="s">
        <v>603</v>
      </c>
      <c r="AS2757" t="s">
        <v>1797</v>
      </c>
      <c r="AT2757" t="s">
        <v>1408</v>
      </c>
      <c r="AU2757" t="s">
        <v>36</v>
      </c>
      <c r="AV2757" t="s">
        <v>1354</v>
      </c>
      <c r="AW2757" t="s">
        <v>1798</v>
      </c>
      <c r="AX2757" t="s">
        <v>1353</v>
      </c>
      <c r="AY2757" t="s">
        <v>1371</v>
      </c>
      <c r="AZ2757"/>
      <c r="BA2757" t="s">
        <v>2018</v>
      </c>
      <c r="BB2757" t="s">
        <v>1800</v>
      </c>
      <c r="BC2757" t="s">
        <v>1409</v>
      </c>
      <c r="BD2757"/>
      <c r="BE2757"/>
    </row>
    <row r="2758" spans="1:57" x14ac:dyDescent="0.25">
      <c r="A2758" t="s">
        <v>1360</v>
      </c>
      <c r="B2758" t="s">
        <v>0</v>
      </c>
      <c r="C2758">
        <v>2020</v>
      </c>
      <c r="D2758">
        <v>998</v>
      </c>
      <c r="E2758" s="73">
        <v>44012</v>
      </c>
      <c r="F2758"/>
      <c r="G2758"/>
      <c r="H2758" t="s">
        <v>628</v>
      </c>
      <c r="I2758"/>
      <c r="J2758" t="s">
        <v>743</v>
      </c>
      <c r="K2758" t="s">
        <v>3</v>
      </c>
      <c r="L2758"/>
      <c r="M2758" t="s">
        <v>1219</v>
      </c>
      <c r="N2758">
        <v>5901.78</v>
      </c>
      <c r="O2758"/>
      <c r="P2758" t="s">
        <v>744</v>
      </c>
      <c r="Q2758" t="s">
        <v>1220</v>
      </c>
      <c r="R2758">
        <v>237</v>
      </c>
      <c r="S2758"/>
      <c r="T2758"/>
      <c r="U2758"/>
      <c r="V2758"/>
      <c r="W2758"/>
      <c r="X2758"/>
      <c r="Y2758"/>
      <c r="Z2758"/>
      <c r="AA2758"/>
      <c r="AB2758"/>
      <c r="AC2758"/>
      <c r="AD2758"/>
      <c r="AE2758"/>
      <c r="AF2758"/>
      <c r="AG2758"/>
      <c r="AH2758"/>
      <c r="AI2758"/>
      <c r="AJ2758"/>
      <c r="AK2758" t="s">
        <v>1220</v>
      </c>
      <c r="AL2758">
        <v>237</v>
      </c>
      <c r="AM2758" s="73">
        <v>44012</v>
      </c>
      <c r="AN2758" t="s">
        <v>742</v>
      </c>
      <c r="AO2758" t="s">
        <v>8</v>
      </c>
      <c r="AP2758"/>
      <c r="AQ2758"/>
      <c r="AR2758" t="s">
        <v>603</v>
      </c>
      <c r="AS2758" t="s">
        <v>1797</v>
      </c>
      <c r="AT2758" t="s">
        <v>1406</v>
      </c>
      <c r="AU2758" t="s">
        <v>36</v>
      </c>
      <c r="AV2758" t="s">
        <v>1405</v>
      </c>
      <c r="AW2758"/>
      <c r="AX2758"/>
      <c r="AY2758"/>
      <c r="AZ2758"/>
      <c r="BA2758" t="s">
        <v>1964</v>
      </c>
      <c r="BB2758" t="s">
        <v>1965</v>
      </c>
      <c r="BC2758" t="s">
        <v>1219</v>
      </c>
      <c r="BD2758"/>
      <c r="BE2758"/>
    </row>
    <row r="2759" spans="1:57" x14ac:dyDescent="0.25">
      <c r="A2759" t="s">
        <v>1360</v>
      </c>
      <c r="B2759" t="s">
        <v>0</v>
      </c>
      <c r="C2759">
        <v>2020</v>
      </c>
      <c r="D2759">
        <v>998</v>
      </c>
      <c r="E2759" s="73">
        <v>44012</v>
      </c>
      <c r="F2759"/>
      <c r="G2759"/>
      <c r="H2759" t="s">
        <v>628</v>
      </c>
      <c r="I2759"/>
      <c r="J2759" t="s">
        <v>743</v>
      </c>
      <c r="K2759" t="s">
        <v>679</v>
      </c>
      <c r="L2759"/>
      <c r="M2759" t="s">
        <v>1219</v>
      </c>
      <c r="N2759" s="82">
        <v>50.66</v>
      </c>
      <c r="O2759"/>
      <c r="P2759" t="s">
        <v>744</v>
      </c>
      <c r="Q2759" t="s">
        <v>1220</v>
      </c>
      <c r="R2759">
        <v>239</v>
      </c>
      <c r="S2759"/>
      <c r="T2759"/>
      <c r="U2759"/>
      <c r="V2759"/>
      <c r="W2759"/>
      <c r="X2759"/>
      <c r="Y2759"/>
      <c r="Z2759"/>
      <c r="AA2759"/>
      <c r="AB2759"/>
      <c r="AC2759"/>
      <c r="AD2759"/>
      <c r="AE2759"/>
      <c r="AF2759"/>
      <c r="AG2759"/>
      <c r="AH2759"/>
      <c r="AI2759"/>
      <c r="AJ2759"/>
      <c r="AK2759" t="s">
        <v>1220</v>
      </c>
      <c r="AL2759">
        <v>239</v>
      </c>
      <c r="AM2759" s="73">
        <v>44012</v>
      </c>
      <c r="AN2759" t="s">
        <v>742</v>
      </c>
      <c r="AO2759" t="s">
        <v>8</v>
      </c>
      <c r="AP2759"/>
      <c r="AQ2759"/>
      <c r="AR2759" t="s">
        <v>603</v>
      </c>
      <c r="AS2759" t="s">
        <v>1797</v>
      </c>
      <c r="AT2759" t="s">
        <v>1406</v>
      </c>
      <c r="AU2759" t="s">
        <v>36</v>
      </c>
      <c r="AV2759" t="s">
        <v>1405</v>
      </c>
      <c r="AW2759"/>
      <c r="AX2759"/>
      <c r="AY2759"/>
      <c r="AZ2759"/>
      <c r="BA2759" t="s">
        <v>1964</v>
      </c>
      <c r="BB2759" t="s">
        <v>2026</v>
      </c>
      <c r="BC2759" t="s">
        <v>1219</v>
      </c>
      <c r="BD2759"/>
      <c r="BE2759"/>
    </row>
    <row r="2760" spans="1:57" x14ac:dyDescent="0.25">
      <c r="A2760" t="s">
        <v>1360</v>
      </c>
      <c r="B2760" t="s">
        <v>0</v>
      </c>
      <c r="C2760">
        <v>2020</v>
      </c>
      <c r="D2760">
        <v>998</v>
      </c>
      <c r="E2760" s="73">
        <v>44012</v>
      </c>
      <c r="F2760"/>
      <c r="G2760"/>
      <c r="H2760" t="s">
        <v>628</v>
      </c>
      <c r="I2760"/>
      <c r="J2760" t="s">
        <v>2</v>
      </c>
      <c r="K2760" t="s">
        <v>3</v>
      </c>
      <c r="L2760"/>
      <c r="M2760" t="s">
        <v>1219</v>
      </c>
      <c r="N2760" s="82">
        <v>-5901.78</v>
      </c>
      <c r="O2760"/>
      <c r="P2760" t="s">
        <v>14</v>
      </c>
      <c r="Q2760" t="s">
        <v>1220</v>
      </c>
      <c r="R2760">
        <v>238</v>
      </c>
      <c r="S2760"/>
      <c r="T2760"/>
      <c r="U2760"/>
      <c r="V2760"/>
      <c r="W2760"/>
      <c r="X2760"/>
      <c r="Y2760"/>
      <c r="Z2760"/>
      <c r="AA2760"/>
      <c r="AB2760"/>
      <c r="AC2760"/>
      <c r="AD2760"/>
      <c r="AE2760"/>
      <c r="AF2760"/>
      <c r="AG2760"/>
      <c r="AH2760"/>
      <c r="AI2760"/>
      <c r="AJ2760"/>
      <c r="AK2760" t="s">
        <v>1220</v>
      </c>
      <c r="AL2760">
        <v>238</v>
      </c>
      <c r="AM2760" s="73">
        <v>44012</v>
      </c>
      <c r="AN2760" t="s">
        <v>742</v>
      </c>
      <c r="AO2760" t="s">
        <v>8</v>
      </c>
      <c r="AP2760"/>
      <c r="AQ2760"/>
      <c r="AR2760" t="s">
        <v>603</v>
      </c>
      <c r="AS2760" t="s">
        <v>1797</v>
      </c>
      <c r="AT2760" t="s">
        <v>1385</v>
      </c>
      <c r="AU2760" t="s">
        <v>36</v>
      </c>
      <c r="AV2760" t="s">
        <v>1355</v>
      </c>
      <c r="AW2760"/>
      <c r="AX2760"/>
      <c r="AY2760"/>
      <c r="AZ2760"/>
      <c r="BA2760" t="s">
        <v>1801</v>
      </c>
      <c r="BB2760" t="s">
        <v>1965</v>
      </c>
      <c r="BC2760" t="s">
        <v>1219</v>
      </c>
      <c r="BD2760"/>
      <c r="BE2760"/>
    </row>
    <row r="2761" spans="1:57" x14ac:dyDescent="0.25">
      <c r="A2761" t="s">
        <v>1360</v>
      </c>
      <c r="B2761" t="s">
        <v>0</v>
      </c>
      <c r="C2761">
        <v>2020</v>
      </c>
      <c r="D2761">
        <v>998</v>
      </c>
      <c r="E2761" s="73">
        <v>44012</v>
      </c>
      <c r="F2761"/>
      <c r="G2761"/>
      <c r="H2761" t="s">
        <v>628</v>
      </c>
      <c r="I2761"/>
      <c r="J2761" t="s">
        <v>2</v>
      </c>
      <c r="K2761" t="s">
        <v>679</v>
      </c>
      <c r="L2761"/>
      <c r="M2761" t="s">
        <v>1219</v>
      </c>
      <c r="N2761" s="82">
        <v>-50.66</v>
      </c>
      <c r="O2761"/>
      <c r="P2761" t="s">
        <v>14</v>
      </c>
      <c r="Q2761" t="s">
        <v>1220</v>
      </c>
      <c r="R2761">
        <v>240</v>
      </c>
      <c r="S2761"/>
      <c r="T2761"/>
      <c r="U2761"/>
      <c r="V2761"/>
      <c r="W2761"/>
      <c r="X2761"/>
      <c r="Y2761"/>
      <c r="Z2761"/>
      <c r="AA2761"/>
      <c r="AB2761"/>
      <c r="AC2761"/>
      <c r="AD2761"/>
      <c r="AE2761"/>
      <c r="AF2761"/>
      <c r="AG2761"/>
      <c r="AH2761"/>
      <c r="AI2761"/>
      <c r="AJ2761"/>
      <c r="AK2761" t="s">
        <v>1220</v>
      </c>
      <c r="AL2761">
        <v>240</v>
      </c>
      <c r="AM2761" s="73">
        <v>44012</v>
      </c>
      <c r="AN2761" t="s">
        <v>742</v>
      </c>
      <c r="AO2761" t="s">
        <v>8</v>
      </c>
      <c r="AP2761"/>
      <c r="AQ2761"/>
      <c r="AR2761" t="s">
        <v>603</v>
      </c>
      <c r="AS2761" t="s">
        <v>1797</v>
      </c>
      <c r="AT2761" t="s">
        <v>1385</v>
      </c>
      <c r="AU2761" t="s">
        <v>36</v>
      </c>
      <c r="AV2761" t="s">
        <v>1355</v>
      </c>
      <c r="AW2761"/>
      <c r="AX2761"/>
      <c r="AY2761"/>
      <c r="AZ2761"/>
      <c r="BA2761" t="s">
        <v>1801</v>
      </c>
      <c r="BB2761" t="s">
        <v>2026</v>
      </c>
      <c r="BC2761" t="s">
        <v>1219</v>
      </c>
      <c r="BD2761"/>
      <c r="BE2761"/>
    </row>
    <row r="2762" spans="1:57" x14ac:dyDescent="0.25">
      <c r="A2762" s="60" t="s">
        <v>1360</v>
      </c>
      <c r="B2762" s="60" t="s">
        <v>0</v>
      </c>
      <c r="C2762" s="60">
        <v>2021</v>
      </c>
      <c r="D2762" s="60">
        <v>1</v>
      </c>
      <c r="E2762" s="85">
        <v>44013</v>
      </c>
      <c r="F2762" s="60" t="s">
        <v>574</v>
      </c>
      <c r="H2762" s="60" t="s">
        <v>12</v>
      </c>
      <c r="I2762" s="60" t="s">
        <v>575</v>
      </c>
      <c r="J2762" s="60" t="s">
        <v>589</v>
      </c>
      <c r="K2762" s="60" t="s">
        <v>3</v>
      </c>
      <c r="M2762" s="60" t="s">
        <v>579</v>
      </c>
      <c r="N2762" s="65">
        <v>3354.92</v>
      </c>
      <c r="P2762" s="60" t="s">
        <v>1346</v>
      </c>
      <c r="Q2762" s="60" t="s">
        <v>1345</v>
      </c>
      <c r="R2762" s="60">
        <v>245</v>
      </c>
      <c r="AL2762" s="60" t="s">
        <v>1345</v>
      </c>
      <c r="AM2762" s="60">
        <v>245</v>
      </c>
      <c r="AN2762" s="85">
        <v>44013</v>
      </c>
      <c r="AO2762" s="60" t="s">
        <v>2101</v>
      </c>
      <c r="AP2762" s="60" t="s">
        <v>584</v>
      </c>
      <c r="AQ2762" s="60" t="s">
        <v>847</v>
      </c>
      <c r="AT2762" s="60" t="s">
        <v>581</v>
      </c>
      <c r="AU2762" s="60" t="s">
        <v>2102</v>
      </c>
      <c r="AV2762" s="60" t="s">
        <v>1361</v>
      </c>
      <c r="AW2762" s="60" t="s">
        <v>1355</v>
      </c>
      <c r="AX2762" s="60" t="s">
        <v>1354</v>
      </c>
      <c r="AY2762" s="60" t="s">
        <v>12</v>
      </c>
      <c r="AZ2762" s="60" t="s">
        <v>1353</v>
      </c>
      <c r="BA2762" s="60" t="s">
        <v>2103</v>
      </c>
      <c r="BB2762" s="60" t="s">
        <v>1352</v>
      </c>
      <c r="BC2762"/>
      <c r="BD2762"/>
      <c r="BE2762"/>
    </row>
    <row r="2763" spans="1:57" x14ac:dyDescent="0.25">
      <c r="A2763" s="60" t="s">
        <v>1360</v>
      </c>
      <c r="B2763" s="60" t="s">
        <v>0</v>
      </c>
      <c r="C2763" s="60">
        <v>2021</v>
      </c>
      <c r="D2763" s="60">
        <v>1</v>
      </c>
      <c r="E2763" s="85">
        <v>44013</v>
      </c>
      <c r="F2763" s="60" t="s">
        <v>574</v>
      </c>
      <c r="H2763" s="60" t="s">
        <v>12</v>
      </c>
      <c r="I2763" s="60" t="s">
        <v>575</v>
      </c>
      <c r="J2763" s="60" t="s">
        <v>589</v>
      </c>
      <c r="K2763" s="60" t="s">
        <v>3</v>
      </c>
      <c r="M2763" s="60" t="s">
        <v>579</v>
      </c>
      <c r="N2763" s="65">
        <v>3349</v>
      </c>
      <c r="P2763" s="60" t="s">
        <v>1346</v>
      </c>
      <c r="Q2763" s="60" t="s">
        <v>1345</v>
      </c>
      <c r="R2763" s="60">
        <v>246</v>
      </c>
      <c r="AL2763" s="60" t="s">
        <v>1345</v>
      </c>
      <c r="AM2763" s="60">
        <v>246</v>
      </c>
      <c r="AN2763" s="85">
        <v>44013</v>
      </c>
      <c r="AO2763" s="60" t="s">
        <v>2101</v>
      </c>
      <c r="AP2763" s="60" t="s">
        <v>584</v>
      </c>
      <c r="AQ2763" s="60" t="s">
        <v>847</v>
      </c>
      <c r="AT2763" s="60" t="s">
        <v>581</v>
      </c>
      <c r="AU2763" s="60" t="s">
        <v>2102</v>
      </c>
      <c r="AV2763" s="60" t="s">
        <v>1361</v>
      </c>
      <c r="AW2763" s="60" t="s">
        <v>1355</v>
      </c>
      <c r="AX2763" s="60" t="s">
        <v>1354</v>
      </c>
      <c r="AY2763" s="60" t="s">
        <v>12</v>
      </c>
      <c r="AZ2763" s="60" t="s">
        <v>1353</v>
      </c>
      <c r="BA2763" s="60" t="s">
        <v>2103</v>
      </c>
      <c r="BB2763" s="60" t="s">
        <v>1352</v>
      </c>
      <c r="BC2763"/>
      <c r="BD2763"/>
      <c r="BE2763"/>
    </row>
    <row r="2764" spans="1:57" x14ac:dyDescent="0.25">
      <c r="A2764" s="60" t="s">
        <v>1360</v>
      </c>
      <c r="B2764" s="60" t="s">
        <v>0</v>
      </c>
      <c r="C2764" s="60">
        <v>2021</v>
      </c>
      <c r="D2764" s="60">
        <v>1</v>
      </c>
      <c r="E2764" s="85">
        <v>44013</v>
      </c>
      <c r="F2764" s="60" t="s">
        <v>574</v>
      </c>
      <c r="H2764" s="60" t="s">
        <v>12</v>
      </c>
      <c r="I2764" s="60" t="s">
        <v>575</v>
      </c>
      <c r="J2764" s="60" t="s">
        <v>624</v>
      </c>
      <c r="K2764" s="60" t="s">
        <v>3</v>
      </c>
      <c r="M2764" s="60" t="s">
        <v>579</v>
      </c>
      <c r="N2764" s="65">
        <v>901</v>
      </c>
      <c r="P2764" s="60" t="s">
        <v>1346</v>
      </c>
      <c r="Q2764" s="60" t="s">
        <v>1345</v>
      </c>
      <c r="R2764" s="60">
        <v>253</v>
      </c>
      <c r="AL2764" s="60" t="s">
        <v>1345</v>
      </c>
      <c r="AM2764" s="60">
        <v>253</v>
      </c>
      <c r="AN2764" s="85">
        <v>44013</v>
      </c>
      <c r="AO2764" s="60" t="s">
        <v>2101</v>
      </c>
      <c r="AP2764" s="60" t="s">
        <v>584</v>
      </c>
      <c r="AQ2764" s="60" t="s">
        <v>847</v>
      </c>
      <c r="AT2764" s="60" t="s">
        <v>581</v>
      </c>
      <c r="AU2764" s="60" t="s">
        <v>2102</v>
      </c>
      <c r="AV2764" s="60" t="s">
        <v>1361</v>
      </c>
      <c r="AW2764" s="60" t="s">
        <v>1355</v>
      </c>
      <c r="AX2764" s="60" t="s">
        <v>1354</v>
      </c>
      <c r="AY2764" s="60" t="s">
        <v>12</v>
      </c>
      <c r="AZ2764" s="60" t="s">
        <v>1353</v>
      </c>
      <c r="BA2764" s="60" t="s">
        <v>2103</v>
      </c>
      <c r="BB2764" s="60" t="s">
        <v>1352</v>
      </c>
      <c r="BC2764"/>
      <c r="BD2764"/>
      <c r="BE2764"/>
    </row>
    <row r="2765" spans="1:57" x14ac:dyDescent="0.25">
      <c r="A2765" s="60" t="s">
        <v>1360</v>
      </c>
      <c r="B2765" s="60" t="s">
        <v>0</v>
      </c>
      <c r="C2765" s="60">
        <v>2021</v>
      </c>
      <c r="D2765" s="60">
        <v>1</v>
      </c>
      <c r="E2765" s="85">
        <v>44013</v>
      </c>
      <c r="F2765" s="60" t="s">
        <v>574</v>
      </c>
      <c r="H2765" s="60" t="s">
        <v>12</v>
      </c>
      <c r="I2765" s="60" t="s">
        <v>575</v>
      </c>
      <c r="J2765" s="60" t="s">
        <v>589</v>
      </c>
      <c r="K2765" s="60" t="s">
        <v>3</v>
      </c>
      <c r="M2765" s="60" t="s">
        <v>579</v>
      </c>
      <c r="N2765" s="65">
        <v>2500</v>
      </c>
      <c r="P2765" s="60" t="s">
        <v>1346</v>
      </c>
      <c r="Q2765" s="60" t="s">
        <v>1345</v>
      </c>
      <c r="R2765" s="60">
        <v>312</v>
      </c>
      <c r="AL2765" s="60" t="s">
        <v>1345</v>
      </c>
      <c r="AM2765" s="60">
        <v>312</v>
      </c>
      <c r="AN2765" s="85">
        <v>44013</v>
      </c>
      <c r="AO2765" s="60" t="s">
        <v>2101</v>
      </c>
      <c r="AP2765" s="60" t="s">
        <v>584</v>
      </c>
      <c r="AQ2765" s="60" t="s">
        <v>975</v>
      </c>
      <c r="AT2765" s="60" t="s">
        <v>581</v>
      </c>
      <c r="AU2765" s="60" t="s">
        <v>2102</v>
      </c>
      <c r="AV2765" s="60" t="s">
        <v>1361</v>
      </c>
      <c r="AW2765" s="60" t="s">
        <v>1355</v>
      </c>
      <c r="AX2765" s="60" t="s">
        <v>1354</v>
      </c>
      <c r="AY2765" s="60" t="s">
        <v>12</v>
      </c>
      <c r="AZ2765" s="60" t="s">
        <v>1353</v>
      </c>
      <c r="BA2765" s="60" t="s">
        <v>2103</v>
      </c>
      <c r="BB2765" s="60" t="s">
        <v>1352</v>
      </c>
      <c r="BC2765"/>
      <c r="BD2765"/>
      <c r="BE2765"/>
    </row>
    <row r="2766" spans="1:57" x14ac:dyDescent="0.25">
      <c r="A2766" s="60" t="s">
        <v>1360</v>
      </c>
      <c r="B2766" s="60" t="s">
        <v>0</v>
      </c>
      <c r="C2766" s="60">
        <v>2021</v>
      </c>
      <c r="D2766" s="60">
        <v>1</v>
      </c>
      <c r="E2766" s="85">
        <v>44013</v>
      </c>
      <c r="F2766" s="60" t="s">
        <v>574</v>
      </c>
      <c r="H2766" s="60" t="s">
        <v>12</v>
      </c>
      <c r="I2766" s="60" t="s">
        <v>575</v>
      </c>
      <c r="J2766" s="60" t="s">
        <v>586</v>
      </c>
      <c r="K2766" s="60" t="s">
        <v>3</v>
      </c>
      <c r="M2766" s="60" t="s">
        <v>579</v>
      </c>
      <c r="N2766" s="65">
        <v>32.75</v>
      </c>
      <c r="P2766" s="60" t="s">
        <v>1346</v>
      </c>
      <c r="Q2766" s="60" t="s">
        <v>1345</v>
      </c>
      <c r="R2766" s="60">
        <v>315</v>
      </c>
      <c r="AL2766" s="60" t="s">
        <v>1345</v>
      </c>
      <c r="AM2766" s="60">
        <v>315</v>
      </c>
      <c r="AN2766" s="85">
        <v>44013</v>
      </c>
      <c r="AO2766" s="60" t="s">
        <v>2101</v>
      </c>
      <c r="AP2766" s="60" t="s">
        <v>584</v>
      </c>
      <c r="AQ2766" s="60" t="s">
        <v>975</v>
      </c>
      <c r="AT2766" s="60" t="s">
        <v>581</v>
      </c>
      <c r="AU2766" s="60" t="s">
        <v>2102</v>
      </c>
      <c r="AV2766" s="60" t="s">
        <v>1361</v>
      </c>
      <c r="AW2766" s="60" t="s">
        <v>1355</v>
      </c>
      <c r="AX2766" s="60" t="s">
        <v>1354</v>
      </c>
      <c r="AY2766" s="60" t="s">
        <v>12</v>
      </c>
      <c r="AZ2766" s="60" t="s">
        <v>1353</v>
      </c>
      <c r="BA2766" s="60" t="s">
        <v>2103</v>
      </c>
      <c r="BB2766" s="60" t="s">
        <v>1352</v>
      </c>
      <c r="BC2766"/>
      <c r="BD2766"/>
      <c r="BE2766"/>
    </row>
    <row r="2767" spans="1:57" x14ac:dyDescent="0.25">
      <c r="A2767" s="60" t="s">
        <v>1360</v>
      </c>
      <c r="B2767" s="60" t="s">
        <v>0</v>
      </c>
      <c r="C2767" s="60">
        <v>2021</v>
      </c>
      <c r="D2767" s="60">
        <v>1</v>
      </c>
      <c r="E2767" s="85">
        <v>44013</v>
      </c>
      <c r="F2767" s="60" t="s">
        <v>574</v>
      </c>
      <c r="H2767" s="60" t="s">
        <v>12</v>
      </c>
      <c r="I2767" s="60" t="s">
        <v>575</v>
      </c>
      <c r="J2767" s="60" t="s">
        <v>586</v>
      </c>
      <c r="K2767" s="60" t="s">
        <v>3</v>
      </c>
      <c r="M2767" s="60" t="s">
        <v>579</v>
      </c>
      <c r="N2767" s="65">
        <v>43.87</v>
      </c>
      <c r="P2767" s="60" t="s">
        <v>1346</v>
      </c>
      <c r="Q2767" s="60" t="s">
        <v>1345</v>
      </c>
      <c r="R2767" s="60">
        <v>252</v>
      </c>
      <c r="AL2767" s="60" t="s">
        <v>1345</v>
      </c>
      <c r="AM2767" s="60">
        <v>252</v>
      </c>
      <c r="AN2767" s="85">
        <v>44013</v>
      </c>
      <c r="AO2767" s="60" t="s">
        <v>2101</v>
      </c>
      <c r="AP2767" s="60" t="s">
        <v>584</v>
      </c>
      <c r="AQ2767" s="60" t="s">
        <v>847</v>
      </c>
      <c r="AT2767" s="60" t="s">
        <v>581</v>
      </c>
      <c r="AU2767" s="60" t="s">
        <v>2102</v>
      </c>
      <c r="AV2767" s="60" t="s">
        <v>1361</v>
      </c>
      <c r="AW2767" s="60" t="s">
        <v>1355</v>
      </c>
      <c r="AX2767" s="60" t="s">
        <v>1354</v>
      </c>
      <c r="AY2767" s="60" t="s">
        <v>12</v>
      </c>
      <c r="AZ2767" s="60" t="s">
        <v>1353</v>
      </c>
      <c r="BA2767" s="60" t="s">
        <v>2103</v>
      </c>
      <c r="BB2767" s="60" t="s">
        <v>1352</v>
      </c>
      <c r="BC2767"/>
      <c r="BD2767"/>
      <c r="BE2767"/>
    </row>
    <row r="2768" spans="1:57" x14ac:dyDescent="0.25">
      <c r="A2768" s="60" t="s">
        <v>1360</v>
      </c>
      <c r="B2768" s="60" t="s">
        <v>0</v>
      </c>
      <c r="C2768" s="60">
        <v>2021</v>
      </c>
      <c r="D2768" s="60">
        <v>1</v>
      </c>
      <c r="E2768" s="85">
        <v>44013</v>
      </c>
      <c r="F2768" s="60" t="s">
        <v>574</v>
      </c>
      <c r="H2768" s="60" t="s">
        <v>12</v>
      </c>
      <c r="I2768" s="60" t="s">
        <v>575</v>
      </c>
      <c r="J2768" s="60" t="s">
        <v>848</v>
      </c>
      <c r="K2768" s="60" t="s">
        <v>3</v>
      </c>
      <c r="M2768" s="60" t="s">
        <v>579</v>
      </c>
      <c r="N2768" s="65">
        <v>20</v>
      </c>
      <c r="P2768" s="60" t="s">
        <v>1346</v>
      </c>
      <c r="Q2768" s="60" t="s">
        <v>1345</v>
      </c>
      <c r="R2768" s="60">
        <v>259</v>
      </c>
      <c r="AL2768" s="60" t="s">
        <v>1345</v>
      </c>
      <c r="AM2768" s="60">
        <v>259</v>
      </c>
      <c r="AN2768" s="85">
        <v>44013</v>
      </c>
      <c r="AO2768" s="60" t="s">
        <v>2101</v>
      </c>
      <c r="AP2768" s="60" t="s">
        <v>584</v>
      </c>
      <c r="AQ2768" s="60" t="s">
        <v>847</v>
      </c>
      <c r="AT2768" s="60" t="s">
        <v>581</v>
      </c>
      <c r="AU2768" s="60" t="s">
        <v>2102</v>
      </c>
      <c r="AV2768" s="60" t="s">
        <v>1361</v>
      </c>
      <c r="AW2768" s="60" t="s">
        <v>1355</v>
      </c>
      <c r="AX2768" s="60" t="s">
        <v>1354</v>
      </c>
      <c r="AY2768" s="60" t="s">
        <v>12</v>
      </c>
      <c r="AZ2768" s="60" t="s">
        <v>1353</v>
      </c>
      <c r="BA2768" s="60" t="s">
        <v>2103</v>
      </c>
      <c r="BB2768" s="60" t="s">
        <v>1352</v>
      </c>
      <c r="BC2768"/>
      <c r="BD2768"/>
      <c r="BE2768"/>
    </row>
    <row r="2769" spans="1:57" x14ac:dyDescent="0.25">
      <c r="A2769" s="60" t="s">
        <v>1360</v>
      </c>
      <c r="B2769" s="60" t="s">
        <v>0</v>
      </c>
      <c r="C2769" s="60">
        <v>2021</v>
      </c>
      <c r="D2769" s="60">
        <v>1</v>
      </c>
      <c r="E2769" s="85">
        <v>44013</v>
      </c>
      <c r="H2769" s="60" t="s">
        <v>12</v>
      </c>
      <c r="J2769" s="60" t="s">
        <v>2</v>
      </c>
      <c r="K2769" s="60" t="s">
        <v>3</v>
      </c>
      <c r="M2769" s="60" t="s">
        <v>579</v>
      </c>
      <c r="N2769" s="65">
        <v>-13546.93</v>
      </c>
      <c r="P2769" s="60" t="s">
        <v>14</v>
      </c>
      <c r="Q2769" s="60" t="s">
        <v>1345</v>
      </c>
      <c r="R2769" s="60">
        <v>403</v>
      </c>
      <c r="AL2769" s="60" t="s">
        <v>1345</v>
      </c>
      <c r="AM2769" s="60">
        <v>403</v>
      </c>
      <c r="AN2769" s="85">
        <v>44013</v>
      </c>
      <c r="AO2769" s="60" t="s">
        <v>2101</v>
      </c>
      <c r="AQ2769" s="60" t="s">
        <v>8</v>
      </c>
      <c r="AT2769" s="60" t="s">
        <v>581</v>
      </c>
      <c r="AU2769" s="60" t="s">
        <v>2102</v>
      </c>
      <c r="AV2769" s="60" t="s">
        <v>1385</v>
      </c>
      <c r="AW2769" s="60" t="s">
        <v>1355</v>
      </c>
      <c r="AX2769" s="60" t="s">
        <v>1355</v>
      </c>
      <c r="AY2769" s="60" t="s">
        <v>12</v>
      </c>
      <c r="BC2769"/>
      <c r="BD2769"/>
      <c r="BE2769"/>
    </row>
    <row r="2770" spans="1:57" x14ac:dyDescent="0.25">
      <c r="A2770" s="60" t="s">
        <v>1360</v>
      </c>
      <c r="B2770" s="60" t="s">
        <v>0</v>
      </c>
      <c r="C2770" s="60">
        <v>2021</v>
      </c>
      <c r="D2770" s="60">
        <v>1</v>
      </c>
      <c r="E2770" s="85">
        <v>44013</v>
      </c>
      <c r="F2770" s="60" t="s">
        <v>574</v>
      </c>
      <c r="H2770" s="60" t="s">
        <v>12</v>
      </c>
      <c r="I2770" s="60" t="s">
        <v>575</v>
      </c>
      <c r="J2770" s="60" t="s">
        <v>582</v>
      </c>
      <c r="K2770" s="60" t="s">
        <v>3</v>
      </c>
      <c r="M2770" s="60" t="s">
        <v>579</v>
      </c>
      <c r="N2770" s="65">
        <v>452.78</v>
      </c>
      <c r="P2770" s="60" t="s">
        <v>1346</v>
      </c>
      <c r="Q2770" s="60" t="s">
        <v>1345</v>
      </c>
      <c r="R2770" s="60">
        <v>248</v>
      </c>
      <c r="AL2770" s="60" t="s">
        <v>1345</v>
      </c>
      <c r="AM2770" s="60">
        <v>248</v>
      </c>
      <c r="AN2770" s="85">
        <v>44013</v>
      </c>
      <c r="AO2770" s="60" t="s">
        <v>2101</v>
      </c>
      <c r="AP2770" s="60" t="s">
        <v>584</v>
      </c>
      <c r="AQ2770" s="60" t="s">
        <v>847</v>
      </c>
      <c r="AT2770" s="60" t="s">
        <v>581</v>
      </c>
      <c r="AU2770" s="60" t="s">
        <v>2102</v>
      </c>
      <c r="AV2770" s="60" t="s">
        <v>1361</v>
      </c>
      <c r="AW2770" s="60" t="s">
        <v>1355</v>
      </c>
      <c r="AX2770" s="60" t="s">
        <v>1354</v>
      </c>
      <c r="AY2770" s="60" t="s">
        <v>12</v>
      </c>
      <c r="AZ2770" s="60" t="s">
        <v>1353</v>
      </c>
      <c r="BA2770" s="60" t="s">
        <v>2103</v>
      </c>
      <c r="BB2770" s="60" t="s">
        <v>1352</v>
      </c>
      <c r="BC2770"/>
      <c r="BD2770"/>
      <c r="BE2770"/>
    </row>
    <row r="2771" spans="1:57" x14ac:dyDescent="0.25">
      <c r="A2771" s="60" t="s">
        <v>1360</v>
      </c>
      <c r="B2771" s="60" t="s">
        <v>0</v>
      </c>
      <c r="C2771" s="60">
        <v>2021</v>
      </c>
      <c r="D2771" s="60">
        <v>1</v>
      </c>
      <c r="E2771" s="85">
        <v>44013</v>
      </c>
      <c r="F2771" s="60" t="s">
        <v>574</v>
      </c>
      <c r="H2771" s="60" t="s">
        <v>12</v>
      </c>
      <c r="I2771" s="60" t="s">
        <v>575</v>
      </c>
      <c r="J2771" s="60" t="s">
        <v>624</v>
      </c>
      <c r="K2771" s="60" t="s">
        <v>3</v>
      </c>
      <c r="M2771" s="60" t="s">
        <v>579</v>
      </c>
      <c r="N2771" s="65">
        <v>614.5</v>
      </c>
      <c r="P2771" s="60" t="s">
        <v>1346</v>
      </c>
      <c r="Q2771" s="60" t="s">
        <v>1345</v>
      </c>
      <c r="R2771" s="60">
        <v>316</v>
      </c>
      <c r="AL2771" s="60" t="s">
        <v>1345</v>
      </c>
      <c r="AM2771" s="60">
        <v>316</v>
      </c>
      <c r="AN2771" s="85">
        <v>44013</v>
      </c>
      <c r="AO2771" s="60" t="s">
        <v>2101</v>
      </c>
      <c r="AP2771" s="60" t="s">
        <v>584</v>
      </c>
      <c r="AQ2771" s="60" t="s">
        <v>975</v>
      </c>
      <c r="AT2771" s="60" t="s">
        <v>581</v>
      </c>
      <c r="AU2771" s="60" t="s">
        <v>2102</v>
      </c>
      <c r="AV2771" s="60" t="s">
        <v>1361</v>
      </c>
      <c r="AW2771" s="60" t="s">
        <v>1355</v>
      </c>
      <c r="AX2771" s="60" t="s">
        <v>1354</v>
      </c>
      <c r="AY2771" s="60" t="s">
        <v>12</v>
      </c>
      <c r="AZ2771" s="60" t="s">
        <v>1353</v>
      </c>
      <c r="BA2771" s="60" t="s">
        <v>2103</v>
      </c>
      <c r="BB2771" s="60" t="s">
        <v>1352</v>
      </c>
      <c r="BC2771"/>
      <c r="BD2771"/>
      <c r="BE2771"/>
    </row>
    <row r="2772" spans="1:57" x14ac:dyDescent="0.25">
      <c r="A2772" s="60" t="s">
        <v>1360</v>
      </c>
      <c r="B2772" s="60" t="s">
        <v>0</v>
      </c>
      <c r="C2772" s="60">
        <v>2021</v>
      </c>
      <c r="D2772" s="60">
        <v>1</v>
      </c>
      <c r="E2772" s="85">
        <v>44013</v>
      </c>
      <c r="F2772" s="60" t="s">
        <v>574</v>
      </c>
      <c r="H2772" s="60" t="s">
        <v>12</v>
      </c>
      <c r="I2772" s="60" t="s">
        <v>575</v>
      </c>
      <c r="J2772" s="60" t="s">
        <v>586</v>
      </c>
      <c r="K2772" s="60" t="s">
        <v>3</v>
      </c>
      <c r="M2772" s="60" t="s">
        <v>579</v>
      </c>
      <c r="N2772" s="65">
        <v>43.95</v>
      </c>
      <c r="P2772" s="60" t="s">
        <v>1346</v>
      </c>
      <c r="Q2772" s="60" t="s">
        <v>1345</v>
      </c>
      <c r="R2772" s="60">
        <v>251</v>
      </c>
      <c r="AL2772" s="60" t="s">
        <v>1345</v>
      </c>
      <c r="AM2772" s="60">
        <v>251</v>
      </c>
      <c r="AN2772" s="85">
        <v>44013</v>
      </c>
      <c r="AO2772" s="60" t="s">
        <v>2101</v>
      </c>
      <c r="AP2772" s="60" t="s">
        <v>584</v>
      </c>
      <c r="AQ2772" s="60" t="s">
        <v>847</v>
      </c>
      <c r="AT2772" s="60" t="s">
        <v>581</v>
      </c>
      <c r="AU2772" s="60" t="s">
        <v>2102</v>
      </c>
      <c r="AV2772" s="60" t="s">
        <v>1361</v>
      </c>
      <c r="AW2772" s="60" t="s">
        <v>1355</v>
      </c>
      <c r="AX2772" s="60" t="s">
        <v>1354</v>
      </c>
      <c r="AY2772" s="60" t="s">
        <v>12</v>
      </c>
      <c r="AZ2772" s="60" t="s">
        <v>1353</v>
      </c>
      <c r="BA2772" s="60" t="s">
        <v>2103</v>
      </c>
      <c r="BB2772" s="60" t="s">
        <v>1352</v>
      </c>
      <c r="BC2772"/>
      <c r="BD2772"/>
      <c r="BE2772"/>
    </row>
    <row r="2773" spans="1:57" x14ac:dyDescent="0.25">
      <c r="A2773" s="60" t="s">
        <v>1360</v>
      </c>
      <c r="B2773" s="60" t="s">
        <v>0</v>
      </c>
      <c r="C2773" s="60">
        <v>2021</v>
      </c>
      <c r="D2773" s="60">
        <v>1</v>
      </c>
      <c r="E2773" s="85">
        <v>44013</v>
      </c>
      <c r="F2773" s="60" t="s">
        <v>574</v>
      </c>
      <c r="H2773" s="60" t="s">
        <v>12</v>
      </c>
      <c r="I2773" s="60" t="s">
        <v>575</v>
      </c>
      <c r="J2773" s="60" t="s">
        <v>587</v>
      </c>
      <c r="K2773" s="60" t="s">
        <v>3</v>
      </c>
      <c r="M2773" s="60" t="s">
        <v>579</v>
      </c>
      <c r="N2773" s="65">
        <v>39.25</v>
      </c>
      <c r="P2773" s="60" t="s">
        <v>1346</v>
      </c>
      <c r="Q2773" s="60" t="s">
        <v>1345</v>
      </c>
      <c r="R2773" s="60">
        <v>255</v>
      </c>
      <c r="AL2773" s="60" t="s">
        <v>1345</v>
      </c>
      <c r="AM2773" s="60">
        <v>255</v>
      </c>
      <c r="AN2773" s="85">
        <v>44013</v>
      </c>
      <c r="AO2773" s="60" t="s">
        <v>2101</v>
      </c>
      <c r="AP2773" s="60" t="s">
        <v>584</v>
      </c>
      <c r="AQ2773" s="60" t="s">
        <v>847</v>
      </c>
      <c r="AT2773" s="60" t="s">
        <v>581</v>
      </c>
      <c r="AU2773" s="60" t="s">
        <v>2102</v>
      </c>
      <c r="AV2773" s="60" t="s">
        <v>1361</v>
      </c>
      <c r="AW2773" s="60" t="s">
        <v>1355</v>
      </c>
      <c r="AX2773" s="60" t="s">
        <v>1354</v>
      </c>
      <c r="AY2773" s="60" t="s">
        <v>12</v>
      </c>
      <c r="AZ2773" s="60" t="s">
        <v>1353</v>
      </c>
      <c r="BA2773" s="60" t="s">
        <v>2103</v>
      </c>
      <c r="BB2773" s="60" t="s">
        <v>1352</v>
      </c>
      <c r="BC2773"/>
      <c r="BD2773"/>
      <c r="BE2773"/>
    </row>
    <row r="2774" spans="1:57" x14ac:dyDescent="0.25">
      <c r="A2774" s="60" t="s">
        <v>1360</v>
      </c>
      <c r="B2774" s="60" t="s">
        <v>0</v>
      </c>
      <c r="C2774" s="60">
        <v>2021</v>
      </c>
      <c r="D2774" s="60">
        <v>1</v>
      </c>
      <c r="E2774" s="85">
        <v>44013</v>
      </c>
      <c r="F2774" s="60" t="s">
        <v>574</v>
      </c>
      <c r="H2774" s="60" t="s">
        <v>12</v>
      </c>
      <c r="I2774" s="60" t="s">
        <v>575</v>
      </c>
      <c r="J2774" s="60" t="s">
        <v>588</v>
      </c>
      <c r="K2774" s="60" t="s">
        <v>3</v>
      </c>
      <c r="M2774" s="60" t="s">
        <v>579</v>
      </c>
      <c r="N2774" s="65">
        <v>20.8</v>
      </c>
      <c r="P2774" s="60" t="s">
        <v>1346</v>
      </c>
      <c r="Q2774" s="60" t="s">
        <v>1345</v>
      </c>
      <c r="R2774" s="60">
        <v>257</v>
      </c>
      <c r="AL2774" s="60" t="s">
        <v>1345</v>
      </c>
      <c r="AM2774" s="60">
        <v>257</v>
      </c>
      <c r="AN2774" s="85">
        <v>44013</v>
      </c>
      <c r="AO2774" s="60" t="s">
        <v>2101</v>
      </c>
      <c r="AP2774" s="60" t="s">
        <v>584</v>
      </c>
      <c r="AQ2774" s="60" t="s">
        <v>847</v>
      </c>
      <c r="AT2774" s="60" t="s">
        <v>581</v>
      </c>
      <c r="AU2774" s="60" t="s">
        <v>2102</v>
      </c>
      <c r="AV2774" s="60" t="s">
        <v>1361</v>
      </c>
      <c r="AW2774" s="60" t="s">
        <v>1355</v>
      </c>
      <c r="AX2774" s="60" t="s">
        <v>1354</v>
      </c>
      <c r="AY2774" s="60" t="s">
        <v>12</v>
      </c>
      <c r="AZ2774" s="60" t="s">
        <v>1353</v>
      </c>
      <c r="BA2774" s="60" t="s">
        <v>2103</v>
      </c>
      <c r="BB2774" s="60" t="s">
        <v>1352</v>
      </c>
      <c r="BC2774"/>
      <c r="BD2774"/>
      <c r="BE2774"/>
    </row>
    <row r="2775" spans="1:57" x14ac:dyDescent="0.25">
      <c r="A2775" s="60" t="s">
        <v>1360</v>
      </c>
      <c r="B2775" s="60" t="s">
        <v>0</v>
      </c>
      <c r="C2775" s="60">
        <v>2021</v>
      </c>
      <c r="D2775" s="60">
        <v>1</v>
      </c>
      <c r="E2775" s="85">
        <v>44013</v>
      </c>
      <c r="F2775" s="60" t="s">
        <v>574</v>
      </c>
      <c r="H2775" s="60" t="s">
        <v>12</v>
      </c>
      <c r="I2775" s="60" t="s">
        <v>575</v>
      </c>
      <c r="J2775" s="60" t="s">
        <v>588</v>
      </c>
      <c r="K2775" s="60" t="s">
        <v>3</v>
      </c>
      <c r="M2775" s="60" t="s">
        <v>579</v>
      </c>
      <c r="N2775" s="65">
        <v>20.76</v>
      </c>
      <c r="P2775" s="60" t="s">
        <v>1346</v>
      </c>
      <c r="Q2775" s="60" t="s">
        <v>1345</v>
      </c>
      <c r="R2775" s="60">
        <v>258</v>
      </c>
      <c r="AL2775" s="60" t="s">
        <v>1345</v>
      </c>
      <c r="AM2775" s="60">
        <v>258</v>
      </c>
      <c r="AN2775" s="85">
        <v>44013</v>
      </c>
      <c r="AO2775" s="60" t="s">
        <v>2101</v>
      </c>
      <c r="AP2775" s="60" t="s">
        <v>584</v>
      </c>
      <c r="AQ2775" s="60" t="s">
        <v>847</v>
      </c>
      <c r="AT2775" s="60" t="s">
        <v>581</v>
      </c>
      <c r="AU2775" s="60" t="s">
        <v>2102</v>
      </c>
      <c r="AV2775" s="60" t="s">
        <v>1361</v>
      </c>
      <c r="AW2775" s="60" t="s">
        <v>1355</v>
      </c>
      <c r="AX2775" s="60" t="s">
        <v>1354</v>
      </c>
      <c r="AY2775" s="60" t="s">
        <v>12</v>
      </c>
      <c r="AZ2775" s="60" t="s">
        <v>1353</v>
      </c>
      <c r="BA2775" s="60" t="s">
        <v>2103</v>
      </c>
      <c r="BB2775" s="60" t="s">
        <v>1352</v>
      </c>
      <c r="BC2775"/>
      <c r="BD2775"/>
      <c r="BE2775"/>
    </row>
    <row r="2776" spans="1:57" x14ac:dyDescent="0.25">
      <c r="A2776" s="60" t="s">
        <v>1360</v>
      </c>
      <c r="B2776" s="60" t="s">
        <v>0</v>
      </c>
      <c r="C2776" s="60">
        <v>2021</v>
      </c>
      <c r="D2776" s="60">
        <v>1</v>
      </c>
      <c r="E2776" s="85">
        <v>44013</v>
      </c>
      <c r="F2776" s="60" t="s">
        <v>574</v>
      </c>
      <c r="H2776" s="60" t="s">
        <v>12</v>
      </c>
      <c r="I2776" s="60" t="s">
        <v>575</v>
      </c>
      <c r="J2776" s="60" t="s">
        <v>582</v>
      </c>
      <c r="K2776" s="60" t="s">
        <v>3</v>
      </c>
      <c r="M2776" s="60" t="s">
        <v>579</v>
      </c>
      <c r="N2776" s="65">
        <v>338</v>
      </c>
      <c r="P2776" s="60" t="s">
        <v>1346</v>
      </c>
      <c r="Q2776" s="60" t="s">
        <v>1345</v>
      </c>
      <c r="R2776" s="60">
        <v>313</v>
      </c>
      <c r="AL2776" s="60" t="s">
        <v>1345</v>
      </c>
      <c r="AM2776" s="60">
        <v>313</v>
      </c>
      <c r="AN2776" s="85">
        <v>44013</v>
      </c>
      <c r="AO2776" s="60" t="s">
        <v>2101</v>
      </c>
      <c r="AP2776" s="60" t="s">
        <v>584</v>
      </c>
      <c r="AQ2776" s="60" t="s">
        <v>975</v>
      </c>
      <c r="AT2776" s="60" t="s">
        <v>581</v>
      </c>
      <c r="AU2776" s="60" t="s">
        <v>2102</v>
      </c>
      <c r="AV2776" s="60" t="s">
        <v>1361</v>
      </c>
      <c r="AW2776" s="60" t="s">
        <v>1355</v>
      </c>
      <c r="AX2776" s="60" t="s">
        <v>1354</v>
      </c>
      <c r="AY2776" s="60" t="s">
        <v>12</v>
      </c>
      <c r="AZ2776" s="60" t="s">
        <v>1353</v>
      </c>
      <c r="BA2776" s="60" t="s">
        <v>2103</v>
      </c>
      <c r="BB2776" s="60" t="s">
        <v>1352</v>
      </c>
      <c r="BC2776"/>
      <c r="BD2776"/>
      <c r="BE2776"/>
    </row>
    <row r="2777" spans="1:57" x14ac:dyDescent="0.25">
      <c r="A2777" s="60" t="s">
        <v>1360</v>
      </c>
      <c r="B2777" s="60" t="s">
        <v>0</v>
      </c>
      <c r="C2777" s="60">
        <v>2021</v>
      </c>
      <c r="D2777" s="60">
        <v>1</v>
      </c>
      <c r="E2777" s="85">
        <v>44013</v>
      </c>
      <c r="F2777" s="60" t="s">
        <v>574</v>
      </c>
      <c r="H2777" s="60" t="s">
        <v>12</v>
      </c>
      <c r="I2777" s="60" t="s">
        <v>575</v>
      </c>
      <c r="J2777" s="60" t="s">
        <v>582</v>
      </c>
      <c r="K2777" s="60" t="s">
        <v>3</v>
      </c>
      <c r="M2777" s="60" t="s">
        <v>579</v>
      </c>
      <c r="N2777" s="65">
        <v>453.59</v>
      </c>
      <c r="P2777" s="60" t="s">
        <v>1346</v>
      </c>
      <c r="Q2777" s="60" t="s">
        <v>1345</v>
      </c>
      <c r="R2777" s="60">
        <v>247</v>
      </c>
      <c r="AL2777" s="60" t="s">
        <v>1345</v>
      </c>
      <c r="AM2777" s="60">
        <v>247</v>
      </c>
      <c r="AN2777" s="85">
        <v>44013</v>
      </c>
      <c r="AO2777" s="60" t="s">
        <v>2101</v>
      </c>
      <c r="AP2777" s="60" t="s">
        <v>584</v>
      </c>
      <c r="AQ2777" s="60" t="s">
        <v>847</v>
      </c>
      <c r="AT2777" s="60" t="s">
        <v>581</v>
      </c>
      <c r="AU2777" s="60" t="s">
        <v>2102</v>
      </c>
      <c r="AV2777" s="60" t="s">
        <v>1361</v>
      </c>
      <c r="AW2777" s="60" t="s">
        <v>1355</v>
      </c>
      <c r="AX2777" s="60" t="s">
        <v>1354</v>
      </c>
      <c r="AY2777" s="60" t="s">
        <v>12</v>
      </c>
      <c r="AZ2777" s="60" t="s">
        <v>1353</v>
      </c>
      <c r="BA2777" s="60" t="s">
        <v>2103</v>
      </c>
      <c r="BB2777" s="60" t="s">
        <v>1352</v>
      </c>
      <c r="BC2777"/>
      <c r="BD2777"/>
      <c r="BE2777"/>
    </row>
    <row r="2778" spans="1:57" x14ac:dyDescent="0.25">
      <c r="A2778" s="60" t="s">
        <v>1360</v>
      </c>
      <c r="B2778" s="60" t="s">
        <v>0</v>
      </c>
      <c r="C2778" s="60">
        <v>2021</v>
      </c>
      <c r="D2778" s="60">
        <v>1</v>
      </c>
      <c r="E2778" s="85">
        <v>44013</v>
      </c>
      <c r="F2778" s="60" t="s">
        <v>574</v>
      </c>
      <c r="H2778" s="60" t="s">
        <v>12</v>
      </c>
      <c r="I2778" s="60" t="s">
        <v>575</v>
      </c>
      <c r="J2778" s="60" t="s">
        <v>624</v>
      </c>
      <c r="K2778" s="60" t="s">
        <v>3</v>
      </c>
      <c r="M2778" s="60" t="s">
        <v>579</v>
      </c>
      <c r="N2778" s="65">
        <v>614.5</v>
      </c>
      <c r="P2778" s="60" t="s">
        <v>1346</v>
      </c>
      <c r="Q2778" s="60" t="s">
        <v>1345</v>
      </c>
      <c r="R2778" s="60">
        <v>254</v>
      </c>
      <c r="AL2778" s="60" t="s">
        <v>1345</v>
      </c>
      <c r="AM2778" s="60">
        <v>254</v>
      </c>
      <c r="AN2778" s="85">
        <v>44013</v>
      </c>
      <c r="AO2778" s="60" t="s">
        <v>2101</v>
      </c>
      <c r="AP2778" s="60" t="s">
        <v>584</v>
      </c>
      <c r="AQ2778" s="60" t="s">
        <v>847</v>
      </c>
      <c r="AT2778" s="60" t="s">
        <v>581</v>
      </c>
      <c r="AU2778" s="60" t="s">
        <v>2102</v>
      </c>
      <c r="AV2778" s="60" t="s">
        <v>1361</v>
      </c>
      <c r="AW2778" s="60" t="s">
        <v>1355</v>
      </c>
      <c r="AX2778" s="60" t="s">
        <v>1354</v>
      </c>
      <c r="AY2778" s="60" t="s">
        <v>12</v>
      </c>
      <c r="AZ2778" s="60" t="s">
        <v>1353</v>
      </c>
      <c r="BA2778" s="60" t="s">
        <v>2103</v>
      </c>
      <c r="BB2778" s="60" t="s">
        <v>1352</v>
      </c>
      <c r="BC2778"/>
      <c r="BD2778"/>
      <c r="BE2778"/>
    </row>
    <row r="2779" spans="1:57" x14ac:dyDescent="0.25">
      <c r="A2779" s="60" t="s">
        <v>1360</v>
      </c>
      <c r="B2779" s="60" t="s">
        <v>0</v>
      </c>
      <c r="C2779" s="60">
        <v>2021</v>
      </c>
      <c r="D2779" s="60">
        <v>1</v>
      </c>
      <c r="E2779" s="85">
        <v>44013</v>
      </c>
      <c r="F2779" s="60" t="s">
        <v>574</v>
      </c>
      <c r="H2779" s="60" t="s">
        <v>12</v>
      </c>
      <c r="I2779" s="60" t="s">
        <v>575</v>
      </c>
      <c r="J2779" s="60" t="s">
        <v>848</v>
      </c>
      <c r="K2779" s="60" t="s">
        <v>3</v>
      </c>
      <c r="M2779" s="60" t="s">
        <v>579</v>
      </c>
      <c r="N2779" s="65">
        <v>10</v>
      </c>
      <c r="P2779" s="60" t="s">
        <v>1346</v>
      </c>
      <c r="Q2779" s="60" t="s">
        <v>1345</v>
      </c>
      <c r="R2779" s="60">
        <v>260</v>
      </c>
      <c r="AL2779" s="60" t="s">
        <v>1345</v>
      </c>
      <c r="AM2779" s="60">
        <v>260</v>
      </c>
      <c r="AN2779" s="85">
        <v>44013</v>
      </c>
      <c r="AO2779" s="60" t="s">
        <v>2101</v>
      </c>
      <c r="AP2779" s="60" t="s">
        <v>584</v>
      </c>
      <c r="AQ2779" s="60" t="s">
        <v>847</v>
      </c>
      <c r="AT2779" s="60" t="s">
        <v>581</v>
      </c>
      <c r="AU2779" s="60" t="s">
        <v>2102</v>
      </c>
      <c r="AV2779" s="60" t="s">
        <v>1361</v>
      </c>
      <c r="AW2779" s="60" t="s">
        <v>1355</v>
      </c>
      <c r="AX2779" s="60" t="s">
        <v>1354</v>
      </c>
      <c r="AY2779" s="60" t="s">
        <v>12</v>
      </c>
      <c r="AZ2779" s="60" t="s">
        <v>1353</v>
      </c>
      <c r="BA2779" s="60" t="s">
        <v>2103</v>
      </c>
      <c r="BB2779" s="60" t="s">
        <v>1352</v>
      </c>
      <c r="BC2779"/>
      <c r="BD2779"/>
      <c r="BE2779"/>
    </row>
    <row r="2780" spans="1:57" x14ac:dyDescent="0.25">
      <c r="A2780" s="60" t="s">
        <v>1360</v>
      </c>
      <c r="B2780" s="60" t="s">
        <v>0</v>
      </c>
      <c r="C2780" s="60">
        <v>2021</v>
      </c>
      <c r="D2780" s="60">
        <v>1</v>
      </c>
      <c r="E2780" s="85">
        <v>44013</v>
      </c>
      <c r="F2780" s="60" t="s">
        <v>574</v>
      </c>
      <c r="H2780" s="60" t="s">
        <v>12</v>
      </c>
      <c r="I2780" s="60" t="s">
        <v>575</v>
      </c>
      <c r="J2780" s="60" t="s">
        <v>587</v>
      </c>
      <c r="K2780" s="60" t="s">
        <v>3</v>
      </c>
      <c r="M2780" s="60" t="s">
        <v>579</v>
      </c>
      <c r="N2780" s="65">
        <v>29.25</v>
      </c>
      <c r="P2780" s="60" t="s">
        <v>1346</v>
      </c>
      <c r="Q2780" s="60" t="s">
        <v>1345</v>
      </c>
      <c r="R2780" s="60">
        <v>317</v>
      </c>
      <c r="AL2780" s="60" t="s">
        <v>1345</v>
      </c>
      <c r="AM2780" s="60">
        <v>317</v>
      </c>
      <c r="AN2780" s="85">
        <v>44013</v>
      </c>
      <c r="AO2780" s="60" t="s">
        <v>2101</v>
      </c>
      <c r="AP2780" s="60" t="s">
        <v>584</v>
      </c>
      <c r="AQ2780" s="60" t="s">
        <v>975</v>
      </c>
      <c r="AT2780" s="60" t="s">
        <v>581</v>
      </c>
      <c r="AU2780" s="60" t="s">
        <v>2102</v>
      </c>
      <c r="AV2780" s="60" t="s">
        <v>1361</v>
      </c>
      <c r="AW2780" s="60" t="s">
        <v>1355</v>
      </c>
      <c r="AX2780" s="60" t="s">
        <v>1354</v>
      </c>
      <c r="AY2780" s="60" t="s">
        <v>12</v>
      </c>
      <c r="AZ2780" s="60" t="s">
        <v>1353</v>
      </c>
      <c r="BA2780" s="60" t="s">
        <v>2103</v>
      </c>
      <c r="BB2780" s="60" t="s">
        <v>1352</v>
      </c>
      <c r="BC2780"/>
      <c r="BD2780"/>
      <c r="BE2780"/>
    </row>
    <row r="2781" spans="1:57" x14ac:dyDescent="0.25">
      <c r="A2781" s="60" t="s">
        <v>1360</v>
      </c>
      <c r="B2781" s="60" t="s">
        <v>0</v>
      </c>
      <c r="C2781" s="60">
        <v>2021</v>
      </c>
      <c r="D2781" s="60">
        <v>1</v>
      </c>
      <c r="E2781" s="85">
        <v>44013</v>
      </c>
      <c r="F2781" s="60" t="s">
        <v>574</v>
      </c>
      <c r="H2781" s="60" t="s">
        <v>12</v>
      </c>
      <c r="I2781" s="60" t="s">
        <v>575</v>
      </c>
      <c r="J2781" s="60" t="s">
        <v>585</v>
      </c>
      <c r="K2781" s="60" t="s">
        <v>3</v>
      </c>
      <c r="M2781" s="60" t="s">
        <v>579</v>
      </c>
      <c r="N2781" s="65">
        <v>231.13</v>
      </c>
      <c r="P2781" s="60" t="s">
        <v>1346</v>
      </c>
      <c r="Q2781" s="60" t="s">
        <v>1345</v>
      </c>
      <c r="R2781" s="60">
        <v>249</v>
      </c>
      <c r="AL2781" s="60" t="s">
        <v>1345</v>
      </c>
      <c r="AM2781" s="60">
        <v>249</v>
      </c>
      <c r="AN2781" s="85">
        <v>44013</v>
      </c>
      <c r="AO2781" s="60" t="s">
        <v>2101</v>
      </c>
      <c r="AP2781" s="60" t="s">
        <v>584</v>
      </c>
      <c r="AQ2781" s="60" t="s">
        <v>847</v>
      </c>
      <c r="AT2781" s="60" t="s">
        <v>581</v>
      </c>
      <c r="AU2781" s="60" t="s">
        <v>2102</v>
      </c>
      <c r="AV2781" s="60" t="s">
        <v>1361</v>
      </c>
      <c r="AW2781" s="60" t="s">
        <v>1355</v>
      </c>
      <c r="AX2781" s="60" t="s">
        <v>1354</v>
      </c>
      <c r="AY2781" s="60" t="s">
        <v>12</v>
      </c>
      <c r="AZ2781" s="60" t="s">
        <v>1353</v>
      </c>
      <c r="BA2781" s="60" t="s">
        <v>2103</v>
      </c>
      <c r="BB2781" s="60" t="s">
        <v>1352</v>
      </c>
      <c r="BC2781"/>
      <c r="BD2781"/>
      <c r="BE2781"/>
    </row>
    <row r="2782" spans="1:57" x14ac:dyDescent="0.25">
      <c r="A2782" s="60" t="s">
        <v>1360</v>
      </c>
      <c r="B2782" s="60" t="s">
        <v>0</v>
      </c>
      <c r="C2782" s="60">
        <v>2021</v>
      </c>
      <c r="D2782" s="60">
        <v>1</v>
      </c>
      <c r="E2782" s="85">
        <v>44013</v>
      </c>
      <c r="F2782" s="60" t="s">
        <v>574</v>
      </c>
      <c r="H2782" s="60" t="s">
        <v>12</v>
      </c>
      <c r="I2782" s="60" t="s">
        <v>575</v>
      </c>
      <c r="J2782" s="60" t="s">
        <v>585</v>
      </c>
      <c r="K2782" s="60" t="s">
        <v>3</v>
      </c>
      <c r="M2782" s="60" t="s">
        <v>579</v>
      </c>
      <c r="N2782" s="65">
        <v>242.58</v>
      </c>
      <c r="P2782" s="60" t="s">
        <v>1346</v>
      </c>
      <c r="Q2782" s="60" t="s">
        <v>1345</v>
      </c>
      <c r="R2782" s="60">
        <v>250</v>
      </c>
      <c r="AL2782" s="60" t="s">
        <v>1345</v>
      </c>
      <c r="AM2782" s="60">
        <v>250</v>
      </c>
      <c r="AN2782" s="85">
        <v>44013</v>
      </c>
      <c r="AO2782" s="60" t="s">
        <v>2101</v>
      </c>
      <c r="AP2782" s="60" t="s">
        <v>584</v>
      </c>
      <c r="AQ2782" s="60" t="s">
        <v>847</v>
      </c>
      <c r="AT2782" s="60" t="s">
        <v>581</v>
      </c>
      <c r="AU2782" s="60" t="s">
        <v>2102</v>
      </c>
      <c r="AV2782" s="60" t="s">
        <v>1361</v>
      </c>
      <c r="AW2782" s="60" t="s">
        <v>1355</v>
      </c>
      <c r="AX2782" s="60" t="s">
        <v>1354</v>
      </c>
      <c r="AY2782" s="60" t="s">
        <v>12</v>
      </c>
      <c r="AZ2782" s="60" t="s">
        <v>1353</v>
      </c>
      <c r="BA2782" s="60" t="s">
        <v>2103</v>
      </c>
      <c r="BB2782" s="60" t="s">
        <v>1352</v>
      </c>
      <c r="BC2782"/>
      <c r="BD2782"/>
      <c r="BE2782"/>
    </row>
    <row r="2783" spans="1:57" x14ac:dyDescent="0.25">
      <c r="A2783" s="60" t="s">
        <v>1360</v>
      </c>
      <c r="B2783" s="60" t="s">
        <v>0</v>
      </c>
      <c r="C2783" s="60">
        <v>2021</v>
      </c>
      <c r="D2783" s="60">
        <v>1</v>
      </c>
      <c r="E2783" s="85">
        <v>44013</v>
      </c>
      <c r="F2783" s="60" t="s">
        <v>574</v>
      </c>
      <c r="H2783" s="60" t="s">
        <v>12</v>
      </c>
      <c r="I2783" s="60" t="s">
        <v>575</v>
      </c>
      <c r="J2783" s="60" t="s">
        <v>587</v>
      </c>
      <c r="K2783" s="60" t="s">
        <v>3</v>
      </c>
      <c r="M2783" s="60" t="s">
        <v>579</v>
      </c>
      <c r="N2783" s="65">
        <v>39.18</v>
      </c>
      <c r="P2783" s="60" t="s">
        <v>1346</v>
      </c>
      <c r="Q2783" s="60" t="s">
        <v>1345</v>
      </c>
      <c r="R2783" s="60">
        <v>256</v>
      </c>
      <c r="AL2783" s="60" t="s">
        <v>1345</v>
      </c>
      <c r="AM2783" s="60">
        <v>256</v>
      </c>
      <c r="AN2783" s="85">
        <v>44013</v>
      </c>
      <c r="AO2783" s="60" t="s">
        <v>2101</v>
      </c>
      <c r="AP2783" s="60" t="s">
        <v>584</v>
      </c>
      <c r="AQ2783" s="60" t="s">
        <v>847</v>
      </c>
      <c r="AT2783" s="60" t="s">
        <v>581</v>
      </c>
      <c r="AU2783" s="60" t="s">
        <v>2102</v>
      </c>
      <c r="AV2783" s="60" t="s">
        <v>1361</v>
      </c>
      <c r="AW2783" s="60" t="s">
        <v>1355</v>
      </c>
      <c r="AX2783" s="60" t="s">
        <v>1354</v>
      </c>
      <c r="AY2783" s="60" t="s">
        <v>12</v>
      </c>
      <c r="AZ2783" s="60" t="s">
        <v>1353</v>
      </c>
      <c r="BA2783" s="60" t="s">
        <v>2103</v>
      </c>
      <c r="BB2783" s="60" t="s">
        <v>1352</v>
      </c>
      <c r="BC2783"/>
      <c r="BD2783"/>
      <c r="BE2783"/>
    </row>
    <row r="2784" spans="1:57" x14ac:dyDescent="0.25">
      <c r="A2784" s="60" t="s">
        <v>1360</v>
      </c>
      <c r="B2784" s="60" t="s">
        <v>0</v>
      </c>
      <c r="C2784" s="60">
        <v>2021</v>
      </c>
      <c r="D2784" s="60">
        <v>1</v>
      </c>
      <c r="E2784" s="85">
        <v>44013</v>
      </c>
      <c r="F2784" s="60" t="s">
        <v>574</v>
      </c>
      <c r="H2784" s="60" t="s">
        <v>12</v>
      </c>
      <c r="I2784" s="60" t="s">
        <v>575</v>
      </c>
      <c r="J2784" s="60" t="s">
        <v>585</v>
      </c>
      <c r="K2784" s="60" t="s">
        <v>3</v>
      </c>
      <c r="M2784" s="60" t="s">
        <v>579</v>
      </c>
      <c r="N2784" s="65">
        <v>179.62</v>
      </c>
      <c r="P2784" s="60" t="s">
        <v>1346</v>
      </c>
      <c r="Q2784" s="60" t="s">
        <v>1345</v>
      </c>
      <c r="R2784" s="60">
        <v>314</v>
      </c>
      <c r="AL2784" s="60" t="s">
        <v>1345</v>
      </c>
      <c r="AM2784" s="60">
        <v>314</v>
      </c>
      <c r="AN2784" s="85">
        <v>44013</v>
      </c>
      <c r="AO2784" s="60" t="s">
        <v>2101</v>
      </c>
      <c r="AP2784" s="60" t="s">
        <v>584</v>
      </c>
      <c r="AQ2784" s="60" t="s">
        <v>975</v>
      </c>
      <c r="AT2784" s="60" t="s">
        <v>581</v>
      </c>
      <c r="AU2784" s="60" t="s">
        <v>2102</v>
      </c>
      <c r="AV2784" s="60" t="s">
        <v>1361</v>
      </c>
      <c r="AW2784" s="60" t="s">
        <v>1355</v>
      </c>
      <c r="AX2784" s="60" t="s">
        <v>1354</v>
      </c>
      <c r="AY2784" s="60" t="s">
        <v>12</v>
      </c>
      <c r="AZ2784" s="60" t="s">
        <v>1353</v>
      </c>
      <c r="BA2784" s="60" t="s">
        <v>2103</v>
      </c>
      <c r="BB2784" s="60" t="s">
        <v>1352</v>
      </c>
      <c r="BC2784"/>
      <c r="BD2784"/>
      <c r="BE2784"/>
    </row>
    <row r="2785" spans="1:57" x14ac:dyDescent="0.25">
      <c r="A2785" s="60" t="s">
        <v>1360</v>
      </c>
      <c r="B2785" s="60" t="s">
        <v>0</v>
      </c>
      <c r="C2785" s="60">
        <v>2021</v>
      </c>
      <c r="D2785" s="60">
        <v>1</v>
      </c>
      <c r="E2785" s="85">
        <v>44013</v>
      </c>
      <c r="F2785" s="60" t="s">
        <v>574</v>
      </c>
      <c r="H2785" s="60" t="s">
        <v>12</v>
      </c>
      <c r="I2785" s="60" t="s">
        <v>575</v>
      </c>
      <c r="J2785" s="60" t="s">
        <v>588</v>
      </c>
      <c r="K2785" s="60" t="s">
        <v>3</v>
      </c>
      <c r="M2785" s="60" t="s">
        <v>579</v>
      </c>
      <c r="N2785" s="65">
        <v>15.5</v>
      </c>
      <c r="P2785" s="60" t="s">
        <v>1346</v>
      </c>
      <c r="Q2785" s="60" t="s">
        <v>1345</v>
      </c>
      <c r="R2785" s="60">
        <v>318</v>
      </c>
      <c r="AL2785" s="60" t="s">
        <v>1345</v>
      </c>
      <c r="AM2785" s="60">
        <v>318</v>
      </c>
      <c r="AN2785" s="85">
        <v>44013</v>
      </c>
      <c r="AO2785" s="60" t="s">
        <v>2101</v>
      </c>
      <c r="AP2785" s="60" t="s">
        <v>584</v>
      </c>
      <c r="AQ2785" s="60" t="s">
        <v>975</v>
      </c>
      <c r="AT2785" s="60" t="s">
        <v>581</v>
      </c>
      <c r="AU2785" s="60" t="s">
        <v>2102</v>
      </c>
      <c r="AV2785" s="60" t="s">
        <v>1361</v>
      </c>
      <c r="AW2785" s="60" t="s">
        <v>1355</v>
      </c>
      <c r="AX2785" s="60" t="s">
        <v>1354</v>
      </c>
      <c r="AY2785" s="60" t="s">
        <v>12</v>
      </c>
      <c r="AZ2785" s="60" t="s">
        <v>1353</v>
      </c>
      <c r="BA2785" s="60" t="s">
        <v>2103</v>
      </c>
      <c r="BB2785" s="60" t="s">
        <v>1352</v>
      </c>
      <c r="BC2785"/>
      <c r="BD2785"/>
      <c r="BE2785"/>
    </row>
    <row r="2786" spans="1:57" x14ac:dyDescent="0.25">
      <c r="A2786" s="60" t="s">
        <v>1360</v>
      </c>
      <c r="B2786" s="60" t="s">
        <v>0</v>
      </c>
      <c r="C2786" s="60">
        <v>2021</v>
      </c>
      <c r="D2786" s="60">
        <v>1</v>
      </c>
      <c r="E2786" s="85">
        <v>44022</v>
      </c>
      <c r="F2786" s="60" t="s">
        <v>574</v>
      </c>
      <c r="H2786" s="60" t="s">
        <v>12</v>
      </c>
      <c r="I2786" s="60" t="s">
        <v>575</v>
      </c>
      <c r="J2786" s="60" t="s">
        <v>589</v>
      </c>
      <c r="K2786" s="60" t="s">
        <v>3</v>
      </c>
      <c r="M2786" s="60" t="s">
        <v>579</v>
      </c>
      <c r="N2786" s="65">
        <v>3354.92</v>
      </c>
      <c r="P2786" s="60" t="s">
        <v>1344</v>
      </c>
      <c r="Q2786" s="60" t="s">
        <v>1343</v>
      </c>
      <c r="R2786" s="60">
        <v>240</v>
      </c>
      <c r="AL2786" s="60" t="s">
        <v>1343</v>
      </c>
      <c r="AM2786" s="60">
        <v>240</v>
      </c>
      <c r="AN2786" s="85">
        <v>44022</v>
      </c>
      <c r="AO2786" s="60" t="s">
        <v>2101</v>
      </c>
      <c r="AP2786" s="60" t="s">
        <v>584</v>
      </c>
      <c r="AQ2786" s="60" t="s">
        <v>847</v>
      </c>
      <c r="AT2786" s="60" t="s">
        <v>581</v>
      </c>
      <c r="AU2786" s="60" t="s">
        <v>2102</v>
      </c>
      <c r="AV2786" s="60" t="s">
        <v>1361</v>
      </c>
      <c r="AW2786" s="60" t="s">
        <v>1355</v>
      </c>
      <c r="AX2786" s="60" t="s">
        <v>1354</v>
      </c>
      <c r="AY2786" s="60" t="s">
        <v>12</v>
      </c>
      <c r="AZ2786" s="60" t="s">
        <v>1353</v>
      </c>
      <c r="BA2786" s="60" t="s">
        <v>2103</v>
      </c>
      <c r="BB2786" s="60" t="s">
        <v>1352</v>
      </c>
      <c r="BC2786"/>
      <c r="BD2786"/>
      <c r="BE2786"/>
    </row>
    <row r="2787" spans="1:57" x14ac:dyDescent="0.25">
      <c r="A2787" s="60" t="s">
        <v>1360</v>
      </c>
      <c r="B2787" s="60" t="s">
        <v>0</v>
      </c>
      <c r="C2787" s="60">
        <v>2021</v>
      </c>
      <c r="D2787" s="60">
        <v>1</v>
      </c>
      <c r="E2787" s="85">
        <v>44022</v>
      </c>
      <c r="F2787" s="60" t="s">
        <v>574</v>
      </c>
      <c r="H2787" s="60" t="s">
        <v>12</v>
      </c>
      <c r="I2787" s="60" t="s">
        <v>575</v>
      </c>
      <c r="J2787" s="60" t="s">
        <v>582</v>
      </c>
      <c r="K2787" s="60" t="s">
        <v>3</v>
      </c>
      <c r="M2787" s="60" t="s">
        <v>579</v>
      </c>
      <c r="N2787" s="65">
        <v>485.12</v>
      </c>
      <c r="P2787" s="60" t="s">
        <v>1344</v>
      </c>
      <c r="Q2787" s="60" t="s">
        <v>1343</v>
      </c>
      <c r="R2787" s="60">
        <v>242</v>
      </c>
      <c r="AL2787" s="60" t="s">
        <v>1343</v>
      </c>
      <c r="AM2787" s="60">
        <v>242</v>
      </c>
      <c r="AN2787" s="85">
        <v>44022</v>
      </c>
      <c r="AO2787" s="60" t="s">
        <v>2101</v>
      </c>
      <c r="AP2787" s="60" t="s">
        <v>584</v>
      </c>
      <c r="AQ2787" s="60" t="s">
        <v>847</v>
      </c>
      <c r="AT2787" s="60" t="s">
        <v>581</v>
      </c>
      <c r="AU2787" s="60" t="s">
        <v>2102</v>
      </c>
      <c r="AV2787" s="60" t="s">
        <v>1361</v>
      </c>
      <c r="AW2787" s="60" t="s">
        <v>1355</v>
      </c>
      <c r="AX2787" s="60" t="s">
        <v>1354</v>
      </c>
      <c r="AY2787" s="60" t="s">
        <v>12</v>
      </c>
      <c r="AZ2787" s="60" t="s">
        <v>1353</v>
      </c>
      <c r="BA2787" s="60" t="s">
        <v>2103</v>
      </c>
      <c r="BB2787" s="60" t="s">
        <v>1352</v>
      </c>
      <c r="BC2787"/>
      <c r="BD2787"/>
      <c r="BE2787"/>
    </row>
    <row r="2788" spans="1:57" x14ac:dyDescent="0.25">
      <c r="A2788" s="60" t="s">
        <v>1360</v>
      </c>
      <c r="B2788" s="60" t="s">
        <v>0</v>
      </c>
      <c r="C2788" s="60">
        <v>2021</v>
      </c>
      <c r="D2788" s="60">
        <v>1</v>
      </c>
      <c r="E2788" s="85">
        <v>44022</v>
      </c>
      <c r="F2788" s="60" t="s">
        <v>574</v>
      </c>
      <c r="H2788" s="60" t="s">
        <v>12</v>
      </c>
      <c r="I2788" s="60" t="s">
        <v>575</v>
      </c>
      <c r="J2788" s="60" t="s">
        <v>585</v>
      </c>
      <c r="K2788" s="60" t="s">
        <v>3</v>
      </c>
      <c r="M2788" s="60" t="s">
        <v>579</v>
      </c>
      <c r="N2788" s="65">
        <v>246.27</v>
      </c>
      <c r="P2788" s="60" t="s">
        <v>1344</v>
      </c>
      <c r="Q2788" s="60" t="s">
        <v>1343</v>
      </c>
      <c r="R2788" s="60">
        <v>245</v>
      </c>
      <c r="AL2788" s="60" t="s">
        <v>1343</v>
      </c>
      <c r="AM2788" s="60">
        <v>245</v>
      </c>
      <c r="AN2788" s="85">
        <v>44022</v>
      </c>
      <c r="AO2788" s="60" t="s">
        <v>2101</v>
      </c>
      <c r="AP2788" s="60" t="s">
        <v>584</v>
      </c>
      <c r="AQ2788" s="60" t="s">
        <v>847</v>
      </c>
      <c r="AT2788" s="60" t="s">
        <v>581</v>
      </c>
      <c r="AU2788" s="60" t="s">
        <v>2102</v>
      </c>
      <c r="AV2788" s="60" t="s">
        <v>1361</v>
      </c>
      <c r="AW2788" s="60" t="s">
        <v>1355</v>
      </c>
      <c r="AX2788" s="60" t="s">
        <v>1354</v>
      </c>
      <c r="AY2788" s="60" t="s">
        <v>12</v>
      </c>
      <c r="AZ2788" s="60" t="s">
        <v>1353</v>
      </c>
      <c r="BA2788" s="60" t="s">
        <v>2103</v>
      </c>
      <c r="BB2788" s="60" t="s">
        <v>1352</v>
      </c>
      <c r="BC2788"/>
      <c r="BD2788"/>
      <c r="BE2788"/>
    </row>
    <row r="2789" spans="1:57" x14ac:dyDescent="0.25">
      <c r="A2789" s="60" t="s">
        <v>1360</v>
      </c>
      <c r="B2789" s="60" t="s">
        <v>0</v>
      </c>
      <c r="C2789" s="60">
        <v>2021</v>
      </c>
      <c r="D2789" s="60">
        <v>1</v>
      </c>
      <c r="E2789" s="85">
        <v>44022</v>
      </c>
      <c r="F2789" s="60" t="s">
        <v>574</v>
      </c>
      <c r="H2789" s="60" t="s">
        <v>12</v>
      </c>
      <c r="I2789" s="60" t="s">
        <v>575</v>
      </c>
      <c r="J2789" s="60" t="s">
        <v>586</v>
      </c>
      <c r="K2789" s="60" t="s">
        <v>3</v>
      </c>
      <c r="M2789" s="60" t="s">
        <v>579</v>
      </c>
      <c r="N2789" s="65">
        <v>44.96</v>
      </c>
      <c r="P2789" s="60" t="s">
        <v>1344</v>
      </c>
      <c r="Q2789" s="60" t="s">
        <v>1343</v>
      </c>
      <c r="R2789" s="60">
        <v>246</v>
      </c>
      <c r="AL2789" s="60" t="s">
        <v>1343</v>
      </c>
      <c r="AM2789" s="60">
        <v>246</v>
      </c>
      <c r="AN2789" s="85">
        <v>44022</v>
      </c>
      <c r="AO2789" s="60" t="s">
        <v>2101</v>
      </c>
      <c r="AP2789" s="60" t="s">
        <v>584</v>
      </c>
      <c r="AQ2789" s="60" t="s">
        <v>847</v>
      </c>
      <c r="AT2789" s="60" t="s">
        <v>581</v>
      </c>
      <c r="AU2789" s="60" t="s">
        <v>2102</v>
      </c>
      <c r="AV2789" s="60" t="s">
        <v>1361</v>
      </c>
      <c r="AW2789" s="60" t="s">
        <v>1355</v>
      </c>
      <c r="AX2789" s="60" t="s">
        <v>1354</v>
      </c>
      <c r="AY2789" s="60" t="s">
        <v>12</v>
      </c>
      <c r="AZ2789" s="60" t="s">
        <v>1353</v>
      </c>
      <c r="BA2789" s="60" t="s">
        <v>2103</v>
      </c>
      <c r="BB2789" s="60" t="s">
        <v>1352</v>
      </c>
      <c r="BC2789"/>
      <c r="BD2789"/>
      <c r="BE2789"/>
    </row>
    <row r="2790" spans="1:57" x14ac:dyDescent="0.25">
      <c r="A2790" s="60" t="s">
        <v>1360</v>
      </c>
      <c r="B2790" s="60" t="s">
        <v>0</v>
      </c>
      <c r="C2790" s="60">
        <v>2021</v>
      </c>
      <c r="D2790" s="60">
        <v>1</v>
      </c>
      <c r="E2790" s="85">
        <v>44022</v>
      </c>
      <c r="F2790" s="60" t="s">
        <v>574</v>
      </c>
      <c r="H2790" s="60" t="s">
        <v>12</v>
      </c>
      <c r="I2790" s="60" t="s">
        <v>575</v>
      </c>
      <c r="J2790" s="60" t="s">
        <v>588</v>
      </c>
      <c r="K2790" s="60" t="s">
        <v>3</v>
      </c>
      <c r="M2790" s="60" t="s">
        <v>579</v>
      </c>
      <c r="N2790" s="65">
        <v>20.43</v>
      </c>
      <c r="P2790" s="60" t="s">
        <v>1344</v>
      </c>
      <c r="Q2790" s="60" t="s">
        <v>1343</v>
      </c>
      <c r="R2790" s="60">
        <v>253</v>
      </c>
      <c r="AL2790" s="60" t="s">
        <v>1343</v>
      </c>
      <c r="AM2790" s="60">
        <v>253</v>
      </c>
      <c r="AN2790" s="85">
        <v>44022</v>
      </c>
      <c r="AO2790" s="60" t="s">
        <v>2101</v>
      </c>
      <c r="AP2790" s="60" t="s">
        <v>584</v>
      </c>
      <c r="AQ2790" s="60" t="s">
        <v>847</v>
      </c>
      <c r="AT2790" s="60" t="s">
        <v>581</v>
      </c>
      <c r="AU2790" s="60" t="s">
        <v>2102</v>
      </c>
      <c r="AV2790" s="60" t="s">
        <v>1361</v>
      </c>
      <c r="AW2790" s="60" t="s">
        <v>1355</v>
      </c>
      <c r="AX2790" s="60" t="s">
        <v>1354</v>
      </c>
      <c r="AY2790" s="60" t="s">
        <v>12</v>
      </c>
      <c r="AZ2790" s="60" t="s">
        <v>1353</v>
      </c>
      <c r="BA2790" s="60" t="s">
        <v>2103</v>
      </c>
      <c r="BB2790" s="60" t="s">
        <v>1352</v>
      </c>
      <c r="BC2790"/>
      <c r="BD2790"/>
      <c r="BE2790"/>
    </row>
    <row r="2791" spans="1:57" x14ac:dyDescent="0.25">
      <c r="A2791" s="60" t="s">
        <v>1360</v>
      </c>
      <c r="B2791" s="60" t="s">
        <v>0</v>
      </c>
      <c r="C2791" s="60">
        <v>2021</v>
      </c>
      <c r="D2791" s="60">
        <v>1</v>
      </c>
      <c r="E2791" s="85">
        <v>44022</v>
      </c>
      <c r="F2791" s="60" t="s">
        <v>574</v>
      </c>
      <c r="H2791" s="60" t="s">
        <v>12</v>
      </c>
      <c r="I2791" s="60" t="s">
        <v>575</v>
      </c>
      <c r="J2791" s="60" t="s">
        <v>587</v>
      </c>
      <c r="K2791" s="60" t="s">
        <v>3</v>
      </c>
      <c r="M2791" s="60" t="s">
        <v>579</v>
      </c>
      <c r="N2791" s="65">
        <v>28</v>
      </c>
      <c r="P2791" s="60" t="s">
        <v>1344</v>
      </c>
      <c r="Q2791" s="60" t="s">
        <v>1343</v>
      </c>
      <c r="R2791" s="60">
        <v>312</v>
      </c>
      <c r="AL2791" s="60" t="s">
        <v>1343</v>
      </c>
      <c r="AM2791" s="60">
        <v>312</v>
      </c>
      <c r="AN2791" s="85">
        <v>44022</v>
      </c>
      <c r="AO2791" s="60" t="s">
        <v>2101</v>
      </c>
      <c r="AP2791" s="60" t="s">
        <v>584</v>
      </c>
      <c r="AQ2791" s="60" t="s">
        <v>975</v>
      </c>
      <c r="AT2791" s="60" t="s">
        <v>581</v>
      </c>
      <c r="AU2791" s="60" t="s">
        <v>2102</v>
      </c>
      <c r="AV2791" s="60" t="s">
        <v>1361</v>
      </c>
      <c r="AW2791" s="60" t="s">
        <v>1355</v>
      </c>
      <c r="AX2791" s="60" t="s">
        <v>1354</v>
      </c>
      <c r="AY2791" s="60" t="s">
        <v>12</v>
      </c>
      <c r="AZ2791" s="60" t="s">
        <v>1353</v>
      </c>
      <c r="BA2791" s="60" t="s">
        <v>2103</v>
      </c>
      <c r="BB2791" s="60" t="s">
        <v>1352</v>
      </c>
      <c r="BC2791"/>
      <c r="BD2791"/>
      <c r="BE2791"/>
    </row>
    <row r="2792" spans="1:57" x14ac:dyDescent="0.25">
      <c r="A2792" s="60" t="s">
        <v>1360</v>
      </c>
      <c r="B2792" s="60" t="s">
        <v>0</v>
      </c>
      <c r="C2792" s="60">
        <v>2021</v>
      </c>
      <c r="D2792" s="60">
        <v>1</v>
      </c>
      <c r="E2792" s="85">
        <v>44022</v>
      </c>
      <c r="F2792" s="60" t="s">
        <v>574</v>
      </c>
      <c r="H2792" s="60" t="s">
        <v>12</v>
      </c>
      <c r="I2792" s="60" t="s">
        <v>575</v>
      </c>
      <c r="J2792" s="60" t="s">
        <v>582</v>
      </c>
      <c r="K2792" s="60" t="s">
        <v>3</v>
      </c>
      <c r="M2792" s="60" t="s">
        <v>579</v>
      </c>
      <c r="N2792" s="65">
        <v>484.27</v>
      </c>
      <c r="P2792" s="60" t="s">
        <v>1344</v>
      </c>
      <c r="Q2792" s="60" t="s">
        <v>1343</v>
      </c>
      <c r="R2792" s="60">
        <v>243</v>
      </c>
      <c r="AL2792" s="60" t="s">
        <v>1343</v>
      </c>
      <c r="AM2792" s="60">
        <v>243</v>
      </c>
      <c r="AN2792" s="85">
        <v>44022</v>
      </c>
      <c r="AO2792" s="60" t="s">
        <v>2101</v>
      </c>
      <c r="AP2792" s="60" t="s">
        <v>584</v>
      </c>
      <c r="AQ2792" s="60" t="s">
        <v>847</v>
      </c>
      <c r="AT2792" s="60" t="s">
        <v>581</v>
      </c>
      <c r="AU2792" s="60" t="s">
        <v>2102</v>
      </c>
      <c r="AV2792" s="60" t="s">
        <v>1361</v>
      </c>
      <c r="AW2792" s="60" t="s">
        <v>1355</v>
      </c>
      <c r="AX2792" s="60" t="s">
        <v>1354</v>
      </c>
      <c r="AY2792" s="60" t="s">
        <v>12</v>
      </c>
      <c r="AZ2792" s="60" t="s">
        <v>1353</v>
      </c>
      <c r="BA2792" s="60" t="s">
        <v>2103</v>
      </c>
      <c r="BB2792" s="60" t="s">
        <v>1352</v>
      </c>
      <c r="BC2792"/>
      <c r="BD2792"/>
      <c r="BE2792"/>
    </row>
    <row r="2793" spans="1:57" x14ac:dyDescent="0.25">
      <c r="A2793" s="60" t="s">
        <v>1360</v>
      </c>
      <c r="B2793" s="60" t="s">
        <v>0</v>
      </c>
      <c r="C2793" s="60">
        <v>2021</v>
      </c>
      <c r="D2793" s="60">
        <v>1</v>
      </c>
      <c r="E2793" s="85">
        <v>44022</v>
      </c>
      <c r="F2793" s="60" t="s">
        <v>574</v>
      </c>
      <c r="H2793" s="60" t="s">
        <v>12</v>
      </c>
      <c r="I2793" s="60" t="s">
        <v>575</v>
      </c>
      <c r="J2793" s="60" t="s">
        <v>588</v>
      </c>
      <c r="K2793" s="60" t="s">
        <v>3</v>
      </c>
      <c r="M2793" s="60" t="s">
        <v>579</v>
      </c>
      <c r="N2793" s="65">
        <v>20.47</v>
      </c>
      <c r="P2793" s="60" t="s">
        <v>1344</v>
      </c>
      <c r="Q2793" s="60" t="s">
        <v>1343</v>
      </c>
      <c r="R2793" s="60">
        <v>252</v>
      </c>
      <c r="AL2793" s="60" t="s">
        <v>1343</v>
      </c>
      <c r="AM2793" s="60">
        <v>252</v>
      </c>
      <c r="AN2793" s="85">
        <v>44022</v>
      </c>
      <c r="AO2793" s="60" t="s">
        <v>2101</v>
      </c>
      <c r="AP2793" s="60" t="s">
        <v>584</v>
      </c>
      <c r="AQ2793" s="60" t="s">
        <v>847</v>
      </c>
      <c r="AT2793" s="60" t="s">
        <v>581</v>
      </c>
      <c r="AU2793" s="60" t="s">
        <v>2102</v>
      </c>
      <c r="AV2793" s="60" t="s">
        <v>1361</v>
      </c>
      <c r="AW2793" s="60" t="s">
        <v>1355</v>
      </c>
      <c r="AX2793" s="60" t="s">
        <v>1354</v>
      </c>
      <c r="AY2793" s="60" t="s">
        <v>12</v>
      </c>
      <c r="AZ2793" s="60" t="s">
        <v>1353</v>
      </c>
      <c r="BA2793" s="60" t="s">
        <v>2103</v>
      </c>
      <c r="BB2793" s="60" t="s">
        <v>1352</v>
      </c>
      <c r="BC2793"/>
      <c r="BD2793"/>
      <c r="BE2793"/>
    </row>
    <row r="2794" spans="1:57" x14ac:dyDescent="0.25">
      <c r="A2794" s="60" t="s">
        <v>1360</v>
      </c>
      <c r="B2794" s="60" t="s">
        <v>0</v>
      </c>
      <c r="C2794" s="60">
        <v>2021</v>
      </c>
      <c r="D2794" s="60">
        <v>1</v>
      </c>
      <c r="E2794" s="85">
        <v>44022</v>
      </c>
      <c r="H2794" s="60" t="s">
        <v>12</v>
      </c>
      <c r="J2794" s="60" t="s">
        <v>2</v>
      </c>
      <c r="K2794" s="60" t="s">
        <v>3</v>
      </c>
      <c r="M2794" s="60" t="s">
        <v>579</v>
      </c>
      <c r="N2794" s="65">
        <v>-13636.67</v>
      </c>
      <c r="P2794" s="60" t="s">
        <v>14</v>
      </c>
      <c r="Q2794" s="60" t="s">
        <v>1343</v>
      </c>
      <c r="R2794" s="60">
        <v>398</v>
      </c>
      <c r="AL2794" s="60" t="s">
        <v>1343</v>
      </c>
      <c r="AM2794" s="60">
        <v>398</v>
      </c>
      <c r="AN2794" s="85">
        <v>44022</v>
      </c>
      <c r="AO2794" s="60" t="s">
        <v>2101</v>
      </c>
      <c r="AQ2794" s="60" t="s">
        <v>8</v>
      </c>
      <c r="AT2794" s="60" t="s">
        <v>581</v>
      </c>
      <c r="AU2794" s="60" t="s">
        <v>2102</v>
      </c>
      <c r="AV2794" s="60" t="s">
        <v>1385</v>
      </c>
      <c r="AW2794" s="60" t="s">
        <v>1355</v>
      </c>
      <c r="AX2794" s="60" t="s">
        <v>1355</v>
      </c>
      <c r="AY2794" s="60" t="s">
        <v>12</v>
      </c>
      <c r="BC2794"/>
      <c r="BD2794"/>
      <c r="BE2794"/>
    </row>
    <row r="2795" spans="1:57" x14ac:dyDescent="0.25">
      <c r="A2795" s="60" t="s">
        <v>1360</v>
      </c>
      <c r="B2795" s="60" t="s">
        <v>0</v>
      </c>
      <c r="C2795" s="60">
        <v>2021</v>
      </c>
      <c r="D2795" s="60">
        <v>1</v>
      </c>
      <c r="E2795" s="85">
        <v>44022</v>
      </c>
      <c r="F2795" s="60" t="s">
        <v>574</v>
      </c>
      <c r="H2795" s="60" t="s">
        <v>12</v>
      </c>
      <c r="I2795" s="60" t="s">
        <v>575</v>
      </c>
      <c r="J2795" s="60" t="s">
        <v>585</v>
      </c>
      <c r="K2795" s="60" t="s">
        <v>3</v>
      </c>
      <c r="M2795" s="60" t="s">
        <v>579</v>
      </c>
      <c r="N2795" s="65">
        <v>232.91</v>
      </c>
      <c r="P2795" s="60" t="s">
        <v>1344</v>
      </c>
      <c r="Q2795" s="60" t="s">
        <v>1343</v>
      </c>
      <c r="R2795" s="60">
        <v>244</v>
      </c>
      <c r="AL2795" s="60" t="s">
        <v>1343</v>
      </c>
      <c r="AM2795" s="60">
        <v>244</v>
      </c>
      <c r="AN2795" s="85">
        <v>44022</v>
      </c>
      <c r="AO2795" s="60" t="s">
        <v>2101</v>
      </c>
      <c r="AP2795" s="60" t="s">
        <v>584</v>
      </c>
      <c r="AQ2795" s="60" t="s">
        <v>847</v>
      </c>
      <c r="AT2795" s="60" t="s">
        <v>581</v>
      </c>
      <c r="AU2795" s="60" t="s">
        <v>2102</v>
      </c>
      <c r="AV2795" s="60" t="s">
        <v>1361</v>
      </c>
      <c r="AW2795" s="60" t="s">
        <v>1355</v>
      </c>
      <c r="AX2795" s="60" t="s">
        <v>1354</v>
      </c>
      <c r="AY2795" s="60" t="s">
        <v>12</v>
      </c>
      <c r="AZ2795" s="60" t="s">
        <v>1353</v>
      </c>
      <c r="BA2795" s="60" t="s">
        <v>2103</v>
      </c>
      <c r="BB2795" s="60" t="s">
        <v>1352</v>
      </c>
      <c r="BC2795"/>
      <c r="BD2795"/>
      <c r="BE2795"/>
    </row>
    <row r="2796" spans="1:57" x14ac:dyDescent="0.25">
      <c r="A2796" s="60" t="s">
        <v>1360</v>
      </c>
      <c r="B2796" s="60" t="s">
        <v>0</v>
      </c>
      <c r="C2796" s="60">
        <v>2021</v>
      </c>
      <c r="D2796" s="60">
        <v>1</v>
      </c>
      <c r="E2796" s="85">
        <v>44022</v>
      </c>
      <c r="F2796" s="60" t="s">
        <v>574</v>
      </c>
      <c r="H2796" s="60" t="s">
        <v>12</v>
      </c>
      <c r="I2796" s="60" t="s">
        <v>575</v>
      </c>
      <c r="J2796" s="60" t="s">
        <v>624</v>
      </c>
      <c r="K2796" s="60" t="s">
        <v>3</v>
      </c>
      <c r="M2796" s="60" t="s">
        <v>579</v>
      </c>
      <c r="N2796" s="65">
        <v>901</v>
      </c>
      <c r="P2796" s="60" t="s">
        <v>1344</v>
      </c>
      <c r="Q2796" s="60" t="s">
        <v>1343</v>
      </c>
      <c r="R2796" s="60">
        <v>248</v>
      </c>
      <c r="AL2796" s="60" t="s">
        <v>1343</v>
      </c>
      <c r="AM2796" s="60">
        <v>248</v>
      </c>
      <c r="AN2796" s="85">
        <v>44022</v>
      </c>
      <c r="AO2796" s="60" t="s">
        <v>2101</v>
      </c>
      <c r="AP2796" s="60" t="s">
        <v>584</v>
      </c>
      <c r="AQ2796" s="60" t="s">
        <v>847</v>
      </c>
      <c r="AT2796" s="60" t="s">
        <v>581</v>
      </c>
      <c r="AU2796" s="60" t="s">
        <v>2102</v>
      </c>
      <c r="AV2796" s="60" t="s">
        <v>1361</v>
      </c>
      <c r="AW2796" s="60" t="s">
        <v>1355</v>
      </c>
      <c r="AX2796" s="60" t="s">
        <v>1354</v>
      </c>
      <c r="AY2796" s="60" t="s">
        <v>12</v>
      </c>
      <c r="AZ2796" s="60" t="s">
        <v>1353</v>
      </c>
      <c r="BA2796" s="60" t="s">
        <v>2103</v>
      </c>
      <c r="BB2796" s="60" t="s">
        <v>1352</v>
      </c>
      <c r="BC2796"/>
      <c r="BD2796"/>
      <c r="BE2796"/>
    </row>
    <row r="2797" spans="1:57" x14ac:dyDescent="0.25">
      <c r="A2797" s="60" t="s">
        <v>1360</v>
      </c>
      <c r="B2797" s="60" t="s">
        <v>0</v>
      </c>
      <c r="C2797" s="60">
        <v>2021</v>
      </c>
      <c r="D2797" s="60">
        <v>1</v>
      </c>
      <c r="E2797" s="85">
        <v>44022</v>
      </c>
      <c r="F2797" s="60" t="s">
        <v>574</v>
      </c>
      <c r="H2797" s="60" t="s">
        <v>12</v>
      </c>
      <c r="I2797" s="60" t="s">
        <v>575</v>
      </c>
      <c r="J2797" s="60" t="s">
        <v>587</v>
      </c>
      <c r="K2797" s="60" t="s">
        <v>3</v>
      </c>
      <c r="M2797" s="60" t="s">
        <v>579</v>
      </c>
      <c r="N2797" s="65">
        <v>37.51</v>
      </c>
      <c r="P2797" s="60" t="s">
        <v>1344</v>
      </c>
      <c r="Q2797" s="60" t="s">
        <v>1343</v>
      </c>
      <c r="R2797" s="60">
        <v>251</v>
      </c>
      <c r="AL2797" s="60" t="s">
        <v>1343</v>
      </c>
      <c r="AM2797" s="60">
        <v>251</v>
      </c>
      <c r="AN2797" s="85">
        <v>44022</v>
      </c>
      <c r="AO2797" s="60" t="s">
        <v>2101</v>
      </c>
      <c r="AP2797" s="60" t="s">
        <v>584</v>
      </c>
      <c r="AQ2797" s="60" t="s">
        <v>847</v>
      </c>
      <c r="AT2797" s="60" t="s">
        <v>581</v>
      </c>
      <c r="AU2797" s="60" t="s">
        <v>2102</v>
      </c>
      <c r="AV2797" s="60" t="s">
        <v>1361</v>
      </c>
      <c r="AW2797" s="60" t="s">
        <v>1355</v>
      </c>
      <c r="AX2797" s="60" t="s">
        <v>1354</v>
      </c>
      <c r="AY2797" s="60" t="s">
        <v>12</v>
      </c>
      <c r="AZ2797" s="60" t="s">
        <v>1353</v>
      </c>
      <c r="BA2797" s="60" t="s">
        <v>2103</v>
      </c>
      <c r="BB2797" s="60" t="s">
        <v>1352</v>
      </c>
      <c r="BC2797"/>
      <c r="BD2797"/>
      <c r="BE2797"/>
    </row>
    <row r="2798" spans="1:57" x14ac:dyDescent="0.25">
      <c r="A2798" s="60" t="s">
        <v>1360</v>
      </c>
      <c r="B2798" s="60" t="s">
        <v>0</v>
      </c>
      <c r="C2798" s="60">
        <v>2021</v>
      </c>
      <c r="D2798" s="60">
        <v>1</v>
      </c>
      <c r="E2798" s="85">
        <v>44022</v>
      </c>
      <c r="F2798" s="60" t="s">
        <v>574</v>
      </c>
      <c r="H2798" s="60" t="s">
        <v>12</v>
      </c>
      <c r="I2798" s="60" t="s">
        <v>575</v>
      </c>
      <c r="J2798" s="60" t="s">
        <v>848</v>
      </c>
      <c r="K2798" s="60" t="s">
        <v>3</v>
      </c>
      <c r="M2798" s="60" t="s">
        <v>579</v>
      </c>
      <c r="N2798" s="65">
        <v>10</v>
      </c>
      <c r="P2798" s="60" t="s">
        <v>1344</v>
      </c>
      <c r="Q2798" s="60" t="s">
        <v>1343</v>
      </c>
      <c r="R2798" s="60">
        <v>255</v>
      </c>
      <c r="AL2798" s="60" t="s">
        <v>1343</v>
      </c>
      <c r="AM2798" s="60">
        <v>255</v>
      </c>
      <c r="AN2798" s="85">
        <v>44022</v>
      </c>
      <c r="AO2798" s="60" t="s">
        <v>2101</v>
      </c>
      <c r="AP2798" s="60" t="s">
        <v>584</v>
      </c>
      <c r="AQ2798" s="60" t="s">
        <v>847</v>
      </c>
      <c r="AT2798" s="60" t="s">
        <v>581</v>
      </c>
      <c r="AU2798" s="60" t="s">
        <v>2102</v>
      </c>
      <c r="AV2798" s="60" t="s">
        <v>1361</v>
      </c>
      <c r="AW2798" s="60" t="s">
        <v>1355</v>
      </c>
      <c r="AX2798" s="60" t="s">
        <v>1354</v>
      </c>
      <c r="AY2798" s="60" t="s">
        <v>12</v>
      </c>
      <c r="AZ2798" s="60" t="s">
        <v>1353</v>
      </c>
      <c r="BA2798" s="60" t="s">
        <v>2103</v>
      </c>
      <c r="BB2798" s="60" t="s">
        <v>1352</v>
      </c>
      <c r="BC2798"/>
      <c r="BD2798"/>
      <c r="BE2798"/>
    </row>
    <row r="2799" spans="1:57" x14ac:dyDescent="0.25">
      <c r="A2799" s="60" t="s">
        <v>1360</v>
      </c>
      <c r="B2799" s="60" t="s">
        <v>0</v>
      </c>
      <c r="C2799" s="60">
        <v>2021</v>
      </c>
      <c r="D2799" s="60">
        <v>1</v>
      </c>
      <c r="E2799" s="85">
        <v>44022</v>
      </c>
      <c r="F2799" s="60" t="s">
        <v>574</v>
      </c>
      <c r="H2799" s="60" t="s">
        <v>12</v>
      </c>
      <c r="I2799" s="60" t="s">
        <v>575</v>
      </c>
      <c r="J2799" s="60" t="s">
        <v>582</v>
      </c>
      <c r="K2799" s="60" t="s">
        <v>3</v>
      </c>
      <c r="M2799" s="60" t="s">
        <v>579</v>
      </c>
      <c r="N2799" s="65">
        <v>361.5</v>
      </c>
      <c r="P2799" s="60" t="s">
        <v>1344</v>
      </c>
      <c r="Q2799" s="60" t="s">
        <v>1343</v>
      </c>
      <c r="R2799" s="60">
        <v>308</v>
      </c>
      <c r="AL2799" s="60" t="s">
        <v>1343</v>
      </c>
      <c r="AM2799" s="60">
        <v>308</v>
      </c>
      <c r="AN2799" s="85">
        <v>44022</v>
      </c>
      <c r="AO2799" s="60" t="s">
        <v>2101</v>
      </c>
      <c r="AP2799" s="60" t="s">
        <v>584</v>
      </c>
      <c r="AQ2799" s="60" t="s">
        <v>975</v>
      </c>
      <c r="AT2799" s="60" t="s">
        <v>581</v>
      </c>
      <c r="AU2799" s="60" t="s">
        <v>2102</v>
      </c>
      <c r="AV2799" s="60" t="s">
        <v>1361</v>
      </c>
      <c r="AW2799" s="60" t="s">
        <v>1355</v>
      </c>
      <c r="AX2799" s="60" t="s">
        <v>1354</v>
      </c>
      <c r="AY2799" s="60" t="s">
        <v>12</v>
      </c>
      <c r="AZ2799" s="60" t="s">
        <v>1353</v>
      </c>
      <c r="BA2799" s="60" t="s">
        <v>2103</v>
      </c>
      <c r="BB2799" s="60" t="s">
        <v>1352</v>
      </c>
      <c r="BC2799"/>
      <c r="BD2799"/>
      <c r="BE2799"/>
    </row>
    <row r="2800" spans="1:57" x14ac:dyDescent="0.25">
      <c r="A2800" s="60" t="s">
        <v>1360</v>
      </c>
      <c r="B2800" s="60" t="s">
        <v>0</v>
      </c>
      <c r="C2800" s="60">
        <v>2021</v>
      </c>
      <c r="D2800" s="60">
        <v>1</v>
      </c>
      <c r="E2800" s="85">
        <v>44022</v>
      </c>
      <c r="F2800" s="60" t="s">
        <v>574</v>
      </c>
      <c r="H2800" s="60" t="s">
        <v>12</v>
      </c>
      <c r="I2800" s="60" t="s">
        <v>575</v>
      </c>
      <c r="J2800" s="60" t="s">
        <v>588</v>
      </c>
      <c r="K2800" s="60" t="s">
        <v>3</v>
      </c>
      <c r="M2800" s="60" t="s">
        <v>579</v>
      </c>
      <c r="N2800" s="65">
        <v>15.25</v>
      </c>
      <c r="P2800" s="60" t="s">
        <v>1344</v>
      </c>
      <c r="Q2800" s="60" t="s">
        <v>1343</v>
      </c>
      <c r="R2800" s="60">
        <v>313</v>
      </c>
      <c r="AL2800" s="60" t="s">
        <v>1343</v>
      </c>
      <c r="AM2800" s="60">
        <v>313</v>
      </c>
      <c r="AN2800" s="85">
        <v>44022</v>
      </c>
      <c r="AO2800" s="60" t="s">
        <v>2101</v>
      </c>
      <c r="AP2800" s="60" t="s">
        <v>584</v>
      </c>
      <c r="AQ2800" s="60" t="s">
        <v>975</v>
      </c>
      <c r="AT2800" s="60" t="s">
        <v>581</v>
      </c>
      <c r="AU2800" s="60" t="s">
        <v>2102</v>
      </c>
      <c r="AV2800" s="60" t="s">
        <v>1361</v>
      </c>
      <c r="AW2800" s="60" t="s">
        <v>1355</v>
      </c>
      <c r="AX2800" s="60" t="s">
        <v>1354</v>
      </c>
      <c r="AY2800" s="60" t="s">
        <v>12</v>
      </c>
      <c r="AZ2800" s="60" t="s">
        <v>1353</v>
      </c>
      <c r="BA2800" s="60" t="s">
        <v>2103</v>
      </c>
      <c r="BB2800" s="60" t="s">
        <v>1352</v>
      </c>
      <c r="BC2800"/>
      <c r="BD2800"/>
      <c r="BE2800"/>
    </row>
    <row r="2801" spans="1:57" x14ac:dyDescent="0.25">
      <c r="A2801" s="60" t="s">
        <v>1360</v>
      </c>
      <c r="B2801" s="60" t="s">
        <v>0</v>
      </c>
      <c r="C2801" s="60">
        <v>2021</v>
      </c>
      <c r="D2801" s="60">
        <v>1</v>
      </c>
      <c r="E2801" s="85">
        <v>44022</v>
      </c>
      <c r="F2801" s="60" t="s">
        <v>574</v>
      </c>
      <c r="H2801" s="60" t="s">
        <v>12</v>
      </c>
      <c r="I2801" s="60" t="s">
        <v>575</v>
      </c>
      <c r="J2801" s="60" t="s">
        <v>586</v>
      </c>
      <c r="K2801" s="60" t="s">
        <v>3</v>
      </c>
      <c r="M2801" s="60" t="s">
        <v>579</v>
      </c>
      <c r="N2801" s="65">
        <v>44.88</v>
      </c>
      <c r="P2801" s="60" t="s">
        <v>1344</v>
      </c>
      <c r="Q2801" s="60" t="s">
        <v>1343</v>
      </c>
      <c r="R2801" s="60">
        <v>247</v>
      </c>
      <c r="AL2801" s="60" t="s">
        <v>1343</v>
      </c>
      <c r="AM2801" s="60">
        <v>247</v>
      </c>
      <c r="AN2801" s="85">
        <v>44022</v>
      </c>
      <c r="AO2801" s="60" t="s">
        <v>2101</v>
      </c>
      <c r="AP2801" s="60" t="s">
        <v>584</v>
      </c>
      <c r="AQ2801" s="60" t="s">
        <v>847</v>
      </c>
      <c r="AT2801" s="60" t="s">
        <v>581</v>
      </c>
      <c r="AU2801" s="60" t="s">
        <v>2102</v>
      </c>
      <c r="AV2801" s="60" t="s">
        <v>1361</v>
      </c>
      <c r="AW2801" s="60" t="s">
        <v>1355</v>
      </c>
      <c r="AX2801" s="60" t="s">
        <v>1354</v>
      </c>
      <c r="AY2801" s="60" t="s">
        <v>12</v>
      </c>
      <c r="AZ2801" s="60" t="s">
        <v>1353</v>
      </c>
      <c r="BA2801" s="60" t="s">
        <v>2103</v>
      </c>
      <c r="BB2801" s="60" t="s">
        <v>1352</v>
      </c>
      <c r="BC2801"/>
      <c r="BD2801"/>
      <c r="BE2801"/>
    </row>
    <row r="2802" spans="1:57" x14ac:dyDescent="0.25">
      <c r="A2802" s="60" t="s">
        <v>1360</v>
      </c>
      <c r="B2802" s="60" t="s">
        <v>0</v>
      </c>
      <c r="C2802" s="60">
        <v>2021</v>
      </c>
      <c r="D2802" s="60">
        <v>1</v>
      </c>
      <c r="E2802" s="85">
        <v>44022</v>
      </c>
      <c r="F2802" s="60" t="s">
        <v>574</v>
      </c>
      <c r="H2802" s="60" t="s">
        <v>12</v>
      </c>
      <c r="I2802" s="60" t="s">
        <v>575</v>
      </c>
      <c r="J2802" s="60" t="s">
        <v>589</v>
      </c>
      <c r="K2802" s="60" t="s">
        <v>3</v>
      </c>
      <c r="M2802" s="60" t="s">
        <v>579</v>
      </c>
      <c r="N2802" s="65">
        <v>2500</v>
      </c>
      <c r="P2802" s="60" t="s">
        <v>1344</v>
      </c>
      <c r="Q2802" s="60" t="s">
        <v>1343</v>
      </c>
      <c r="R2802" s="60">
        <v>307</v>
      </c>
      <c r="AL2802" s="60" t="s">
        <v>1343</v>
      </c>
      <c r="AM2802" s="60">
        <v>307</v>
      </c>
      <c r="AN2802" s="85">
        <v>44022</v>
      </c>
      <c r="AO2802" s="60" t="s">
        <v>2101</v>
      </c>
      <c r="AP2802" s="60" t="s">
        <v>584</v>
      </c>
      <c r="AQ2802" s="60" t="s">
        <v>975</v>
      </c>
      <c r="AT2802" s="60" t="s">
        <v>581</v>
      </c>
      <c r="AU2802" s="60" t="s">
        <v>2102</v>
      </c>
      <c r="AV2802" s="60" t="s">
        <v>1361</v>
      </c>
      <c r="AW2802" s="60" t="s">
        <v>1355</v>
      </c>
      <c r="AX2802" s="60" t="s">
        <v>1354</v>
      </c>
      <c r="AY2802" s="60" t="s">
        <v>12</v>
      </c>
      <c r="AZ2802" s="60" t="s">
        <v>1353</v>
      </c>
      <c r="BA2802" s="60" t="s">
        <v>2103</v>
      </c>
      <c r="BB2802" s="60" t="s">
        <v>1352</v>
      </c>
      <c r="BC2802"/>
      <c r="BD2802"/>
      <c r="BE2802"/>
    </row>
    <row r="2803" spans="1:57" x14ac:dyDescent="0.25">
      <c r="A2803" s="60" t="s">
        <v>1360</v>
      </c>
      <c r="B2803" s="60" t="s">
        <v>0</v>
      </c>
      <c r="C2803" s="60">
        <v>2021</v>
      </c>
      <c r="D2803" s="60">
        <v>1</v>
      </c>
      <c r="E2803" s="85">
        <v>44022</v>
      </c>
      <c r="F2803" s="60" t="s">
        <v>574</v>
      </c>
      <c r="H2803" s="60" t="s">
        <v>12</v>
      </c>
      <c r="I2803" s="60" t="s">
        <v>575</v>
      </c>
      <c r="J2803" s="60" t="s">
        <v>848</v>
      </c>
      <c r="K2803" s="60" t="s">
        <v>3</v>
      </c>
      <c r="M2803" s="60" t="s">
        <v>579</v>
      </c>
      <c r="N2803" s="65">
        <v>20</v>
      </c>
      <c r="P2803" s="60" t="s">
        <v>1344</v>
      </c>
      <c r="Q2803" s="60" t="s">
        <v>1343</v>
      </c>
      <c r="R2803" s="60">
        <v>254</v>
      </c>
      <c r="AL2803" s="60" t="s">
        <v>1343</v>
      </c>
      <c r="AM2803" s="60">
        <v>254</v>
      </c>
      <c r="AN2803" s="85">
        <v>44022</v>
      </c>
      <c r="AO2803" s="60" t="s">
        <v>2101</v>
      </c>
      <c r="AP2803" s="60" t="s">
        <v>584</v>
      </c>
      <c r="AQ2803" s="60" t="s">
        <v>847</v>
      </c>
      <c r="AT2803" s="60" t="s">
        <v>581</v>
      </c>
      <c r="AU2803" s="60" t="s">
        <v>2102</v>
      </c>
      <c r="AV2803" s="60" t="s">
        <v>1361</v>
      </c>
      <c r="AW2803" s="60" t="s">
        <v>1355</v>
      </c>
      <c r="AX2803" s="60" t="s">
        <v>1354</v>
      </c>
      <c r="AY2803" s="60" t="s">
        <v>12</v>
      </c>
      <c r="AZ2803" s="60" t="s">
        <v>1353</v>
      </c>
      <c r="BA2803" s="60" t="s">
        <v>2103</v>
      </c>
      <c r="BB2803" s="60" t="s">
        <v>1352</v>
      </c>
      <c r="BC2803"/>
      <c r="BD2803"/>
      <c r="BE2803"/>
    </row>
    <row r="2804" spans="1:57" x14ac:dyDescent="0.25">
      <c r="A2804" s="60" t="s">
        <v>1360</v>
      </c>
      <c r="B2804" s="60" t="s">
        <v>0</v>
      </c>
      <c r="C2804" s="60">
        <v>2021</v>
      </c>
      <c r="D2804" s="60">
        <v>1</v>
      </c>
      <c r="E2804" s="85">
        <v>44022</v>
      </c>
      <c r="F2804" s="60" t="s">
        <v>574</v>
      </c>
      <c r="H2804" s="60" t="s">
        <v>12</v>
      </c>
      <c r="I2804" s="60" t="s">
        <v>575</v>
      </c>
      <c r="J2804" s="60" t="s">
        <v>585</v>
      </c>
      <c r="K2804" s="60" t="s">
        <v>3</v>
      </c>
      <c r="M2804" s="60" t="s">
        <v>579</v>
      </c>
      <c r="N2804" s="65">
        <v>180.1</v>
      </c>
      <c r="P2804" s="60" t="s">
        <v>1344</v>
      </c>
      <c r="Q2804" s="60" t="s">
        <v>1343</v>
      </c>
      <c r="R2804" s="60">
        <v>309</v>
      </c>
      <c r="AL2804" s="60" t="s">
        <v>1343</v>
      </c>
      <c r="AM2804" s="60">
        <v>309</v>
      </c>
      <c r="AN2804" s="85">
        <v>44022</v>
      </c>
      <c r="AO2804" s="60" t="s">
        <v>2101</v>
      </c>
      <c r="AP2804" s="60" t="s">
        <v>584</v>
      </c>
      <c r="AQ2804" s="60" t="s">
        <v>975</v>
      </c>
      <c r="AT2804" s="60" t="s">
        <v>581</v>
      </c>
      <c r="AU2804" s="60" t="s">
        <v>2102</v>
      </c>
      <c r="AV2804" s="60" t="s">
        <v>1361</v>
      </c>
      <c r="AW2804" s="60" t="s">
        <v>1355</v>
      </c>
      <c r="AX2804" s="60" t="s">
        <v>1354</v>
      </c>
      <c r="AY2804" s="60" t="s">
        <v>12</v>
      </c>
      <c r="AZ2804" s="60" t="s">
        <v>1353</v>
      </c>
      <c r="BA2804" s="60" t="s">
        <v>2103</v>
      </c>
      <c r="BB2804" s="60" t="s">
        <v>1352</v>
      </c>
      <c r="BC2804"/>
      <c r="BD2804"/>
      <c r="BE2804"/>
    </row>
    <row r="2805" spans="1:57" x14ac:dyDescent="0.25">
      <c r="A2805" s="60" t="s">
        <v>1360</v>
      </c>
      <c r="B2805" s="60" t="s">
        <v>0</v>
      </c>
      <c r="C2805" s="60">
        <v>2021</v>
      </c>
      <c r="D2805" s="60">
        <v>1</v>
      </c>
      <c r="E2805" s="85">
        <v>44022</v>
      </c>
      <c r="F2805" s="60" t="s">
        <v>574</v>
      </c>
      <c r="H2805" s="60" t="s">
        <v>12</v>
      </c>
      <c r="I2805" s="60" t="s">
        <v>575</v>
      </c>
      <c r="J2805" s="60" t="s">
        <v>624</v>
      </c>
      <c r="K2805" s="60" t="s">
        <v>3</v>
      </c>
      <c r="M2805" s="60" t="s">
        <v>579</v>
      </c>
      <c r="N2805" s="65">
        <v>614.5</v>
      </c>
      <c r="P2805" s="60" t="s">
        <v>1344</v>
      </c>
      <c r="Q2805" s="60" t="s">
        <v>1343</v>
      </c>
      <c r="R2805" s="60">
        <v>311</v>
      </c>
      <c r="AL2805" s="60" t="s">
        <v>1343</v>
      </c>
      <c r="AM2805" s="60">
        <v>311</v>
      </c>
      <c r="AN2805" s="85">
        <v>44022</v>
      </c>
      <c r="AO2805" s="60" t="s">
        <v>2101</v>
      </c>
      <c r="AP2805" s="60" t="s">
        <v>584</v>
      </c>
      <c r="AQ2805" s="60" t="s">
        <v>975</v>
      </c>
      <c r="AT2805" s="60" t="s">
        <v>581</v>
      </c>
      <c r="AU2805" s="60" t="s">
        <v>2102</v>
      </c>
      <c r="AV2805" s="60" t="s">
        <v>1361</v>
      </c>
      <c r="AW2805" s="60" t="s">
        <v>1355</v>
      </c>
      <c r="AX2805" s="60" t="s">
        <v>1354</v>
      </c>
      <c r="AY2805" s="60" t="s">
        <v>12</v>
      </c>
      <c r="AZ2805" s="60" t="s">
        <v>1353</v>
      </c>
      <c r="BA2805" s="60" t="s">
        <v>2103</v>
      </c>
      <c r="BB2805" s="60" t="s">
        <v>1352</v>
      </c>
      <c r="BC2805"/>
      <c r="BD2805"/>
      <c r="BE2805"/>
    </row>
    <row r="2806" spans="1:57" x14ac:dyDescent="0.25">
      <c r="A2806" s="60" t="s">
        <v>1360</v>
      </c>
      <c r="B2806" s="60" t="s">
        <v>0</v>
      </c>
      <c r="C2806" s="60">
        <v>2021</v>
      </c>
      <c r="D2806" s="60">
        <v>1</v>
      </c>
      <c r="E2806" s="85">
        <v>44022</v>
      </c>
      <c r="F2806" s="60" t="s">
        <v>574</v>
      </c>
      <c r="H2806" s="60" t="s">
        <v>12</v>
      </c>
      <c r="I2806" s="60" t="s">
        <v>575</v>
      </c>
      <c r="J2806" s="60" t="s">
        <v>589</v>
      </c>
      <c r="K2806" s="60" t="s">
        <v>3</v>
      </c>
      <c r="M2806" s="60" t="s">
        <v>579</v>
      </c>
      <c r="N2806" s="65">
        <v>3349</v>
      </c>
      <c r="P2806" s="60" t="s">
        <v>1344</v>
      </c>
      <c r="Q2806" s="60" t="s">
        <v>1343</v>
      </c>
      <c r="R2806" s="60">
        <v>241</v>
      </c>
      <c r="AL2806" s="60" t="s">
        <v>1343</v>
      </c>
      <c r="AM2806" s="60">
        <v>241</v>
      </c>
      <c r="AN2806" s="85">
        <v>44022</v>
      </c>
      <c r="AO2806" s="60" t="s">
        <v>2101</v>
      </c>
      <c r="AP2806" s="60" t="s">
        <v>584</v>
      </c>
      <c r="AQ2806" s="60" t="s">
        <v>847</v>
      </c>
      <c r="AT2806" s="60" t="s">
        <v>581</v>
      </c>
      <c r="AU2806" s="60" t="s">
        <v>2102</v>
      </c>
      <c r="AV2806" s="60" t="s">
        <v>1361</v>
      </c>
      <c r="AW2806" s="60" t="s">
        <v>1355</v>
      </c>
      <c r="AX2806" s="60" t="s">
        <v>1354</v>
      </c>
      <c r="AY2806" s="60" t="s">
        <v>12</v>
      </c>
      <c r="AZ2806" s="60" t="s">
        <v>1353</v>
      </c>
      <c r="BA2806" s="60" t="s">
        <v>2103</v>
      </c>
      <c r="BB2806" s="60" t="s">
        <v>1352</v>
      </c>
      <c r="BC2806"/>
      <c r="BD2806"/>
      <c r="BE2806"/>
    </row>
    <row r="2807" spans="1:57" x14ac:dyDescent="0.25">
      <c r="A2807" s="60" t="s">
        <v>1360</v>
      </c>
      <c r="B2807" s="60" t="s">
        <v>0</v>
      </c>
      <c r="C2807" s="60">
        <v>2021</v>
      </c>
      <c r="D2807" s="60">
        <v>1</v>
      </c>
      <c r="E2807" s="85">
        <v>44022</v>
      </c>
      <c r="F2807" s="60" t="s">
        <v>574</v>
      </c>
      <c r="H2807" s="60" t="s">
        <v>12</v>
      </c>
      <c r="I2807" s="60" t="s">
        <v>575</v>
      </c>
      <c r="J2807" s="60" t="s">
        <v>624</v>
      </c>
      <c r="K2807" s="60" t="s">
        <v>3</v>
      </c>
      <c r="M2807" s="60" t="s">
        <v>579</v>
      </c>
      <c r="N2807" s="65">
        <v>614.5</v>
      </c>
      <c r="P2807" s="60" t="s">
        <v>1344</v>
      </c>
      <c r="Q2807" s="60" t="s">
        <v>1343</v>
      </c>
      <c r="R2807" s="60">
        <v>249</v>
      </c>
      <c r="AL2807" s="60" t="s">
        <v>1343</v>
      </c>
      <c r="AM2807" s="60">
        <v>249</v>
      </c>
      <c r="AN2807" s="85">
        <v>44022</v>
      </c>
      <c r="AO2807" s="60" t="s">
        <v>2101</v>
      </c>
      <c r="AP2807" s="60" t="s">
        <v>584</v>
      </c>
      <c r="AQ2807" s="60" t="s">
        <v>847</v>
      </c>
      <c r="AT2807" s="60" t="s">
        <v>581</v>
      </c>
      <c r="AU2807" s="60" t="s">
        <v>2102</v>
      </c>
      <c r="AV2807" s="60" t="s">
        <v>1361</v>
      </c>
      <c r="AW2807" s="60" t="s">
        <v>1355</v>
      </c>
      <c r="AX2807" s="60" t="s">
        <v>1354</v>
      </c>
      <c r="AY2807" s="60" t="s">
        <v>12</v>
      </c>
      <c r="AZ2807" s="60" t="s">
        <v>1353</v>
      </c>
      <c r="BA2807" s="60" t="s">
        <v>2103</v>
      </c>
      <c r="BB2807" s="60" t="s">
        <v>1352</v>
      </c>
      <c r="BC2807"/>
      <c r="BD2807"/>
      <c r="BE2807"/>
    </row>
    <row r="2808" spans="1:57" x14ac:dyDescent="0.25">
      <c r="A2808" s="60" t="s">
        <v>1360</v>
      </c>
      <c r="B2808" s="60" t="s">
        <v>0</v>
      </c>
      <c r="C2808" s="60">
        <v>2021</v>
      </c>
      <c r="D2808" s="60">
        <v>1</v>
      </c>
      <c r="E2808" s="85">
        <v>44022</v>
      </c>
      <c r="F2808" s="60" t="s">
        <v>574</v>
      </c>
      <c r="H2808" s="60" t="s">
        <v>12</v>
      </c>
      <c r="I2808" s="60" t="s">
        <v>575</v>
      </c>
      <c r="J2808" s="60" t="s">
        <v>587</v>
      </c>
      <c r="K2808" s="60" t="s">
        <v>3</v>
      </c>
      <c r="M2808" s="60" t="s">
        <v>579</v>
      </c>
      <c r="N2808" s="65">
        <v>37.58</v>
      </c>
      <c r="P2808" s="60" t="s">
        <v>1344</v>
      </c>
      <c r="Q2808" s="60" t="s">
        <v>1343</v>
      </c>
      <c r="R2808" s="60">
        <v>250</v>
      </c>
      <c r="AL2808" s="60" t="s">
        <v>1343</v>
      </c>
      <c r="AM2808" s="60">
        <v>250</v>
      </c>
      <c r="AN2808" s="85">
        <v>44022</v>
      </c>
      <c r="AO2808" s="60" t="s">
        <v>2101</v>
      </c>
      <c r="AP2808" s="60" t="s">
        <v>584</v>
      </c>
      <c r="AQ2808" s="60" t="s">
        <v>847</v>
      </c>
      <c r="AT2808" s="60" t="s">
        <v>581</v>
      </c>
      <c r="AU2808" s="60" t="s">
        <v>2102</v>
      </c>
      <c r="AV2808" s="60" t="s">
        <v>1361</v>
      </c>
      <c r="AW2808" s="60" t="s">
        <v>1355</v>
      </c>
      <c r="AX2808" s="60" t="s">
        <v>1354</v>
      </c>
      <c r="AY2808" s="60" t="s">
        <v>12</v>
      </c>
      <c r="AZ2808" s="60" t="s">
        <v>1353</v>
      </c>
      <c r="BA2808" s="60" t="s">
        <v>2103</v>
      </c>
      <c r="BB2808" s="60" t="s">
        <v>1352</v>
      </c>
      <c r="BC2808"/>
      <c r="BD2808"/>
      <c r="BE2808"/>
    </row>
    <row r="2809" spans="1:57" x14ac:dyDescent="0.25">
      <c r="A2809" s="60" t="s">
        <v>1360</v>
      </c>
      <c r="B2809" s="60" t="s">
        <v>0</v>
      </c>
      <c r="C2809" s="60">
        <v>2021</v>
      </c>
      <c r="D2809" s="60">
        <v>1</v>
      </c>
      <c r="E2809" s="85">
        <v>44022</v>
      </c>
      <c r="F2809" s="60" t="s">
        <v>574</v>
      </c>
      <c r="H2809" s="60" t="s">
        <v>12</v>
      </c>
      <c r="I2809" s="60" t="s">
        <v>575</v>
      </c>
      <c r="J2809" s="60" t="s">
        <v>586</v>
      </c>
      <c r="K2809" s="60" t="s">
        <v>3</v>
      </c>
      <c r="M2809" s="60" t="s">
        <v>579</v>
      </c>
      <c r="N2809" s="65">
        <v>33.5</v>
      </c>
      <c r="P2809" s="60" t="s">
        <v>1344</v>
      </c>
      <c r="Q2809" s="60" t="s">
        <v>1343</v>
      </c>
      <c r="R2809" s="60">
        <v>310</v>
      </c>
      <c r="AL2809" s="60" t="s">
        <v>1343</v>
      </c>
      <c r="AM2809" s="60">
        <v>310</v>
      </c>
      <c r="AN2809" s="85">
        <v>44022</v>
      </c>
      <c r="AO2809" s="60" t="s">
        <v>2101</v>
      </c>
      <c r="AP2809" s="60" t="s">
        <v>584</v>
      </c>
      <c r="AQ2809" s="60" t="s">
        <v>975</v>
      </c>
      <c r="AT2809" s="60" t="s">
        <v>581</v>
      </c>
      <c r="AU2809" s="60" t="s">
        <v>2102</v>
      </c>
      <c r="AV2809" s="60" t="s">
        <v>1361</v>
      </c>
      <c r="AW2809" s="60" t="s">
        <v>1355</v>
      </c>
      <c r="AX2809" s="60" t="s">
        <v>1354</v>
      </c>
      <c r="AY2809" s="60" t="s">
        <v>12</v>
      </c>
      <c r="AZ2809" s="60" t="s">
        <v>1353</v>
      </c>
      <c r="BA2809" s="60" t="s">
        <v>2103</v>
      </c>
      <c r="BB2809" s="60" t="s">
        <v>1352</v>
      </c>
      <c r="BC2809"/>
      <c r="BD2809"/>
      <c r="BE2809"/>
    </row>
    <row r="2810" spans="1:57" x14ac:dyDescent="0.25">
      <c r="A2810" s="60" t="s">
        <v>1360</v>
      </c>
      <c r="B2810" s="60" t="s">
        <v>0</v>
      </c>
      <c r="C2810" s="60">
        <v>2021</v>
      </c>
      <c r="D2810" s="60">
        <v>1</v>
      </c>
      <c r="E2810" s="85">
        <v>44039</v>
      </c>
      <c r="F2810" s="60" t="s">
        <v>574</v>
      </c>
      <c r="H2810" s="60" t="s">
        <v>12</v>
      </c>
      <c r="I2810" s="60" t="s">
        <v>575</v>
      </c>
      <c r="J2810" s="60" t="s">
        <v>582</v>
      </c>
      <c r="K2810" s="60" t="s">
        <v>3</v>
      </c>
      <c r="M2810" s="60" t="s">
        <v>579</v>
      </c>
      <c r="N2810" s="65">
        <v>485.12</v>
      </c>
      <c r="P2810" s="60" t="s">
        <v>1342</v>
      </c>
      <c r="Q2810" s="60" t="s">
        <v>1341</v>
      </c>
      <c r="R2810" s="60">
        <v>244</v>
      </c>
      <c r="AL2810" s="60" t="s">
        <v>1341</v>
      </c>
      <c r="AM2810" s="60">
        <v>244</v>
      </c>
      <c r="AN2810" s="85">
        <v>44039</v>
      </c>
      <c r="AO2810" s="60" t="s">
        <v>2101</v>
      </c>
      <c r="AP2810" s="60" t="s">
        <v>584</v>
      </c>
      <c r="AQ2810" s="60" t="s">
        <v>847</v>
      </c>
      <c r="AT2810" s="60" t="s">
        <v>581</v>
      </c>
      <c r="AU2810" s="60" t="s">
        <v>2102</v>
      </c>
      <c r="AV2810" s="60" t="s">
        <v>1361</v>
      </c>
      <c r="AW2810" s="60" t="s">
        <v>1355</v>
      </c>
      <c r="AX2810" s="60" t="s">
        <v>1354</v>
      </c>
      <c r="AY2810" s="60" t="s">
        <v>12</v>
      </c>
      <c r="AZ2810" s="60" t="s">
        <v>1353</v>
      </c>
      <c r="BA2810" s="60" t="s">
        <v>2103</v>
      </c>
      <c r="BB2810" s="60" t="s">
        <v>1352</v>
      </c>
      <c r="BC2810"/>
      <c r="BD2810"/>
      <c r="BE2810"/>
    </row>
    <row r="2811" spans="1:57" x14ac:dyDescent="0.25">
      <c r="A2811" s="60" t="s">
        <v>1360</v>
      </c>
      <c r="B2811" s="60" t="s">
        <v>0</v>
      </c>
      <c r="C2811" s="60">
        <v>2021</v>
      </c>
      <c r="D2811" s="60">
        <v>1</v>
      </c>
      <c r="E2811" s="85">
        <v>44039</v>
      </c>
      <c r="F2811" s="60" t="s">
        <v>574</v>
      </c>
      <c r="H2811" s="60" t="s">
        <v>12</v>
      </c>
      <c r="I2811" s="60" t="s">
        <v>575</v>
      </c>
      <c r="J2811" s="60" t="s">
        <v>588</v>
      </c>
      <c r="K2811" s="60" t="s">
        <v>3</v>
      </c>
      <c r="M2811" s="60" t="s">
        <v>579</v>
      </c>
      <c r="N2811" s="65">
        <v>20.47</v>
      </c>
      <c r="P2811" s="60" t="s">
        <v>1342</v>
      </c>
      <c r="Q2811" s="60" t="s">
        <v>1341</v>
      </c>
      <c r="R2811" s="60">
        <v>254</v>
      </c>
      <c r="AL2811" s="60" t="s">
        <v>1341</v>
      </c>
      <c r="AM2811" s="60">
        <v>254</v>
      </c>
      <c r="AN2811" s="85">
        <v>44039</v>
      </c>
      <c r="AO2811" s="60" t="s">
        <v>2101</v>
      </c>
      <c r="AP2811" s="60" t="s">
        <v>584</v>
      </c>
      <c r="AQ2811" s="60" t="s">
        <v>847</v>
      </c>
      <c r="AT2811" s="60" t="s">
        <v>581</v>
      </c>
      <c r="AU2811" s="60" t="s">
        <v>2102</v>
      </c>
      <c r="AV2811" s="60" t="s">
        <v>1361</v>
      </c>
      <c r="AW2811" s="60" t="s">
        <v>1355</v>
      </c>
      <c r="AX2811" s="60" t="s">
        <v>1354</v>
      </c>
      <c r="AY2811" s="60" t="s">
        <v>12</v>
      </c>
      <c r="AZ2811" s="60" t="s">
        <v>1353</v>
      </c>
      <c r="BA2811" s="60" t="s">
        <v>2103</v>
      </c>
      <c r="BB2811" s="60" t="s">
        <v>1352</v>
      </c>
      <c r="BC2811"/>
      <c r="BD2811"/>
      <c r="BE2811"/>
    </row>
    <row r="2812" spans="1:57" x14ac:dyDescent="0.25">
      <c r="A2812" s="60" t="s">
        <v>1360</v>
      </c>
      <c r="B2812" s="60" t="s">
        <v>0</v>
      </c>
      <c r="C2812" s="60">
        <v>2021</v>
      </c>
      <c r="D2812" s="60">
        <v>1</v>
      </c>
      <c r="E2812" s="85">
        <v>44039</v>
      </c>
      <c r="F2812" s="60" t="s">
        <v>574</v>
      </c>
      <c r="H2812" s="60" t="s">
        <v>12</v>
      </c>
      <c r="I2812" s="60" t="s">
        <v>575</v>
      </c>
      <c r="J2812" s="60" t="s">
        <v>624</v>
      </c>
      <c r="K2812" s="60" t="s">
        <v>3</v>
      </c>
      <c r="M2812" s="60" t="s">
        <v>579</v>
      </c>
      <c r="N2812" s="65">
        <v>614.5</v>
      </c>
      <c r="P2812" s="60" t="s">
        <v>1342</v>
      </c>
      <c r="Q2812" s="60" t="s">
        <v>1341</v>
      </c>
      <c r="R2812" s="60">
        <v>313</v>
      </c>
      <c r="AL2812" s="60" t="s">
        <v>1341</v>
      </c>
      <c r="AM2812" s="60">
        <v>313</v>
      </c>
      <c r="AN2812" s="85">
        <v>44039</v>
      </c>
      <c r="AO2812" s="60" t="s">
        <v>2101</v>
      </c>
      <c r="AP2812" s="60" t="s">
        <v>584</v>
      </c>
      <c r="AQ2812" s="60" t="s">
        <v>975</v>
      </c>
      <c r="AT2812" s="60" t="s">
        <v>581</v>
      </c>
      <c r="AU2812" s="60" t="s">
        <v>2102</v>
      </c>
      <c r="AV2812" s="60" t="s">
        <v>1361</v>
      </c>
      <c r="AW2812" s="60" t="s">
        <v>1355</v>
      </c>
      <c r="AX2812" s="60" t="s">
        <v>1354</v>
      </c>
      <c r="AY2812" s="60" t="s">
        <v>12</v>
      </c>
      <c r="AZ2812" s="60" t="s">
        <v>1353</v>
      </c>
      <c r="BA2812" s="60" t="s">
        <v>2103</v>
      </c>
      <c r="BB2812" s="60" t="s">
        <v>1352</v>
      </c>
      <c r="BC2812"/>
      <c r="BD2812"/>
      <c r="BE2812"/>
    </row>
    <row r="2813" spans="1:57" x14ac:dyDescent="0.25">
      <c r="A2813" s="60" t="s">
        <v>1360</v>
      </c>
      <c r="B2813" s="60" t="s">
        <v>0</v>
      </c>
      <c r="C2813" s="60">
        <v>2021</v>
      </c>
      <c r="D2813" s="60">
        <v>1</v>
      </c>
      <c r="E2813" s="85">
        <v>44039</v>
      </c>
      <c r="F2813" s="60" t="s">
        <v>574</v>
      </c>
      <c r="H2813" s="60" t="s">
        <v>12</v>
      </c>
      <c r="I2813" s="60" t="s">
        <v>575</v>
      </c>
      <c r="J2813" s="60" t="s">
        <v>585</v>
      </c>
      <c r="K2813" s="60" t="s">
        <v>3</v>
      </c>
      <c r="M2813" s="60" t="s">
        <v>579</v>
      </c>
      <c r="N2813" s="65">
        <v>242.58</v>
      </c>
      <c r="P2813" s="60" t="s">
        <v>1342</v>
      </c>
      <c r="Q2813" s="60" t="s">
        <v>1341</v>
      </c>
      <c r="R2813" s="60">
        <v>247</v>
      </c>
      <c r="AL2813" s="60" t="s">
        <v>1341</v>
      </c>
      <c r="AM2813" s="60">
        <v>247</v>
      </c>
      <c r="AN2813" s="85">
        <v>44039</v>
      </c>
      <c r="AO2813" s="60" t="s">
        <v>2101</v>
      </c>
      <c r="AP2813" s="60" t="s">
        <v>584</v>
      </c>
      <c r="AQ2813" s="60" t="s">
        <v>847</v>
      </c>
      <c r="AT2813" s="60" t="s">
        <v>581</v>
      </c>
      <c r="AU2813" s="60" t="s">
        <v>2102</v>
      </c>
      <c r="AV2813" s="60" t="s">
        <v>1361</v>
      </c>
      <c r="AW2813" s="60" t="s">
        <v>1355</v>
      </c>
      <c r="AX2813" s="60" t="s">
        <v>1354</v>
      </c>
      <c r="AY2813" s="60" t="s">
        <v>12</v>
      </c>
      <c r="AZ2813" s="60" t="s">
        <v>1353</v>
      </c>
      <c r="BA2813" s="60" t="s">
        <v>2103</v>
      </c>
      <c r="BB2813" s="60" t="s">
        <v>1352</v>
      </c>
      <c r="BC2813"/>
      <c r="BD2813"/>
      <c r="BE2813"/>
    </row>
    <row r="2814" spans="1:57" x14ac:dyDescent="0.25">
      <c r="A2814" s="60" t="s">
        <v>1360</v>
      </c>
      <c r="B2814" s="60" t="s">
        <v>0</v>
      </c>
      <c r="C2814" s="60">
        <v>2021</v>
      </c>
      <c r="D2814" s="60">
        <v>1</v>
      </c>
      <c r="E2814" s="85">
        <v>44039</v>
      </c>
      <c r="F2814" s="60" t="s">
        <v>574</v>
      </c>
      <c r="H2814" s="60" t="s">
        <v>12</v>
      </c>
      <c r="I2814" s="60" t="s">
        <v>575</v>
      </c>
      <c r="J2814" s="60" t="s">
        <v>587</v>
      </c>
      <c r="K2814" s="60" t="s">
        <v>3</v>
      </c>
      <c r="M2814" s="60" t="s">
        <v>579</v>
      </c>
      <c r="N2814" s="65">
        <v>37.58</v>
      </c>
      <c r="P2814" s="60" t="s">
        <v>1342</v>
      </c>
      <c r="Q2814" s="60" t="s">
        <v>1341</v>
      </c>
      <c r="R2814" s="60">
        <v>252</v>
      </c>
      <c r="AL2814" s="60" t="s">
        <v>1341</v>
      </c>
      <c r="AM2814" s="60">
        <v>252</v>
      </c>
      <c r="AN2814" s="85">
        <v>44039</v>
      </c>
      <c r="AO2814" s="60" t="s">
        <v>2101</v>
      </c>
      <c r="AP2814" s="60" t="s">
        <v>584</v>
      </c>
      <c r="AQ2814" s="60" t="s">
        <v>847</v>
      </c>
      <c r="AT2814" s="60" t="s">
        <v>581</v>
      </c>
      <c r="AU2814" s="60" t="s">
        <v>2102</v>
      </c>
      <c r="AV2814" s="60" t="s">
        <v>1361</v>
      </c>
      <c r="AW2814" s="60" t="s">
        <v>1355</v>
      </c>
      <c r="AX2814" s="60" t="s">
        <v>1354</v>
      </c>
      <c r="AY2814" s="60" t="s">
        <v>12</v>
      </c>
      <c r="AZ2814" s="60" t="s">
        <v>1353</v>
      </c>
      <c r="BA2814" s="60" t="s">
        <v>2103</v>
      </c>
      <c r="BB2814" s="60" t="s">
        <v>1352</v>
      </c>
      <c r="BC2814"/>
      <c r="BD2814"/>
      <c r="BE2814"/>
    </row>
    <row r="2815" spans="1:57" x14ac:dyDescent="0.25">
      <c r="A2815" s="60" t="s">
        <v>1360</v>
      </c>
      <c r="B2815" s="60" t="s">
        <v>0</v>
      </c>
      <c r="C2815" s="60">
        <v>2021</v>
      </c>
      <c r="D2815" s="60">
        <v>1</v>
      </c>
      <c r="E2815" s="85">
        <v>44039</v>
      </c>
      <c r="F2815" s="60" t="s">
        <v>574</v>
      </c>
      <c r="H2815" s="60" t="s">
        <v>12</v>
      </c>
      <c r="I2815" s="60" t="s">
        <v>575</v>
      </c>
      <c r="J2815" s="60" t="s">
        <v>589</v>
      </c>
      <c r="K2815" s="60" t="s">
        <v>3</v>
      </c>
      <c r="M2815" s="60" t="s">
        <v>579</v>
      </c>
      <c r="N2815" s="65">
        <v>2500</v>
      </c>
      <c r="P2815" s="60" t="s">
        <v>1342</v>
      </c>
      <c r="Q2815" s="60" t="s">
        <v>1341</v>
      </c>
      <c r="R2815" s="60">
        <v>309</v>
      </c>
      <c r="AL2815" s="60" t="s">
        <v>1341</v>
      </c>
      <c r="AM2815" s="60">
        <v>309</v>
      </c>
      <c r="AN2815" s="85">
        <v>44039</v>
      </c>
      <c r="AO2815" s="60" t="s">
        <v>2101</v>
      </c>
      <c r="AP2815" s="60" t="s">
        <v>584</v>
      </c>
      <c r="AQ2815" s="60" t="s">
        <v>975</v>
      </c>
      <c r="AT2815" s="60" t="s">
        <v>581</v>
      </c>
      <c r="AU2815" s="60" t="s">
        <v>2102</v>
      </c>
      <c r="AV2815" s="60" t="s">
        <v>1361</v>
      </c>
      <c r="AW2815" s="60" t="s">
        <v>1355</v>
      </c>
      <c r="AX2815" s="60" t="s">
        <v>1354</v>
      </c>
      <c r="AY2815" s="60" t="s">
        <v>12</v>
      </c>
      <c r="AZ2815" s="60" t="s">
        <v>1353</v>
      </c>
      <c r="BA2815" s="60" t="s">
        <v>2103</v>
      </c>
      <c r="BB2815" s="60" t="s">
        <v>1352</v>
      </c>
      <c r="BC2815"/>
      <c r="BD2815"/>
      <c r="BE2815"/>
    </row>
    <row r="2816" spans="1:57" x14ac:dyDescent="0.25">
      <c r="A2816" s="60" t="s">
        <v>1360</v>
      </c>
      <c r="B2816" s="60" t="s">
        <v>0</v>
      </c>
      <c r="C2816" s="60">
        <v>2021</v>
      </c>
      <c r="D2816" s="60">
        <v>1</v>
      </c>
      <c r="E2816" s="85">
        <v>44039</v>
      </c>
      <c r="F2816" s="60" t="s">
        <v>574</v>
      </c>
      <c r="H2816" s="60" t="s">
        <v>12</v>
      </c>
      <c r="I2816" s="60" t="s">
        <v>575</v>
      </c>
      <c r="J2816" s="60" t="s">
        <v>585</v>
      </c>
      <c r="K2816" s="60" t="s">
        <v>3</v>
      </c>
      <c r="M2816" s="60" t="s">
        <v>579</v>
      </c>
      <c r="N2816" s="65">
        <v>179.63</v>
      </c>
      <c r="P2816" s="60" t="s">
        <v>1342</v>
      </c>
      <c r="Q2816" s="60" t="s">
        <v>1341</v>
      </c>
      <c r="R2816" s="60">
        <v>311</v>
      </c>
      <c r="AL2816" s="60" t="s">
        <v>1341</v>
      </c>
      <c r="AM2816" s="60">
        <v>311</v>
      </c>
      <c r="AN2816" s="85">
        <v>44039</v>
      </c>
      <c r="AO2816" s="60" t="s">
        <v>2101</v>
      </c>
      <c r="AP2816" s="60" t="s">
        <v>584</v>
      </c>
      <c r="AQ2816" s="60" t="s">
        <v>975</v>
      </c>
      <c r="AT2816" s="60" t="s">
        <v>581</v>
      </c>
      <c r="AU2816" s="60" t="s">
        <v>2102</v>
      </c>
      <c r="AV2816" s="60" t="s">
        <v>1361</v>
      </c>
      <c r="AW2816" s="60" t="s">
        <v>1355</v>
      </c>
      <c r="AX2816" s="60" t="s">
        <v>1354</v>
      </c>
      <c r="AY2816" s="60" t="s">
        <v>12</v>
      </c>
      <c r="AZ2816" s="60" t="s">
        <v>1353</v>
      </c>
      <c r="BA2816" s="60" t="s">
        <v>2103</v>
      </c>
      <c r="BB2816" s="60" t="s">
        <v>1352</v>
      </c>
      <c r="BC2816"/>
      <c r="BD2816"/>
      <c r="BE2816"/>
    </row>
    <row r="2817" spans="1:57" x14ac:dyDescent="0.25">
      <c r="A2817" s="60" t="s">
        <v>1360</v>
      </c>
      <c r="B2817" s="60" t="s">
        <v>0</v>
      </c>
      <c r="C2817" s="60">
        <v>2021</v>
      </c>
      <c r="D2817" s="60">
        <v>1</v>
      </c>
      <c r="E2817" s="85">
        <v>44039</v>
      </c>
      <c r="H2817" s="60" t="s">
        <v>12</v>
      </c>
      <c r="J2817" s="60" t="s">
        <v>2</v>
      </c>
      <c r="K2817" s="60" t="s">
        <v>3</v>
      </c>
      <c r="M2817" s="60" t="s">
        <v>579</v>
      </c>
      <c r="N2817" s="65">
        <v>-13631.4</v>
      </c>
      <c r="P2817" s="60" t="s">
        <v>14</v>
      </c>
      <c r="Q2817" s="60" t="s">
        <v>1341</v>
      </c>
      <c r="R2817" s="60">
        <v>402</v>
      </c>
      <c r="AL2817" s="60" t="s">
        <v>1341</v>
      </c>
      <c r="AM2817" s="60">
        <v>402</v>
      </c>
      <c r="AN2817" s="85">
        <v>44039</v>
      </c>
      <c r="AO2817" s="60" t="s">
        <v>2101</v>
      </c>
      <c r="AQ2817" s="60" t="s">
        <v>8</v>
      </c>
      <c r="AT2817" s="60" t="s">
        <v>581</v>
      </c>
      <c r="AU2817" s="60" t="s">
        <v>2102</v>
      </c>
      <c r="AV2817" s="60" t="s">
        <v>1385</v>
      </c>
      <c r="AW2817" s="60" t="s">
        <v>1355</v>
      </c>
      <c r="AX2817" s="60" t="s">
        <v>1355</v>
      </c>
      <c r="AY2817" s="60" t="s">
        <v>12</v>
      </c>
      <c r="BC2817"/>
      <c r="BD2817"/>
      <c r="BE2817"/>
    </row>
    <row r="2818" spans="1:57" x14ac:dyDescent="0.25">
      <c r="A2818" s="60" t="s">
        <v>1360</v>
      </c>
      <c r="B2818" s="60" t="s">
        <v>0</v>
      </c>
      <c r="C2818" s="60">
        <v>2021</v>
      </c>
      <c r="D2818" s="60">
        <v>1</v>
      </c>
      <c r="E2818" s="85">
        <v>44039</v>
      </c>
      <c r="F2818" s="60" t="s">
        <v>574</v>
      </c>
      <c r="H2818" s="60" t="s">
        <v>12</v>
      </c>
      <c r="I2818" s="60" t="s">
        <v>575</v>
      </c>
      <c r="J2818" s="60" t="s">
        <v>585</v>
      </c>
      <c r="K2818" s="60" t="s">
        <v>3</v>
      </c>
      <c r="M2818" s="60" t="s">
        <v>579</v>
      </c>
      <c r="N2818" s="65">
        <v>231.8</v>
      </c>
      <c r="P2818" s="60" t="s">
        <v>1342</v>
      </c>
      <c r="Q2818" s="60" t="s">
        <v>1341</v>
      </c>
      <c r="R2818" s="60">
        <v>246</v>
      </c>
      <c r="AL2818" s="60" t="s">
        <v>1341</v>
      </c>
      <c r="AM2818" s="60">
        <v>246</v>
      </c>
      <c r="AN2818" s="85">
        <v>44039</v>
      </c>
      <c r="AO2818" s="60" t="s">
        <v>2101</v>
      </c>
      <c r="AP2818" s="60" t="s">
        <v>584</v>
      </c>
      <c r="AQ2818" s="60" t="s">
        <v>847</v>
      </c>
      <c r="AT2818" s="60" t="s">
        <v>581</v>
      </c>
      <c r="AU2818" s="60" t="s">
        <v>2102</v>
      </c>
      <c r="AV2818" s="60" t="s">
        <v>1361</v>
      </c>
      <c r="AW2818" s="60" t="s">
        <v>1355</v>
      </c>
      <c r="AX2818" s="60" t="s">
        <v>1354</v>
      </c>
      <c r="AY2818" s="60" t="s">
        <v>12</v>
      </c>
      <c r="AZ2818" s="60" t="s">
        <v>1353</v>
      </c>
      <c r="BA2818" s="60" t="s">
        <v>2103</v>
      </c>
      <c r="BB2818" s="60" t="s">
        <v>1352</v>
      </c>
      <c r="BC2818"/>
      <c r="BD2818"/>
      <c r="BE2818"/>
    </row>
    <row r="2819" spans="1:57" x14ac:dyDescent="0.25">
      <c r="A2819" s="60" t="s">
        <v>1360</v>
      </c>
      <c r="B2819" s="60" t="s">
        <v>0</v>
      </c>
      <c r="C2819" s="60">
        <v>2021</v>
      </c>
      <c r="D2819" s="60">
        <v>1</v>
      </c>
      <c r="E2819" s="85">
        <v>44039</v>
      </c>
      <c r="F2819" s="60" t="s">
        <v>574</v>
      </c>
      <c r="H2819" s="60" t="s">
        <v>12</v>
      </c>
      <c r="I2819" s="60" t="s">
        <v>575</v>
      </c>
      <c r="J2819" s="60" t="s">
        <v>624</v>
      </c>
      <c r="K2819" s="60" t="s">
        <v>3</v>
      </c>
      <c r="M2819" s="60" t="s">
        <v>579</v>
      </c>
      <c r="N2819" s="65">
        <v>614.5</v>
      </c>
      <c r="P2819" s="60" t="s">
        <v>1342</v>
      </c>
      <c r="Q2819" s="60" t="s">
        <v>1341</v>
      </c>
      <c r="R2819" s="60">
        <v>251</v>
      </c>
      <c r="AL2819" s="60" t="s">
        <v>1341</v>
      </c>
      <c r="AM2819" s="60">
        <v>251</v>
      </c>
      <c r="AN2819" s="85">
        <v>44039</v>
      </c>
      <c r="AO2819" s="60" t="s">
        <v>2101</v>
      </c>
      <c r="AP2819" s="60" t="s">
        <v>584</v>
      </c>
      <c r="AQ2819" s="60" t="s">
        <v>847</v>
      </c>
      <c r="AT2819" s="60" t="s">
        <v>581</v>
      </c>
      <c r="AU2819" s="60" t="s">
        <v>2102</v>
      </c>
      <c r="AV2819" s="60" t="s">
        <v>1361</v>
      </c>
      <c r="AW2819" s="60" t="s">
        <v>1355</v>
      </c>
      <c r="AX2819" s="60" t="s">
        <v>1354</v>
      </c>
      <c r="AY2819" s="60" t="s">
        <v>12</v>
      </c>
      <c r="AZ2819" s="60" t="s">
        <v>1353</v>
      </c>
      <c r="BA2819" s="60" t="s">
        <v>2103</v>
      </c>
      <c r="BB2819" s="60" t="s">
        <v>1352</v>
      </c>
      <c r="BC2819"/>
      <c r="BD2819"/>
      <c r="BE2819"/>
    </row>
    <row r="2820" spans="1:57" x14ac:dyDescent="0.25">
      <c r="A2820" s="60" t="s">
        <v>1360</v>
      </c>
      <c r="B2820" s="60" t="s">
        <v>0</v>
      </c>
      <c r="C2820" s="60">
        <v>2021</v>
      </c>
      <c r="D2820" s="60">
        <v>1</v>
      </c>
      <c r="E2820" s="85">
        <v>44039</v>
      </c>
      <c r="F2820" s="60" t="s">
        <v>574</v>
      </c>
      <c r="H2820" s="60" t="s">
        <v>12</v>
      </c>
      <c r="I2820" s="60" t="s">
        <v>575</v>
      </c>
      <c r="J2820" s="60" t="s">
        <v>586</v>
      </c>
      <c r="K2820" s="60" t="s">
        <v>3</v>
      </c>
      <c r="M2820" s="60" t="s">
        <v>579</v>
      </c>
      <c r="N2820" s="65">
        <v>33.5</v>
      </c>
      <c r="P2820" s="60" t="s">
        <v>1342</v>
      </c>
      <c r="Q2820" s="60" t="s">
        <v>1341</v>
      </c>
      <c r="R2820" s="60">
        <v>312</v>
      </c>
      <c r="AL2820" s="60" t="s">
        <v>1341</v>
      </c>
      <c r="AM2820" s="60">
        <v>312</v>
      </c>
      <c r="AN2820" s="85">
        <v>44039</v>
      </c>
      <c r="AO2820" s="60" t="s">
        <v>2101</v>
      </c>
      <c r="AP2820" s="60" t="s">
        <v>584</v>
      </c>
      <c r="AQ2820" s="60" t="s">
        <v>975</v>
      </c>
      <c r="AT2820" s="60" t="s">
        <v>581</v>
      </c>
      <c r="AU2820" s="60" t="s">
        <v>2102</v>
      </c>
      <c r="AV2820" s="60" t="s">
        <v>1361</v>
      </c>
      <c r="AW2820" s="60" t="s">
        <v>1355</v>
      </c>
      <c r="AX2820" s="60" t="s">
        <v>1354</v>
      </c>
      <c r="AY2820" s="60" t="s">
        <v>12</v>
      </c>
      <c r="AZ2820" s="60" t="s">
        <v>1353</v>
      </c>
      <c r="BA2820" s="60" t="s">
        <v>2103</v>
      </c>
      <c r="BB2820" s="60" t="s">
        <v>1352</v>
      </c>
      <c r="BC2820"/>
      <c r="BD2820"/>
      <c r="BE2820"/>
    </row>
    <row r="2821" spans="1:57" x14ac:dyDescent="0.25">
      <c r="A2821" s="60" t="s">
        <v>1360</v>
      </c>
      <c r="B2821" s="60" t="s">
        <v>0</v>
      </c>
      <c r="C2821" s="60">
        <v>2021</v>
      </c>
      <c r="D2821" s="60">
        <v>1</v>
      </c>
      <c r="E2821" s="85">
        <v>44039</v>
      </c>
      <c r="F2821" s="60" t="s">
        <v>574</v>
      </c>
      <c r="H2821" s="60" t="s">
        <v>12</v>
      </c>
      <c r="I2821" s="60" t="s">
        <v>575</v>
      </c>
      <c r="J2821" s="60" t="s">
        <v>588</v>
      </c>
      <c r="K2821" s="60" t="s">
        <v>3</v>
      </c>
      <c r="M2821" s="60" t="s">
        <v>579</v>
      </c>
      <c r="N2821" s="65">
        <v>15.25</v>
      </c>
      <c r="P2821" s="60" t="s">
        <v>1342</v>
      </c>
      <c r="Q2821" s="60" t="s">
        <v>1341</v>
      </c>
      <c r="R2821" s="60">
        <v>315</v>
      </c>
      <c r="AL2821" s="60" t="s">
        <v>1341</v>
      </c>
      <c r="AM2821" s="60">
        <v>315</v>
      </c>
      <c r="AN2821" s="85">
        <v>44039</v>
      </c>
      <c r="AO2821" s="60" t="s">
        <v>2101</v>
      </c>
      <c r="AP2821" s="60" t="s">
        <v>584</v>
      </c>
      <c r="AQ2821" s="60" t="s">
        <v>975</v>
      </c>
      <c r="AT2821" s="60" t="s">
        <v>581</v>
      </c>
      <c r="AU2821" s="60" t="s">
        <v>2102</v>
      </c>
      <c r="AV2821" s="60" t="s">
        <v>1361</v>
      </c>
      <c r="AW2821" s="60" t="s">
        <v>1355</v>
      </c>
      <c r="AX2821" s="60" t="s">
        <v>1354</v>
      </c>
      <c r="AY2821" s="60" t="s">
        <v>12</v>
      </c>
      <c r="AZ2821" s="60" t="s">
        <v>1353</v>
      </c>
      <c r="BA2821" s="60" t="s">
        <v>2103</v>
      </c>
      <c r="BB2821" s="60" t="s">
        <v>1352</v>
      </c>
      <c r="BC2821"/>
      <c r="BD2821"/>
      <c r="BE2821"/>
    </row>
    <row r="2822" spans="1:57" x14ac:dyDescent="0.25">
      <c r="A2822" s="60" t="s">
        <v>1360</v>
      </c>
      <c r="B2822" s="60" t="s">
        <v>0</v>
      </c>
      <c r="C2822" s="60">
        <v>2021</v>
      </c>
      <c r="D2822" s="60">
        <v>1</v>
      </c>
      <c r="E2822" s="85">
        <v>44039</v>
      </c>
      <c r="F2822" s="60" t="s">
        <v>574</v>
      </c>
      <c r="H2822" s="60" t="s">
        <v>12</v>
      </c>
      <c r="I2822" s="60" t="s">
        <v>575</v>
      </c>
      <c r="J2822" s="60" t="s">
        <v>582</v>
      </c>
      <c r="K2822" s="60" t="s">
        <v>3</v>
      </c>
      <c r="M2822" s="60" t="s">
        <v>579</v>
      </c>
      <c r="N2822" s="65">
        <v>484.27</v>
      </c>
      <c r="P2822" s="60" t="s">
        <v>1342</v>
      </c>
      <c r="Q2822" s="60" t="s">
        <v>1341</v>
      </c>
      <c r="R2822" s="60">
        <v>245</v>
      </c>
      <c r="AL2822" s="60" t="s">
        <v>1341</v>
      </c>
      <c r="AM2822" s="60">
        <v>245</v>
      </c>
      <c r="AN2822" s="85">
        <v>44039</v>
      </c>
      <c r="AO2822" s="60" t="s">
        <v>2101</v>
      </c>
      <c r="AP2822" s="60" t="s">
        <v>584</v>
      </c>
      <c r="AQ2822" s="60" t="s">
        <v>847</v>
      </c>
      <c r="AT2822" s="60" t="s">
        <v>581</v>
      </c>
      <c r="AU2822" s="60" t="s">
        <v>2102</v>
      </c>
      <c r="AV2822" s="60" t="s">
        <v>1361</v>
      </c>
      <c r="AW2822" s="60" t="s">
        <v>1355</v>
      </c>
      <c r="AX2822" s="60" t="s">
        <v>1354</v>
      </c>
      <c r="AY2822" s="60" t="s">
        <v>12</v>
      </c>
      <c r="AZ2822" s="60" t="s">
        <v>1353</v>
      </c>
      <c r="BA2822" s="60" t="s">
        <v>2103</v>
      </c>
      <c r="BB2822" s="60" t="s">
        <v>1352</v>
      </c>
      <c r="BC2822"/>
      <c r="BD2822"/>
      <c r="BE2822"/>
    </row>
    <row r="2823" spans="1:57" x14ac:dyDescent="0.25">
      <c r="A2823" s="60" t="s">
        <v>1360</v>
      </c>
      <c r="B2823" s="60" t="s">
        <v>0</v>
      </c>
      <c r="C2823" s="60">
        <v>2021</v>
      </c>
      <c r="D2823" s="60">
        <v>1</v>
      </c>
      <c r="E2823" s="85">
        <v>44039</v>
      </c>
      <c r="F2823" s="60" t="s">
        <v>574</v>
      </c>
      <c r="H2823" s="60" t="s">
        <v>12</v>
      </c>
      <c r="I2823" s="60" t="s">
        <v>575</v>
      </c>
      <c r="J2823" s="60" t="s">
        <v>586</v>
      </c>
      <c r="K2823" s="60" t="s">
        <v>3</v>
      </c>
      <c r="M2823" s="60" t="s">
        <v>579</v>
      </c>
      <c r="N2823" s="65">
        <v>44.88</v>
      </c>
      <c r="P2823" s="60" t="s">
        <v>1342</v>
      </c>
      <c r="Q2823" s="60" t="s">
        <v>1341</v>
      </c>
      <c r="R2823" s="60">
        <v>249</v>
      </c>
      <c r="AL2823" s="60" t="s">
        <v>1341</v>
      </c>
      <c r="AM2823" s="60">
        <v>249</v>
      </c>
      <c r="AN2823" s="85">
        <v>44039</v>
      </c>
      <c r="AO2823" s="60" t="s">
        <v>2101</v>
      </c>
      <c r="AP2823" s="60" t="s">
        <v>584</v>
      </c>
      <c r="AQ2823" s="60" t="s">
        <v>847</v>
      </c>
      <c r="AT2823" s="60" t="s">
        <v>581</v>
      </c>
      <c r="AU2823" s="60" t="s">
        <v>2102</v>
      </c>
      <c r="AV2823" s="60" t="s">
        <v>1361</v>
      </c>
      <c r="AW2823" s="60" t="s">
        <v>1355</v>
      </c>
      <c r="AX2823" s="60" t="s">
        <v>1354</v>
      </c>
      <c r="AY2823" s="60" t="s">
        <v>12</v>
      </c>
      <c r="AZ2823" s="60" t="s">
        <v>1353</v>
      </c>
      <c r="BA2823" s="60" t="s">
        <v>2103</v>
      </c>
      <c r="BB2823" s="60" t="s">
        <v>1352</v>
      </c>
      <c r="BC2823"/>
      <c r="BD2823"/>
      <c r="BE2823"/>
    </row>
    <row r="2824" spans="1:57" x14ac:dyDescent="0.25">
      <c r="A2824" s="60" t="s">
        <v>1360</v>
      </c>
      <c r="B2824" s="60" t="s">
        <v>0</v>
      </c>
      <c r="C2824" s="60">
        <v>2021</v>
      </c>
      <c r="D2824" s="60">
        <v>1</v>
      </c>
      <c r="E2824" s="85">
        <v>44039</v>
      </c>
      <c r="F2824" s="60" t="s">
        <v>574</v>
      </c>
      <c r="H2824" s="60" t="s">
        <v>12</v>
      </c>
      <c r="I2824" s="60" t="s">
        <v>575</v>
      </c>
      <c r="J2824" s="60" t="s">
        <v>624</v>
      </c>
      <c r="K2824" s="60" t="s">
        <v>3</v>
      </c>
      <c r="M2824" s="60" t="s">
        <v>579</v>
      </c>
      <c r="N2824" s="65">
        <v>901</v>
      </c>
      <c r="P2824" s="60" t="s">
        <v>1342</v>
      </c>
      <c r="Q2824" s="60" t="s">
        <v>1341</v>
      </c>
      <c r="R2824" s="60">
        <v>250</v>
      </c>
      <c r="AL2824" s="60" t="s">
        <v>1341</v>
      </c>
      <c r="AM2824" s="60">
        <v>250</v>
      </c>
      <c r="AN2824" s="85">
        <v>44039</v>
      </c>
      <c r="AO2824" s="60" t="s">
        <v>2101</v>
      </c>
      <c r="AP2824" s="60" t="s">
        <v>584</v>
      </c>
      <c r="AQ2824" s="60" t="s">
        <v>847</v>
      </c>
      <c r="AT2824" s="60" t="s">
        <v>581</v>
      </c>
      <c r="AU2824" s="60" t="s">
        <v>2102</v>
      </c>
      <c r="AV2824" s="60" t="s">
        <v>1361</v>
      </c>
      <c r="AW2824" s="60" t="s">
        <v>1355</v>
      </c>
      <c r="AX2824" s="60" t="s">
        <v>1354</v>
      </c>
      <c r="AY2824" s="60" t="s">
        <v>12</v>
      </c>
      <c r="AZ2824" s="60" t="s">
        <v>1353</v>
      </c>
      <c r="BA2824" s="60" t="s">
        <v>2103</v>
      </c>
      <c r="BB2824" s="60" t="s">
        <v>1352</v>
      </c>
      <c r="BC2824"/>
      <c r="BD2824"/>
      <c r="BE2824"/>
    </row>
    <row r="2825" spans="1:57" x14ac:dyDescent="0.25">
      <c r="A2825" s="60" t="s">
        <v>1360</v>
      </c>
      <c r="B2825" s="60" t="s">
        <v>0</v>
      </c>
      <c r="C2825" s="60">
        <v>2021</v>
      </c>
      <c r="D2825" s="60">
        <v>1</v>
      </c>
      <c r="E2825" s="85">
        <v>44039</v>
      </c>
      <c r="F2825" s="60" t="s">
        <v>574</v>
      </c>
      <c r="H2825" s="60" t="s">
        <v>12</v>
      </c>
      <c r="I2825" s="60" t="s">
        <v>575</v>
      </c>
      <c r="J2825" s="60" t="s">
        <v>848</v>
      </c>
      <c r="K2825" s="60" t="s">
        <v>3</v>
      </c>
      <c r="M2825" s="60" t="s">
        <v>579</v>
      </c>
      <c r="N2825" s="65">
        <v>20</v>
      </c>
      <c r="P2825" s="60" t="s">
        <v>1342</v>
      </c>
      <c r="Q2825" s="60" t="s">
        <v>1341</v>
      </c>
      <c r="R2825" s="60">
        <v>256</v>
      </c>
      <c r="AL2825" s="60" t="s">
        <v>1341</v>
      </c>
      <c r="AM2825" s="60">
        <v>256</v>
      </c>
      <c r="AN2825" s="85">
        <v>44039</v>
      </c>
      <c r="AO2825" s="60" t="s">
        <v>2101</v>
      </c>
      <c r="AP2825" s="60" t="s">
        <v>584</v>
      </c>
      <c r="AQ2825" s="60" t="s">
        <v>847</v>
      </c>
      <c r="AT2825" s="60" t="s">
        <v>581</v>
      </c>
      <c r="AU2825" s="60" t="s">
        <v>2102</v>
      </c>
      <c r="AV2825" s="60" t="s">
        <v>1361</v>
      </c>
      <c r="AW2825" s="60" t="s">
        <v>1355</v>
      </c>
      <c r="AX2825" s="60" t="s">
        <v>1354</v>
      </c>
      <c r="AY2825" s="60" t="s">
        <v>12</v>
      </c>
      <c r="AZ2825" s="60" t="s">
        <v>1353</v>
      </c>
      <c r="BA2825" s="60" t="s">
        <v>2103</v>
      </c>
      <c r="BB2825" s="60" t="s">
        <v>1352</v>
      </c>
    </row>
    <row r="2826" spans="1:57" x14ac:dyDescent="0.25">
      <c r="A2826" s="60" t="s">
        <v>1360</v>
      </c>
      <c r="B2826" s="60" t="s">
        <v>0</v>
      </c>
      <c r="C2826" s="60">
        <v>2021</v>
      </c>
      <c r="D2826" s="60">
        <v>1</v>
      </c>
      <c r="E2826" s="85">
        <v>44039</v>
      </c>
      <c r="F2826" s="60" t="s">
        <v>574</v>
      </c>
      <c r="H2826" s="60" t="s">
        <v>12</v>
      </c>
      <c r="I2826" s="60" t="s">
        <v>575</v>
      </c>
      <c r="J2826" s="60" t="s">
        <v>582</v>
      </c>
      <c r="K2826" s="60" t="s">
        <v>3</v>
      </c>
      <c r="M2826" s="60" t="s">
        <v>579</v>
      </c>
      <c r="N2826" s="65">
        <v>361.5</v>
      </c>
      <c r="P2826" s="60" t="s">
        <v>1342</v>
      </c>
      <c r="Q2826" s="60" t="s">
        <v>1341</v>
      </c>
      <c r="R2826" s="60">
        <v>310</v>
      </c>
      <c r="AL2826" s="60" t="s">
        <v>1341</v>
      </c>
      <c r="AM2826" s="60">
        <v>310</v>
      </c>
      <c r="AN2826" s="85">
        <v>44039</v>
      </c>
      <c r="AO2826" s="60" t="s">
        <v>2101</v>
      </c>
      <c r="AP2826" s="60" t="s">
        <v>584</v>
      </c>
      <c r="AQ2826" s="60" t="s">
        <v>975</v>
      </c>
      <c r="AT2826" s="60" t="s">
        <v>581</v>
      </c>
      <c r="AU2826" s="60" t="s">
        <v>2102</v>
      </c>
      <c r="AV2826" s="60" t="s">
        <v>1361</v>
      </c>
      <c r="AW2826" s="60" t="s">
        <v>1355</v>
      </c>
      <c r="AX2826" s="60" t="s">
        <v>1354</v>
      </c>
      <c r="AY2826" s="60" t="s">
        <v>12</v>
      </c>
      <c r="AZ2826" s="60" t="s">
        <v>1353</v>
      </c>
      <c r="BA2826" s="60" t="s">
        <v>2103</v>
      </c>
      <c r="BB2826" s="60" t="s">
        <v>1352</v>
      </c>
    </row>
    <row r="2827" spans="1:57" x14ac:dyDescent="0.25">
      <c r="A2827" s="60" t="s">
        <v>1360</v>
      </c>
      <c r="B2827" s="60" t="s">
        <v>0</v>
      </c>
      <c r="C2827" s="60">
        <v>2021</v>
      </c>
      <c r="D2827" s="60">
        <v>1</v>
      </c>
      <c r="E2827" s="85">
        <v>44039</v>
      </c>
      <c r="F2827" s="60" t="s">
        <v>574</v>
      </c>
      <c r="H2827" s="60" t="s">
        <v>12</v>
      </c>
      <c r="I2827" s="60" t="s">
        <v>575</v>
      </c>
      <c r="J2827" s="60" t="s">
        <v>587</v>
      </c>
      <c r="K2827" s="60" t="s">
        <v>3</v>
      </c>
      <c r="M2827" s="60" t="s">
        <v>579</v>
      </c>
      <c r="N2827" s="65">
        <v>28</v>
      </c>
      <c r="P2827" s="60" t="s">
        <v>1342</v>
      </c>
      <c r="Q2827" s="60" t="s">
        <v>1341</v>
      </c>
      <c r="R2827" s="60">
        <v>314</v>
      </c>
      <c r="AL2827" s="60" t="s">
        <v>1341</v>
      </c>
      <c r="AM2827" s="60">
        <v>314</v>
      </c>
      <c r="AN2827" s="85">
        <v>44039</v>
      </c>
      <c r="AO2827" s="60" t="s">
        <v>2101</v>
      </c>
      <c r="AP2827" s="60" t="s">
        <v>584</v>
      </c>
      <c r="AQ2827" s="60" t="s">
        <v>975</v>
      </c>
      <c r="AT2827" s="60" t="s">
        <v>581</v>
      </c>
      <c r="AU2827" s="60" t="s">
        <v>2102</v>
      </c>
      <c r="AV2827" s="60" t="s">
        <v>1361</v>
      </c>
      <c r="AW2827" s="60" t="s">
        <v>1355</v>
      </c>
      <c r="AX2827" s="60" t="s">
        <v>1354</v>
      </c>
      <c r="AY2827" s="60" t="s">
        <v>12</v>
      </c>
      <c r="AZ2827" s="60" t="s">
        <v>1353</v>
      </c>
      <c r="BA2827" s="60" t="s">
        <v>2103</v>
      </c>
      <c r="BB2827" s="60" t="s">
        <v>1352</v>
      </c>
    </row>
    <row r="2828" spans="1:57" x14ac:dyDescent="0.25">
      <c r="A2828" s="60" t="s">
        <v>1360</v>
      </c>
      <c r="B2828" s="60" t="s">
        <v>0</v>
      </c>
      <c r="C2828" s="60">
        <v>2021</v>
      </c>
      <c r="D2828" s="60">
        <v>1</v>
      </c>
      <c r="E2828" s="85">
        <v>44039</v>
      </c>
      <c r="F2828" s="60" t="s">
        <v>574</v>
      </c>
      <c r="H2828" s="60" t="s">
        <v>12</v>
      </c>
      <c r="I2828" s="60" t="s">
        <v>575</v>
      </c>
      <c r="J2828" s="60" t="s">
        <v>848</v>
      </c>
      <c r="K2828" s="60" t="s">
        <v>3</v>
      </c>
      <c r="M2828" s="60" t="s">
        <v>579</v>
      </c>
      <c r="N2828" s="65">
        <v>10</v>
      </c>
      <c r="P2828" s="60" t="s">
        <v>1342</v>
      </c>
      <c r="Q2828" s="60" t="s">
        <v>1341</v>
      </c>
      <c r="R2828" s="60">
        <v>257</v>
      </c>
      <c r="AL2828" s="60" t="s">
        <v>1341</v>
      </c>
      <c r="AM2828" s="60">
        <v>257</v>
      </c>
      <c r="AN2828" s="85">
        <v>44039</v>
      </c>
      <c r="AO2828" s="60" t="s">
        <v>2101</v>
      </c>
      <c r="AP2828" s="60" t="s">
        <v>584</v>
      </c>
      <c r="AQ2828" s="60" t="s">
        <v>847</v>
      </c>
      <c r="AT2828" s="60" t="s">
        <v>581</v>
      </c>
      <c r="AU2828" s="60" t="s">
        <v>2102</v>
      </c>
      <c r="AV2828" s="60" t="s">
        <v>1361</v>
      </c>
      <c r="AW2828" s="60" t="s">
        <v>1355</v>
      </c>
      <c r="AX2828" s="60" t="s">
        <v>1354</v>
      </c>
      <c r="AY2828" s="60" t="s">
        <v>12</v>
      </c>
      <c r="AZ2828" s="60" t="s">
        <v>1353</v>
      </c>
      <c r="BA2828" s="60" t="s">
        <v>2103</v>
      </c>
      <c r="BB2828" s="60" t="s">
        <v>1352</v>
      </c>
    </row>
    <row r="2829" spans="1:57" x14ac:dyDescent="0.25">
      <c r="A2829" s="60" t="s">
        <v>1360</v>
      </c>
      <c r="B2829" s="60" t="s">
        <v>0</v>
      </c>
      <c r="C2829" s="60">
        <v>2021</v>
      </c>
      <c r="D2829" s="60">
        <v>1</v>
      </c>
      <c r="E2829" s="85">
        <v>44039</v>
      </c>
      <c r="F2829" s="60" t="s">
        <v>574</v>
      </c>
      <c r="H2829" s="60" t="s">
        <v>12</v>
      </c>
      <c r="I2829" s="60" t="s">
        <v>575</v>
      </c>
      <c r="J2829" s="60" t="s">
        <v>589</v>
      </c>
      <c r="K2829" s="60" t="s">
        <v>3</v>
      </c>
      <c r="M2829" s="60" t="s">
        <v>579</v>
      </c>
      <c r="N2829" s="65">
        <v>3354.92</v>
      </c>
      <c r="P2829" s="60" t="s">
        <v>1342</v>
      </c>
      <c r="Q2829" s="60" t="s">
        <v>1341</v>
      </c>
      <c r="R2829" s="60">
        <v>242</v>
      </c>
      <c r="AL2829" s="60" t="s">
        <v>1341</v>
      </c>
      <c r="AM2829" s="60">
        <v>242</v>
      </c>
      <c r="AN2829" s="85">
        <v>44039</v>
      </c>
      <c r="AO2829" s="60" t="s">
        <v>2101</v>
      </c>
      <c r="AP2829" s="60" t="s">
        <v>584</v>
      </c>
      <c r="AQ2829" s="60" t="s">
        <v>847</v>
      </c>
      <c r="AT2829" s="60" t="s">
        <v>581</v>
      </c>
      <c r="AU2829" s="60" t="s">
        <v>2102</v>
      </c>
      <c r="AV2829" s="60" t="s">
        <v>1361</v>
      </c>
      <c r="AW2829" s="60" t="s">
        <v>1355</v>
      </c>
      <c r="AX2829" s="60" t="s">
        <v>1354</v>
      </c>
      <c r="AY2829" s="60" t="s">
        <v>12</v>
      </c>
      <c r="AZ2829" s="60" t="s">
        <v>1353</v>
      </c>
      <c r="BA2829" s="60" t="s">
        <v>2103</v>
      </c>
      <c r="BB2829" s="60" t="s">
        <v>1352</v>
      </c>
    </row>
    <row r="2830" spans="1:57" x14ac:dyDescent="0.25">
      <c r="A2830" s="60" t="s">
        <v>1360</v>
      </c>
      <c r="B2830" s="60" t="s">
        <v>0</v>
      </c>
      <c r="C2830" s="60">
        <v>2021</v>
      </c>
      <c r="D2830" s="60">
        <v>1</v>
      </c>
      <c r="E2830" s="85">
        <v>44039</v>
      </c>
      <c r="F2830" s="60" t="s">
        <v>574</v>
      </c>
      <c r="H2830" s="60" t="s">
        <v>12</v>
      </c>
      <c r="I2830" s="60" t="s">
        <v>575</v>
      </c>
      <c r="J2830" s="60" t="s">
        <v>589</v>
      </c>
      <c r="K2830" s="60" t="s">
        <v>3</v>
      </c>
      <c r="M2830" s="60" t="s">
        <v>579</v>
      </c>
      <c r="N2830" s="65">
        <v>3349</v>
      </c>
      <c r="P2830" s="60" t="s">
        <v>1342</v>
      </c>
      <c r="Q2830" s="60" t="s">
        <v>1341</v>
      </c>
      <c r="R2830" s="60">
        <v>243</v>
      </c>
      <c r="AL2830" s="60" t="s">
        <v>1341</v>
      </c>
      <c r="AM2830" s="60">
        <v>243</v>
      </c>
      <c r="AN2830" s="85">
        <v>44039</v>
      </c>
      <c r="AO2830" s="60" t="s">
        <v>2101</v>
      </c>
      <c r="AP2830" s="60" t="s">
        <v>584</v>
      </c>
      <c r="AQ2830" s="60" t="s">
        <v>847</v>
      </c>
      <c r="AT2830" s="60" t="s">
        <v>581</v>
      </c>
      <c r="AU2830" s="60" t="s">
        <v>2102</v>
      </c>
      <c r="AV2830" s="60" t="s">
        <v>1361</v>
      </c>
      <c r="AW2830" s="60" t="s">
        <v>1355</v>
      </c>
      <c r="AX2830" s="60" t="s">
        <v>1354</v>
      </c>
      <c r="AY2830" s="60" t="s">
        <v>12</v>
      </c>
      <c r="AZ2830" s="60" t="s">
        <v>1353</v>
      </c>
      <c r="BA2830" s="60" t="s">
        <v>2103</v>
      </c>
      <c r="BB2830" s="60" t="s">
        <v>1352</v>
      </c>
    </row>
    <row r="2831" spans="1:57" x14ac:dyDescent="0.25">
      <c r="A2831" s="60" t="s">
        <v>1360</v>
      </c>
      <c r="B2831" s="60" t="s">
        <v>0</v>
      </c>
      <c r="C2831" s="60">
        <v>2021</v>
      </c>
      <c r="D2831" s="60">
        <v>1</v>
      </c>
      <c r="E2831" s="85">
        <v>44039</v>
      </c>
      <c r="F2831" s="60" t="s">
        <v>574</v>
      </c>
      <c r="H2831" s="60" t="s">
        <v>12</v>
      </c>
      <c r="I2831" s="60" t="s">
        <v>575</v>
      </c>
      <c r="J2831" s="60" t="s">
        <v>588</v>
      </c>
      <c r="K2831" s="60" t="s">
        <v>3</v>
      </c>
      <c r="M2831" s="60" t="s">
        <v>579</v>
      </c>
      <c r="N2831" s="65">
        <v>20.43</v>
      </c>
      <c r="P2831" s="60" t="s">
        <v>1342</v>
      </c>
      <c r="Q2831" s="60" t="s">
        <v>1341</v>
      </c>
      <c r="R2831" s="60">
        <v>255</v>
      </c>
      <c r="AL2831" s="60" t="s">
        <v>1341</v>
      </c>
      <c r="AM2831" s="60">
        <v>255</v>
      </c>
      <c r="AN2831" s="85">
        <v>44039</v>
      </c>
      <c r="AO2831" s="60" t="s">
        <v>2101</v>
      </c>
      <c r="AP2831" s="60" t="s">
        <v>584</v>
      </c>
      <c r="AQ2831" s="60" t="s">
        <v>847</v>
      </c>
      <c r="AT2831" s="60" t="s">
        <v>581</v>
      </c>
      <c r="AU2831" s="60" t="s">
        <v>2102</v>
      </c>
      <c r="AV2831" s="60" t="s">
        <v>1361</v>
      </c>
      <c r="AW2831" s="60" t="s">
        <v>1355</v>
      </c>
      <c r="AX2831" s="60" t="s">
        <v>1354</v>
      </c>
      <c r="AY2831" s="60" t="s">
        <v>12</v>
      </c>
      <c r="AZ2831" s="60" t="s">
        <v>1353</v>
      </c>
      <c r="BA2831" s="60" t="s">
        <v>2103</v>
      </c>
      <c r="BB2831" s="60" t="s">
        <v>1352</v>
      </c>
    </row>
    <row r="2832" spans="1:57" x14ac:dyDescent="0.25">
      <c r="A2832" s="60" t="s">
        <v>1360</v>
      </c>
      <c r="B2832" s="60" t="s">
        <v>0</v>
      </c>
      <c r="C2832" s="60">
        <v>2021</v>
      </c>
      <c r="D2832" s="60">
        <v>1</v>
      </c>
      <c r="E2832" s="85">
        <v>44039</v>
      </c>
      <c r="F2832" s="60" t="s">
        <v>574</v>
      </c>
      <c r="H2832" s="60" t="s">
        <v>12</v>
      </c>
      <c r="I2832" s="60" t="s">
        <v>575</v>
      </c>
      <c r="J2832" s="60" t="s">
        <v>586</v>
      </c>
      <c r="K2832" s="60" t="s">
        <v>3</v>
      </c>
      <c r="M2832" s="60" t="s">
        <v>579</v>
      </c>
      <c r="N2832" s="65">
        <v>44.96</v>
      </c>
      <c r="P2832" s="60" t="s">
        <v>1342</v>
      </c>
      <c r="Q2832" s="60" t="s">
        <v>1341</v>
      </c>
      <c r="R2832" s="60">
        <v>248</v>
      </c>
      <c r="AL2832" s="60" t="s">
        <v>1341</v>
      </c>
      <c r="AM2832" s="60">
        <v>248</v>
      </c>
      <c r="AN2832" s="85">
        <v>44039</v>
      </c>
      <c r="AO2832" s="60" t="s">
        <v>2101</v>
      </c>
      <c r="AP2832" s="60" t="s">
        <v>584</v>
      </c>
      <c r="AQ2832" s="60" t="s">
        <v>847</v>
      </c>
      <c r="AT2832" s="60" t="s">
        <v>581</v>
      </c>
      <c r="AU2832" s="60" t="s">
        <v>2102</v>
      </c>
      <c r="AV2832" s="60" t="s">
        <v>1361</v>
      </c>
      <c r="AW2832" s="60" t="s">
        <v>1355</v>
      </c>
      <c r="AX2832" s="60" t="s">
        <v>1354</v>
      </c>
      <c r="AY2832" s="60" t="s">
        <v>12</v>
      </c>
      <c r="AZ2832" s="60" t="s">
        <v>1353</v>
      </c>
      <c r="BA2832" s="60" t="s">
        <v>2103</v>
      </c>
      <c r="BB2832" s="60" t="s">
        <v>1352</v>
      </c>
    </row>
    <row r="2833" spans="1:54" x14ac:dyDescent="0.25">
      <c r="A2833" s="60" t="s">
        <v>1360</v>
      </c>
      <c r="B2833" s="60" t="s">
        <v>0</v>
      </c>
      <c r="C2833" s="60">
        <v>2021</v>
      </c>
      <c r="D2833" s="60">
        <v>1</v>
      </c>
      <c r="E2833" s="85">
        <v>44039</v>
      </c>
      <c r="F2833" s="60" t="s">
        <v>574</v>
      </c>
      <c r="H2833" s="60" t="s">
        <v>12</v>
      </c>
      <c r="I2833" s="60" t="s">
        <v>575</v>
      </c>
      <c r="J2833" s="60" t="s">
        <v>587</v>
      </c>
      <c r="K2833" s="60" t="s">
        <v>3</v>
      </c>
      <c r="M2833" s="60" t="s">
        <v>579</v>
      </c>
      <c r="N2833" s="65">
        <v>37.51</v>
      </c>
      <c r="P2833" s="60" t="s">
        <v>1342</v>
      </c>
      <c r="Q2833" s="60" t="s">
        <v>1341</v>
      </c>
      <c r="R2833" s="60">
        <v>253</v>
      </c>
      <c r="AL2833" s="60" t="s">
        <v>1341</v>
      </c>
      <c r="AM2833" s="60">
        <v>253</v>
      </c>
      <c r="AN2833" s="85">
        <v>44039</v>
      </c>
      <c r="AO2833" s="60" t="s">
        <v>2101</v>
      </c>
      <c r="AP2833" s="60" t="s">
        <v>584</v>
      </c>
      <c r="AQ2833" s="60" t="s">
        <v>847</v>
      </c>
      <c r="AT2833" s="60" t="s">
        <v>581</v>
      </c>
      <c r="AU2833" s="60" t="s">
        <v>2102</v>
      </c>
      <c r="AV2833" s="60" t="s">
        <v>1361</v>
      </c>
      <c r="AW2833" s="60" t="s">
        <v>1355</v>
      </c>
      <c r="AX2833" s="60" t="s">
        <v>1354</v>
      </c>
      <c r="AY2833" s="60" t="s">
        <v>12</v>
      </c>
      <c r="AZ2833" s="60" t="s">
        <v>1353</v>
      </c>
      <c r="BA2833" s="60" t="s">
        <v>2103</v>
      </c>
      <c r="BB2833" s="60" t="s">
        <v>1352</v>
      </c>
    </row>
    <row r="2834" spans="1:54" x14ac:dyDescent="0.25">
      <c r="A2834" s="60" t="s">
        <v>1360</v>
      </c>
      <c r="B2834" s="60" t="s">
        <v>0</v>
      </c>
      <c r="C2834" s="60">
        <v>2021</v>
      </c>
      <c r="D2834" s="60">
        <v>1</v>
      </c>
      <c r="E2834" s="85">
        <v>44043</v>
      </c>
      <c r="H2834" s="60" t="s">
        <v>12</v>
      </c>
      <c r="I2834" s="60" t="s">
        <v>575</v>
      </c>
      <c r="J2834" s="60" t="s">
        <v>627</v>
      </c>
      <c r="K2834" s="60" t="s">
        <v>3</v>
      </c>
      <c r="M2834" s="60" t="s">
        <v>1339</v>
      </c>
      <c r="N2834" s="65">
        <v>7559.45</v>
      </c>
      <c r="P2834" s="60" t="s">
        <v>1339</v>
      </c>
      <c r="Q2834" s="60" t="s">
        <v>1340</v>
      </c>
      <c r="R2834" s="60">
        <v>48</v>
      </c>
      <c r="AL2834" s="60" t="s">
        <v>1340</v>
      </c>
      <c r="AM2834" s="60">
        <v>48</v>
      </c>
      <c r="AN2834" s="85">
        <v>44043</v>
      </c>
      <c r="AO2834" s="60" t="s">
        <v>2104</v>
      </c>
      <c r="AQ2834" s="60" t="s">
        <v>847</v>
      </c>
      <c r="AT2834" s="60" t="s">
        <v>603</v>
      </c>
      <c r="AU2834" s="60" t="s">
        <v>2102</v>
      </c>
      <c r="AV2834" s="60" t="s">
        <v>1411</v>
      </c>
      <c r="AW2834" s="60" t="s">
        <v>1355</v>
      </c>
      <c r="AX2834" s="60" t="s">
        <v>1354</v>
      </c>
      <c r="AY2834" s="60" t="s">
        <v>12</v>
      </c>
      <c r="AZ2834" s="60" t="s">
        <v>1353</v>
      </c>
      <c r="BA2834" s="60" t="s">
        <v>2103</v>
      </c>
      <c r="BB2834" s="60" t="s">
        <v>1352</v>
      </c>
    </row>
    <row r="2835" spans="1:54" x14ac:dyDescent="0.25">
      <c r="A2835" s="60" t="s">
        <v>1360</v>
      </c>
      <c r="B2835" s="60" t="s">
        <v>0</v>
      </c>
      <c r="C2835" s="60">
        <v>2021</v>
      </c>
      <c r="D2835" s="60">
        <v>1</v>
      </c>
      <c r="E2835" s="85">
        <v>44043</v>
      </c>
      <c r="H2835" s="60" t="s">
        <v>12</v>
      </c>
      <c r="I2835" s="60" t="s">
        <v>575</v>
      </c>
      <c r="J2835" s="60" t="s">
        <v>688</v>
      </c>
      <c r="K2835" s="60" t="s">
        <v>3</v>
      </c>
      <c r="M2835" s="60" t="s">
        <v>1404</v>
      </c>
      <c r="N2835" s="65">
        <v>1.42</v>
      </c>
      <c r="P2835" s="60" t="s">
        <v>1338</v>
      </c>
      <c r="Q2835" s="60" t="s">
        <v>1337</v>
      </c>
      <c r="R2835" s="60">
        <v>48</v>
      </c>
      <c r="AL2835" s="60" t="s">
        <v>1337</v>
      </c>
      <c r="AM2835" s="60">
        <v>48</v>
      </c>
      <c r="AN2835" s="85">
        <v>44043</v>
      </c>
      <c r="AO2835" s="60" t="s">
        <v>2105</v>
      </c>
      <c r="AQ2835" s="60" t="s">
        <v>975</v>
      </c>
      <c r="AT2835" s="60" t="s">
        <v>603</v>
      </c>
      <c r="AU2835" s="60" t="s">
        <v>2102</v>
      </c>
      <c r="AV2835" s="60" t="s">
        <v>1408</v>
      </c>
      <c r="AW2835" s="60" t="s">
        <v>1355</v>
      </c>
      <c r="AX2835" s="60" t="s">
        <v>1354</v>
      </c>
      <c r="AY2835" s="60" t="s">
        <v>12</v>
      </c>
      <c r="AZ2835" s="60" t="s">
        <v>1353</v>
      </c>
      <c r="BA2835" s="60" t="s">
        <v>2103</v>
      </c>
      <c r="BB2835" s="60" t="s">
        <v>1352</v>
      </c>
    </row>
    <row r="2836" spans="1:54" x14ac:dyDescent="0.25">
      <c r="A2836" s="60" t="s">
        <v>1360</v>
      </c>
      <c r="B2836" s="60" t="s">
        <v>0</v>
      </c>
      <c r="C2836" s="60">
        <v>2021</v>
      </c>
      <c r="D2836" s="60">
        <v>1</v>
      </c>
      <c r="E2836" s="85">
        <v>44043</v>
      </c>
      <c r="H2836" s="60" t="s">
        <v>12</v>
      </c>
      <c r="I2836" s="60" t="s">
        <v>575</v>
      </c>
      <c r="J2836" s="60" t="s">
        <v>627</v>
      </c>
      <c r="K2836" s="60" t="s">
        <v>3</v>
      </c>
      <c r="M2836" s="60" t="s">
        <v>1339</v>
      </c>
      <c r="N2836" s="65">
        <v>2850.04</v>
      </c>
      <c r="P2836" s="60" t="s">
        <v>1339</v>
      </c>
      <c r="Q2836" s="60" t="s">
        <v>1340</v>
      </c>
      <c r="R2836" s="60">
        <v>49</v>
      </c>
      <c r="AL2836" s="60" t="s">
        <v>1340</v>
      </c>
      <c r="AM2836" s="60">
        <v>49</v>
      </c>
      <c r="AN2836" s="85">
        <v>44043</v>
      </c>
      <c r="AO2836" s="60" t="s">
        <v>2104</v>
      </c>
      <c r="AQ2836" s="60" t="s">
        <v>975</v>
      </c>
      <c r="AT2836" s="60" t="s">
        <v>603</v>
      </c>
      <c r="AU2836" s="60" t="s">
        <v>2102</v>
      </c>
      <c r="AV2836" s="60" t="s">
        <v>1411</v>
      </c>
      <c r="AW2836" s="60" t="s">
        <v>1355</v>
      </c>
      <c r="AX2836" s="60" t="s">
        <v>1354</v>
      </c>
      <c r="AY2836" s="60" t="s">
        <v>12</v>
      </c>
      <c r="AZ2836" s="60" t="s">
        <v>1353</v>
      </c>
      <c r="BA2836" s="60" t="s">
        <v>2103</v>
      </c>
      <c r="BB2836" s="60" t="s">
        <v>1352</v>
      </c>
    </row>
    <row r="2837" spans="1:54" x14ac:dyDescent="0.25">
      <c r="A2837" s="60" t="s">
        <v>1360</v>
      </c>
      <c r="B2837" s="60" t="s">
        <v>0</v>
      </c>
      <c r="C2837" s="60">
        <v>2021</v>
      </c>
      <c r="D2837" s="60">
        <v>1</v>
      </c>
      <c r="E2837" s="85">
        <v>44043</v>
      </c>
      <c r="H2837" s="60" t="s">
        <v>12</v>
      </c>
      <c r="J2837" s="60" t="s">
        <v>2</v>
      </c>
      <c r="K2837" s="60" t="s">
        <v>3</v>
      </c>
      <c r="M2837" s="60" t="s">
        <v>1339</v>
      </c>
      <c r="N2837" s="65">
        <v>-10409.49</v>
      </c>
      <c r="P2837" s="60" t="s">
        <v>14</v>
      </c>
      <c r="Q2837" s="60" t="s">
        <v>1340</v>
      </c>
      <c r="R2837" s="60">
        <v>86</v>
      </c>
      <c r="AL2837" s="60" t="s">
        <v>1340</v>
      </c>
      <c r="AM2837" s="60">
        <v>86</v>
      </c>
      <c r="AN2837" s="85">
        <v>44043</v>
      </c>
      <c r="AO2837" s="60" t="s">
        <v>2104</v>
      </c>
      <c r="AQ2837" s="60" t="s">
        <v>8</v>
      </c>
      <c r="AT2837" s="60" t="s">
        <v>603</v>
      </c>
      <c r="AU2837" s="60" t="s">
        <v>2102</v>
      </c>
      <c r="AV2837" s="60" t="s">
        <v>1385</v>
      </c>
      <c r="AW2837" s="60" t="s">
        <v>1355</v>
      </c>
      <c r="AX2837" s="60" t="s">
        <v>1355</v>
      </c>
      <c r="AY2837" s="60" t="s">
        <v>12</v>
      </c>
    </row>
    <row r="2838" spans="1:54" x14ac:dyDescent="0.25">
      <c r="A2838" s="60" t="s">
        <v>1360</v>
      </c>
      <c r="B2838" s="60" t="s">
        <v>0</v>
      </c>
      <c r="C2838" s="60">
        <v>2021</v>
      </c>
      <c r="D2838" s="60">
        <v>1</v>
      </c>
      <c r="E2838" s="85">
        <v>44043</v>
      </c>
      <c r="H2838" s="60" t="s">
        <v>12</v>
      </c>
      <c r="I2838" s="60" t="s">
        <v>575</v>
      </c>
      <c r="J2838" s="60" t="s">
        <v>688</v>
      </c>
      <c r="K2838" s="60" t="s">
        <v>3</v>
      </c>
      <c r="M2838" s="60" t="s">
        <v>1404</v>
      </c>
      <c r="N2838" s="65">
        <v>3.78</v>
      </c>
      <c r="P2838" s="60" t="s">
        <v>1338</v>
      </c>
      <c r="Q2838" s="60" t="s">
        <v>1337</v>
      </c>
      <c r="R2838" s="60">
        <v>47</v>
      </c>
      <c r="AL2838" s="60" t="s">
        <v>1337</v>
      </c>
      <c r="AM2838" s="60">
        <v>47</v>
      </c>
      <c r="AN2838" s="85">
        <v>44043</v>
      </c>
      <c r="AO2838" s="60" t="s">
        <v>2105</v>
      </c>
      <c r="AQ2838" s="60" t="s">
        <v>847</v>
      </c>
      <c r="AT2838" s="60" t="s">
        <v>603</v>
      </c>
      <c r="AU2838" s="60" t="s">
        <v>2102</v>
      </c>
      <c r="AV2838" s="60" t="s">
        <v>1408</v>
      </c>
      <c r="AW2838" s="60" t="s">
        <v>1355</v>
      </c>
      <c r="AX2838" s="60" t="s">
        <v>1354</v>
      </c>
      <c r="AY2838" s="60" t="s">
        <v>12</v>
      </c>
      <c r="AZ2838" s="60" t="s">
        <v>1353</v>
      </c>
      <c r="BA2838" s="60" t="s">
        <v>2103</v>
      </c>
      <c r="BB2838" s="60" t="s">
        <v>1352</v>
      </c>
    </row>
    <row r="2839" spans="1:54" x14ac:dyDescent="0.25">
      <c r="A2839" s="60" t="s">
        <v>1360</v>
      </c>
      <c r="B2839" s="60" t="s">
        <v>0</v>
      </c>
      <c r="C2839" s="60">
        <v>2021</v>
      </c>
      <c r="D2839" s="60">
        <v>1</v>
      </c>
      <c r="E2839" s="85">
        <v>44043</v>
      </c>
      <c r="H2839" s="60" t="s">
        <v>12</v>
      </c>
      <c r="J2839" s="60" t="s">
        <v>2</v>
      </c>
      <c r="K2839" s="60" t="s">
        <v>3</v>
      </c>
      <c r="M2839" s="60" t="s">
        <v>1404</v>
      </c>
      <c r="N2839" s="65">
        <v>-5.2</v>
      </c>
      <c r="P2839" s="60" t="s">
        <v>14</v>
      </c>
      <c r="Q2839" s="60" t="s">
        <v>1337</v>
      </c>
      <c r="R2839" s="60">
        <v>85</v>
      </c>
      <c r="AL2839" s="60" t="s">
        <v>1337</v>
      </c>
      <c r="AM2839" s="60">
        <v>85</v>
      </c>
      <c r="AN2839" s="85">
        <v>44043</v>
      </c>
      <c r="AO2839" s="60" t="s">
        <v>2105</v>
      </c>
      <c r="AQ2839" s="60" t="s">
        <v>8</v>
      </c>
      <c r="AT2839" s="60" t="s">
        <v>603</v>
      </c>
      <c r="AU2839" s="60" t="s">
        <v>2102</v>
      </c>
      <c r="AV2839" s="60" t="s">
        <v>1385</v>
      </c>
      <c r="AW2839" s="60" t="s">
        <v>1355</v>
      </c>
      <c r="AX2839" s="60" t="s">
        <v>1355</v>
      </c>
      <c r="AY2839" s="60" t="s">
        <v>12</v>
      </c>
    </row>
    <row r="2840" spans="1:54" x14ac:dyDescent="0.25">
      <c r="A2840" s="60" t="s">
        <v>1360</v>
      </c>
      <c r="B2840" s="60" t="s">
        <v>0</v>
      </c>
      <c r="C2840" s="60">
        <v>2021</v>
      </c>
      <c r="D2840" s="60">
        <v>2</v>
      </c>
      <c r="E2840" s="85">
        <v>44053</v>
      </c>
      <c r="F2840" s="60" t="s">
        <v>574</v>
      </c>
      <c r="H2840" s="60" t="s">
        <v>12</v>
      </c>
      <c r="I2840" s="60" t="s">
        <v>575</v>
      </c>
      <c r="J2840" s="60" t="s">
        <v>624</v>
      </c>
      <c r="K2840" s="60" t="s">
        <v>3</v>
      </c>
      <c r="M2840" s="60" t="s">
        <v>579</v>
      </c>
      <c r="N2840" s="65">
        <v>614.5</v>
      </c>
      <c r="P2840" s="60" t="s">
        <v>1336</v>
      </c>
      <c r="Q2840" s="60" t="s">
        <v>1335</v>
      </c>
      <c r="R2840" s="60">
        <v>257</v>
      </c>
      <c r="AL2840" s="60" t="s">
        <v>1335</v>
      </c>
      <c r="AM2840" s="60">
        <v>257</v>
      </c>
      <c r="AN2840" s="85">
        <v>44053</v>
      </c>
      <c r="AO2840" s="60" t="s">
        <v>2101</v>
      </c>
      <c r="AP2840" s="60" t="s">
        <v>584</v>
      </c>
      <c r="AQ2840" s="60" t="s">
        <v>847</v>
      </c>
      <c r="AT2840" s="60" t="s">
        <v>581</v>
      </c>
      <c r="AU2840" s="60" t="s">
        <v>2102</v>
      </c>
      <c r="AV2840" s="60" t="s">
        <v>1361</v>
      </c>
      <c r="AW2840" s="60" t="s">
        <v>1355</v>
      </c>
      <c r="AX2840" s="60" t="s">
        <v>1354</v>
      </c>
      <c r="AY2840" s="60" t="s">
        <v>12</v>
      </c>
      <c r="AZ2840" s="60" t="s">
        <v>1353</v>
      </c>
      <c r="BA2840" s="60" t="s">
        <v>2103</v>
      </c>
      <c r="BB2840" s="60" t="s">
        <v>1352</v>
      </c>
    </row>
    <row r="2841" spans="1:54" x14ac:dyDescent="0.25">
      <c r="A2841" s="60" t="s">
        <v>1360</v>
      </c>
      <c r="B2841" s="60" t="s">
        <v>0</v>
      </c>
      <c r="C2841" s="60">
        <v>2021</v>
      </c>
      <c r="D2841" s="60">
        <v>2</v>
      </c>
      <c r="E2841" s="85">
        <v>44053</v>
      </c>
      <c r="F2841" s="60" t="s">
        <v>574</v>
      </c>
      <c r="H2841" s="60" t="s">
        <v>12</v>
      </c>
      <c r="I2841" s="60" t="s">
        <v>575</v>
      </c>
      <c r="J2841" s="60" t="s">
        <v>587</v>
      </c>
      <c r="K2841" s="60" t="s">
        <v>3</v>
      </c>
      <c r="M2841" s="60" t="s">
        <v>579</v>
      </c>
      <c r="N2841" s="65">
        <v>37.51</v>
      </c>
      <c r="P2841" s="60" t="s">
        <v>1336</v>
      </c>
      <c r="Q2841" s="60" t="s">
        <v>1335</v>
      </c>
      <c r="R2841" s="60">
        <v>259</v>
      </c>
      <c r="AL2841" s="60" t="s">
        <v>1335</v>
      </c>
      <c r="AM2841" s="60">
        <v>259</v>
      </c>
      <c r="AN2841" s="85">
        <v>44053</v>
      </c>
      <c r="AO2841" s="60" t="s">
        <v>2101</v>
      </c>
      <c r="AP2841" s="60" t="s">
        <v>584</v>
      </c>
      <c r="AQ2841" s="60" t="s">
        <v>847</v>
      </c>
      <c r="AT2841" s="60" t="s">
        <v>581</v>
      </c>
      <c r="AU2841" s="60" t="s">
        <v>2102</v>
      </c>
      <c r="AV2841" s="60" t="s">
        <v>1361</v>
      </c>
      <c r="AW2841" s="60" t="s">
        <v>1355</v>
      </c>
      <c r="AX2841" s="60" t="s">
        <v>1354</v>
      </c>
      <c r="AY2841" s="60" t="s">
        <v>12</v>
      </c>
      <c r="AZ2841" s="60" t="s">
        <v>1353</v>
      </c>
      <c r="BA2841" s="60" t="s">
        <v>2103</v>
      </c>
      <c r="BB2841" s="60" t="s">
        <v>1352</v>
      </c>
    </row>
    <row r="2842" spans="1:54" x14ac:dyDescent="0.25">
      <c r="A2842" s="60" t="s">
        <v>1360</v>
      </c>
      <c r="B2842" s="60" t="s">
        <v>0</v>
      </c>
      <c r="C2842" s="60">
        <v>2021</v>
      </c>
      <c r="D2842" s="60">
        <v>2</v>
      </c>
      <c r="E2842" s="85">
        <v>44053</v>
      </c>
      <c r="F2842" s="60" t="s">
        <v>574</v>
      </c>
      <c r="H2842" s="60" t="s">
        <v>12</v>
      </c>
      <c r="I2842" s="60" t="s">
        <v>575</v>
      </c>
      <c r="J2842" s="60" t="s">
        <v>588</v>
      </c>
      <c r="K2842" s="60" t="s">
        <v>3</v>
      </c>
      <c r="M2842" s="60" t="s">
        <v>579</v>
      </c>
      <c r="N2842" s="65">
        <v>20.43</v>
      </c>
      <c r="P2842" s="60" t="s">
        <v>1336</v>
      </c>
      <c r="Q2842" s="60" t="s">
        <v>1335</v>
      </c>
      <c r="R2842" s="60">
        <v>261</v>
      </c>
      <c r="AL2842" s="60" t="s">
        <v>1335</v>
      </c>
      <c r="AM2842" s="60">
        <v>261</v>
      </c>
      <c r="AN2842" s="85">
        <v>44053</v>
      </c>
      <c r="AO2842" s="60" t="s">
        <v>2101</v>
      </c>
      <c r="AP2842" s="60" t="s">
        <v>584</v>
      </c>
      <c r="AQ2842" s="60" t="s">
        <v>847</v>
      </c>
      <c r="AT2842" s="60" t="s">
        <v>581</v>
      </c>
      <c r="AU2842" s="60" t="s">
        <v>2102</v>
      </c>
      <c r="AV2842" s="60" t="s">
        <v>1361</v>
      </c>
      <c r="AW2842" s="60" t="s">
        <v>1355</v>
      </c>
      <c r="AX2842" s="60" t="s">
        <v>1354</v>
      </c>
      <c r="AY2842" s="60" t="s">
        <v>12</v>
      </c>
      <c r="AZ2842" s="60" t="s">
        <v>1353</v>
      </c>
      <c r="BA2842" s="60" t="s">
        <v>2103</v>
      </c>
      <c r="BB2842" s="60" t="s">
        <v>1352</v>
      </c>
    </row>
    <row r="2843" spans="1:54" x14ac:dyDescent="0.25">
      <c r="A2843" s="60" t="s">
        <v>1360</v>
      </c>
      <c r="B2843" s="60" t="s">
        <v>0</v>
      </c>
      <c r="C2843" s="60">
        <v>2021</v>
      </c>
      <c r="D2843" s="60">
        <v>2</v>
      </c>
      <c r="E2843" s="85">
        <v>44053</v>
      </c>
      <c r="F2843" s="60" t="s">
        <v>574</v>
      </c>
      <c r="H2843" s="60" t="s">
        <v>12</v>
      </c>
      <c r="I2843" s="60" t="s">
        <v>575</v>
      </c>
      <c r="J2843" s="60" t="s">
        <v>589</v>
      </c>
      <c r="K2843" s="60" t="s">
        <v>3</v>
      </c>
      <c r="M2843" s="60" t="s">
        <v>579</v>
      </c>
      <c r="N2843" s="65">
        <v>2500</v>
      </c>
      <c r="P2843" s="60" t="s">
        <v>1336</v>
      </c>
      <c r="Q2843" s="60" t="s">
        <v>1335</v>
      </c>
      <c r="R2843" s="60">
        <v>315</v>
      </c>
      <c r="AL2843" s="60" t="s">
        <v>1335</v>
      </c>
      <c r="AM2843" s="60">
        <v>315</v>
      </c>
      <c r="AN2843" s="85">
        <v>44053</v>
      </c>
      <c r="AO2843" s="60" t="s">
        <v>2101</v>
      </c>
      <c r="AP2843" s="60" t="s">
        <v>584</v>
      </c>
      <c r="AQ2843" s="60" t="s">
        <v>975</v>
      </c>
      <c r="AT2843" s="60" t="s">
        <v>581</v>
      </c>
      <c r="AU2843" s="60" t="s">
        <v>2102</v>
      </c>
      <c r="AV2843" s="60" t="s">
        <v>1361</v>
      </c>
      <c r="AW2843" s="60" t="s">
        <v>1355</v>
      </c>
      <c r="AX2843" s="60" t="s">
        <v>1354</v>
      </c>
      <c r="AY2843" s="60" t="s">
        <v>12</v>
      </c>
      <c r="AZ2843" s="60" t="s">
        <v>1353</v>
      </c>
      <c r="BA2843" s="60" t="s">
        <v>2103</v>
      </c>
      <c r="BB2843" s="60" t="s">
        <v>1352</v>
      </c>
    </row>
    <row r="2844" spans="1:54" x14ac:dyDescent="0.25">
      <c r="A2844" s="60" t="s">
        <v>1360</v>
      </c>
      <c r="B2844" s="60" t="s">
        <v>0</v>
      </c>
      <c r="C2844" s="60">
        <v>2021</v>
      </c>
      <c r="D2844" s="60">
        <v>2</v>
      </c>
      <c r="E2844" s="85">
        <v>44053</v>
      </c>
      <c r="F2844" s="60" t="s">
        <v>574</v>
      </c>
      <c r="H2844" s="60" t="s">
        <v>12</v>
      </c>
      <c r="I2844" s="60" t="s">
        <v>575</v>
      </c>
      <c r="J2844" s="60" t="s">
        <v>585</v>
      </c>
      <c r="K2844" s="60" t="s">
        <v>3</v>
      </c>
      <c r="M2844" s="60" t="s">
        <v>579</v>
      </c>
      <c r="N2844" s="65">
        <v>232.9</v>
      </c>
      <c r="P2844" s="60" t="s">
        <v>1336</v>
      </c>
      <c r="Q2844" s="60" t="s">
        <v>1335</v>
      </c>
      <c r="R2844" s="60">
        <v>252</v>
      </c>
      <c r="AL2844" s="60" t="s">
        <v>1335</v>
      </c>
      <c r="AM2844" s="60">
        <v>252</v>
      </c>
      <c r="AN2844" s="85">
        <v>44053</v>
      </c>
      <c r="AO2844" s="60" t="s">
        <v>2101</v>
      </c>
      <c r="AP2844" s="60" t="s">
        <v>584</v>
      </c>
      <c r="AQ2844" s="60" t="s">
        <v>847</v>
      </c>
      <c r="AT2844" s="60" t="s">
        <v>581</v>
      </c>
      <c r="AU2844" s="60" t="s">
        <v>2102</v>
      </c>
      <c r="AV2844" s="60" t="s">
        <v>1361</v>
      </c>
      <c r="AW2844" s="60" t="s">
        <v>1355</v>
      </c>
      <c r="AX2844" s="60" t="s">
        <v>1354</v>
      </c>
      <c r="AY2844" s="60" t="s">
        <v>12</v>
      </c>
      <c r="AZ2844" s="60" t="s">
        <v>1353</v>
      </c>
      <c r="BA2844" s="60" t="s">
        <v>2103</v>
      </c>
      <c r="BB2844" s="60" t="s">
        <v>1352</v>
      </c>
    </row>
    <row r="2845" spans="1:54" x14ac:dyDescent="0.25">
      <c r="A2845" s="60" t="s">
        <v>1360</v>
      </c>
      <c r="B2845" s="60" t="s">
        <v>0</v>
      </c>
      <c r="C2845" s="60">
        <v>2021</v>
      </c>
      <c r="D2845" s="60">
        <v>2</v>
      </c>
      <c r="E2845" s="85">
        <v>44053</v>
      </c>
      <c r="F2845" s="60" t="s">
        <v>574</v>
      </c>
      <c r="H2845" s="60" t="s">
        <v>12</v>
      </c>
      <c r="I2845" s="60" t="s">
        <v>575</v>
      </c>
      <c r="J2845" s="60" t="s">
        <v>586</v>
      </c>
      <c r="K2845" s="60" t="s">
        <v>3</v>
      </c>
      <c r="M2845" s="60" t="s">
        <v>579</v>
      </c>
      <c r="N2845" s="65">
        <v>44.96</v>
      </c>
      <c r="P2845" s="60" t="s">
        <v>1336</v>
      </c>
      <c r="Q2845" s="60" t="s">
        <v>1335</v>
      </c>
      <c r="R2845" s="60">
        <v>254</v>
      </c>
      <c r="AL2845" s="60" t="s">
        <v>1335</v>
      </c>
      <c r="AM2845" s="60">
        <v>254</v>
      </c>
      <c r="AN2845" s="85">
        <v>44053</v>
      </c>
      <c r="AO2845" s="60" t="s">
        <v>2101</v>
      </c>
      <c r="AP2845" s="60" t="s">
        <v>584</v>
      </c>
      <c r="AQ2845" s="60" t="s">
        <v>847</v>
      </c>
      <c r="AT2845" s="60" t="s">
        <v>581</v>
      </c>
      <c r="AU2845" s="60" t="s">
        <v>2102</v>
      </c>
      <c r="AV2845" s="60" t="s">
        <v>1361</v>
      </c>
      <c r="AW2845" s="60" t="s">
        <v>1355</v>
      </c>
      <c r="AX2845" s="60" t="s">
        <v>1354</v>
      </c>
      <c r="AY2845" s="60" t="s">
        <v>12</v>
      </c>
      <c r="AZ2845" s="60" t="s">
        <v>1353</v>
      </c>
      <c r="BA2845" s="60" t="s">
        <v>2103</v>
      </c>
      <c r="BB2845" s="60" t="s">
        <v>1352</v>
      </c>
    </row>
    <row r="2846" spans="1:54" x14ac:dyDescent="0.25">
      <c r="A2846" s="60" t="s">
        <v>1360</v>
      </c>
      <c r="B2846" s="60" t="s">
        <v>0</v>
      </c>
      <c r="C2846" s="60">
        <v>2021</v>
      </c>
      <c r="D2846" s="60">
        <v>2</v>
      </c>
      <c r="E2846" s="85">
        <v>44053</v>
      </c>
      <c r="F2846" s="60" t="s">
        <v>574</v>
      </c>
      <c r="H2846" s="60" t="s">
        <v>12</v>
      </c>
      <c r="I2846" s="60" t="s">
        <v>575</v>
      </c>
      <c r="J2846" s="60" t="s">
        <v>587</v>
      </c>
      <c r="K2846" s="60" t="s">
        <v>3</v>
      </c>
      <c r="M2846" s="60" t="s">
        <v>579</v>
      </c>
      <c r="N2846" s="65">
        <v>37.58</v>
      </c>
      <c r="P2846" s="60" t="s">
        <v>1336</v>
      </c>
      <c r="Q2846" s="60" t="s">
        <v>1335</v>
      </c>
      <c r="R2846" s="60">
        <v>258</v>
      </c>
      <c r="AL2846" s="60" t="s">
        <v>1335</v>
      </c>
      <c r="AM2846" s="60">
        <v>258</v>
      </c>
      <c r="AN2846" s="85">
        <v>44053</v>
      </c>
      <c r="AO2846" s="60" t="s">
        <v>2101</v>
      </c>
      <c r="AP2846" s="60" t="s">
        <v>584</v>
      </c>
      <c r="AQ2846" s="60" t="s">
        <v>847</v>
      </c>
      <c r="AT2846" s="60" t="s">
        <v>581</v>
      </c>
      <c r="AU2846" s="60" t="s">
        <v>2102</v>
      </c>
      <c r="AV2846" s="60" t="s">
        <v>1361</v>
      </c>
      <c r="AW2846" s="60" t="s">
        <v>1355</v>
      </c>
      <c r="AX2846" s="60" t="s">
        <v>1354</v>
      </c>
      <c r="AY2846" s="60" t="s">
        <v>12</v>
      </c>
      <c r="AZ2846" s="60" t="s">
        <v>1353</v>
      </c>
      <c r="BA2846" s="60" t="s">
        <v>2103</v>
      </c>
      <c r="BB2846" s="60" t="s">
        <v>1352</v>
      </c>
    </row>
    <row r="2847" spans="1:54" x14ac:dyDescent="0.25">
      <c r="A2847" s="60" t="s">
        <v>1360</v>
      </c>
      <c r="B2847" s="60" t="s">
        <v>0</v>
      </c>
      <c r="C2847" s="60">
        <v>2021</v>
      </c>
      <c r="D2847" s="60">
        <v>2</v>
      </c>
      <c r="E2847" s="85">
        <v>44053</v>
      </c>
      <c r="F2847" s="60" t="s">
        <v>574</v>
      </c>
      <c r="H2847" s="60" t="s">
        <v>12</v>
      </c>
      <c r="I2847" s="60" t="s">
        <v>575</v>
      </c>
      <c r="J2847" s="60" t="s">
        <v>848</v>
      </c>
      <c r="K2847" s="60" t="s">
        <v>3</v>
      </c>
      <c r="M2847" s="60" t="s">
        <v>579</v>
      </c>
      <c r="N2847" s="65">
        <v>20</v>
      </c>
      <c r="P2847" s="60" t="s">
        <v>1336</v>
      </c>
      <c r="Q2847" s="60" t="s">
        <v>1335</v>
      </c>
      <c r="R2847" s="60">
        <v>262</v>
      </c>
      <c r="AL2847" s="60" t="s">
        <v>1335</v>
      </c>
      <c r="AM2847" s="60">
        <v>262</v>
      </c>
      <c r="AN2847" s="85">
        <v>44053</v>
      </c>
      <c r="AO2847" s="60" t="s">
        <v>2101</v>
      </c>
      <c r="AP2847" s="60" t="s">
        <v>584</v>
      </c>
      <c r="AQ2847" s="60" t="s">
        <v>847</v>
      </c>
      <c r="AT2847" s="60" t="s">
        <v>581</v>
      </c>
      <c r="AU2847" s="60" t="s">
        <v>2102</v>
      </c>
      <c r="AV2847" s="60" t="s">
        <v>1361</v>
      </c>
      <c r="AW2847" s="60" t="s">
        <v>1355</v>
      </c>
      <c r="AX2847" s="60" t="s">
        <v>1354</v>
      </c>
      <c r="AY2847" s="60" t="s">
        <v>12</v>
      </c>
      <c r="AZ2847" s="60" t="s">
        <v>1353</v>
      </c>
      <c r="BA2847" s="60" t="s">
        <v>2103</v>
      </c>
      <c r="BB2847" s="60" t="s">
        <v>1352</v>
      </c>
    </row>
    <row r="2848" spans="1:54" x14ac:dyDescent="0.25">
      <c r="A2848" s="60" t="s">
        <v>1360</v>
      </c>
      <c r="B2848" s="60" t="s">
        <v>0</v>
      </c>
      <c r="C2848" s="60">
        <v>2021</v>
      </c>
      <c r="D2848" s="60">
        <v>2</v>
      </c>
      <c r="E2848" s="85">
        <v>44053</v>
      </c>
      <c r="F2848" s="60" t="s">
        <v>574</v>
      </c>
      <c r="H2848" s="60" t="s">
        <v>12</v>
      </c>
      <c r="I2848" s="60" t="s">
        <v>575</v>
      </c>
      <c r="J2848" s="60" t="s">
        <v>848</v>
      </c>
      <c r="K2848" s="60" t="s">
        <v>3</v>
      </c>
      <c r="M2848" s="60" t="s">
        <v>579</v>
      </c>
      <c r="N2848" s="65">
        <v>10</v>
      </c>
      <c r="P2848" s="60" t="s">
        <v>1336</v>
      </c>
      <c r="Q2848" s="60" t="s">
        <v>1335</v>
      </c>
      <c r="R2848" s="60">
        <v>263</v>
      </c>
      <c r="AL2848" s="60" t="s">
        <v>1335</v>
      </c>
      <c r="AM2848" s="60">
        <v>263</v>
      </c>
      <c r="AN2848" s="85">
        <v>44053</v>
      </c>
      <c r="AO2848" s="60" t="s">
        <v>2101</v>
      </c>
      <c r="AP2848" s="60" t="s">
        <v>584</v>
      </c>
      <c r="AQ2848" s="60" t="s">
        <v>847</v>
      </c>
      <c r="AT2848" s="60" t="s">
        <v>581</v>
      </c>
      <c r="AU2848" s="60" t="s">
        <v>2102</v>
      </c>
      <c r="AV2848" s="60" t="s">
        <v>1361</v>
      </c>
      <c r="AW2848" s="60" t="s">
        <v>1355</v>
      </c>
      <c r="AX2848" s="60" t="s">
        <v>1354</v>
      </c>
      <c r="AY2848" s="60" t="s">
        <v>12</v>
      </c>
      <c r="AZ2848" s="60" t="s">
        <v>1353</v>
      </c>
      <c r="BA2848" s="60" t="s">
        <v>2103</v>
      </c>
      <c r="BB2848" s="60" t="s">
        <v>1352</v>
      </c>
    </row>
    <row r="2849" spans="1:54" x14ac:dyDescent="0.25">
      <c r="A2849" s="60" t="s">
        <v>1360</v>
      </c>
      <c r="B2849" s="60" t="s">
        <v>0</v>
      </c>
      <c r="C2849" s="60">
        <v>2021</v>
      </c>
      <c r="D2849" s="60">
        <v>2</v>
      </c>
      <c r="E2849" s="85">
        <v>44053</v>
      </c>
      <c r="F2849" s="60" t="s">
        <v>574</v>
      </c>
      <c r="H2849" s="60" t="s">
        <v>12</v>
      </c>
      <c r="I2849" s="60" t="s">
        <v>575</v>
      </c>
      <c r="J2849" s="60" t="s">
        <v>624</v>
      </c>
      <c r="K2849" s="60" t="s">
        <v>3</v>
      </c>
      <c r="M2849" s="60" t="s">
        <v>579</v>
      </c>
      <c r="N2849" s="65">
        <v>614.5</v>
      </c>
      <c r="P2849" s="60" t="s">
        <v>1336</v>
      </c>
      <c r="Q2849" s="60" t="s">
        <v>1335</v>
      </c>
      <c r="R2849" s="60">
        <v>319</v>
      </c>
      <c r="AL2849" s="60" t="s">
        <v>1335</v>
      </c>
      <c r="AM2849" s="60">
        <v>319</v>
      </c>
      <c r="AN2849" s="85">
        <v>44053</v>
      </c>
      <c r="AO2849" s="60" t="s">
        <v>2101</v>
      </c>
      <c r="AP2849" s="60" t="s">
        <v>584</v>
      </c>
      <c r="AQ2849" s="60" t="s">
        <v>975</v>
      </c>
      <c r="AT2849" s="60" t="s">
        <v>581</v>
      </c>
      <c r="AU2849" s="60" t="s">
        <v>2102</v>
      </c>
      <c r="AV2849" s="60" t="s">
        <v>1361</v>
      </c>
      <c r="AW2849" s="60" t="s">
        <v>1355</v>
      </c>
      <c r="AX2849" s="60" t="s">
        <v>1354</v>
      </c>
      <c r="AY2849" s="60" t="s">
        <v>12</v>
      </c>
      <c r="AZ2849" s="60" t="s">
        <v>1353</v>
      </c>
      <c r="BA2849" s="60" t="s">
        <v>2103</v>
      </c>
      <c r="BB2849" s="60" t="s">
        <v>1352</v>
      </c>
    </row>
    <row r="2850" spans="1:54" x14ac:dyDescent="0.25">
      <c r="A2850" s="60" t="s">
        <v>1360</v>
      </c>
      <c r="B2850" s="60" t="s">
        <v>0</v>
      </c>
      <c r="C2850" s="60">
        <v>2021</v>
      </c>
      <c r="D2850" s="60">
        <v>2</v>
      </c>
      <c r="E2850" s="85">
        <v>44053</v>
      </c>
      <c r="F2850" s="60" t="s">
        <v>574</v>
      </c>
      <c r="H2850" s="60" t="s">
        <v>12</v>
      </c>
      <c r="I2850" s="60" t="s">
        <v>575</v>
      </c>
      <c r="J2850" s="60" t="s">
        <v>582</v>
      </c>
      <c r="K2850" s="60" t="s">
        <v>3</v>
      </c>
      <c r="M2850" s="60" t="s">
        <v>579</v>
      </c>
      <c r="N2850" s="65">
        <v>484.27</v>
      </c>
      <c r="P2850" s="60" t="s">
        <v>1336</v>
      </c>
      <c r="Q2850" s="60" t="s">
        <v>1335</v>
      </c>
      <c r="R2850" s="60">
        <v>251</v>
      </c>
      <c r="AL2850" s="60" t="s">
        <v>1335</v>
      </c>
      <c r="AM2850" s="60">
        <v>251</v>
      </c>
      <c r="AN2850" s="85">
        <v>44053</v>
      </c>
      <c r="AO2850" s="60" t="s">
        <v>2101</v>
      </c>
      <c r="AP2850" s="60" t="s">
        <v>584</v>
      </c>
      <c r="AQ2850" s="60" t="s">
        <v>847</v>
      </c>
      <c r="AT2850" s="60" t="s">
        <v>581</v>
      </c>
      <c r="AU2850" s="60" t="s">
        <v>2102</v>
      </c>
      <c r="AV2850" s="60" t="s">
        <v>1361</v>
      </c>
      <c r="AW2850" s="60" t="s">
        <v>1355</v>
      </c>
      <c r="AX2850" s="60" t="s">
        <v>1354</v>
      </c>
      <c r="AY2850" s="60" t="s">
        <v>12</v>
      </c>
      <c r="AZ2850" s="60" t="s">
        <v>1353</v>
      </c>
      <c r="BA2850" s="60" t="s">
        <v>2103</v>
      </c>
      <c r="BB2850" s="60" t="s">
        <v>1352</v>
      </c>
    </row>
    <row r="2851" spans="1:54" x14ac:dyDescent="0.25">
      <c r="A2851" s="60" t="s">
        <v>1360</v>
      </c>
      <c r="B2851" s="60" t="s">
        <v>0</v>
      </c>
      <c r="C2851" s="60">
        <v>2021</v>
      </c>
      <c r="D2851" s="60">
        <v>2</v>
      </c>
      <c r="E2851" s="85">
        <v>44053</v>
      </c>
      <c r="F2851" s="60" t="s">
        <v>574</v>
      </c>
      <c r="H2851" s="60" t="s">
        <v>12</v>
      </c>
      <c r="I2851" s="60" t="s">
        <v>575</v>
      </c>
      <c r="J2851" s="60" t="s">
        <v>585</v>
      </c>
      <c r="K2851" s="60" t="s">
        <v>3</v>
      </c>
      <c r="M2851" s="60" t="s">
        <v>579</v>
      </c>
      <c r="N2851" s="65">
        <v>180.1</v>
      </c>
      <c r="P2851" s="60" t="s">
        <v>1336</v>
      </c>
      <c r="Q2851" s="60" t="s">
        <v>1335</v>
      </c>
      <c r="R2851" s="60">
        <v>317</v>
      </c>
      <c r="AL2851" s="60" t="s">
        <v>1335</v>
      </c>
      <c r="AM2851" s="60">
        <v>317</v>
      </c>
      <c r="AN2851" s="85">
        <v>44053</v>
      </c>
      <c r="AO2851" s="60" t="s">
        <v>2101</v>
      </c>
      <c r="AP2851" s="60" t="s">
        <v>584</v>
      </c>
      <c r="AQ2851" s="60" t="s">
        <v>975</v>
      </c>
      <c r="AT2851" s="60" t="s">
        <v>581</v>
      </c>
      <c r="AU2851" s="60" t="s">
        <v>2102</v>
      </c>
      <c r="AV2851" s="60" t="s">
        <v>1361</v>
      </c>
      <c r="AW2851" s="60" t="s">
        <v>1355</v>
      </c>
      <c r="AX2851" s="60" t="s">
        <v>1354</v>
      </c>
      <c r="AY2851" s="60" t="s">
        <v>12</v>
      </c>
      <c r="AZ2851" s="60" t="s">
        <v>1353</v>
      </c>
      <c r="BA2851" s="60" t="s">
        <v>2103</v>
      </c>
      <c r="BB2851" s="60" t="s">
        <v>1352</v>
      </c>
    </row>
    <row r="2852" spans="1:54" x14ac:dyDescent="0.25">
      <c r="A2852" s="60" t="s">
        <v>1360</v>
      </c>
      <c r="B2852" s="60" t="s">
        <v>0</v>
      </c>
      <c r="C2852" s="60">
        <v>2021</v>
      </c>
      <c r="D2852" s="60">
        <v>2</v>
      </c>
      <c r="E2852" s="85">
        <v>44053</v>
      </c>
      <c r="F2852" s="60" t="s">
        <v>574</v>
      </c>
      <c r="H2852" s="60" t="s">
        <v>12</v>
      </c>
      <c r="I2852" s="60" t="s">
        <v>575</v>
      </c>
      <c r="J2852" s="60" t="s">
        <v>587</v>
      </c>
      <c r="K2852" s="60" t="s">
        <v>3</v>
      </c>
      <c r="M2852" s="60" t="s">
        <v>579</v>
      </c>
      <c r="N2852" s="65">
        <v>28</v>
      </c>
      <c r="P2852" s="60" t="s">
        <v>1336</v>
      </c>
      <c r="Q2852" s="60" t="s">
        <v>1335</v>
      </c>
      <c r="R2852" s="60">
        <v>320</v>
      </c>
      <c r="AL2852" s="60" t="s">
        <v>1335</v>
      </c>
      <c r="AM2852" s="60">
        <v>320</v>
      </c>
      <c r="AN2852" s="85">
        <v>44053</v>
      </c>
      <c r="AO2852" s="60" t="s">
        <v>2101</v>
      </c>
      <c r="AP2852" s="60" t="s">
        <v>584</v>
      </c>
      <c r="AQ2852" s="60" t="s">
        <v>975</v>
      </c>
      <c r="AT2852" s="60" t="s">
        <v>581</v>
      </c>
      <c r="AU2852" s="60" t="s">
        <v>2102</v>
      </c>
      <c r="AV2852" s="60" t="s">
        <v>1361</v>
      </c>
      <c r="AW2852" s="60" t="s">
        <v>1355</v>
      </c>
      <c r="AX2852" s="60" t="s">
        <v>1354</v>
      </c>
      <c r="AY2852" s="60" t="s">
        <v>12</v>
      </c>
      <c r="AZ2852" s="60" t="s">
        <v>1353</v>
      </c>
      <c r="BA2852" s="60" t="s">
        <v>2103</v>
      </c>
      <c r="BB2852" s="60" t="s">
        <v>1352</v>
      </c>
    </row>
    <row r="2853" spans="1:54" x14ac:dyDescent="0.25">
      <c r="A2853" s="60" t="s">
        <v>1360</v>
      </c>
      <c r="B2853" s="60" t="s">
        <v>0</v>
      </c>
      <c r="C2853" s="60">
        <v>2021</v>
      </c>
      <c r="D2853" s="60">
        <v>2</v>
      </c>
      <c r="E2853" s="85">
        <v>44053</v>
      </c>
      <c r="F2853" s="60" t="s">
        <v>574</v>
      </c>
      <c r="H2853" s="60" t="s">
        <v>12</v>
      </c>
      <c r="I2853" s="60" t="s">
        <v>575</v>
      </c>
      <c r="J2853" s="60" t="s">
        <v>589</v>
      </c>
      <c r="K2853" s="60" t="s">
        <v>3</v>
      </c>
      <c r="M2853" s="60" t="s">
        <v>579</v>
      </c>
      <c r="N2853" s="65">
        <v>3354.92</v>
      </c>
      <c r="P2853" s="60" t="s">
        <v>1336</v>
      </c>
      <c r="Q2853" s="60" t="s">
        <v>1335</v>
      </c>
      <c r="R2853" s="60">
        <v>248</v>
      </c>
      <c r="AL2853" s="60" t="s">
        <v>1335</v>
      </c>
      <c r="AM2853" s="60">
        <v>248</v>
      </c>
      <c r="AN2853" s="85">
        <v>44053</v>
      </c>
      <c r="AO2853" s="60" t="s">
        <v>2101</v>
      </c>
      <c r="AP2853" s="60" t="s">
        <v>584</v>
      </c>
      <c r="AQ2853" s="60" t="s">
        <v>847</v>
      </c>
      <c r="AT2853" s="60" t="s">
        <v>581</v>
      </c>
      <c r="AU2853" s="60" t="s">
        <v>2102</v>
      </c>
      <c r="AV2853" s="60" t="s">
        <v>1361</v>
      </c>
      <c r="AW2853" s="60" t="s">
        <v>1355</v>
      </c>
      <c r="AX2853" s="60" t="s">
        <v>1354</v>
      </c>
      <c r="AY2853" s="60" t="s">
        <v>12</v>
      </c>
      <c r="AZ2853" s="60" t="s">
        <v>1353</v>
      </c>
      <c r="BA2853" s="60" t="s">
        <v>2103</v>
      </c>
      <c r="BB2853" s="60" t="s">
        <v>1352</v>
      </c>
    </row>
    <row r="2854" spans="1:54" x14ac:dyDescent="0.25">
      <c r="A2854" s="60" t="s">
        <v>1360</v>
      </c>
      <c r="B2854" s="60" t="s">
        <v>0</v>
      </c>
      <c r="C2854" s="60">
        <v>2021</v>
      </c>
      <c r="D2854" s="60">
        <v>2</v>
      </c>
      <c r="E2854" s="85">
        <v>44053</v>
      </c>
      <c r="F2854" s="60" t="s">
        <v>574</v>
      </c>
      <c r="H2854" s="60" t="s">
        <v>12</v>
      </c>
      <c r="I2854" s="60" t="s">
        <v>575</v>
      </c>
      <c r="J2854" s="60" t="s">
        <v>589</v>
      </c>
      <c r="K2854" s="60" t="s">
        <v>3</v>
      </c>
      <c r="M2854" s="60" t="s">
        <v>579</v>
      </c>
      <c r="N2854" s="65">
        <v>3349</v>
      </c>
      <c r="P2854" s="60" t="s">
        <v>1336</v>
      </c>
      <c r="Q2854" s="60" t="s">
        <v>1335</v>
      </c>
      <c r="R2854" s="60">
        <v>249</v>
      </c>
      <c r="AL2854" s="60" t="s">
        <v>1335</v>
      </c>
      <c r="AM2854" s="60">
        <v>249</v>
      </c>
      <c r="AN2854" s="85">
        <v>44053</v>
      </c>
      <c r="AO2854" s="60" t="s">
        <v>2101</v>
      </c>
      <c r="AP2854" s="60" t="s">
        <v>584</v>
      </c>
      <c r="AQ2854" s="60" t="s">
        <v>847</v>
      </c>
      <c r="AT2854" s="60" t="s">
        <v>581</v>
      </c>
      <c r="AU2854" s="60" t="s">
        <v>2102</v>
      </c>
      <c r="AV2854" s="60" t="s">
        <v>1361</v>
      </c>
      <c r="AW2854" s="60" t="s">
        <v>1355</v>
      </c>
      <c r="AX2854" s="60" t="s">
        <v>1354</v>
      </c>
      <c r="AY2854" s="60" t="s">
        <v>12</v>
      </c>
      <c r="AZ2854" s="60" t="s">
        <v>1353</v>
      </c>
      <c r="BA2854" s="60" t="s">
        <v>2103</v>
      </c>
      <c r="BB2854" s="60" t="s">
        <v>1352</v>
      </c>
    </row>
    <row r="2855" spans="1:54" x14ac:dyDescent="0.25">
      <c r="A2855" s="60" t="s">
        <v>1360</v>
      </c>
      <c r="B2855" s="60" t="s">
        <v>0</v>
      </c>
      <c r="C2855" s="60">
        <v>2021</v>
      </c>
      <c r="D2855" s="60">
        <v>2</v>
      </c>
      <c r="E2855" s="85">
        <v>44053</v>
      </c>
      <c r="F2855" s="60" t="s">
        <v>574</v>
      </c>
      <c r="H2855" s="60" t="s">
        <v>12</v>
      </c>
      <c r="I2855" s="60" t="s">
        <v>575</v>
      </c>
      <c r="J2855" s="60" t="s">
        <v>585</v>
      </c>
      <c r="K2855" s="60" t="s">
        <v>3</v>
      </c>
      <c r="M2855" s="60" t="s">
        <v>579</v>
      </c>
      <c r="N2855" s="65">
        <v>246.27</v>
      </c>
      <c r="P2855" s="60" t="s">
        <v>1336</v>
      </c>
      <c r="Q2855" s="60" t="s">
        <v>1335</v>
      </c>
      <c r="R2855" s="60">
        <v>253</v>
      </c>
      <c r="AL2855" s="60" t="s">
        <v>1335</v>
      </c>
      <c r="AM2855" s="60">
        <v>253</v>
      </c>
      <c r="AN2855" s="85">
        <v>44053</v>
      </c>
      <c r="AO2855" s="60" t="s">
        <v>2101</v>
      </c>
      <c r="AP2855" s="60" t="s">
        <v>584</v>
      </c>
      <c r="AQ2855" s="60" t="s">
        <v>847</v>
      </c>
      <c r="AT2855" s="60" t="s">
        <v>581</v>
      </c>
      <c r="AU2855" s="60" t="s">
        <v>2102</v>
      </c>
      <c r="AV2855" s="60" t="s">
        <v>1361</v>
      </c>
      <c r="AW2855" s="60" t="s">
        <v>1355</v>
      </c>
      <c r="AX2855" s="60" t="s">
        <v>1354</v>
      </c>
      <c r="AY2855" s="60" t="s">
        <v>12</v>
      </c>
      <c r="AZ2855" s="60" t="s">
        <v>1353</v>
      </c>
      <c r="BA2855" s="60" t="s">
        <v>2103</v>
      </c>
      <c r="BB2855" s="60" t="s">
        <v>1352</v>
      </c>
    </row>
    <row r="2856" spans="1:54" x14ac:dyDescent="0.25">
      <c r="A2856" s="60" t="s">
        <v>1360</v>
      </c>
      <c r="B2856" s="60" t="s">
        <v>0</v>
      </c>
      <c r="C2856" s="60">
        <v>2021</v>
      </c>
      <c r="D2856" s="60">
        <v>2</v>
      </c>
      <c r="E2856" s="85">
        <v>44053</v>
      </c>
      <c r="F2856" s="60" t="s">
        <v>574</v>
      </c>
      <c r="H2856" s="60" t="s">
        <v>12</v>
      </c>
      <c r="I2856" s="60" t="s">
        <v>575</v>
      </c>
      <c r="J2856" s="60" t="s">
        <v>624</v>
      </c>
      <c r="K2856" s="60" t="s">
        <v>3</v>
      </c>
      <c r="M2856" s="60" t="s">
        <v>579</v>
      </c>
      <c r="N2856" s="65">
        <v>901</v>
      </c>
      <c r="P2856" s="60" t="s">
        <v>1336</v>
      </c>
      <c r="Q2856" s="60" t="s">
        <v>1335</v>
      </c>
      <c r="R2856" s="60">
        <v>256</v>
      </c>
      <c r="AL2856" s="60" t="s">
        <v>1335</v>
      </c>
      <c r="AM2856" s="60">
        <v>256</v>
      </c>
      <c r="AN2856" s="85">
        <v>44053</v>
      </c>
      <c r="AO2856" s="60" t="s">
        <v>2101</v>
      </c>
      <c r="AP2856" s="60" t="s">
        <v>584</v>
      </c>
      <c r="AQ2856" s="60" t="s">
        <v>847</v>
      </c>
      <c r="AT2856" s="60" t="s">
        <v>581</v>
      </c>
      <c r="AU2856" s="60" t="s">
        <v>2102</v>
      </c>
      <c r="AV2856" s="60" t="s">
        <v>1361</v>
      </c>
      <c r="AW2856" s="60" t="s">
        <v>1355</v>
      </c>
      <c r="AX2856" s="60" t="s">
        <v>1354</v>
      </c>
      <c r="AY2856" s="60" t="s">
        <v>12</v>
      </c>
      <c r="AZ2856" s="60" t="s">
        <v>1353</v>
      </c>
      <c r="BA2856" s="60" t="s">
        <v>2103</v>
      </c>
      <c r="BB2856" s="60" t="s">
        <v>1352</v>
      </c>
    </row>
    <row r="2857" spans="1:54" x14ac:dyDescent="0.25">
      <c r="A2857" s="60" t="s">
        <v>1360</v>
      </c>
      <c r="B2857" s="60" t="s">
        <v>0</v>
      </c>
      <c r="C2857" s="60">
        <v>2021</v>
      </c>
      <c r="D2857" s="60">
        <v>2</v>
      </c>
      <c r="E2857" s="85">
        <v>44053</v>
      </c>
      <c r="F2857" s="60" t="s">
        <v>574</v>
      </c>
      <c r="H2857" s="60" t="s">
        <v>12</v>
      </c>
      <c r="I2857" s="60" t="s">
        <v>575</v>
      </c>
      <c r="J2857" s="60" t="s">
        <v>582</v>
      </c>
      <c r="K2857" s="60" t="s">
        <v>3</v>
      </c>
      <c r="M2857" s="60" t="s">
        <v>579</v>
      </c>
      <c r="N2857" s="65">
        <v>361.5</v>
      </c>
      <c r="P2857" s="60" t="s">
        <v>1336</v>
      </c>
      <c r="Q2857" s="60" t="s">
        <v>1335</v>
      </c>
      <c r="R2857" s="60">
        <v>316</v>
      </c>
      <c r="AL2857" s="60" t="s">
        <v>1335</v>
      </c>
      <c r="AM2857" s="60">
        <v>316</v>
      </c>
      <c r="AN2857" s="85">
        <v>44053</v>
      </c>
      <c r="AO2857" s="60" t="s">
        <v>2101</v>
      </c>
      <c r="AP2857" s="60" t="s">
        <v>584</v>
      </c>
      <c r="AQ2857" s="60" t="s">
        <v>975</v>
      </c>
      <c r="AT2857" s="60" t="s">
        <v>581</v>
      </c>
      <c r="AU2857" s="60" t="s">
        <v>2102</v>
      </c>
      <c r="AV2857" s="60" t="s">
        <v>1361</v>
      </c>
      <c r="AW2857" s="60" t="s">
        <v>1355</v>
      </c>
      <c r="AX2857" s="60" t="s">
        <v>1354</v>
      </c>
      <c r="AY2857" s="60" t="s">
        <v>12</v>
      </c>
      <c r="AZ2857" s="60" t="s">
        <v>1353</v>
      </c>
      <c r="BA2857" s="60" t="s">
        <v>2103</v>
      </c>
      <c r="BB2857" s="60" t="s">
        <v>1352</v>
      </c>
    </row>
    <row r="2858" spans="1:54" x14ac:dyDescent="0.25">
      <c r="A2858" s="60" t="s">
        <v>1360</v>
      </c>
      <c r="B2858" s="60" t="s">
        <v>0</v>
      </c>
      <c r="C2858" s="60">
        <v>2021</v>
      </c>
      <c r="D2858" s="60">
        <v>2</v>
      </c>
      <c r="E2858" s="85">
        <v>44053</v>
      </c>
      <c r="H2858" s="60" t="s">
        <v>12</v>
      </c>
      <c r="J2858" s="60" t="s">
        <v>2</v>
      </c>
      <c r="K2858" s="60" t="s">
        <v>3</v>
      </c>
      <c r="M2858" s="60" t="s">
        <v>579</v>
      </c>
      <c r="N2858" s="65">
        <v>-13636.66</v>
      </c>
      <c r="P2858" s="60" t="s">
        <v>14</v>
      </c>
      <c r="Q2858" s="60" t="s">
        <v>1335</v>
      </c>
      <c r="R2858" s="60">
        <v>412</v>
      </c>
      <c r="AL2858" s="60" t="s">
        <v>1335</v>
      </c>
      <c r="AM2858" s="60">
        <v>412</v>
      </c>
      <c r="AN2858" s="85">
        <v>44053</v>
      </c>
      <c r="AO2858" s="60" t="s">
        <v>2101</v>
      </c>
      <c r="AQ2858" s="60" t="s">
        <v>8</v>
      </c>
      <c r="AT2858" s="60" t="s">
        <v>581</v>
      </c>
      <c r="AU2858" s="60" t="s">
        <v>2102</v>
      </c>
      <c r="AV2858" s="60" t="s">
        <v>1385</v>
      </c>
      <c r="AW2858" s="60" t="s">
        <v>1355</v>
      </c>
      <c r="AX2858" s="60" t="s">
        <v>1355</v>
      </c>
      <c r="AY2858" s="60" t="s">
        <v>12</v>
      </c>
    </row>
    <row r="2859" spans="1:54" x14ac:dyDescent="0.25">
      <c r="A2859" s="60" t="s">
        <v>1360</v>
      </c>
      <c r="B2859" s="60" t="s">
        <v>0</v>
      </c>
      <c r="C2859" s="60">
        <v>2021</v>
      </c>
      <c r="D2859" s="60">
        <v>2</v>
      </c>
      <c r="E2859" s="85">
        <v>44053</v>
      </c>
      <c r="F2859" s="60" t="s">
        <v>574</v>
      </c>
      <c r="H2859" s="60" t="s">
        <v>12</v>
      </c>
      <c r="I2859" s="60" t="s">
        <v>575</v>
      </c>
      <c r="J2859" s="60" t="s">
        <v>586</v>
      </c>
      <c r="K2859" s="60" t="s">
        <v>3</v>
      </c>
      <c r="M2859" s="60" t="s">
        <v>579</v>
      </c>
      <c r="N2859" s="65">
        <v>44.88</v>
      </c>
      <c r="P2859" s="60" t="s">
        <v>1336</v>
      </c>
      <c r="Q2859" s="60" t="s">
        <v>1335</v>
      </c>
      <c r="R2859" s="60">
        <v>255</v>
      </c>
      <c r="AL2859" s="60" t="s">
        <v>1335</v>
      </c>
      <c r="AM2859" s="60">
        <v>255</v>
      </c>
      <c r="AN2859" s="85">
        <v>44053</v>
      </c>
      <c r="AO2859" s="60" t="s">
        <v>2101</v>
      </c>
      <c r="AP2859" s="60" t="s">
        <v>584</v>
      </c>
      <c r="AQ2859" s="60" t="s">
        <v>847</v>
      </c>
      <c r="AT2859" s="60" t="s">
        <v>581</v>
      </c>
      <c r="AU2859" s="60" t="s">
        <v>2102</v>
      </c>
      <c r="AV2859" s="60" t="s">
        <v>1361</v>
      </c>
      <c r="AW2859" s="60" t="s">
        <v>1355</v>
      </c>
      <c r="AX2859" s="60" t="s">
        <v>1354</v>
      </c>
      <c r="AY2859" s="60" t="s">
        <v>12</v>
      </c>
      <c r="AZ2859" s="60" t="s">
        <v>1353</v>
      </c>
      <c r="BA2859" s="60" t="s">
        <v>2103</v>
      </c>
      <c r="BB2859" s="60" t="s">
        <v>1352</v>
      </c>
    </row>
    <row r="2860" spans="1:54" x14ac:dyDescent="0.25">
      <c r="A2860" s="60" t="s">
        <v>1360</v>
      </c>
      <c r="B2860" s="60" t="s">
        <v>0</v>
      </c>
      <c r="C2860" s="60">
        <v>2021</v>
      </c>
      <c r="D2860" s="60">
        <v>2</v>
      </c>
      <c r="E2860" s="85">
        <v>44053</v>
      </c>
      <c r="F2860" s="60" t="s">
        <v>574</v>
      </c>
      <c r="H2860" s="60" t="s">
        <v>12</v>
      </c>
      <c r="I2860" s="60" t="s">
        <v>575</v>
      </c>
      <c r="J2860" s="60" t="s">
        <v>588</v>
      </c>
      <c r="K2860" s="60" t="s">
        <v>3</v>
      </c>
      <c r="M2860" s="60" t="s">
        <v>579</v>
      </c>
      <c r="N2860" s="65">
        <v>20.47</v>
      </c>
      <c r="P2860" s="60" t="s">
        <v>1336</v>
      </c>
      <c r="Q2860" s="60" t="s">
        <v>1335</v>
      </c>
      <c r="R2860" s="60">
        <v>260</v>
      </c>
      <c r="AL2860" s="60" t="s">
        <v>1335</v>
      </c>
      <c r="AM2860" s="60">
        <v>260</v>
      </c>
      <c r="AN2860" s="85">
        <v>44053</v>
      </c>
      <c r="AO2860" s="60" t="s">
        <v>2101</v>
      </c>
      <c r="AP2860" s="60" t="s">
        <v>584</v>
      </c>
      <c r="AQ2860" s="60" t="s">
        <v>847</v>
      </c>
      <c r="AT2860" s="60" t="s">
        <v>581</v>
      </c>
      <c r="AU2860" s="60" t="s">
        <v>2102</v>
      </c>
      <c r="AV2860" s="60" t="s">
        <v>1361</v>
      </c>
      <c r="AW2860" s="60" t="s">
        <v>1355</v>
      </c>
      <c r="AX2860" s="60" t="s">
        <v>1354</v>
      </c>
      <c r="AY2860" s="60" t="s">
        <v>12</v>
      </c>
      <c r="AZ2860" s="60" t="s">
        <v>1353</v>
      </c>
      <c r="BA2860" s="60" t="s">
        <v>2103</v>
      </c>
      <c r="BB2860" s="60" t="s">
        <v>1352</v>
      </c>
    </row>
    <row r="2861" spans="1:54" x14ac:dyDescent="0.25">
      <c r="A2861" s="60" t="s">
        <v>1360</v>
      </c>
      <c r="B2861" s="60" t="s">
        <v>0</v>
      </c>
      <c r="C2861" s="60">
        <v>2021</v>
      </c>
      <c r="D2861" s="60">
        <v>2</v>
      </c>
      <c r="E2861" s="85">
        <v>44053</v>
      </c>
      <c r="F2861" s="60" t="s">
        <v>574</v>
      </c>
      <c r="H2861" s="60" t="s">
        <v>12</v>
      </c>
      <c r="I2861" s="60" t="s">
        <v>575</v>
      </c>
      <c r="J2861" s="60" t="s">
        <v>586</v>
      </c>
      <c r="K2861" s="60" t="s">
        <v>3</v>
      </c>
      <c r="M2861" s="60" t="s">
        <v>579</v>
      </c>
      <c r="N2861" s="65">
        <v>33.5</v>
      </c>
      <c r="P2861" s="60" t="s">
        <v>1336</v>
      </c>
      <c r="Q2861" s="60" t="s">
        <v>1335</v>
      </c>
      <c r="R2861" s="60">
        <v>318</v>
      </c>
      <c r="AL2861" s="60" t="s">
        <v>1335</v>
      </c>
      <c r="AM2861" s="60">
        <v>318</v>
      </c>
      <c r="AN2861" s="85">
        <v>44053</v>
      </c>
      <c r="AO2861" s="60" t="s">
        <v>2101</v>
      </c>
      <c r="AP2861" s="60" t="s">
        <v>584</v>
      </c>
      <c r="AQ2861" s="60" t="s">
        <v>975</v>
      </c>
      <c r="AT2861" s="60" t="s">
        <v>581</v>
      </c>
      <c r="AU2861" s="60" t="s">
        <v>2102</v>
      </c>
      <c r="AV2861" s="60" t="s">
        <v>1361</v>
      </c>
      <c r="AW2861" s="60" t="s">
        <v>1355</v>
      </c>
      <c r="AX2861" s="60" t="s">
        <v>1354</v>
      </c>
      <c r="AY2861" s="60" t="s">
        <v>12</v>
      </c>
      <c r="AZ2861" s="60" t="s">
        <v>1353</v>
      </c>
      <c r="BA2861" s="60" t="s">
        <v>2103</v>
      </c>
      <c r="BB2861" s="60" t="s">
        <v>1352</v>
      </c>
    </row>
    <row r="2862" spans="1:54" x14ac:dyDescent="0.25">
      <c r="A2862" s="60" t="s">
        <v>1360</v>
      </c>
      <c r="B2862" s="60" t="s">
        <v>0</v>
      </c>
      <c r="C2862" s="60">
        <v>2021</v>
      </c>
      <c r="D2862" s="60">
        <v>2</v>
      </c>
      <c r="E2862" s="85">
        <v>44053</v>
      </c>
      <c r="F2862" s="60" t="s">
        <v>574</v>
      </c>
      <c r="H2862" s="60" t="s">
        <v>12</v>
      </c>
      <c r="I2862" s="60" t="s">
        <v>575</v>
      </c>
      <c r="J2862" s="60" t="s">
        <v>588</v>
      </c>
      <c r="K2862" s="60" t="s">
        <v>3</v>
      </c>
      <c r="M2862" s="60" t="s">
        <v>579</v>
      </c>
      <c r="N2862" s="65">
        <v>15.25</v>
      </c>
      <c r="P2862" s="60" t="s">
        <v>1336</v>
      </c>
      <c r="Q2862" s="60" t="s">
        <v>1335</v>
      </c>
      <c r="R2862" s="60">
        <v>321</v>
      </c>
      <c r="AL2862" s="60" t="s">
        <v>1335</v>
      </c>
      <c r="AM2862" s="60">
        <v>321</v>
      </c>
      <c r="AN2862" s="85">
        <v>44053</v>
      </c>
      <c r="AO2862" s="60" t="s">
        <v>2101</v>
      </c>
      <c r="AP2862" s="60" t="s">
        <v>584</v>
      </c>
      <c r="AQ2862" s="60" t="s">
        <v>975</v>
      </c>
      <c r="AT2862" s="60" t="s">
        <v>581</v>
      </c>
      <c r="AU2862" s="60" t="s">
        <v>2102</v>
      </c>
      <c r="AV2862" s="60" t="s">
        <v>1361</v>
      </c>
      <c r="AW2862" s="60" t="s">
        <v>1355</v>
      </c>
      <c r="AX2862" s="60" t="s">
        <v>1354</v>
      </c>
      <c r="AY2862" s="60" t="s">
        <v>12</v>
      </c>
      <c r="AZ2862" s="60" t="s">
        <v>1353</v>
      </c>
      <c r="BA2862" s="60" t="s">
        <v>2103</v>
      </c>
      <c r="BB2862" s="60" t="s">
        <v>1352</v>
      </c>
    </row>
    <row r="2863" spans="1:54" x14ac:dyDescent="0.25">
      <c r="A2863" s="60" t="s">
        <v>1360</v>
      </c>
      <c r="B2863" s="60" t="s">
        <v>0</v>
      </c>
      <c r="C2863" s="60">
        <v>2021</v>
      </c>
      <c r="D2863" s="60">
        <v>2</v>
      </c>
      <c r="E2863" s="85">
        <v>44053</v>
      </c>
      <c r="F2863" s="60" t="s">
        <v>574</v>
      </c>
      <c r="H2863" s="60" t="s">
        <v>12</v>
      </c>
      <c r="I2863" s="60" t="s">
        <v>575</v>
      </c>
      <c r="J2863" s="60" t="s">
        <v>582</v>
      </c>
      <c r="K2863" s="60" t="s">
        <v>3</v>
      </c>
      <c r="M2863" s="60" t="s">
        <v>579</v>
      </c>
      <c r="N2863" s="65">
        <v>485.12</v>
      </c>
      <c r="P2863" s="60" t="s">
        <v>1336</v>
      </c>
      <c r="Q2863" s="60" t="s">
        <v>1335</v>
      </c>
      <c r="R2863" s="60">
        <v>250</v>
      </c>
      <c r="AL2863" s="60" t="s">
        <v>1335</v>
      </c>
      <c r="AM2863" s="60">
        <v>250</v>
      </c>
      <c r="AN2863" s="85">
        <v>44053</v>
      </c>
      <c r="AO2863" s="60" t="s">
        <v>2101</v>
      </c>
      <c r="AP2863" s="60" t="s">
        <v>584</v>
      </c>
      <c r="AQ2863" s="60" t="s">
        <v>847</v>
      </c>
      <c r="AT2863" s="60" t="s">
        <v>581</v>
      </c>
      <c r="AU2863" s="60" t="s">
        <v>2102</v>
      </c>
      <c r="AV2863" s="60" t="s">
        <v>1361</v>
      </c>
      <c r="AW2863" s="60" t="s">
        <v>1355</v>
      </c>
      <c r="AX2863" s="60" t="s">
        <v>1354</v>
      </c>
      <c r="AY2863" s="60" t="s">
        <v>12</v>
      </c>
      <c r="AZ2863" s="60" t="s">
        <v>1353</v>
      </c>
      <c r="BA2863" s="60" t="s">
        <v>2103</v>
      </c>
      <c r="BB2863" s="60" t="s">
        <v>1352</v>
      </c>
    </row>
    <row r="2864" spans="1:54" x14ac:dyDescent="0.25">
      <c r="A2864" s="60" t="s">
        <v>1360</v>
      </c>
      <c r="B2864" s="60" t="s">
        <v>0</v>
      </c>
      <c r="C2864" s="60">
        <v>2021</v>
      </c>
      <c r="D2864" s="60">
        <v>2</v>
      </c>
      <c r="E2864" s="85">
        <v>44056</v>
      </c>
      <c r="H2864" s="60" t="s">
        <v>12</v>
      </c>
      <c r="J2864" s="60" t="s">
        <v>25</v>
      </c>
      <c r="K2864" s="60" t="s">
        <v>3</v>
      </c>
      <c r="M2864" s="60" t="s">
        <v>27</v>
      </c>
      <c r="N2864" s="65">
        <v>-10050</v>
      </c>
      <c r="P2864" s="60" t="s">
        <v>27</v>
      </c>
      <c r="Q2864" s="60" t="s">
        <v>1316</v>
      </c>
      <c r="R2864" s="60">
        <v>138</v>
      </c>
      <c r="AL2864" s="60" t="s">
        <v>1316</v>
      </c>
      <c r="AM2864" s="60">
        <v>138</v>
      </c>
      <c r="AN2864" s="85">
        <v>44056</v>
      </c>
      <c r="AO2864" s="60" t="s">
        <v>2106</v>
      </c>
      <c r="AP2864" s="60" t="s">
        <v>1293</v>
      </c>
      <c r="AQ2864" s="60" t="s">
        <v>8</v>
      </c>
      <c r="AT2864" s="60" t="s">
        <v>30</v>
      </c>
      <c r="AU2864" s="60" t="s">
        <v>2102</v>
      </c>
      <c r="AV2864" s="60" t="s">
        <v>1366</v>
      </c>
      <c r="AW2864" s="60" t="s">
        <v>1355</v>
      </c>
      <c r="AX2864" s="60" t="s">
        <v>1365</v>
      </c>
      <c r="AY2864" s="60" t="s">
        <v>12</v>
      </c>
    </row>
    <row r="2865" spans="1:54" x14ac:dyDescent="0.25">
      <c r="A2865" s="60" t="s">
        <v>1360</v>
      </c>
      <c r="B2865" s="60" t="s">
        <v>0</v>
      </c>
      <c r="C2865" s="60">
        <v>2021</v>
      </c>
      <c r="D2865" s="60">
        <v>2</v>
      </c>
      <c r="E2865" s="85">
        <v>44056</v>
      </c>
      <c r="H2865" s="60" t="s">
        <v>12</v>
      </c>
      <c r="J2865" s="60" t="s">
        <v>25</v>
      </c>
      <c r="K2865" s="60" t="s">
        <v>3</v>
      </c>
      <c r="M2865" s="60" t="s">
        <v>27</v>
      </c>
      <c r="N2865" s="65">
        <v>-960</v>
      </c>
      <c r="P2865" s="60" t="s">
        <v>27</v>
      </c>
      <c r="Q2865" s="60" t="s">
        <v>1316</v>
      </c>
      <c r="R2865" s="60">
        <v>247</v>
      </c>
      <c r="AL2865" s="60" t="s">
        <v>1316</v>
      </c>
      <c r="AM2865" s="60">
        <v>247</v>
      </c>
      <c r="AN2865" s="85">
        <v>44056</v>
      </c>
      <c r="AO2865" s="60" t="s">
        <v>2106</v>
      </c>
      <c r="AP2865" s="60" t="s">
        <v>1301</v>
      </c>
      <c r="AQ2865" s="60" t="s">
        <v>8</v>
      </c>
      <c r="AT2865" s="60" t="s">
        <v>30</v>
      </c>
      <c r="AU2865" s="60" t="s">
        <v>2102</v>
      </c>
      <c r="AV2865" s="60" t="s">
        <v>1366</v>
      </c>
      <c r="AW2865" s="60" t="s">
        <v>1355</v>
      </c>
      <c r="AX2865" s="60" t="s">
        <v>1365</v>
      </c>
      <c r="AY2865" s="60" t="s">
        <v>12</v>
      </c>
    </row>
    <row r="2866" spans="1:54" x14ac:dyDescent="0.25">
      <c r="A2866" s="60" t="s">
        <v>1360</v>
      </c>
      <c r="B2866" s="60" t="s">
        <v>0</v>
      </c>
      <c r="C2866" s="60">
        <v>2021</v>
      </c>
      <c r="D2866" s="60">
        <v>2</v>
      </c>
      <c r="E2866" s="85">
        <v>44056</v>
      </c>
      <c r="H2866" s="60" t="s">
        <v>12</v>
      </c>
      <c r="J2866" s="60" t="s">
        <v>25</v>
      </c>
      <c r="K2866" s="60" t="s">
        <v>3</v>
      </c>
      <c r="M2866" s="60" t="s">
        <v>27</v>
      </c>
      <c r="N2866" s="65">
        <v>-19357</v>
      </c>
      <c r="P2866" s="60" t="s">
        <v>27</v>
      </c>
      <c r="Q2866" s="60" t="s">
        <v>1316</v>
      </c>
      <c r="R2866" s="60">
        <v>254</v>
      </c>
      <c r="AL2866" s="60" t="s">
        <v>1316</v>
      </c>
      <c r="AM2866" s="60">
        <v>254</v>
      </c>
      <c r="AN2866" s="85">
        <v>44056</v>
      </c>
      <c r="AO2866" s="60" t="s">
        <v>2106</v>
      </c>
      <c r="AP2866" s="60" t="s">
        <v>1315</v>
      </c>
      <c r="AQ2866" s="60" t="s">
        <v>8</v>
      </c>
      <c r="AT2866" s="60" t="s">
        <v>30</v>
      </c>
      <c r="AU2866" s="60" t="s">
        <v>2102</v>
      </c>
      <c r="AV2866" s="60" t="s">
        <v>1366</v>
      </c>
      <c r="AW2866" s="60" t="s">
        <v>1355</v>
      </c>
      <c r="AX2866" s="60" t="s">
        <v>1365</v>
      </c>
      <c r="AY2866" s="60" t="s">
        <v>12</v>
      </c>
    </row>
    <row r="2867" spans="1:54" x14ac:dyDescent="0.25">
      <c r="A2867" s="60" t="s">
        <v>1360</v>
      </c>
      <c r="B2867" s="60" t="s">
        <v>0</v>
      </c>
      <c r="C2867" s="60">
        <v>2021</v>
      </c>
      <c r="D2867" s="60">
        <v>2</v>
      </c>
      <c r="E2867" s="85">
        <v>44056</v>
      </c>
      <c r="H2867" s="60" t="s">
        <v>12</v>
      </c>
      <c r="I2867" s="60" t="s">
        <v>552</v>
      </c>
      <c r="J2867" s="60" t="s">
        <v>920</v>
      </c>
      <c r="K2867" s="60" t="s">
        <v>3</v>
      </c>
      <c r="M2867" s="60" t="s">
        <v>27</v>
      </c>
      <c r="N2867" s="65">
        <v>5625</v>
      </c>
      <c r="P2867" s="60" t="s">
        <v>1329</v>
      </c>
      <c r="Q2867" s="60" t="s">
        <v>1316</v>
      </c>
      <c r="R2867" s="60">
        <v>335</v>
      </c>
      <c r="S2867" s="60" t="s">
        <v>1306</v>
      </c>
      <c r="T2867" s="60">
        <v>1</v>
      </c>
      <c r="U2867" s="85">
        <v>44050</v>
      </c>
      <c r="V2867" s="60" t="s">
        <v>1618</v>
      </c>
      <c r="W2867" s="60" t="s">
        <v>1329</v>
      </c>
      <c r="X2867" s="60" t="s">
        <v>36</v>
      </c>
      <c r="AL2867" s="60" t="s">
        <v>1306</v>
      </c>
      <c r="AM2867" s="60">
        <v>1</v>
      </c>
      <c r="AN2867" s="85">
        <v>44050</v>
      </c>
      <c r="AO2867" s="60" t="s">
        <v>2107</v>
      </c>
      <c r="AP2867" s="60" t="s">
        <v>1306</v>
      </c>
      <c r="AQ2867" s="60" t="s">
        <v>554</v>
      </c>
      <c r="AR2867" s="60" t="s">
        <v>94</v>
      </c>
      <c r="AT2867" s="60" t="s">
        <v>30</v>
      </c>
      <c r="AU2867" s="60" t="s">
        <v>2102</v>
      </c>
      <c r="AV2867" s="60" t="s">
        <v>1372</v>
      </c>
      <c r="AW2867" s="60" t="s">
        <v>1355</v>
      </c>
      <c r="AX2867" s="60" t="s">
        <v>1354</v>
      </c>
      <c r="AY2867" s="60" t="s">
        <v>12</v>
      </c>
      <c r="AZ2867" s="60" t="s">
        <v>1353</v>
      </c>
      <c r="BA2867" s="60" t="s">
        <v>2103</v>
      </c>
      <c r="BB2867" s="60" t="s">
        <v>1371</v>
      </c>
    </row>
    <row r="2868" spans="1:54" x14ac:dyDescent="0.25">
      <c r="A2868" s="60" t="s">
        <v>1360</v>
      </c>
      <c r="B2868" s="60" t="s">
        <v>0</v>
      </c>
      <c r="C2868" s="60">
        <v>2021</v>
      </c>
      <c r="D2868" s="60">
        <v>2</v>
      </c>
      <c r="E2868" s="85">
        <v>44056</v>
      </c>
      <c r="H2868" s="60" t="s">
        <v>12</v>
      </c>
      <c r="I2868" s="60" t="s">
        <v>552</v>
      </c>
      <c r="J2868" s="60" t="s">
        <v>920</v>
      </c>
      <c r="K2868" s="60" t="s">
        <v>3</v>
      </c>
      <c r="M2868" s="60" t="s">
        <v>27</v>
      </c>
      <c r="N2868" s="65">
        <v>3600</v>
      </c>
      <c r="P2868" s="60" t="s">
        <v>1328</v>
      </c>
      <c r="Q2868" s="60" t="s">
        <v>1316</v>
      </c>
      <c r="R2868" s="60">
        <v>336</v>
      </c>
      <c r="S2868" s="60" t="s">
        <v>1305</v>
      </c>
      <c r="T2868" s="60">
        <v>1</v>
      </c>
      <c r="U2868" s="85">
        <v>44050</v>
      </c>
      <c r="V2868" s="60" t="s">
        <v>1617</v>
      </c>
      <c r="W2868" s="60" t="s">
        <v>1328</v>
      </c>
      <c r="X2868" s="60" t="s">
        <v>36</v>
      </c>
      <c r="AL2868" s="60" t="s">
        <v>1305</v>
      </c>
      <c r="AM2868" s="60">
        <v>1</v>
      </c>
      <c r="AN2868" s="85">
        <v>44050</v>
      </c>
      <c r="AO2868" s="60" t="s">
        <v>2108</v>
      </c>
      <c r="AP2868" s="60" t="s">
        <v>1305</v>
      </c>
      <c r="AQ2868" s="60" t="s">
        <v>554</v>
      </c>
      <c r="AR2868" s="60" t="s">
        <v>229</v>
      </c>
      <c r="AT2868" s="60" t="s">
        <v>30</v>
      </c>
      <c r="AU2868" s="60" t="s">
        <v>2102</v>
      </c>
      <c r="AV2868" s="60" t="s">
        <v>1372</v>
      </c>
      <c r="AW2868" s="60" t="s">
        <v>1355</v>
      </c>
      <c r="AX2868" s="60" t="s">
        <v>1354</v>
      </c>
      <c r="AY2868" s="60" t="s">
        <v>12</v>
      </c>
      <c r="AZ2868" s="60" t="s">
        <v>1353</v>
      </c>
      <c r="BA2868" s="60" t="s">
        <v>2103</v>
      </c>
      <c r="BB2868" s="60" t="s">
        <v>1371</v>
      </c>
    </row>
    <row r="2869" spans="1:54" x14ac:dyDescent="0.25">
      <c r="A2869" s="60" t="s">
        <v>1360</v>
      </c>
      <c r="B2869" s="60" t="s">
        <v>0</v>
      </c>
      <c r="C2869" s="60">
        <v>2021</v>
      </c>
      <c r="D2869" s="60">
        <v>2</v>
      </c>
      <c r="E2869" s="85">
        <v>44056</v>
      </c>
      <c r="H2869" s="60" t="s">
        <v>12</v>
      </c>
      <c r="I2869" s="60" t="s">
        <v>552</v>
      </c>
      <c r="J2869" s="60" t="s">
        <v>920</v>
      </c>
      <c r="K2869" s="60" t="s">
        <v>3</v>
      </c>
      <c r="M2869" s="60" t="s">
        <v>27</v>
      </c>
      <c r="N2869" s="65">
        <v>960</v>
      </c>
      <c r="P2869" s="60" t="s">
        <v>1161</v>
      </c>
      <c r="Q2869" s="60" t="s">
        <v>1316</v>
      </c>
      <c r="R2869" s="60">
        <v>430</v>
      </c>
      <c r="S2869" s="60" t="s">
        <v>1301</v>
      </c>
      <c r="T2869" s="60">
        <v>1</v>
      </c>
      <c r="U2869" s="85">
        <v>44050</v>
      </c>
      <c r="V2869" s="60" t="s">
        <v>1531</v>
      </c>
      <c r="W2869" s="60" t="s">
        <v>1161</v>
      </c>
      <c r="X2869" s="60" t="s">
        <v>36</v>
      </c>
      <c r="AL2869" s="60" t="s">
        <v>1301</v>
      </c>
      <c r="AM2869" s="60">
        <v>1</v>
      </c>
      <c r="AN2869" s="85">
        <v>44050</v>
      </c>
      <c r="AO2869" s="60" t="s">
        <v>2109</v>
      </c>
      <c r="AP2869" s="60" t="s">
        <v>1301</v>
      </c>
      <c r="AQ2869" s="60" t="s">
        <v>554</v>
      </c>
      <c r="AR2869" s="60" t="s">
        <v>170</v>
      </c>
      <c r="AT2869" s="60" t="s">
        <v>30</v>
      </c>
      <c r="AU2869" s="60" t="s">
        <v>2102</v>
      </c>
      <c r="AV2869" s="60" t="s">
        <v>1372</v>
      </c>
      <c r="AW2869" s="60" t="s">
        <v>1355</v>
      </c>
      <c r="AX2869" s="60" t="s">
        <v>1354</v>
      </c>
      <c r="AY2869" s="60" t="s">
        <v>12</v>
      </c>
      <c r="AZ2869" s="60" t="s">
        <v>1353</v>
      </c>
      <c r="BA2869" s="60" t="s">
        <v>2103</v>
      </c>
      <c r="BB2869" s="60" t="s">
        <v>1371</v>
      </c>
    </row>
    <row r="2870" spans="1:54" x14ac:dyDescent="0.25">
      <c r="A2870" s="60" t="s">
        <v>1360</v>
      </c>
      <c r="B2870" s="60" t="s">
        <v>0</v>
      </c>
      <c r="C2870" s="60">
        <v>2021</v>
      </c>
      <c r="D2870" s="60">
        <v>2</v>
      </c>
      <c r="E2870" s="85">
        <v>44056</v>
      </c>
      <c r="H2870" s="60" t="s">
        <v>12</v>
      </c>
      <c r="I2870" s="60" t="s">
        <v>552</v>
      </c>
      <c r="J2870" s="60" t="s">
        <v>961</v>
      </c>
      <c r="K2870" s="60" t="s">
        <v>3</v>
      </c>
      <c r="M2870" s="60" t="s">
        <v>27</v>
      </c>
      <c r="N2870" s="65">
        <v>10050</v>
      </c>
      <c r="P2870" s="60" t="s">
        <v>1317</v>
      </c>
      <c r="Q2870" s="60" t="s">
        <v>1316</v>
      </c>
      <c r="R2870" s="60">
        <v>489</v>
      </c>
      <c r="S2870" s="60" t="s">
        <v>1293</v>
      </c>
      <c r="T2870" s="60">
        <v>1</v>
      </c>
      <c r="U2870" s="85">
        <v>44051</v>
      </c>
      <c r="V2870" s="60" t="s">
        <v>1508</v>
      </c>
      <c r="W2870" s="60" t="s">
        <v>1317</v>
      </c>
      <c r="X2870" s="60" t="s">
        <v>36</v>
      </c>
      <c r="AL2870" s="60" t="s">
        <v>1293</v>
      </c>
      <c r="AM2870" s="60">
        <v>1</v>
      </c>
      <c r="AN2870" s="85">
        <v>44051</v>
      </c>
      <c r="AO2870" s="60" t="s">
        <v>2110</v>
      </c>
      <c r="AP2870" s="60" t="s">
        <v>1293</v>
      </c>
      <c r="AQ2870" s="60" t="s">
        <v>554</v>
      </c>
      <c r="AR2870" s="60" t="s">
        <v>420</v>
      </c>
      <c r="AT2870" s="60" t="s">
        <v>30</v>
      </c>
      <c r="AU2870" s="60" t="s">
        <v>2102</v>
      </c>
      <c r="AV2870" s="60" t="s">
        <v>1372</v>
      </c>
      <c r="AW2870" s="60" t="s">
        <v>1355</v>
      </c>
      <c r="AX2870" s="60" t="s">
        <v>1354</v>
      </c>
      <c r="AY2870" s="60" t="s">
        <v>12</v>
      </c>
      <c r="AZ2870" s="60" t="s">
        <v>1353</v>
      </c>
      <c r="BA2870" s="60" t="s">
        <v>2103</v>
      </c>
      <c r="BB2870" s="60" t="s">
        <v>1371</v>
      </c>
    </row>
    <row r="2871" spans="1:54" x14ac:dyDescent="0.25">
      <c r="A2871" s="60" t="s">
        <v>1360</v>
      </c>
      <c r="B2871" s="60" t="s">
        <v>0</v>
      </c>
      <c r="C2871" s="60">
        <v>2021</v>
      </c>
      <c r="D2871" s="60">
        <v>2</v>
      </c>
      <c r="E2871" s="85">
        <v>44056</v>
      </c>
      <c r="H2871" s="60" t="s">
        <v>12</v>
      </c>
      <c r="J2871" s="60" t="s">
        <v>1108</v>
      </c>
      <c r="K2871" s="60" t="s">
        <v>3</v>
      </c>
      <c r="M2871" s="60" t="s">
        <v>27</v>
      </c>
      <c r="N2871" s="65">
        <v>13860</v>
      </c>
      <c r="P2871" s="60" t="s">
        <v>1109</v>
      </c>
      <c r="Q2871" s="60" t="s">
        <v>1316</v>
      </c>
      <c r="R2871" s="60">
        <v>512</v>
      </c>
      <c r="S2871" s="60" t="s">
        <v>1308</v>
      </c>
      <c r="T2871" s="60">
        <v>1</v>
      </c>
      <c r="U2871" s="85">
        <v>44050</v>
      </c>
      <c r="V2871" s="60" t="s">
        <v>1414</v>
      </c>
      <c r="W2871" s="60" t="s">
        <v>1109</v>
      </c>
      <c r="X2871" s="60" t="s">
        <v>36</v>
      </c>
      <c r="AL2871" s="60" t="s">
        <v>1308</v>
      </c>
      <c r="AM2871" s="60">
        <v>1</v>
      </c>
      <c r="AN2871" s="85">
        <v>44050</v>
      </c>
      <c r="AO2871" s="60" t="s">
        <v>2111</v>
      </c>
      <c r="AP2871" s="60" t="s">
        <v>1308</v>
      </c>
      <c r="AQ2871" s="60" t="s">
        <v>554</v>
      </c>
      <c r="AR2871" s="60" t="s">
        <v>596</v>
      </c>
      <c r="AT2871" s="60" t="s">
        <v>30</v>
      </c>
      <c r="AU2871" s="60" t="s">
        <v>2102</v>
      </c>
      <c r="AV2871" s="60" t="s">
        <v>1413</v>
      </c>
      <c r="AW2871" s="60" t="s">
        <v>1355</v>
      </c>
      <c r="AX2871" s="60" t="s">
        <v>1405</v>
      </c>
      <c r="AY2871" s="60" t="s">
        <v>12</v>
      </c>
    </row>
    <row r="2872" spans="1:54" x14ac:dyDescent="0.25">
      <c r="A2872" s="60" t="s">
        <v>1360</v>
      </c>
      <c r="B2872" s="60" t="s">
        <v>0</v>
      </c>
      <c r="C2872" s="60">
        <v>2021</v>
      </c>
      <c r="D2872" s="60">
        <v>2</v>
      </c>
      <c r="E2872" s="85">
        <v>44056</v>
      </c>
      <c r="H2872" s="60" t="s">
        <v>12</v>
      </c>
      <c r="J2872" s="60" t="s">
        <v>25</v>
      </c>
      <c r="K2872" s="60" t="s">
        <v>3</v>
      </c>
      <c r="M2872" s="60" t="s">
        <v>27</v>
      </c>
      <c r="N2872" s="65">
        <v>-4950</v>
      </c>
      <c r="P2872" s="60" t="s">
        <v>27</v>
      </c>
      <c r="Q2872" s="60" t="s">
        <v>1316</v>
      </c>
      <c r="R2872" s="60">
        <v>122</v>
      </c>
      <c r="AL2872" s="60" t="s">
        <v>1316</v>
      </c>
      <c r="AM2872" s="60">
        <v>122</v>
      </c>
      <c r="AN2872" s="85">
        <v>44056</v>
      </c>
      <c r="AO2872" s="60" t="s">
        <v>2106</v>
      </c>
      <c r="AP2872" s="60" t="s">
        <v>1300</v>
      </c>
      <c r="AQ2872" s="60" t="s">
        <v>8</v>
      </c>
      <c r="AT2872" s="60" t="s">
        <v>30</v>
      </c>
      <c r="AU2872" s="60" t="s">
        <v>2102</v>
      </c>
      <c r="AV2872" s="60" t="s">
        <v>1366</v>
      </c>
      <c r="AW2872" s="60" t="s">
        <v>1355</v>
      </c>
      <c r="AX2872" s="60" t="s">
        <v>1365</v>
      </c>
      <c r="AY2872" s="60" t="s">
        <v>12</v>
      </c>
    </row>
    <row r="2873" spans="1:54" x14ac:dyDescent="0.25">
      <c r="A2873" s="60" t="s">
        <v>1360</v>
      </c>
      <c r="B2873" s="60" t="s">
        <v>0</v>
      </c>
      <c r="C2873" s="60">
        <v>2021</v>
      </c>
      <c r="D2873" s="60">
        <v>2</v>
      </c>
      <c r="E2873" s="85">
        <v>44056</v>
      </c>
      <c r="H2873" s="60" t="s">
        <v>12</v>
      </c>
      <c r="J2873" s="60" t="s">
        <v>25</v>
      </c>
      <c r="K2873" s="60" t="s">
        <v>3</v>
      </c>
      <c r="M2873" s="60" t="s">
        <v>27</v>
      </c>
      <c r="N2873" s="65">
        <v>-38561.53</v>
      </c>
      <c r="P2873" s="60" t="s">
        <v>27</v>
      </c>
      <c r="Q2873" s="60" t="s">
        <v>1316</v>
      </c>
      <c r="R2873" s="60">
        <v>255</v>
      </c>
      <c r="AL2873" s="60" t="s">
        <v>1316</v>
      </c>
      <c r="AM2873" s="60">
        <v>255</v>
      </c>
      <c r="AN2873" s="85">
        <v>44056</v>
      </c>
      <c r="AO2873" s="60" t="s">
        <v>2106</v>
      </c>
      <c r="AP2873" s="60" t="s">
        <v>1314</v>
      </c>
      <c r="AQ2873" s="60" t="s">
        <v>8</v>
      </c>
      <c r="AT2873" s="60" t="s">
        <v>30</v>
      </c>
      <c r="AU2873" s="60" t="s">
        <v>2102</v>
      </c>
      <c r="AV2873" s="60" t="s">
        <v>1366</v>
      </c>
      <c r="AW2873" s="60" t="s">
        <v>1355</v>
      </c>
      <c r="AX2873" s="60" t="s">
        <v>1365</v>
      </c>
      <c r="AY2873" s="60" t="s">
        <v>12</v>
      </c>
    </row>
    <row r="2874" spans="1:54" x14ac:dyDescent="0.25">
      <c r="A2874" s="60" t="s">
        <v>1360</v>
      </c>
      <c r="B2874" s="60" t="s">
        <v>0</v>
      </c>
      <c r="C2874" s="60">
        <v>2021</v>
      </c>
      <c r="D2874" s="60">
        <v>2</v>
      </c>
      <c r="E2874" s="85">
        <v>44056</v>
      </c>
      <c r="H2874" s="60" t="s">
        <v>12</v>
      </c>
      <c r="J2874" s="60" t="s">
        <v>25</v>
      </c>
      <c r="K2874" s="60" t="s">
        <v>3</v>
      </c>
      <c r="M2874" s="60" t="s">
        <v>27</v>
      </c>
      <c r="N2874" s="65">
        <v>-6700</v>
      </c>
      <c r="P2874" s="60" t="s">
        <v>27</v>
      </c>
      <c r="Q2874" s="60" t="s">
        <v>1316</v>
      </c>
      <c r="R2874" s="60">
        <v>257</v>
      </c>
      <c r="AL2874" s="60" t="s">
        <v>1316</v>
      </c>
      <c r="AM2874" s="60">
        <v>257</v>
      </c>
      <c r="AN2874" s="85">
        <v>44056</v>
      </c>
      <c r="AO2874" s="60" t="s">
        <v>2106</v>
      </c>
      <c r="AP2874" s="60" t="s">
        <v>1312</v>
      </c>
      <c r="AQ2874" s="60" t="s">
        <v>8</v>
      </c>
      <c r="AT2874" s="60" t="s">
        <v>30</v>
      </c>
      <c r="AU2874" s="60" t="s">
        <v>2102</v>
      </c>
      <c r="AV2874" s="60" t="s">
        <v>1366</v>
      </c>
      <c r="AW2874" s="60" t="s">
        <v>1355</v>
      </c>
      <c r="AX2874" s="60" t="s">
        <v>1365</v>
      </c>
      <c r="AY2874" s="60" t="s">
        <v>12</v>
      </c>
    </row>
    <row r="2875" spans="1:54" x14ac:dyDescent="0.25">
      <c r="A2875" s="60" t="s">
        <v>1360</v>
      </c>
      <c r="B2875" s="60" t="s">
        <v>0</v>
      </c>
      <c r="C2875" s="60">
        <v>2021</v>
      </c>
      <c r="D2875" s="60">
        <v>2</v>
      </c>
      <c r="E2875" s="85">
        <v>44056</v>
      </c>
      <c r="H2875" s="60" t="s">
        <v>12</v>
      </c>
      <c r="I2875" s="60" t="s">
        <v>552</v>
      </c>
      <c r="J2875" s="60" t="s">
        <v>920</v>
      </c>
      <c r="K2875" s="60" t="s">
        <v>3</v>
      </c>
      <c r="M2875" s="60" t="s">
        <v>27</v>
      </c>
      <c r="N2875" s="65">
        <v>5905.14</v>
      </c>
      <c r="P2875" s="60" t="s">
        <v>1150</v>
      </c>
      <c r="Q2875" s="60" t="s">
        <v>1316</v>
      </c>
      <c r="R2875" s="60">
        <v>338</v>
      </c>
      <c r="S2875" s="60" t="s">
        <v>1299</v>
      </c>
      <c r="T2875" s="60">
        <v>1</v>
      </c>
      <c r="U2875" s="85">
        <v>44050</v>
      </c>
      <c r="V2875" s="60" t="s">
        <v>1539</v>
      </c>
      <c r="W2875" s="60" t="s">
        <v>1150</v>
      </c>
      <c r="X2875" s="60" t="s">
        <v>36</v>
      </c>
      <c r="AL2875" s="60" t="s">
        <v>1299</v>
      </c>
      <c r="AM2875" s="60">
        <v>1</v>
      </c>
      <c r="AN2875" s="85">
        <v>44050</v>
      </c>
      <c r="AO2875" s="60" t="s">
        <v>2112</v>
      </c>
      <c r="AP2875" s="60" t="s">
        <v>1299</v>
      </c>
      <c r="AQ2875" s="60" t="s">
        <v>554</v>
      </c>
      <c r="AR2875" s="60" t="s">
        <v>1151</v>
      </c>
      <c r="AT2875" s="60" t="s">
        <v>30</v>
      </c>
      <c r="AU2875" s="60" t="s">
        <v>2102</v>
      </c>
      <c r="AV2875" s="60" t="s">
        <v>1372</v>
      </c>
      <c r="AW2875" s="60" t="s">
        <v>1355</v>
      </c>
      <c r="AX2875" s="60" t="s">
        <v>1354</v>
      </c>
      <c r="AY2875" s="60" t="s">
        <v>12</v>
      </c>
      <c r="AZ2875" s="60" t="s">
        <v>1353</v>
      </c>
      <c r="BA2875" s="60" t="s">
        <v>2103</v>
      </c>
      <c r="BB2875" s="60" t="s">
        <v>1371</v>
      </c>
    </row>
    <row r="2876" spans="1:54" x14ac:dyDescent="0.25">
      <c r="A2876" s="60" t="s">
        <v>1360</v>
      </c>
      <c r="B2876" s="60" t="s">
        <v>0</v>
      </c>
      <c r="C2876" s="60">
        <v>2021</v>
      </c>
      <c r="D2876" s="60">
        <v>2</v>
      </c>
      <c r="E2876" s="85">
        <v>44056</v>
      </c>
      <c r="H2876" s="60" t="s">
        <v>12</v>
      </c>
      <c r="I2876" s="60" t="s">
        <v>552</v>
      </c>
      <c r="J2876" s="60" t="s">
        <v>920</v>
      </c>
      <c r="K2876" s="60" t="s">
        <v>3</v>
      </c>
      <c r="M2876" s="60" t="s">
        <v>27</v>
      </c>
      <c r="N2876" s="65">
        <v>250</v>
      </c>
      <c r="P2876" s="60" t="s">
        <v>1326</v>
      </c>
      <c r="Q2876" s="60" t="s">
        <v>1316</v>
      </c>
      <c r="R2876" s="60">
        <v>342</v>
      </c>
      <c r="S2876" s="60" t="s">
        <v>1295</v>
      </c>
      <c r="T2876" s="60">
        <v>1</v>
      </c>
      <c r="U2876" s="85">
        <v>44051</v>
      </c>
      <c r="V2876" s="60" t="s">
        <v>1548</v>
      </c>
      <c r="W2876" s="60" t="s">
        <v>1326</v>
      </c>
      <c r="X2876" s="60" t="s">
        <v>36</v>
      </c>
      <c r="AL2876" s="60" t="s">
        <v>1295</v>
      </c>
      <c r="AM2876" s="60">
        <v>1</v>
      </c>
      <c r="AN2876" s="85">
        <v>44051</v>
      </c>
      <c r="AO2876" s="60" t="s">
        <v>2113</v>
      </c>
      <c r="AP2876" s="60" t="s">
        <v>1295</v>
      </c>
      <c r="AQ2876" s="60" t="s">
        <v>554</v>
      </c>
      <c r="AR2876" s="60" t="s">
        <v>1284</v>
      </c>
      <c r="AT2876" s="60" t="s">
        <v>30</v>
      </c>
      <c r="AU2876" s="60" t="s">
        <v>2102</v>
      </c>
      <c r="AV2876" s="60" t="s">
        <v>1372</v>
      </c>
      <c r="AW2876" s="60" t="s">
        <v>1355</v>
      </c>
      <c r="AX2876" s="60" t="s">
        <v>1354</v>
      </c>
      <c r="AY2876" s="60" t="s">
        <v>12</v>
      </c>
      <c r="AZ2876" s="60" t="s">
        <v>1353</v>
      </c>
      <c r="BA2876" s="60" t="s">
        <v>2103</v>
      </c>
      <c r="BB2876" s="60" t="s">
        <v>1371</v>
      </c>
    </row>
    <row r="2877" spans="1:54" x14ac:dyDescent="0.25">
      <c r="A2877" s="60" t="s">
        <v>1360</v>
      </c>
      <c r="B2877" s="60" t="s">
        <v>0</v>
      </c>
      <c r="C2877" s="60">
        <v>2021</v>
      </c>
      <c r="D2877" s="60">
        <v>2</v>
      </c>
      <c r="E2877" s="85">
        <v>44056</v>
      </c>
      <c r="H2877" s="60" t="s">
        <v>12</v>
      </c>
      <c r="J2877" s="60" t="s">
        <v>25</v>
      </c>
      <c r="K2877" s="60" t="s">
        <v>3</v>
      </c>
      <c r="M2877" s="60" t="s">
        <v>27</v>
      </c>
      <c r="N2877" s="65">
        <v>-3281.5</v>
      </c>
      <c r="P2877" s="60" t="s">
        <v>27</v>
      </c>
      <c r="Q2877" s="60" t="s">
        <v>1316</v>
      </c>
      <c r="R2877" s="60">
        <v>82</v>
      </c>
      <c r="AL2877" s="60" t="s">
        <v>1316</v>
      </c>
      <c r="AM2877" s="60">
        <v>82</v>
      </c>
      <c r="AN2877" s="85">
        <v>44056</v>
      </c>
      <c r="AO2877" s="60" t="s">
        <v>2106</v>
      </c>
      <c r="AP2877" s="60" t="s">
        <v>1298</v>
      </c>
      <c r="AQ2877" s="60" t="s">
        <v>8</v>
      </c>
      <c r="AT2877" s="60" t="s">
        <v>30</v>
      </c>
      <c r="AU2877" s="60" t="s">
        <v>2102</v>
      </c>
      <c r="AV2877" s="60" t="s">
        <v>1366</v>
      </c>
      <c r="AW2877" s="60" t="s">
        <v>1355</v>
      </c>
      <c r="AX2877" s="60" t="s">
        <v>1365</v>
      </c>
      <c r="AY2877" s="60" t="s">
        <v>12</v>
      </c>
    </row>
    <row r="2878" spans="1:54" x14ac:dyDescent="0.25">
      <c r="A2878" s="60" t="s">
        <v>1360</v>
      </c>
      <c r="B2878" s="60" t="s">
        <v>0</v>
      </c>
      <c r="C2878" s="60">
        <v>2021</v>
      </c>
      <c r="D2878" s="60">
        <v>2</v>
      </c>
      <c r="E2878" s="85">
        <v>44056</v>
      </c>
      <c r="H2878" s="60" t="s">
        <v>12</v>
      </c>
      <c r="J2878" s="60" t="s">
        <v>25</v>
      </c>
      <c r="K2878" s="60" t="s">
        <v>3</v>
      </c>
      <c r="M2878" s="60" t="s">
        <v>27</v>
      </c>
      <c r="N2878" s="65">
        <v>-5041.1000000000004</v>
      </c>
      <c r="P2878" s="60" t="s">
        <v>27</v>
      </c>
      <c r="Q2878" s="60" t="s">
        <v>1316</v>
      </c>
      <c r="R2878" s="60">
        <v>97</v>
      </c>
      <c r="AL2878" s="60" t="s">
        <v>1316</v>
      </c>
      <c r="AM2878" s="60">
        <v>97</v>
      </c>
      <c r="AN2878" s="85">
        <v>44056</v>
      </c>
      <c r="AO2878" s="60" t="s">
        <v>2106</v>
      </c>
      <c r="AP2878" s="60" t="s">
        <v>1310</v>
      </c>
      <c r="AQ2878" s="60" t="s">
        <v>8</v>
      </c>
      <c r="AT2878" s="60" t="s">
        <v>30</v>
      </c>
      <c r="AU2878" s="60" t="s">
        <v>2102</v>
      </c>
      <c r="AV2878" s="60" t="s">
        <v>1366</v>
      </c>
      <c r="AW2878" s="60" t="s">
        <v>1355</v>
      </c>
      <c r="AX2878" s="60" t="s">
        <v>1365</v>
      </c>
      <c r="AY2878" s="60" t="s">
        <v>12</v>
      </c>
    </row>
    <row r="2879" spans="1:54" x14ac:dyDescent="0.25">
      <c r="A2879" s="60" t="s">
        <v>1360</v>
      </c>
      <c r="B2879" s="60" t="s">
        <v>0</v>
      </c>
      <c r="C2879" s="60">
        <v>2021</v>
      </c>
      <c r="D2879" s="60">
        <v>2</v>
      </c>
      <c r="E2879" s="85">
        <v>44056</v>
      </c>
      <c r="H2879" s="60" t="s">
        <v>12</v>
      </c>
      <c r="J2879" s="60" t="s">
        <v>25</v>
      </c>
      <c r="K2879" s="60" t="s">
        <v>3</v>
      </c>
      <c r="M2879" s="60" t="s">
        <v>27</v>
      </c>
      <c r="N2879" s="65">
        <v>-85000</v>
      </c>
      <c r="P2879" s="60" t="s">
        <v>27</v>
      </c>
      <c r="Q2879" s="60" t="s">
        <v>1316</v>
      </c>
      <c r="R2879" s="60">
        <v>218</v>
      </c>
      <c r="AL2879" s="60" t="s">
        <v>1316</v>
      </c>
      <c r="AM2879" s="60">
        <v>218</v>
      </c>
      <c r="AN2879" s="85">
        <v>44056</v>
      </c>
      <c r="AO2879" s="60" t="s">
        <v>2106</v>
      </c>
      <c r="AP2879" s="60" t="s">
        <v>1304</v>
      </c>
      <c r="AQ2879" s="60" t="s">
        <v>8</v>
      </c>
      <c r="AT2879" s="60" t="s">
        <v>30</v>
      </c>
      <c r="AU2879" s="60" t="s">
        <v>2102</v>
      </c>
      <c r="AV2879" s="60" t="s">
        <v>1366</v>
      </c>
      <c r="AW2879" s="60" t="s">
        <v>1355</v>
      </c>
      <c r="AX2879" s="60" t="s">
        <v>1365</v>
      </c>
      <c r="AY2879" s="60" t="s">
        <v>12</v>
      </c>
    </row>
    <row r="2880" spans="1:54" x14ac:dyDescent="0.25">
      <c r="A2880" s="60" t="s">
        <v>1360</v>
      </c>
      <c r="B2880" s="60" t="s">
        <v>0</v>
      </c>
      <c r="C2880" s="60">
        <v>2021</v>
      </c>
      <c r="D2880" s="60">
        <v>2</v>
      </c>
      <c r="E2880" s="85">
        <v>44056</v>
      </c>
      <c r="H2880" s="60" t="s">
        <v>12</v>
      </c>
      <c r="I2880" s="60" t="s">
        <v>552</v>
      </c>
      <c r="J2880" s="60" t="s">
        <v>920</v>
      </c>
      <c r="K2880" s="60" t="s">
        <v>3</v>
      </c>
      <c r="M2880" s="60" t="s">
        <v>27</v>
      </c>
      <c r="N2880" s="65">
        <v>84999</v>
      </c>
      <c r="P2880" s="60" t="s">
        <v>1323</v>
      </c>
      <c r="Q2880" s="60" t="s">
        <v>1316</v>
      </c>
      <c r="R2880" s="60">
        <v>429</v>
      </c>
      <c r="S2880" s="60" t="s">
        <v>1302</v>
      </c>
      <c r="T2880" s="60">
        <v>1</v>
      </c>
      <c r="U2880" s="85">
        <v>44050</v>
      </c>
      <c r="V2880" s="60" t="s">
        <v>1564</v>
      </c>
      <c r="W2880" s="60" t="s">
        <v>1323</v>
      </c>
      <c r="X2880" s="60" t="s">
        <v>36</v>
      </c>
      <c r="AL2880" s="60" t="s">
        <v>1302</v>
      </c>
      <c r="AM2880" s="60">
        <v>1</v>
      </c>
      <c r="AN2880" s="85">
        <v>44050</v>
      </c>
      <c r="AO2880" s="60" t="s">
        <v>2114</v>
      </c>
      <c r="AP2880" s="60" t="s">
        <v>1302</v>
      </c>
      <c r="AQ2880" s="60" t="s">
        <v>554</v>
      </c>
      <c r="AR2880" s="60" t="s">
        <v>200</v>
      </c>
      <c r="AT2880" s="60" t="s">
        <v>30</v>
      </c>
      <c r="AU2880" s="60" t="s">
        <v>2102</v>
      </c>
      <c r="AV2880" s="60" t="s">
        <v>1372</v>
      </c>
      <c r="AW2880" s="60" t="s">
        <v>1355</v>
      </c>
      <c r="AX2880" s="60" t="s">
        <v>1354</v>
      </c>
      <c r="AY2880" s="60" t="s">
        <v>12</v>
      </c>
      <c r="AZ2880" s="60" t="s">
        <v>1353</v>
      </c>
      <c r="BA2880" s="60" t="s">
        <v>2103</v>
      </c>
      <c r="BB2880" s="60" t="s">
        <v>1371</v>
      </c>
    </row>
    <row r="2881" spans="1:54" x14ac:dyDescent="0.25">
      <c r="A2881" s="60" t="s">
        <v>1360</v>
      </c>
      <c r="B2881" s="60" t="s">
        <v>0</v>
      </c>
      <c r="C2881" s="60">
        <v>2021</v>
      </c>
      <c r="D2881" s="60">
        <v>2</v>
      </c>
      <c r="E2881" s="85">
        <v>44056</v>
      </c>
      <c r="H2881" s="60" t="s">
        <v>12</v>
      </c>
      <c r="I2881" s="60" t="s">
        <v>552</v>
      </c>
      <c r="J2881" s="60" t="s">
        <v>920</v>
      </c>
      <c r="K2881" s="60" t="s">
        <v>3</v>
      </c>
      <c r="M2881" s="60" t="s">
        <v>27</v>
      </c>
      <c r="N2881" s="65">
        <v>525.61</v>
      </c>
      <c r="P2881" s="60" t="s">
        <v>1322</v>
      </c>
      <c r="Q2881" s="60" t="s">
        <v>1316</v>
      </c>
      <c r="R2881" s="60">
        <v>435</v>
      </c>
      <c r="S2881" s="60" t="s">
        <v>1296</v>
      </c>
      <c r="T2881" s="60">
        <v>1</v>
      </c>
      <c r="U2881" s="85">
        <v>44050</v>
      </c>
      <c r="V2881" s="60" t="s">
        <v>1558</v>
      </c>
      <c r="W2881" s="60" t="s">
        <v>1322</v>
      </c>
      <c r="X2881" s="60" t="s">
        <v>36</v>
      </c>
      <c r="AL2881" s="60" t="s">
        <v>1296</v>
      </c>
      <c r="AM2881" s="60">
        <v>1</v>
      </c>
      <c r="AN2881" s="85">
        <v>44050</v>
      </c>
      <c r="AO2881" s="60" t="s">
        <v>2115</v>
      </c>
      <c r="AP2881" s="60" t="s">
        <v>1296</v>
      </c>
      <c r="AQ2881" s="60" t="s">
        <v>554</v>
      </c>
      <c r="AR2881" s="60" t="s">
        <v>486</v>
      </c>
      <c r="AT2881" s="60" t="s">
        <v>30</v>
      </c>
      <c r="AU2881" s="60" t="s">
        <v>2102</v>
      </c>
      <c r="AV2881" s="60" t="s">
        <v>1372</v>
      </c>
      <c r="AW2881" s="60" t="s">
        <v>1355</v>
      </c>
      <c r="AX2881" s="60" t="s">
        <v>1354</v>
      </c>
      <c r="AY2881" s="60" t="s">
        <v>12</v>
      </c>
      <c r="AZ2881" s="60" t="s">
        <v>1353</v>
      </c>
      <c r="BA2881" s="60" t="s">
        <v>2103</v>
      </c>
      <c r="BB2881" s="60" t="s">
        <v>1371</v>
      </c>
    </row>
    <row r="2882" spans="1:54" x14ac:dyDescent="0.25">
      <c r="A2882" s="60" t="s">
        <v>1360</v>
      </c>
      <c r="B2882" s="60" t="s">
        <v>0</v>
      </c>
      <c r="C2882" s="60">
        <v>2021</v>
      </c>
      <c r="D2882" s="60">
        <v>2</v>
      </c>
      <c r="E2882" s="85">
        <v>44056</v>
      </c>
      <c r="H2882" s="60" t="s">
        <v>12</v>
      </c>
      <c r="I2882" s="60" t="s">
        <v>552</v>
      </c>
      <c r="J2882" s="60" t="s">
        <v>920</v>
      </c>
      <c r="K2882" s="60" t="s">
        <v>3</v>
      </c>
      <c r="M2882" s="60" t="s">
        <v>27</v>
      </c>
      <c r="N2882" s="65">
        <v>19357</v>
      </c>
      <c r="P2882" s="60" t="s">
        <v>1321</v>
      </c>
      <c r="Q2882" s="60" t="s">
        <v>1316</v>
      </c>
      <c r="R2882" s="60">
        <v>436</v>
      </c>
      <c r="S2882" s="60" t="s">
        <v>1315</v>
      </c>
      <c r="T2882" s="60">
        <v>1</v>
      </c>
      <c r="U2882" s="85">
        <v>44050</v>
      </c>
      <c r="V2882" s="60" t="s">
        <v>1380</v>
      </c>
      <c r="W2882" s="60" t="s">
        <v>1321</v>
      </c>
      <c r="X2882" s="60" t="s">
        <v>36</v>
      </c>
      <c r="AL2882" s="60" t="s">
        <v>1315</v>
      </c>
      <c r="AM2882" s="60">
        <v>1</v>
      </c>
      <c r="AN2882" s="85">
        <v>44050</v>
      </c>
      <c r="AO2882" s="60" t="s">
        <v>2116</v>
      </c>
      <c r="AP2882" s="60" t="s">
        <v>1315</v>
      </c>
      <c r="AQ2882" s="60" t="s">
        <v>554</v>
      </c>
      <c r="AR2882" s="60" t="s">
        <v>452</v>
      </c>
      <c r="AT2882" s="60" t="s">
        <v>30</v>
      </c>
      <c r="AU2882" s="60" t="s">
        <v>2102</v>
      </c>
      <c r="AV2882" s="60" t="s">
        <v>1372</v>
      </c>
      <c r="AW2882" s="60" t="s">
        <v>1355</v>
      </c>
      <c r="AX2882" s="60" t="s">
        <v>1354</v>
      </c>
      <c r="AY2882" s="60" t="s">
        <v>12</v>
      </c>
      <c r="AZ2882" s="60" t="s">
        <v>1353</v>
      </c>
      <c r="BA2882" s="60" t="s">
        <v>2103</v>
      </c>
      <c r="BB2882" s="60" t="s">
        <v>1371</v>
      </c>
    </row>
    <row r="2883" spans="1:54" x14ac:dyDescent="0.25">
      <c r="A2883" s="60" t="s">
        <v>1360</v>
      </c>
      <c r="B2883" s="60" t="s">
        <v>0</v>
      </c>
      <c r="C2883" s="60">
        <v>2021</v>
      </c>
      <c r="D2883" s="60">
        <v>2</v>
      </c>
      <c r="E2883" s="85">
        <v>44056</v>
      </c>
      <c r="H2883" s="60" t="s">
        <v>12</v>
      </c>
      <c r="I2883" s="60" t="s">
        <v>552</v>
      </c>
      <c r="J2883" s="60" t="s">
        <v>920</v>
      </c>
      <c r="K2883" s="60" t="s">
        <v>3</v>
      </c>
      <c r="M2883" s="60" t="s">
        <v>27</v>
      </c>
      <c r="N2883" s="65">
        <v>38561.53</v>
      </c>
      <c r="P2883" s="60" t="s">
        <v>1320</v>
      </c>
      <c r="Q2883" s="60" t="s">
        <v>1316</v>
      </c>
      <c r="R2883" s="60">
        <v>437</v>
      </c>
      <c r="S2883" s="60" t="s">
        <v>1314</v>
      </c>
      <c r="T2883" s="60">
        <v>1</v>
      </c>
      <c r="U2883" s="85">
        <v>44050</v>
      </c>
      <c r="V2883" s="60" t="s">
        <v>1563</v>
      </c>
      <c r="W2883" s="60" t="s">
        <v>1320</v>
      </c>
      <c r="X2883" s="60" t="s">
        <v>36</v>
      </c>
      <c r="AL2883" s="60" t="s">
        <v>1314</v>
      </c>
      <c r="AM2883" s="60">
        <v>1</v>
      </c>
      <c r="AN2883" s="85">
        <v>44050</v>
      </c>
      <c r="AO2883" s="60" t="s">
        <v>2117</v>
      </c>
      <c r="AP2883" s="60" t="s">
        <v>1314</v>
      </c>
      <c r="AQ2883" s="60" t="s">
        <v>554</v>
      </c>
      <c r="AR2883" s="60" t="s">
        <v>265</v>
      </c>
      <c r="AT2883" s="60" t="s">
        <v>30</v>
      </c>
      <c r="AU2883" s="60" t="s">
        <v>2102</v>
      </c>
      <c r="AV2883" s="60" t="s">
        <v>1372</v>
      </c>
      <c r="AW2883" s="60" t="s">
        <v>1355</v>
      </c>
      <c r="AX2883" s="60" t="s">
        <v>1354</v>
      </c>
      <c r="AY2883" s="60" t="s">
        <v>12</v>
      </c>
      <c r="AZ2883" s="60" t="s">
        <v>1353</v>
      </c>
      <c r="BA2883" s="60" t="s">
        <v>2103</v>
      </c>
      <c r="BB2883" s="60" t="s">
        <v>1371</v>
      </c>
    </row>
    <row r="2884" spans="1:54" x14ac:dyDescent="0.25">
      <c r="A2884" s="60" t="s">
        <v>1360</v>
      </c>
      <c r="B2884" s="60" t="s">
        <v>0</v>
      </c>
      <c r="C2884" s="60">
        <v>2021</v>
      </c>
      <c r="D2884" s="60">
        <v>2</v>
      </c>
      <c r="E2884" s="85">
        <v>44056</v>
      </c>
      <c r="H2884" s="60" t="s">
        <v>12</v>
      </c>
      <c r="I2884" s="60" t="s">
        <v>552</v>
      </c>
      <c r="J2884" s="60" t="s">
        <v>920</v>
      </c>
      <c r="K2884" s="60" t="s">
        <v>3</v>
      </c>
      <c r="M2884" s="60" t="s">
        <v>27</v>
      </c>
      <c r="N2884" s="65">
        <v>5425.44</v>
      </c>
      <c r="P2884" s="60" t="s">
        <v>1319</v>
      </c>
      <c r="Q2884" s="60" t="s">
        <v>1316</v>
      </c>
      <c r="R2884" s="60">
        <v>438</v>
      </c>
      <c r="S2884" s="60" t="s">
        <v>1313</v>
      </c>
      <c r="T2884" s="60">
        <v>1</v>
      </c>
      <c r="U2884" s="85">
        <v>44050</v>
      </c>
      <c r="V2884" s="60" t="s">
        <v>1535</v>
      </c>
      <c r="W2884" s="60" t="s">
        <v>1319</v>
      </c>
      <c r="X2884" s="60" t="s">
        <v>36</v>
      </c>
      <c r="AL2884" s="60" t="s">
        <v>1313</v>
      </c>
      <c r="AM2884" s="60">
        <v>1</v>
      </c>
      <c r="AN2884" s="85">
        <v>44050</v>
      </c>
      <c r="AO2884" s="60" t="s">
        <v>2118</v>
      </c>
      <c r="AP2884" s="60" t="s">
        <v>1313</v>
      </c>
      <c r="AQ2884" s="60" t="s">
        <v>554</v>
      </c>
      <c r="AR2884" s="60" t="s">
        <v>147</v>
      </c>
      <c r="AT2884" s="60" t="s">
        <v>30</v>
      </c>
      <c r="AU2884" s="60" t="s">
        <v>2102</v>
      </c>
      <c r="AV2884" s="60" t="s">
        <v>1372</v>
      </c>
      <c r="AW2884" s="60" t="s">
        <v>1355</v>
      </c>
      <c r="AX2884" s="60" t="s">
        <v>1354</v>
      </c>
      <c r="AY2884" s="60" t="s">
        <v>12</v>
      </c>
      <c r="AZ2884" s="60" t="s">
        <v>1353</v>
      </c>
      <c r="BA2884" s="60" t="s">
        <v>2103</v>
      </c>
      <c r="BB2884" s="60" t="s">
        <v>1371</v>
      </c>
    </row>
    <row r="2885" spans="1:54" x14ac:dyDescent="0.25">
      <c r="A2885" s="60" t="s">
        <v>1360</v>
      </c>
      <c r="B2885" s="60" t="s">
        <v>0</v>
      </c>
      <c r="C2885" s="60">
        <v>2021</v>
      </c>
      <c r="D2885" s="60">
        <v>2</v>
      </c>
      <c r="E2885" s="85">
        <v>44056</v>
      </c>
      <c r="H2885" s="60" t="s">
        <v>12</v>
      </c>
      <c r="J2885" s="60" t="s">
        <v>25</v>
      </c>
      <c r="K2885" s="60" t="s">
        <v>3</v>
      </c>
      <c r="M2885" s="60" t="s">
        <v>27</v>
      </c>
      <c r="N2885" s="65">
        <v>-5425.44</v>
      </c>
      <c r="P2885" s="60" t="s">
        <v>27</v>
      </c>
      <c r="Q2885" s="60" t="s">
        <v>1316</v>
      </c>
      <c r="R2885" s="60">
        <v>256</v>
      </c>
      <c r="AL2885" s="60" t="s">
        <v>1316</v>
      </c>
      <c r="AM2885" s="60">
        <v>256</v>
      </c>
      <c r="AN2885" s="85">
        <v>44056</v>
      </c>
      <c r="AO2885" s="60" t="s">
        <v>2106</v>
      </c>
      <c r="AP2885" s="60" t="s">
        <v>1313</v>
      </c>
      <c r="AQ2885" s="60" t="s">
        <v>8</v>
      </c>
      <c r="AT2885" s="60" t="s">
        <v>30</v>
      </c>
      <c r="AU2885" s="60" t="s">
        <v>2102</v>
      </c>
      <c r="AV2885" s="60" t="s">
        <v>1366</v>
      </c>
      <c r="AW2885" s="60" t="s">
        <v>1355</v>
      </c>
      <c r="AX2885" s="60" t="s">
        <v>1365</v>
      </c>
      <c r="AY2885" s="60" t="s">
        <v>12</v>
      </c>
    </row>
    <row r="2886" spans="1:54" x14ac:dyDescent="0.25">
      <c r="A2886" s="60" t="s">
        <v>1360</v>
      </c>
      <c r="B2886" s="60" t="s">
        <v>0</v>
      </c>
      <c r="C2886" s="60">
        <v>2021</v>
      </c>
      <c r="D2886" s="60">
        <v>2</v>
      </c>
      <c r="E2886" s="85">
        <v>44056</v>
      </c>
      <c r="H2886" s="60" t="s">
        <v>12</v>
      </c>
      <c r="I2886" s="60" t="s">
        <v>552</v>
      </c>
      <c r="J2886" s="60" t="s">
        <v>920</v>
      </c>
      <c r="K2886" s="60" t="s">
        <v>3</v>
      </c>
      <c r="M2886" s="60" t="s">
        <v>27</v>
      </c>
      <c r="N2886" s="65">
        <v>4650.4799999999996</v>
      </c>
      <c r="P2886" s="60" t="s">
        <v>1333</v>
      </c>
      <c r="Q2886" s="60" t="s">
        <v>1316</v>
      </c>
      <c r="R2886" s="60">
        <v>316</v>
      </c>
      <c r="S2886" s="60" t="s">
        <v>1311</v>
      </c>
      <c r="T2886" s="60">
        <v>1</v>
      </c>
      <c r="U2886" s="85">
        <v>44050</v>
      </c>
      <c r="V2886" s="60" t="s">
        <v>1503</v>
      </c>
      <c r="W2886" s="60" t="s">
        <v>1333</v>
      </c>
      <c r="X2886" s="60" t="s">
        <v>36</v>
      </c>
      <c r="AL2886" s="60" t="s">
        <v>1311</v>
      </c>
      <c r="AM2886" s="60">
        <v>1</v>
      </c>
      <c r="AN2886" s="85">
        <v>44050</v>
      </c>
      <c r="AO2886" s="60" t="s">
        <v>2119</v>
      </c>
      <c r="AP2886" s="60" t="s">
        <v>1311</v>
      </c>
      <c r="AQ2886" s="60" t="s">
        <v>554</v>
      </c>
      <c r="AR2886" s="60" t="s">
        <v>1178</v>
      </c>
      <c r="AT2886" s="60" t="s">
        <v>30</v>
      </c>
      <c r="AU2886" s="60" t="s">
        <v>2102</v>
      </c>
      <c r="AV2886" s="60" t="s">
        <v>1372</v>
      </c>
      <c r="AW2886" s="60" t="s">
        <v>1355</v>
      </c>
      <c r="AX2886" s="60" t="s">
        <v>1354</v>
      </c>
      <c r="AY2886" s="60" t="s">
        <v>12</v>
      </c>
      <c r="AZ2886" s="60" t="s">
        <v>1353</v>
      </c>
      <c r="BA2886" s="60" t="s">
        <v>2103</v>
      </c>
      <c r="BB2886" s="60" t="s">
        <v>1371</v>
      </c>
    </row>
    <row r="2887" spans="1:54" x14ac:dyDescent="0.25">
      <c r="A2887" s="60" t="s">
        <v>1360</v>
      </c>
      <c r="B2887" s="60" t="s">
        <v>0</v>
      </c>
      <c r="C2887" s="60">
        <v>2021</v>
      </c>
      <c r="D2887" s="60">
        <v>2</v>
      </c>
      <c r="E2887" s="85">
        <v>44056</v>
      </c>
      <c r="H2887" s="60" t="s">
        <v>12</v>
      </c>
      <c r="I2887" s="60" t="s">
        <v>552</v>
      </c>
      <c r="J2887" s="60" t="s">
        <v>920</v>
      </c>
      <c r="K2887" s="60" t="s">
        <v>3</v>
      </c>
      <c r="M2887" s="60" t="s">
        <v>27</v>
      </c>
      <c r="N2887" s="65">
        <v>3887.6</v>
      </c>
      <c r="P2887" s="60" t="s">
        <v>1331</v>
      </c>
      <c r="Q2887" s="60" t="s">
        <v>1316</v>
      </c>
      <c r="R2887" s="60">
        <v>318</v>
      </c>
      <c r="S2887" s="60" t="s">
        <v>1309</v>
      </c>
      <c r="T2887" s="60">
        <v>1</v>
      </c>
      <c r="U2887" s="85">
        <v>44050</v>
      </c>
      <c r="V2887" s="60" t="s">
        <v>1464</v>
      </c>
      <c r="W2887" s="60" t="s">
        <v>1331</v>
      </c>
      <c r="X2887" s="60" t="s">
        <v>36</v>
      </c>
      <c r="AL2887" s="60" t="s">
        <v>1309</v>
      </c>
      <c r="AM2887" s="60">
        <v>1</v>
      </c>
      <c r="AN2887" s="85">
        <v>44050</v>
      </c>
      <c r="AO2887" s="60" t="s">
        <v>2120</v>
      </c>
      <c r="AP2887" s="60" t="s">
        <v>1309</v>
      </c>
      <c r="AQ2887" s="60" t="s">
        <v>554</v>
      </c>
      <c r="AR2887" s="60" t="s">
        <v>757</v>
      </c>
      <c r="AT2887" s="60" t="s">
        <v>30</v>
      </c>
      <c r="AU2887" s="60" t="s">
        <v>2102</v>
      </c>
      <c r="AV2887" s="60" t="s">
        <v>1372</v>
      </c>
      <c r="AW2887" s="60" t="s">
        <v>1355</v>
      </c>
      <c r="AX2887" s="60" t="s">
        <v>1354</v>
      </c>
      <c r="AY2887" s="60" t="s">
        <v>12</v>
      </c>
      <c r="AZ2887" s="60" t="s">
        <v>1353</v>
      </c>
      <c r="BA2887" s="60" t="s">
        <v>2103</v>
      </c>
      <c r="BB2887" s="60" t="s">
        <v>1371</v>
      </c>
    </row>
    <row r="2888" spans="1:54" x14ac:dyDescent="0.25">
      <c r="A2888" s="60" t="s">
        <v>1360</v>
      </c>
      <c r="B2888" s="60" t="s">
        <v>0</v>
      </c>
      <c r="C2888" s="60">
        <v>2021</v>
      </c>
      <c r="D2888" s="60">
        <v>2</v>
      </c>
      <c r="E2888" s="85">
        <v>44056</v>
      </c>
      <c r="H2888" s="60" t="s">
        <v>12</v>
      </c>
      <c r="J2888" s="60" t="s">
        <v>25</v>
      </c>
      <c r="K2888" s="60" t="s">
        <v>3</v>
      </c>
      <c r="M2888" s="60" t="s">
        <v>27</v>
      </c>
      <c r="N2888" s="65">
        <v>-4650.4799999999996</v>
      </c>
      <c r="P2888" s="60" t="s">
        <v>27</v>
      </c>
      <c r="Q2888" s="60" t="s">
        <v>1316</v>
      </c>
      <c r="R2888" s="60">
        <v>96</v>
      </c>
      <c r="AL2888" s="60" t="s">
        <v>1316</v>
      </c>
      <c r="AM2888" s="60">
        <v>96</v>
      </c>
      <c r="AN2888" s="85">
        <v>44056</v>
      </c>
      <c r="AO2888" s="60" t="s">
        <v>2106</v>
      </c>
      <c r="AP2888" s="60" t="s">
        <v>1311</v>
      </c>
      <c r="AQ2888" s="60" t="s">
        <v>8</v>
      </c>
      <c r="AT2888" s="60" t="s">
        <v>30</v>
      </c>
      <c r="AU2888" s="60" t="s">
        <v>2102</v>
      </c>
      <c r="AV2888" s="60" t="s">
        <v>1366</v>
      </c>
      <c r="AW2888" s="60" t="s">
        <v>1355</v>
      </c>
      <c r="AX2888" s="60" t="s">
        <v>1365</v>
      </c>
      <c r="AY2888" s="60" t="s">
        <v>12</v>
      </c>
    </row>
    <row r="2889" spans="1:54" x14ac:dyDescent="0.25">
      <c r="A2889" s="60" t="s">
        <v>1360</v>
      </c>
      <c r="B2889" s="60" t="s">
        <v>0</v>
      </c>
      <c r="C2889" s="60">
        <v>2021</v>
      </c>
      <c r="D2889" s="60">
        <v>2</v>
      </c>
      <c r="E2889" s="85">
        <v>44056</v>
      </c>
      <c r="H2889" s="60" t="s">
        <v>12</v>
      </c>
      <c r="J2889" s="60" t="s">
        <v>25</v>
      </c>
      <c r="K2889" s="60" t="s">
        <v>3</v>
      </c>
      <c r="M2889" s="60" t="s">
        <v>27</v>
      </c>
      <c r="N2889" s="65">
        <v>-3600</v>
      </c>
      <c r="P2889" s="60" t="s">
        <v>27</v>
      </c>
      <c r="Q2889" s="60" t="s">
        <v>1316</v>
      </c>
      <c r="R2889" s="60">
        <v>121</v>
      </c>
      <c r="AL2889" s="60" t="s">
        <v>1316</v>
      </c>
      <c r="AM2889" s="60">
        <v>121</v>
      </c>
      <c r="AN2889" s="85">
        <v>44056</v>
      </c>
      <c r="AO2889" s="60" t="s">
        <v>2106</v>
      </c>
      <c r="AP2889" s="60" t="s">
        <v>1305</v>
      </c>
      <c r="AQ2889" s="60" t="s">
        <v>8</v>
      </c>
      <c r="AT2889" s="60" t="s">
        <v>30</v>
      </c>
      <c r="AU2889" s="60" t="s">
        <v>2102</v>
      </c>
      <c r="AV2889" s="60" t="s">
        <v>1366</v>
      </c>
      <c r="AW2889" s="60" t="s">
        <v>1355</v>
      </c>
      <c r="AX2889" s="60" t="s">
        <v>1365</v>
      </c>
      <c r="AY2889" s="60" t="s">
        <v>12</v>
      </c>
    </row>
    <row r="2890" spans="1:54" x14ac:dyDescent="0.25">
      <c r="A2890" s="60" t="s">
        <v>1360</v>
      </c>
      <c r="B2890" s="60" t="s">
        <v>0</v>
      </c>
      <c r="C2890" s="60">
        <v>2021</v>
      </c>
      <c r="D2890" s="60">
        <v>2</v>
      </c>
      <c r="E2890" s="85">
        <v>44056</v>
      </c>
      <c r="H2890" s="60" t="s">
        <v>12</v>
      </c>
      <c r="J2890" s="60" t="s">
        <v>25</v>
      </c>
      <c r="K2890" s="60" t="s">
        <v>3</v>
      </c>
      <c r="M2890" s="60" t="s">
        <v>27</v>
      </c>
      <c r="N2890" s="65">
        <v>-250</v>
      </c>
      <c r="P2890" s="60" t="s">
        <v>27</v>
      </c>
      <c r="Q2890" s="60" t="s">
        <v>1316</v>
      </c>
      <c r="R2890" s="60">
        <v>137</v>
      </c>
      <c r="AL2890" s="60" t="s">
        <v>1316</v>
      </c>
      <c r="AM2890" s="60">
        <v>137</v>
      </c>
      <c r="AN2890" s="85">
        <v>44056</v>
      </c>
      <c r="AO2890" s="60" t="s">
        <v>2106</v>
      </c>
      <c r="AP2890" s="60" t="s">
        <v>1295</v>
      </c>
      <c r="AQ2890" s="60" t="s">
        <v>8</v>
      </c>
      <c r="AT2890" s="60" t="s">
        <v>30</v>
      </c>
      <c r="AU2890" s="60" t="s">
        <v>2102</v>
      </c>
      <c r="AV2890" s="60" t="s">
        <v>1366</v>
      </c>
      <c r="AW2890" s="60" t="s">
        <v>1355</v>
      </c>
      <c r="AX2890" s="60" t="s">
        <v>1365</v>
      </c>
      <c r="AY2890" s="60" t="s">
        <v>12</v>
      </c>
    </row>
    <row r="2891" spans="1:54" x14ac:dyDescent="0.25">
      <c r="A2891" s="60" t="s">
        <v>1360</v>
      </c>
      <c r="B2891" s="60" t="s">
        <v>0</v>
      </c>
      <c r="C2891" s="60">
        <v>2021</v>
      </c>
      <c r="D2891" s="60">
        <v>2</v>
      </c>
      <c r="E2891" s="85">
        <v>44056</v>
      </c>
      <c r="H2891" s="60" t="s">
        <v>12</v>
      </c>
      <c r="J2891" s="60" t="s">
        <v>25</v>
      </c>
      <c r="K2891" s="60" t="s">
        <v>3</v>
      </c>
      <c r="M2891" s="60" t="s">
        <v>27</v>
      </c>
      <c r="N2891" s="65">
        <v>-13860</v>
      </c>
      <c r="P2891" s="60" t="s">
        <v>27</v>
      </c>
      <c r="Q2891" s="60" t="s">
        <v>1316</v>
      </c>
      <c r="R2891" s="60">
        <v>99</v>
      </c>
      <c r="AL2891" s="60" t="s">
        <v>1316</v>
      </c>
      <c r="AM2891" s="60">
        <v>99</v>
      </c>
      <c r="AN2891" s="85">
        <v>44056</v>
      </c>
      <c r="AO2891" s="60" t="s">
        <v>2106</v>
      </c>
      <c r="AP2891" s="60" t="s">
        <v>1308</v>
      </c>
      <c r="AQ2891" s="60" t="s">
        <v>8</v>
      </c>
      <c r="AT2891" s="60" t="s">
        <v>30</v>
      </c>
      <c r="AU2891" s="60" t="s">
        <v>2102</v>
      </c>
      <c r="AV2891" s="60" t="s">
        <v>1366</v>
      </c>
      <c r="AW2891" s="60" t="s">
        <v>1355</v>
      </c>
      <c r="AX2891" s="60" t="s">
        <v>1365</v>
      </c>
      <c r="AY2891" s="60" t="s">
        <v>12</v>
      </c>
    </row>
    <row r="2892" spans="1:54" x14ac:dyDescent="0.25">
      <c r="A2892" s="60" t="s">
        <v>1360</v>
      </c>
      <c r="B2892" s="60" t="s">
        <v>0</v>
      </c>
      <c r="C2892" s="60">
        <v>2021</v>
      </c>
      <c r="D2892" s="60">
        <v>2</v>
      </c>
      <c r="E2892" s="85">
        <v>44056</v>
      </c>
      <c r="H2892" s="60" t="s">
        <v>12</v>
      </c>
      <c r="J2892" s="60" t="s">
        <v>25</v>
      </c>
      <c r="K2892" s="60" t="s">
        <v>3</v>
      </c>
      <c r="M2892" s="60" t="s">
        <v>27</v>
      </c>
      <c r="N2892" s="65">
        <v>-59150</v>
      </c>
      <c r="P2892" s="60" t="s">
        <v>27</v>
      </c>
      <c r="Q2892" s="60" t="s">
        <v>1316</v>
      </c>
      <c r="R2892" s="60">
        <v>100</v>
      </c>
      <c r="AL2892" s="60" t="s">
        <v>1316</v>
      </c>
      <c r="AM2892" s="60">
        <v>100</v>
      </c>
      <c r="AN2892" s="85">
        <v>44056</v>
      </c>
      <c r="AO2892" s="60" t="s">
        <v>2106</v>
      </c>
      <c r="AP2892" s="60" t="s">
        <v>1307</v>
      </c>
      <c r="AQ2892" s="60" t="s">
        <v>8</v>
      </c>
      <c r="AT2892" s="60" t="s">
        <v>30</v>
      </c>
      <c r="AU2892" s="60" t="s">
        <v>2102</v>
      </c>
      <c r="AV2892" s="60" t="s">
        <v>1366</v>
      </c>
      <c r="AW2892" s="60" t="s">
        <v>1355</v>
      </c>
      <c r="AX2892" s="60" t="s">
        <v>1365</v>
      </c>
      <c r="AY2892" s="60" t="s">
        <v>12</v>
      </c>
    </row>
    <row r="2893" spans="1:54" x14ac:dyDescent="0.25">
      <c r="A2893" s="60" t="s">
        <v>1360</v>
      </c>
      <c r="B2893" s="60" t="s">
        <v>0</v>
      </c>
      <c r="C2893" s="60">
        <v>2021</v>
      </c>
      <c r="D2893" s="60">
        <v>2</v>
      </c>
      <c r="E2893" s="85">
        <v>44056</v>
      </c>
      <c r="H2893" s="60" t="s">
        <v>12</v>
      </c>
      <c r="J2893" s="60" t="s">
        <v>25</v>
      </c>
      <c r="K2893" s="60" t="s">
        <v>3</v>
      </c>
      <c r="M2893" s="60" t="s">
        <v>27</v>
      </c>
      <c r="N2893" s="65">
        <v>-84999</v>
      </c>
      <c r="P2893" s="60" t="s">
        <v>27</v>
      </c>
      <c r="Q2893" s="60" t="s">
        <v>1316</v>
      </c>
      <c r="R2893" s="60">
        <v>246</v>
      </c>
      <c r="AL2893" s="60" t="s">
        <v>1316</v>
      </c>
      <c r="AM2893" s="60">
        <v>246</v>
      </c>
      <c r="AN2893" s="85">
        <v>44056</v>
      </c>
      <c r="AO2893" s="60" t="s">
        <v>2106</v>
      </c>
      <c r="AP2893" s="60" t="s">
        <v>1302</v>
      </c>
      <c r="AQ2893" s="60" t="s">
        <v>8</v>
      </c>
      <c r="AT2893" s="60" t="s">
        <v>30</v>
      </c>
      <c r="AU2893" s="60" t="s">
        <v>2102</v>
      </c>
      <c r="AV2893" s="60" t="s">
        <v>1366</v>
      </c>
      <c r="AW2893" s="60" t="s">
        <v>1355</v>
      </c>
      <c r="AX2893" s="60" t="s">
        <v>1365</v>
      </c>
      <c r="AY2893" s="60" t="s">
        <v>12</v>
      </c>
    </row>
    <row r="2894" spans="1:54" x14ac:dyDescent="0.25">
      <c r="A2894" s="60" t="s">
        <v>1360</v>
      </c>
      <c r="B2894" s="60" t="s">
        <v>0</v>
      </c>
      <c r="C2894" s="60">
        <v>2021</v>
      </c>
      <c r="D2894" s="60">
        <v>2</v>
      </c>
      <c r="E2894" s="85">
        <v>44056</v>
      </c>
      <c r="H2894" s="60" t="s">
        <v>12</v>
      </c>
      <c r="I2894" s="60" t="s">
        <v>552</v>
      </c>
      <c r="J2894" s="60" t="s">
        <v>920</v>
      </c>
      <c r="K2894" s="60" t="s">
        <v>3</v>
      </c>
      <c r="M2894" s="60" t="s">
        <v>27</v>
      </c>
      <c r="N2894" s="65">
        <v>5041.1000000000004</v>
      </c>
      <c r="P2894" s="60" t="s">
        <v>1332</v>
      </c>
      <c r="Q2894" s="60" t="s">
        <v>1316</v>
      </c>
      <c r="R2894" s="60">
        <v>317</v>
      </c>
      <c r="S2894" s="60" t="s">
        <v>1310</v>
      </c>
      <c r="T2894" s="60">
        <v>1</v>
      </c>
      <c r="U2894" s="85">
        <v>44050</v>
      </c>
      <c r="V2894" s="60" t="s">
        <v>1380</v>
      </c>
      <c r="W2894" s="60" t="s">
        <v>1332</v>
      </c>
      <c r="X2894" s="60" t="s">
        <v>36</v>
      </c>
      <c r="AL2894" s="60" t="s">
        <v>1310</v>
      </c>
      <c r="AM2894" s="60">
        <v>1</v>
      </c>
      <c r="AN2894" s="85">
        <v>44050</v>
      </c>
      <c r="AO2894" s="60" t="s">
        <v>2116</v>
      </c>
      <c r="AP2894" s="60" t="s">
        <v>1310</v>
      </c>
      <c r="AQ2894" s="60" t="s">
        <v>554</v>
      </c>
      <c r="AR2894" s="60" t="s">
        <v>452</v>
      </c>
      <c r="AT2894" s="60" t="s">
        <v>30</v>
      </c>
      <c r="AU2894" s="60" t="s">
        <v>2102</v>
      </c>
      <c r="AV2894" s="60" t="s">
        <v>1372</v>
      </c>
      <c r="AW2894" s="60" t="s">
        <v>1355</v>
      </c>
      <c r="AX2894" s="60" t="s">
        <v>1354</v>
      </c>
      <c r="AY2894" s="60" t="s">
        <v>12</v>
      </c>
      <c r="AZ2894" s="60" t="s">
        <v>1353</v>
      </c>
      <c r="BA2894" s="60" t="s">
        <v>2103</v>
      </c>
      <c r="BB2894" s="60" t="s">
        <v>1371</v>
      </c>
    </row>
    <row r="2895" spans="1:54" x14ac:dyDescent="0.25">
      <c r="A2895" s="60" t="s">
        <v>1360</v>
      </c>
      <c r="B2895" s="60" t="s">
        <v>0</v>
      </c>
      <c r="C2895" s="60">
        <v>2021</v>
      </c>
      <c r="D2895" s="60">
        <v>2</v>
      </c>
      <c r="E2895" s="85">
        <v>44056</v>
      </c>
      <c r="H2895" s="60" t="s">
        <v>12</v>
      </c>
      <c r="I2895" s="60" t="s">
        <v>552</v>
      </c>
      <c r="J2895" s="60" t="s">
        <v>920</v>
      </c>
      <c r="K2895" s="60" t="s">
        <v>3</v>
      </c>
      <c r="M2895" s="60" t="s">
        <v>27</v>
      </c>
      <c r="N2895" s="65">
        <v>965.37</v>
      </c>
      <c r="P2895" s="60" t="s">
        <v>1324</v>
      </c>
      <c r="Q2895" s="60" t="s">
        <v>1316</v>
      </c>
      <c r="R2895" s="60">
        <v>416</v>
      </c>
      <c r="S2895" s="60" t="s">
        <v>1303</v>
      </c>
      <c r="T2895" s="60">
        <v>1</v>
      </c>
      <c r="U2895" s="85">
        <v>44050</v>
      </c>
      <c r="V2895" s="60" t="s">
        <v>1522</v>
      </c>
      <c r="W2895" s="60" t="s">
        <v>1324</v>
      </c>
      <c r="X2895" s="60" t="s">
        <v>36</v>
      </c>
      <c r="AL2895" s="60" t="s">
        <v>1303</v>
      </c>
      <c r="AM2895" s="60">
        <v>1</v>
      </c>
      <c r="AN2895" s="85">
        <v>44050</v>
      </c>
      <c r="AO2895" s="60" t="s">
        <v>2121</v>
      </c>
      <c r="AP2895" s="60" t="s">
        <v>1303</v>
      </c>
      <c r="AQ2895" s="60" t="s">
        <v>554</v>
      </c>
      <c r="AR2895" s="60" t="s">
        <v>1211</v>
      </c>
      <c r="AT2895" s="60" t="s">
        <v>30</v>
      </c>
      <c r="AU2895" s="60" t="s">
        <v>2102</v>
      </c>
      <c r="AV2895" s="60" t="s">
        <v>1372</v>
      </c>
      <c r="AW2895" s="60" t="s">
        <v>1355</v>
      </c>
      <c r="AX2895" s="60" t="s">
        <v>1354</v>
      </c>
      <c r="AY2895" s="60" t="s">
        <v>12</v>
      </c>
      <c r="AZ2895" s="60" t="s">
        <v>1353</v>
      </c>
      <c r="BA2895" s="60" t="s">
        <v>2103</v>
      </c>
      <c r="BB2895" s="60" t="s">
        <v>1371</v>
      </c>
    </row>
    <row r="2896" spans="1:54" x14ac:dyDescent="0.25">
      <c r="A2896" s="60" t="s">
        <v>1360</v>
      </c>
      <c r="B2896" s="60" t="s">
        <v>0</v>
      </c>
      <c r="C2896" s="60">
        <v>2021</v>
      </c>
      <c r="D2896" s="60">
        <v>2</v>
      </c>
      <c r="E2896" s="85">
        <v>44056</v>
      </c>
      <c r="H2896" s="60" t="s">
        <v>12</v>
      </c>
      <c r="I2896" s="60" t="s">
        <v>552</v>
      </c>
      <c r="J2896" s="60" t="s">
        <v>920</v>
      </c>
      <c r="K2896" s="60" t="s">
        <v>3</v>
      </c>
      <c r="M2896" s="60" t="s">
        <v>27</v>
      </c>
      <c r="N2896" s="65">
        <v>6700</v>
      </c>
      <c r="P2896" s="60" t="s">
        <v>1318</v>
      </c>
      <c r="Q2896" s="60" t="s">
        <v>1316</v>
      </c>
      <c r="R2896" s="60">
        <v>439</v>
      </c>
      <c r="S2896" s="60" t="s">
        <v>1312</v>
      </c>
      <c r="T2896" s="60">
        <v>1</v>
      </c>
      <c r="U2896" s="85">
        <v>44050</v>
      </c>
      <c r="V2896" s="60" t="s">
        <v>1522</v>
      </c>
      <c r="W2896" s="60" t="s">
        <v>1318</v>
      </c>
      <c r="X2896" s="60" t="s">
        <v>36</v>
      </c>
      <c r="AL2896" s="60" t="s">
        <v>1312</v>
      </c>
      <c r="AM2896" s="60">
        <v>1</v>
      </c>
      <c r="AN2896" s="85">
        <v>44050</v>
      </c>
      <c r="AO2896" s="60" t="s">
        <v>2121</v>
      </c>
      <c r="AP2896" s="60" t="s">
        <v>1312</v>
      </c>
      <c r="AQ2896" s="60" t="s">
        <v>554</v>
      </c>
      <c r="AR2896" s="60" t="s">
        <v>1211</v>
      </c>
      <c r="AT2896" s="60" t="s">
        <v>30</v>
      </c>
      <c r="AU2896" s="60" t="s">
        <v>2102</v>
      </c>
      <c r="AV2896" s="60" t="s">
        <v>1372</v>
      </c>
      <c r="AW2896" s="60" t="s">
        <v>1355</v>
      </c>
      <c r="AX2896" s="60" t="s">
        <v>1354</v>
      </c>
      <c r="AY2896" s="60" t="s">
        <v>12</v>
      </c>
      <c r="AZ2896" s="60" t="s">
        <v>1353</v>
      </c>
      <c r="BA2896" s="60" t="s">
        <v>2103</v>
      </c>
      <c r="BB2896" s="60" t="s">
        <v>1371</v>
      </c>
    </row>
    <row r="2897" spans="1:57" x14ac:dyDescent="0.25">
      <c r="A2897" s="60" t="s">
        <v>1360</v>
      </c>
      <c r="B2897" s="60" t="s">
        <v>0</v>
      </c>
      <c r="C2897" s="60">
        <v>2021</v>
      </c>
      <c r="D2897" s="60">
        <v>2</v>
      </c>
      <c r="E2897" s="85">
        <v>44056</v>
      </c>
      <c r="H2897" s="60" t="s">
        <v>12</v>
      </c>
      <c r="J2897" s="60" t="s">
        <v>25</v>
      </c>
      <c r="K2897" s="60" t="s">
        <v>3</v>
      </c>
      <c r="M2897" s="60" t="s">
        <v>27</v>
      </c>
      <c r="N2897" s="65">
        <v>-5905.14</v>
      </c>
      <c r="P2897" s="60" t="s">
        <v>27</v>
      </c>
      <c r="Q2897" s="60" t="s">
        <v>1316</v>
      </c>
      <c r="R2897" s="60">
        <v>123</v>
      </c>
      <c r="AL2897" s="60" t="s">
        <v>1316</v>
      </c>
      <c r="AM2897" s="60">
        <v>123</v>
      </c>
      <c r="AN2897" s="85">
        <v>44056</v>
      </c>
      <c r="AO2897" s="60" t="s">
        <v>2106</v>
      </c>
      <c r="AP2897" s="60" t="s">
        <v>1299</v>
      </c>
      <c r="AQ2897" s="60" t="s">
        <v>8</v>
      </c>
      <c r="AT2897" s="60" t="s">
        <v>30</v>
      </c>
      <c r="AU2897" s="60" t="s">
        <v>2102</v>
      </c>
      <c r="AV2897" s="60" t="s">
        <v>1366</v>
      </c>
      <c r="AW2897" s="60" t="s">
        <v>1355</v>
      </c>
      <c r="AX2897" s="60" t="s">
        <v>1365</v>
      </c>
      <c r="AY2897" s="60" t="s">
        <v>12</v>
      </c>
    </row>
    <row r="2898" spans="1:57" x14ac:dyDescent="0.25">
      <c r="A2898" s="60" t="s">
        <v>1360</v>
      </c>
      <c r="B2898" s="60" t="s">
        <v>0</v>
      </c>
      <c r="C2898" s="60">
        <v>2021</v>
      </c>
      <c r="D2898" s="60">
        <v>2</v>
      </c>
      <c r="E2898" s="85">
        <v>44056</v>
      </c>
      <c r="H2898" s="60" t="s">
        <v>12</v>
      </c>
      <c r="J2898" s="60" t="s">
        <v>25</v>
      </c>
      <c r="K2898" s="60" t="s">
        <v>3</v>
      </c>
      <c r="M2898" s="60" t="s">
        <v>27</v>
      </c>
      <c r="N2898" s="65">
        <v>-3887.6</v>
      </c>
      <c r="P2898" s="60" t="s">
        <v>27</v>
      </c>
      <c r="Q2898" s="60" t="s">
        <v>1316</v>
      </c>
      <c r="R2898" s="60">
        <v>98</v>
      </c>
      <c r="AL2898" s="60" t="s">
        <v>1316</v>
      </c>
      <c r="AM2898" s="60">
        <v>98</v>
      </c>
      <c r="AN2898" s="85">
        <v>44056</v>
      </c>
      <c r="AO2898" s="60" t="s">
        <v>2106</v>
      </c>
      <c r="AP2898" s="60" t="s">
        <v>1309</v>
      </c>
      <c r="AQ2898" s="60" t="s">
        <v>8</v>
      </c>
      <c r="AT2898" s="60" t="s">
        <v>30</v>
      </c>
      <c r="AU2898" s="60" t="s">
        <v>2102</v>
      </c>
      <c r="AV2898" s="60" t="s">
        <v>1366</v>
      </c>
      <c r="AW2898" s="60" t="s">
        <v>1355</v>
      </c>
      <c r="AX2898" s="60" t="s">
        <v>1365</v>
      </c>
      <c r="AY2898" s="60" t="s">
        <v>12</v>
      </c>
    </row>
    <row r="2899" spans="1:57" x14ac:dyDescent="0.25">
      <c r="A2899" s="60" t="s">
        <v>1360</v>
      </c>
      <c r="B2899" s="60" t="s">
        <v>0</v>
      </c>
      <c r="C2899" s="60">
        <v>2021</v>
      </c>
      <c r="D2899" s="60">
        <v>2</v>
      </c>
      <c r="E2899" s="85">
        <v>44056</v>
      </c>
      <c r="H2899" s="60" t="s">
        <v>12</v>
      </c>
      <c r="J2899" s="60" t="s">
        <v>25</v>
      </c>
      <c r="K2899" s="60" t="s">
        <v>3</v>
      </c>
      <c r="M2899" s="60" t="s">
        <v>27</v>
      </c>
      <c r="N2899" s="65">
        <v>-5625</v>
      </c>
      <c r="P2899" s="60" t="s">
        <v>27</v>
      </c>
      <c r="Q2899" s="60" t="s">
        <v>1316</v>
      </c>
      <c r="R2899" s="60">
        <v>120</v>
      </c>
      <c r="AL2899" s="60" t="s">
        <v>1316</v>
      </c>
      <c r="AM2899" s="60">
        <v>120</v>
      </c>
      <c r="AN2899" s="85">
        <v>44056</v>
      </c>
      <c r="AO2899" s="60" t="s">
        <v>2106</v>
      </c>
      <c r="AP2899" s="60" t="s">
        <v>1306</v>
      </c>
      <c r="AQ2899" s="60" t="s">
        <v>8</v>
      </c>
      <c r="AT2899" s="60" t="s">
        <v>30</v>
      </c>
      <c r="AU2899" s="60" t="s">
        <v>2102</v>
      </c>
      <c r="AV2899" s="60" t="s">
        <v>1366</v>
      </c>
      <c r="AW2899" s="60" t="s">
        <v>1355</v>
      </c>
      <c r="AX2899" s="60" t="s">
        <v>1365</v>
      </c>
      <c r="AY2899" s="60" t="s">
        <v>12</v>
      </c>
    </row>
    <row r="2900" spans="1:57" x14ac:dyDescent="0.25">
      <c r="A2900" s="60" t="s">
        <v>1360</v>
      </c>
      <c r="B2900" s="60" t="s">
        <v>0</v>
      </c>
      <c r="C2900" s="60">
        <v>2021</v>
      </c>
      <c r="D2900" s="60">
        <v>2</v>
      </c>
      <c r="E2900" s="85">
        <v>44056</v>
      </c>
      <c r="H2900" s="60" t="s">
        <v>12</v>
      </c>
      <c r="J2900" s="60" t="s">
        <v>25</v>
      </c>
      <c r="K2900" s="60" t="s">
        <v>3</v>
      </c>
      <c r="M2900" s="60" t="s">
        <v>27</v>
      </c>
      <c r="N2900" s="65">
        <v>-965.37</v>
      </c>
      <c r="P2900" s="60" t="s">
        <v>27</v>
      </c>
      <c r="Q2900" s="60" t="s">
        <v>1316</v>
      </c>
      <c r="R2900" s="60">
        <v>228</v>
      </c>
      <c r="AL2900" s="60" t="s">
        <v>1316</v>
      </c>
      <c r="AM2900" s="60">
        <v>228</v>
      </c>
      <c r="AN2900" s="85">
        <v>44056</v>
      </c>
      <c r="AO2900" s="60" t="s">
        <v>2106</v>
      </c>
      <c r="AP2900" s="60" t="s">
        <v>1303</v>
      </c>
      <c r="AQ2900" s="60" t="s">
        <v>8</v>
      </c>
      <c r="AT2900" s="60" t="s">
        <v>30</v>
      </c>
      <c r="AU2900" s="60" t="s">
        <v>2102</v>
      </c>
      <c r="AV2900" s="60" t="s">
        <v>1366</v>
      </c>
      <c r="AW2900" s="60" t="s">
        <v>1355</v>
      </c>
      <c r="AX2900" s="60" t="s">
        <v>1365</v>
      </c>
      <c r="AY2900" s="60" t="s">
        <v>12</v>
      </c>
    </row>
    <row r="2901" spans="1:57" x14ac:dyDescent="0.25">
      <c r="A2901" s="60" t="s">
        <v>1360</v>
      </c>
      <c r="B2901" s="60" t="s">
        <v>0</v>
      </c>
      <c r="C2901" s="60">
        <v>2021</v>
      </c>
      <c r="D2901" s="60">
        <v>2</v>
      </c>
      <c r="E2901" s="85">
        <v>44056</v>
      </c>
      <c r="H2901" s="60" t="s">
        <v>12</v>
      </c>
      <c r="J2901" s="60" t="s">
        <v>25</v>
      </c>
      <c r="K2901" s="60" t="s">
        <v>3</v>
      </c>
      <c r="M2901" s="60" t="s">
        <v>27</v>
      </c>
      <c r="N2901" s="65">
        <v>-525.61</v>
      </c>
      <c r="P2901" s="60" t="s">
        <v>27</v>
      </c>
      <c r="Q2901" s="60" t="s">
        <v>1316</v>
      </c>
      <c r="R2901" s="60">
        <v>248</v>
      </c>
      <c r="AL2901" s="60" t="s">
        <v>1316</v>
      </c>
      <c r="AM2901" s="60">
        <v>248</v>
      </c>
      <c r="AN2901" s="85">
        <v>44056</v>
      </c>
      <c r="AO2901" s="60" t="s">
        <v>2106</v>
      </c>
      <c r="AP2901" s="60" t="s">
        <v>1296</v>
      </c>
      <c r="AQ2901" s="60" t="s">
        <v>8</v>
      </c>
      <c r="AT2901" s="60" t="s">
        <v>30</v>
      </c>
      <c r="AU2901" s="60" t="s">
        <v>2102</v>
      </c>
      <c r="AV2901" s="60" t="s">
        <v>1366</v>
      </c>
      <c r="AW2901" s="60" t="s">
        <v>1355</v>
      </c>
      <c r="AX2901" s="60" t="s">
        <v>1365</v>
      </c>
      <c r="AY2901" s="60" t="s">
        <v>12</v>
      </c>
    </row>
    <row r="2902" spans="1:57" x14ac:dyDescent="0.25">
      <c r="A2902" s="60" t="s">
        <v>1360</v>
      </c>
      <c r="B2902" s="60" t="s">
        <v>0</v>
      </c>
      <c r="C2902" s="60">
        <v>2021</v>
      </c>
      <c r="D2902" s="60">
        <v>2</v>
      </c>
      <c r="E2902" s="85">
        <v>44056</v>
      </c>
      <c r="H2902" s="60" t="s">
        <v>12</v>
      </c>
      <c r="I2902" s="60" t="s">
        <v>552</v>
      </c>
      <c r="J2902" s="60" t="s">
        <v>920</v>
      </c>
      <c r="K2902" s="60" t="s">
        <v>3</v>
      </c>
      <c r="M2902" s="60" t="s">
        <v>27</v>
      </c>
      <c r="N2902" s="65">
        <v>3281.5</v>
      </c>
      <c r="P2902" s="60" t="s">
        <v>1334</v>
      </c>
      <c r="Q2902" s="60" t="s">
        <v>1316</v>
      </c>
      <c r="R2902" s="60">
        <v>309</v>
      </c>
      <c r="S2902" s="60" t="s">
        <v>1298</v>
      </c>
      <c r="T2902" s="60">
        <v>1</v>
      </c>
      <c r="U2902" s="85">
        <v>44050</v>
      </c>
      <c r="V2902" s="60" t="s">
        <v>1403</v>
      </c>
      <c r="W2902" s="60" t="s">
        <v>1334</v>
      </c>
      <c r="X2902" s="60" t="s">
        <v>36</v>
      </c>
      <c r="AL2902" s="60" t="s">
        <v>1298</v>
      </c>
      <c r="AM2902" s="60">
        <v>1</v>
      </c>
      <c r="AN2902" s="85">
        <v>44050</v>
      </c>
      <c r="AO2902" s="60" t="s">
        <v>2122</v>
      </c>
      <c r="AP2902" s="60" t="s">
        <v>1298</v>
      </c>
      <c r="AQ2902" s="60" t="s">
        <v>554</v>
      </c>
      <c r="AR2902" s="60" t="s">
        <v>1196</v>
      </c>
      <c r="AT2902" s="60" t="s">
        <v>30</v>
      </c>
      <c r="AU2902" s="60" t="s">
        <v>2102</v>
      </c>
      <c r="AV2902" s="60" t="s">
        <v>1372</v>
      </c>
      <c r="AW2902" s="60" t="s">
        <v>1355</v>
      </c>
      <c r="AX2902" s="60" t="s">
        <v>1354</v>
      </c>
      <c r="AY2902" s="60" t="s">
        <v>12</v>
      </c>
      <c r="AZ2902" s="60" t="s">
        <v>1353</v>
      </c>
      <c r="BA2902" s="60" t="s">
        <v>2103</v>
      </c>
      <c r="BB2902" s="60" t="s">
        <v>1371</v>
      </c>
    </row>
    <row r="2903" spans="1:57" x14ac:dyDescent="0.25">
      <c r="A2903" s="60" t="s">
        <v>1360</v>
      </c>
      <c r="B2903" s="60" t="s">
        <v>0</v>
      </c>
      <c r="C2903" s="60">
        <v>2021</v>
      </c>
      <c r="D2903" s="60">
        <v>2</v>
      </c>
      <c r="E2903" s="85">
        <v>44056</v>
      </c>
      <c r="H2903" s="60" t="s">
        <v>12</v>
      </c>
      <c r="I2903" s="60" t="s">
        <v>552</v>
      </c>
      <c r="J2903" s="60" t="s">
        <v>920</v>
      </c>
      <c r="K2903" s="60" t="s">
        <v>3</v>
      </c>
      <c r="M2903" s="60" t="s">
        <v>27</v>
      </c>
      <c r="N2903" s="65">
        <v>59150</v>
      </c>
      <c r="P2903" s="60" t="s">
        <v>1330</v>
      </c>
      <c r="Q2903" s="60" t="s">
        <v>1316</v>
      </c>
      <c r="R2903" s="60">
        <v>334</v>
      </c>
      <c r="S2903" s="60" t="s">
        <v>1307</v>
      </c>
      <c r="T2903" s="60">
        <v>1</v>
      </c>
      <c r="U2903" s="85">
        <v>44050</v>
      </c>
      <c r="V2903" s="60" t="s">
        <v>1402</v>
      </c>
      <c r="W2903" s="60" t="s">
        <v>1330</v>
      </c>
      <c r="X2903" s="60" t="s">
        <v>36</v>
      </c>
      <c r="AL2903" s="60" t="s">
        <v>1307</v>
      </c>
      <c r="AM2903" s="60">
        <v>1</v>
      </c>
      <c r="AN2903" s="85">
        <v>44050</v>
      </c>
      <c r="AO2903" s="60" t="s">
        <v>2123</v>
      </c>
      <c r="AP2903" s="60" t="s">
        <v>1307</v>
      </c>
      <c r="AQ2903" s="60" t="s">
        <v>554</v>
      </c>
      <c r="AR2903" s="60" t="s">
        <v>241</v>
      </c>
      <c r="AT2903" s="60" t="s">
        <v>30</v>
      </c>
      <c r="AU2903" s="60" t="s">
        <v>2102</v>
      </c>
      <c r="AV2903" s="60" t="s">
        <v>1372</v>
      </c>
      <c r="AW2903" s="60" t="s">
        <v>1355</v>
      </c>
      <c r="AX2903" s="60" t="s">
        <v>1354</v>
      </c>
      <c r="AY2903" s="60" t="s">
        <v>12</v>
      </c>
      <c r="AZ2903" s="60" t="s">
        <v>1353</v>
      </c>
      <c r="BA2903" s="60" t="s">
        <v>2103</v>
      </c>
      <c r="BB2903" s="60" t="s">
        <v>1371</v>
      </c>
      <c r="BC2903"/>
      <c r="BD2903"/>
      <c r="BE2903"/>
    </row>
    <row r="2904" spans="1:57" x14ac:dyDescent="0.25">
      <c r="A2904" s="60" t="s">
        <v>1360</v>
      </c>
      <c r="B2904" s="60" t="s">
        <v>0</v>
      </c>
      <c r="C2904" s="60">
        <v>2021</v>
      </c>
      <c r="D2904" s="60">
        <v>2</v>
      </c>
      <c r="E2904" s="85">
        <v>44056</v>
      </c>
      <c r="H2904" s="60" t="s">
        <v>12</v>
      </c>
      <c r="I2904" s="60" t="s">
        <v>552</v>
      </c>
      <c r="J2904" s="60" t="s">
        <v>920</v>
      </c>
      <c r="K2904" s="60" t="s">
        <v>3</v>
      </c>
      <c r="M2904" s="60" t="s">
        <v>27</v>
      </c>
      <c r="N2904" s="65">
        <v>4950</v>
      </c>
      <c r="P2904" s="60" t="s">
        <v>1327</v>
      </c>
      <c r="Q2904" s="60" t="s">
        <v>1316</v>
      </c>
      <c r="R2904" s="60">
        <v>337</v>
      </c>
      <c r="S2904" s="60" t="s">
        <v>1300</v>
      </c>
      <c r="T2904" s="60">
        <v>1</v>
      </c>
      <c r="U2904" s="85">
        <v>44050</v>
      </c>
      <c r="V2904" s="60" t="s">
        <v>1401</v>
      </c>
      <c r="W2904" s="60" t="s">
        <v>1327</v>
      </c>
      <c r="X2904" s="60" t="s">
        <v>36</v>
      </c>
      <c r="AL2904" s="60" t="s">
        <v>1300</v>
      </c>
      <c r="AM2904" s="60">
        <v>1</v>
      </c>
      <c r="AN2904" s="85">
        <v>44050</v>
      </c>
      <c r="AO2904" s="60" t="s">
        <v>2124</v>
      </c>
      <c r="AP2904" s="60" t="s">
        <v>1300</v>
      </c>
      <c r="AQ2904" s="60" t="s">
        <v>554</v>
      </c>
      <c r="AR2904" s="60" t="s">
        <v>257</v>
      </c>
      <c r="AT2904" s="60" t="s">
        <v>30</v>
      </c>
      <c r="AU2904" s="60" t="s">
        <v>2102</v>
      </c>
      <c r="AV2904" s="60" t="s">
        <v>1372</v>
      </c>
      <c r="AW2904" s="60" t="s">
        <v>1355</v>
      </c>
      <c r="AX2904" s="60" t="s">
        <v>1354</v>
      </c>
      <c r="AY2904" s="60" t="s">
        <v>12</v>
      </c>
      <c r="AZ2904" s="60" t="s">
        <v>1353</v>
      </c>
      <c r="BA2904" s="60" t="s">
        <v>2103</v>
      </c>
      <c r="BB2904" s="60" t="s">
        <v>1371</v>
      </c>
      <c r="BC2904"/>
      <c r="BD2904"/>
      <c r="BE2904"/>
    </row>
    <row r="2905" spans="1:57" x14ac:dyDescent="0.25">
      <c r="A2905" s="60" t="s">
        <v>1360</v>
      </c>
      <c r="B2905" s="60" t="s">
        <v>0</v>
      </c>
      <c r="C2905" s="60">
        <v>2021</v>
      </c>
      <c r="D2905" s="60">
        <v>2</v>
      </c>
      <c r="E2905" s="85">
        <v>44056</v>
      </c>
      <c r="H2905" s="60" t="s">
        <v>12</v>
      </c>
      <c r="I2905" s="60" t="s">
        <v>552</v>
      </c>
      <c r="J2905" s="60" t="s">
        <v>920</v>
      </c>
      <c r="K2905" s="60" t="s">
        <v>3</v>
      </c>
      <c r="M2905" s="60" t="s">
        <v>27</v>
      </c>
      <c r="N2905" s="65">
        <v>85000</v>
      </c>
      <c r="P2905" s="60" t="s">
        <v>1325</v>
      </c>
      <c r="Q2905" s="60" t="s">
        <v>1316</v>
      </c>
      <c r="R2905" s="60">
        <v>415</v>
      </c>
      <c r="S2905" s="60" t="s">
        <v>1304</v>
      </c>
      <c r="T2905" s="60">
        <v>1</v>
      </c>
      <c r="U2905" s="85">
        <v>44050</v>
      </c>
      <c r="V2905" s="60" t="s">
        <v>1400</v>
      </c>
      <c r="W2905" s="60" t="s">
        <v>1325</v>
      </c>
      <c r="X2905" s="60" t="s">
        <v>36</v>
      </c>
      <c r="AL2905" s="60" t="s">
        <v>1304</v>
      </c>
      <c r="AM2905" s="60">
        <v>1</v>
      </c>
      <c r="AN2905" s="85">
        <v>44050</v>
      </c>
      <c r="AO2905" s="60" t="s">
        <v>2125</v>
      </c>
      <c r="AP2905" s="60" t="s">
        <v>1304</v>
      </c>
      <c r="AQ2905" s="60" t="s">
        <v>554</v>
      </c>
      <c r="AR2905" s="60" t="s">
        <v>221</v>
      </c>
      <c r="AT2905" s="60" t="s">
        <v>30</v>
      </c>
      <c r="AU2905" s="60" t="s">
        <v>2102</v>
      </c>
      <c r="AV2905" s="60" t="s">
        <v>1372</v>
      </c>
      <c r="AW2905" s="60" t="s">
        <v>1355</v>
      </c>
      <c r="AX2905" s="60" t="s">
        <v>1354</v>
      </c>
      <c r="AY2905" s="60" t="s">
        <v>12</v>
      </c>
      <c r="AZ2905" s="60" t="s">
        <v>1353</v>
      </c>
      <c r="BA2905" s="60" t="s">
        <v>2103</v>
      </c>
      <c r="BB2905" s="60" t="s">
        <v>1371</v>
      </c>
      <c r="BC2905"/>
      <c r="BD2905"/>
      <c r="BE2905"/>
    </row>
    <row r="2906" spans="1:57" x14ac:dyDescent="0.25">
      <c r="A2906" s="60" t="s">
        <v>1360</v>
      </c>
      <c r="B2906" s="60" t="s">
        <v>0</v>
      </c>
      <c r="C2906" s="60">
        <v>2021</v>
      </c>
      <c r="D2906" s="60">
        <v>2</v>
      </c>
      <c r="E2906" s="85">
        <v>44057</v>
      </c>
      <c r="H2906" s="60" t="s">
        <v>12</v>
      </c>
      <c r="J2906" s="60" t="s">
        <v>2</v>
      </c>
      <c r="K2906" s="60" t="s">
        <v>3</v>
      </c>
      <c r="M2906" s="60" t="s">
        <v>43</v>
      </c>
      <c r="N2906" s="65">
        <v>-59150</v>
      </c>
      <c r="P2906" s="60" t="s">
        <v>14</v>
      </c>
      <c r="Q2906" s="60" t="s">
        <v>1297</v>
      </c>
      <c r="R2906" s="60">
        <v>19</v>
      </c>
      <c r="AL2906" s="60" t="s">
        <v>1297</v>
      </c>
      <c r="AM2906" s="60">
        <v>19</v>
      </c>
      <c r="AN2906" s="85">
        <v>44057</v>
      </c>
      <c r="AO2906" s="60" t="s">
        <v>2126</v>
      </c>
      <c r="AP2906" s="60" t="s">
        <v>1307</v>
      </c>
      <c r="AQ2906" s="60" t="s">
        <v>8</v>
      </c>
      <c r="AT2906" s="60" t="s">
        <v>30</v>
      </c>
      <c r="AU2906" s="60" t="s">
        <v>2102</v>
      </c>
      <c r="AV2906" s="60" t="s">
        <v>1385</v>
      </c>
      <c r="AW2906" s="60" t="s">
        <v>1355</v>
      </c>
      <c r="AX2906" s="60" t="s">
        <v>1355</v>
      </c>
      <c r="AY2906" s="60" t="s">
        <v>12</v>
      </c>
      <c r="BC2906"/>
      <c r="BD2906"/>
      <c r="BE2906"/>
    </row>
    <row r="2907" spans="1:57" x14ac:dyDescent="0.25">
      <c r="A2907" s="60" t="s">
        <v>1360</v>
      </c>
      <c r="B2907" s="60" t="s">
        <v>0</v>
      </c>
      <c r="C2907" s="60">
        <v>2021</v>
      </c>
      <c r="D2907" s="60">
        <v>2</v>
      </c>
      <c r="E2907" s="85">
        <v>44057</v>
      </c>
      <c r="H2907" s="60" t="s">
        <v>12</v>
      </c>
      <c r="J2907" s="60" t="s">
        <v>2</v>
      </c>
      <c r="K2907" s="60" t="s">
        <v>3</v>
      </c>
      <c r="M2907" s="60" t="s">
        <v>43</v>
      </c>
      <c r="N2907" s="65">
        <v>-965.37</v>
      </c>
      <c r="P2907" s="60" t="s">
        <v>14</v>
      </c>
      <c r="Q2907" s="60" t="s">
        <v>1297</v>
      </c>
      <c r="R2907" s="60">
        <v>25</v>
      </c>
      <c r="AL2907" s="60" t="s">
        <v>1297</v>
      </c>
      <c r="AM2907" s="60">
        <v>25</v>
      </c>
      <c r="AN2907" s="85">
        <v>44057</v>
      </c>
      <c r="AO2907" s="60" t="s">
        <v>2126</v>
      </c>
      <c r="AP2907" s="60" t="s">
        <v>1303</v>
      </c>
      <c r="AQ2907" s="60" t="s">
        <v>8</v>
      </c>
      <c r="AT2907" s="60" t="s">
        <v>30</v>
      </c>
      <c r="AU2907" s="60" t="s">
        <v>2102</v>
      </c>
      <c r="AV2907" s="60" t="s">
        <v>1385</v>
      </c>
      <c r="AW2907" s="60" t="s">
        <v>1355</v>
      </c>
      <c r="AX2907" s="60" t="s">
        <v>1355</v>
      </c>
      <c r="AY2907" s="60" t="s">
        <v>12</v>
      </c>
      <c r="BC2907"/>
      <c r="BD2907"/>
      <c r="BE2907"/>
    </row>
    <row r="2908" spans="1:57" x14ac:dyDescent="0.25">
      <c r="A2908" s="60" t="s">
        <v>1360</v>
      </c>
      <c r="B2908" s="60" t="s">
        <v>0</v>
      </c>
      <c r="C2908" s="60">
        <v>2021</v>
      </c>
      <c r="D2908" s="60">
        <v>2</v>
      </c>
      <c r="E2908" s="85">
        <v>44057</v>
      </c>
      <c r="H2908" s="60" t="s">
        <v>12</v>
      </c>
      <c r="J2908" s="60" t="s">
        <v>25</v>
      </c>
      <c r="K2908" s="60" t="s">
        <v>3</v>
      </c>
      <c r="M2908" s="60" t="s">
        <v>43</v>
      </c>
      <c r="N2908" s="65">
        <v>19357</v>
      </c>
      <c r="P2908" s="60" t="s">
        <v>27</v>
      </c>
      <c r="Q2908" s="60" t="s">
        <v>1297</v>
      </c>
      <c r="R2908" s="60">
        <v>38</v>
      </c>
      <c r="AL2908" s="60" t="s">
        <v>1297</v>
      </c>
      <c r="AM2908" s="60">
        <v>38</v>
      </c>
      <c r="AN2908" s="85">
        <v>44057</v>
      </c>
      <c r="AO2908" s="60" t="s">
        <v>2126</v>
      </c>
      <c r="AP2908" s="60" t="s">
        <v>1315</v>
      </c>
      <c r="AQ2908" s="60" t="s">
        <v>8</v>
      </c>
      <c r="AT2908" s="60" t="s">
        <v>30</v>
      </c>
      <c r="AU2908" s="60" t="s">
        <v>2102</v>
      </c>
      <c r="AV2908" s="60" t="s">
        <v>1366</v>
      </c>
      <c r="AW2908" s="60" t="s">
        <v>1355</v>
      </c>
      <c r="AX2908" s="60" t="s">
        <v>1365</v>
      </c>
      <c r="AY2908" s="60" t="s">
        <v>12</v>
      </c>
      <c r="BC2908"/>
      <c r="BD2908"/>
      <c r="BE2908"/>
    </row>
    <row r="2909" spans="1:57" x14ac:dyDescent="0.25">
      <c r="A2909" s="60" t="s">
        <v>1360</v>
      </c>
      <c r="B2909" s="60" t="s">
        <v>0</v>
      </c>
      <c r="C2909" s="60">
        <v>2021</v>
      </c>
      <c r="D2909" s="60">
        <v>2</v>
      </c>
      <c r="E2909" s="85">
        <v>44057</v>
      </c>
      <c r="H2909" s="60" t="s">
        <v>12</v>
      </c>
      <c r="J2909" s="60" t="s">
        <v>25</v>
      </c>
      <c r="K2909" s="60" t="s">
        <v>3</v>
      </c>
      <c r="M2909" s="60" t="s">
        <v>43</v>
      </c>
      <c r="N2909" s="65">
        <v>5425.44</v>
      </c>
      <c r="P2909" s="60" t="s">
        <v>27</v>
      </c>
      <c r="Q2909" s="60" t="s">
        <v>1297</v>
      </c>
      <c r="R2909" s="60">
        <v>46</v>
      </c>
      <c r="AL2909" s="60" t="s">
        <v>1297</v>
      </c>
      <c r="AM2909" s="60">
        <v>46</v>
      </c>
      <c r="AN2909" s="85">
        <v>44057</v>
      </c>
      <c r="AO2909" s="60" t="s">
        <v>2126</v>
      </c>
      <c r="AP2909" s="60" t="s">
        <v>1313</v>
      </c>
      <c r="AQ2909" s="60" t="s">
        <v>8</v>
      </c>
      <c r="AT2909" s="60" t="s">
        <v>30</v>
      </c>
      <c r="AU2909" s="60" t="s">
        <v>2102</v>
      </c>
      <c r="AV2909" s="60" t="s">
        <v>1366</v>
      </c>
      <c r="AW2909" s="60" t="s">
        <v>1355</v>
      </c>
      <c r="AX2909" s="60" t="s">
        <v>1365</v>
      </c>
      <c r="AY2909" s="60" t="s">
        <v>12</v>
      </c>
      <c r="BC2909"/>
      <c r="BD2909">
        <v>1</v>
      </c>
      <c r="BE2909" t="s">
        <v>2013</v>
      </c>
    </row>
    <row r="2910" spans="1:57" x14ac:dyDescent="0.25">
      <c r="A2910" s="60" t="s">
        <v>1360</v>
      </c>
      <c r="B2910" s="60" t="s">
        <v>0</v>
      </c>
      <c r="C2910" s="60">
        <v>2021</v>
      </c>
      <c r="D2910" s="60">
        <v>2</v>
      </c>
      <c r="E2910" s="85">
        <v>44057</v>
      </c>
      <c r="H2910" s="60" t="s">
        <v>12</v>
      </c>
      <c r="J2910" s="60" t="s">
        <v>25</v>
      </c>
      <c r="K2910" s="60" t="s">
        <v>3</v>
      </c>
      <c r="M2910" s="60" t="s">
        <v>43</v>
      </c>
      <c r="N2910" s="65">
        <v>84999</v>
      </c>
      <c r="P2910" s="60" t="s">
        <v>27</v>
      </c>
      <c r="Q2910" s="60" t="s">
        <v>1297</v>
      </c>
      <c r="R2910" s="60">
        <v>61</v>
      </c>
      <c r="AL2910" s="60" t="s">
        <v>1297</v>
      </c>
      <c r="AM2910" s="60">
        <v>61</v>
      </c>
      <c r="AN2910" s="85">
        <v>44057</v>
      </c>
      <c r="AO2910" s="60" t="s">
        <v>2126</v>
      </c>
      <c r="AP2910" s="60" t="s">
        <v>1302</v>
      </c>
      <c r="AQ2910" s="60" t="s">
        <v>8</v>
      </c>
      <c r="AT2910" s="60" t="s">
        <v>30</v>
      </c>
      <c r="AU2910" s="60" t="s">
        <v>2102</v>
      </c>
      <c r="AV2910" s="60" t="s">
        <v>1366</v>
      </c>
      <c r="AW2910" s="60" t="s">
        <v>1355</v>
      </c>
      <c r="AX2910" s="60" t="s">
        <v>1365</v>
      </c>
      <c r="AY2910" s="60" t="s">
        <v>12</v>
      </c>
      <c r="BC2910"/>
      <c r="BD2910">
        <v>1</v>
      </c>
      <c r="BE2910" t="s">
        <v>2047</v>
      </c>
    </row>
    <row r="2911" spans="1:57" x14ac:dyDescent="0.25">
      <c r="A2911" s="60" t="s">
        <v>1360</v>
      </c>
      <c r="B2911" s="60" t="s">
        <v>0</v>
      </c>
      <c r="C2911" s="60">
        <v>2021</v>
      </c>
      <c r="D2911" s="60">
        <v>2</v>
      </c>
      <c r="E2911" s="85">
        <v>44057</v>
      </c>
      <c r="H2911" s="60" t="s">
        <v>12</v>
      </c>
      <c r="J2911" s="60" t="s">
        <v>25</v>
      </c>
      <c r="K2911" s="60" t="s">
        <v>3</v>
      </c>
      <c r="M2911" s="60" t="s">
        <v>43</v>
      </c>
      <c r="N2911" s="65">
        <v>5905.14</v>
      </c>
      <c r="P2911" s="60" t="s">
        <v>27</v>
      </c>
      <c r="Q2911" s="60" t="s">
        <v>1297</v>
      </c>
      <c r="R2911" s="60">
        <v>64</v>
      </c>
      <c r="AL2911" s="60" t="s">
        <v>1297</v>
      </c>
      <c r="AM2911" s="60">
        <v>64</v>
      </c>
      <c r="AN2911" s="85">
        <v>44057</v>
      </c>
      <c r="AO2911" s="60" t="s">
        <v>2126</v>
      </c>
      <c r="AP2911" s="60" t="s">
        <v>1299</v>
      </c>
      <c r="AQ2911" s="60" t="s">
        <v>8</v>
      </c>
      <c r="AT2911" s="60" t="s">
        <v>30</v>
      </c>
      <c r="AU2911" s="60" t="s">
        <v>2102</v>
      </c>
      <c r="AV2911" s="60" t="s">
        <v>1366</v>
      </c>
      <c r="AW2911" s="60" t="s">
        <v>1355</v>
      </c>
      <c r="AX2911" s="60" t="s">
        <v>1365</v>
      </c>
      <c r="AY2911" s="60" t="s">
        <v>12</v>
      </c>
      <c r="BC2911"/>
      <c r="BD2911"/>
      <c r="BE2911"/>
    </row>
    <row r="2912" spans="1:57" x14ac:dyDescent="0.25">
      <c r="A2912" s="60" t="s">
        <v>1360</v>
      </c>
      <c r="B2912" s="60" t="s">
        <v>0</v>
      </c>
      <c r="C2912" s="60">
        <v>2021</v>
      </c>
      <c r="D2912" s="60">
        <v>2</v>
      </c>
      <c r="E2912" s="85">
        <v>44057</v>
      </c>
      <c r="H2912" s="60" t="s">
        <v>12</v>
      </c>
      <c r="J2912" s="60" t="s">
        <v>25</v>
      </c>
      <c r="K2912" s="60" t="s">
        <v>3</v>
      </c>
      <c r="M2912" s="60" t="s">
        <v>43</v>
      </c>
      <c r="N2912" s="65">
        <v>525.61</v>
      </c>
      <c r="P2912" s="60" t="s">
        <v>27</v>
      </c>
      <c r="Q2912" s="60" t="s">
        <v>1297</v>
      </c>
      <c r="R2912" s="60">
        <v>67</v>
      </c>
      <c r="AL2912" s="60" t="s">
        <v>1297</v>
      </c>
      <c r="AM2912" s="60">
        <v>67</v>
      </c>
      <c r="AN2912" s="85">
        <v>44057</v>
      </c>
      <c r="AO2912" s="60" t="s">
        <v>2126</v>
      </c>
      <c r="AP2912" s="60" t="s">
        <v>1296</v>
      </c>
      <c r="AQ2912" s="60" t="s">
        <v>8</v>
      </c>
      <c r="AT2912" s="60" t="s">
        <v>30</v>
      </c>
      <c r="AU2912" s="60" t="s">
        <v>2102</v>
      </c>
      <c r="AV2912" s="60" t="s">
        <v>1366</v>
      </c>
      <c r="AW2912" s="60" t="s">
        <v>1355</v>
      </c>
      <c r="AX2912" s="60" t="s">
        <v>1365</v>
      </c>
      <c r="AY2912" s="60" t="s">
        <v>12</v>
      </c>
      <c r="BC2912"/>
      <c r="BD2912"/>
      <c r="BE2912"/>
    </row>
    <row r="2913" spans="1:57" x14ac:dyDescent="0.25">
      <c r="A2913" s="60" t="s">
        <v>1360</v>
      </c>
      <c r="B2913" s="60" t="s">
        <v>0</v>
      </c>
      <c r="C2913" s="60">
        <v>2021</v>
      </c>
      <c r="D2913" s="60">
        <v>2</v>
      </c>
      <c r="E2913" s="85">
        <v>44057</v>
      </c>
      <c r="H2913" s="60" t="s">
        <v>12</v>
      </c>
      <c r="J2913" s="60" t="s">
        <v>2</v>
      </c>
      <c r="K2913" s="60" t="s">
        <v>3</v>
      </c>
      <c r="M2913" s="60" t="s">
        <v>43</v>
      </c>
      <c r="N2913" s="65">
        <v>-84999</v>
      </c>
      <c r="P2913" s="60" t="s">
        <v>14</v>
      </c>
      <c r="Q2913" s="60" t="s">
        <v>1297</v>
      </c>
      <c r="R2913" s="60">
        <v>26</v>
      </c>
      <c r="AL2913" s="60" t="s">
        <v>1297</v>
      </c>
      <c r="AM2913" s="60">
        <v>26</v>
      </c>
      <c r="AN2913" s="85">
        <v>44057</v>
      </c>
      <c r="AO2913" s="60" t="s">
        <v>2126</v>
      </c>
      <c r="AP2913" s="60" t="s">
        <v>1302</v>
      </c>
      <c r="AQ2913" s="60" t="s">
        <v>8</v>
      </c>
      <c r="AT2913" s="60" t="s">
        <v>30</v>
      </c>
      <c r="AU2913" s="60" t="s">
        <v>2102</v>
      </c>
      <c r="AV2913" s="60" t="s">
        <v>1385</v>
      </c>
      <c r="AW2913" s="60" t="s">
        <v>1355</v>
      </c>
      <c r="AX2913" s="60" t="s">
        <v>1355</v>
      </c>
      <c r="AY2913" s="60" t="s">
        <v>12</v>
      </c>
      <c r="BC2913"/>
      <c r="BD2913"/>
      <c r="BE2913"/>
    </row>
    <row r="2914" spans="1:57" x14ac:dyDescent="0.25">
      <c r="A2914" s="60" t="s">
        <v>1360</v>
      </c>
      <c r="B2914" s="60" t="s">
        <v>0</v>
      </c>
      <c r="C2914" s="60">
        <v>2021</v>
      </c>
      <c r="D2914" s="60">
        <v>2</v>
      </c>
      <c r="E2914" s="85">
        <v>44057</v>
      </c>
      <c r="H2914" s="60" t="s">
        <v>12</v>
      </c>
      <c r="J2914" s="60" t="s">
        <v>25</v>
      </c>
      <c r="K2914" s="60" t="s">
        <v>3</v>
      </c>
      <c r="M2914" s="60" t="s">
        <v>43</v>
      </c>
      <c r="N2914" s="65">
        <v>6700</v>
      </c>
      <c r="P2914" s="60" t="s">
        <v>27</v>
      </c>
      <c r="Q2914" s="60" t="s">
        <v>1297</v>
      </c>
      <c r="R2914" s="60">
        <v>47</v>
      </c>
      <c r="AL2914" s="60" t="s">
        <v>1297</v>
      </c>
      <c r="AM2914" s="60">
        <v>47</v>
      </c>
      <c r="AN2914" s="85">
        <v>44057</v>
      </c>
      <c r="AO2914" s="60" t="s">
        <v>2126</v>
      </c>
      <c r="AP2914" s="60" t="s">
        <v>1312</v>
      </c>
      <c r="AQ2914" s="60" t="s">
        <v>8</v>
      </c>
      <c r="AT2914" s="60" t="s">
        <v>30</v>
      </c>
      <c r="AU2914" s="60" t="s">
        <v>2102</v>
      </c>
      <c r="AV2914" s="60" t="s">
        <v>1366</v>
      </c>
      <c r="AW2914" s="60" t="s">
        <v>1355</v>
      </c>
      <c r="AX2914" s="60" t="s">
        <v>1365</v>
      </c>
      <c r="AY2914" s="60" t="s">
        <v>12</v>
      </c>
      <c r="BC2914"/>
      <c r="BD2914"/>
      <c r="BE2914"/>
    </row>
    <row r="2915" spans="1:57" x14ac:dyDescent="0.25">
      <c r="A2915" s="60" t="s">
        <v>1360</v>
      </c>
      <c r="B2915" s="60" t="s">
        <v>0</v>
      </c>
      <c r="C2915" s="60">
        <v>2021</v>
      </c>
      <c r="D2915" s="60">
        <v>2</v>
      </c>
      <c r="E2915" s="85">
        <v>44057</v>
      </c>
      <c r="H2915" s="60" t="s">
        <v>12</v>
      </c>
      <c r="J2915" s="60" t="s">
        <v>25</v>
      </c>
      <c r="K2915" s="60" t="s">
        <v>3</v>
      </c>
      <c r="M2915" s="60" t="s">
        <v>43</v>
      </c>
      <c r="N2915" s="65">
        <v>13860</v>
      </c>
      <c r="P2915" s="60" t="s">
        <v>27</v>
      </c>
      <c r="Q2915" s="60" t="s">
        <v>1297</v>
      </c>
      <c r="R2915" s="60">
        <v>53</v>
      </c>
      <c r="AL2915" s="60" t="s">
        <v>1297</v>
      </c>
      <c r="AM2915" s="60">
        <v>53</v>
      </c>
      <c r="AN2915" s="85">
        <v>44057</v>
      </c>
      <c r="AO2915" s="60" t="s">
        <v>2126</v>
      </c>
      <c r="AP2915" s="60" t="s">
        <v>1308</v>
      </c>
      <c r="AQ2915" s="60" t="s">
        <v>8</v>
      </c>
      <c r="AT2915" s="60" t="s">
        <v>30</v>
      </c>
      <c r="AU2915" s="60" t="s">
        <v>2102</v>
      </c>
      <c r="AV2915" s="60" t="s">
        <v>1366</v>
      </c>
      <c r="AW2915" s="60" t="s">
        <v>1355</v>
      </c>
      <c r="AX2915" s="60" t="s">
        <v>1365</v>
      </c>
      <c r="AY2915" s="60" t="s">
        <v>12</v>
      </c>
      <c r="BC2915"/>
      <c r="BD2915"/>
      <c r="BE2915"/>
    </row>
    <row r="2916" spans="1:57" x14ac:dyDescent="0.25">
      <c r="A2916" s="60" t="s">
        <v>1360</v>
      </c>
      <c r="B2916" s="60" t="s">
        <v>0</v>
      </c>
      <c r="C2916" s="60">
        <v>2021</v>
      </c>
      <c r="D2916" s="60">
        <v>2</v>
      </c>
      <c r="E2916" s="85">
        <v>44057</v>
      </c>
      <c r="H2916" s="60" t="s">
        <v>12</v>
      </c>
      <c r="J2916" s="60" t="s">
        <v>2</v>
      </c>
      <c r="K2916" s="60" t="s">
        <v>3</v>
      </c>
      <c r="M2916" s="60" t="s">
        <v>43</v>
      </c>
      <c r="N2916" s="65">
        <v>-5425.44</v>
      </c>
      <c r="P2916" s="60" t="s">
        <v>14</v>
      </c>
      <c r="Q2916" s="60" t="s">
        <v>1297</v>
      </c>
      <c r="R2916" s="60">
        <v>10</v>
      </c>
      <c r="AL2916" s="60" t="s">
        <v>1297</v>
      </c>
      <c r="AM2916" s="60">
        <v>10</v>
      </c>
      <c r="AN2916" s="85">
        <v>44057</v>
      </c>
      <c r="AO2916" s="60" t="s">
        <v>2126</v>
      </c>
      <c r="AP2916" s="60" t="s">
        <v>1313</v>
      </c>
      <c r="AQ2916" s="60" t="s">
        <v>8</v>
      </c>
      <c r="AT2916" s="60" t="s">
        <v>30</v>
      </c>
      <c r="AU2916" s="60" t="s">
        <v>2102</v>
      </c>
      <c r="AV2916" s="60" t="s">
        <v>1385</v>
      </c>
      <c r="AW2916" s="60" t="s">
        <v>1355</v>
      </c>
      <c r="AX2916" s="60" t="s">
        <v>1355</v>
      </c>
      <c r="AY2916" s="60" t="s">
        <v>12</v>
      </c>
      <c r="BC2916"/>
      <c r="BD2916"/>
      <c r="BE2916"/>
    </row>
    <row r="2917" spans="1:57" x14ac:dyDescent="0.25">
      <c r="A2917" s="60" t="s">
        <v>1360</v>
      </c>
      <c r="B2917" s="60" t="s">
        <v>0</v>
      </c>
      <c r="C2917" s="60">
        <v>2021</v>
      </c>
      <c r="D2917" s="60">
        <v>2</v>
      </c>
      <c r="E2917" s="85">
        <v>44057</v>
      </c>
      <c r="H2917" s="60" t="s">
        <v>12</v>
      </c>
      <c r="J2917" s="60" t="s">
        <v>2</v>
      </c>
      <c r="K2917" s="60" t="s">
        <v>3</v>
      </c>
      <c r="M2917" s="60" t="s">
        <v>43</v>
      </c>
      <c r="N2917" s="65">
        <v>-4950</v>
      </c>
      <c r="P2917" s="60" t="s">
        <v>14</v>
      </c>
      <c r="Q2917" s="60" t="s">
        <v>1297</v>
      </c>
      <c r="R2917" s="60">
        <v>28</v>
      </c>
      <c r="AL2917" s="60" t="s">
        <v>1297</v>
      </c>
      <c r="AM2917" s="60">
        <v>28</v>
      </c>
      <c r="AN2917" s="85">
        <v>44057</v>
      </c>
      <c r="AO2917" s="60" t="s">
        <v>2126</v>
      </c>
      <c r="AP2917" s="60" t="s">
        <v>1300</v>
      </c>
      <c r="AQ2917" s="60" t="s">
        <v>8</v>
      </c>
      <c r="AT2917" s="60" t="s">
        <v>30</v>
      </c>
      <c r="AU2917" s="60" t="s">
        <v>2102</v>
      </c>
      <c r="AV2917" s="60" t="s">
        <v>1385</v>
      </c>
      <c r="AW2917" s="60" t="s">
        <v>1355</v>
      </c>
      <c r="AX2917" s="60" t="s">
        <v>1355</v>
      </c>
      <c r="AY2917" s="60" t="s">
        <v>12</v>
      </c>
      <c r="BC2917"/>
      <c r="BD2917"/>
      <c r="BE2917"/>
    </row>
    <row r="2918" spans="1:57" x14ac:dyDescent="0.25">
      <c r="A2918" s="60" t="s">
        <v>1360</v>
      </c>
      <c r="B2918" s="60" t="s">
        <v>0</v>
      </c>
      <c r="C2918" s="60">
        <v>2021</v>
      </c>
      <c r="D2918" s="60">
        <v>2</v>
      </c>
      <c r="E2918" s="85">
        <v>44057</v>
      </c>
      <c r="H2918" s="60" t="s">
        <v>12</v>
      </c>
      <c r="J2918" s="60" t="s">
        <v>2</v>
      </c>
      <c r="K2918" s="60" t="s">
        <v>3</v>
      </c>
      <c r="M2918" s="60" t="s">
        <v>43</v>
      </c>
      <c r="N2918" s="65">
        <v>-3281.5</v>
      </c>
      <c r="P2918" s="60" t="s">
        <v>14</v>
      </c>
      <c r="Q2918" s="60" t="s">
        <v>1297</v>
      </c>
      <c r="R2918" s="60">
        <v>30</v>
      </c>
      <c r="AL2918" s="60" t="s">
        <v>1297</v>
      </c>
      <c r="AM2918" s="60">
        <v>30</v>
      </c>
      <c r="AN2918" s="85">
        <v>44057</v>
      </c>
      <c r="AO2918" s="60" t="s">
        <v>2126</v>
      </c>
      <c r="AP2918" s="60" t="s">
        <v>1298</v>
      </c>
      <c r="AQ2918" s="60" t="s">
        <v>8</v>
      </c>
      <c r="AT2918" s="60" t="s">
        <v>30</v>
      </c>
      <c r="AU2918" s="60" t="s">
        <v>2102</v>
      </c>
      <c r="AV2918" s="60" t="s">
        <v>1385</v>
      </c>
      <c r="AW2918" s="60" t="s">
        <v>1355</v>
      </c>
      <c r="AX2918" s="60" t="s">
        <v>1355</v>
      </c>
      <c r="AY2918" s="60" t="s">
        <v>12</v>
      </c>
      <c r="BC2918"/>
      <c r="BD2918"/>
      <c r="BE2918"/>
    </row>
    <row r="2919" spans="1:57" x14ac:dyDescent="0.25">
      <c r="A2919" s="60" t="s">
        <v>1360</v>
      </c>
      <c r="B2919" s="60" t="s">
        <v>0</v>
      </c>
      <c r="C2919" s="60">
        <v>2021</v>
      </c>
      <c r="D2919" s="60">
        <v>2</v>
      </c>
      <c r="E2919" s="85">
        <v>44057</v>
      </c>
      <c r="H2919" s="60" t="s">
        <v>12</v>
      </c>
      <c r="J2919" s="60" t="s">
        <v>2</v>
      </c>
      <c r="K2919" s="60" t="s">
        <v>3</v>
      </c>
      <c r="M2919" s="60" t="s">
        <v>43</v>
      </c>
      <c r="N2919" s="65">
        <v>-525.61</v>
      </c>
      <c r="P2919" s="60" t="s">
        <v>14</v>
      </c>
      <c r="Q2919" s="60" t="s">
        <v>1297</v>
      </c>
      <c r="R2919" s="60">
        <v>31</v>
      </c>
      <c r="AL2919" s="60" t="s">
        <v>1297</v>
      </c>
      <c r="AM2919" s="60">
        <v>31</v>
      </c>
      <c r="AN2919" s="85">
        <v>44057</v>
      </c>
      <c r="AO2919" s="60" t="s">
        <v>2126</v>
      </c>
      <c r="AP2919" s="60" t="s">
        <v>1296</v>
      </c>
      <c r="AQ2919" s="60" t="s">
        <v>8</v>
      </c>
      <c r="AT2919" s="60" t="s">
        <v>30</v>
      </c>
      <c r="AU2919" s="60" t="s">
        <v>2102</v>
      </c>
      <c r="AV2919" s="60" t="s">
        <v>1385</v>
      </c>
      <c r="AW2919" s="60" t="s">
        <v>1355</v>
      </c>
      <c r="AX2919" s="60" t="s">
        <v>1355</v>
      </c>
      <c r="AY2919" s="60" t="s">
        <v>12</v>
      </c>
      <c r="BC2919"/>
      <c r="BD2919"/>
      <c r="BE2919"/>
    </row>
    <row r="2920" spans="1:57" x14ac:dyDescent="0.25">
      <c r="A2920" s="60" t="s">
        <v>1360</v>
      </c>
      <c r="B2920" s="60" t="s">
        <v>0</v>
      </c>
      <c r="C2920" s="60">
        <v>2021</v>
      </c>
      <c r="D2920" s="60">
        <v>2</v>
      </c>
      <c r="E2920" s="85">
        <v>44057</v>
      </c>
      <c r="H2920" s="60" t="s">
        <v>12</v>
      </c>
      <c r="J2920" s="60" t="s">
        <v>25</v>
      </c>
      <c r="K2920" s="60" t="s">
        <v>3</v>
      </c>
      <c r="M2920" s="60" t="s">
        <v>43</v>
      </c>
      <c r="N2920" s="65">
        <v>38561.53</v>
      </c>
      <c r="P2920" s="60" t="s">
        <v>27</v>
      </c>
      <c r="Q2920" s="60" t="s">
        <v>1297</v>
      </c>
      <c r="R2920" s="60">
        <v>39</v>
      </c>
      <c r="AL2920" s="60" t="s">
        <v>1297</v>
      </c>
      <c r="AM2920" s="60">
        <v>39</v>
      </c>
      <c r="AN2920" s="85">
        <v>44057</v>
      </c>
      <c r="AO2920" s="60" t="s">
        <v>2126</v>
      </c>
      <c r="AP2920" s="60" t="s">
        <v>1314</v>
      </c>
      <c r="AQ2920" s="60" t="s">
        <v>8</v>
      </c>
      <c r="AT2920" s="60" t="s">
        <v>30</v>
      </c>
      <c r="AU2920" s="60" t="s">
        <v>2102</v>
      </c>
      <c r="AV2920" s="60" t="s">
        <v>1366</v>
      </c>
      <c r="AW2920" s="60" t="s">
        <v>1355</v>
      </c>
      <c r="AX2920" s="60" t="s">
        <v>1365</v>
      </c>
      <c r="AY2920" s="60" t="s">
        <v>12</v>
      </c>
      <c r="BC2920"/>
      <c r="BD2920"/>
      <c r="BE2920"/>
    </row>
    <row r="2921" spans="1:57" x14ac:dyDescent="0.25">
      <c r="A2921" s="60" t="s">
        <v>1360</v>
      </c>
      <c r="B2921" s="60" t="s">
        <v>0</v>
      </c>
      <c r="C2921" s="60">
        <v>2021</v>
      </c>
      <c r="D2921" s="60">
        <v>2</v>
      </c>
      <c r="E2921" s="85">
        <v>44057</v>
      </c>
      <c r="H2921" s="60" t="s">
        <v>12</v>
      </c>
      <c r="J2921" s="60" t="s">
        <v>25</v>
      </c>
      <c r="K2921" s="60" t="s">
        <v>3</v>
      </c>
      <c r="M2921" s="60" t="s">
        <v>43</v>
      </c>
      <c r="N2921" s="65">
        <v>965.37</v>
      </c>
      <c r="P2921" s="60" t="s">
        <v>27</v>
      </c>
      <c r="Q2921" s="60" t="s">
        <v>1297</v>
      </c>
      <c r="R2921" s="60">
        <v>60</v>
      </c>
      <c r="AL2921" s="60" t="s">
        <v>1297</v>
      </c>
      <c r="AM2921" s="60">
        <v>60</v>
      </c>
      <c r="AN2921" s="85">
        <v>44057</v>
      </c>
      <c r="AO2921" s="60" t="s">
        <v>2126</v>
      </c>
      <c r="AP2921" s="60" t="s">
        <v>1303</v>
      </c>
      <c r="AQ2921" s="60" t="s">
        <v>8</v>
      </c>
      <c r="AT2921" s="60" t="s">
        <v>30</v>
      </c>
      <c r="AU2921" s="60" t="s">
        <v>2102</v>
      </c>
      <c r="AV2921" s="60" t="s">
        <v>1366</v>
      </c>
      <c r="AW2921" s="60" t="s">
        <v>1355</v>
      </c>
      <c r="AX2921" s="60" t="s">
        <v>1365</v>
      </c>
      <c r="AY2921" s="60" t="s">
        <v>12</v>
      </c>
      <c r="BC2921"/>
      <c r="BD2921"/>
      <c r="BE2921"/>
    </row>
    <row r="2922" spans="1:57" x14ac:dyDescent="0.25">
      <c r="A2922" s="60" t="s">
        <v>1360</v>
      </c>
      <c r="B2922" s="60" t="s">
        <v>0</v>
      </c>
      <c r="C2922" s="60">
        <v>2021</v>
      </c>
      <c r="D2922" s="60">
        <v>2</v>
      </c>
      <c r="E2922" s="85">
        <v>44057</v>
      </c>
      <c r="H2922" s="60" t="s">
        <v>12</v>
      </c>
      <c r="J2922" s="60" t="s">
        <v>2</v>
      </c>
      <c r="K2922" s="60" t="s">
        <v>3</v>
      </c>
      <c r="M2922" s="60" t="s">
        <v>43</v>
      </c>
      <c r="N2922" s="65">
        <v>-6700</v>
      </c>
      <c r="P2922" s="60" t="s">
        <v>14</v>
      </c>
      <c r="Q2922" s="60" t="s">
        <v>1297</v>
      </c>
      <c r="R2922" s="60">
        <v>11</v>
      </c>
      <c r="AL2922" s="60" t="s">
        <v>1297</v>
      </c>
      <c r="AM2922" s="60">
        <v>11</v>
      </c>
      <c r="AN2922" s="85">
        <v>44057</v>
      </c>
      <c r="AO2922" s="60" t="s">
        <v>2126</v>
      </c>
      <c r="AP2922" s="60" t="s">
        <v>1312</v>
      </c>
      <c r="AQ2922" s="60" t="s">
        <v>8</v>
      </c>
      <c r="AT2922" s="60" t="s">
        <v>30</v>
      </c>
      <c r="AU2922" s="60" t="s">
        <v>2102</v>
      </c>
      <c r="AV2922" s="60" t="s">
        <v>1385</v>
      </c>
      <c r="AW2922" s="60" t="s">
        <v>1355</v>
      </c>
      <c r="AX2922" s="60" t="s">
        <v>1355</v>
      </c>
      <c r="AY2922" s="60" t="s">
        <v>12</v>
      </c>
      <c r="BC2922"/>
      <c r="BD2922"/>
      <c r="BE2922"/>
    </row>
    <row r="2923" spans="1:57" x14ac:dyDescent="0.25">
      <c r="A2923" s="60" t="s">
        <v>1360</v>
      </c>
      <c r="B2923" s="60" t="s">
        <v>0</v>
      </c>
      <c r="C2923" s="60">
        <v>2021</v>
      </c>
      <c r="D2923" s="60">
        <v>2</v>
      </c>
      <c r="E2923" s="85">
        <v>44057</v>
      </c>
      <c r="H2923" s="60" t="s">
        <v>12</v>
      </c>
      <c r="J2923" s="60" t="s">
        <v>2</v>
      </c>
      <c r="K2923" s="60" t="s">
        <v>3</v>
      </c>
      <c r="M2923" s="60" t="s">
        <v>43</v>
      </c>
      <c r="N2923" s="65">
        <v>-4650.4799999999996</v>
      </c>
      <c r="P2923" s="60" t="s">
        <v>14</v>
      </c>
      <c r="Q2923" s="60" t="s">
        <v>1297</v>
      </c>
      <c r="R2923" s="60">
        <v>12</v>
      </c>
      <c r="AL2923" s="60" t="s">
        <v>1297</v>
      </c>
      <c r="AM2923" s="60">
        <v>12</v>
      </c>
      <c r="AN2923" s="85">
        <v>44057</v>
      </c>
      <c r="AO2923" s="60" t="s">
        <v>2126</v>
      </c>
      <c r="AP2923" s="60" t="s">
        <v>1311</v>
      </c>
      <c r="AQ2923" s="60" t="s">
        <v>8</v>
      </c>
      <c r="AT2923" s="60" t="s">
        <v>30</v>
      </c>
      <c r="AU2923" s="60" t="s">
        <v>2102</v>
      </c>
      <c r="AV2923" s="60" t="s">
        <v>1385</v>
      </c>
      <c r="AW2923" s="60" t="s">
        <v>1355</v>
      </c>
      <c r="AX2923" s="60" t="s">
        <v>1355</v>
      </c>
      <c r="AY2923" s="60" t="s">
        <v>12</v>
      </c>
      <c r="BC2923"/>
      <c r="BD2923"/>
      <c r="BE2923"/>
    </row>
    <row r="2924" spans="1:57" x14ac:dyDescent="0.25">
      <c r="A2924" s="60" t="s">
        <v>1360</v>
      </c>
      <c r="B2924" s="60" t="s">
        <v>0</v>
      </c>
      <c r="C2924" s="60">
        <v>2021</v>
      </c>
      <c r="D2924" s="60">
        <v>2</v>
      </c>
      <c r="E2924" s="85">
        <v>44057</v>
      </c>
      <c r="H2924" s="60" t="s">
        <v>12</v>
      </c>
      <c r="J2924" s="60" t="s">
        <v>2</v>
      </c>
      <c r="K2924" s="60" t="s">
        <v>3</v>
      </c>
      <c r="M2924" s="60" t="s">
        <v>43</v>
      </c>
      <c r="N2924" s="65">
        <v>-5041.1000000000004</v>
      </c>
      <c r="P2924" s="60" t="s">
        <v>14</v>
      </c>
      <c r="Q2924" s="60" t="s">
        <v>1297</v>
      </c>
      <c r="R2924" s="60">
        <v>16</v>
      </c>
      <c r="AL2924" s="60" t="s">
        <v>1297</v>
      </c>
      <c r="AM2924" s="60">
        <v>16</v>
      </c>
      <c r="AN2924" s="85">
        <v>44057</v>
      </c>
      <c r="AO2924" s="60" t="s">
        <v>2126</v>
      </c>
      <c r="AP2924" s="60" t="s">
        <v>1310</v>
      </c>
      <c r="AQ2924" s="60" t="s">
        <v>8</v>
      </c>
      <c r="AT2924" s="60" t="s">
        <v>30</v>
      </c>
      <c r="AU2924" s="60" t="s">
        <v>2102</v>
      </c>
      <c r="AV2924" s="60" t="s">
        <v>1385</v>
      </c>
      <c r="AW2924" s="60" t="s">
        <v>1355</v>
      </c>
      <c r="AX2924" s="60" t="s">
        <v>1355</v>
      </c>
      <c r="AY2924" s="60" t="s">
        <v>12</v>
      </c>
      <c r="BC2924"/>
      <c r="BD2924"/>
      <c r="BE2924"/>
    </row>
    <row r="2925" spans="1:57" x14ac:dyDescent="0.25">
      <c r="A2925" s="60" t="s">
        <v>1360</v>
      </c>
      <c r="B2925" s="60" t="s">
        <v>0</v>
      </c>
      <c r="C2925" s="60">
        <v>2021</v>
      </c>
      <c r="D2925" s="60">
        <v>2</v>
      </c>
      <c r="E2925" s="85">
        <v>44057</v>
      </c>
      <c r="H2925" s="60" t="s">
        <v>12</v>
      </c>
      <c r="J2925" s="60" t="s">
        <v>2</v>
      </c>
      <c r="K2925" s="60" t="s">
        <v>3</v>
      </c>
      <c r="M2925" s="60" t="s">
        <v>43</v>
      </c>
      <c r="N2925" s="65">
        <v>-3887.6</v>
      </c>
      <c r="P2925" s="60" t="s">
        <v>14</v>
      </c>
      <c r="Q2925" s="60" t="s">
        <v>1297</v>
      </c>
      <c r="R2925" s="60">
        <v>17</v>
      </c>
      <c r="AL2925" s="60" t="s">
        <v>1297</v>
      </c>
      <c r="AM2925" s="60">
        <v>17</v>
      </c>
      <c r="AN2925" s="85">
        <v>44057</v>
      </c>
      <c r="AO2925" s="60" t="s">
        <v>2126</v>
      </c>
      <c r="AP2925" s="60" t="s">
        <v>1309</v>
      </c>
      <c r="AQ2925" s="60" t="s">
        <v>8</v>
      </c>
      <c r="AT2925" s="60" t="s">
        <v>30</v>
      </c>
      <c r="AU2925" s="60" t="s">
        <v>2102</v>
      </c>
      <c r="AV2925" s="60" t="s">
        <v>1385</v>
      </c>
      <c r="AW2925" s="60" t="s">
        <v>1355</v>
      </c>
      <c r="AX2925" s="60" t="s">
        <v>1355</v>
      </c>
      <c r="AY2925" s="60" t="s">
        <v>12</v>
      </c>
      <c r="BC2925"/>
      <c r="BD2925"/>
      <c r="BE2925"/>
    </row>
    <row r="2926" spans="1:57" x14ac:dyDescent="0.25">
      <c r="A2926" s="60" t="s">
        <v>1360</v>
      </c>
      <c r="B2926" s="60" t="s">
        <v>0</v>
      </c>
      <c r="C2926" s="60">
        <v>2021</v>
      </c>
      <c r="D2926" s="60">
        <v>2</v>
      </c>
      <c r="E2926" s="85">
        <v>44057</v>
      </c>
      <c r="H2926" s="60" t="s">
        <v>12</v>
      </c>
      <c r="J2926" s="60" t="s">
        <v>2</v>
      </c>
      <c r="K2926" s="60" t="s">
        <v>3</v>
      </c>
      <c r="M2926" s="60" t="s">
        <v>43</v>
      </c>
      <c r="N2926" s="65">
        <v>-85000</v>
      </c>
      <c r="P2926" s="60" t="s">
        <v>14</v>
      </c>
      <c r="Q2926" s="60" t="s">
        <v>1297</v>
      </c>
      <c r="R2926" s="60">
        <v>24</v>
      </c>
      <c r="AL2926" s="60" t="s">
        <v>1297</v>
      </c>
      <c r="AM2926" s="60">
        <v>24</v>
      </c>
      <c r="AN2926" s="85">
        <v>44057</v>
      </c>
      <c r="AO2926" s="60" t="s">
        <v>2126</v>
      </c>
      <c r="AP2926" s="60" t="s">
        <v>1304</v>
      </c>
      <c r="AQ2926" s="60" t="s">
        <v>8</v>
      </c>
      <c r="AT2926" s="60" t="s">
        <v>30</v>
      </c>
      <c r="AU2926" s="60" t="s">
        <v>2102</v>
      </c>
      <c r="AV2926" s="60" t="s">
        <v>1385</v>
      </c>
      <c r="AW2926" s="60" t="s">
        <v>1355</v>
      </c>
      <c r="AX2926" s="60" t="s">
        <v>1355</v>
      </c>
      <c r="AY2926" s="60" t="s">
        <v>12</v>
      </c>
      <c r="BC2926"/>
      <c r="BD2926"/>
      <c r="BE2926"/>
    </row>
    <row r="2927" spans="1:57" x14ac:dyDescent="0.25">
      <c r="A2927" s="60" t="s">
        <v>1360</v>
      </c>
      <c r="B2927" s="60" t="s">
        <v>0</v>
      </c>
      <c r="C2927" s="60">
        <v>2021</v>
      </c>
      <c r="D2927" s="60">
        <v>2</v>
      </c>
      <c r="E2927" s="85">
        <v>44057</v>
      </c>
      <c r="H2927" s="60" t="s">
        <v>12</v>
      </c>
      <c r="J2927" s="60" t="s">
        <v>25</v>
      </c>
      <c r="K2927" s="60" t="s">
        <v>3</v>
      </c>
      <c r="M2927" s="60" t="s">
        <v>43</v>
      </c>
      <c r="N2927" s="65">
        <v>5041.1000000000004</v>
      </c>
      <c r="P2927" s="60" t="s">
        <v>27</v>
      </c>
      <c r="Q2927" s="60" t="s">
        <v>1297</v>
      </c>
      <c r="R2927" s="60">
        <v>49</v>
      </c>
      <c r="AL2927" s="60" t="s">
        <v>1297</v>
      </c>
      <c r="AM2927" s="60">
        <v>49</v>
      </c>
      <c r="AN2927" s="85">
        <v>44057</v>
      </c>
      <c r="AO2927" s="60" t="s">
        <v>2126</v>
      </c>
      <c r="AP2927" s="60" t="s">
        <v>1310</v>
      </c>
      <c r="AQ2927" s="60" t="s">
        <v>8</v>
      </c>
      <c r="AT2927" s="60" t="s">
        <v>30</v>
      </c>
      <c r="AU2927" s="60" t="s">
        <v>2102</v>
      </c>
      <c r="AV2927" s="60" t="s">
        <v>1366</v>
      </c>
      <c r="AW2927" s="60" t="s">
        <v>1355</v>
      </c>
      <c r="AX2927" s="60" t="s">
        <v>1365</v>
      </c>
      <c r="AY2927" s="60" t="s">
        <v>12</v>
      </c>
      <c r="BC2927"/>
      <c r="BD2927"/>
      <c r="BE2927"/>
    </row>
    <row r="2928" spans="1:57" x14ac:dyDescent="0.25">
      <c r="A2928" s="60" t="s">
        <v>1360</v>
      </c>
      <c r="B2928" s="60" t="s">
        <v>0</v>
      </c>
      <c r="C2928" s="60">
        <v>2021</v>
      </c>
      <c r="D2928" s="60">
        <v>2</v>
      </c>
      <c r="E2928" s="85">
        <v>44057</v>
      </c>
      <c r="H2928" s="60" t="s">
        <v>12</v>
      </c>
      <c r="J2928" s="60" t="s">
        <v>25</v>
      </c>
      <c r="K2928" s="60" t="s">
        <v>3</v>
      </c>
      <c r="M2928" s="60" t="s">
        <v>43</v>
      </c>
      <c r="N2928" s="65">
        <v>5625</v>
      </c>
      <c r="P2928" s="60" t="s">
        <v>27</v>
      </c>
      <c r="Q2928" s="60" t="s">
        <v>1297</v>
      </c>
      <c r="R2928" s="60">
        <v>55</v>
      </c>
      <c r="AL2928" s="60" t="s">
        <v>1297</v>
      </c>
      <c r="AM2928" s="60">
        <v>55</v>
      </c>
      <c r="AN2928" s="85">
        <v>44057</v>
      </c>
      <c r="AO2928" s="60" t="s">
        <v>2126</v>
      </c>
      <c r="AP2928" s="60" t="s">
        <v>1306</v>
      </c>
      <c r="AQ2928" s="60" t="s">
        <v>8</v>
      </c>
      <c r="AT2928" s="60" t="s">
        <v>30</v>
      </c>
      <c r="AU2928" s="60" t="s">
        <v>2102</v>
      </c>
      <c r="AV2928" s="60" t="s">
        <v>1366</v>
      </c>
      <c r="AW2928" s="60" t="s">
        <v>1355</v>
      </c>
      <c r="AX2928" s="60" t="s">
        <v>1365</v>
      </c>
      <c r="AY2928" s="60" t="s">
        <v>12</v>
      </c>
      <c r="BC2928"/>
      <c r="BD2928">
        <v>1</v>
      </c>
      <c r="BE2928" t="s">
        <v>2021</v>
      </c>
    </row>
    <row r="2929" spans="1:57" x14ac:dyDescent="0.25">
      <c r="A2929" s="60" t="s">
        <v>1360</v>
      </c>
      <c r="B2929" s="60" t="s">
        <v>0</v>
      </c>
      <c r="C2929" s="60">
        <v>2021</v>
      </c>
      <c r="D2929" s="60">
        <v>2</v>
      </c>
      <c r="E2929" s="85">
        <v>44057</v>
      </c>
      <c r="H2929" s="60" t="s">
        <v>12</v>
      </c>
      <c r="J2929" s="60" t="s">
        <v>2</v>
      </c>
      <c r="K2929" s="60" t="s">
        <v>3</v>
      </c>
      <c r="M2929" s="60" t="s">
        <v>43</v>
      </c>
      <c r="N2929" s="65">
        <v>-13860</v>
      </c>
      <c r="P2929" s="60" t="s">
        <v>14</v>
      </c>
      <c r="Q2929" s="60" t="s">
        <v>1297</v>
      </c>
      <c r="R2929" s="60">
        <v>18</v>
      </c>
      <c r="AL2929" s="60" t="s">
        <v>1297</v>
      </c>
      <c r="AM2929" s="60">
        <v>18</v>
      </c>
      <c r="AN2929" s="85">
        <v>44057</v>
      </c>
      <c r="AO2929" s="60" t="s">
        <v>2126</v>
      </c>
      <c r="AP2929" s="60" t="s">
        <v>1308</v>
      </c>
      <c r="AQ2929" s="60" t="s">
        <v>8</v>
      </c>
      <c r="AT2929" s="60" t="s">
        <v>30</v>
      </c>
      <c r="AU2929" s="60" t="s">
        <v>2102</v>
      </c>
      <c r="AV2929" s="60" t="s">
        <v>1385</v>
      </c>
      <c r="AW2929" s="60" t="s">
        <v>1355</v>
      </c>
      <c r="AX2929" s="60" t="s">
        <v>1355</v>
      </c>
      <c r="AY2929" s="60" t="s">
        <v>12</v>
      </c>
      <c r="BC2929"/>
      <c r="BD2929">
        <v>1</v>
      </c>
      <c r="BE2929" t="s">
        <v>1879</v>
      </c>
    </row>
    <row r="2930" spans="1:57" x14ac:dyDescent="0.25">
      <c r="A2930" s="60" t="s">
        <v>1360</v>
      </c>
      <c r="B2930" s="60" t="s">
        <v>0</v>
      </c>
      <c r="C2930" s="60">
        <v>2021</v>
      </c>
      <c r="D2930" s="60">
        <v>2</v>
      </c>
      <c r="E2930" s="85">
        <v>44057</v>
      </c>
      <c r="H2930" s="60" t="s">
        <v>12</v>
      </c>
      <c r="J2930" s="60" t="s">
        <v>2</v>
      </c>
      <c r="K2930" s="60" t="s">
        <v>3</v>
      </c>
      <c r="M2930" s="60" t="s">
        <v>43</v>
      </c>
      <c r="N2930" s="65">
        <v>-5625</v>
      </c>
      <c r="P2930" s="60" t="s">
        <v>14</v>
      </c>
      <c r="Q2930" s="60" t="s">
        <v>1297</v>
      </c>
      <c r="R2930" s="60">
        <v>20</v>
      </c>
      <c r="AL2930" s="60" t="s">
        <v>1297</v>
      </c>
      <c r="AM2930" s="60">
        <v>20</v>
      </c>
      <c r="AN2930" s="85">
        <v>44057</v>
      </c>
      <c r="AO2930" s="60" t="s">
        <v>2126</v>
      </c>
      <c r="AP2930" s="60" t="s">
        <v>1306</v>
      </c>
      <c r="AQ2930" s="60" t="s">
        <v>8</v>
      </c>
      <c r="AT2930" s="60" t="s">
        <v>30</v>
      </c>
      <c r="AU2930" s="60" t="s">
        <v>2102</v>
      </c>
      <c r="AV2930" s="60" t="s">
        <v>1385</v>
      </c>
      <c r="AW2930" s="60" t="s">
        <v>1355</v>
      </c>
      <c r="AX2930" s="60" t="s">
        <v>1355</v>
      </c>
      <c r="AY2930" s="60" t="s">
        <v>12</v>
      </c>
      <c r="BC2930"/>
      <c r="BD2930">
        <v>1</v>
      </c>
      <c r="BE2930" t="s">
        <v>2052</v>
      </c>
    </row>
    <row r="2931" spans="1:57" x14ac:dyDescent="0.25">
      <c r="A2931" s="60" t="s">
        <v>1360</v>
      </c>
      <c r="B2931" s="60" t="s">
        <v>0</v>
      </c>
      <c r="C2931" s="60">
        <v>2021</v>
      </c>
      <c r="D2931" s="60">
        <v>2</v>
      </c>
      <c r="E2931" s="85">
        <v>44057</v>
      </c>
      <c r="H2931" s="60" t="s">
        <v>12</v>
      </c>
      <c r="J2931" s="60" t="s">
        <v>2</v>
      </c>
      <c r="K2931" s="60" t="s">
        <v>3</v>
      </c>
      <c r="M2931" s="60" t="s">
        <v>43</v>
      </c>
      <c r="N2931" s="65">
        <v>-960</v>
      </c>
      <c r="P2931" s="60" t="s">
        <v>14</v>
      </c>
      <c r="Q2931" s="60" t="s">
        <v>1297</v>
      </c>
      <c r="R2931" s="60">
        <v>27</v>
      </c>
      <c r="AL2931" s="60" t="s">
        <v>1297</v>
      </c>
      <c r="AM2931" s="60">
        <v>27</v>
      </c>
      <c r="AN2931" s="85">
        <v>44057</v>
      </c>
      <c r="AO2931" s="60" t="s">
        <v>2126</v>
      </c>
      <c r="AP2931" s="60" t="s">
        <v>1301</v>
      </c>
      <c r="AQ2931" s="60" t="s">
        <v>8</v>
      </c>
      <c r="AT2931" s="60" t="s">
        <v>30</v>
      </c>
      <c r="AU2931" s="60" t="s">
        <v>2102</v>
      </c>
      <c r="AV2931" s="60" t="s">
        <v>1385</v>
      </c>
      <c r="AW2931" s="60" t="s">
        <v>1355</v>
      </c>
      <c r="AX2931" s="60" t="s">
        <v>1355</v>
      </c>
      <c r="AY2931" s="60" t="s">
        <v>12</v>
      </c>
      <c r="BC2931"/>
      <c r="BD2931"/>
      <c r="BE2931"/>
    </row>
    <row r="2932" spans="1:57" x14ac:dyDescent="0.25">
      <c r="A2932" s="60" t="s">
        <v>1360</v>
      </c>
      <c r="B2932" s="60" t="s">
        <v>0</v>
      </c>
      <c r="C2932" s="60">
        <v>2021</v>
      </c>
      <c r="D2932" s="60">
        <v>2</v>
      </c>
      <c r="E2932" s="85">
        <v>44057</v>
      </c>
      <c r="H2932" s="60" t="s">
        <v>12</v>
      </c>
      <c r="J2932" s="60" t="s">
        <v>2</v>
      </c>
      <c r="K2932" s="60" t="s">
        <v>3</v>
      </c>
      <c r="M2932" s="60" t="s">
        <v>43</v>
      </c>
      <c r="N2932" s="65">
        <v>-5905.14</v>
      </c>
      <c r="P2932" s="60" t="s">
        <v>14</v>
      </c>
      <c r="Q2932" s="60" t="s">
        <v>1297</v>
      </c>
      <c r="R2932" s="60">
        <v>29</v>
      </c>
      <c r="AL2932" s="60" t="s">
        <v>1297</v>
      </c>
      <c r="AM2932" s="60">
        <v>29</v>
      </c>
      <c r="AN2932" s="85">
        <v>44057</v>
      </c>
      <c r="AO2932" s="60" t="s">
        <v>2126</v>
      </c>
      <c r="AP2932" s="60" t="s">
        <v>1299</v>
      </c>
      <c r="AQ2932" s="60" t="s">
        <v>8</v>
      </c>
      <c r="AT2932" s="60" t="s">
        <v>30</v>
      </c>
      <c r="AU2932" s="60" t="s">
        <v>2102</v>
      </c>
      <c r="AV2932" s="60" t="s">
        <v>1385</v>
      </c>
      <c r="AW2932" s="60" t="s">
        <v>1355</v>
      </c>
      <c r="AX2932" s="60" t="s">
        <v>1355</v>
      </c>
      <c r="AY2932" s="60" t="s">
        <v>12</v>
      </c>
      <c r="BC2932"/>
      <c r="BD2932"/>
      <c r="BE2932"/>
    </row>
    <row r="2933" spans="1:57" x14ac:dyDescent="0.25">
      <c r="A2933" s="60" t="s">
        <v>1360</v>
      </c>
      <c r="B2933" s="60" t="s">
        <v>0</v>
      </c>
      <c r="C2933" s="60">
        <v>2021</v>
      </c>
      <c r="D2933" s="60">
        <v>2</v>
      </c>
      <c r="E2933" s="85">
        <v>44057</v>
      </c>
      <c r="H2933" s="60" t="s">
        <v>12</v>
      </c>
      <c r="J2933" s="60" t="s">
        <v>25</v>
      </c>
      <c r="K2933" s="60" t="s">
        <v>3</v>
      </c>
      <c r="M2933" s="60" t="s">
        <v>43</v>
      </c>
      <c r="N2933" s="65">
        <v>3887.6</v>
      </c>
      <c r="P2933" s="60" t="s">
        <v>27</v>
      </c>
      <c r="Q2933" s="60" t="s">
        <v>1297</v>
      </c>
      <c r="R2933" s="60">
        <v>52</v>
      </c>
      <c r="AL2933" s="60" t="s">
        <v>1297</v>
      </c>
      <c r="AM2933" s="60">
        <v>52</v>
      </c>
      <c r="AN2933" s="85">
        <v>44057</v>
      </c>
      <c r="AO2933" s="60" t="s">
        <v>2126</v>
      </c>
      <c r="AP2933" s="60" t="s">
        <v>1309</v>
      </c>
      <c r="AQ2933" s="60" t="s">
        <v>8</v>
      </c>
      <c r="AT2933" s="60" t="s">
        <v>30</v>
      </c>
      <c r="AU2933" s="60" t="s">
        <v>2102</v>
      </c>
      <c r="AV2933" s="60" t="s">
        <v>1366</v>
      </c>
      <c r="AW2933" s="60" t="s">
        <v>1355</v>
      </c>
      <c r="AX2933" s="60" t="s">
        <v>1365</v>
      </c>
      <c r="AY2933" s="60" t="s">
        <v>12</v>
      </c>
      <c r="BC2933"/>
      <c r="BD2933"/>
      <c r="BE2933"/>
    </row>
    <row r="2934" spans="1:57" x14ac:dyDescent="0.25">
      <c r="A2934" s="60" t="s">
        <v>1360</v>
      </c>
      <c r="B2934" s="60" t="s">
        <v>0</v>
      </c>
      <c r="C2934" s="60">
        <v>2021</v>
      </c>
      <c r="D2934" s="60">
        <v>2</v>
      </c>
      <c r="E2934" s="85">
        <v>44057</v>
      </c>
      <c r="H2934" s="60" t="s">
        <v>12</v>
      </c>
      <c r="J2934" s="60" t="s">
        <v>25</v>
      </c>
      <c r="K2934" s="60" t="s">
        <v>3</v>
      </c>
      <c r="M2934" s="60" t="s">
        <v>43</v>
      </c>
      <c r="N2934" s="65">
        <v>85000</v>
      </c>
      <c r="P2934" s="60" t="s">
        <v>27</v>
      </c>
      <c r="Q2934" s="60" t="s">
        <v>1297</v>
      </c>
      <c r="R2934" s="60">
        <v>59</v>
      </c>
      <c r="AL2934" s="60" t="s">
        <v>1297</v>
      </c>
      <c r="AM2934" s="60">
        <v>59</v>
      </c>
      <c r="AN2934" s="85">
        <v>44057</v>
      </c>
      <c r="AO2934" s="60" t="s">
        <v>2126</v>
      </c>
      <c r="AP2934" s="60" t="s">
        <v>1304</v>
      </c>
      <c r="AQ2934" s="60" t="s">
        <v>8</v>
      </c>
      <c r="AT2934" s="60" t="s">
        <v>30</v>
      </c>
      <c r="AU2934" s="60" t="s">
        <v>2102</v>
      </c>
      <c r="AV2934" s="60" t="s">
        <v>1366</v>
      </c>
      <c r="AW2934" s="60" t="s">
        <v>1355</v>
      </c>
      <c r="AX2934" s="60" t="s">
        <v>1365</v>
      </c>
      <c r="AY2934" s="60" t="s">
        <v>12</v>
      </c>
      <c r="BC2934"/>
      <c r="BD2934"/>
      <c r="BE2934"/>
    </row>
    <row r="2935" spans="1:57" x14ac:dyDescent="0.25">
      <c r="A2935" s="60" t="s">
        <v>1360</v>
      </c>
      <c r="B2935" s="60" t="s">
        <v>0</v>
      </c>
      <c r="C2935" s="60">
        <v>2021</v>
      </c>
      <c r="D2935" s="60">
        <v>2</v>
      </c>
      <c r="E2935" s="85">
        <v>44057</v>
      </c>
      <c r="H2935" s="60" t="s">
        <v>12</v>
      </c>
      <c r="J2935" s="60" t="s">
        <v>2</v>
      </c>
      <c r="K2935" s="60" t="s">
        <v>3</v>
      </c>
      <c r="M2935" s="60" t="s">
        <v>43</v>
      </c>
      <c r="N2935" s="65">
        <v>-19357</v>
      </c>
      <c r="P2935" s="60" t="s">
        <v>14</v>
      </c>
      <c r="Q2935" s="60" t="s">
        <v>1297</v>
      </c>
      <c r="R2935" s="60">
        <v>3</v>
      </c>
      <c r="AL2935" s="60" t="s">
        <v>1297</v>
      </c>
      <c r="AM2935" s="60">
        <v>3</v>
      </c>
      <c r="AN2935" s="85">
        <v>44057</v>
      </c>
      <c r="AO2935" s="60" t="s">
        <v>2126</v>
      </c>
      <c r="AP2935" s="60" t="s">
        <v>1315</v>
      </c>
      <c r="AQ2935" s="60" t="s">
        <v>8</v>
      </c>
      <c r="AT2935" s="60" t="s">
        <v>30</v>
      </c>
      <c r="AU2935" s="60" t="s">
        <v>2102</v>
      </c>
      <c r="AV2935" s="60" t="s">
        <v>1385</v>
      </c>
      <c r="AW2935" s="60" t="s">
        <v>1355</v>
      </c>
      <c r="AX2935" s="60" t="s">
        <v>1355</v>
      </c>
      <c r="AY2935" s="60" t="s">
        <v>12</v>
      </c>
      <c r="BC2935"/>
      <c r="BD2935"/>
      <c r="BE2935"/>
    </row>
    <row r="2936" spans="1:57" x14ac:dyDescent="0.25">
      <c r="A2936" s="60" t="s">
        <v>1360</v>
      </c>
      <c r="B2936" s="60" t="s">
        <v>0</v>
      </c>
      <c r="C2936" s="60">
        <v>2021</v>
      </c>
      <c r="D2936" s="60">
        <v>2</v>
      </c>
      <c r="E2936" s="85">
        <v>44057</v>
      </c>
      <c r="H2936" s="60" t="s">
        <v>12</v>
      </c>
      <c r="J2936" s="60" t="s">
        <v>2</v>
      </c>
      <c r="K2936" s="60" t="s">
        <v>3</v>
      </c>
      <c r="M2936" s="60" t="s">
        <v>43</v>
      </c>
      <c r="N2936" s="65">
        <v>-38561.53</v>
      </c>
      <c r="P2936" s="60" t="s">
        <v>14</v>
      </c>
      <c r="Q2936" s="60" t="s">
        <v>1297</v>
      </c>
      <c r="R2936" s="60">
        <v>4</v>
      </c>
      <c r="AL2936" s="60" t="s">
        <v>1297</v>
      </c>
      <c r="AM2936" s="60">
        <v>4</v>
      </c>
      <c r="AN2936" s="85">
        <v>44057</v>
      </c>
      <c r="AO2936" s="60" t="s">
        <v>2126</v>
      </c>
      <c r="AP2936" s="60" t="s">
        <v>1314</v>
      </c>
      <c r="AQ2936" s="60" t="s">
        <v>8</v>
      </c>
      <c r="AT2936" s="60" t="s">
        <v>30</v>
      </c>
      <c r="AU2936" s="60" t="s">
        <v>2102</v>
      </c>
      <c r="AV2936" s="60" t="s">
        <v>1385</v>
      </c>
      <c r="AW2936" s="60" t="s">
        <v>1355</v>
      </c>
      <c r="AX2936" s="60" t="s">
        <v>1355</v>
      </c>
      <c r="AY2936" s="60" t="s">
        <v>12</v>
      </c>
      <c r="BC2936"/>
      <c r="BD2936"/>
      <c r="BE2936"/>
    </row>
    <row r="2937" spans="1:57" x14ac:dyDescent="0.25">
      <c r="A2937" s="60" t="s">
        <v>1360</v>
      </c>
      <c r="B2937" s="60" t="s">
        <v>0</v>
      </c>
      <c r="C2937" s="60">
        <v>2021</v>
      </c>
      <c r="D2937" s="60">
        <v>2</v>
      </c>
      <c r="E2937" s="85">
        <v>44057</v>
      </c>
      <c r="H2937" s="60" t="s">
        <v>12</v>
      </c>
      <c r="J2937" s="60" t="s">
        <v>25</v>
      </c>
      <c r="K2937" s="60" t="s">
        <v>3</v>
      </c>
      <c r="M2937" s="60" t="s">
        <v>43</v>
      </c>
      <c r="N2937" s="65">
        <v>59150</v>
      </c>
      <c r="P2937" s="60" t="s">
        <v>27</v>
      </c>
      <c r="Q2937" s="60" t="s">
        <v>1297</v>
      </c>
      <c r="R2937" s="60">
        <v>54</v>
      </c>
      <c r="AL2937" s="60" t="s">
        <v>1297</v>
      </c>
      <c r="AM2937" s="60">
        <v>54</v>
      </c>
      <c r="AN2937" s="85">
        <v>44057</v>
      </c>
      <c r="AO2937" s="60" t="s">
        <v>2126</v>
      </c>
      <c r="AP2937" s="60" t="s">
        <v>1307</v>
      </c>
      <c r="AQ2937" s="60" t="s">
        <v>8</v>
      </c>
      <c r="AT2937" s="60" t="s">
        <v>30</v>
      </c>
      <c r="AU2937" s="60" t="s">
        <v>2102</v>
      </c>
      <c r="AV2937" s="60" t="s">
        <v>1366</v>
      </c>
      <c r="AW2937" s="60" t="s">
        <v>1355</v>
      </c>
      <c r="AX2937" s="60" t="s">
        <v>1365</v>
      </c>
      <c r="AY2937" s="60" t="s">
        <v>12</v>
      </c>
      <c r="BC2937"/>
      <c r="BD2937"/>
      <c r="BE2937"/>
    </row>
    <row r="2938" spans="1:57" x14ac:dyDescent="0.25">
      <c r="A2938" s="60" t="s">
        <v>1360</v>
      </c>
      <c r="B2938" s="60" t="s">
        <v>0</v>
      </c>
      <c r="C2938" s="60">
        <v>2021</v>
      </c>
      <c r="D2938" s="60">
        <v>2</v>
      </c>
      <c r="E2938" s="85">
        <v>44057</v>
      </c>
      <c r="H2938" s="60" t="s">
        <v>12</v>
      </c>
      <c r="J2938" s="60" t="s">
        <v>25</v>
      </c>
      <c r="K2938" s="60" t="s">
        <v>3</v>
      </c>
      <c r="M2938" s="60" t="s">
        <v>43</v>
      </c>
      <c r="N2938" s="65">
        <v>3600</v>
      </c>
      <c r="P2938" s="60" t="s">
        <v>27</v>
      </c>
      <c r="Q2938" s="60" t="s">
        <v>1297</v>
      </c>
      <c r="R2938" s="60">
        <v>56</v>
      </c>
      <c r="AL2938" s="60" t="s">
        <v>1297</v>
      </c>
      <c r="AM2938" s="60">
        <v>56</v>
      </c>
      <c r="AN2938" s="85">
        <v>44057</v>
      </c>
      <c r="AO2938" s="60" t="s">
        <v>2126</v>
      </c>
      <c r="AP2938" s="60" t="s">
        <v>1305</v>
      </c>
      <c r="AQ2938" s="60" t="s">
        <v>8</v>
      </c>
      <c r="AT2938" s="60" t="s">
        <v>30</v>
      </c>
      <c r="AU2938" s="60" t="s">
        <v>2102</v>
      </c>
      <c r="AV2938" s="60" t="s">
        <v>1366</v>
      </c>
      <c r="AW2938" s="60" t="s">
        <v>1355</v>
      </c>
      <c r="AX2938" s="60" t="s">
        <v>1365</v>
      </c>
      <c r="AY2938" s="60" t="s">
        <v>12</v>
      </c>
      <c r="BC2938"/>
      <c r="BD2938"/>
      <c r="BE2938"/>
    </row>
    <row r="2939" spans="1:57" x14ac:dyDescent="0.25">
      <c r="A2939" s="60" t="s">
        <v>1360</v>
      </c>
      <c r="B2939" s="60" t="s">
        <v>0</v>
      </c>
      <c r="C2939" s="60">
        <v>2021</v>
      </c>
      <c r="D2939" s="60">
        <v>2</v>
      </c>
      <c r="E2939" s="85">
        <v>44057</v>
      </c>
      <c r="H2939" s="60" t="s">
        <v>12</v>
      </c>
      <c r="J2939" s="60" t="s">
        <v>25</v>
      </c>
      <c r="K2939" s="60" t="s">
        <v>3</v>
      </c>
      <c r="M2939" s="60" t="s">
        <v>43</v>
      </c>
      <c r="N2939" s="65">
        <v>960</v>
      </c>
      <c r="P2939" s="60" t="s">
        <v>27</v>
      </c>
      <c r="Q2939" s="60" t="s">
        <v>1297</v>
      </c>
      <c r="R2939" s="60">
        <v>62</v>
      </c>
      <c r="AL2939" s="60" t="s">
        <v>1297</v>
      </c>
      <c r="AM2939" s="60">
        <v>62</v>
      </c>
      <c r="AN2939" s="85">
        <v>44057</v>
      </c>
      <c r="AO2939" s="60" t="s">
        <v>2126</v>
      </c>
      <c r="AP2939" s="60" t="s">
        <v>1301</v>
      </c>
      <c r="AQ2939" s="60" t="s">
        <v>8</v>
      </c>
      <c r="AT2939" s="60" t="s">
        <v>30</v>
      </c>
      <c r="AU2939" s="60" t="s">
        <v>2102</v>
      </c>
      <c r="AV2939" s="60" t="s">
        <v>1366</v>
      </c>
      <c r="AW2939" s="60" t="s">
        <v>1355</v>
      </c>
      <c r="AX2939" s="60" t="s">
        <v>1365</v>
      </c>
      <c r="AY2939" s="60" t="s">
        <v>12</v>
      </c>
      <c r="BC2939"/>
      <c r="BD2939">
        <v>1</v>
      </c>
      <c r="BE2939" t="s">
        <v>2050</v>
      </c>
    </row>
    <row r="2940" spans="1:57" x14ac:dyDescent="0.25">
      <c r="A2940" s="60" t="s">
        <v>1360</v>
      </c>
      <c r="B2940" s="60" t="s">
        <v>0</v>
      </c>
      <c r="C2940" s="60">
        <v>2021</v>
      </c>
      <c r="D2940" s="60">
        <v>2</v>
      </c>
      <c r="E2940" s="85">
        <v>44057</v>
      </c>
      <c r="H2940" s="60" t="s">
        <v>12</v>
      </c>
      <c r="J2940" s="60" t="s">
        <v>25</v>
      </c>
      <c r="K2940" s="60" t="s">
        <v>3</v>
      </c>
      <c r="M2940" s="60" t="s">
        <v>43</v>
      </c>
      <c r="N2940" s="65">
        <v>4950</v>
      </c>
      <c r="P2940" s="60" t="s">
        <v>27</v>
      </c>
      <c r="Q2940" s="60" t="s">
        <v>1297</v>
      </c>
      <c r="R2940" s="60">
        <v>63</v>
      </c>
      <c r="AL2940" s="60" t="s">
        <v>1297</v>
      </c>
      <c r="AM2940" s="60">
        <v>63</v>
      </c>
      <c r="AN2940" s="85">
        <v>44057</v>
      </c>
      <c r="AO2940" s="60" t="s">
        <v>2126</v>
      </c>
      <c r="AP2940" s="60" t="s">
        <v>1300</v>
      </c>
      <c r="AQ2940" s="60" t="s">
        <v>8</v>
      </c>
      <c r="AT2940" s="60" t="s">
        <v>30</v>
      </c>
      <c r="AU2940" s="60" t="s">
        <v>2102</v>
      </c>
      <c r="AV2940" s="60" t="s">
        <v>1366</v>
      </c>
      <c r="AW2940" s="60" t="s">
        <v>1355</v>
      </c>
      <c r="AX2940" s="60" t="s">
        <v>1365</v>
      </c>
      <c r="AY2940" s="60" t="s">
        <v>12</v>
      </c>
      <c r="BC2940"/>
      <c r="BD2940">
        <v>1</v>
      </c>
      <c r="BE2940" t="s">
        <v>2050</v>
      </c>
    </row>
    <row r="2941" spans="1:57" x14ac:dyDescent="0.25">
      <c r="A2941" s="60" t="s">
        <v>1360</v>
      </c>
      <c r="B2941" s="60" t="s">
        <v>0</v>
      </c>
      <c r="C2941" s="60">
        <v>2021</v>
      </c>
      <c r="D2941" s="60">
        <v>2</v>
      </c>
      <c r="E2941" s="85">
        <v>44057</v>
      </c>
      <c r="H2941" s="60" t="s">
        <v>12</v>
      </c>
      <c r="J2941" s="60" t="s">
        <v>25</v>
      </c>
      <c r="K2941" s="60" t="s">
        <v>3</v>
      </c>
      <c r="M2941" s="60" t="s">
        <v>43</v>
      </c>
      <c r="N2941" s="65">
        <v>4650.4799999999996</v>
      </c>
      <c r="P2941" s="60" t="s">
        <v>27</v>
      </c>
      <c r="Q2941" s="60" t="s">
        <v>1297</v>
      </c>
      <c r="R2941" s="60">
        <v>48</v>
      </c>
      <c r="AL2941" s="60" t="s">
        <v>1297</v>
      </c>
      <c r="AM2941" s="60">
        <v>48</v>
      </c>
      <c r="AN2941" s="85">
        <v>44057</v>
      </c>
      <c r="AO2941" s="60" t="s">
        <v>2126</v>
      </c>
      <c r="AP2941" s="60" t="s">
        <v>1311</v>
      </c>
      <c r="AQ2941" s="60" t="s">
        <v>8</v>
      </c>
      <c r="AT2941" s="60" t="s">
        <v>30</v>
      </c>
      <c r="AU2941" s="60" t="s">
        <v>2102</v>
      </c>
      <c r="AV2941" s="60" t="s">
        <v>1366</v>
      </c>
      <c r="AW2941" s="60" t="s">
        <v>1355</v>
      </c>
      <c r="AX2941" s="60" t="s">
        <v>1365</v>
      </c>
      <c r="AY2941" s="60" t="s">
        <v>12</v>
      </c>
      <c r="BC2941"/>
      <c r="BD2941"/>
      <c r="BE2941"/>
    </row>
    <row r="2942" spans="1:57" x14ac:dyDescent="0.25">
      <c r="A2942" s="60" t="s">
        <v>1360</v>
      </c>
      <c r="B2942" s="60" t="s">
        <v>0</v>
      </c>
      <c r="C2942" s="60">
        <v>2021</v>
      </c>
      <c r="D2942" s="60">
        <v>2</v>
      </c>
      <c r="E2942" s="85">
        <v>44057</v>
      </c>
      <c r="H2942" s="60" t="s">
        <v>12</v>
      </c>
      <c r="J2942" s="60" t="s">
        <v>2</v>
      </c>
      <c r="K2942" s="60" t="s">
        <v>3</v>
      </c>
      <c r="M2942" s="60" t="s">
        <v>43</v>
      </c>
      <c r="N2942" s="65">
        <v>-3600</v>
      </c>
      <c r="P2942" s="60" t="s">
        <v>14</v>
      </c>
      <c r="Q2942" s="60" t="s">
        <v>1297</v>
      </c>
      <c r="R2942" s="60">
        <v>21</v>
      </c>
      <c r="AL2942" s="60" t="s">
        <v>1297</v>
      </c>
      <c r="AM2942" s="60">
        <v>21</v>
      </c>
      <c r="AN2942" s="85">
        <v>44057</v>
      </c>
      <c r="AO2942" s="60" t="s">
        <v>2126</v>
      </c>
      <c r="AP2942" s="60" t="s">
        <v>1305</v>
      </c>
      <c r="AQ2942" s="60" t="s">
        <v>8</v>
      </c>
      <c r="AT2942" s="60" t="s">
        <v>30</v>
      </c>
      <c r="AU2942" s="60" t="s">
        <v>2102</v>
      </c>
      <c r="AV2942" s="60" t="s">
        <v>1385</v>
      </c>
      <c r="AW2942" s="60" t="s">
        <v>1355</v>
      </c>
      <c r="AX2942" s="60" t="s">
        <v>1355</v>
      </c>
      <c r="AY2942" s="60" t="s">
        <v>12</v>
      </c>
      <c r="BC2942"/>
      <c r="BD2942"/>
      <c r="BE2942"/>
    </row>
    <row r="2943" spans="1:57" x14ac:dyDescent="0.25">
      <c r="A2943" s="60" t="s">
        <v>1360</v>
      </c>
      <c r="B2943" s="60" t="s">
        <v>0</v>
      </c>
      <c r="C2943" s="60">
        <v>2021</v>
      </c>
      <c r="D2943" s="60">
        <v>2</v>
      </c>
      <c r="E2943" s="85">
        <v>44057</v>
      </c>
      <c r="H2943" s="60" t="s">
        <v>12</v>
      </c>
      <c r="J2943" s="60" t="s">
        <v>25</v>
      </c>
      <c r="K2943" s="60" t="s">
        <v>3</v>
      </c>
      <c r="M2943" s="60" t="s">
        <v>43</v>
      </c>
      <c r="N2943" s="65">
        <v>3281.5</v>
      </c>
      <c r="P2943" s="60" t="s">
        <v>27</v>
      </c>
      <c r="Q2943" s="60" t="s">
        <v>1297</v>
      </c>
      <c r="R2943" s="60">
        <v>65</v>
      </c>
      <c r="AL2943" s="60" t="s">
        <v>1297</v>
      </c>
      <c r="AM2943" s="60">
        <v>65</v>
      </c>
      <c r="AN2943" s="85">
        <v>44057</v>
      </c>
      <c r="AO2943" s="60" t="s">
        <v>2126</v>
      </c>
      <c r="AP2943" s="60" t="s">
        <v>1298</v>
      </c>
      <c r="AQ2943" s="60" t="s">
        <v>8</v>
      </c>
      <c r="AT2943" s="60" t="s">
        <v>30</v>
      </c>
      <c r="AU2943" s="60" t="s">
        <v>2102</v>
      </c>
      <c r="AV2943" s="60" t="s">
        <v>1366</v>
      </c>
      <c r="AW2943" s="60" t="s">
        <v>1355</v>
      </c>
      <c r="AX2943" s="60" t="s">
        <v>1365</v>
      </c>
      <c r="AY2943" s="60" t="s">
        <v>12</v>
      </c>
      <c r="BC2943"/>
      <c r="BD2943"/>
      <c r="BE2943"/>
    </row>
    <row r="2944" spans="1:57" x14ac:dyDescent="0.25">
      <c r="A2944" s="60" t="s">
        <v>1360</v>
      </c>
      <c r="B2944" s="60" t="s">
        <v>0</v>
      </c>
      <c r="C2944" s="60">
        <v>2021</v>
      </c>
      <c r="D2944" s="60">
        <v>2</v>
      </c>
      <c r="E2944" s="85">
        <v>44061</v>
      </c>
      <c r="H2944" s="60" t="s">
        <v>12</v>
      </c>
      <c r="J2944" s="60" t="s">
        <v>2</v>
      </c>
      <c r="K2944" s="60" t="s">
        <v>3</v>
      </c>
      <c r="M2944" s="60" t="s">
        <v>43</v>
      </c>
      <c r="N2944" s="65">
        <v>-10050</v>
      </c>
      <c r="P2944" s="60" t="s">
        <v>14</v>
      </c>
      <c r="Q2944" s="60" t="s">
        <v>1294</v>
      </c>
      <c r="R2944" s="60">
        <v>172</v>
      </c>
      <c r="AL2944" s="60" t="s">
        <v>1294</v>
      </c>
      <c r="AM2944" s="60">
        <v>172</v>
      </c>
      <c r="AN2944" s="85">
        <v>44061</v>
      </c>
      <c r="AO2944" s="60" t="s">
        <v>2126</v>
      </c>
      <c r="AP2944" s="60" t="s">
        <v>1293</v>
      </c>
      <c r="AQ2944" s="60" t="s">
        <v>8</v>
      </c>
      <c r="AT2944" s="60" t="s">
        <v>30</v>
      </c>
      <c r="AU2944" s="60" t="s">
        <v>2102</v>
      </c>
      <c r="AV2944" s="60" t="s">
        <v>1385</v>
      </c>
      <c r="AW2944" s="60" t="s">
        <v>1355</v>
      </c>
      <c r="AX2944" s="60" t="s">
        <v>1355</v>
      </c>
      <c r="AY2944" s="60" t="s">
        <v>12</v>
      </c>
      <c r="BC2944"/>
      <c r="BD2944"/>
      <c r="BE2944"/>
    </row>
    <row r="2945" spans="1:57" x14ac:dyDescent="0.25">
      <c r="A2945" s="60" t="s">
        <v>1360</v>
      </c>
      <c r="B2945" s="60" t="s">
        <v>0</v>
      </c>
      <c r="C2945" s="60">
        <v>2021</v>
      </c>
      <c r="D2945" s="60">
        <v>2</v>
      </c>
      <c r="E2945" s="85">
        <v>44061</v>
      </c>
      <c r="H2945" s="60" t="s">
        <v>12</v>
      </c>
      <c r="J2945" s="60" t="s">
        <v>25</v>
      </c>
      <c r="K2945" s="60" t="s">
        <v>3</v>
      </c>
      <c r="M2945" s="60" t="s">
        <v>43</v>
      </c>
      <c r="N2945" s="65">
        <v>250</v>
      </c>
      <c r="P2945" s="60" t="s">
        <v>27</v>
      </c>
      <c r="Q2945" s="60" t="s">
        <v>1294</v>
      </c>
      <c r="R2945" s="60">
        <v>484</v>
      </c>
      <c r="AL2945" s="60" t="s">
        <v>1294</v>
      </c>
      <c r="AM2945" s="60">
        <v>484</v>
      </c>
      <c r="AN2945" s="85">
        <v>44061</v>
      </c>
      <c r="AO2945" s="60" t="s">
        <v>2126</v>
      </c>
      <c r="AP2945" s="60" t="s">
        <v>1295</v>
      </c>
      <c r="AQ2945" s="60" t="s">
        <v>8</v>
      </c>
      <c r="AT2945" s="60" t="s">
        <v>30</v>
      </c>
      <c r="AU2945" s="60" t="s">
        <v>2102</v>
      </c>
      <c r="AV2945" s="60" t="s">
        <v>1366</v>
      </c>
      <c r="AW2945" s="60" t="s">
        <v>1355</v>
      </c>
      <c r="AX2945" s="60" t="s">
        <v>1365</v>
      </c>
      <c r="AY2945" s="60" t="s">
        <v>12</v>
      </c>
      <c r="BC2945"/>
      <c r="BD2945"/>
      <c r="BE2945"/>
    </row>
    <row r="2946" spans="1:57" x14ac:dyDescent="0.25">
      <c r="A2946" s="60" t="s">
        <v>1360</v>
      </c>
      <c r="B2946" s="60" t="s">
        <v>0</v>
      </c>
      <c r="C2946" s="60">
        <v>2021</v>
      </c>
      <c r="D2946" s="60">
        <v>2</v>
      </c>
      <c r="E2946" s="85">
        <v>44061</v>
      </c>
      <c r="H2946" s="60" t="s">
        <v>12</v>
      </c>
      <c r="J2946" s="60" t="s">
        <v>25</v>
      </c>
      <c r="K2946" s="60" t="s">
        <v>3</v>
      </c>
      <c r="M2946" s="60" t="s">
        <v>43</v>
      </c>
      <c r="N2946" s="65">
        <v>10050</v>
      </c>
      <c r="P2946" s="60" t="s">
        <v>27</v>
      </c>
      <c r="Q2946" s="60" t="s">
        <v>1294</v>
      </c>
      <c r="R2946" s="60">
        <v>485</v>
      </c>
      <c r="AL2946" s="60" t="s">
        <v>1294</v>
      </c>
      <c r="AM2946" s="60">
        <v>485</v>
      </c>
      <c r="AN2946" s="85">
        <v>44061</v>
      </c>
      <c r="AO2946" s="60" t="s">
        <v>2126</v>
      </c>
      <c r="AP2946" s="60" t="s">
        <v>1293</v>
      </c>
      <c r="AQ2946" s="60" t="s">
        <v>8</v>
      </c>
      <c r="AT2946" s="60" t="s">
        <v>30</v>
      </c>
      <c r="AU2946" s="60" t="s">
        <v>2102</v>
      </c>
      <c r="AV2946" s="60" t="s">
        <v>1366</v>
      </c>
      <c r="AW2946" s="60" t="s">
        <v>1355</v>
      </c>
      <c r="AX2946" s="60" t="s">
        <v>1365</v>
      </c>
      <c r="AY2946" s="60" t="s">
        <v>12</v>
      </c>
      <c r="BC2946"/>
      <c r="BD2946"/>
      <c r="BE2946"/>
    </row>
    <row r="2947" spans="1:57" x14ac:dyDescent="0.25">
      <c r="A2947" s="60" t="s">
        <v>1360</v>
      </c>
      <c r="B2947" s="60" t="s">
        <v>0</v>
      </c>
      <c r="C2947" s="60">
        <v>2021</v>
      </c>
      <c r="D2947" s="60">
        <v>2</v>
      </c>
      <c r="E2947" s="85">
        <v>44061</v>
      </c>
      <c r="H2947" s="60" t="s">
        <v>12</v>
      </c>
      <c r="J2947" s="60" t="s">
        <v>2</v>
      </c>
      <c r="K2947" s="60" t="s">
        <v>3</v>
      </c>
      <c r="M2947" s="60" t="s">
        <v>43</v>
      </c>
      <c r="N2947" s="65">
        <v>-250</v>
      </c>
      <c r="P2947" s="60" t="s">
        <v>14</v>
      </c>
      <c r="Q2947" s="60" t="s">
        <v>1294</v>
      </c>
      <c r="R2947" s="60">
        <v>171</v>
      </c>
      <c r="AL2947" s="60" t="s">
        <v>1294</v>
      </c>
      <c r="AM2947" s="60">
        <v>171</v>
      </c>
      <c r="AN2947" s="85">
        <v>44061</v>
      </c>
      <c r="AO2947" s="60" t="s">
        <v>2126</v>
      </c>
      <c r="AP2947" s="60" t="s">
        <v>1295</v>
      </c>
      <c r="AQ2947" s="60" t="s">
        <v>8</v>
      </c>
      <c r="AT2947" s="60" t="s">
        <v>30</v>
      </c>
      <c r="AU2947" s="60" t="s">
        <v>2102</v>
      </c>
      <c r="AV2947" s="60" t="s">
        <v>1385</v>
      </c>
      <c r="AW2947" s="60" t="s">
        <v>1355</v>
      </c>
      <c r="AX2947" s="60" t="s">
        <v>1355</v>
      </c>
      <c r="AY2947" s="60" t="s">
        <v>12</v>
      </c>
      <c r="BC2947"/>
      <c r="BD2947"/>
      <c r="BE2947"/>
    </row>
    <row r="2948" spans="1:57" x14ac:dyDescent="0.25">
      <c r="A2948" s="60" t="s">
        <v>1360</v>
      </c>
      <c r="B2948" s="60" t="s">
        <v>0</v>
      </c>
      <c r="C2948" s="60">
        <v>2021</v>
      </c>
      <c r="D2948" s="60">
        <v>2</v>
      </c>
      <c r="E2948" s="85">
        <v>44069</v>
      </c>
      <c r="F2948" s="60" t="s">
        <v>574</v>
      </c>
      <c r="H2948" s="60" t="s">
        <v>12</v>
      </c>
      <c r="I2948" s="60" t="s">
        <v>575</v>
      </c>
      <c r="J2948" s="60" t="s">
        <v>587</v>
      </c>
      <c r="K2948" s="60" t="s">
        <v>3</v>
      </c>
      <c r="M2948" s="60" t="s">
        <v>579</v>
      </c>
      <c r="N2948" s="65">
        <v>37.58</v>
      </c>
      <c r="P2948" s="60" t="s">
        <v>1292</v>
      </c>
      <c r="Q2948" s="60" t="s">
        <v>1291</v>
      </c>
      <c r="R2948" s="60">
        <v>258</v>
      </c>
      <c r="AL2948" s="60" t="s">
        <v>1291</v>
      </c>
      <c r="AM2948" s="60">
        <v>258</v>
      </c>
      <c r="AN2948" s="85">
        <v>44069</v>
      </c>
      <c r="AO2948" s="60" t="s">
        <v>2101</v>
      </c>
      <c r="AP2948" s="60" t="s">
        <v>584</v>
      </c>
      <c r="AQ2948" s="60" t="s">
        <v>847</v>
      </c>
      <c r="AT2948" s="60" t="s">
        <v>581</v>
      </c>
      <c r="AU2948" s="60" t="s">
        <v>2102</v>
      </c>
      <c r="AV2948" s="60" t="s">
        <v>1361</v>
      </c>
      <c r="AW2948" s="60" t="s">
        <v>1355</v>
      </c>
      <c r="AX2948" s="60" t="s">
        <v>1354</v>
      </c>
      <c r="AY2948" s="60" t="s">
        <v>12</v>
      </c>
      <c r="AZ2948" s="60" t="s">
        <v>1353</v>
      </c>
      <c r="BA2948" s="60" t="s">
        <v>2103</v>
      </c>
      <c r="BB2948" s="60" t="s">
        <v>1352</v>
      </c>
      <c r="BC2948"/>
      <c r="BD2948"/>
      <c r="BE2948"/>
    </row>
    <row r="2949" spans="1:57" x14ac:dyDescent="0.25">
      <c r="A2949" s="60" t="s">
        <v>1360</v>
      </c>
      <c r="B2949" s="60" t="s">
        <v>0</v>
      </c>
      <c r="C2949" s="60">
        <v>2021</v>
      </c>
      <c r="D2949" s="60">
        <v>2</v>
      </c>
      <c r="E2949" s="85">
        <v>44069</v>
      </c>
      <c r="F2949" s="60" t="s">
        <v>574</v>
      </c>
      <c r="H2949" s="60" t="s">
        <v>12</v>
      </c>
      <c r="I2949" s="60" t="s">
        <v>575</v>
      </c>
      <c r="J2949" s="60" t="s">
        <v>848</v>
      </c>
      <c r="K2949" s="60" t="s">
        <v>3</v>
      </c>
      <c r="M2949" s="60" t="s">
        <v>579</v>
      </c>
      <c r="N2949" s="65">
        <v>20</v>
      </c>
      <c r="P2949" s="60" t="s">
        <v>1292</v>
      </c>
      <c r="Q2949" s="60" t="s">
        <v>1291</v>
      </c>
      <c r="R2949" s="60">
        <v>262</v>
      </c>
      <c r="AL2949" s="60" t="s">
        <v>1291</v>
      </c>
      <c r="AM2949" s="60">
        <v>262</v>
      </c>
      <c r="AN2949" s="85">
        <v>44069</v>
      </c>
      <c r="AO2949" s="60" t="s">
        <v>2101</v>
      </c>
      <c r="AP2949" s="60" t="s">
        <v>584</v>
      </c>
      <c r="AQ2949" s="60" t="s">
        <v>847</v>
      </c>
      <c r="AT2949" s="60" t="s">
        <v>581</v>
      </c>
      <c r="AU2949" s="60" t="s">
        <v>2102</v>
      </c>
      <c r="AV2949" s="60" t="s">
        <v>1361</v>
      </c>
      <c r="AW2949" s="60" t="s">
        <v>1355</v>
      </c>
      <c r="AX2949" s="60" t="s">
        <v>1354</v>
      </c>
      <c r="AY2949" s="60" t="s">
        <v>12</v>
      </c>
      <c r="AZ2949" s="60" t="s">
        <v>1353</v>
      </c>
      <c r="BA2949" s="60" t="s">
        <v>2103</v>
      </c>
      <c r="BB2949" s="60" t="s">
        <v>1352</v>
      </c>
      <c r="BC2949"/>
      <c r="BD2949">
        <v>1</v>
      </c>
      <c r="BE2949" t="s">
        <v>2054</v>
      </c>
    </row>
    <row r="2950" spans="1:57" x14ac:dyDescent="0.25">
      <c r="A2950" s="60" t="s">
        <v>1360</v>
      </c>
      <c r="B2950" s="60" t="s">
        <v>0</v>
      </c>
      <c r="C2950" s="60">
        <v>2021</v>
      </c>
      <c r="D2950" s="60">
        <v>2</v>
      </c>
      <c r="E2950" s="85">
        <v>44069</v>
      </c>
      <c r="F2950" s="60" t="s">
        <v>574</v>
      </c>
      <c r="H2950" s="60" t="s">
        <v>12</v>
      </c>
      <c r="I2950" s="60" t="s">
        <v>575</v>
      </c>
      <c r="J2950" s="60" t="s">
        <v>848</v>
      </c>
      <c r="K2950" s="60" t="s">
        <v>3</v>
      </c>
      <c r="M2950" s="60" t="s">
        <v>579</v>
      </c>
      <c r="N2950" s="65">
        <v>10</v>
      </c>
      <c r="P2950" s="60" t="s">
        <v>1292</v>
      </c>
      <c r="Q2950" s="60" t="s">
        <v>1291</v>
      </c>
      <c r="R2950" s="60">
        <v>263</v>
      </c>
      <c r="AL2950" s="60" t="s">
        <v>1291</v>
      </c>
      <c r="AM2950" s="60">
        <v>263</v>
      </c>
      <c r="AN2950" s="85">
        <v>44069</v>
      </c>
      <c r="AO2950" s="60" t="s">
        <v>2101</v>
      </c>
      <c r="AP2950" s="60" t="s">
        <v>584</v>
      </c>
      <c r="AQ2950" s="60" t="s">
        <v>847</v>
      </c>
      <c r="AT2950" s="60" t="s">
        <v>581</v>
      </c>
      <c r="AU2950" s="60" t="s">
        <v>2102</v>
      </c>
      <c r="AV2950" s="60" t="s">
        <v>1361</v>
      </c>
      <c r="AW2950" s="60" t="s">
        <v>1355</v>
      </c>
      <c r="AX2950" s="60" t="s">
        <v>1354</v>
      </c>
      <c r="AY2950" s="60" t="s">
        <v>12</v>
      </c>
      <c r="AZ2950" s="60" t="s">
        <v>1353</v>
      </c>
      <c r="BA2950" s="60" t="s">
        <v>2103</v>
      </c>
      <c r="BB2950" s="60" t="s">
        <v>1352</v>
      </c>
      <c r="BC2950"/>
      <c r="BD2950"/>
      <c r="BE2950"/>
    </row>
    <row r="2951" spans="1:57" x14ac:dyDescent="0.25">
      <c r="A2951" s="60" t="s">
        <v>1360</v>
      </c>
      <c r="B2951" s="60" t="s">
        <v>0</v>
      </c>
      <c r="C2951" s="60">
        <v>2021</v>
      </c>
      <c r="D2951" s="60">
        <v>2</v>
      </c>
      <c r="E2951" s="85">
        <v>44069</v>
      </c>
      <c r="F2951" s="60" t="s">
        <v>574</v>
      </c>
      <c r="H2951" s="60" t="s">
        <v>12</v>
      </c>
      <c r="I2951" s="60" t="s">
        <v>575</v>
      </c>
      <c r="J2951" s="60" t="s">
        <v>624</v>
      </c>
      <c r="K2951" s="60" t="s">
        <v>3</v>
      </c>
      <c r="M2951" s="60" t="s">
        <v>579</v>
      </c>
      <c r="N2951" s="65">
        <v>614.5</v>
      </c>
      <c r="P2951" s="60" t="s">
        <v>1292</v>
      </c>
      <c r="Q2951" s="60" t="s">
        <v>1291</v>
      </c>
      <c r="R2951" s="60">
        <v>319</v>
      </c>
      <c r="AL2951" s="60" t="s">
        <v>1291</v>
      </c>
      <c r="AM2951" s="60">
        <v>319</v>
      </c>
      <c r="AN2951" s="85">
        <v>44069</v>
      </c>
      <c r="AO2951" s="60" t="s">
        <v>2101</v>
      </c>
      <c r="AP2951" s="60" t="s">
        <v>584</v>
      </c>
      <c r="AQ2951" s="60" t="s">
        <v>975</v>
      </c>
      <c r="AT2951" s="60" t="s">
        <v>581</v>
      </c>
      <c r="AU2951" s="60" t="s">
        <v>2102</v>
      </c>
      <c r="AV2951" s="60" t="s">
        <v>1361</v>
      </c>
      <c r="AW2951" s="60" t="s">
        <v>1355</v>
      </c>
      <c r="AX2951" s="60" t="s">
        <v>1354</v>
      </c>
      <c r="AY2951" s="60" t="s">
        <v>12</v>
      </c>
      <c r="AZ2951" s="60" t="s">
        <v>1353</v>
      </c>
      <c r="BA2951" s="60" t="s">
        <v>2103</v>
      </c>
      <c r="BB2951" s="60" t="s">
        <v>1352</v>
      </c>
      <c r="BC2951"/>
      <c r="BD2951"/>
      <c r="BE2951"/>
    </row>
    <row r="2952" spans="1:57" x14ac:dyDescent="0.25">
      <c r="A2952" s="60" t="s">
        <v>1360</v>
      </c>
      <c r="B2952" s="60" t="s">
        <v>0</v>
      </c>
      <c r="C2952" s="60">
        <v>2021</v>
      </c>
      <c r="D2952" s="60">
        <v>2</v>
      </c>
      <c r="E2952" s="85">
        <v>44069</v>
      </c>
      <c r="F2952" s="60" t="s">
        <v>574</v>
      </c>
      <c r="H2952" s="60" t="s">
        <v>12</v>
      </c>
      <c r="I2952" s="60" t="s">
        <v>575</v>
      </c>
      <c r="J2952" s="60" t="s">
        <v>586</v>
      </c>
      <c r="K2952" s="60" t="s">
        <v>3</v>
      </c>
      <c r="M2952" s="60" t="s">
        <v>579</v>
      </c>
      <c r="N2952" s="65">
        <v>44.88</v>
      </c>
      <c r="P2952" s="60" t="s">
        <v>1292</v>
      </c>
      <c r="Q2952" s="60" t="s">
        <v>1291</v>
      </c>
      <c r="R2952" s="60">
        <v>255</v>
      </c>
      <c r="AL2952" s="60" t="s">
        <v>1291</v>
      </c>
      <c r="AM2952" s="60">
        <v>255</v>
      </c>
      <c r="AN2952" s="85">
        <v>44069</v>
      </c>
      <c r="AO2952" s="60" t="s">
        <v>2101</v>
      </c>
      <c r="AP2952" s="60" t="s">
        <v>584</v>
      </c>
      <c r="AQ2952" s="60" t="s">
        <v>847</v>
      </c>
      <c r="AT2952" s="60" t="s">
        <v>581</v>
      </c>
      <c r="AU2952" s="60" t="s">
        <v>2102</v>
      </c>
      <c r="AV2952" s="60" t="s">
        <v>1361</v>
      </c>
      <c r="AW2952" s="60" t="s">
        <v>1355</v>
      </c>
      <c r="AX2952" s="60" t="s">
        <v>1354</v>
      </c>
      <c r="AY2952" s="60" t="s">
        <v>12</v>
      </c>
      <c r="AZ2952" s="60" t="s">
        <v>1353</v>
      </c>
      <c r="BA2952" s="60" t="s">
        <v>2103</v>
      </c>
      <c r="BB2952" s="60" t="s">
        <v>1352</v>
      </c>
      <c r="BC2952"/>
      <c r="BD2952"/>
      <c r="BE2952"/>
    </row>
    <row r="2953" spans="1:57" x14ac:dyDescent="0.25">
      <c r="A2953" s="60" t="s">
        <v>1360</v>
      </c>
      <c r="B2953" s="60" t="s">
        <v>0</v>
      </c>
      <c r="C2953" s="60">
        <v>2021</v>
      </c>
      <c r="D2953" s="60">
        <v>2</v>
      </c>
      <c r="E2953" s="85">
        <v>44069</v>
      </c>
      <c r="F2953" s="60" t="s">
        <v>574</v>
      </c>
      <c r="H2953" s="60" t="s">
        <v>12</v>
      </c>
      <c r="I2953" s="60" t="s">
        <v>575</v>
      </c>
      <c r="J2953" s="60" t="s">
        <v>588</v>
      </c>
      <c r="K2953" s="60" t="s">
        <v>3</v>
      </c>
      <c r="M2953" s="60" t="s">
        <v>579</v>
      </c>
      <c r="N2953" s="65">
        <v>20.47</v>
      </c>
      <c r="P2953" s="60" t="s">
        <v>1292</v>
      </c>
      <c r="Q2953" s="60" t="s">
        <v>1291</v>
      </c>
      <c r="R2953" s="60">
        <v>260</v>
      </c>
      <c r="AL2953" s="60" t="s">
        <v>1291</v>
      </c>
      <c r="AM2953" s="60">
        <v>260</v>
      </c>
      <c r="AN2953" s="85">
        <v>44069</v>
      </c>
      <c r="AO2953" s="60" t="s">
        <v>2101</v>
      </c>
      <c r="AP2953" s="60" t="s">
        <v>584</v>
      </c>
      <c r="AQ2953" s="60" t="s">
        <v>847</v>
      </c>
      <c r="AT2953" s="60" t="s">
        <v>581</v>
      </c>
      <c r="AU2953" s="60" t="s">
        <v>2102</v>
      </c>
      <c r="AV2953" s="60" t="s">
        <v>1361</v>
      </c>
      <c r="AW2953" s="60" t="s">
        <v>1355</v>
      </c>
      <c r="AX2953" s="60" t="s">
        <v>1354</v>
      </c>
      <c r="AY2953" s="60" t="s">
        <v>12</v>
      </c>
      <c r="AZ2953" s="60" t="s">
        <v>1353</v>
      </c>
      <c r="BA2953" s="60" t="s">
        <v>2103</v>
      </c>
      <c r="BB2953" s="60" t="s">
        <v>1352</v>
      </c>
      <c r="BC2953"/>
      <c r="BD2953"/>
      <c r="BE2953"/>
    </row>
    <row r="2954" spans="1:57" x14ac:dyDescent="0.25">
      <c r="A2954" s="60" t="s">
        <v>1360</v>
      </c>
      <c r="B2954" s="60" t="s">
        <v>0</v>
      </c>
      <c r="C2954" s="60">
        <v>2021</v>
      </c>
      <c r="D2954" s="60">
        <v>2</v>
      </c>
      <c r="E2954" s="85">
        <v>44069</v>
      </c>
      <c r="F2954" s="60" t="s">
        <v>574</v>
      </c>
      <c r="H2954" s="60" t="s">
        <v>12</v>
      </c>
      <c r="I2954" s="60" t="s">
        <v>575</v>
      </c>
      <c r="J2954" s="60" t="s">
        <v>585</v>
      </c>
      <c r="K2954" s="60" t="s">
        <v>3</v>
      </c>
      <c r="M2954" s="60" t="s">
        <v>579</v>
      </c>
      <c r="N2954" s="65">
        <v>179.62</v>
      </c>
      <c r="P2954" s="60" t="s">
        <v>1292</v>
      </c>
      <c r="Q2954" s="60" t="s">
        <v>1291</v>
      </c>
      <c r="R2954" s="60">
        <v>317</v>
      </c>
      <c r="AL2954" s="60" t="s">
        <v>1291</v>
      </c>
      <c r="AM2954" s="60">
        <v>317</v>
      </c>
      <c r="AN2954" s="85">
        <v>44069</v>
      </c>
      <c r="AO2954" s="60" t="s">
        <v>2101</v>
      </c>
      <c r="AP2954" s="60" t="s">
        <v>584</v>
      </c>
      <c r="AQ2954" s="60" t="s">
        <v>975</v>
      </c>
      <c r="AT2954" s="60" t="s">
        <v>581</v>
      </c>
      <c r="AU2954" s="60" t="s">
        <v>2102</v>
      </c>
      <c r="AV2954" s="60" t="s">
        <v>1361</v>
      </c>
      <c r="AW2954" s="60" t="s">
        <v>1355</v>
      </c>
      <c r="AX2954" s="60" t="s">
        <v>1354</v>
      </c>
      <c r="AY2954" s="60" t="s">
        <v>12</v>
      </c>
      <c r="AZ2954" s="60" t="s">
        <v>1353</v>
      </c>
      <c r="BA2954" s="60" t="s">
        <v>2103</v>
      </c>
      <c r="BB2954" s="60" t="s">
        <v>1352</v>
      </c>
      <c r="BC2954"/>
      <c r="BD2954"/>
      <c r="BE2954"/>
    </row>
    <row r="2955" spans="1:57" x14ac:dyDescent="0.25">
      <c r="A2955" s="60" t="s">
        <v>1360</v>
      </c>
      <c r="B2955" s="60" t="s">
        <v>0</v>
      </c>
      <c r="C2955" s="60">
        <v>2021</v>
      </c>
      <c r="D2955" s="60">
        <v>2</v>
      </c>
      <c r="E2955" s="85">
        <v>44069</v>
      </c>
      <c r="F2955" s="60" t="s">
        <v>574</v>
      </c>
      <c r="H2955" s="60" t="s">
        <v>12</v>
      </c>
      <c r="I2955" s="60" t="s">
        <v>575</v>
      </c>
      <c r="J2955" s="60" t="s">
        <v>586</v>
      </c>
      <c r="K2955" s="60" t="s">
        <v>3</v>
      </c>
      <c r="M2955" s="60" t="s">
        <v>579</v>
      </c>
      <c r="N2955" s="65">
        <v>33.5</v>
      </c>
      <c r="P2955" s="60" t="s">
        <v>1292</v>
      </c>
      <c r="Q2955" s="60" t="s">
        <v>1291</v>
      </c>
      <c r="R2955" s="60">
        <v>318</v>
      </c>
      <c r="AL2955" s="60" t="s">
        <v>1291</v>
      </c>
      <c r="AM2955" s="60">
        <v>318</v>
      </c>
      <c r="AN2955" s="85">
        <v>44069</v>
      </c>
      <c r="AO2955" s="60" t="s">
        <v>2101</v>
      </c>
      <c r="AP2955" s="60" t="s">
        <v>584</v>
      </c>
      <c r="AQ2955" s="60" t="s">
        <v>975</v>
      </c>
      <c r="AT2955" s="60" t="s">
        <v>581</v>
      </c>
      <c r="AU2955" s="60" t="s">
        <v>2102</v>
      </c>
      <c r="AV2955" s="60" t="s">
        <v>1361</v>
      </c>
      <c r="AW2955" s="60" t="s">
        <v>1355</v>
      </c>
      <c r="AX2955" s="60" t="s">
        <v>1354</v>
      </c>
      <c r="AY2955" s="60" t="s">
        <v>12</v>
      </c>
      <c r="AZ2955" s="60" t="s">
        <v>1353</v>
      </c>
      <c r="BA2955" s="60" t="s">
        <v>2103</v>
      </c>
      <c r="BB2955" s="60" t="s">
        <v>1352</v>
      </c>
      <c r="BC2955"/>
      <c r="BD2955"/>
      <c r="BE2955"/>
    </row>
    <row r="2956" spans="1:57" x14ac:dyDescent="0.25">
      <c r="A2956" s="60" t="s">
        <v>1360</v>
      </c>
      <c r="B2956" s="60" t="s">
        <v>0</v>
      </c>
      <c r="C2956" s="60">
        <v>2021</v>
      </c>
      <c r="D2956" s="60">
        <v>2</v>
      </c>
      <c r="E2956" s="85">
        <v>44069</v>
      </c>
      <c r="F2956" s="60" t="s">
        <v>574</v>
      </c>
      <c r="H2956" s="60" t="s">
        <v>12</v>
      </c>
      <c r="I2956" s="60" t="s">
        <v>575</v>
      </c>
      <c r="J2956" s="60" t="s">
        <v>587</v>
      </c>
      <c r="K2956" s="60" t="s">
        <v>3</v>
      </c>
      <c r="M2956" s="60" t="s">
        <v>579</v>
      </c>
      <c r="N2956" s="65">
        <v>28</v>
      </c>
      <c r="P2956" s="60" t="s">
        <v>1292</v>
      </c>
      <c r="Q2956" s="60" t="s">
        <v>1291</v>
      </c>
      <c r="R2956" s="60">
        <v>320</v>
      </c>
      <c r="AL2956" s="60" t="s">
        <v>1291</v>
      </c>
      <c r="AM2956" s="60">
        <v>320</v>
      </c>
      <c r="AN2956" s="85">
        <v>44069</v>
      </c>
      <c r="AO2956" s="60" t="s">
        <v>2101</v>
      </c>
      <c r="AP2956" s="60" t="s">
        <v>584</v>
      </c>
      <c r="AQ2956" s="60" t="s">
        <v>975</v>
      </c>
      <c r="AT2956" s="60" t="s">
        <v>581</v>
      </c>
      <c r="AU2956" s="60" t="s">
        <v>2102</v>
      </c>
      <c r="AV2956" s="60" t="s">
        <v>1361</v>
      </c>
      <c r="AW2956" s="60" t="s">
        <v>1355</v>
      </c>
      <c r="AX2956" s="60" t="s">
        <v>1354</v>
      </c>
      <c r="AY2956" s="60" t="s">
        <v>12</v>
      </c>
      <c r="AZ2956" s="60" t="s">
        <v>1353</v>
      </c>
      <c r="BA2956" s="60" t="s">
        <v>2103</v>
      </c>
      <c r="BB2956" s="60" t="s">
        <v>1352</v>
      </c>
      <c r="BC2956"/>
      <c r="BD2956"/>
      <c r="BE2956"/>
    </row>
    <row r="2957" spans="1:57" x14ac:dyDescent="0.25">
      <c r="A2957" s="60" t="s">
        <v>1360</v>
      </c>
      <c r="B2957" s="60" t="s">
        <v>0</v>
      </c>
      <c r="C2957" s="60">
        <v>2021</v>
      </c>
      <c r="D2957" s="60">
        <v>2</v>
      </c>
      <c r="E2957" s="85">
        <v>44069</v>
      </c>
      <c r="H2957" s="60" t="s">
        <v>12</v>
      </c>
      <c r="J2957" s="60" t="s">
        <v>2</v>
      </c>
      <c r="K2957" s="60" t="s">
        <v>3</v>
      </c>
      <c r="M2957" s="60" t="s">
        <v>579</v>
      </c>
      <c r="N2957" s="65">
        <v>-13631.39</v>
      </c>
      <c r="P2957" s="60" t="s">
        <v>14</v>
      </c>
      <c r="Q2957" s="60" t="s">
        <v>1291</v>
      </c>
      <c r="R2957" s="60">
        <v>412</v>
      </c>
      <c r="AL2957" s="60" t="s">
        <v>1291</v>
      </c>
      <c r="AM2957" s="60">
        <v>412</v>
      </c>
      <c r="AN2957" s="85">
        <v>44069</v>
      </c>
      <c r="AO2957" s="60" t="s">
        <v>2101</v>
      </c>
      <c r="AQ2957" s="60" t="s">
        <v>8</v>
      </c>
      <c r="AT2957" s="60" t="s">
        <v>581</v>
      </c>
      <c r="AU2957" s="60" t="s">
        <v>2102</v>
      </c>
      <c r="AV2957" s="60" t="s">
        <v>1385</v>
      </c>
      <c r="AW2957" s="60" t="s">
        <v>1355</v>
      </c>
      <c r="AX2957" s="60" t="s">
        <v>1355</v>
      </c>
      <c r="AY2957" s="60" t="s">
        <v>12</v>
      </c>
      <c r="BC2957"/>
      <c r="BD2957"/>
      <c r="BE2957"/>
    </row>
    <row r="2958" spans="1:57" x14ac:dyDescent="0.25">
      <c r="A2958" s="60" t="s">
        <v>1360</v>
      </c>
      <c r="B2958" s="60" t="s">
        <v>0</v>
      </c>
      <c r="C2958" s="60">
        <v>2021</v>
      </c>
      <c r="D2958" s="60">
        <v>2</v>
      </c>
      <c r="E2958" s="85">
        <v>44069</v>
      </c>
      <c r="F2958" s="60" t="s">
        <v>574</v>
      </c>
      <c r="H2958" s="60" t="s">
        <v>12</v>
      </c>
      <c r="I2958" s="60" t="s">
        <v>575</v>
      </c>
      <c r="J2958" s="60" t="s">
        <v>586</v>
      </c>
      <c r="K2958" s="60" t="s">
        <v>3</v>
      </c>
      <c r="M2958" s="60" t="s">
        <v>579</v>
      </c>
      <c r="N2958" s="65">
        <v>44.96</v>
      </c>
      <c r="P2958" s="60" t="s">
        <v>1292</v>
      </c>
      <c r="Q2958" s="60" t="s">
        <v>1291</v>
      </c>
      <c r="R2958" s="60">
        <v>254</v>
      </c>
      <c r="AL2958" s="60" t="s">
        <v>1291</v>
      </c>
      <c r="AM2958" s="60">
        <v>254</v>
      </c>
      <c r="AN2958" s="85">
        <v>44069</v>
      </c>
      <c r="AO2958" s="60" t="s">
        <v>2101</v>
      </c>
      <c r="AP2958" s="60" t="s">
        <v>584</v>
      </c>
      <c r="AQ2958" s="60" t="s">
        <v>847</v>
      </c>
      <c r="AT2958" s="60" t="s">
        <v>581</v>
      </c>
      <c r="AU2958" s="60" t="s">
        <v>2102</v>
      </c>
      <c r="AV2958" s="60" t="s">
        <v>1361</v>
      </c>
      <c r="AW2958" s="60" t="s">
        <v>1355</v>
      </c>
      <c r="AX2958" s="60" t="s">
        <v>1354</v>
      </c>
      <c r="AY2958" s="60" t="s">
        <v>12</v>
      </c>
      <c r="AZ2958" s="60" t="s">
        <v>1353</v>
      </c>
      <c r="BA2958" s="60" t="s">
        <v>2103</v>
      </c>
      <c r="BB2958" s="60" t="s">
        <v>1352</v>
      </c>
      <c r="BC2958"/>
      <c r="BD2958"/>
      <c r="BE2958"/>
    </row>
    <row r="2959" spans="1:57" x14ac:dyDescent="0.25">
      <c r="A2959" s="60" t="s">
        <v>1360</v>
      </c>
      <c r="B2959" s="60" t="s">
        <v>0</v>
      </c>
      <c r="C2959" s="60">
        <v>2021</v>
      </c>
      <c r="D2959" s="60">
        <v>2</v>
      </c>
      <c r="E2959" s="85">
        <v>44069</v>
      </c>
      <c r="F2959" s="60" t="s">
        <v>574</v>
      </c>
      <c r="H2959" s="60" t="s">
        <v>12</v>
      </c>
      <c r="I2959" s="60" t="s">
        <v>575</v>
      </c>
      <c r="J2959" s="60" t="s">
        <v>624</v>
      </c>
      <c r="K2959" s="60" t="s">
        <v>3</v>
      </c>
      <c r="M2959" s="60" t="s">
        <v>579</v>
      </c>
      <c r="N2959" s="65">
        <v>901</v>
      </c>
      <c r="P2959" s="60" t="s">
        <v>1292</v>
      </c>
      <c r="Q2959" s="60" t="s">
        <v>1291</v>
      </c>
      <c r="R2959" s="60">
        <v>256</v>
      </c>
      <c r="AL2959" s="60" t="s">
        <v>1291</v>
      </c>
      <c r="AM2959" s="60">
        <v>256</v>
      </c>
      <c r="AN2959" s="85">
        <v>44069</v>
      </c>
      <c r="AO2959" s="60" t="s">
        <v>2101</v>
      </c>
      <c r="AP2959" s="60" t="s">
        <v>584</v>
      </c>
      <c r="AQ2959" s="60" t="s">
        <v>847</v>
      </c>
      <c r="AT2959" s="60" t="s">
        <v>581</v>
      </c>
      <c r="AU2959" s="60" t="s">
        <v>2102</v>
      </c>
      <c r="AV2959" s="60" t="s">
        <v>1361</v>
      </c>
      <c r="AW2959" s="60" t="s">
        <v>1355</v>
      </c>
      <c r="AX2959" s="60" t="s">
        <v>1354</v>
      </c>
      <c r="AY2959" s="60" t="s">
        <v>12</v>
      </c>
      <c r="AZ2959" s="60" t="s">
        <v>1353</v>
      </c>
      <c r="BA2959" s="60" t="s">
        <v>2103</v>
      </c>
      <c r="BB2959" s="60" t="s">
        <v>1352</v>
      </c>
      <c r="BC2959"/>
      <c r="BD2959"/>
      <c r="BE2959"/>
    </row>
    <row r="2960" spans="1:57" x14ac:dyDescent="0.25">
      <c r="A2960" s="60" t="s">
        <v>1360</v>
      </c>
      <c r="B2960" s="60" t="s">
        <v>0</v>
      </c>
      <c r="C2960" s="60">
        <v>2021</v>
      </c>
      <c r="D2960" s="60">
        <v>2</v>
      </c>
      <c r="E2960" s="85">
        <v>44069</v>
      </c>
      <c r="F2960" s="60" t="s">
        <v>574</v>
      </c>
      <c r="H2960" s="60" t="s">
        <v>12</v>
      </c>
      <c r="I2960" s="60" t="s">
        <v>575</v>
      </c>
      <c r="J2960" s="60" t="s">
        <v>587</v>
      </c>
      <c r="K2960" s="60" t="s">
        <v>3</v>
      </c>
      <c r="M2960" s="60" t="s">
        <v>579</v>
      </c>
      <c r="N2960" s="65">
        <v>37.51</v>
      </c>
      <c r="P2960" s="60" t="s">
        <v>1292</v>
      </c>
      <c r="Q2960" s="60" t="s">
        <v>1291</v>
      </c>
      <c r="R2960" s="60">
        <v>259</v>
      </c>
      <c r="AL2960" s="60" t="s">
        <v>1291</v>
      </c>
      <c r="AM2960" s="60">
        <v>259</v>
      </c>
      <c r="AN2960" s="85">
        <v>44069</v>
      </c>
      <c r="AO2960" s="60" t="s">
        <v>2101</v>
      </c>
      <c r="AP2960" s="60" t="s">
        <v>584</v>
      </c>
      <c r="AQ2960" s="60" t="s">
        <v>847</v>
      </c>
      <c r="AT2960" s="60" t="s">
        <v>581</v>
      </c>
      <c r="AU2960" s="60" t="s">
        <v>2102</v>
      </c>
      <c r="AV2960" s="60" t="s">
        <v>1361</v>
      </c>
      <c r="AW2960" s="60" t="s">
        <v>1355</v>
      </c>
      <c r="AX2960" s="60" t="s">
        <v>1354</v>
      </c>
      <c r="AY2960" s="60" t="s">
        <v>12</v>
      </c>
      <c r="AZ2960" s="60" t="s">
        <v>1353</v>
      </c>
      <c r="BA2960" s="60" t="s">
        <v>2103</v>
      </c>
      <c r="BB2960" s="60" t="s">
        <v>1352</v>
      </c>
      <c r="BC2960"/>
      <c r="BD2960"/>
      <c r="BE2960"/>
    </row>
    <row r="2961" spans="1:57" x14ac:dyDescent="0.25">
      <c r="A2961" s="60" t="s">
        <v>1360</v>
      </c>
      <c r="B2961" s="60" t="s">
        <v>0</v>
      </c>
      <c r="C2961" s="60">
        <v>2021</v>
      </c>
      <c r="D2961" s="60">
        <v>2</v>
      </c>
      <c r="E2961" s="85">
        <v>44069</v>
      </c>
      <c r="F2961" s="60" t="s">
        <v>574</v>
      </c>
      <c r="H2961" s="60" t="s">
        <v>12</v>
      </c>
      <c r="I2961" s="60" t="s">
        <v>575</v>
      </c>
      <c r="J2961" s="60" t="s">
        <v>582</v>
      </c>
      <c r="K2961" s="60" t="s">
        <v>3</v>
      </c>
      <c r="M2961" s="60" t="s">
        <v>579</v>
      </c>
      <c r="N2961" s="65">
        <v>361.5</v>
      </c>
      <c r="P2961" s="60" t="s">
        <v>1292</v>
      </c>
      <c r="Q2961" s="60" t="s">
        <v>1291</v>
      </c>
      <c r="R2961" s="60">
        <v>316</v>
      </c>
      <c r="AL2961" s="60" t="s">
        <v>1291</v>
      </c>
      <c r="AM2961" s="60">
        <v>316</v>
      </c>
      <c r="AN2961" s="85">
        <v>44069</v>
      </c>
      <c r="AO2961" s="60" t="s">
        <v>2101</v>
      </c>
      <c r="AP2961" s="60" t="s">
        <v>584</v>
      </c>
      <c r="AQ2961" s="60" t="s">
        <v>975</v>
      </c>
      <c r="AT2961" s="60" t="s">
        <v>581</v>
      </c>
      <c r="AU2961" s="60" t="s">
        <v>2102</v>
      </c>
      <c r="AV2961" s="60" t="s">
        <v>1361</v>
      </c>
      <c r="AW2961" s="60" t="s">
        <v>1355</v>
      </c>
      <c r="AX2961" s="60" t="s">
        <v>1354</v>
      </c>
      <c r="AY2961" s="60" t="s">
        <v>12</v>
      </c>
      <c r="AZ2961" s="60" t="s">
        <v>1353</v>
      </c>
      <c r="BA2961" s="60" t="s">
        <v>2103</v>
      </c>
      <c r="BB2961" s="60" t="s">
        <v>1352</v>
      </c>
      <c r="BC2961"/>
      <c r="BD2961"/>
      <c r="BE2961"/>
    </row>
    <row r="2962" spans="1:57" x14ac:dyDescent="0.25">
      <c r="A2962" s="60" t="s">
        <v>1360</v>
      </c>
      <c r="B2962" s="60" t="s">
        <v>0</v>
      </c>
      <c r="C2962" s="60">
        <v>2021</v>
      </c>
      <c r="D2962" s="60">
        <v>2</v>
      </c>
      <c r="E2962" s="85">
        <v>44069</v>
      </c>
      <c r="F2962" s="60" t="s">
        <v>574</v>
      </c>
      <c r="H2962" s="60" t="s">
        <v>12</v>
      </c>
      <c r="I2962" s="60" t="s">
        <v>575</v>
      </c>
      <c r="J2962" s="60" t="s">
        <v>582</v>
      </c>
      <c r="K2962" s="60" t="s">
        <v>3</v>
      </c>
      <c r="M2962" s="60" t="s">
        <v>579</v>
      </c>
      <c r="N2962" s="65">
        <v>485.12</v>
      </c>
      <c r="P2962" s="60" t="s">
        <v>1292</v>
      </c>
      <c r="Q2962" s="60" t="s">
        <v>1291</v>
      </c>
      <c r="R2962" s="60">
        <v>250</v>
      </c>
      <c r="AL2962" s="60" t="s">
        <v>1291</v>
      </c>
      <c r="AM2962" s="60">
        <v>250</v>
      </c>
      <c r="AN2962" s="85">
        <v>44069</v>
      </c>
      <c r="AO2962" s="60" t="s">
        <v>2101</v>
      </c>
      <c r="AP2962" s="60" t="s">
        <v>584</v>
      </c>
      <c r="AQ2962" s="60" t="s">
        <v>847</v>
      </c>
      <c r="AT2962" s="60" t="s">
        <v>581</v>
      </c>
      <c r="AU2962" s="60" t="s">
        <v>2102</v>
      </c>
      <c r="AV2962" s="60" t="s">
        <v>1361</v>
      </c>
      <c r="AW2962" s="60" t="s">
        <v>1355</v>
      </c>
      <c r="AX2962" s="60" t="s">
        <v>1354</v>
      </c>
      <c r="AY2962" s="60" t="s">
        <v>12</v>
      </c>
      <c r="AZ2962" s="60" t="s">
        <v>1353</v>
      </c>
      <c r="BA2962" s="60" t="s">
        <v>2103</v>
      </c>
      <c r="BB2962" s="60" t="s">
        <v>1352</v>
      </c>
      <c r="BC2962"/>
      <c r="BD2962"/>
      <c r="BE2962"/>
    </row>
    <row r="2963" spans="1:57" x14ac:dyDescent="0.25">
      <c r="A2963" s="60" t="s">
        <v>1360</v>
      </c>
      <c r="B2963" s="60" t="s">
        <v>0</v>
      </c>
      <c r="C2963" s="60">
        <v>2021</v>
      </c>
      <c r="D2963" s="60">
        <v>2</v>
      </c>
      <c r="E2963" s="85">
        <v>44069</v>
      </c>
      <c r="F2963" s="60" t="s">
        <v>574</v>
      </c>
      <c r="H2963" s="60" t="s">
        <v>12</v>
      </c>
      <c r="I2963" s="60" t="s">
        <v>575</v>
      </c>
      <c r="J2963" s="60" t="s">
        <v>585</v>
      </c>
      <c r="K2963" s="60" t="s">
        <v>3</v>
      </c>
      <c r="M2963" s="60" t="s">
        <v>579</v>
      </c>
      <c r="N2963" s="65">
        <v>231.8</v>
      </c>
      <c r="P2963" s="60" t="s">
        <v>1292</v>
      </c>
      <c r="Q2963" s="60" t="s">
        <v>1291</v>
      </c>
      <c r="R2963" s="60">
        <v>252</v>
      </c>
      <c r="AL2963" s="60" t="s">
        <v>1291</v>
      </c>
      <c r="AM2963" s="60">
        <v>252</v>
      </c>
      <c r="AN2963" s="85">
        <v>44069</v>
      </c>
      <c r="AO2963" s="60" t="s">
        <v>2101</v>
      </c>
      <c r="AP2963" s="60" t="s">
        <v>584</v>
      </c>
      <c r="AQ2963" s="60" t="s">
        <v>847</v>
      </c>
      <c r="AT2963" s="60" t="s">
        <v>581</v>
      </c>
      <c r="AU2963" s="60" t="s">
        <v>2102</v>
      </c>
      <c r="AV2963" s="60" t="s">
        <v>1361</v>
      </c>
      <c r="AW2963" s="60" t="s">
        <v>1355</v>
      </c>
      <c r="AX2963" s="60" t="s">
        <v>1354</v>
      </c>
      <c r="AY2963" s="60" t="s">
        <v>12</v>
      </c>
      <c r="AZ2963" s="60" t="s">
        <v>1353</v>
      </c>
      <c r="BA2963" s="60" t="s">
        <v>2103</v>
      </c>
      <c r="BB2963" s="60" t="s">
        <v>1352</v>
      </c>
      <c r="BC2963"/>
      <c r="BD2963"/>
      <c r="BE2963"/>
    </row>
    <row r="2964" spans="1:57" x14ac:dyDescent="0.25">
      <c r="A2964" s="60" t="s">
        <v>1360</v>
      </c>
      <c r="B2964" s="60" t="s">
        <v>0</v>
      </c>
      <c r="C2964" s="60">
        <v>2021</v>
      </c>
      <c r="D2964" s="60">
        <v>2</v>
      </c>
      <c r="E2964" s="85">
        <v>44069</v>
      </c>
      <c r="F2964" s="60" t="s">
        <v>574</v>
      </c>
      <c r="H2964" s="60" t="s">
        <v>12</v>
      </c>
      <c r="I2964" s="60" t="s">
        <v>575</v>
      </c>
      <c r="J2964" s="60" t="s">
        <v>588</v>
      </c>
      <c r="K2964" s="60" t="s">
        <v>3</v>
      </c>
      <c r="M2964" s="60" t="s">
        <v>579</v>
      </c>
      <c r="N2964" s="65">
        <v>20.43</v>
      </c>
      <c r="P2964" s="60" t="s">
        <v>1292</v>
      </c>
      <c r="Q2964" s="60" t="s">
        <v>1291</v>
      </c>
      <c r="R2964" s="60">
        <v>261</v>
      </c>
      <c r="AL2964" s="60" t="s">
        <v>1291</v>
      </c>
      <c r="AM2964" s="60">
        <v>261</v>
      </c>
      <c r="AN2964" s="85">
        <v>44069</v>
      </c>
      <c r="AO2964" s="60" t="s">
        <v>2101</v>
      </c>
      <c r="AP2964" s="60" t="s">
        <v>584</v>
      </c>
      <c r="AQ2964" s="60" t="s">
        <v>847</v>
      </c>
      <c r="AT2964" s="60" t="s">
        <v>581</v>
      </c>
      <c r="AU2964" s="60" t="s">
        <v>2102</v>
      </c>
      <c r="AV2964" s="60" t="s">
        <v>1361</v>
      </c>
      <c r="AW2964" s="60" t="s">
        <v>1355</v>
      </c>
      <c r="AX2964" s="60" t="s">
        <v>1354</v>
      </c>
      <c r="AY2964" s="60" t="s">
        <v>12</v>
      </c>
      <c r="AZ2964" s="60" t="s">
        <v>1353</v>
      </c>
      <c r="BA2964" s="60" t="s">
        <v>2103</v>
      </c>
      <c r="BB2964" s="60" t="s">
        <v>1352</v>
      </c>
      <c r="BC2964"/>
      <c r="BD2964"/>
      <c r="BE2964"/>
    </row>
    <row r="2965" spans="1:57" x14ac:dyDescent="0.25">
      <c r="A2965" s="60" t="s">
        <v>1360</v>
      </c>
      <c r="B2965" s="60" t="s">
        <v>0</v>
      </c>
      <c r="C2965" s="60">
        <v>2021</v>
      </c>
      <c r="D2965" s="60">
        <v>2</v>
      </c>
      <c r="E2965" s="85">
        <v>44069</v>
      </c>
      <c r="F2965" s="60" t="s">
        <v>574</v>
      </c>
      <c r="H2965" s="60" t="s">
        <v>12</v>
      </c>
      <c r="I2965" s="60" t="s">
        <v>575</v>
      </c>
      <c r="J2965" s="60" t="s">
        <v>582</v>
      </c>
      <c r="K2965" s="60" t="s">
        <v>3</v>
      </c>
      <c r="M2965" s="60" t="s">
        <v>579</v>
      </c>
      <c r="N2965" s="65">
        <v>484.27</v>
      </c>
      <c r="P2965" s="60" t="s">
        <v>1292</v>
      </c>
      <c r="Q2965" s="60" t="s">
        <v>1291</v>
      </c>
      <c r="R2965" s="60">
        <v>251</v>
      </c>
      <c r="AL2965" s="60" t="s">
        <v>1291</v>
      </c>
      <c r="AM2965" s="60">
        <v>251</v>
      </c>
      <c r="AN2965" s="85">
        <v>44069</v>
      </c>
      <c r="AO2965" s="60" t="s">
        <v>2101</v>
      </c>
      <c r="AP2965" s="60" t="s">
        <v>584</v>
      </c>
      <c r="AQ2965" s="60" t="s">
        <v>847</v>
      </c>
      <c r="AT2965" s="60" t="s">
        <v>581</v>
      </c>
      <c r="AU2965" s="60" t="s">
        <v>2102</v>
      </c>
      <c r="AV2965" s="60" t="s">
        <v>1361</v>
      </c>
      <c r="AW2965" s="60" t="s">
        <v>1355</v>
      </c>
      <c r="AX2965" s="60" t="s">
        <v>1354</v>
      </c>
      <c r="AY2965" s="60" t="s">
        <v>12</v>
      </c>
      <c r="AZ2965" s="60" t="s">
        <v>1353</v>
      </c>
      <c r="BA2965" s="60" t="s">
        <v>2103</v>
      </c>
      <c r="BB2965" s="60" t="s">
        <v>1352</v>
      </c>
      <c r="BC2965"/>
      <c r="BD2965"/>
      <c r="BE2965"/>
    </row>
    <row r="2966" spans="1:57" x14ac:dyDescent="0.25">
      <c r="A2966" s="60" t="s">
        <v>1360</v>
      </c>
      <c r="B2966" s="60" t="s">
        <v>0</v>
      </c>
      <c r="C2966" s="60">
        <v>2021</v>
      </c>
      <c r="D2966" s="60">
        <v>2</v>
      </c>
      <c r="E2966" s="85">
        <v>44069</v>
      </c>
      <c r="F2966" s="60" t="s">
        <v>574</v>
      </c>
      <c r="H2966" s="60" t="s">
        <v>12</v>
      </c>
      <c r="I2966" s="60" t="s">
        <v>575</v>
      </c>
      <c r="J2966" s="60" t="s">
        <v>589</v>
      </c>
      <c r="K2966" s="60" t="s">
        <v>3</v>
      </c>
      <c r="M2966" s="60" t="s">
        <v>579</v>
      </c>
      <c r="N2966" s="65">
        <v>2500</v>
      </c>
      <c r="P2966" s="60" t="s">
        <v>1292</v>
      </c>
      <c r="Q2966" s="60" t="s">
        <v>1291</v>
      </c>
      <c r="R2966" s="60">
        <v>315</v>
      </c>
      <c r="AL2966" s="60" t="s">
        <v>1291</v>
      </c>
      <c r="AM2966" s="60">
        <v>315</v>
      </c>
      <c r="AN2966" s="85">
        <v>44069</v>
      </c>
      <c r="AO2966" s="60" t="s">
        <v>2101</v>
      </c>
      <c r="AP2966" s="60" t="s">
        <v>584</v>
      </c>
      <c r="AQ2966" s="60" t="s">
        <v>975</v>
      </c>
      <c r="AT2966" s="60" t="s">
        <v>581</v>
      </c>
      <c r="AU2966" s="60" t="s">
        <v>2102</v>
      </c>
      <c r="AV2966" s="60" t="s">
        <v>1361</v>
      </c>
      <c r="AW2966" s="60" t="s">
        <v>1355</v>
      </c>
      <c r="AX2966" s="60" t="s">
        <v>1354</v>
      </c>
      <c r="AY2966" s="60" t="s">
        <v>12</v>
      </c>
      <c r="AZ2966" s="60" t="s">
        <v>1353</v>
      </c>
      <c r="BA2966" s="60" t="s">
        <v>2103</v>
      </c>
      <c r="BB2966" s="60" t="s">
        <v>1352</v>
      </c>
      <c r="BC2966"/>
      <c r="BD2966">
        <v>1</v>
      </c>
      <c r="BE2966" t="s">
        <v>2069</v>
      </c>
    </row>
    <row r="2967" spans="1:57" x14ac:dyDescent="0.25">
      <c r="A2967" s="60" t="s">
        <v>1360</v>
      </c>
      <c r="B2967" s="60" t="s">
        <v>0</v>
      </c>
      <c r="C2967" s="60">
        <v>2021</v>
      </c>
      <c r="D2967" s="60">
        <v>2</v>
      </c>
      <c r="E2967" s="85">
        <v>44069</v>
      </c>
      <c r="F2967" s="60" t="s">
        <v>574</v>
      </c>
      <c r="H2967" s="60" t="s">
        <v>12</v>
      </c>
      <c r="I2967" s="60" t="s">
        <v>575</v>
      </c>
      <c r="J2967" s="60" t="s">
        <v>589</v>
      </c>
      <c r="K2967" s="60" t="s">
        <v>3</v>
      </c>
      <c r="M2967" s="60" t="s">
        <v>579</v>
      </c>
      <c r="N2967" s="65">
        <v>3349</v>
      </c>
      <c r="P2967" s="60" t="s">
        <v>1292</v>
      </c>
      <c r="Q2967" s="60" t="s">
        <v>1291</v>
      </c>
      <c r="R2967" s="60">
        <v>249</v>
      </c>
      <c r="AL2967" s="60" t="s">
        <v>1291</v>
      </c>
      <c r="AM2967" s="60">
        <v>249</v>
      </c>
      <c r="AN2967" s="85">
        <v>44069</v>
      </c>
      <c r="AO2967" s="60" t="s">
        <v>2101</v>
      </c>
      <c r="AP2967" s="60" t="s">
        <v>584</v>
      </c>
      <c r="AQ2967" s="60" t="s">
        <v>847</v>
      </c>
      <c r="AT2967" s="60" t="s">
        <v>581</v>
      </c>
      <c r="AU2967" s="60" t="s">
        <v>2102</v>
      </c>
      <c r="AV2967" s="60" t="s">
        <v>1361</v>
      </c>
      <c r="AW2967" s="60" t="s">
        <v>1355</v>
      </c>
      <c r="AX2967" s="60" t="s">
        <v>1354</v>
      </c>
      <c r="AY2967" s="60" t="s">
        <v>12</v>
      </c>
      <c r="AZ2967" s="60" t="s">
        <v>1353</v>
      </c>
      <c r="BA2967" s="60" t="s">
        <v>2103</v>
      </c>
      <c r="BB2967" s="60" t="s">
        <v>1352</v>
      </c>
      <c r="BC2967"/>
      <c r="BD2967">
        <v>1</v>
      </c>
      <c r="BE2967" t="s">
        <v>1855</v>
      </c>
    </row>
    <row r="2968" spans="1:57" x14ac:dyDescent="0.25">
      <c r="A2968" s="60" t="s">
        <v>1360</v>
      </c>
      <c r="B2968" s="60" t="s">
        <v>0</v>
      </c>
      <c r="C2968" s="60">
        <v>2021</v>
      </c>
      <c r="D2968" s="60">
        <v>2</v>
      </c>
      <c r="E2968" s="85">
        <v>44069</v>
      </c>
      <c r="F2968" s="60" t="s">
        <v>574</v>
      </c>
      <c r="H2968" s="60" t="s">
        <v>12</v>
      </c>
      <c r="I2968" s="60" t="s">
        <v>575</v>
      </c>
      <c r="J2968" s="60" t="s">
        <v>588</v>
      </c>
      <c r="K2968" s="60" t="s">
        <v>3</v>
      </c>
      <c r="M2968" s="60" t="s">
        <v>579</v>
      </c>
      <c r="N2968" s="65">
        <v>15.25</v>
      </c>
      <c r="P2968" s="60" t="s">
        <v>1292</v>
      </c>
      <c r="Q2968" s="60" t="s">
        <v>1291</v>
      </c>
      <c r="R2968" s="60">
        <v>321</v>
      </c>
      <c r="AL2968" s="60" t="s">
        <v>1291</v>
      </c>
      <c r="AM2968" s="60">
        <v>321</v>
      </c>
      <c r="AN2968" s="85">
        <v>44069</v>
      </c>
      <c r="AO2968" s="60" t="s">
        <v>2101</v>
      </c>
      <c r="AP2968" s="60" t="s">
        <v>584</v>
      </c>
      <c r="AQ2968" s="60" t="s">
        <v>975</v>
      </c>
      <c r="AT2968" s="60" t="s">
        <v>581</v>
      </c>
      <c r="AU2968" s="60" t="s">
        <v>2102</v>
      </c>
      <c r="AV2968" s="60" t="s">
        <v>1361</v>
      </c>
      <c r="AW2968" s="60" t="s">
        <v>1355</v>
      </c>
      <c r="AX2968" s="60" t="s">
        <v>1354</v>
      </c>
      <c r="AY2968" s="60" t="s">
        <v>12</v>
      </c>
      <c r="AZ2968" s="60" t="s">
        <v>1353</v>
      </c>
      <c r="BA2968" s="60" t="s">
        <v>2103</v>
      </c>
      <c r="BB2968" s="60" t="s">
        <v>1352</v>
      </c>
      <c r="BC2968"/>
      <c r="BD2968"/>
      <c r="BE2968"/>
    </row>
    <row r="2969" spans="1:57" x14ac:dyDescent="0.25">
      <c r="A2969" s="60" t="s">
        <v>1360</v>
      </c>
      <c r="B2969" s="60" t="s">
        <v>0</v>
      </c>
      <c r="C2969" s="60">
        <v>2021</v>
      </c>
      <c r="D2969" s="60">
        <v>2</v>
      </c>
      <c r="E2969" s="85">
        <v>44069</v>
      </c>
      <c r="F2969" s="60" t="s">
        <v>574</v>
      </c>
      <c r="H2969" s="60" t="s">
        <v>12</v>
      </c>
      <c r="I2969" s="60" t="s">
        <v>575</v>
      </c>
      <c r="J2969" s="60" t="s">
        <v>589</v>
      </c>
      <c r="K2969" s="60" t="s">
        <v>3</v>
      </c>
      <c r="M2969" s="60" t="s">
        <v>579</v>
      </c>
      <c r="N2969" s="65">
        <v>3354.92</v>
      </c>
      <c r="P2969" s="60" t="s">
        <v>1292</v>
      </c>
      <c r="Q2969" s="60" t="s">
        <v>1291</v>
      </c>
      <c r="R2969" s="60">
        <v>248</v>
      </c>
      <c r="AL2969" s="60" t="s">
        <v>1291</v>
      </c>
      <c r="AM2969" s="60">
        <v>248</v>
      </c>
      <c r="AN2969" s="85">
        <v>44069</v>
      </c>
      <c r="AO2969" s="60" t="s">
        <v>2101</v>
      </c>
      <c r="AP2969" s="60" t="s">
        <v>584</v>
      </c>
      <c r="AQ2969" s="60" t="s">
        <v>847</v>
      </c>
      <c r="AT2969" s="60" t="s">
        <v>581</v>
      </c>
      <c r="AU2969" s="60" t="s">
        <v>2102</v>
      </c>
      <c r="AV2969" s="60" t="s">
        <v>1361</v>
      </c>
      <c r="AW2969" s="60" t="s">
        <v>1355</v>
      </c>
      <c r="AX2969" s="60" t="s">
        <v>1354</v>
      </c>
      <c r="AY2969" s="60" t="s">
        <v>12</v>
      </c>
      <c r="AZ2969" s="60" t="s">
        <v>1353</v>
      </c>
      <c r="BA2969" s="60" t="s">
        <v>2103</v>
      </c>
      <c r="BB2969" s="60" t="s">
        <v>1352</v>
      </c>
      <c r="BC2969"/>
      <c r="BD2969">
        <v>1</v>
      </c>
      <c r="BE2969" t="s">
        <v>2070</v>
      </c>
    </row>
    <row r="2970" spans="1:57" x14ac:dyDescent="0.25">
      <c r="A2970" s="60" t="s">
        <v>1360</v>
      </c>
      <c r="B2970" s="60" t="s">
        <v>0</v>
      </c>
      <c r="C2970" s="60">
        <v>2021</v>
      </c>
      <c r="D2970" s="60">
        <v>2</v>
      </c>
      <c r="E2970" s="85">
        <v>44069</v>
      </c>
      <c r="F2970" s="60" t="s">
        <v>574</v>
      </c>
      <c r="H2970" s="60" t="s">
        <v>12</v>
      </c>
      <c r="I2970" s="60" t="s">
        <v>575</v>
      </c>
      <c r="J2970" s="60" t="s">
        <v>585</v>
      </c>
      <c r="K2970" s="60" t="s">
        <v>3</v>
      </c>
      <c r="M2970" s="60" t="s">
        <v>579</v>
      </c>
      <c r="N2970" s="65">
        <v>242.58</v>
      </c>
      <c r="P2970" s="60" t="s">
        <v>1292</v>
      </c>
      <c r="Q2970" s="60" t="s">
        <v>1291</v>
      </c>
      <c r="R2970" s="60">
        <v>253</v>
      </c>
      <c r="AL2970" s="60" t="s">
        <v>1291</v>
      </c>
      <c r="AM2970" s="60">
        <v>253</v>
      </c>
      <c r="AN2970" s="85">
        <v>44069</v>
      </c>
      <c r="AO2970" s="60" t="s">
        <v>2101</v>
      </c>
      <c r="AP2970" s="60" t="s">
        <v>584</v>
      </c>
      <c r="AQ2970" s="60" t="s">
        <v>847</v>
      </c>
      <c r="AT2970" s="60" t="s">
        <v>581</v>
      </c>
      <c r="AU2970" s="60" t="s">
        <v>2102</v>
      </c>
      <c r="AV2970" s="60" t="s">
        <v>1361</v>
      </c>
      <c r="AW2970" s="60" t="s">
        <v>1355</v>
      </c>
      <c r="AX2970" s="60" t="s">
        <v>1354</v>
      </c>
      <c r="AY2970" s="60" t="s">
        <v>12</v>
      </c>
      <c r="AZ2970" s="60" t="s">
        <v>1353</v>
      </c>
      <c r="BA2970" s="60" t="s">
        <v>2103</v>
      </c>
      <c r="BB2970" s="60" t="s">
        <v>1352</v>
      </c>
      <c r="BC2970"/>
      <c r="BD2970">
        <v>1</v>
      </c>
      <c r="BE2970" t="s">
        <v>2053</v>
      </c>
    </row>
    <row r="2971" spans="1:57" x14ac:dyDescent="0.25">
      <c r="A2971" s="60" t="s">
        <v>1360</v>
      </c>
      <c r="B2971" s="60" t="s">
        <v>0</v>
      </c>
      <c r="C2971" s="60">
        <v>2021</v>
      </c>
      <c r="D2971" s="60">
        <v>2</v>
      </c>
      <c r="E2971" s="85">
        <v>44069</v>
      </c>
      <c r="F2971" s="60" t="s">
        <v>574</v>
      </c>
      <c r="H2971" s="60" t="s">
        <v>12</v>
      </c>
      <c r="I2971" s="60" t="s">
        <v>575</v>
      </c>
      <c r="J2971" s="60" t="s">
        <v>624</v>
      </c>
      <c r="K2971" s="60" t="s">
        <v>3</v>
      </c>
      <c r="M2971" s="60" t="s">
        <v>579</v>
      </c>
      <c r="N2971" s="65">
        <v>614.5</v>
      </c>
      <c r="P2971" s="60" t="s">
        <v>1292</v>
      </c>
      <c r="Q2971" s="60" t="s">
        <v>1291</v>
      </c>
      <c r="R2971" s="60">
        <v>257</v>
      </c>
      <c r="AL2971" s="60" t="s">
        <v>1291</v>
      </c>
      <c r="AM2971" s="60">
        <v>257</v>
      </c>
      <c r="AN2971" s="85">
        <v>44069</v>
      </c>
      <c r="AO2971" s="60" t="s">
        <v>2101</v>
      </c>
      <c r="AP2971" s="60" t="s">
        <v>584</v>
      </c>
      <c r="AQ2971" s="60" t="s">
        <v>847</v>
      </c>
      <c r="AT2971" s="60" t="s">
        <v>581</v>
      </c>
      <c r="AU2971" s="60" t="s">
        <v>2102</v>
      </c>
      <c r="AV2971" s="60" t="s">
        <v>1361</v>
      </c>
      <c r="AW2971" s="60" t="s">
        <v>1355</v>
      </c>
      <c r="AX2971" s="60" t="s">
        <v>1354</v>
      </c>
      <c r="AY2971" s="60" t="s">
        <v>12</v>
      </c>
      <c r="AZ2971" s="60" t="s">
        <v>1353</v>
      </c>
      <c r="BA2971" s="60" t="s">
        <v>2103</v>
      </c>
      <c r="BB2971" s="60" t="s">
        <v>1352</v>
      </c>
      <c r="BC2971"/>
      <c r="BD2971"/>
      <c r="BE2971"/>
    </row>
    <row r="2972" spans="1:57" x14ac:dyDescent="0.25">
      <c r="A2972" s="60" t="s">
        <v>1360</v>
      </c>
      <c r="B2972" s="60" t="s">
        <v>0</v>
      </c>
      <c r="C2972" s="60">
        <v>2021</v>
      </c>
      <c r="D2972" s="60">
        <v>2</v>
      </c>
      <c r="E2972" s="85">
        <v>44071</v>
      </c>
      <c r="H2972" s="60" t="s">
        <v>12</v>
      </c>
      <c r="J2972" s="60" t="s">
        <v>25</v>
      </c>
      <c r="K2972" s="60" t="s">
        <v>3</v>
      </c>
      <c r="M2972" s="60" t="s">
        <v>27</v>
      </c>
      <c r="N2972" s="65">
        <v>-9949.06</v>
      </c>
      <c r="P2972" s="60" t="s">
        <v>27</v>
      </c>
      <c r="Q2972" s="60" t="s">
        <v>1282</v>
      </c>
      <c r="R2972" s="60">
        <v>192</v>
      </c>
      <c r="AL2972" s="60" t="s">
        <v>1282</v>
      </c>
      <c r="AM2972" s="60">
        <v>192</v>
      </c>
      <c r="AN2972" s="85">
        <v>44071</v>
      </c>
      <c r="AO2972" s="60" t="s">
        <v>2106</v>
      </c>
      <c r="AP2972" s="60" t="s">
        <v>1268</v>
      </c>
      <c r="AQ2972" s="60" t="s">
        <v>8</v>
      </c>
      <c r="AT2972" s="60" t="s">
        <v>30</v>
      </c>
      <c r="AU2972" s="60" t="s">
        <v>2102</v>
      </c>
      <c r="AV2972" s="60" t="s">
        <v>1366</v>
      </c>
      <c r="AW2972" s="60" t="s">
        <v>1355</v>
      </c>
      <c r="AX2972" s="60" t="s">
        <v>1365</v>
      </c>
      <c r="AY2972" s="60" t="s">
        <v>12</v>
      </c>
      <c r="BC2972"/>
      <c r="BD2972"/>
      <c r="BE2972"/>
    </row>
    <row r="2973" spans="1:57" x14ac:dyDescent="0.25">
      <c r="A2973" s="60" t="s">
        <v>1360</v>
      </c>
      <c r="B2973" s="60" t="s">
        <v>0</v>
      </c>
      <c r="C2973" s="60">
        <v>2021</v>
      </c>
      <c r="D2973" s="60">
        <v>2</v>
      </c>
      <c r="E2973" s="85">
        <v>44071</v>
      </c>
      <c r="H2973" s="60" t="s">
        <v>12</v>
      </c>
      <c r="J2973" s="60" t="s">
        <v>25</v>
      </c>
      <c r="K2973" s="60" t="s">
        <v>3</v>
      </c>
      <c r="M2973" s="60" t="s">
        <v>27</v>
      </c>
      <c r="N2973" s="65">
        <v>-40306</v>
      </c>
      <c r="P2973" s="60" t="s">
        <v>27</v>
      </c>
      <c r="Q2973" s="60" t="s">
        <v>1282</v>
      </c>
      <c r="R2973" s="60">
        <v>66</v>
      </c>
      <c r="AL2973" s="60" t="s">
        <v>1282</v>
      </c>
      <c r="AM2973" s="60">
        <v>66</v>
      </c>
      <c r="AN2973" s="85">
        <v>44071</v>
      </c>
      <c r="AO2973" s="60" t="s">
        <v>2106</v>
      </c>
      <c r="AP2973" s="60" t="s">
        <v>1263</v>
      </c>
      <c r="AQ2973" s="60" t="s">
        <v>8</v>
      </c>
      <c r="AT2973" s="60" t="s">
        <v>30</v>
      </c>
      <c r="AU2973" s="60" t="s">
        <v>2102</v>
      </c>
      <c r="AV2973" s="60" t="s">
        <v>1366</v>
      </c>
      <c r="AW2973" s="60" t="s">
        <v>1355</v>
      </c>
      <c r="AX2973" s="60" t="s">
        <v>1365</v>
      </c>
      <c r="AY2973" s="60" t="s">
        <v>12</v>
      </c>
      <c r="BC2973"/>
      <c r="BD2973"/>
      <c r="BE2973"/>
    </row>
    <row r="2974" spans="1:57" x14ac:dyDescent="0.25">
      <c r="A2974" s="60" t="s">
        <v>1360</v>
      </c>
      <c r="B2974" s="60" t="s">
        <v>0</v>
      </c>
      <c r="C2974" s="60">
        <v>2021</v>
      </c>
      <c r="D2974" s="60">
        <v>2</v>
      </c>
      <c r="E2974" s="85">
        <v>44071</v>
      </c>
      <c r="H2974" s="60" t="s">
        <v>12</v>
      </c>
      <c r="J2974" s="60" t="s">
        <v>25</v>
      </c>
      <c r="K2974" s="60" t="s">
        <v>3</v>
      </c>
      <c r="M2974" s="60" t="s">
        <v>27</v>
      </c>
      <c r="N2974" s="65">
        <v>-5437.5</v>
      </c>
      <c r="P2974" s="60" t="s">
        <v>27</v>
      </c>
      <c r="Q2974" s="60" t="s">
        <v>1282</v>
      </c>
      <c r="R2974" s="60">
        <v>193</v>
      </c>
      <c r="AL2974" s="60" t="s">
        <v>1282</v>
      </c>
      <c r="AM2974" s="60">
        <v>193</v>
      </c>
      <c r="AN2974" s="85">
        <v>44071</v>
      </c>
      <c r="AO2974" s="60" t="s">
        <v>2106</v>
      </c>
      <c r="AP2974" s="60" t="s">
        <v>1267</v>
      </c>
      <c r="AQ2974" s="60" t="s">
        <v>8</v>
      </c>
      <c r="AT2974" s="60" t="s">
        <v>30</v>
      </c>
      <c r="AU2974" s="60" t="s">
        <v>2102</v>
      </c>
      <c r="AV2974" s="60" t="s">
        <v>1366</v>
      </c>
      <c r="AW2974" s="60" t="s">
        <v>1355</v>
      </c>
      <c r="AX2974" s="60" t="s">
        <v>1365</v>
      </c>
      <c r="AY2974" s="60" t="s">
        <v>12</v>
      </c>
      <c r="BC2974"/>
      <c r="BD2974">
        <v>1</v>
      </c>
      <c r="BE2974" t="s">
        <v>2068</v>
      </c>
    </row>
    <row r="2975" spans="1:57" x14ac:dyDescent="0.25">
      <c r="A2975" s="60" t="s">
        <v>1360</v>
      </c>
      <c r="B2975" s="60" t="s">
        <v>0</v>
      </c>
      <c r="C2975" s="60">
        <v>2021</v>
      </c>
      <c r="D2975" s="60">
        <v>2</v>
      </c>
      <c r="E2975" s="85">
        <v>44071</v>
      </c>
      <c r="H2975" s="60" t="s">
        <v>12</v>
      </c>
      <c r="I2975" s="60" t="s">
        <v>552</v>
      </c>
      <c r="J2975" s="60" t="s">
        <v>920</v>
      </c>
      <c r="K2975" s="60" t="s">
        <v>3</v>
      </c>
      <c r="M2975" s="60" t="s">
        <v>27</v>
      </c>
      <c r="N2975" s="65">
        <v>85150</v>
      </c>
      <c r="P2975" s="60" t="s">
        <v>1287</v>
      </c>
      <c r="Q2975" s="60" t="s">
        <v>1282</v>
      </c>
      <c r="R2975" s="60">
        <v>436</v>
      </c>
      <c r="S2975" s="60" t="s">
        <v>1270</v>
      </c>
      <c r="T2975" s="60">
        <v>1</v>
      </c>
      <c r="U2975" s="85">
        <v>44068</v>
      </c>
      <c r="V2975" s="60" t="s">
        <v>1562</v>
      </c>
      <c r="W2975" s="60" t="s">
        <v>1287</v>
      </c>
      <c r="X2975" s="60" t="s">
        <v>36</v>
      </c>
      <c r="AL2975" s="60" t="s">
        <v>1270</v>
      </c>
      <c r="AM2975" s="60">
        <v>1</v>
      </c>
      <c r="AN2975" s="85">
        <v>44068</v>
      </c>
      <c r="AO2975" s="60" t="s">
        <v>2127</v>
      </c>
      <c r="AP2975" s="60" t="s">
        <v>1270</v>
      </c>
      <c r="AQ2975" s="60" t="s">
        <v>554</v>
      </c>
      <c r="AR2975" s="60" t="s">
        <v>488</v>
      </c>
      <c r="AT2975" s="60" t="s">
        <v>30</v>
      </c>
      <c r="AU2975" s="60" t="s">
        <v>2102</v>
      </c>
      <c r="AV2975" s="60" t="s">
        <v>1372</v>
      </c>
      <c r="AW2975" s="60" t="s">
        <v>1355</v>
      </c>
      <c r="AX2975" s="60" t="s">
        <v>1354</v>
      </c>
      <c r="AY2975" s="60" t="s">
        <v>12</v>
      </c>
      <c r="AZ2975" s="60" t="s">
        <v>1353</v>
      </c>
      <c r="BA2975" s="60" t="s">
        <v>2103</v>
      </c>
      <c r="BB2975" s="60" t="s">
        <v>1371</v>
      </c>
      <c r="BC2975"/>
      <c r="BD2975"/>
      <c r="BE2975"/>
    </row>
    <row r="2976" spans="1:57" x14ac:dyDescent="0.25">
      <c r="A2976" s="60" t="s">
        <v>1360</v>
      </c>
      <c r="B2976" s="60" t="s">
        <v>0</v>
      </c>
      <c r="C2976" s="60">
        <v>2021</v>
      </c>
      <c r="D2976" s="60">
        <v>2</v>
      </c>
      <c r="E2976" s="85">
        <v>44071</v>
      </c>
      <c r="H2976" s="60" t="s">
        <v>12</v>
      </c>
      <c r="I2976" s="60" t="s">
        <v>552</v>
      </c>
      <c r="J2976" s="60" t="s">
        <v>920</v>
      </c>
      <c r="K2976" s="60" t="s">
        <v>3</v>
      </c>
      <c r="M2976" s="60" t="s">
        <v>27</v>
      </c>
      <c r="N2976" s="65">
        <v>9949.06</v>
      </c>
      <c r="P2976" s="60" t="s">
        <v>1286</v>
      </c>
      <c r="Q2976" s="60" t="s">
        <v>1282</v>
      </c>
      <c r="R2976" s="60">
        <v>437</v>
      </c>
      <c r="S2976" s="60" t="s">
        <v>1268</v>
      </c>
      <c r="T2976" s="60">
        <v>1</v>
      </c>
      <c r="U2976" s="85">
        <v>44068</v>
      </c>
      <c r="V2976" s="60" t="s">
        <v>1561</v>
      </c>
      <c r="W2976" s="60" t="s">
        <v>1286</v>
      </c>
      <c r="X2976" s="60" t="s">
        <v>36</v>
      </c>
      <c r="AL2976" s="60" t="s">
        <v>1268</v>
      </c>
      <c r="AM2976" s="60">
        <v>1</v>
      </c>
      <c r="AN2976" s="85">
        <v>44068</v>
      </c>
      <c r="AO2976" s="60" t="s">
        <v>2128</v>
      </c>
      <c r="AP2976" s="60" t="s">
        <v>1268</v>
      </c>
      <c r="AQ2976" s="60" t="s">
        <v>554</v>
      </c>
      <c r="AR2976" s="60" t="s">
        <v>202</v>
      </c>
      <c r="AT2976" s="60" t="s">
        <v>30</v>
      </c>
      <c r="AU2976" s="60" t="s">
        <v>2102</v>
      </c>
      <c r="AV2976" s="60" t="s">
        <v>1372</v>
      </c>
      <c r="AW2976" s="60" t="s">
        <v>1355</v>
      </c>
      <c r="AX2976" s="60" t="s">
        <v>1354</v>
      </c>
      <c r="AY2976" s="60" t="s">
        <v>12</v>
      </c>
      <c r="AZ2976" s="60" t="s">
        <v>1353</v>
      </c>
      <c r="BA2976" s="60" t="s">
        <v>2103</v>
      </c>
      <c r="BB2976" s="60" t="s">
        <v>1371</v>
      </c>
      <c r="BC2976"/>
      <c r="BD2976"/>
      <c r="BE2976"/>
    </row>
    <row r="2977" spans="1:57" x14ac:dyDescent="0.25">
      <c r="A2977" s="60" t="s">
        <v>1360</v>
      </c>
      <c r="B2977" s="60" t="s">
        <v>0</v>
      </c>
      <c r="C2977" s="60">
        <v>2021</v>
      </c>
      <c r="D2977" s="60">
        <v>2</v>
      </c>
      <c r="E2977" s="85">
        <v>44071</v>
      </c>
      <c r="H2977" s="60" t="s">
        <v>12</v>
      </c>
      <c r="I2977" s="60" t="s">
        <v>552</v>
      </c>
      <c r="J2977" s="60" t="s">
        <v>920</v>
      </c>
      <c r="K2977" s="60" t="s">
        <v>3</v>
      </c>
      <c r="M2977" s="60" t="s">
        <v>27</v>
      </c>
      <c r="N2977" s="65">
        <v>5437.5</v>
      </c>
      <c r="P2977" s="60" t="s">
        <v>1285</v>
      </c>
      <c r="Q2977" s="60" t="s">
        <v>1282</v>
      </c>
      <c r="R2977" s="60">
        <v>438</v>
      </c>
      <c r="S2977" s="60" t="s">
        <v>1267</v>
      </c>
      <c r="T2977" s="60">
        <v>1</v>
      </c>
      <c r="U2977" s="85">
        <v>44068</v>
      </c>
      <c r="V2977" s="60" t="s">
        <v>1399</v>
      </c>
      <c r="W2977" s="60" t="s">
        <v>1285</v>
      </c>
      <c r="X2977" s="60" t="s">
        <v>36</v>
      </c>
      <c r="AL2977" s="60" t="s">
        <v>1267</v>
      </c>
      <c r="AM2977" s="60">
        <v>1</v>
      </c>
      <c r="AN2977" s="85">
        <v>44068</v>
      </c>
      <c r="AO2977" s="60" t="s">
        <v>2129</v>
      </c>
      <c r="AP2977" s="60" t="s">
        <v>1267</v>
      </c>
      <c r="AQ2977" s="60" t="s">
        <v>554</v>
      </c>
      <c r="AR2977" s="60" t="s">
        <v>904</v>
      </c>
      <c r="AT2977" s="60" t="s">
        <v>30</v>
      </c>
      <c r="AU2977" s="60" t="s">
        <v>2102</v>
      </c>
      <c r="AV2977" s="60" t="s">
        <v>1372</v>
      </c>
      <c r="AW2977" s="60" t="s">
        <v>1355</v>
      </c>
      <c r="AX2977" s="60" t="s">
        <v>1354</v>
      </c>
      <c r="AY2977" s="60" t="s">
        <v>12</v>
      </c>
      <c r="AZ2977" s="60" t="s">
        <v>1353</v>
      </c>
      <c r="BA2977" s="60" t="s">
        <v>2103</v>
      </c>
      <c r="BB2977" s="60" t="s">
        <v>1371</v>
      </c>
      <c r="BC2977"/>
      <c r="BD2977"/>
      <c r="BE2977"/>
    </row>
    <row r="2978" spans="1:57" x14ac:dyDescent="0.25">
      <c r="A2978" s="60" t="s">
        <v>1360</v>
      </c>
      <c r="B2978" s="60" t="s">
        <v>0</v>
      </c>
      <c r="C2978" s="60">
        <v>2021</v>
      </c>
      <c r="D2978" s="60">
        <v>2</v>
      </c>
      <c r="E2978" s="85">
        <v>44071</v>
      </c>
      <c r="H2978" s="60" t="s">
        <v>12</v>
      </c>
      <c r="I2978" s="60" t="s">
        <v>552</v>
      </c>
      <c r="J2978" s="60" t="s">
        <v>920</v>
      </c>
      <c r="K2978" s="60" t="s">
        <v>3</v>
      </c>
      <c r="M2978" s="60" t="s">
        <v>27</v>
      </c>
      <c r="N2978" s="65">
        <v>450</v>
      </c>
      <c r="P2978" s="60" t="s">
        <v>1283</v>
      </c>
      <c r="Q2978" s="60" t="s">
        <v>1282</v>
      </c>
      <c r="R2978" s="60">
        <v>439</v>
      </c>
      <c r="S2978" s="60" t="s">
        <v>1266</v>
      </c>
      <c r="T2978" s="60">
        <v>1</v>
      </c>
      <c r="U2978" s="85">
        <v>44068</v>
      </c>
      <c r="V2978" s="60" t="s">
        <v>1548</v>
      </c>
      <c r="W2978" s="60" t="s">
        <v>1283</v>
      </c>
      <c r="X2978" s="60" t="s">
        <v>36</v>
      </c>
      <c r="AL2978" s="60" t="s">
        <v>1266</v>
      </c>
      <c r="AM2978" s="60">
        <v>1</v>
      </c>
      <c r="AN2978" s="85">
        <v>44068</v>
      </c>
      <c r="AO2978" s="60" t="s">
        <v>2113</v>
      </c>
      <c r="AP2978" s="60" t="s">
        <v>1266</v>
      </c>
      <c r="AQ2978" s="60" t="s">
        <v>554</v>
      </c>
      <c r="AR2978" s="60" t="s">
        <v>1284</v>
      </c>
      <c r="AT2978" s="60" t="s">
        <v>30</v>
      </c>
      <c r="AU2978" s="60" t="s">
        <v>2102</v>
      </c>
      <c r="AV2978" s="60" t="s">
        <v>1372</v>
      </c>
      <c r="AW2978" s="60" t="s">
        <v>1355</v>
      </c>
      <c r="AX2978" s="60" t="s">
        <v>1354</v>
      </c>
      <c r="AY2978" s="60" t="s">
        <v>12</v>
      </c>
      <c r="AZ2978" s="60" t="s">
        <v>1353</v>
      </c>
      <c r="BA2978" s="60" t="s">
        <v>2103</v>
      </c>
      <c r="BB2978" s="60" t="s">
        <v>1371</v>
      </c>
      <c r="BC2978"/>
      <c r="BD2978"/>
      <c r="BE2978"/>
    </row>
    <row r="2979" spans="1:57" x14ac:dyDescent="0.25">
      <c r="A2979" s="60" t="s">
        <v>1360</v>
      </c>
      <c r="B2979" s="60" t="s">
        <v>0</v>
      </c>
      <c r="C2979" s="60">
        <v>2021</v>
      </c>
      <c r="D2979" s="60">
        <v>2</v>
      </c>
      <c r="E2979" s="85">
        <v>44071</v>
      </c>
      <c r="H2979" s="60" t="s">
        <v>12</v>
      </c>
      <c r="I2979" s="60" t="s">
        <v>552</v>
      </c>
      <c r="J2979" s="60" t="s">
        <v>920</v>
      </c>
      <c r="K2979" s="60" t="s">
        <v>3</v>
      </c>
      <c r="M2979" s="60" t="s">
        <v>27</v>
      </c>
      <c r="N2979" s="65">
        <v>1800</v>
      </c>
      <c r="P2979" s="60" t="s">
        <v>1290</v>
      </c>
      <c r="Q2979" s="60" t="s">
        <v>1282</v>
      </c>
      <c r="R2979" s="60">
        <v>400</v>
      </c>
      <c r="S2979" s="60" t="s">
        <v>1269</v>
      </c>
      <c r="T2979" s="60">
        <v>1</v>
      </c>
      <c r="U2979" s="85">
        <v>44068</v>
      </c>
      <c r="V2979" s="60" t="s">
        <v>1399</v>
      </c>
      <c r="W2979" s="60" t="s">
        <v>1290</v>
      </c>
      <c r="X2979" s="60" t="s">
        <v>36</v>
      </c>
      <c r="AL2979" s="60" t="s">
        <v>1269</v>
      </c>
      <c r="AM2979" s="60">
        <v>1</v>
      </c>
      <c r="AN2979" s="85">
        <v>44068</v>
      </c>
      <c r="AO2979" s="60" t="s">
        <v>2129</v>
      </c>
      <c r="AP2979" s="60" t="s">
        <v>1269</v>
      </c>
      <c r="AQ2979" s="60" t="s">
        <v>554</v>
      </c>
      <c r="AR2979" s="60" t="s">
        <v>904</v>
      </c>
      <c r="AT2979" s="60" t="s">
        <v>30</v>
      </c>
      <c r="AU2979" s="60" t="s">
        <v>2102</v>
      </c>
      <c r="AV2979" s="60" t="s">
        <v>1372</v>
      </c>
      <c r="AW2979" s="60" t="s">
        <v>1355</v>
      </c>
      <c r="AX2979" s="60" t="s">
        <v>1354</v>
      </c>
      <c r="AY2979" s="60" t="s">
        <v>12</v>
      </c>
      <c r="AZ2979" s="60" t="s">
        <v>1353</v>
      </c>
      <c r="BA2979" s="60" t="s">
        <v>2103</v>
      </c>
      <c r="BB2979" s="60" t="s">
        <v>1371</v>
      </c>
      <c r="BC2979"/>
      <c r="BD2979"/>
      <c r="BE2979"/>
    </row>
    <row r="2980" spans="1:57" x14ac:dyDescent="0.25">
      <c r="A2980" s="60" t="s">
        <v>1360</v>
      </c>
      <c r="B2980" s="60" t="s">
        <v>0</v>
      </c>
      <c r="C2980" s="60">
        <v>2021</v>
      </c>
      <c r="D2980" s="60">
        <v>2</v>
      </c>
      <c r="E2980" s="85">
        <v>44071</v>
      </c>
      <c r="H2980" s="60" t="s">
        <v>12</v>
      </c>
      <c r="J2980" s="60" t="s">
        <v>25</v>
      </c>
      <c r="K2980" s="60" t="s">
        <v>3</v>
      </c>
      <c r="M2980" s="60" t="s">
        <v>27</v>
      </c>
      <c r="N2980" s="65">
        <v>-1800</v>
      </c>
      <c r="P2980" s="60" t="s">
        <v>27</v>
      </c>
      <c r="Q2980" s="60" t="s">
        <v>1282</v>
      </c>
      <c r="R2980" s="60">
        <v>38</v>
      </c>
      <c r="AL2980" s="60" t="s">
        <v>1282</v>
      </c>
      <c r="AM2980" s="60">
        <v>38</v>
      </c>
      <c r="AN2980" s="85">
        <v>44071</v>
      </c>
      <c r="AO2980" s="60" t="s">
        <v>2106</v>
      </c>
      <c r="AP2980" s="60" t="s">
        <v>1269</v>
      </c>
      <c r="AQ2980" s="60" t="s">
        <v>8</v>
      </c>
      <c r="AT2980" s="60" t="s">
        <v>30</v>
      </c>
      <c r="AU2980" s="60" t="s">
        <v>2102</v>
      </c>
      <c r="AV2980" s="60" t="s">
        <v>1366</v>
      </c>
      <c r="AW2980" s="60" t="s">
        <v>1355</v>
      </c>
      <c r="AX2980" s="60" t="s">
        <v>1365</v>
      </c>
      <c r="AY2980" s="60" t="s">
        <v>12</v>
      </c>
      <c r="BC2980"/>
      <c r="BD2980"/>
      <c r="BE2980"/>
    </row>
    <row r="2981" spans="1:57" x14ac:dyDescent="0.25">
      <c r="A2981" s="60" t="s">
        <v>1360</v>
      </c>
      <c r="B2981" s="60" t="s">
        <v>0</v>
      </c>
      <c r="C2981" s="60">
        <v>2021</v>
      </c>
      <c r="D2981" s="60">
        <v>2</v>
      </c>
      <c r="E2981" s="85">
        <v>44071</v>
      </c>
      <c r="H2981" s="60" t="s">
        <v>12</v>
      </c>
      <c r="J2981" s="60" t="s">
        <v>25</v>
      </c>
      <c r="K2981" s="60" t="s">
        <v>3</v>
      </c>
      <c r="M2981" s="60" t="s">
        <v>27</v>
      </c>
      <c r="N2981" s="65">
        <v>-46816.41</v>
      </c>
      <c r="P2981" s="60" t="s">
        <v>27</v>
      </c>
      <c r="Q2981" s="60" t="s">
        <v>1282</v>
      </c>
      <c r="R2981" s="60">
        <v>206</v>
      </c>
      <c r="AL2981" s="60" t="s">
        <v>1282</v>
      </c>
      <c r="AM2981" s="60">
        <v>206</v>
      </c>
      <c r="AN2981" s="85">
        <v>44071</v>
      </c>
      <c r="AO2981" s="60" t="s">
        <v>2106</v>
      </c>
      <c r="AP2981" s="60" t="s">
        <v>1265</v>
      </c>
      <c r="AQ2981" s="60" t="s">
        <v>8</v>
      </c>
      <c r="AT2981" s="60" t="s">
        <v>30</v>
      </c>
      <c r="AU2981" s="60" t="s">
        <v>2102</v>
      </c>
      <c r="AV2981" s="60" t="s">
        <v>1366</v>
      </c>
      <c r="AW2981" s="60" t="s">
        <v>1355</v>
      </c>
      <c r="AX2981" s="60" t="s">
        <v>1365</v>
      </c>
      <c r="AY2981" s="60" t="s">
        <v>12</v>
      </c>
      <c r="BC2981"/>
      <c r="BD2981"/>
      <c r="BE2981"/>
    </row>
    <row r="2982" spans="1:57" x14ac:dyDescent="0.25">
      <c r="A2982" s="60" t="s">
        <v>1360</v>
      </c>
      <c r="B2982" s="60" t="s">
        <v>0</v>
      </c>
      <c r="C2982" s="60">
        <v>2021</v>
      </c>
      <c r="D2982" s="60">
        <v>2</v>
      </c>
      <c r="E2982" s="85">
        <v>44071</v>
      </c>
      <c r="H2982" s="60" t="s">
        <v>12</v>
      </c>
      <c r="I2982" s="60" t="s">
        <v>552</v>
      </c>
      <c r="J2982" s="60" t="s">
        <v>920</v>
      </c>
      <c r="K2982" s="60" t="s">
        <v>3</v>
      </c>
      <c r="M2982" s="60" t="s">
        <v>27</v>
      </c>
      <c r="N2982" s="65">
        <v>40306</v>
      </c>
      <c r="P2982" s="60" t="s">
        <v>1288</v>
      </c>
      <c r="Q2982" s="60" t="s">
        <v>1282</v>
      </c>
      <c r="R2982" s="60">
        <v>405</v>
      </c>
      <c r="S2982" s="60" t="s">
        <v>1263</v>
      </c>
      <c r="T2982" s="60">
        <v>1</v>
      </c>
      <c r="U2982" s="85">
        <v>44069</v>
      </c>
      <c r="V2982" s="60" t="s">
        <v>1517</v>
      </c>
      <c r="W2982" s="60" t="s">
        <v>1288</v>
      </c>
      <c r="X2982" s="60" t="s">
        <v>36</v>
      </c>
      <c r="AL2982" s="60" t="s">
        <v>1263</v>
      </c>
      <c r="AM2982" s="60">
        <v>1</v>
      </c>
      <c r="AN2982" s="85">
        <v>44069</v>
      </c>
      <c r="AO2982" s="60" t="s">
        <v>2130</v>
      </c>
      <c r="AP2982" s="60" t="s">
        <v>1263</v>
      </c>
      <c r="AQ2982" s="60" t="s">
        <v>554</v>
      </c>
      <c r="AR2982" s="60" t="s">
        <v>1289</v>
      </c>
      <c r="AT2982" s="60" t="s">
        <v>30</v>
      </c>
      <c r="AU2982" s="60" t="s">
        <v>2102</v>
      </c>
      <c r="AV2982" s="60" t="s">
        <v>1372</v>
      </c>
      <c r="AW2982" s="60" t="s">
        <v>1355</v>
      </c>
      <c r="AX2982" s="60" t="s">
        <v>1354</v>
      </c>
      <c r="AY2982" s="60" t="s">
        <v>12</v>
      </c>
      <c r="AZ2982" s="60" t="s">
        <v>1353</v>
      </c>
      <c r="BA2982" s="60" t="s">
        <v>2103</v>
      </c>
      <c r="BB2982" s="60" t="s">
        <v>1371</v>
      </c>
      <c r="BC2982"/>
      <c r="BD2982"/>
      <c r="BE2982"/>
    </row>
    <row r="2983" spans="1:57" x14ac:dyDescent="0.25">
      <c r="A2983" s="60" t="s">
        <v>1360</v>
      </c>
      <c r="B2983" s="60" t="s">
        <v>0</v>
      </c>
      <c r="C2983" s="60">
        <v>2021</v>
      </c>
      <c r="D2983" s="60">
        <v>2</v>
      </c>
      <c r="E2983" s="85">
        <v>44071</v>
      </c>
      <c r="H2983" s="60" t="s">
        <v>12</v>
      </c>
      <c r="J2983" s="60" t="s">
        <v>25</v>
      </c>
      <c r="K2983" s="60" t="s">
        <v>3</v>
      </c>
      <c r="M2983" s="60" t="s">
        <v>27</v>
      </c>
      <c r="N2983" s="65">
        <v>-85150</v>
      </c>
      <c r="P2983" s="60" t="s">
        <v>27</v>
      </c>
      <c r="Q2983" s="60" t="s">
        <v>1282</v>
      </c>
      <c r="R2983" s="60">
        <v>146</v>
      </c>
      <c r="AL2983" s="60" t="s">
        <v>1282</v>
      </c>
      <c r="AM2983" s="60">
        <v>146</v>
      </c>
      <c r="AN2983" s="85">
        <v>44071</v>
      </c>
      <c r="AO2983" s="60" t="s">
        <v>2106</v>
      </c>
      <c r="AP2983" s="60" t="s">
        <v>1270</v>
      </c>
      <c r="AQ2983" s="60" t="s">
        <v>8</v>
      </c>
      <c r="AT2983" s="60" t="s">
        <v>30</v>
      </c>
      <c r="AU2983" s="60" t="s">
        <v>2102</v>
      </c>
      <c r="AV2983" s="60" t="s">
        <v>1366</v>
      </c>
      <c r="AW2983" s="60" t="s">
        <v>1355</v>
      </c>
      <c r="AX2983" s="60" t="s">
        <v>1365</v>
      </c>
      <c r="AY2983" s="60" t="s">
        <v>12</v>
      </c>
      <c r="BC2983"/>
      <c r="BD2983"/>
      <c r="BE2983"/>
    </row>
    <row r="2984" spans="1:57" x14ac:dyDescent="0.25">
      <c r="A2984" s="60" t="s">
        <v>1360</v>
      </c>
      <c r="B2984" s="60" t="s">
        <v>0</v>
      </c>
      <c r="C2984" s="60">
        <v>2021</v>
      </c>
      <c r="D2984" s="60">
        <v>2</v>
      </c>
      <c r="E2984" s="85">
        <v>44071</v>
      </c>
      <c r="H2984" s="60" t="s">
        <v>12</v>
      </c>
      <c r="J2984" s="60" t="s">
        <v>25</v>
      </c>
      <c r="K2984" s="60" t="s">
        <v>3</v>
      </c>
      <c r="M2984" s="60" t="s">
        <v>27</v>
      </c>
      <c r="N2984" s="65">
        <v>-450</v>
      </c>
      <c r="P2984" s="60" t="s">
        <v>27</v>
      </c>
      <c r="Q2984" s="60" t="s">
        <v>1282</v>
      </c>
      <c r="R2984" s="60">
        <v>194</v>
      </c>
      <c r="AL2984" s="60" t="s">
        <v>1282</v>
      </c>
      <c r="AM2984" s="60">
        <v>194</v>
      </c>
      <c r="AN2984" s="85">
        <v>44071</v>
      </c>
      <c r="AO2984" s="60" t="s">
        <v>2106</v>
      </c>
      <c r="AP2984" s="60" t="s">
        <v>1266</v>
      </c>
      <c r="AQ2984" s="60" t="s">
        <v>8</v>
      </c>
      <c r="AT2984" s="60" t="s">
        <v>30</v>
      </c>
      <c r="AU2984" s="60" t="s">
        <v>2102</v>
      </c>
      <c r="AV2984" s="60" t="s">
        <v>1366</v>
      </c>
      <c r="AW2984" s="60" t="s">
        <v>1355</v>
      </c>
      <c r="AX2984" s="60" t="s">
        <v>1365</v>
      </c>
      <c r="AY2984" s="60" t="s">
        <v>12</v>
      </c>
      <c r="BC2984"/>
      <c r="BD2984">
        <v>1</v>
      </c>
      <c r="BE2984" t="s">
        <v>2050</v>
      </c>
    </row>
    <row r="2985" spans="1:57" x14ac:dyDescent="0.25">
      <c r="A2985" s="60" t="s">
        <v>1360</v>
      </c>
      <c r="B2985" s="60" t="s">
        <v>0</v>
      </c>
      <c r="C2985" s="60">
        <v>2021</v>
      </c>
      <c r="D2985" s="60">
        <v>2</v>
      </c>
      <c r="E2985" s="85">
        <v>44071</v>
      </c>
      <c r="H2985" s="60" t="s">
        <v>12</v>
      </c>
      <c r="I2985" s="60" t="s">
        <v>552</v>
      </c>
      <c r="J2985" s="60" t="s">
        <v>920</v>
      </c>
      <c r="K2985" s="60" t="s">
        <v>3</v>
      </c>
      <c r="M2985" s="60" t="s">
        <v>27</v>
      </c>
      <c r="N2985" s="65">
        <v>46816.41</v>
      </c>
      <c r="P2985" s="60" t="s">
        <v>1281</v>
      </c>
      <c r="Q2985" s="60" t="s">
        <v>1282</v>
      </c>
      <c r="R2985" s="60">
        <v>440</v>
      </c>
      <c r="S2985" s="60" t="s">
        <v>1265</v>
      </c>
      <c r="T2985" s="60">
        <v>1</v>
      </c>
      <c r="U2985" s="85">
        <v>44068</v>
      </c>
      <c r="V2985" s="60" t="s">
        <v>1399</v>
      </c>
      <c r="W2985" s="60" t="s">
        <v>1281</v>
      </c>
      <c r="X2985" s="60" t="s">
        <v>36</v>
      </c>
      <c r="AL2985" s="60" t="s">
        <v>1265</v>
      </c>
      <c r="AM2985" s="60">
        <v>1</v>
      </c>
      <c r="AN2985" s="85">
        <v>44068</v>
      </c>
      <c r="AO2985" s="60" t="s">
        <v>2129</v>
      </c>
      <c r="AP2985" s="60" t="s">
        <v>1265</v>
      </c>
      <c r="AQ2985" s="60" t="s">
        <v>554</v>
      </c>
      <c r="AR2985" s="60" t="s">
        <v>904</v>
      </c>
      <c r="AT2985" s="60" t="s">
        <v>30</v>
      </c>
      <c r="AU2985" s="60" t="s">
        <v>2102</v>
      </c>
      <c r="AV2985" s="60" t="s">
        <v>1372</v>
      </c>
      <c r="AW2985" s="60" t="s">
        <v>1355</v>
      </c>
      <c r="AX2985" s="60" t="s">
        <v>1354</v>
      </c>
      <c r="AY2985" s="60" t="s">
        <v>12</v>
      </c>
      <c r="AZ2985" s="60" t="s">
        <v>1353</v>
      </c>
      <c r="BA2985" s="60" t="s">
        <v>2103</v>
      </c>
      <c r="BB2985" s="60" t="s">
        <v>1371</v>
      </c>
      <c r="BC2985"/>
      <c r="BD2985"/>
      <c r="BE2985"/>
    </row>
    <row r="2986" spans="1:57" x14ac:dyDescent="0.25">
      <c r="A2986" s="60" t="s">
        <v>1360</v>
      </c>
      <c r="B2986" s="60" t="s">
        <v>0</v>
      </c>
      <c r="C2986" s="60">
        <v>2021</v>
      </c>
      <c r="D2986" s="60">
        <v>2</v>
      </c>
      <c r="E2986" s="85">
        <v>44074</v>
      </c>
      <c r="H2986" s="60" t="s">
        <v>12</v>
      </c>
      <c r="I2986" s="60" t="s">
        <v>575</v>
      </c>
      <c r="J2986" s="60" t="s">
        <v>692</v>
      </c>
      <c r="K2986" s="60" t="s">
        <v>3</v>
      </c>
      <c r="M2986" s="60" t="s">
        <v>1398</v>
      </c>
      <c r="N2986" s="65">
        <v>2.0299999999999998</v>
      </c>
      <c r="P2986" s="60" t="s">
        <v>1276</v>
      </c>
      <c r="Q2986" s="60" t="s">
        <v>1275</v>
      </c>
      <c r="R2986" s="60">
        <v>49</v>
      </c>
      <c r="AL2986" s="60" t="s">
        <v>1275</v>
      </c>
      <c r="AM2986" s="60">
        <v>49</v>
      </c>
      <c r="AN2986" s="85">
        <v>44074</v>
      </c>
      <c r="AO2986" s="60" t="s">
        <v>2131</v>
      </c>
      <c r="AP2986" s="60" t="s">
        <v>1241</v>
      </c>
      <c r="AQ2986" s="60" t="s">
        <v>975</v>
      </c>
      <c r="AT2986" s="60" t="s">
        <v>603</v>
      </c>
      <c r="AU2986" s="60" t="s">
        <v>2102</v>
      </c>
      <c r="AV2986" s="60" t="s">
        <v>1356</v>
      </c>
      <c r="AW2986" s="60" t="s">
        <v>1355</v>
      </c>
      <c r="AX2986" s="60" t="s">
        <v>1354</v>
      </c>
      <c r="AY2986" s="60" t="s">
        <v>12</v>
      </c>
      <c r="AZ2986" s="60" t="s">
        <v>1353</v>
      </c>
      <c r="BA2986" s="60" t="s">
        <v>2103</v>
      </c>
      <c r="BB2986" s="60" t="s">
        <v>1352</v>
      </c>
      <c r="BC2986"/>
      <c r="BD2986"/>
      <c r="BE2986"/>
    </row>
    <row r="2987" spans="1:57" x14ac:dyDescent="0.25">
      <c r="A2987" s="60" t="s">
        <v>1360</v>
      </c>
      <c r="B2987" s="60" t="s">
        <v>0</v>
      </c>
      <c r="C2987" s="60">
        <v>2021</v>
      </c>
      <c r="D2987" s="60">
        <v>2</v>
      </c>
      <c r="E2987" s="85">
        <v>44074</v>
      </c>
      <c r="H2987" s="60" t="s">
        <v>12</v>
      </c>
      <c r="I2987" s="60" t="s">
        <v>575</v>
      </c>
      <c r="J2987" s="60" t="s">
        <v>1244</v>
      </c>
      <c r="K2987" s="60" t="s">
        <v>3</v>
      </c>
      <c r="M2987" s="60" t="s">
        <v>1398</v>
      </c>
      <c r="N2987" s="65">
        <v>14.21</v>
      </c>
      <c r="P2987" s="60" t="s">
        <v>1274</v>
      </c>
      <c r="Q2987" s="60" t="s">
        <v>1273</v>
      </c>
      <c r="R2987" s="60">
        <v>49</v>
      </c>
      <c r="AL2987" s="60" t="s">
        <v>1273</v>
      </c>
      <c r="AM2987" s="60">
        <v>49</v>
      </c>
      <c r="AN2987" s="85">
        <v>44074</v>
      </c>
      <c r="AO2987" s="60" t="s">
        <v>2131</v>
      </c>
      <c r="AP2987" s="60" t="s">
        <v>1241</v>
      </c>
      <c r="AQ2987" s="60" t="s">
        <v>975</v>
      </c>
      <c r="AT2987" s="60" t="s">
        <v>603</v>
      </c>
      <c r="AU2987" s="60" t="s">
        <v>2102</v>
      </c>
      <c r="AV2987" s="60" t="s">
        <v>1515</v>
      </c>
      <c r="AW2987" s="60" t="s">
        <v>1355</v>
      </c>
      <c r="AX2987" s="60" t="s">
        <v>1354</v>
      </c>
      <c r="AY2987" s="60" t="s">
        <v>12</v>
      </c>
      <c r="AZ2987" s="60" t="s">
        <v>1353</v>
      </c>
      <c r="BA2987" s="60" t="s">
        <v>2103</v>
      </c>
      <c r="BB2987" s="60" t="s">
        <v>1352</v>
      </c>
      <c r="BC2987"/>
      <c r="BD2987"/>
      <c r="BE2987"/>
    </row>
    <row r="2988" spans="1:57" x14ac:dyDescent="0.25">
      <c r="A2988" s="60" t="s">
        <v>1360</v>
      </c>
      <c r="B2988" s="60" t="s">
        <v>0</v>
      </c>
      <c r="C2988" s="60">
        <v>2021</v>
      </c>
      <c r="D2988" s="60">
        <v>2</v>
      </c>
      <c r="E2988" s="85">
        <v>44074</v>
      </c>
      <c r="H2988" s="60" t="s">
        <v>12</v>
      </c>
      <c r="I2988" s="60" t="s">
        <v>575</v>
      </c>
      <c r="J2988" s="60" t="s">
        <v>688</v>
      </c>
      <c r="K2988" s="60" t="s">
        <v>3</v>
      </c>
      <c r="M2988" s="60" t="s">
        <v>1514</v>
      </c>
      <c r="N2988" s="65">
        <v>3.85</v>
      </c>
      <c r="P2988" s="60" t="s">
        <v>1272</v>
      </c>
      <c r="Q2988" s="60" t="s">
        <v>1271</v>
      </c>
      <c r="R2988" s="60">
        <v>48</v>
      </c>
      <c r="AL2988" s="60" t="s">
        <v>1271</v>
      </c>
      <c r="AM2988" s="60">
        <v>48</v>
      </c>
      <c r="AN2988" s="85">
        <v>44074</v>
      </c>
      <c r="AO2988" s="60" t="s">
        <v>2131</v>
      </c>
      <c r="AQ2988" s="60" t="s">
        <v>847</v>
      </c>
      <c r="AT2988" s="60" t="s">
        <v>603</v>
      </c>
      <c r="AU2988" s="60" t="s">
        <v>2102</v>
      </c>
      <c r="AV2988" s="60" t="s">
        <v>1408</v>
      </c>
      <c r="AW2988" s="60" t="s">
        <v>1355</v>
      </c>
      <c r="AX2988" s="60" t="s">
        <v>1354</v>
      </c>
      <c r="AY2988" s="60" t="s">
        <v>12</v>
      </c>
      <c r="AZ2988" s="60" t="s">
        <v>1353</v>
      </c>
      <c r="BA2988" s="60" t="s">
        <v>2103</v>
      </c>
      <c r="BB2988" s="60" t="s">
        <v>1352</v>
      </c>
      <c r="BC2988"/>
      <c r="BD2988"/>
      <c r="BE2988"/>
    </row>
    <row r="2989" spans="1:57" x14ac:dyDescent="0.25">
      <c r="A2989" s="60" t="s">
        <v>1360</v>
      </c>
      <c r="B2989" s="60" t="s">
        <v>0</v>
      </c>
      <c r="C2989" s="60">
        <v>2021</v>
      </c>
      <c r="D2989" s="60">
        <v>2</v>
      </c>
      <c r="E2989" s="85">
        <v>44074</v>
      </c>
      <c r="H2989" s="60" t="s">
        <v>12</v>
      </c>
      <c r="J2989" s="60" t="s">
        <v>2</v>
      </c>
      <c r="K2989" s="60" t="s">
        <v>3</v>
      </c>
      <c r="M2989" s="60" t="s">
        <v>1514</v>
      </c>
      <c r="N2989" s="65">
        <v>-5.3</v>
      </c>
      <c r="P2989" s="60" t="s">
        <v>14</v>
      </c>
      <c r="Q2989" s="60" t="s">
        <v>1271</v>
      </c>
      <c r="R2989" s="60">
        <v>87</v>
      </c>
      <c r="AL2989" s="60" t="s">
        <v>1271</v>
      </c>
      <c r="AM2989" s="60">
        <v>87</v>
      </c>
      <c r="AN2989" s="85">
        <v>44074</v>
      </c>
      <c r="AO2989" s="60" t="s">
        <v>2131</v>
      </c>
      <c r="AQ2989" s="60" t="s">
        <v>8</v>
      </c>
      <c r="AT2989" s="60" t="s">
        <v>603</v>
      </c>
      <c r="AU2989" s="60" t="s">
        <v>2102</v>
      </c>
      <c r="AV2989" s="60" t="s">
        <v>1385</v>
      </c>
      <c r="AW2989" s="60" t="s">
        <v>1355</v>
      </c>
      <c r="AX2989" s="60" t="s">
        <v>1355</v>
      </c>
      <c r="AY2989" s="60" t="s">
        <v>12</v>
      </c>
      <c r="BC2989"/>
      <c r="BD2989"/>
      <c r="BE2989"/>
    </row>
    <row r="2990" spans="1:57" x14ac:dyDescent="0.25">
      <c r="A2990" s="60" t="s">
        <v>1360</v>
      </c>
      <c r="B2990" s="60" t="s">
        <v>0</v>
      </c>
      <c r="C2990" s="60">
        <v>2021</v>
      </c>
      <c r="D2990" s="60">
        <v>2</v>
      </c>
      <c r="E2990" s="85">
        <v>44074</v>
      </c>
      <c r="H2990" s="60" t="s">
        <v>12</v>
      </c>
      <c r="J2990" s="60" t="s">
        <v>2</v>
      </c>
      <c r="K2990" s="60" t="s">
        <v>3</v>
      </c>
      <c r="M2990" s="60" t="s">
        <v>1398</v>
      </c>
      <c r="N2990" s="65">
        <v>-13.33</v>
      </c>
      <c r="P2990" s="60" t="s">
        <v>14</v>
      </c>
      <c r="Q2990" s="60" t="s">
        <v>1279</v>
      </c>
      <c r="R2990" s="60">
        <v>87</v>
      </c>
      <c r="AL2990" s="60" t="s">
        <v>1279</v>
      </c>
      <c r="AM2990" s="60">
        <v>87</v>
      </c>
      <c r="AN2990" s="85">
        <v>44074</v>
      </c>
      <c r="AO2990" s="60" t="s">
        <v>2131</v>
      </c>
      <c r="AQ2990" s="60" t="s">
        <v>8</v>
      </c>
      <c r="AT2990" s="60" t="s">
        <v>603</v>
      </c>
      <c r="AU2990" s="60" t="s">
        <v>2102</v>
      </c>
      <c r="AV2990" s="60" t="s">
        <v>1385</v>
      </c>
      <c r="AW2990" s="60" t="s">
        <v>1355</v>
      </c>
      <c r="AX2990" s="60" t="s">
        <v>1355</v>
      </c>
      <c r="AY2990" s="60" t="s">
        <v>12</v>
      </c>
      <c r="BC2990"/>
      <c r="BD2990"/>
      <c r="BE2990"/>
    </row>
    <row r="2991" spans="1:57" x14ac:dyDescent="0.25">
      <c r="A2991" s="60" t="s">
        <v>1360</v>
      </c>
      <c r="B2991" s="60" t="s">
        <v>0</v>
      </c>
      <c r="C2991" s="60">
        <v>2021</v>
      </c>
      <c r="D2991" s="60">
        <v>2</v>
      </c>
      <c r="E2991" s="85">
        <v>44074</v>
      </c>
      <c r="H2991" s="60" t="s">
        <v>12</v>
      </c>
      <c r="J2991" s="60" t="s">
        <v>2</v>
      </c>
      <c r="K2991" s="60" t="s">
        <v>3</v>
      </c>
      <c r="M2991" s="60" t="s">
        <v>1398</v>
      </c>
      <c r="N2991" s="65">
        <v>-7.4</v>
      </c>
      <c r="P2991" s="60" t="s">
        <v>14</v>
      </c>
      <c r="Q2991" s="60" t="s">
        <v>1275</v>
      </c>
      <c r="R2991" s="60">
        <v>87</v>
      </c>
      <c r="AL2991" s="60" t="s">
        <v>1275</v>
      </c>
      <c r="AM2991" s="60">
        <v>87</v>
      </c>
      <c r="AN2991" s="85">
        <v>44074</v>
      </c>
      <c r="AO2991" s="60" t="s">
        <v>2131</v>
      </c>
      <c r="AQ2991" s="60" t="s">
        <v>8</v>
      </c>
      <c r="AT2991" s="60" t="s">
        <v>603</v>
      </c>
      <c r="AU2991" s="60" t="s">
        <v>2102</v>
      </c>
      <c r="AV2991" s="60" t="s">
        <v>1385</v>
      </c>
      <c r="AW2991" s="60" t="s">
        <v>1355</v>
      </c>
      <c r="AX2991" s="60" t="s">
        <v>1355</v>
      </c>
      <c r="AY2991" s="60" t="s">
        <v>12</v>
      </c>
      <c r="BC2991"/>
      <c r="BD2991"/>
      <c r="BE2991"/>
    </row>
    <row r="2992" spans="1:57" x14ac:dyDescent="0.25">
      <c r="A2992" s="60" t="s">
        <v>1360</v>
      </c>
      <c r="B2992" s="60" t="s">
        <v>0</v>
      </c>
      <c r="C2992" s="60">
        <v>2021</v>
      </c>
      <c r="D2992" s="60">
        <v>2</v>
      </c>
      <c r="E2992" s="85">
        <v>44074</v>
      </c>
      <c r="H2992" s="60" t="s">
        <v>12</v>
      </c>
      <c r="I2992" s="60" t="s">
        <v>575</v>
      </c>
      <c r="J2992" s="60" t="s">
        <v>692</v>
      </c>
      <c r="K2992" s="60" t="s">
        <v>3</v>
      </c>
      <c r="M2992" s="60" t="s">
        <v>1398</v>
      </c>
      <c r="N2992" s="65">
        <v>9.68</v>
      </c>
      <c r="P2992" s="60" t="s">
        <v>1280</v>
      </c>
      <c r="Q2992" s="60" t="s">
        <v>1279</v>
      </c>
      <c r="R2992" s="60">
        <v>48</v>
      </c>
      <c r="AL2992" s="60" t="s">
        <v>1279</v>
      </c>
      <c r="AM2992" s="60">
        <v>48</v>
      </c>
      <c r="AN2992" s="85">
        <v>44074</v>
      </c>
      <c r="AO2992" s="60" t="s">
        <v>2131</v>
      </c>
      <c r="AQ2992" s="60" t="s">
        <v>847</v>
      </c>
      <c r="AT2992" s="60" t="s">
        <v>603</v>
      </c>
      <c r="AU2992" s="60" t="s">
        <v>2102</v>
      </c>
      <c r="AV2992" s="60" t="s">
        <v>1356</v>
      </c>
      <c r="AW2992" s="60" t="s">
        <v>1355</v>
      </c>
      <c r="AX2992" s="60" t="s">
        <v>1354</v>
      </c>
      <c r="AY2992" s="60" t="s">
        <v>12</v>
      </c>
      <c r="AZ2992" s="60" t="s">
        <v>1353</v>
      </c>
      <c r="BA2992" s="60" t="s">
        <v>2103</v>
      </c>
      <c r="BB2992" s="60" t="s">
        <v>1352</v>
      </c>
      <c r="BC2992"/>
      <c r="BD2992"/>
      <c r="BE2992"/>
    </row>
    <row r="2993" spans="1:57" x14ac:dyDescent="0.25">
      <c r="A2993" s="60" t="s">
        <v>1360</v>
      </c>
      <c r="B2993" s="60" t="s">
        <v>0</v>
      </c>
      <c r="C2993" s="60">
        <v>2021</v>
      </c>
      <c r="D2993" s="60">
        <v>2</v>
      </c>
      <c r="E2993" s="85">
        <v>44074</v>
      </c>
      <c r="H2993" s="60" t="s">
        <v>12</v>
      </c>
      <c r="J2993" s="60" t="s">
        <v>2</v>
      </c>
      <c r="K2993" s="60" t="s">
        <v>3</v>
      </c>
      <c r="M2993" s="60" t="s">
        <v>1398</v>
      </c>
      <c r="N2993" s="65">
        <v>-51.91</v>
      </c>
      <c r="P2993" s="60" t="s">
        <v>14</v>
      </c>
      <c r="Q2993" s="60" t="s">
        <v>1273</v>
      </c>
      <c r="R2993" s="60">
        <v>87</v>
      </c>
      <c r="AL2993" s="60" t="s">
        <v>1273</v>
      </c>
      <c r="AM2993" s="60">
        <v>87</v>
      </c>
      <c r="AN2993" s="85">
        <v>44074</v>
      </c>
      <c r="AO2993" s="60" t="s">
        <v>2131</v>
      </c>
      <c r="AQ2993" s="60" t="s">
        <v>8</v>
      </c>
      <c r="AT2993" s="60" t="s">
        <v>603</v>
      </c>
      <c r="AU2993" s="60" t="s">
        <v>2102</v>
      </c>
      <c r="AV2993" s="60" t="s">
        <v>1385</v>
      </c>
      <c r="AW2993" s="60" t="s">
        <v>1355</v>
      </c>
      <c r="AX2993" s="60" t="s">
        <v>1355</v>
      </c>
      <c r="AY2993" s="60" t="s">
        <v>12</v>
      </c>
      <c r="BC2993"/>
      <c r="BD2993">
        <v>1</v>
      </c>
      <c r="BE2993" t="s">
        <v>1970</v>
      </c>
    </row>
    <row r="2994" spans="1:57" x14ac:dyDescent="0.25">
      <c r="A2994" s="60" t="s">
        <v>1360</v>
      </c>
      <c r="B2994" s="60" t="s">
        <v>0</v>
      </c>
      <c r="C2994" s="60">
        <v>2021</v>
      </c>
      <c r="D2994" s="60">
        <v>2</v>
      </c>
      <c r="E2994" s="85">
        <v>44074</v>
      </c>
      <c r="H2994" s="60" t="s">
        <v>12</v>
      </c>
      <c r="J2994" s="60" t="s">
        <v>2</v>
      </c>
      <c r="K2994" s="60" t="s">
        <v>3</v>
      </c>
      <c r="M2994" s="60" t="s">
        <v>1516</v>
      </c>
      <c r="N2994" s="65">
        <v>-18.010000000000002</v>
      </c>
      <c r="P2994" s="60" t="s">
        <v>14</v>
      </c>
      <c r="Q2994" s="60" t="s">
        <v>1277</v>
      </c>
      <c r="R2994" s="60">
        <v>87</v>
      </c>
      <c r="AL2994" s="60" t="s">
        <v>1277</v>
      </c>
      <c r="AM2994" s="60">
        <v>87</v>
      </c>
      <c r="AN2994" s="85">
        <v>44074</v>
      </c>
      <c r="AO2994" s="60" t="s">
        <v>2131</v>
      </c>
      <c r="AQ2994" s="60" t="s">
        <v>8</v>
      </c>
      <c r="AT2994" s="60" t="s">
        <v>603</v>
      </c>
      <c r="AU2994" s="60" t="s">
        <v>2102</v>
      </c>
      <c r="AV2994" s="60" t="s">
        <v>1385</v>
      </c>
      <c r="AW2994" s="60" t="s">
        <v>1355</v>
      </c>
      <c r="AX2994" s="60" t="s">
        <v>1355</v>
      </c>
      <c r="AY2994" s="60" t="s">
        <v>12</v>
      </c>
      <c r="BC2994"/>
      <c r="BD2994">
        <v>1</v>
      </c>
      <c r="BE2994" t="s">
        <v>1898</v>
      </c>
    </row>
    <row r="2995" spans="1:57" x14ac:dyDescent="0.25">
      <c r="A2995" s="60" t="s">
        <v>1360</v>
      </c>
      <c r="B2995" s="60" t="s">
        <v>0</v>
      </c>
      <c r="C2995" s="60">
        <v>2021</v>
      </c>
      <c r="D2995" s="60">
        <v>2</v>
      </c>
      <c r="E2995" s="85">
        <v>44074</v>
      </c>
      <c r="H2995" s="60" t="s">
        <v>12</v>
      </c>
      <c r="I2995" s="60" t="s">
        <v>575</v>
      </c>
      <c r="J2995" s="60" t="s">
        <v>611</v>
      </c>
      <c r="K2995" s="60" t="s">
        <v>3</v>
      </c>
      <c r="M2995" s="60" t="s">
        <v>1516</v>
      </c>
      <c r="N2995" s="65">
        <v>13.08</v>
      </c>
      <c r="P2995" s="60" t="s">
        <v>1278</v>
      </c>
      <c r="Q2995" s="60" t="s">
        <v>1277</v>
      </c>
      <c r="R2995" s="60">
        <v>48</v>
      </c>
      <c r="AL2995" s="60" t="s">
        <v>1277</v>
      </c>
      <c r="AM2995" s="60">
        <v>48</v>
      </c>
      <c r="AN2995" s="85">
        <v>44074</v>
      </c>
      <c r="AO2995" s="60" t="s">
        <v>2131</v>
      </c>
      <c r="AQ2995" s="60" t="s">
        <v>847</v>
      </c>
      <c r="AT2995" s="60" t="s">
        <v>603</v>
      </c>
      <c r="AU2995" s="60" t="s">
        <v>2102</v>
      </c>
      <c r="AV2995" s="60" t="s">
        <v>1411</v>
      </c>
      <c r="AW2995" s="60" t="s">
        <v>1355</v>
      </c>
      <c r="AX2995" s="60" t="s">
        <v>1354</v>
      </c>
      <c r="AY2995" s="60" t="s">
        <v>12</v>
      </c>
      <c r="AZ2995" s="60" t="s">
        <v>1353</v>
      </c>
      <c r="BA2995" s="60" t="s">
        <v>2103</v>
      </c>
      <c r="BB2995" s="60" t="s">
        <v>1352</v>
      </c>
      <c r="BC2995"/>
      <c r="BD2995">
        <v>1</v>
      </c>
      <c r="BE2995" t="s">
        <v>2076</v>
      </c>
    </row>
    <row r="2996" spans="1:57" x14ac:dyDescent="0.25">
      <c r="A2996" s="60" t="s">
        <v>1360</v>
      </c>
      <c r="B2996" s="60" t="s">
        <v>0</v>
      </c>
      <c r="C2996" s="60">
        <v>2021</v>
      </c>
      <c r="D2996" s="60">
        <v>2</v>
      </c>
      <c r="E2996" s="85">
        <v>44074</v>
      </c>
      <c r="H2996" s="60" t="s">
        <v>12</v>
      </c>
      <c r="I2996" s="60" t="s">
        <v>575</v>
      </c>
      <c r="J2996" s="60" t="s">
        <v>611</v>
      </c>
      <c r="K2996" s="60" t="s">
        <v>3</v>
      </c>
      <c r="M2996" s="60" t="s">
        <v>1516</v>
      </c>
      <c r="N2996" s="65">
        <v>4.93</v>
      </c>
      <c r="P2996" s="60" t="s">
        <v>1278</v>
      </c>
      <c r="Q2996" s="60" t="s">
        <v>1277</v>
      </c>
      <c r="R2996" s="60">
        <v>49</v>
      </c>
      <c r="AL2996" s="60" t="s">
        <v>1277</v>
      </c>
      <c r="AM2996" s="60">
        <v>49</v>
      </c>
      <c r="AN2996" s="85">
        <v>44074</v>
      </c>
      <c r="AO2996" s="60" t="s">
        <v>2131</v>
      </c>
      <c r="AQ2996" s="60" t="s">
        <v>975</v>
      </c>
      <c r="AT2996" s="60" t="s">
        <v>603</v>
      </c>
      <c r="AU2996" s="60" t="s">
        <v>2102</v>
      </c>
      <c r="AV2996" s="60" t="s">
        <v>1411</v>
      </c>
      <c r="AW2996" s="60" t="s">
        <v>1355</v>
      </c>
      <c r="AX2996" s="60" t="s">
        <v>1354</v>
      </c>
      <c r="AY2996" s="60" t="s">
        <v>12</v>
      </c>
      <c r="AZ2996" s="60" t="s">
        <v>1353</v>
      </c>
      <c r="BA2996" s="60" t="s">
        <v>2103</v>
      </c>
      <c r="BB2996" s="60" t="s">
        <v>1352</v>
      </c>
      <c r="BC2996"/>
      <c r="BD2996"/>
      <c r="BE2996"/>
    </row>
    <row r="2997" spans="1:57" x14ac:dyDescent="0.25">
      <c r="A2997" s="60" t="s">
        <v>1360</v>
      </c>
      <c r="B2997" s="60" t="s">
        <v>0</v>
      </c>
      <c r="C2997" s="60">
        <v>2021</v>
      </c>
      <c r="D2997" s="60">
        <v>2</v>
      </c>
      <c r="E2997" s="85">
        <v>44074</v>
      </c>
      <c r="H2997" s="60" t="s">
        <v>12</v>
      </c>
      <c r="I2997" s="60" t="s">
        <v>575</v>
      </c>
      <c r="J2997" s="60" t="s">
        <v>692</v>
      </c>
      <c r="K2997" s="60" t="s">
        <v>3</v>
      </c>
      <c r="M2997" s="60" t="s">
        <v>1398</v>
      </c>
      <c r="N2997" s="65">
        <v>5.37</v>
      </c>
      <c r="P2997" s="60" t="s">
        <v>1276</v>
      </c>
      <c r="Q2997" s="60" t="s">
        <v>1275</v>
      </c>
      <c r="R2997" s="60">
        <v>48</v>
      </c>
      <c r="AL2997" s="60" t="s">
        <v>1275</v>
      </c>
      <c r="AM2997" s="60">
        <v>48</v>
      </c>
      <c r="AN2997" s="85">
        <v>44074</v>
      </c>
      <c r="AO2997" s="60" t="s">
        <v>2131</v>
      </c>
      <c r="AP2997" s="60" t="s">
        <v>1241</v>
      </c>
      <c r="AQ2997" s="60" t="s">
        <v>847</v>
      </c>
      <c r="AT2997" s="60" t="s">
        <v>603</v>
      </c>
      <c r="AU2997" s="60" t="s">
        <v>2102</v>
      </c>
      <c r="AV2997" s="60" t="s">
        <v>1356</v>
      </c>
      <c r="AW2997" s="60" t="s">
        <v>1355</v>
      </c>
      <c r="AX2997" s="60" t="s">
        <v>1354</v>
      </c>
      <c r="AY2997" s="60" t="s">
        <v>12</v>
      </c>
      <c r="AZ2997" s="60" t="s">
        <v>1353</v>
      </c>
      <c r="BA2997" s="60" t="s">
        <v>2103</v>
      </c>
      <c r="BB2997" s="60" t="s">
        <v>1352</v>
      </c>
      <c r="BC2997"/>
      <c r="BD2997"/>
      <c r="BE2997"/>
    </row>
    <row r="2998" spans="1:57" x14ac:dyDescent="0.25">
      <c r="A2998" s="60" t="s">
        <v>1360</v>
      </c>
      <c r="B2998" s="60" t="s">
        <v>0</v>
      </c>
      <c r="C2998" s="60">
        <v>2021</v>
      </c>
      <c r="D2998" s="60">
        <v>2</v>
      </c>
      <c r="E2998" s="85">
        <v>44074</v>
      </c>
      <c r="H2998" s="60" t="s">
        <v>12</v>
      </c>
      <c r="I2998" s="60" t="s">
        <v>575</v>
      </c>
      <c r="J2998" s="60" t="s">
        <v>1244</v>
      </c>
      <c r="K2998" s="60" t="s">
        <v>3</v>
      </c>
      <c r="M2998" s="60" t="s">
        <v>1398</v>
      </c>
      <c r="N2998" s="65">
        <v>37.700000000000003</v>
      </c>
      <c r="P2998" s="60" t="s">
        <v>1274</v>
      </c>
      <c r="Q2998" s="60" t="s">
        <v>1273</v>
      </c>
      <c r="R2998" s="60">
        <v>48</v>
      </c>
      <c r="AL2998" s="60" t="s">
        <v>1273</v>
      </c>
      <c r="AM2998" s="60">
        <v>48</v>
      </c>
      <c r="AN2998" s="85">
        <v>44074</v>
      </c>
      <c r="AO2998" s="60" t="s">
        <v>2131</v>
      </c>
      <c r="AP2998" s="60" t="s">
        <v>1241</v>
      </c>
      <c r="AQ2998" s="60" t="s">
        <v>847</v>
      </c>
      <c r="AT2998" s="60" t="s">
        <v>603</v>
      </c>
      <c r="AU2998" s="60" t="s">
        <v>2102</v>
      </c>
      <c r="AV2998" s="60" t="s">
        <v>1515</v>
      </c>
      <c r="AW2998" s="60" t="s">
        <v>1355</v>
      </c>
      <c r="AX2998" s="60" t="s">
        <v>1354</v>
      </c>
      <c r="AY2998" s="60" t="s">
        <v>12</v>
      </c>
      <c r="AZ2998" s="60" t="s">
        <v>1353</v>
      </c>
      <c r="BA2998" s="60" t="s">
        <v>2103</v>
      </c>
      <c r="BB2998" s="60" t="s">
        <v>1352</v>
      </c>
      <c r="BC2998"/>
      <c r="BD2998"/>
      <c r="BE2998"/>
    </row>
    <row r="2999" spans="1:57" x14ac:dyDescent="0.25">
      <c r="A2999" s="60" t="s">
        <v>1360</v>
      </c>
      <c r="B2999" s="60" t="s">
        <v>0</v>
      </c>
      <c r="C2999" s="60">
        <v>2021</v>
      </c>
      <c r="D2999" s="60">
        <v>2</v>
      </c>
      <c r="E2999" s="85">
        <v>44074</v>
      </c>
      <c r="H2999" s="60" t="s">
        <v>12</v>
      </c>
      <c r="I2999" s="60" t="s">
        <v>575</v>
      </c>
      <c r="J2999" s="60" t="s">
        <v>688</v>
      </c>
      <c r="K2999" s="60" t="s">
        <v>3</v>
      </c>
      <c r="M2999" s="60" t="s">
        <v>1514</v>
      </c>
      <c r="N2999" s="65">
        <v>1.45</v>
      </c>
      <c r="P2999" s="60" t="s">
        <v>1272</v>
      </c>
      <c r="Q2999" s="60" t="s">
        <v>1271</v>
      </c>
      <c r="R2999" s="60">
        <v>49</v>
      </c>
      <c r="AL2999" s="60" t="s">
        <v>1271</v>
      </c>
      <c r="AM2999" s="60">
        <v>49</v>
      </c>
      <c r="AN2999" s="85">
        <v>44074</v>
      </c>
      <c r="AO2999" s="60" t="s">
        <v>2131</v>
      </c>
      <c r="AQ2999" s="60" t="s">
        <v>975</v>
      </c>
      <c r="AT2999" s="60" t="s">
        <v>603</v>
      </c>
      <c r="AU2999" s="60" t="s">
        <v>2102</v>
      </c>
      <c r="AV2999" s="60" t="s">
        <v>1408</v>
      </c>
      <c r="AW2999" s="60" t="s">
        <v>1355</v>
      </c>
      <c r="AX2999" s="60" t="s">
        <v>1354</v>
      </c>
      <c r="AY2999" s="60" t="s">
        <v>12</v>
      </c>
      <c r="AZ2999" s="60" t="s">
        <v>1353</v>
      </c>
      <c r="BA2999" s="60" t="s">
        <v>2103</v>
      </c>
      <c r="BB2999" s="60" t="s">
        <v>1352</v>
      </c>
      <c r="BC2999"/>
      <c r="BD2999"/>
      <c r="BE2999"/>
    </row>
    <row r="3000" spans="1:57" x14ac:dyDescent="0.25">
      <c r="A3000" s="60" t="s">
        <v>1360</v>
      </c>
      <c r="B3000" s="60" t="s">
        <v>0</v>
      </c>
      <c r="C3000" s="60">
        <v>2021</v>
      </c>
      <c r="D3000" s="60">
        <v>2</v>
      </c>
      <c r="E3000" s="85">
        <v>44074</v>
      </c>
      <c r="H3000" s="60" t="s">
        <v>12</v>
      </c>
      <c r="I3000" s="60" t="s">
        <v>575</v>
      </c>
      <c r="J3000" s="60" t="s">
        <v>692</v>
      </c>
      <c r="K3000" s="60" t="s">
        <v>3</v>
      </c>
      <c r="M3000" s="60" t="s">
        <v>1398</v>
      </c>
      <c r="N3000" s="65">
        <v>3.65</v>
      </c>
      <c r="P3000" s="60" t="s">
        <v>1280</v>
      </c>
      <c r="Q3000" s="60" t="s">
        <v>1279</v>
      </c>
      <c r="R3000" s="60">
        <v>49</v>
      </c>
      <c r="AL3000" s="60" t="s">
        <v>1279</v>
      </c>
      <c r="AM3000" s="60">
        <v>49</v>
      </c>
      <c r="AN3000" s="85">
        <v>44074</v>
      </c>
      <c r="AO3000" s="60" t="s">
        <v>2131</v>
      </c>
      <c r="AQ3000" s="60" t="s">
        <v>975</v>
      </c>
      <c r="AT3000" s="60" t="s">
        <v>603</v>
      </c>
      <c r="AU3000" s="60" t="s">
        <v>2102</v>
      </c>
      <c r="AV3000" s="60" t="s">
        <v>1356</v>
      </c>
      <c r="AW3000" s="60" t="s">
        <v>1355</v>
      </c>
      <c r="AX3000" s="60" t="s">
        <v>1354</v>
      </c>
      <c r="AY3000" s="60" t="s">
        <v>12</v>
      </c>
      <c r="AZ3000" s="60" t="s">
        <v>1353</v>
      </c>
      <c r="BA3000" s="60" t="s">
        <v>2103</v>
      </c>
      <c r="BB3000" s="60" t="s">
        <v>1352</v>
      </c>
      <c r="BC3000"/>
      <c r="BD3000"/>
      <c r="BE3000"/>
    </row>
    <row r="3001" spans="1:57" x14ac:dyDescent="0.25">
      <c r="A3001" s="60" t="s">
        <v>1360</v>
      </c>
      <c r="B3001" s="60" t="s">
        <v>0</v>
      </c>
      <c r="C3001" s="60">
        <v>2021</v>
      </c>
      <c r="D3001" s="60">
        <v>3</v>
      </c>
      <c r="E3001" s="85">
        <v>44075</v>
      </c>
      <c r="H3001" s="60" t="s">
        <v>12</v>
      </c>
      <c r="J3001" s="60" t="s">
        <v>25</v>
      </c>
      <c r="K3001" s="60" t="s">
        <v>3</v>
      </c>
      <c r="M3001" s="60" t="s">
        <v>43</v>
      </c>
      <c r="N3001" s="65">
        <v>85150</v>
      </c>
      <c r="P3001" s="60" t="s">
        <v>27</v>
      </c>
      <c r="Q3001" s="60" t="s">
        <v>1264</v>
      </c>
      <c r="R3001" s="60">
        <v>186</v>
      </c>
      <c r="AL3001" s="60" t="s">
        <v>1264</v>
      </c>
      <c r="AM3001" s="60">
        <v>186</v>
      </c>
      <c r="AN3001" s="85">
        <v>44075</v>
      </c>
      <c r="AO3001" s="60" t="s">
        <v>2126</v>
      </c>
      <c r="AP3001" s="60" t="s">
        <v>1270</v>
      </c>
      <c r="AQ3001" s="60" t="s">
        <v>8</v>
      </c>
      <c r="AT3001" s="60" t="s">
        <v>30</v>
      </c>
      <c r="AU3001" s="60" t="s">
        <v>2102</v>
      </c>
      <c r="AV3001" s="60" t="s">
        <v>1366</v>
      </c>
      <c r="AW3001" s="60" t="s">
        <v>1355</v>
      </c>
      <c r="AX3001" s="60" t="s">
        <v>1365</v>
      </c>
      <c r="AY3001" s="60" t="s">
        <v>12</v>
      </c>
      <c r="BC3001"/>
      <c r="BD3001"/>
      <c r="BE3001"/>
    </row>
    <row r="3002" spans="1:57" x14ac:dyDescent="0.25">
      <c r="A3002" s="60" t="s">
        <v>1360</v>
      </c>
      <c r="B3002" s="60" t="s">
        <v>0</v>
      </c>
      <c r="C3002" s="60">
        <v>2021</v>
      </c>
      <c r="D3002" s="60">
        <v>3</v>
      </c>
      <c r="E3002" s="85">
        <v>44075</v>
      </c>
      <c r="H3002" s="60" t="s">
        <v>12</v>
      </c>
      <c r="J3002" s="60" t="s">
        <v>25</v>
      </c>
      <c r="K3002" s="60" t="s">
        <v>3</v>
      </c>
      <c r="M3002" s="60" t="s">
        <v>43</v>
      </c>
      <c r="N3002" s="65">
        <v>1800</v>
      </c>
      <c r="P3002" s="60" t="s">
        <v>27</v>
      </c>
      <c r="Q3002" s="60" t="s">
        <v>1264</v>
      </c>
      <c r="R3002" s="60">
        <v>198</v>
      </c>
      <c r="AL3002" s="60" t="s">
        <v>1264</v>
      </c>
      <c r="AM3002" s="60">
        <v>198</v>
      </c>
      <c r="AN3002" s="85">
        <v>44075</v>
      </c>
      <c r="AO3002" s="60" t="s">
        <v>2126</v>
      </c>
      <c r="AP3002" s="60" t="s">
        <v>1269</v>
      </c>
      <c r="AQ3002" s="60" t="s">
        <v>8</v>
      </c>
      <c r="AT3002" s="60" t="s">
        <v>30</v>
      </c>
      <c r="AU3002" s="60" t="s">
        <v>2102</v>
      </c>
      <c r="AV3002" s="60" t="s">
        <v>1366</v>
      </c>
      <c r="AW3002" s="60" t="s">
        <v>1355</v>
      </c>
      <c r="AX3002" s="60" t="s">
        <v>1365</v>
      </c>
      <c r="AY3002" s="60" t="s">
        <v>12</v>
      </c>
      <c r="BC3002"/>
      <c r="BD3002"/>
      <c r="BE3002"/>
    </row>
    <row r="3003" spans="1:57" x14ac:dyDescent="0.25">
      <c r="A3003" s="60" t="s">
        <v>1360</v>
      </c>
      <c r="B3003" s="60" t="s">
        <v>0</v>
      </c>
      <c r="C3003" s="60">
        <v>2021</v>
      </c>
      <c r="D3003" s="60">
        <v>3</v>
      </c>
      <c r="E3003" s="85">
        <v>44075</v>
      </c>
      <c r="H3003" s="60" t="s">
        <v>12</v>
      </c>
      <c r="J3003" s="60" t="s">
        <v>2</v>
      </c>
      <c r="K3003" s="60" t="s">
        <v>3</v>
      </c>
      <c r="M3003" s="60" t="s">
        <v>43</v>
      </c>
      <c r="N3003" s="65">
        <v>-1800</v>
      </c>
      <c r="P3003" s="60" t="s">
        <v>14</v>
      </c>
      <c r="Q3003" s="60" t="s">
        <v>1264</v>
      </c>
      <c r="R3003" s="60">
        <v>35</v>
      </c>
      <c r="AL3003" s="60" t="s">
        <v>1264</v>
      </c>
      <c r="AM3003" s="60">
        <v>35</v>
      </c>
      <c r="AN3003" s="85">
        <v>44075</v>
      </c>
      <c r="AO3003" s="60" t="s">
        <v>2126</v>
      </c>
      <c r="AP3003" s="60" t="s">
        <v>1269</v>
      </c>
      <c r="AQ3003" s="60" t="s">
        <v>8</v>
      </c>
      <c r="AT3003" s="60" t="s">
        <v>30</v>
      </c>
      <c r="AU3003" s="60" t="s">
        <v>2102</v>
      </c>
      <c r="AV3003" s="60" t="s">
        <v>1385</v>
      </c>
      <c r="AW3003" s="60" t="s">
        <v>1355</v>
      </c>
      <c r="AX3003" s="60" t="s">
        <v>1355</v>
      </c>
      <c r="AY3003" s="60" t="s">
        <v>12</v>
      </c>
      <c r="BC3003"/>
      <c r="BD3003"/>
      <c r="BE3003"/>
    </row>
    <row r="3004" spans="1:57" x14ac:dyDescent="0.25">
      <c r="A3004" s="60" t="s">
        <v>1360</v>
      </c>
      <c r="B3004" s="60" t="s">
        <v>0</v>
      </c>
      <c r="C3004" s="60">
        <v>2021</v>
      </c>
      <c r="D3004" s="60">
        <v>3</v>
      </c>
      <c r="E3004" s="85">
        <v>44075</v>
      </c>
      <c r="H3004" s="60" t="s">
        <v>12</v>
      </c>
      <c r="J3004" s="60" t="s">
        <v>2</v>
      </c>
      <c r="K3004" s="60" t="s">
        <v>3</v>
      </c>
      <c r="M3004" s="60" t="s">
        <v>43</v>
      </c>
      <c r="N3004" s="65">
        <v>-5437.5</v>
      </c>
      <c r="P3004" s="60" t="s">
        <v>14</v>
      </c>
      <c r="Q3004" s="60" t="s">
        <v>1264</v>
      </c>
      <c r="R3004" s="60">
        <v>61</v>
      </c>
      <c r="AL3004" s="60" t="s">
        <v>1264</v>
      </c>
      <c r="AM3004" s="60">
        <v>61</v>
      </c>
      <c r="AN3004" s="85">
        <v>44075</v>
      </c>
      <c r="AO3004" s="60" t="s">
        <v>2126</v>
      </c>
      <c r="AP3004" s="60" t="s">
        <v>1267</v>
      </c>
      <c r="AQ3004" s="60" t="s">
        <v>8</v>
      </c>
      <c r="AT3004" s="60" t="s">
        <v>30</v>
      </c>
      <c r="AU3004" s="60" t="s">
        <v>2102</v>
      </c>
      <c r="AV3004" s="60" t="s">
        <v>1385</v>
      </c>
      <c r="AW3004" s="60" t="s">
        <v>1355</v>
      </c>
      <c r="AX3004" s="60" t="s">
        <v>1355</v>
      </c>
      <c r="AY3004" s="60" t="s">
        <v>12</v>
      </c>
      <c r="BC3004"/>
      <c r="BD3004"/>
      <c r="BE3004"/>
    </row>
    <row r="3005" spans="1:57" x14ac:dyDescent="0.25">
      <c r="A3005" s="60" t="s">
        <v>1360</v>
      </c>
      <c r="B3005" s="60" t="s">
        <v>0</v>
      </c>
      <c r="C3005" s="60">
        <v>2021</v>
      </c>
      <c r="D3005" s="60">
        <v>3</v>
      </c>
      <c r="E3005" s="85">
        <v>44075</v>
      </c>
      <c r="H3005" s="60" t="s">
        <v>12</v>
      </c>
      <c r="J3005" s="60" t="s">
        <v>2</v>
      </c>
      <c r="K3005" s="60" t="s">
        <v>3</v>
      </c>
      <c r="M3005" s="60" t="s">
        <v>43</v>
      </c>
      <c r="N3005" s="65">
        <v>-46816.41</v>
      </c>
      <c r="P3005" s="60" t="s">
        <v>14</v>
      </c>
      <c r="Q3005" s="60" t="s">
        <v>1264</v>
      </c>
      <c r="R3005" s="60">
        <v>64</v>
      </c>
      <c r="AL3005" s="60" t="s">
        <v>1264</v>
      </c>
      <c r="AM3005" s="60">
        <v>64</v>
      </c>
      <c r="AN3005" s="85">
        <v>44075</v>
      </c>
      <c r="AO3005" s="60" t="s">
        <v>2126</v>
      </c>
      <c r="AP3005" s="60" t="s">
        <v>1265</v>
      </c>
      <c r="AQ3005" s="60" t="s">
        <v>8</v>
      </c>
      <c r="AT3005" s="60" t="s">
        <v>30</v>
      </c>
      <c r="AU3005" s="60" t="s">
        <v>2102</v>
      </c>
      <c r="AV3005" s="60" t="s">
        <v>1385</v>
      </c>
      <c r="AW3005" s="60" t="s">
        <v>1355</v>
      </c>
      <c r="AX3005" s="60" t="s">
        <v>1355</v>
      </c>
      <c r="AY3005" s="60" t="s">
        <v>12</v>
      </c>
      <c r="BC3005"/>
      <c r="BD3005"/>
      <c r="BE3005"/>
    </row>
    <row r="3006" spans="1:57" x14ac:dyDescent="0.25">
      <c r="A3006" s="60" t="s">
        <v>1360</v>
      </c>
      <c r="B3006" s="60" t="s">
        <v>0</v>
      </c>
      <c r="C3006" s="60">
        <v>2021</v>
      </c>
      <c r="D3006" s="60">
        <v>3</v>
      </c>
      <c r="E3006" s="85">
        <v>44075</v>
      </c>
      <c r="H3006" s="60" t="s">
        <v>12</v>
      </c>
      <c r="J3006" s="60" t="s">
        <v>25</v>
      </c>
      <c r="K3006" s="60" t="s">
        <v>3</v>
      </c>
      <c r="M3006" s="60" t="s">
        <v>43</v>
      </c>
      <c r="N3006" s="65">
        <v>9949.06</v>
      </c>
      <c r="P3006" s="60" t="s">
        <v>27</v>
      </c>
      <c r="Q3006" s="60" t="s">
        <v>1264</v>
      </c>
      <c r="R3006" s="60">
        <v>221</v>
      </c>
      <c r="AL3006" s="60" t="s">
        <v>1264</v>
      </c>
      <c r="AM3006" s="60">
        <v>221</v>
      </c>
      <c r="AN3006" s="85">
        <v>44075</v>
      </c>
      <c r="AO3006" s="60" t="s">
        <v>2126</v>
      </c>
      <c r="AP3006" s="60" t="s">
        <v>1268</v>
      </c>
      <c r="AQ3006" s="60" t="s">
        <v>8</v>
      </c>
      <c r="AT3006" s="60" t="s">
        <v>30</v>
      </c>
      <c r="AU3006" s="60" t="s">
        <v>2102</v>
      </c>
      <c r="AV3006" s="60" t="s">
        <v>1366</v>
      </c>
      <c r="AW3006" s="60" t="s">
        <v>1355</v>
      </c>
      <c r="AX3006" s="60" t="s">
        <v>1365</v>
      </c>
      <c r="AY3006" s="60" t="s">
        <v>12</v>
      </c>
      <c r="BC3006"/>
      <c r="BD3006"/>
      <c r="BE3006"/>
    </row>
    <row r="3007" spans="1:57" x14ac:dyDescent="0.25">
      <c r="A3007" s="60" t="s">
        <v>1360</v>
      </c>
      <c r="B3007" s="60" t="s">
        <v>0</v>
      </c>
      <c r="C3007" s="60">
        <v>2021</v>
      </c>
      <c r="D3007" s="60">
        <v>3</v>
      </c>
      <c r="E3007" s="85">
        <v>44075</v>
      </c>
      <c r="H3007" s="60" t="s">
        <v>12</v>
      </c>
      <c r="J3007" s="60" t="s">
        <v>25</v>
      </c>
      <c r="K3007" s="60" t="s">
        <v>3</v>
      </c>
      <c r="M3007" s="60" t="s">
        <v>43</v>
      </c>
      <c r="N3007" s="65">
        <v>46816.41</v>
      </c>
      <c r="P3007" s="60" t="s">
        <v>27</v>
      </c>
      <c r="Q3007" s="60" t="s">
        <v>1264</v>
      </c>
      <c r="R3007" s="60">
        <v>226</v>
      </c>
      <c r="AL3007" s="60" t="s">
        <v>1264</v>
      </c>
      <c r="AM3007" s="60">
        <v>226</v>
      </c>
      <c r="AN3007" s="85">
        <v>44075</v>
      </c>
      <c r="AO3007" s="60" t="s">
        <v>2126</v>
      </c>
      <c r="AP3007" s="60" t="s">
        <v>1265</v>
      </c>
      <c r="AQ3007" s="60" t="s">
        <v>8</v>
      </c>
      <c r="AT3007" s="60" t="s">
        <v>30</v>
      </c>
      <c r="AU3007" s="60" t="s">
        <v>2102</v>
      </c>
      <c r="AV3007" s="60" t="s">
        <v>1366</v>
      </c>
      <c r="AW3007" s="60" t="s">
        <v>1355</v>
      </c>
      <c r="AX3007" s="60" t="s">
        <v>1365</v>
      </c>
      <c r="AY3007" s="60" t="s">
        <v>12</v>
      </c>
      <c r="BC3007"/>
      <c r="BD3007"/>
      <c r="BE3007"/>
    </row>
    <row r="3008" spans="1:57" x14ac:dyDescent="0.25">
      <c r="A3008" s="60" t="s">
        <v>1360</v>
      </c>
      <c r="B3008" s="60" t="s">
        <v>0</v>
      </c>
      <c r="C3008" s="60">
        <v>2021</v>
      </c>
      <c r="D3008" s="60">
        <v>3</v>
      </c>
      <c r="E3008" s="85">
        <v>44075</v>
      </c>
      <c r="H3008" s="60" t="s">
        <v>12</v>
      </c>
      <c r="J3008" s="60" t="s">
        <v>25</v>
      </c>
      <c r="K3008" s="60" t="s">
        <v>3</v>
      </c>
      <c r="M3008" s="60" t="s">
        <v>43</v>
      </c>
      <c r="N3008" s="65">
        <v>40306</v>
      </c>
      <c r="P3008" s="60" t="s">
        <v>27</v>
      </c>
      <c r="Q3008" s="60" t="s">
        <v>1264</v>
      </c>
      <c r="R3008" s="60">
        <v>250</v>
      </c>
      <c r="AL3008" s="60" t="s">
        <v>1264</v>
      </c>
      <c r="AM3008" s="60">
        <v>250</v>
      </c>
      <c r="AN3008" s="85">
        <v>44075</v>
      </c>
      <c r="AO3008" s="60" t="s">
        <v>2126</v>
      </c>
      <c r="AP3008" s="60" t="s">
        <v>1263</v>
      </c>
      <c r="AQ3008" s="60" t="s">
        <v>8</v>
      </c>
      <c r="AT3008" s="60" t="s">
        <v>30</v>
      </c>
      <c r="AU3008" s="60" t="s">
        <v>2102</v>
      </c>
      <c r="AV3008" s="60" t="s">
        <v>1366</v>
      </c>
      <c r="AW3008" s="60" t="s">
        <v>1355</v>
      </c>
      <c r="AX3008" s="60" t="s">
        <v>1365</v>
      </c>
      <c r="AY3008" s="60" t="s">
        <v>12</v>
      </c>
      <c r="BC3008"/>
      <c r="BD3008"/>
      <c r="BE3008"/>
    </row>
    <row r="3009" spans="1:57" x14ac:dyDescent="0.25">
      <c r="A3009" s="60" t="s">
        <v>1360</v>
      </c>
      <c r="B3009" s="60" t="s">
        <v>0</v>
      </c>
      <c r="C3009" s="60">
        <v>2021</v>
      </c>
      <c r="D3009" s="60">
        <v>3</v>
      </c>
      <c r="E3009" s="85">
        <v>44075</v>
      </c>
      <c r="H3009" s="60" t="s">
        <v>12</v>
      </c>
      <c r="J3009" s="60" t="s">
        <v>2</v>
      </c>
      <c r="K3009" s="60" t="s">
        <v>3</v>
      </c>
      <c r="M3009" s="60" t="s">
        <v>43</v>
      </c>
      <c r="N3009" s="65">
        <v>-85150</v>
      </c>
      <c r="P3009" s="60" t="s">
        <v>14</v>
      </c>
      <c r="Q3009" s="60" t="s">
        <v>1264</v>
      </c>
      <c r="R3009" s="60">
        <v>24</v>
      </c>
      <c r="AL3009" s="60" t="s">
        <v>1264</v>
      </c>
      <c r="AM3009" s="60">
        <v>24</v>
      </c>
      <c r="AN3009" s="85">
        <v>44075</v>
      </c>
      <c r="AO3009" s="60" t="s">
        <v>2126</v>
      </c>
      <c r="AP3009" s="60" t="s">
        <v>1270</v>
      </c>
      <c r="AQ3009" s="60" t="s">
        <v>8</v>
      </c>
      <c r="AT3009" s="60" t="s">
        <v>30</v>
      </c>
      <c r="AU3009" s="60" t="s">
        <v>2102</v>
      </c>
      <c r="AV3009" s="60" t="s">
        <v>1385</v>
      </c>
      <c r="AW3009" s="60" t="s">
        <v>1355</v>
      </c>
      <c r="AX3009" s="60" t="s">
        <v>1355</v>
      </c>
      <c r="AY3009" s="60" t="s">
        <v>12</v>
      </c>
      <c r="BC3009"/>
      <c r="BD3009"/>
      <c r="BE3009"/>
    </row>
    <row r="3010" spans="1:57" x14ac:dyDescent="0.25">
      <c r="A3010" s="60" t="s">
        <v>1360</v>
      </c>
      <c r="B3010" s="60" t="s">
        <v>0</v>
      </c>
      <c r="C3010" s="60">
        <v>2021</v>
      </c>
      <c r="D3010" s="60">
        <v>3</v>
      </c>
      <c r="E3010" s="85">
        <v>44075</v>
      </c>
      <c r="H3010" s="60" t="s">
        <v>12</v>
      </c>
      <c r="J3010" s="60" t="s">
        <v>2</v>
      </c>
      <c r="K3010" s="60" t="s">
        <v>3</v>
      </c>
      <c r="M3010" s="60" t="s">
        <v>43</v>
      </c>
      <c r="N3010" s="65">
        <v>-9949.06</v>
      </c>
      <c r="P3010" s="60" t="s">
        <v>14</v>
      </c>
      <c r="Q3010" s="60" t="s">
        <v>1264</v>
      </c>
      <c r="R3010" s="60">
        <v>60</v>
      </c>
      <c r="AL3010" s="60" t="s">
        <v>1264</v>
      </c>
      <c r="AM3010" s="60">
        <v>60</v>
      </c>
      <c r="AN3010" s="85">
        <v>44075</v>
      </c>
      <c r="AO3010" s="60" t="s">
        <v>2126</v>
      </c>
      <c r="AP3010" s="60" t="s">
        <v>1268</v>
      </c>
      <c r="AQ3010" s="60" t="s">
        <v>8</v>
      </c>
      <c r="AT3010" s="60" t="s">
        <v>30</v>
      </c>
      <c r="AU3010" s="60" t="s">
        <v>2102</v>
      </c>
      <c r="AV3010" s="60" t="s">
        <v>1385</v>
      </c>
      <c r="AW3010" s="60" t="s">
        <v>1355</v>
      </c>
      <c r="AX3010" s="60" t="s">
        <v>1355</v>
      </c>
      <c r="AY3010" s="60" t="s">
        <v>12</v>
      </c>
      <c r="BC3010"/>
      <c r="BD3010"/>
      <c r="BE3010"/>
    </row>
    <row r="3011" spans="1:57" x14ac:dyDescent="0.25">
      <c r="A3011" s="60" t="s">
        <v>1360</v>
      </c>
      <c r="B3011" s="60" t="s">
        <v>0</v>
      </c>
      <c r="C3011" s="60">
        <v>2021</v>
      </c>
      <c r="D3011" s="60">
        <v>3</v>
      </c>
      <c r="E3011" s="85">
        <v>44075</v>
      </c>
      <c r="H3011" s="60" t="s">
        <v>12</v>
      </c>
      <c r="J3011" s="60" t="s">
        <v>25</v>
      </c>
      <c r="K3011" s="60" t="s">
        <v>3</v>
      </c>
      <c r="M3011" s="60" t="s">
        <v>43</v>
      </c>
      <c r="N3011" s="65">
        <v>5437.5</v>
      </c>
      <c r="P3011" s="60" t="s">
        <v>27</v>
      </c>
      <c r="Q3011" s="60" t="s">
        <v>1264</v>
      </c>
      <c r="R3011" s="60">
        <v>222</v>
      </c>
      <c r="AL3011" s="60" t="s">
        <v>1264</v>
      </c>
      <c r="AM3011" s="60">
        <v>222</v>
      </c>
      <c r="AN3011" s="85">
        <v>44075</v>
      </c>
      <c r="AO3011" s="60" t="s">
        <v>2126</v>
      </c>
      <c r="AP3011" s="60" t="s">
        <v>1267</v>
      </c>
      <c r="AQ3011" s="60" t="s">
        <v>8</v>
      </c>
      <c r="AT3011" s="60" t="s">
        <v>30</v>
      </c>
      <c r="AU3011" s="60" t="s">
        <v>2102</v>
      </c>
      <c r="AV3011" s="60" t="s">
        <v>1366</v>
      </c>
      <c r="AW3011" s="60" t="s">
        <v>1355</v>
      </c>
      <c r="AX3011" s="60" t="s">
        <v>1365</v>
      </c>
      <c r="AY3011" s="60" t="s">
        <v>12</v>
      </c>
      <c r="BC3011"/>
      <c r="BD3011"/>
      <c r="BE3011"/>
    </row>
    <row r="3012" spans="1:57" x14ac:dyDescent="0.25">
      <c r="A3012" s="60" t="s">
        <v>1360</v>
      </c>
      <c r="B3012" s="60" t="s">
        <v>0</v>
      </c>
      <c r="C3012" s="60">
        <v>2021</v>
      </c>
      <c r="D3012" s="60">
        <v>3</v>
      </c>
      <c r="E3012" s="85">
        <v>44075</v>
      </c>
      <c r="H3012" s="60" t="s">
        <v>12</v>
      </c>
      <c r="J3012" s="60" t="s">
        <v>25</v>
      </c>
      <c r="K3012" s="60" t="s">
        <v>3</v>
      </c>
      <c r="M3012" s="60" t="s">
        <v>43</v>
      </c>
      <c r="N3012" s="65">
        <v>450</v>
      </c>
      <c r="P3012" s="60" t="s">
        <v>27</v>
      </c>
      <c r="Q3012" s="60" t="s">
        <v>1264</v>
      </c>
      <c r="R3012" s="60">
        <v>225</v>
      </c>
      <c r="AL3012" s="60" t="s">
        <v>1264</v>
      </c>
      <c r="AM3012" s="60">
        <v>225</v>
      </c>
      <c r="AN3012" s="85">
        <v>44075</v>
      </c>
      <c r="AO3012" s="60" t="s">
        <v>2126</v>
      </c>
      <c r="AP3012" s="60" t="s">
        <v>1266</v>
      </c>
      <c r="AQ3012" s="60" t="s">
        <v>8</v>
      </c>
      <c r="AT3012" s="60" t="s">
        <v>30</v>
      </c>
      <c r="AU3012" s="60" t="s">
        <v>2102</v>
      </c>
      <c r="AV3012" s="60" t="s">
        <v>1366</v>
      </c>
      <c r="AW3012" s="60" t="s">
        <v>1355</v>
      </c>
      <c r="AX3012" s="60" t="s">
        <v>1365</v>
      </c>
      <c r="AY3012" s="60" t="s">
        <v>12</v>
      </c>
      <c r="BC3012"/>
      <c r="BD3012"/>
      <c r="BE3012"/>
    </row>
    <row r="3013" spans="1:57" x14ac:dyDescent="0.25">
      <c r="A3013" s="60" t="s">
        <v>1360</v>
      </c>
      <c r="B3013" s="60" t="s">
        <v>0</v>
      </c>
      <c r="C3013" s="60">
        <v>2021</v>
      </c>
      <c r="D3013" s="60">
        <v>3</v>
      </c>
      <c r="E3013" s="85">
        <v>44075</v>
      </c>
      <c r="H3013" s="60" t="s">
        <v>12</v>
      </c>
      <c r="J3013" s="60" t="s">
        <v>2</v>
      </c>
      <c r="K3013" s="60" t="s">
        <v>3</v>
      </c>
      <c r="M3013" s="60" t="s">
        <v>43</v>
      </c>
      <c r="N3013" s="65">
        <v>-450</v>
      </c>
      <c r="P3013" s="60" t="s">
        <v>14</v>
      </c>
      <c r="Q3013" s="60" t="s">
        <v>1264</v>
      </c>
      <c r="R3013" s="60">
        <v>63</v>
      </c>
      <c r="AL3013" s="60" t="s">
        <v>1264</v>
      </c>
      <c r="AM3013" s="60">
        <v>63</v>
      </c>
      <c r="AN3013" s="85">
        <v>44075</v>
      </c>
      <c r="AO3013" s="60" t="s">
        <v>2126</v>
      </c>
      <c r="AP3013" s="60" t="s">
        <v>1266</v>
      </c>
      <c r="AQ3013" s="60" t="s">
        <v>8</v>
      </c>
      <c r="AT3013" s="60" t="s">
        <v>30</v>
      </c>
      <c r="AU3013" s="60" t="s">
        <v>2102</v>
      </c>
      <c r="AV3013" s="60" t="s">
        <v>1385</v>
      </c>
      <c r="AW3013" s="60" t="s">
        <v>1355</v>
      </c>
      <c r="AX3013" s="60" t="s">
        <v>1355</v>
      </c>
      <c r="AY3013" s="60" t="s">
        <v>12</v>
      </c>
      <c r="BC3013"/>
      <c r="BD3013"/>
      <c r="BE3013"/>
    </row>
    <row r="3014" spans="1:57" x14ac:dyDescent="0.25">
      <c r="A3014" s="60" t="s">
        <v>1360</v>
      </c>
      <c r="B3014" s="60" t="s">
        <v>0</v>
      </c>
      <c r="C3014" s="60">
        <v>2021</v>
      </c>
      <c r="D3014" s="60">
        <v>3</v>
      </c>
      <c r="E3014" s="85">
        <v>44075</v>
      </c>
      <c r="H3014" s="60" t="s">
        <v>12</v>
      </c>
      <c r="J3014" s="60" t="s">
        <v>2</v>
      </c>
      <c r="K3014" s="60" t="s">
        <v>3</v>
      </c>
      <c r="M3014" s="60" t="s">
        <v>43</v>
      </c>
      <c r="N3014" s="65">
        <v>-40306</v>
      </c>
      <c r="P3014" s="60" t="s">
        <v>14</v>
      </c>
      <c r="Q3014" s="60" t="s">
        <v>1264</v>
      </c>
      <c r="R3014" s="60">
        <v>87</v>
      </c>
      <c r="AL3014" s="60" t="s">
        <v>1264</v>
      </c>
      <c r="AM3014" s="60">
        <v>87</v>
      </c>
      <c r="AN3014" s="85">
        <v>44075</v>
      </c>
      <c r="AO3014" s="60" t="s">
        <v>2126</v>
      </c>
      <c r="AP3014" s="60" t="s">
        <v>1263</v>
      </c>
      <c r="AQ3014" s="60" t="s">
        <v>8</v>
      </c>
      <c r="AT3014" s="60" t="s">
        <v>30</v>
      </c>
      <c r="AU3014" s="60" t="s">
        <v>2102</v>
      </c>
      <c r="AV3014" s="60" t="s">
        <v>1385</v>
      </c>
      <c r="AW3014" s="60" t="s">
        <v>1355</v>
      </c>
      <c r="AX3014" s="60" t="s">
        <v>1355</v>
      </c>
      <c r="AY3014" s="60" t="s">
        <v>12</v>
      </c>
      <c r="BC3014"/>
      <c r="BD3014"/>
      <c r="BE3014"/>
    </row>
    <row r="3015" spans="1:57" x14ac:dyDescent="0.25">
      <c r="A3015" s="60" t="s">
        <v>1360</v>
      </c>
      <c r="B3015" s="60" t="s">
        <v>0</v>
      </c>
      <c r="C3015" s="60">
        <v>2021</v>
      </c>
      <c r="D3015" s="60">
        <v>3</v>
      </c>
      <c r="E3015" s="85">
        <v>44084</v>
      </c>
      <c r="H3015" s="60" t="s">
        <v>12</v>
      </c>
      <c r="J3015" s="60" t="s">
        <v>2</v>
      </c>
      <c r="K3015" s="60" t="s">
        <v>3</v>
      </c>
      <c r="M3015" s="60" t="s">
        <v>782</v>
      </c>
      <c r="N3015" s="65">
        <v>-3227.07</v>
      </c>
      <c r="P3015" s="60" t="s">
        <v>14</v>
      </c>
      <c r="Q3015" s="60" t="s">
        <v>1261</v>
      </c>
      <c r="R3015" s="60">
        <v>11</v>
      </c>
      <c r="AL3015" s="60" t="s">
        <v>1261</v>
      </c>
      <c r="AM3015" s="60">
        <v>11</v>
      </c>
      <c r="AN3015" s="85">
        <v>44084</v>
      </c>
      <c r="AO3015" s="60" t="s">
        <v>2132</v>
      </c>
      <c r="AQ3015" s="60" t="s">
        <v>8</v>
      </c>
      <c r="AT3015" s="60" t="s">
        <v>784</v>
      </c>
      <c r="AU3015" s="60" t="s">
        <v>2102</v>
      </c>
      <c r="AV3015" s="60" t="s">
        <v>1385</v>
      </c>
      <c r="AW3015" s="60" t="s">
        <v>1355</v>
      </c>
      <c r="AX3015" s="60" t="s">
        <v>1355</v>
      </c>
      <c r="AY3015" s="60" t="s">
        <v>12</v>
      </c>
      <c r="BC3015"/>
      <c r="BD3015"/>
      <c r="BE3015"/>
    </row>
    <row r="3016" spans="1:57" x14ac:dyDescent="0.25">
      <c r="A3016" s="60" t="s">
        <v>1360</v>
      </c>
      <c r="B3016" s="60" t="s">
        <v>0</v>
      </c>
      <c r="C3016" s="60">
        <v>2021</v>
      </c>
      <c r="D3016" s="60">
        <v>3</v>
      </c>
      <c r="E3016" s="85">
        <v>44084</v>
      </c>
      <c r="F3016" s="60" t="s">
        <v>574</v>
      </c>
      <c r="H3016" s="60" t="s">
        <v>12</v>
      </c>
      <c r="I3016" s="60" t="s">
        <v>575</v>
      </c>
      <c r="J3016" s="60" t="s">
        <v>589</v>
      </c>
      <c r="K3016" s="60" t="s">
        <v>3</v>
      </c>
      <c r="M3016" s="60" t="s">
        <v>579</v>
      </c>
      <c r="N3016" s="65">
        <v>3349</v>
      </c>
      <c r="P3016" s="60" t="s">
        <v>1260</v>
      </c>
      <c r="Q3016" s="60" t="s">
        <v>1259</v>
      </c>
      <c r="R3016" s="60">
        <v>248</v>
      </c>
      <c r="AL3016" s="60" t="s">
        <v>1259</v>
      </c>
      <c r="AM3016" s="60">
        <v>248</v>
      </c>
      <c r="AN3016" s="85">
        <v>44084</v>
      </c>
      <c r="AO3016" s="60" t="s">
        <v>2101</v>
      </c>
      <c r="AP3016" s="60" t="s">
        <v>584</v>
      </c>
      <c r="AQ3016" s="60" t="s">
        <v>847</v>
      </c>
      <c r="AT3016" s="60" t="s">
        <v>581</v>
      </c>
      <c r="AU3016" s="60" t="s">
        <v>2102</v>
      </c>
      <c r="AV3016" s="60" t="s">
        <v>1361</v>
      </c>
      <c r="AW3016" s="60" t="s">
        <v>1355</v>
      </c>
      <c r="AX3016" s="60" t="s">
        <v>1354</v>
      </c>
      <c r="AY3016" s="60" t="s">
        <v>12</v>
      </c>
      <c r="AZ3016" s="60" t="s">
        <v>1353</v>
      </c>
      <c r="BA3016" s="60" t="s">
        <v>2103</v>
      </c>
      <c r="BB3016" s="60" t="s">
        <v>1352</v>
      </c>
      <c r="BC3016"/>
      <c r="BD3016">
        <v>1</v>
      </c>
      <c r="BE3016" t="s">
        <v>1871</v>
      </c>
    </row>
    <row r="3017" spans="1:57" x14ac:dyDescent="0.25">
      <c r="A3017" s="60" t="s">
        <v>1360</v>
      </c>
      <c r="B3017" s="60" t="s">
        <v>0</v>
      </c>
      <c r="C3017" s="60">
        <v>2021</v>
      </c>
      <c r="D3017" s="60">
        <v>3</v>
      </c>
      <c r="E3017" s="85">
        <v>44084</v>
      </c>
      <c r="F3017" s="60" t="s">
        <v>574</v>
      </c>
      <c r="H3017" s="60" t="s">
        <v>12</v>
      </c>
      <c r="I3017" s="60" t="s">
        <v>575</v>
      </c>
      <c r="J3017" s="60" t="s">
        <v>582</v>
      </c>
      <c r="K3017" s="60" t="s">
        <v>3</v>
      </c>
      <c r="M3017" s="60" t="s">
        <v>579</v>
      </c>
      <c r="N3017" s="65">
        <v>484.27</v>
      </c>
      <c r="P3017" s="60" t="s">
        <v>1260</v>
      </c>
      <c r="Q3017" s="60" t="s">
        <v>1259</v>
      </c>
      <c r="R3017" s="60">
        <v>250</v>
      </c>
      <c r="AL3017" s="60" t="s">
        <v>1259</v>
      </c>
      <c r="AM3017" s="60">
        <v>250</v>
      </c>
      <c r="AN3017" s="85">
        <v>44084</v>
      </c>
      <c r="AO3017" s="60" t="s">
        <v>2101</v>
      </c>
      <c r="AP3017" s="60" t="s">
        <v>584</v>
      </c>
      <c r="AQ3017" s="60" t="s">
        <v>847</v>
      </c>
      <c r="AT3017" s="60" t="s">
        <v>581</v>
      </c>
      <c r="AU3017" s="60" t="s">
        <v>2102</v>
      </c>
      <c r="AV3017" s="60" t="s">
        <v>1361</v>
      </c>
      <c r="AW3017" s="60" t="s">
        <v>1355</v>
      </c>
      <c r="AX3017" s="60" t="s">
        <v>1354</v>
      </c>
      <c r="AY3017" s="60" t="s">
        <v>12</v>
      </c>
      <c r="AZ3017" s="60" t="s">
        <v>1353</v>
      </c>
      <c r="BA3017" s="60" t="s">
        <v>2103</v>
      </c>
      <c r="BB3017" s="60" t="s">
        <v>1352</v>
      </c>
      <c r="BC3017"/>
      <c r="BD3017">
        <v>1</v>
      </c>
      <c r="BE3017" t="s">
        <v>1864</v>
      </c>
    </row>
    <row r="3018" spans="1:57" x14ac:dyDescent="0.25">
      <c r="A3018" s="60" t="s">
        <v>1360</v>
      </c>
      <c r="B3018" s="60" t="s">
        <v>0</v>
      </c>
      <c r="C3018" s="60">
        <v>2021</v>
      </c>
      <c r="D3018" s="60">
        <v>3</v>
      </c>
      <c r="E3018" s="85">
        <v>44084</v>
      </c>
      <c r="F3018" s="60" t="s">
        <v>574</v>
      </c>
      <c r="H3018" s="60" t="s">
        <v>12</v>
      </c>
      <c r="I3018" s="60" t="s">
        <v>575</v>
      </c>
      <c r="J3018" s="60" t="s">
        <v>624</v>
      </c>
      <c r="K3018" s="60" t="s">
        <v>3</v>
      </c>
      <c r="M3018" s="60" t="s">
        <v>579</v>
      </c>
      <c r="N3018" s="65">
        <v>614.5</v>
      </c>
      <c r="P3018" s="60" t="s">
        <v>1260</v>
      </c>
      <c r="Q3018" s="60" t="s">
        <v>1259</v>
      </c>
      <c r="R3018" s="60">
        <v>256</v>
      </c>
      <c r="AL3018" s="60" t="s">
        <v>1259</v>
      </c>
      <c r="AM3018" s="60">
        <v>256</v>
      </c>
      <c r="AN3018" s="85">
        <v>44084</v>
      </c>
      <c r="AO3018" s="60" t="s">
        <v>2101</v>
      </c>
      <c r="AP3018" s="60" t="s">
        <v>584</v>
      </c>
      <c r="AQ3018" s="60" t="s">
        <v>847</v>
      </c>
      <c r="AT3018" s="60" t="s">
        <v>581</v>
      </c>
      <c r="AU3018" s="60" t="s">
        <v>2102</v>
      </c>
      <c r="AV3018" s="60" t="s">
        <v>1361</v>
      </c>
      <c r="AW3018" s="60" t="s">
        <v>1355</v>
      </c>
      <c r="AX3018" s="60" t="s">
        <v>1354</v>
      </c>
      <c r="AY3018" s="60" t="s">
        <v>12</v>
      </c>
      <c r="AZ3018" s="60" t="s">
        <v>1353</v>
      </c>
      <c r="BA3018" s="60" t="s">
        <v>2103</v>
      </c>
      <c r="BB3018" s="60" t="s">
        <v>1352</v>
      </c>
      <c r="BC3018"/>
      <c r="BD3018">
        <v>1</v>
      </c>
      <c r="BE3018" t="s">
        <v>1897</v>
      </c>
    </row>
    <row r="3019" spans="1:57" x14ac:dyDescent="0.25">
      <c r="A3019" s="60" t="s">
        <v>1360</v>
      </c>
      <c r="B3019" s="60" t="s">
        <v>0</v>
      </c>
      <c r="C3019" s="60">
        <v>2021</v>
      </c>
      <c r="D3019" s="60">
        <v>3</v>
      </c>
      <c r="E3019" s="85">
        <v>44084</v>
      </c>
      <c r="F3019" s="60" t="s">
        <v>574</v>
      </c>
      <c r="H3019" s="60" t="s">
        <v>12</v>
      </c>
      <c r="I3019" s="60" t="s">
        <v>575</v>
      </c>
      <c r="J3019" s="60" t="s">
        <v>585</v>
      </c>
      <c r="K3019" s="60" t="s">
        <v>3</v>
      </c>
      <c r="M3019" s="60" t="s">
        <v>579</v>
      </c>
      <c r="N3019" s="65">
        <v>180.1</v>
      </c>
      <c r="P3019" s="60" t="s">
        <v>1260</v>
      </c>
      <c r="Q3019" s="60" t="s">
        <v>1259</v>
      </c>
      <c r="R3019" s="60">
        <v>316</v>
      </c>
      <c r="AL3019" s="60" t="s">
        <v>1259</v>
      </c>
      <c r="AM3019" s="60">
        <v>316</v>
      </c>
      <c r="AN3019" s="85">
        <v>44084</v>
      </c>
      <c r="AO3019" s="60" t="s">
        <v>2101</v>
      </c>
      <c r="AP3019" s="60" t="s">
        <v>584</v>
      </c>
      <c r="AQ3019" s="60" t="s">
        <v>975</v>
      </c>
      <c r="AT3019" s="60" t="s">
        <v>581</v>
      </c>
      <c r="AU3019" s="60" t="s">
        <v>2102</v>
      </c>
      <c r="AV3019" s="60" t="s">
        <v>1361</v>
      </c>
      <c r="AW3019" s="60" t="s">
        <v>1355</v>
      </c>
      <c r="AX3019" s="60" t="s">
        <v>1354</v>
      </c>
      <c r="AY3019" s="60" t="s">
        <v>12</v>
      </c>
      <c r="AZ3019" s="60" t="s">
        <v>1353</v>
      </c>
      <c r="BA3019" s="60" t="s">
        <v>2103</v>
      </c>
      <c r="BB3019" s="60" t="s">
        <v>1352</v>
      </c>
      <c r="BC3019"/>
      <c r="BD3019"/>
      <c r="BE3019"/>
    </row>
    <row r="3020" spans="1:57" x14ac:dyDescent="0.25">
      <c r="A3020" s="60" t="s">
        <v>1360</v>
      </c>
      <c r="B3020" s="60" t="s">
        <v>0</v>
      </c>
      <c r="C3020" s="60">
        <v>2021</v>
      </c>
      <c r="D3020" s="60">
        <v>3</v>
      </c>
      <c r="E3020" s="85">
        <v>44084</v>
      </c>
      <c r="F3020" s="60" t="s">
        <v>574</v>
      </c>
      <c r="H3020" s="60" t="s">
        <v>12</v>
      </c>
      <c r="I3020" s="60" t="s">
        <v>575</v>
      </c>
      <c r="J3020" s="60" t="s">
        <v>582</v>
      </c>
      <c r="K3020" s="60" t="s">
        <v>3</v>
      </c>
      <c r="M3020" s="60" t="s">
        <v>579</v>
      </c>
      <c r="N3020" s="65">
        <v>485.12</v>
      </c>
      <c r="P3020" s="60" t="s">
        <v>1260</v>
      </c>
      <c r="Q3020" s="60" t="s">
        <v>1259</v>
      </c>
      <c r="R3020" s="60">
        <v>249</v>
      </c>
      <c r="AL3020" s="60" t="s">
        <v>1259</v>
      </c>
      <c r="AM3020" s="60">
        <v>249</v>
      </c>
      <c r="AN3020" s="85">
        <v>44084</v>
      </c>
      <c r="AO3020" s="60" t="s">
        <v>2101</v>
      </c>
      <c r="AP3020" s="60" t="s">
        <v>584</v>
      </c>
      <c r="AQ3020" s="60" t="s">
        <v>847</v>
      </c>
      <c r="AT3020" s="60" t="s">
        <v>581</v>
      </c>
      <c r="AU3020" s="60" t="s">
        <v>2102</v>
      </c>
      <c r="AV3020" s="60" t="s">
        <v>1361</v>
      </c>
      <c r="AW3020" s="60" t="s">
        <v>1355</v>
      </c>
      <c r="AX3020" s="60" t="s">
        <v>1354</v>
      </c>
      <c r="AY3020" s="60" t="s">
        <v>12</v>
      </c>
      <c r="AZ3020" s="60" t="s">
        <v>1353</v>
      </c>
      <c r="BA3020" s="60" t="s">
        <v>2103</v>
      </c>
      <c r="BB3020" s="60" t="s">
        <v>1352</v>
      </c>
      <c r="BC3020"/>
      <c r="BD3020"/>
      <c r="BE3020"/>
    </row>
    <row r="3021" spans="1:57" x14ac:dyDescent="0.25">
      <c r="A3021" s="60" t="s">
        <v>1360</v>
      </c>
      <c r="B3021" s="60" t="s">
        <v>0</v>
      </c>
      <c r="C3021" s="60">
        <v>2021</v>
      </c>
      <c r="D3021" s="60">
        <v>3</v>
      </c>
      <c r="E3021" s="85">
        <v>44084</v>
      </c>
      <c r="F3021" s="60" t="s">
        <v>574</v>
      </c>
      <c r="H3021" s="60" t="s">
        <v>12</v>
      </c>
      <c r="I3021" s="60" t="s">
        <v>575</v>
      </c>
      <c r="J3021" s="60" t="s">
        <v>586</v>
      </c>
      <c r="K3021" s="60" t="s">
        <v>3</v>
      </c>
      <c r="M3021" s="60" t="s">
        <v>579</v>
      </c>
      <c r="N3021" s="65">
        <v>44.96</v>
      </c>
      <c r="P3021" s="60" t="s">
        <v>1260</v>
      </c>
      <c r="Q3021" s="60" t="s">
        <v>1259</v>
      </c>
      <c r="R3021" s="60">
        <v>253</v>
      </c>
      <c r="AL3021" s="60" t="s">
        <v>1259</v>
      </c>
      <c r="AM3021" s="60">
        <v>253</v>
      </c>
      <c r="AN3021" s="85">
        <v>44084</v>
      </c>
      <c r="AO3021" s="60" t="s">
        <v>2101</v>
      </c>
      <c r="AP3021" s="60" t="s">
        <v>584</v>
      </c>
      <c r="AQ3021" s="60" t="s">
        <v>847</v>
      </c>
      <c r="AT3021" s="60" t="s">
        <v>581</v>
      </c>
      <c r="AU3021" s="60" t="s">
        <v>2102</v>
      </c>
      <c r="AV3021" s="60" t="s">
        <v>1361</v>
      </c>
      <c r="AW3021" s="60" t="s">
        <v>1355</v>
      </c>
      <c r="AX3021" s="60" t="s">
        <v>1354</v>
      </c>
      <c r="AY3021" s="60" t="s">
        <v>12</v>
      </c>
      <c r="AZ3021" s="60" t="s">
        <v>1353</v>
      </c>
      <c r="BA3021" s="60" t="s">
        <v>2103</v>
      </c>
      <c r="BB3021" s="60" t="s">
        <v>1352</v>
      </c>
      <c r="BC3021"/>
      <c r="BD3021"/>
      <c r="BE3021"/>
    </row>
    <row r="3022" spans="1:57" x14ac:dyDescent="0.25">
      <c r="A3022" s="60" t="s">
        <v>1360</v>
      </c>
      <c r="B3022" s="60" t="s">
        <v>0</v>
      </c>
      <c r="C3022" s="60">
        <v>2021</v>
      </c>
      <c r="D3022" s="60">
        <v>3</v>
      </c>
      <c r="E3022" s="85">
        <v>44084</v>
      </c>
      <c r="H3022" s="60" t="s">
        <v>12</v>
      </c>
      <c r="J3022" s="60" t="s">
        <v>785</v>
      </c>
      <c r="K3022" s="60" t="s">
        <v>3</v>
      </c>
      <c r="M3022" s="60" t="s">
        <v>782</v>
      </c>
      <c r="N3022" s="65">
        <v>7499.55</v>
      </c>
      <c r="P3022" s="60" t="s">
        <v>786</v>
      </c>
      <c r="Q3022" s="60" t="s">
        <v>1262</v>
      </c>
      <c r="R3022" s="60">
        <v>1</v>
      </c>
      <c r="AL3022" s="60" t="s">
        <v>1262</v>
      </c>
      <c r="AM3022" s="60">
        <v>1</v>
      </c>
      <c r="AN3022" s="85">
        <v>44084</v>
      </c>
      <c r="AO3022" s="60" t="s">
        <v>2132</v>
      </c>
      <c r="AP3022" s="60" t="s">
        <v>1167</v>
      </c>
      <c r="AQ3022" s="60" t="s">
        <v>554</v>
      </c>
      <c r="AT3022" s="60" t="s">
        <v>784</v>
      </c>
      <c r="AU3022" s="60" t="s">
        <v>2102</v>
      </c>
      <c r="AV3022" s="60" t="s">
        <v>1528</v>
      </c>
      <c r="AW3022" s="60" t="s">
        <v>1355</v>
      </c>
      <c r="AX3022" s="60" t="s">
        <v>1405</v>
      </c>
      <c r="AY3022" s="60" t="s">
        <v>12</v>
      </c>
      <c r="BC3022"/>
      <c r="BD3022"/>
      <c r="BE3022"/>
    </row>
    <row r="3023" spans="1:57" x14ac:dyDescent="0.25">
      <c r="A3023" s="60" t="s">
        <v>1360</v>
      </c>
      <c r="B3023" s="60" t="s">
        <v>0</v>
      </c>
      <c r="C3023" s="60">
        <v>2021</v>
      </c>
      <c r="D3023" s="60">
        <v>3</v>
      </c>
      <c r="E3023" s="85">
        <v>44084</v>
      </c>
      <c r="H3023" s="60" t="s">
        <v>12</v>
      </c>
      <c r="J3023" s="60" t="s">
        <v>2</v>
      </c>
      <c r="K3023" s="60" t="s">
        <v>3</v>
      </c>
      <c r="M3023" s="60" t="s">
        <v>782</v>
      </c>
      <c r="N3023" s="65">
        <v>-7499.55</v>
      </c>
      <c r="P3023" s="60" t="s">
        <v>14</v>
      </c>
      <c r="Q3023" s="60" t="s">
        <v>1262</v>
      </c>
      <c r="R3023" s="60">
        <v>3</v>
      </c>
      <c r="AL3023" s="60" t="s">
        <v>1262</v>
      </c>
      <c r="AM3023" s="60">
        <v>3</v>
      </c>
      <c r="AN3023" s="85">
        <v>44084</v>
      </c>
      <c r="AO3023" s="60" t="s">
        <v>2132</v>
      </c>
      <c r="AQ3023" s="60" t="s">
        <v>8</v>
      </c>
      <c r="AT3023" s="60" t="s">
        <v>784</v>
      </c>
      <c r="AU3023" s="60" t="s">
        <v>2102</v>
      </c>
      <c r="AV3023" s="60" t="s">
        <v>1385</v>
      </c>
      <c r="AW3023" s="60" t="s">
        <v>1355</v>
      </c>
      <c r="AX3023" s="60" t="s">
        <v>1355</v>
      </c>
      <c r="AY3023" s="60" t="s">
        <v>12</v>
      </c>
      <c r="BC3023"/>
      <c r="BD3023"/>
      <c r="BE3023"/>
    </row>
    <row r="3024" spans="1:57" x14ac:dyDescent="0.25">
      <c r="A3024" s="60" t="s">
        <v>1360</v>
      </c>
      <c r="B3024" s="60" t="s">
        <v>0</v>
      </c>
      <c r="C3024" s="60">
        <v>2021</v>
      </c>
      <c r="D3024" s="60">
        <v>3</v>
      </c>
      <c r="E3024" s="85">
        <v>44084</v>
      </c>
      <c r="F3024" s="60" t="s">
        <v>574</v>
      </c>
      <c r="H3024" s="60" t="s">
        <v>12</v>
      </c>
      <c r="I3024" s="60" t="s">
        <v>575</v>
      </c>
      <c r="J3024" s="60" t="s">
        <v>585</v>
      </c>
      <c r="K3024" s="60" t="s">
        <v>3</v>
      </c>
      <c r="M3024" s="60" t="s">
        <v>579</v>
      </c>
      <c r="N3024" s="65">
        <v>232.9</v>
      </c>
      <c r="P3024" s="60" t="s">
        <v>1260</v>
      </c>
      <c r="Q3024" s="60" t="s">
        <v>1259</v>
      </c>
      <c r="R3024" s="60">
        <v>251</v>
      </c>
      <c r="AL3024" s="60" t="s">
        <v>1259</v>
      </c>
      <c r="AM3024" s="60">
        <v>251</v>
      </c>
      <c r="AN3024" s="85">
        <v>44084</v>
      </c>
      <c r="AO3024" s="60" t="s">
        <v>2101</v>
      </c>
      <c r="AP3024" s="60" t="s">
        <v>584</v>
      </c>
      <c r="AQ3024" s="60" t="s">
        <v>847</v>
      </c>
      <c r="AT3024" s="60" t="s">
        <v>581</v>
      </c>
      <c r="AU3024" s="60" t="s">
        <v>2102</v>
      </c>
      <c r="AV3024" s="60" t="s">
        <v>1361</v>
      </c>
      <c r="AW3024" s="60" t="s">
        <v>1355</v>
      </c>
      <c r="AX3024" s="60" t="s">
        <v>1354</v>
      </c>
      <c r="AY3024" s="60" t="s">
        <v>12</v>
      </c>
      <c r="AZ3024" s="60" t="s">
        <v>1353</v>
      </c>
      <c r="BA3024" s="60" t="s">
        <v>2103</v>
      </c>
      <c r="BB3024" s="60" t="s">
        <v>1352</v>
      </c>
      <c r="BC3024"/>
      <c r="BD3024"/>
      <c r="BE3024"/>
    </row>
    <row r="3025" spans="1:57" x14ac:dyDescent="0.25">
      <c r="A3025" s="60" t="s">
        <v>1360</v>
      </c>
      <c r="B3025" s="60" t="s">
        <v>0</v>
      </c>
      <c r="C3025" s="60">
        <v>2021</v>
      </c>
      <c r="D3025" s="60">
        <v>3</v>
      </c>
      <c r="E3025" s="85">
        <v>44084</v>
      </c>
      <c r="F3025" s="60" t="s">
        <v>574</v>
      </c>
      <c r="H3025" s="60" t="s">
        <v>12</v>
      </c>
      <c r="I3025" s="60" t="s">
        <v>575</v>
      </c>
      <c r="J3025" s="60" t="s">
        <v>587</v>
      </c>
      <c r="K3025" s="60" t="s">
        <v>3</v>
      </c>
      <c r="M3025" s="60" t="s">
        <v>579</v>
      </c>
      <c r="N3025" s="65">
        <v>37.51</v>
      </c>
      <c r="P3025" s="60" t="s">
        <v>1260</v>
      </c>
      <c r="Q3025" s="60" t="s">
        <v>1259</v>
      </c>
      <c r="R3025" s="60">
        <v>258</v>
      </c>
      <c r="AL3025" s="60" t="s">
        <v>1259</v>
      </c>
      <c r="AM3025" s="60">
        <v>258</v>
      </c>
      <c r="AN3025" s="85">
        <v>44084</v>
      </c>
      <c r="AO3025" s="60" t="s">
        <v>2101</v>
      </c>
      <c r="AP3025" s="60" t="s">
        <v>584</v>
      </c>
      <c r="AQ3025" s="60" t="s">
        <v>847</v>
      </c>
      <c r="AT3025" s="60" t="s">
        <v>581</v>
      </c>
      <c r="AU3025" s="60" t="s">
        <v>2102</v>
      </c>
      <c r="AV3025" s="60" t="s">
        <v>1361</v>
      </c>
      <c r="AW3025" s="60" t="s">
        <v>1355</v>
      </c>
      <c r="AX3025" s="60" t="s">
        <v>1354</v>
      </c>
      <c r="AY3025" s="60" t="s">
        <v>12</v>
      </c>
      <c r="AZ3025" s="60" t="s">
        <v>1353</v>
      </c>
      <c r="BA3025" s="60" t="s">
        <v>2103</v>
      </c>
      <c r="BB3025" s="60" t="s">
        <v>1352</v>
      </c>
      <c r="BC3025"/>
      <c r="BD3025"/>
      <c r="BE3025"/>
    </row>
    <row r="3026" spans="1:57" x14ac:dyDescent="0.25">
      <c r="A3026" s="60" t="s">
        <v>1360</v>
      </c>
      <c r="B3026" s="60" t="s">
        <v>0</v>
      </c>
      <c r="C3026" s="60">
        <v>2021</v>
      </c>
      <c r="D3026" s="60">
        <v>3</v>
      </c>
      <c r="E3026" s="85">
        <v>44084</v>
      </c>
      <c r="F3026" s="60" t="s">
        <v>574</v>
      </c>
      <c r="H3026" s="60" t="s">
        <v>12</v>
      </c>
      <c r="I3026" s="60" t="s">
        <v>575</v>
      </c>
      <c r="J3026" s="60" t="s">
        <v>848</v>
      </c>
      <c r="K3026" s="60" t="s">
        <v>3</v>
      </c>
      <c r="M3026" s="60" t="s">
        <v>579</v>
      </c>
      <c r="N3026" s="65">
        <v>20</v>
      </c>
      <c r="P3026" s="60" t="s">
        <v>1260</v>
      </c>
      <c r="Q3026" s="60" t="s">
        <v>1259</v>
      </c>
      <c r="R3026" s="60">
        <v>261</v>
      </c>
      <c r="AL3026" s="60" t="s">
        <v>1259</v>
      </c>
      <c r="AM3026" s="60">
        <v>261</v>
      </c>
      <c r="AN3026" s="85">
        <v>44084</v>
      </c>
      <c r="AO3026" s="60" t="s">
        <v>2101</v>
      </c>
      <c r="AP3026" s="60" t="s">
        <v>584</v>
      </c>
      <c r="AQ3026" s="60" t="s">
        <v>847</v>
      </c>
      <c r="AT3026" s="60" t="s">
        <v>581</v>
      </c>
      <c r="AU3026" s="60" t="s">
        <v>2102</v>
      </c>
      <c r="AV3026" s="60" t="s">
        <v>1361</v>
      </c>
      <c r="AW3026" s="60" t="s">
        <v>1355</v>
      </c>
      <c r="AX3026" s="60" t="s">
        <v>1354</v>
      </c>
      <c r="AY3026" s="60" t="s">
        <v>12</v>
      </c>
      <c r="AZ3026" s="60" t="s">
        <v>1353</v>
      </c>
      <c r="BA3026" s="60" t="s">
        <v>2103</v>
      </c>
      <c r="BB3026" s="60" t="s">
        <v>1352</v>
      </c>
      <c r="BC3026"/>
      <c r="BD3026"/>
      <c r="BE3026"/>
    </row>
    <row r="3027" spans="1:57" x14ac:dyDescent="0.25">
      <c r="A3027" s="60" t="s">
        <v>1360</v>
      </c>
      <c r="B3027" s="60" t="s">
        <v>0</v>
      </c>
      <c r="C3027" s="60">
        <v>2021</v>
      </c>
      <c r="D3027" s="60">
        <v>3</v>
      </c>
      <c r="E3027" s="85">
        <v>44084</v>
      </c>
      <c r="F3027" s="60" t="s">
        <v>574</v>
      </c>
      <c r="H3027" s="60" t="s">
        <v>12</v>
      </c>
      <c r="I3027" s="60" t="s">
        <v>575</v>
      </c>
      <c r="J3027" s="60" t="s">
        <v>848</v>
      </c>
      <c r="K3027" s="60" t="s">
        <v>3</v>
      </c>
      <c r="M3027" s="60" t="s">
        <v>579</v>
      </c>
      <c r="N3027" s="65">
        <v>10</v>
      </c>
      <c r="P3027" s="60" t="s">
        <v>1260</v>
      </c>
      <c r="Q3027" s="60" t="s">
        <v>1259</v>
      </c>
      <c r="R3027" s="60">
        <v>262</v>
      </c>
      <c r="AL3027" s="60" t="s">
        <v>1259</v>
      </c>
      <c r="AM3027" s="60">
        <v>262</v>
      </c>
      <c r="AN3027" s="85">
        <v>44084</v>
      </c>
      <c r="AO3027" s="60" t="s">
        <v>2101</v>
      </c>
      <c r="AP3027" s="60" t="s">
        <v>584</v>
      </c>
      <c r="AQ3027" s="60" t="s">
        <v>847</v>
      </c>
      <c r="AT3027" s="60" t="s">
        <v>581</v>
      </c>
      <c r="AU3027" s="60" t="s">
        <v>2102</v>
      </c>
      <c r="AV3027" s="60" t="s">
        <v>1361</v>
      </c>
      <c r="AW3027" s="60" t="s">
        <v>1355</v>
      </c>
      <c r="AX3027" s="60" t="s">
        <v>1354</v>
      </c>
      <c r="AY3027" s="60" t="s">
        <v>12</v>
      </c>
      <c r="AZ3027" s="60" t="s">
        <v>1353</v>
      </c>
      <c r="BA3027" s="60" t="s">
        <v>2103</v>
      </c>
      <c r="BB3027" s="60" t="s">
        <v>1352</v>
      </c>
      <c r="BC3027"/>
      <c r="BD3027"/>
      <c r="BE3027"/>
    </row>
    <row r="3028" spans="1:57" x14ac:dyDescent="0.25">
      <c r="A3028" s="60" t="s">
        <v>1360</v>
      </c>
      <c r="B3028" s="60" t="s">
        <v>0</v>
      </c>
      <c r="C3028" s="60">
        <v>2021</v>
      </c>
      <c r="D3028" s="60">
        <v>3</v>
      </c>
      <c r="E3028" s="85">
        <v>44084</v>
      </c>
      <c r="H3028" s="60" t="s">
        <v>12</v>
      </c>
      <c r="J3028" s="60" t="s">
        <v>785</v>
      </c>
      <c r="K3028" s="60" t="s">
        <v>3</v>
      </c>
      <c r="M3028" s="60" t="s">
        <v>782</v>
      </c>
      <c r="N3028" s="65">
        <v>3227.07</v>
      </c>
      <c r="P3028" s="60" t="s">
        <v>786</v>
      </c>
      <c r="Q3028" s="60" t="s">
        <v>1261</v>
      </c>
      <c r="R3028" s="60">
        <v>5</v>
      </c>
      <c r="AL3028" s="60" t="s">
        <v>1261</v>
      </c>
      <c r="AM3028" s="60">
        <v>5</v>
      </c>
      <c r="AN3028" s="85">
        <v>44084</v>
      </c>
      <c r="AO3028" s="60" t="s">
        <v>2132</v>
      </c>
      <c r="AP3028" s="60" t="s">
        <v>1046</v>
      </c>
      <c r="AQ3028" s="60" t="s">
        <v>554</v>
      </c>
      <c r="AT3028" s="60" t="s">
        <v>784</v>
      </c>
      <c r="AU3028" s="60" t="s">
        <v>2102</v>
      </c>
      <c r="AV3028" s="60" t="s">
        <v>1528</v>
      </c>
      <c r="AW3028" s="60" t="s">
        <v>1355</v>
      </c>
      <c r="AX3028" s="60" t="s">
        <v>1405</v>
      </c>
      <c r="AY3028" s="60" t="s">
        <v>12</v>
      </c>
      <c r="BC3028"/>
      <c r="BD3028"/>
      <c r="BE3028"/>
    </row>
    <row r="3029" spans="1:57" x14ac:dyDescent="0.25">
      <c r="A3029" s="60" t="s">
        <v>1360</v>
      </c>
      <c r="B3029" s="60" t="s">
        <v>0</v>
      </c>
      <c r="C3029" s="60">
        <v>2021</v>
      </c>
      <c r="D3029" s="60">
        <v>3</v>
      </c>
      <c r="E3029" s="85">
        <v>44084</v>
      </c>
      <c r="F3029" s="60" t="s">
        <v>574</v>
      </c>
      <c r="H3029" s="60" t="s">
        <v>12</v>
      </c>
      <c r="I3029" s="60" t="s">
        <v>575</v>
      </c>
      <c r="J3029" s="60" t="s">
        <v>586</v>
      </c>
      <c r="K3029" s="60" t="s">
        <v>3</v>
      </c>
      <c r="M3029" s="60" t="s">
        <v>579</v>
      </c>
      <c r="N3029" s="65">
        <v>44.88</v>
      </c>
      <c r="P3029" s="60" t="s">
        <v>1260</v>
      </c>
      <c r="Q3029" s="60" t="s">
        <v>1259</v>
      </c>
      <c r="R3029" s="60">
        <v>254</v>
      </c>
      <c r="AL3029" s="60" t="s">
        <v>1259</v>
      </c>
      <c r="AM3029" s="60">
        <v>254</v>
      </c>
      <c r="AN3029" s="85">
        <v>44084</v>
      </c>
      <c r="AO3029" s="60" t="s">
        <v>2101</v>
      </c>
      <c r="AP3029" s="60" t="s">
        <v>584</v>
      </c>
      <c r="AQ3029" s="60" t="s">
        <v>847</v>
      </c>
      <c r="AT3029" s="60" t="s">
        <v>581</v>
      </c>
      <c r="AU3029" s="60" t="s">
        <v>2102</v>
      </c>
      <c r="AV3029" s="60" t="s">
        <v>1361</v>
      </c>
      <c r="AW3029" s="60" t="s">
        <v>1355</v>
      </c>
      <c r="AX3029" s="60" t="s">
        <v>1354</v>
      </c>
      <c r="AY3029" s="60" t="s">
        <v>12</v>
      </c>
      <c r="AZ3029" s="60" t="s">
        <v>1353</v>
      </c>
      <c r="BA3029" s="60" t="s">
        <v>2103</v>
      </c>
      <c r="BB3029" s="60" t="s">
        <v>1352</v>
      </c>
      <c r="BC3029"/>
      <c r="BD3029"/>
      <c r="BE3029"/>
    </row>
    <row r="3030" spans="1:57" x14ac:dyDescent="0.25">
      <c r="A3030" s="60" t="s">
        <v>1360</v>
      </c>
      <c r="B3030" s="60" t="s">
        <v>0</v>
      </c>
      <c r="C3030" s="60">
        <v>2021</v>
      </c>
      <c r="D3030" s="60">
        <v>3</v>
      </c>
      <c r="E3030" s="85">
        <v>44084</v>
      </c>
      <c r="F3030" s="60" t="s">
        <v>574</v>
      </c>
      <c r="H3030" s="60" t="s">
        <v>12</v>
      </c>
      <c r="I3030" s="60" t="s">
        <v>575</v>
      </c>
      <c r="J3030" s="60" t="s">
        <v>588</v>
      </c>
      <c r="K3030" s="60" t="s">
        <v>3</v>
      </c>
      <c r="M3030" s="60" t="s">
        <v>579</v>
      </c>
      <c r="N3030" s="65">
        <v>20.43</v>
      </c>
      <c r="P3030" s="60" t="s">
        <v>1260</v>
      </c>
      <c r="Q3030" s="60" t="s">
        <v>1259</v>
      </c>
      <c r="R3030" s="60">
        <v>260</v>
      </c>
      <c r="AL3030" s="60" t="s">
        <v>1259</v>
      </c>
      <c r="AM3030" s="60">
        <v>260</v>
      </c>
      <c r="AN3030" s="85">
        <v>44084</v>
      </c>
      <c r="AO3030" s="60" t="s">
        <v>2101</v>
      </c>
      <c r="AP3030" s="60" t="s">
        <v>584</v>
      </c>
      <c r="AQ3030" s="60" t="s">
        <v>847</v>
      </c>
      <c r="AT3030" s="60" t="s">
        <v>581</v>
      </c>
      <c r="AU3030" s="60" t="s">
        <v>2102</v>
      </c>
      <c r="AV3030" s="60" t="s">
        <v>1361</v>
      </c>
      <c r="AW3030" s="60" t="s">
        <v>1355</v>
      </c>
      <c r="AX3030" s="60" t="s">
        <v>1354</v>
      </c>
      <c r="AY3030" s="60" t="s">
        <v>12</v>
      </c>
      <c r="AZ3030" s="60" t="s">
        <v>1353</v>
      </c>
      <c r="BA3030" s="60" t="s">
        <v>2103</v>
      </c>
      <c r="BB3030" s="60" t="s">
        <v>1352</v>
      </c>
      <c r="BC3030"/>
      <c r="BD3030"/>
      <c r="BE3030"/>
    </row>
    <row r="3031" spans="1:57" x14ac:dyDescent="0.25">
      <c r="A3031" s="60" t="s">
        <v>1360</v>
      </c>
      <c r="B3031" s="60" t="s">
        <v>0</v>
      </c>
      <c r="C3031" s="60">
        <v>2021</v>
      </c>
      <c r="D3031" s="60">
        <v>3</v>
      </c>
      <c r="E3031" s="85">
        <v>44084</v>
      </c>
      <c r="F3031" s="60" t="s">
        <v>574</v>
      </c>
      <c r="H3031" s="60" t="s">
        <v>12</v>
      </c>
      <c r="I3031" s="60" t="s">
        <v>575</v>
      </c>
      <c r="J3031" s="60" t="s">
        <v>582</v>
      </c>
      <c r="K3031" s="60" t="s">
        <v>3</v>
      </c>
      <c r="M3031" s="60" t="s">
        <v>579</v>
      </c>
      <c r="N3031" s="65">
        <v>361.5</v>
      </c>
      <c r="P3031" s="60" t="s">
        <v>1260</v>
      </c>
      <c r="Q3031" s="60" t="s">
        <v>1259</v>
      </c>
      <c r="R3031" s="60">
        <v>315</v>
      </c>
      <c r="AL3031" s="60" t="s">
        <v>1259</v>
      </c>
      <c r="AM3031" s="60">
        <v>315</v>
      </c>
      <c r="AN3031" s="85">
        <v>44084</v>
      </c>
      <c r="AO3031" s="60" t="s">
        <v>2101</v>
      </c>
      <c r="AP3031" s="60" t="s">
        <v>584</v>
      </c>
      <c r="AQ3031" s="60" t="s">
        <v>975</v>
      </c>
      <c r="AT3031" s="60" t="s">
        <v>581</v>
      </c>
      <c r="AU3031" s="60" t="s">
        <v>2102</v>
      </c>
      <c r="AV3031" s="60" t="s">
        <v>1361</v>
      </c>
      <c r="AW3031" s="60" t="s">
        <v>1355</v>
      </c>
      <c r="AX3031" s="60" t="s">
        <v>1354</v>
      </c>
      <c r="AY3031" s="60" t="s">
        <v>12</v>
      </c>
      <c r="AZ3031" s="60" t="s">
        <v>1353</v>
      </c>
      <c r="BA3031" s="60" t="s">
        <v>2103</v>
      </c>
      <c r="BB3031" s="60" t="s">
        <v>1352</v>
      </c>
      <c r="BC3031"/>
      <c r="BD3031"/>
      <c r="BE3031"/>
    </row>
    <row r="3032" spans="1:57" x14ac:dyDescent="0.25">
      <c r="A3032" s="60" t="s">
        <v>1360</v>
      </c>
      <c r="B3032" s="60" t="s">
        <v>0</v>
      </c>
      <c r="C3032" s="60">
        <v>2021</v>
      </c>
      <c r="D3032" s="60">
        <v>3</v>
      </c>
      <c r="E3032" s="85">
        <v>44084</v>
      </c>
      <c r="H3032" s="60" t="s">
        <v>12</v>
      </c>
      <c r="J3032" s="60" t="s">
        <v>2</v>
      </c>
      <c r="K3032" s="60" t="s">
        <v>3</v>
      </c>
      <c r="M3032" s="60" t="s">
        <v>579</v>
      </c>
      <c r="N3032" s="65">
        <v>-13636.66</v>
      </c>
      <c r="P3032" s="60" t="s">
        <v>14</v>
      </c>
      <c r="Q3032" s="60" t="s">
        <v>1259</v>
      </c>
      <c r="R3032" s="60">
        <v>411</v>
      </c>
      <c r="AL3032" s="60" t="s">
        <v>1259</v>
      </c>
      <c r="AM3032" s="60">
        <v>411</v>
      </c>
      <c r="AN3032" s="85">
        <v>44084</v>
      </c>
      <c r="AO3032" s="60" t="s">
        <v>2101</v>
      </c>
      <c r="AQ3032" s="60" t="s">
        <v>8</v>
      </c>
      <c r="AT3032" s="60" t="s">
        <v>581</v>
      </c>
      <c r="AU3032" s="60" t="s">
        <v>2102</v>
      </c>
      <c r="AV3032" s="60" t="s">
        <v>1385</v>
      </c>
      <c r="AW3032" s="60" t="s">
        <v>1355</v>
      </c>
      <c r="AX3032" s="60" t="s">
        <v>1355</v>
      </c>
      <c r="AY3032" s="60" t="s">
        <v>12</v>
      </c>
      <c r="BC3032"/>
      <c r="BD3032"/>
      <c r="BE3032"/>
    </row>
    <row r="3033" spans="1:57" x14ac:dyDescent="0.25">
      <c r="A3033" s="60" t="s">
        <v>1360</v>
      </c>
      <c r="B3033" s="60" t="s">
        <v>0</v>
      </c>
      <c r="C3033" s="60">
        <v>2021</v>
      </c>
      <c r="D3033" s="60">
        <v>3</v>
      </c>
      <c r="E3033" s="85">
        <v>44084</v>
      </c>
      <c r="F3033" s="60" t="s">
        <v>574</v>
      </c>
      <c r="H3033" s="60" t="s">
        <v>12</v>
      </c>
      <c r="I3033" s="60" t="s">
        <v>575</v>
      </c>
      <c r="J3033" s="60" t="s">
        <v>587</v>
      </c>
      <c r="K3033" s="60" t="s">
        <v>3</v>
      </c>
      <c r="M3033" s="60" t="s">
        <v>579</v>
      </c>
      <c r="N3033" s="65">
        <v>37.58</v>
      </c>
      <c r="P3033" s="60" t="s">
        <v>1260</v>
      </c>
      <c r="Q3033" s="60" t="s">
        <v>1259</v>
      </c>
      <c r="R3033" s="60">
        <v>257</v>
      </c>
      <c r="AL3033" s="60" t="s">
        <v>1259</v>
      </c>
      <c r="AM3033" s="60">
        <v>257</v>
      </c>
      <c r="AN3033" s="85">
        <v>44084</v>
      </c>
      <c r="AO3033" s="60" t="s">
        <v>2101</v>
      </c>
      <c r="AP3033" s="60" t="s">
        <v>584</v>
      </c>
      <c r="AQ3033" s="60" t="s">
        <v>847</v>
      </c>
      <c r="AT3033" s="60" t="s">
        <v>581</v>
      </c>
      <c r="AU3033" s="60" t="s">
        <v>2102</v>
      </c>
      <c r="AV3033" s="60" t="s">
        <v>1361</v>
      </c>
      <c r="AW3033" s="60" t="s">
        <v>1355</v>
      </c>
      <c r="AX3033" s="60" t="s">
        <v>1354</v>
      </c>
      <c r="AY3033" s="60" t="s">
        <v>12</v>
      </c>
      <c r="AZ3033" s="60" t="s">
        <v>1353</v>
      </c>
      <c r="BA3033" s="60" t="s">
        <v>2103</v>
      </c>
      <c r="BB3033" s="60" t="s">
        <v>1352</v>
      </c>
      <c r="BC3033"/>
      <c r="BD3033"/>
      <c r="BE3033"/>
    </row>
    <row r="3034" spans="1:57" x14ac:dyDescent="0.25">
      <c r="A3034" s="60" t="s">
        <v>1360</v>
      </c>
      <c r="B3034" s="60" t="s">
        <v>0</v>
      </c>
      <c r="C3034" s="60">
        <v>2021</v>
      </c>
      <c r="D3034" s="60">
        <v>3</v>
      </c>
      <c r="E3034" s="85">
        <v>44084</v>
      </c>
      <c r="F3034" s="60" t="s">
        <v>574</v>
      </c>
      <c r="H3034" s="60" t="s">
        <v>12</v>
      </c>
      <c r="I3034" s="60" t="s">
        <v>575</v>
      </c>
      <c r="J3034" s="60" t="s">
        <v>588</v>
      </c>
      <c r="K3034" s="60" t="s">
        <v>3</v>
      </c>
      <c r="M3034" s="60" t="s">
        <v>579</v>
      </c>
      <c r="N3034" s="65">
        <v>20.47</v>
      </c>
      <c r="P3034" s="60" t="s">
        <v>1260</v>
      </c>
      <c r="Q3034" s="60" t="s">
        <v>1259</v>
      </c>
      <c r="R3034" s="60">
        <v>259</v>
      </c>
      <c r="AL3034" s="60" t="s">
        <v>1259</v>
      </c>
      <c r="AM3034" s="60">
        <v>259</v>
      </c>
      <c r="AN3034" s="85">
        <v>44084</v>
      </c>
      <c r="AO3034" s="60" t="s">
        <v>2101</v>
      </c>
      <c r="AP3034" s="60" t="s">
        <v>584</v>
      </c>
      <c r="AQ3034" s="60" t="s">
        <v>847</v>
      </c>
      <c r="AT3034" s="60" t="s">
        <v>581</v>
      </c>
      <c r="AU3034" s="60" t="s">
        <v>2102</v>
      </c>
      <c r="AV3034" s="60" t="s">
        <v>1361</v>
      </c>
      <c r="AW3034" s="60" t="s">
        <v>1355</v>
      </c>
      <c r="AX3034" s="60" t="s">
        <v>1354</v>
      </c>
      <c r="AY3034" s="60" t="s">
        <v>12</v>
      </c>
      <c r="AZ3034" s="60" t="s">
        <v>1353</v>
      </c>
      <c r="BA3034" s="60" t="s">
        <v>2103</v>
      </c>
      <c r="BB3034" s="60" t="s">
        <v>1352</v>
      </c>
      <c r="BC3034"/>
      <c r="BD3034"/>
      <c r="BE3034"/>
    </row>
    <row r="3035" spans="1:57" x14ac:dyDescent="0.25">
      <c r="A3035" s="60" t="s">
        <v>1360</v>
      </c>
      <c r="B3035" s="60" t="s">
        <v>0</v>
      </c>
      <c r="C3035" s="60">
        <v>2021</v>
      </c>
      <c r="D3035" s="60">
        <v>3</v>
      </c>
      <c r="E3035" s="85">
        <v>44084</v>
      </c>
      <c r="F3035" s="60" t="s">
        <v>574</v>
      </c>
      <c r="H3035" s="60" t="s">
        <v>12</v>
      </c>
      <c r="I3035" s="60" t="s">
        <v>575</v>
      </c>
      <c r="J3035" s="60" t="s">
        <v>589</v>
      </c>
      <c r="K3035" s="60" t="s">
        <v>3</v>
      </c>
      <c r="M3035" s="60" t="s">
        <v>579</v>
      </c>
      <c r="N3035" s="65">
        <v>2500</v>
      </c>
      <c r="P3035" s="60" t="s">
        <v>1260</v>
      </c>
      <c r="Q3035" s="60" t="s">
        <v>1259</v>
      </c>
      <c r="R3035" s="60">
        <v>314</v>
      </c>
      <c r="AL3035" s="60" t="s">
        <v>1259</v>
      </c>
      <c r="AM3035" s="60">
        <v>314</v>
      </c>
      <c r="AN3035" s="85">
        <v>44084</v>
      </c>
      <c r="AO3035" s="60" t="s">
        <v>2101</v>
      </c>
      <c r="AP3035" s="60" t="s">
        <v>584</v>
      </c>
      <c r="AQ3035" s="60" t="s">
        <v>975</v>
      </c>
      <c r="AT3035" s="60" t="s">
        <v>581</v>
      </c>
      <c r="AU3035" s="60" t="s">
        <v>2102</v>
      </c>
      <c r="AV3035" s="60" t="s">
        <v>1361</v>
      </c>
      <c r="AW3035" s="60" t="s">
        <v>1355</v>
      </c>
      <c r="AX3035" s="60" t="s">
        <v>1354</v>
      </c>
      <c r="AY3035" s="60" t="s">
        <v>12</v>
      </c>
      <c r="AZ3035" s="60" t="s">
        <v>1353</v>
      </c>
      <c r="BA3035" s="60" t="s">
        <v>2103</v>
      </c>
      <c r="BB3035" s="60" t="s">
        <v>1352</v>
      </c>
      <c r="BC3035"/>
      <c r="BD3035"/>
      <c r="BE3035"/>
    </row>
    <row r="3036" spans="1:57" x14ac:dyDescent="0.25">
      <c r="A3036" s="60" t="s">
        <v>1360</v>
      </c>
      <c r="B3036" s="60" t="s">
        <v>0</v>
      </c>
      <c r="C3036" s="60">
        <v>2021</v>
      </c>
      <c r="D3036" s="60">
        <v>3</v>
      </c>
      <c r="E3036" s="85">
        <v>44084</v>
      </c>
      <c r="F3036" s="60" t="s">
        <v>574</v>
      </c>
      <c r="H3036" s="60" t="s">
        <v>12</v>
      </c>
      <c r="I3036" s="60" t="s">
        <v>575</v>
      </c>
      <c r="J3036" s="60" t="s">
        <v>586</v>
      </c>
      <c r="K3036" s="60" t="s">
        <v>3</v>
      </c>
      <c r="M3036" s="60" t="s">
        <v>579</v>
      </c>
      <c r="N3036" s="65">
        <v>33.5</v>
      </c>
      <c r="P3036" s="60" t="s">
        <v>1260</v>
      </c>
      <c r="Q3036" s="60" t="s">
        <v>1259</v>
      </c>
      <c r="R3036" s="60">
        <v>317</v>
      </c>
      <c r="AL3036" s="60" t="s">
        <v>1259</v>
      </c>
      <c r="AM3036" s="60">
        <v>317</v>
      </c>
      <c r="AN3036" s="85">
        <v>44084</v>
      </c>
      <c r="AO3036" s="60" t="s">
        <v>2101</v>
      </c>
      <c r="AP3036" s="60" t="s">
        <v>584</v>
      </c>
      <c r="AQ3036" s="60" t="s">
        <v>975</v>
      </c>
      <c r="AT3036" s="60" t="s">
        <v>581</v>
      </c>
      <c r="AU3036" s="60" t="s">
        <v>2102</v>
      </c>
      <c r="AV3036" s="60" t="s">
        <v>1361</v>
      </c>
      <c r="AW3036" s="60" t="s">
        <v>1355</v>
      </c>
      <c r="AX3036" s="60" t="s">
        <v>1354</v>
      </c>
      <c r="AY3036" s="60" t="s">
        <v>12</v>
      </c>
      <c r="AZ3036" s="60" t="s">
        <v>1353</v>
      </c>
      <c r="BA3036" s="60" t="s">
        <v>2103</v>
      </c>
      <c r="BB3036" s="60" t="s">
        <v>1352</v>
      </c>
      <c r="BC3036"/>
      <c r="BD3036"/>
      <c r="BE3036"/>
    </row>
    <row r="3037" spans="1:57" x14ac:dyDescent="0.25">
      <c r="A3037" s="60" t="s">
        <v>1360</v>
      </c>
      <c r="B3037" s="60" t="s">
        <v>0</v>
      </c>
      <c r="C3037" s="60">
        <v>2021</v>
      </c>
      <c r="D3037" s="60">
        <v>3</v>
      </c>
      <c r="E3037" s="85">
        <v>44084</v>
      </c>
      <c r="F3037" s="60" t="s">
        <v>574</v>
      </c>
      <c r="H3037" s="60" t="s">
        <v>12</v>
      </c>
      <c r="I3037" s="60" t="s">
        <v>575</v>
      </c>
      <c r="J3037" s="60" t="s">
        <v>624</v>
      </c>
      <c r="K3037" s="60" t="s">
        <v>3</v>
      </c>
      <c r="M3037" s="60" t="s">
        <v>579</v>
      </c>
      <c r="N3037" s="65">
        <v>901</v>
      </c>
      <c r="P3037" s="60" t="s">
        <v>1260</v>
      </c>
      <c r="Q3037" s="60" t="s">
        <v>1259</v>
      </c>
      <c r="R3037" s="60">
        <v>255</v>
      </c>
      <c r="AL3037" s="60" t="s">
        <v>1259</v>
      </c>
      <c r="AM3037" s="60">
        <v>255</v>
      </c>
      <c r="AN3037" s="85">
        <v>44084</v>
      </c>
      <c r="AO3037" s="60" t="s">
        <v>2101</v>
      </c>
      <c r="AP3037" s="60" t="s">
        <v>584</v>
      </c>
      <c r="AQ3037" s="60" t="s">
        <v>847</v>
      </c>
      <c r="AT3037" s="60" t="s">
        <v>581</v>
      </c>
      <c r="AU3037" s="60" t="s">
        <v>2102</v>
      </c>
      <c r="AV3037" s="60" t="s">
        <v>1361</v>
      </c>
      <c r="AW3037" s="60" t="s">
        <v>1355</v>
      </c>
      <c r="AX3037" s="60" t="s">
        <v>1354</v>
      </c>
      <c r="AY3037" s="60" t="s">
        <v>12</v>
      </c>
      <c r="AZ3037" s="60" t="s">
        <v>1353</v>
      </c>
      <c r="BA3037" s="60" t="s">
        <v>2103</v>
      </c>
      <c r="BB3037" s="60" t="s">
        <v>1352</v>
      </c>
      <c r="BC3037"/>
      <c r="BD3037">
        <v>1</v>
      </c>
      <c r="BE3037" t="s">
        <v>1850</v>
      </c>
    </row>
    <row r="3038" spans="1:57" x14ac:dyDescent="0.25">
      <c r="A3038" s="60" t="s">
        <v>1360</v>
      </c>
      <c r="B3038" s="60" t="s">
        <v>0</v>
      </c>
      <c r="C3038" s="60">
        <v>2021</v>
      </c>
      <c r="D3038" s="60">
        <v>3</v>
      </c>
      <c r="E3038" s="85">
        <v>44084</v>
      </c>
      <c r="F3038" s="60" t="s">
        <v>574</v>
      </c>
      <c r="H3038" s="60" t="s">
        <v>12</v>
      </c>
      <c r="I3038" s="60" t="s">
        <v>575</v>
      </c>
      <c r="J3038" s="60" t="s">
        <v>624</v>
      </c>
      <c r="K3038" s="60" t="s">
        <v>3</v>
      </c>
      <c r="M3038" s="60" t="s">
        <v>579</v>
      </c>
      <c r="N3038" s="65">
        <v>614.5</v>
      </c>
      <c r="P3038" s="60" t="s">
        <v>1260</v>
      </c>
      <c r="Q3038" s="60" t="s">
        <v>1259</v>
      </c>
      <c r="R3038" s="60">
        <v>318</v>
      </c>
      <c r="AL3038" s="60" t="s">
        <v>1259</v>
      </c>
      <c r="AM3038" s="60">
        <v>318</v>
      </c>
      <c r="AN3038" s="85">
        <v>44084</v>
      </c>
      <c r="AO3038" s="60" t="s">
        <v>2101</v>
      </c>
      <c r="AP3038" s="60" t="s">
        <v>584</v>
      </c>
      <c r="AQ3038" s="60" t="s">
        <v>975</v>
      </c>
      <c r="AT3038" s="60" t="s">
        <v>581</v>
      </c>
      <c r="AU3038" s="60" t="s">
        <v>2102</v>
      </c>
      <c r="AV3038" s="60" t="s">
        <v>1361</v>
      </c>
      <c r="AW3038" s="60" t="s">
        <v>1355</v>
      </c>
      <c r="AX3038" s="60" t="s">
        <v>1354</v>
      </c>
      <c r="AY3038" s="60" t="s">
        <v>12</v>
      </c>
      <c r="AZ3038" s="60" t="s">
        <v>1353</v>
      </c>
      <c r="BA3038" s="60" t="s">
        <v>2103</v>
      </c>
      <c r="BB3038" s="60" t="s">
        <v>1352</v>
      </c>
      <c r="BC3038"/>
      <c r="BD3038">
        <v>1</v>
      </c>
      <c r="BE3038" t="s">
        <v>2013</v>
      </c>
    </row>
    <row r="3039" spans="1:57" x14ac:dyDescent="0.25">
      <c r="A3039" s="60" t="s">
        <v>1360</v>
      </c>
      <c r="B3039" s="60" t="s">
        <v>0</v>
      </c>
      <c r="C3039" s="60">
        <v>2021</v>
      </c>
      <c r="D3039" s="60">
        <v>3</v>
      </c>
      <c r="E3039" s="85">
        <v>44084</v>
      </c>
      <c r="F3039" s="60" t="s">
        <v>574</v>
      </c>
      <c r="H3039" s="60" t="s">
        <v>12</v>
      </c>
      <c r="I3039" s="60" t="s">
        <v>575</v>
      </c>
      <c r="J3039" s="60" t="s">
        <v>588</v>
      </c>
      <c r="K3039" s="60" t="s">
        <v>3</v>
      </c>
      <c r="M3039" s="60" t="s">
        <v>579</v>
      </c>
      <c r="N3039" s="65">
        <v>15.25</v>
      </c>
      <c r="P3039" s="60" t="s">
        <v>1260</v>
      </c>
      <c r="Q3039" s="60" t="s">
        <v>1259</v>
      </c>
      <c r="R3039" s="60">
        <v>320</v>
      </c>
      <c r="AL3039" s="60" t="s">
        <v>1259</v>
      </c>
      <c r="AM3039" s="60">
        <v>320</v>
      </c>
      <c r="AN3039" s="85">
        <v>44084</v>
      </c>
      <c r="AO3039" s="60" t="s">
        <v>2101</v>
      </c>
      <c r="AP3039" s="60" t="s">
        <v>584</v>
      </c>
      <c r="AQ3039" s="60" t="s">
        <v>975</v>
      </c>
      <c r="AT3039" s="60" t="s">
        <v>581</v>
      </c>
      <c r="AU3039" s="60" t="s">
        <v>2102</v>
      </c>
      <c r="AV3039" s="60" t="s">
        <v>1361</v>
      </c>
      <c r="AW3039" s="60" t="s">
        <v>1355</v>
      </c>
      <c r="AX3039" s="60" t="s">
        <v>1354</v>
      </c>
      <c r="AY3039" s="60" t="s">
        <v>12</v>
      </c>
      <c r="AZ3039" s="60" t="s">
        <v>1353</v>
      </c>
      <c r="BA3039" s="60" t="s">
        <v>2103</v>
      </c>
      <c r="BB3039" s="60" t="s">
        <v>1352</v>
      </c>
      <c r="BC3039"/>
      <c r="BD3039">
        <v>1</v>
      </c>
      <c r="BE3039" t="s">
        <v>1906</v>
      </c>
    </row>
    <row r="3040" spans="1:57" x14ac:dyDescent="0.25">
      <c r="A3040" s="60" t="s">
        <v>1360</v>
      </c>
      <c r="B3040" s="60" t="s">
        <v>0</v>
      </c>
      <c r="C3040" s="60">
        <v>2021</v>
      </c>
      <c r="D3040" s="60">
        <v>3</v>
      </c>
      <c r="E3040" s="85">
        <v>44084</v>
      </c>
      <c r="F3040" s="60" t="s">
        <v>574</v>
      </c>
      <c r="H3040" s="60" t="s">
        <v>12</v>
      </c>
      <c r="I3040" s="60" t="s">
        <v>575</v>
      </c>
      <c r="J3040" s="60" t="s">
        <v>589</v>
      </c>
      <c r="K3040" s="60" t="s">
        <v>3</v>
      </c>
      <c r="M3040" s="60" t="s">
        <v>579</v>
      </c>
      <c r="N3040" s="65">
        <v>3354.92</v>
      </c>
      <c r="P3040" s="60" t="s">
        <v>1260</v>
      </c>
      <c r="Q3040" s="60" t="s">
        <v>1259</v>
      </c>
      <c r="R3040" s="60">
        <v>247</v>
      </c>
      <c r="AL3040" s="60" t="s">
        <v>1259</v>
      </c>
      <c r="AM3040" s="60">
        <v>247</v>
      </c>
      <c r="AN3040" s="85">
        <v>44084</v>
      </c>
      <c r="AO3040" s="60" t="s">
        <v>2101</v>
      </c>
      <c r="AP3040" s="60" t="s">
        <v>584</v>
      </c>
      <c r="AQ3040" s="60" t="s">
        <v>847</v>
      </c>
      <c r="AT3040" s="60" t="s">
        <v>581</v>
      </c>
      <c r="AU3040" s="60" t="s">
        <v>2102</v>
      </c>
      <c r="AV3040" s="60" t="s">
        <v>1361</v>
      </c>
      <c r="AW3040" s="60" t="s">
        <v>1355</v>
      </c>
      <c r="AX3040" s="60" t="s">
        <v>1354</v>
      </c>
      <c r="AY3040" s="60" t="s">
        <v>12</v>
      </c>
      <c r="AZ3040" s="60" t="s">
        <v>1353</v>
      </c>
      <c r="BA3040" s="60" t="s">
        <v>2103</v>
      </c>
      <c r="BB3040" s="60" t="s">
        <v>1352</v>
      </c>
      <c r="BC3040"/>
      <c r="BD3040"/>
      <c r="BE3040"/>
    </row>
    <row r="3041" spans="1:57" x14ac:dyDescent="0.25">
      <c r="A3041" s="60" t="s">
        <v>1360</v>
      </c>
      <c r="B3041" s="60" t="s">
        <v>0</v>
      </c>
      <c r="C3041" s="60">
        <v>2021</v>
      </c>
      <c r="D3041" s="60">
        <v>3</v>
      </c>
      <c r="E3041" s="85">
        <v>44084</v>
      </c>
      <c r="F3041" s="60" t="s">
        <v>574</v>
      </c>
      <c r="H3041" s="60" t="s">
        <v>12</v>
      </c>
      <c r="I3041" s="60" t="s">
        <v>575</v>
      </c>
      <c r="J3041" s="60" t="s">
        <v>585</v>
      </c>
      <c r="K3041" s="60" t="s">
        <v>3</v>
      </c>
      <c r="M3041" s="60" t="s">
        <v>579</v>
      </c>
      <c r="N3041" s="65">
        <v>246.27</v>
      </c>
      <c r="P3041" s="60" t="s">
        <v>1260</v>
      </c>
      <c r="Q3041" s="60" t="s">
        <v>1259</v>
      </c>
      <c r="R3041" s="60">
        <v>252</v>
      </c>
      <c r="AL3041" s="60" t="s">
        <v>1259</v>
      </c>
      <c r="AM3041" s="60">
        <v>252</v>
      </c>
      <c r="AN3041" s="85">
        <v>44084</v>
      </c>
      <c r="AO3041" s="60" t="s">
        <v>2101</v>
      </c>
      <c r="AP3041" s="60" t="s">
        <v>584</v>
      </c>
      <c r="AQ3041" s="60" t="s">
        <v>847</v>
      </c>
      <c r="AT3041" s="60" t="s">
        <v>581</v>
      </c>
      <c r="AU3041" s="60" t="s">
        <v>2102</v>
      </c>
      <c r="AV3041" s="60" t="s">
        <v>1361</v>
      </c>
      <c r="AW3041" s="60" t="s">
        <v>1355</v>
      </c>
      <c r="AX3041" s="60" t="s">
        <v>1354</v>
      </c>
      <c r="AY3041" s="60" t="s">
        <v>12</v>
      </c>
      <c r="AZ3041" s="60" t="s">
        <v>1353</v>
      </c>
      <c r="BA3041" s="60" t="s">
        <v>2103</v>
      </c>
      <c r="BB3041" s="60" t="s">
        <v>1352</v>
      </c>
      <c r="BC3041"/>
      <c r="BD3041"/>
      <c r="BE3041"/>
    </row>
    <row r="3042" spans="1:57" x14ac:dyDescent="0.25">
      <c r="A3042" s="60" t="s">
        <v>1360</v>
      </c>
      <c r="B3042" s="60" t="s">
        <v>0</v>
      </c>
      <c r="C3042" s="60">
        <v>2021</v>
      </c>
      <c r="D3042" s="60">
        <v>3</v>
      </c>
      <c r="E3042" s="85">
        <v>44084</v>
      </c>
      <c r="F3042" s="60" t="s">
        <v>574</v>
      </c>
      <c r="H3042" s="60" t="s">
        <v>12</v>
      </c>
      <c r="I3042" s="60" t="s">
        <v>575</v>
      </c>
      <c r="J3042" s="60" t="s">
        <v>587</v>
      </c>
      <c r="K3042" s="60" t="s">
        <v>3</v>
      </c>
      <c r="M3042" s="60" t="s">
        <v>579</v>
      </c>
      <c r="N3042" s="65">
        <v>28</v>
      </c>
      <c r="P3042" s="60" t="s">
        <v>1260</v>
      </c>
      <c r="Q3042" s="60" t="s">
        <v>1259</v>
      </c>
      <c r="R3042" s="60">
        <v>319</v>
      </c>
      <c r="AL3042" s="60" t="s">
        <v>1259</v>
      </c>
      <c r="AM3042" s="60">
        <v>319</v>
      </c>
      <c r="AN3042" s="85">
        <v>44084</v>
      </c>
      <c r="AO3042" s="60" t="s">
        <v>2101</v>
      </c>
      <c r="AP3042" s="60" t="s">
        <v>584</v>
      </c>
      <c r="AQ3042" s="60" t="s">
        <v>975</v>
      </c>
      <c r="AT3042" s="60" t="s">
        <v>581</v>
      </c>
      <c r="AU3042" s="60" t="s">
        <v>2102</v>
      </c>
      <c r="AV3042" s="60" t="s">
        <v>1361</v>
      </c>
      <c r="AW3042" s="60" t="s">
        <v>1355</v>
      </c>
      <c r="AX3042" s="60" t="s">
        <v>1354</v>
      </c>
      <c r="AY3042" s="60" t="s">
        <v>12</v>
      </c>
      <c r="AZ3042" s="60" t="s">
        <v>1353</v>
      </c>
      <c r="BA3042" s="60" t="s">
        <v>2103</v>
      </c>
      <c r="BB3042" s="60" t="s">
        <v>1352</v>
      </c>
      <c r="BC3042"/>
      <c r="BD3042"/>
      <c r="BE3042"/>
    </row>
    <row r="3043" spans="1:57" x14ac:dyDescent="0.25">
      <c r="A3043" s="60" t="s">
        <v>1360</v>
      </c>
      <c r="B3043" s="60" t="s">
        <v>0</v>
      </c>
      <c r="C3043" s="60">
        <v>2021</v>
      </c>
      <c r="D3043" s="60">
        <v>3</v>
      </c>
      <c r="E3043" s="85">
        <v>44092</v>
      </c>
      <c r="H3043" s="60" t="s">
        <v>12</v>
      </c>
      <c r="J3043" s="60" t="s">
        <v>25</v>
      </c>
      <c r="K3043" s="60" t="s">
        <v>3</v>
      </c>
      <c r="M3043" s="60" t="s">
        <v>27</v>
      </c>
      <c r="N3043" s="65">
        <v>-5839</v>
      </c>
      <c r="P3043" s="60" t="s">
        <v>27</v>
      </c>
      <c r="Q3043" s="60" t="s">
        <v>1254</v>
      </c>
      <c r="R3043" s="60">
        <v>44</v>
      </c>
      <c r="AL3043" s="60" t="s">
        <v>1254</v>
      </c>
      <c r="AM3043" s="60">
        <v>44</v>
      </c>
      <c r="AN3043" s="85">
        <v>44092</v>
      </c>
      <c r="AO3043" s="60" t="s">
        <v>2106</v>
      </c>
      <c r="AP3043" s="60" t="s">
        <v>1250</v>
      </c>
      <c r="AQ3043" s="60" t="s">
        <v>8</v>
      </c>
      <c r="AT3043" s="60" t="s">
        <v>30</v>
      </c>
      <c r="AU3043" s="60" t="s">
        <v>2102</v>
      </c>
      <c r="AV3043" s="60" t="s">
        <v>1366</v>
      </c>
      <c r="AW3043" s="60" t="s">
        <v>1355</v>
      </c>
      <c r="AX3043" s="60" t="s">
        <v>1365</v>
      </c>
      <c r="AY3043" s="60" t="s">
        <v>12</v>
      </c>
      <c r="BC3043"/>
      <c r="BD3043"/>
      <c r="BE3043"/>
    </row>
    <row r="3044" spans="1:57" x14ac:dyDescent="0.25">
      <c r="A3044" s="60" t="s">
        <v>1360</v>
      </c>
      <c r="B3044" s="60" t="s">
        <v>0</v>
      </c>
      <c r="C3044" s="60">
        <v>2021</v>
      </c>
      <c r="D3044" s="60">
        <v>3</v>
      </c>
      <c r="E3044" s="85">
        <v>44092</v>
      </c>
      <c r="H3044" s="60" t="s">
        <v>12</v>
      </c>
      <c r="J3044" s="60" t="s">
        <v>25</v>
      </c>
      <c r="K3044" s="60" t="s">
        <v>3</v>
      </c>
      <c r="M3044" s="60" t="s">
        <v>43</v>
      </c>
      <c r="N3044" s="65">
        <v>5839</v>
      </c>
      <c r="P3044" s="60" t="s">
        <v>27</v>
      </c>
      <c r="Q3044" s="60" t="s">
        <v>1248</v>
      </c>
      <c r="R3044" s="60">
        <v>51</v>
      </c>
      <c r="AL3044" s="60" t="s">
        <v>1248</v>
      </c>
      <c r="AM3044" s="60">
        <v>51</v>
      </c>
      <c r="AN3044" s="85">
        <v>44092</v>
      </c>
      <c r="AO3044" s="60" t="s">
        <v>2126</v>
      </c>
      <c r="AP3044" s="60" t="s">
        <v>1250</v>
      </c>
      <c r="AQ3044" s="60" t="s">
        <v>8</v>
      </c>
      <c r="AT3044" s="60" t="s">
        <v>30</v>
      </c>
      <c r="AU3044" s="60" t="s">
        <v>2102</v>
      </c>
      <c r="AV3044" s="60" t="s">
        <v>1366</v>
      </c>
      <c r="AW3044" s="60" t="s">
        <v>1355</v>
      </c>
      <c r="AX3044" s="60" t="s">
        <v>1365</v>
      </c>
      <c r="AY3044" s="60" t="s">
        <v>12</v>
      </c>
      <c r="BC3044"/>
      <c r="BD3044"/>
      <c r="BE3044"/>
    </row>
    <row r="3045" spans="1:57" x14ac:dyDescent="0.25">
      <c r="A3045" s="60" t="s">
        <v>1360</v>
      </c>
      <c r="B3045" s="60" t="s">
        <v>0</v>
      </c>
      <c r="C3045" s="60">
        <v>2021</v>
      </c>
      <c r="D3045" s="60">
        <v>3</v>
      </c>
      <c r="E3045" s="85">
        <v>44092</v>
      </c>
      <c r="H3045" s="60" t="s">
        <v>12</v>
      </c>
      <c r="I3045" s="60" t="s">
        <v>552</v>
      </c>
      <c r="J3045" s="60" t="s">
        <v>920</v>
      </c>
      <c r="K3045" s="60" t="s">
        <v>3</v>
      </c>
      <c r="M3045" s="60" t="s">
        <v>27</v>
      </c>
      <c r="N3045" s="65">
        <v>1921.99</v>
      </c>
      <c r="P3045" s="60" t="s">
        <v>1257</v>
      </c>
      <c r="Q3045" s="60" t="s">
        <v>1254</v>
      </c>
      <c r="R3045" s="60">
        <v>112</v>
      </c>
      <c r="S3045" s="60" t="s">
        <v>1251</v>
      </c>
      <c r="T3045" s="60">
        <v>1</v>
      </c>
      <c r="U3045" s="85">
        <v>44088</v>
      </c>
      <c r="V3045" s="60" t="s">
        <v>1394</v>
      </c>
      <c r="W3045" s="60" t="s">
        <v>1257</v>
      </c>
      <c r="X3045" s="60" t="s">
        <v>36</v>
      </c>
      <c r="AL3045" s="60" t="s">
        <v>1251</v>
      </c>
      <c r="AM3045" s="60">
        <v>1</v>
      </c>
      <c r="AN3045" s="85">
        <v>44088</v>
      </c>
      <c r="AO3045" s="60" t="s">
        <v>2133</v>
      </c>
      <c r="AP3045" s="60" t="s">
        <v>1251</v>
      </c>
      <c r="AQ3045" s="60" t="s">
        <v>554</v>
      </c>
      <c r="AR3045" s="60" t="s">
        <v>1258</v>
      </c>
      <c r="AT3045" s="60" t="s">
        <v>30</v>
      </c>
      <c r="AU3045" s="60" t="s">
        <v>2102</v>
      </c>
      <c r="AV3045" s="60" t="s">
        <v>1372</v>
      </c>
      <c r="AW3045" s="60" t="s">
        <v>1355</v>
      </c>
      <c r="AX3045" s="60" t="s">
        <v>1354</v>
      </c>
      <c r="AY3045" s="60" t="s">
        <v>12</v>
      </c>
      <c r="AZ3045" s="60" t="s">
        <v>1353</v>
      </c>
      <c r="BA3045" s="60" t="s">
        <v>2103</v>
      </c>
      <c r="BB3045" s="60" t="s">
        <v>1371</v>
      </c>
      <c r="BC3045"/>
      <c r="BD3045"/>
      <c r="BE3045"/>
    </row>
    <row r="3046" spans="1:57" x14ac:dyDescent="0.25">
      <c r="A3046" s="60" t="s">
        <v>1360</v>
      </c>
      <c r="B3046" s="60" t="s">
        <v>0</v>
      </c>
      <c r="C3046" s="60">
        <v>2021</v>
      </c>
      <c r="D3046" s="60">
        <v>3</v>
      </c>
      <c r="E3046" s="85">
        <v>44092</v>
      </c>
      <c r="H3046" s="60" t="s">
        <v>12</v>
      </c>
      <c r="I3046" s="60" t="s">
        <v>552</v>
      </c>
      <c r="J3046" s="60" t="s">
        <v>920</v>
      </c>
      <c r="K3046" s="60" t="s">
        <v>3</v>
      </c>
      <c r="M3046" s="60" t="s">
        <v>27</v>
      </c>
      <c r="N3046" s="65">
        <v>24000</v>
      </c>
      <c r="P3046" s="60" t="s">
        <v>1255</v>
      </c>
      <c r="Q3046" s="60" t="s">
        <v>1254</v>
      </c>
      <c r="R3046" s="60">
        <v>114</v>
      </c>
      <c r="S3046" s="60" t="s">
        <v>1249</v>
      </c>
      <c r="T3046" s="60">
        <v>1</v>
      </c>
      <c r="U3046" s="85">
        <v>44088</v>
      </c>
      <c r="V3046" s="60" t="s">
        <v>1486</v>
      </c>
      <c r="W3046" s="60" t="s">
        <v>1255</v>
      </c>
      <c r="X3046" s="60" t="s">
        <v>36</v>
      </c>
      <c r="AL3046" s="60" t="s">
        <v>1249</v>
      </c>
      <c r="AM3046" s="60">
        <v>1</v>
      </c>
      <c r="AN3046" s="85">
        <v>44088</v>
      </c>
      <c r="AO3046" s="60" t="s">
        <v>2134</v>
      </c>
      <c r="AP3046" s="60" t="s">
        <v>1249</v>
      </c>
      <c r="AQ3046" s="60" t="s">
        <v>554</v>
      </c>
      <c r="AR3046" s="60" t="s">
        <v>344</v>
      </c>
      <c r="AT3046" s="60" t="s">
        <v>30</v>
      </c>
      <c r="AU3046" s="60" t="s">
        <v>2102</v>
      </c>
      <c r="AV3046" s="60" t="s">
        <v>1372</v>
      </c>
      <c r="AW3046" s="60" t="s">
        <v>1355</v>
      </c>
      <c r="AX3046" s="60" t="s">
        <v>1354</v>
      </c>
      <c r="AY3046" s="60" t="s">
        <v>12</v>
      </c>
      <c r="AZ3046" s="60" t="s">
        <v>1353</v>
      </c>
      <c r="BA3046" s="60" t="s">
        <v>2103</v>
      </c>
      <c r="BB3046" s="60" t="s">
        <v>1371</v>
      </c>
      <c r="BC3046"/>
      <c r="BD3046"/>
      <c r="BE3046"/>
    </row>
    <row r="3047" spans="1:57" x14ac:dyDescent="0.25">
      <c r="A3047" s="60" t="s">
        <v>1360</v>
      </c>
      <c r="B3047" s="60" t="s">
        <v>0</v>
      </c>
      <c r="C3047" s="60">
        <v>2021</v>
      </c>
      <c r="D3047" s="60">
        <v>3</v>
      </c>
      <c r="E3047" s="85">
        <v>44092</v>
      </c>
      <c r="H3047" s="60" t="s">
        <v>12</v>
      </c>
      <c r="J3047" s="60" t="s">
        <v>2</v>
      </c>
      <c r="K3047" s="60" t="s">
        <v>3</v>
      </c>
      <c r="M3047" s="60" t="s">
        <v>43</v>
      </c>
      <c r="N3047" s="65">
        <v>-24000</v>
      </c>
      <c r="P3047" s="60" t="s">
        <v>14</v>
      </c>
      <c r="Q3047" s="60" t="s">
        <v>1248</v>
      </c>
      <c r="R3047" s="60">
        <v>21</v>
      </c>
      <c r="AL3047" s="60" t="s">
        <v>1248</v>
      </c>
      <c r="AM3047" s="60">
        <v>21</v>
      </c>
      <c r="AN3047" s="85">
        <v>44092</v>
      </c>
      <c r="AO3047" s="60" t="s">
        <v>2126</v>
      </c>
      <c r="AP3047" s="60" t="s">
        <v>1249</v>
      </c>
      <c r="AQ3047" s="60" t="s">
        <v>8</v>
      </c>
      <c r="AT3047" s="60" t="s">
        <v>30</v>
      </c>
      <c r="AU3047" s="60" t="s">
        <v>2102</v>
      </c>
      <c r="AV3047" s="60" t="s">
        <v>1385</v>
      </c>
      <c r="AW3047" s="60" t="s">
        <v>1355</v>
      </c>
      <c r="AX3047" s="60" t="s">
        <v>1355</v>
      </c>
      <c r="AY3047" s="60" t="s">
        <v>12</v>
      </c>
      <c r="BC3047"/>
      <c r="BD3047"/>
      <c r="BE3047"/>
    </row>
    <row r="3048" spans="1:57" x14ac:dyDescent="0.25">
      <c r="A3048" s="60" t="s">
        <v>1360</v>
      </c>
      <c r="B3048" s="60" t="s">
        <v>0</v>
      </c>
      <c r="C3048" s="60">
        <v>2021</v>
      </c>
      <c r="D3048" s="60">
        <v>3</v>
      </c>
      <c r="E3048" s="85">
        <v>44092</v>
      </c>
      <c r="H3048" s="60" t="s">
        <v>12</v>
      </c>
      <c r="J3048" s="60" t="s">
        <v>25</v>
      </c>
      <c r="K3048" s="60" t="s">
        <v>3</v>
      </c>
      <c r="M3048" s="60" t="s">
        <v>43</v>
      </c>
      <c r="N3048" s="65">
        <v>24000</v>
      </c>
      <c r="P3048" s="60" t="s">
        <v>27</v>
      </c>
      <c r="Q3048" s="60" t="s">
        <v>1248</v>
      </c>
      <c r="R3048" s="60">
        <v>53</v>
      </c>
      <c r="AL3048" s="60" t="s">
        <v>1248</v>
      </c>
      <c r="AM3048" s="60">
        <v>53</v>
      </c>
      <c r="AN3048" s="85">
        <v>44092</v>
      </c>
      <c r="AO3048" s="60" t="s">
        <v>2126</v>
      </c>
      <c r="AP3048" s="60" t="s">
        <v>1249</v>
      </c>
      <c r="AQ3048" s="60" t="s">
        <v>8</v>
      </c>
      <c r="AT3048" s="60" t="s">
        <v>30</v>
      </c>
      <c r="AU3048" s="60" t="s">
        <v>2102</v>
      </c>
      <c r="AV3048" s="60" t="s">
        <v>1366</v>
      </c>
      <c r="AW3048" s="60" t="s">
        <v>1355</v>
      </c>
      <c r="AX3048" s="60" t="s">
        <v>1365</v>
      </c>
      <c r="AY3048" s="60" t="s">
        <v>12</v>
      </c>
      <c r="BC3048"/>
      <c r="BD3048"/>
      <c r="BE3048"/>
    </row>
    <row r="3049" spans="1:57" x14ac:dyDescent="0.25">
      <c r="A3049" s="60" t="s">
        <v>1360</v>
      </c>
      <c r="B3049" s="60" t="s">
        <v>0</v>
      </c>
      <c r="C3049" s="60">
        <v>2021</v>
      </c>
      <c r="D3049" s="60">
        <v>3</v>
      </c>
      <c r="E3049" s="85">
        <v>44092</v>
      </c>
      <c r="H3049" s="60" t="s">
        <v>12</v>
      </c>
      <c r="J3049" s="60" t="s">
        <v>25</v>
      </c>
      <c r="K3049" s="60" t="s">
        <v>3</v>
      </c>
      <c r="M3049" s="60" t="s">
        <v>27</v>
      </c>
      <c r="N3049" s="65">
        <v>-24000</v>
      </c>
      <c r="P3049" s="60" t="s">
        <v>27</v>
      </c>
      <c r="Q3049" s="60" t="s">
        <v>1254</v>
      </c>
      <c r="R3049" s="60">
        <v>46</v>
      </c>
      <c r="AL3049" s="60" t="s">
        <v>1254</v>
      </c>
      <c r="AM3049" s="60">
        <v>46</v>
      </c>
      <c r="AN3049" s="85">
        <v>44092</v>
      </c>
      <c r="AO3049" s="60" t="s">
        <v>2106</v>
      </c>
      <c r="AP3049" s="60" t="s">
        <v>1249</v>
      </c>
      <c r="AQ3049" s="60" t="s">
        <v>8</v>
      </c>
      <c r="AT3049" s="60" t="s">
        <v>30</v>
      </c>
      <c r="AU3049" s="60" t="s">
        <v>2102</v>
      </c>
      <c r="AV3049" s="60" t="s">
        <v>1366</v>
      </c>
      <c r="AW3049" s="60" t="s">
        <v>1355</v>
      </c>
      <c r="AX3049" s="60" t="s">
        <v>1365</v>
      </c>
      <c r="AY3049" s="60" t="s">
        <v>12</v>
      </c>
      <c r="BC3049"/>
      <c r="BD3049"/>
      <c r="BE3049"/>
    </row>
    <row r="3050" spans="1:57" x14ac:dyDescent="0.25">
      <c r="A3050" s="60" t="s">
        <v>1360</v>
      </c>
      <c r="B3050" s="60" t="s">
        <v>0</v>
      </c>
      <c r="C3050" s="60">
        <v>2021</v>
      </c>
      <c r="D3050" s="60">
        <v>3</v>
      </c>
      <c r="E3050" s="85">
        <v>44092</v>
      </c>
      <c r="H3050" s="60" t="s">
        <v>12</v>
      </c>
      <c r="J3050" s="60" t="s">
        <v>25</v>
      </c>
      <c r="K3050" s="60" t="s">
        <v>3</v>
      </c>
      <c r="M3050" s="60" t="s">
        <v>27</v>
      </c>
      <c r="N3050" s="65">
        <v>-2025</v>
      </c>
      <c r="P3050" s="60" t="s">
        <v>27</v>
      </c>
      <c r="Q3050" s="60" t="s">
        <v>1254</v>
      </c>
      <c r="R3050" s="60">
        <v>50</v>
      </c>
      <c r="AL3050" s="60" t="s">
        <v>1254</v>
      </c>
      <c r="AM3050" s="60">
        <v>50</v>
      </c>
      <c r="AN3050" s="85">
        <v>44092</v>
      </c>
      <c r="AO3050" s="60" t="s">
        <v>2106</v>
      </c>
      <c r="AP3050" s="60" t="s">
        <v>1247</v>
      </c>
      <c r="AQ3050" s="60" t="s">
        <v>8</v>
      </c>
      <c r="AT3050" s="60" t="s">
        <v>30</v>
      </c>
      <c r="AU3050" s="60" t="s">
        <v>2102</v>
      </c>
      <c r="AV3050" s="60" t="s">
        <v>1366</v>
      </c>
      <c r="AW3050" s="60" t="s">
        <v>1355</v>
      </c>
      <c r="AX3050" s="60" t="s">
        <v>1365</v>
      </c>
      <c r="AY3050" s="60" t="s">
        <v>12</v>
      </c>
    </row>
    <row r="3051" spans="1:57" x14ac:dyDescent="0.25">
      <c r="A3051" s="60" t="s">
        <v>1360</v>
      </c>
      <c r="B3051" s="60" t="s">
        <v>0</v>
      </c>
      <c r="C3051" s="60">
        <v>2021</v>
      </c>
      <c r="D3051" s="60">
        <v>3</v>
      </c>
      <c r="E3051" s="85">
        <v>44092</v>
      </c>
      <c r="H3051" s="60" t="s">
        <v>12</v>
      </c>
      <c r="J3051" s="60" t="s">
        <v>2</v>
      </c>
      <c r="K3051" s="60" t="s">
        <v>3</v>
      </c>
      <c r="M3051" s="60" t="s">
        <v>43</v>
      </c>
      <c r="N3051" s="65">
        <v>-5839</v>
      </c>
      <c r="P3051" s="60" t="s">
        <v>14</v>
      </c>
      <c r="Q3051" s="60" t="s">
        <v>1248</v>
      </c>
      <c r="R3051" s="60">
        <v>20</v>
      </c>
      <c r="AL3051" s="60" t="s">
        <v>1248</v>
      </c>
      <c r="AM3051" s="60">
        <v>20</v>
      </c>
      <c r="AN3051" s="85">
        <v>44092</v>
      </c>
      <c r="AO3051" s="60" t="s">
        <v>2126</v>
      </c>
      <c r="AP3051" s="60" t="s">
        <v>1250</v>
      </c>
      <c r="AQ3051" s="60" t="s">
        <v>8</v>
      </c>
      <c r="AT3051" s="60" t="s">
        <v>30</v>
      </c>
      <c r="AU3051" s="60" t="s">
        <v>2102</v>
      </c>
      <c r="AV3051" s="60" t="s">
        <v>1385</v>
      </c>
      <c r="AW3051" s="60" t="s">
        <v>1355</v>
      </c>
      <c r="AX3051" s="60" t="s">
        <v>1355</v>
      </c>
      <c r="AY3051" s="60" t="s">
        <v>12</v>
      </c>
    </row>
    <row r="3052" spans="1:57" x14ac:dyDescent="0.25">
      <c r="A3052" s="60" t="s">
        <v>1360</v>
      </c>
      <c r="B3052" s="60" t="s">
        <v>0</v>
      </c>
      <c r="C3052" s="60">
        <v>2021</v>
      </c>
      <c r="D3052" s="60">
        <v>3</v>
      </c>
      <c r="E3052" s="85">
        <v>44092</v>
      </c>
      <c r="H3052" s="60" t="s">
        <v>12</v>
      </c>
      <c r="J3052" s="60" t="s">
        <v>25</v>
      </c>
      <c r="K3052" s="60" t="s">
        <v>3</v>
      </c>
      <c r="M3052" s="60" t="s">
        <v>43</v>
      </c>
      <c r="N3052" s="65">
        <v>1921.99</v>
      </c>
      <c r="P3052" s="60" t="s">
        <v>27</v>
      </c>
      <c r="Q3052" s="60" t="s">
        <v>1248</v>
      </c>
      <c r="R3052" s="60">
        <v>50</v>
      </c>
      <c r="AL3052" s="60" t="s">
        <v>1248</v>
      </c>
      <c r="AM3052" s="60">
        <v>50</v>
      </c>
      <c r="AN3052" s="85">
        <v>44092</v>
      </c>
      <c r="AO3052" s="60" t="s">
        <v>2126</v>
      </c>
      <c r="AP3052" s="60" t="s">
        <v>1251</v>
      </c>
      <c r="AQ3052" s="60" t="s">
        <v>8</v>
      </c>
      <c r="AT3052" s="60" t="s">
        <v>30</v>
      </c>
      <c r="AU3052" s="60" t="s">
        <v>2102</v>
      </c>
      <c r="AV3052" s="60" t="s">
        <v>1366</v>
      </c>
      <c r="AW3052" s="60" t="s">
        <v>1355</v>
      </c>
      <c r="AX3052" s="60" t="s">
        <v>1365</v>
      </c>
      <c r="AY3052" s="60" t="s">
        <v>12</v>
      </c>
    </row>
    <row r="3053" spans="1:57" x14ac:dyDescent="0.25">
      <c r="A3053" s="60" t="s">
        <v>1360</v>
      </c>
      <c r="B3053" s="60" t="s">
        <v>0</v>
      </c>
      <c r="C3053" s="60">
        <v>2021</v>
      </c>
      <c r="D3053" s="60">
        <v>3</v>
      </c>
      <c r="E3053" s="85">
        <v>44092</v>
      </c>
      <c r="H3053" s="60" t="s">
        <v>12</v>
      </c>
      <c r="J3053" s="60" t="s">
        <v>25</v>
      </c>
      <c r="K3053" s="60" t="s">
        <v>3</v>
      </c>
      <c r="M3053" s="60" t="s">
        <v>27</v>
      </c>
      <c r="N3053" s="65">
        <v>-1921.99</v>
      </c>
      <c r="P3053" s="60" t="s">
        <v>27</v>
      </c>
      <c r="Q3053" s="60" t="s">
        <v>1254</v>
      </c>
      <c r="R3053" s="60">
        <v>43</v>
      </c>
      <c r="AL3053" s="60" t="s">
        <v>1254</v>
      </c>
      <c r="AM3053" s="60">
        <v>43</v>
      </c>
      <c r="AN3053" s="85">
        <v>44092</v>
      </c>
      <c r="AO3053" s="60" t="s">
        <v>2106</v>
      </c>
      <c r="AP3053" s="60" t="s">
        <v>1251</v>
      </c>
      <c r="AQ3053" s="60" t="s">
        <v>8</v>
      </c>
      <c r="AT3053" s="60" t="s">
        <v>30</v>
      </c>
      <c r="AU3053" s="60" t="s">
        <v>2102</v>
      </c>
      <c r="AV3053" s="60" t="s">
        <v>1366</v>
      </c>
      <c r="AW3053" s="60" t="s">
        <v>1355</v>
      </c>
      <c r="AX3053" s="60" t="s">
        <v>1365</v>
      </c>
      <c r="AY3053" s="60" t="s">
        <v>12</v>
      </c>
    </row>
    <row r="3054" spans="1:57" x14ac:dyDescent="0.25">
      <c r="A3054" s="60" t="s">
        <v>1360</v>
      </c>
      <c r="B3054" s="60" t="s">
        <v>0</v>
      </c>
      <c r="C3054" s="60">
        <v>2021</v>
      </c>
      <c r="D3054" s="60">
        <v>3</v>
      </c>
      <c r="E3054" s="85">
        <v>44092</v>
      </c>
      <c r="H3054" s="60" t="s">
        <v>12</v>
      </c>
      <c r="I3054" s="60" t="s">
        <v>552</v>
      </c>
      <c r="J3054" s="60" t="s">
        <v>920</v>
      </c>
      <c r="K3054" s="60" t="s">
        <v>3</v>
      </c>
      <c r="M3054" s="60" t="s">
        <v>27</v>
      </c>
      <c r="N3054" s="65">
        <v>5839</v>
      </c>
      <c r="P3054" s="60" t="s">
        <v>1256</v>
      </c>
      <c r="Q3054" s="60" t="s">
        <v>1254</v>
      </c>
      <c r="R3054" s="60">
        <v>113</v>
      </c>
      <c r="S3054" s="60" t="s">
        <v>1250</v>
      </c>
      <c r="T3054" s="60">
        <v>1</v>
      </c>
      <c r="U3054" s="85">
        <v>44088</v>
      </c>
      <c r="V3054" s="60" t="s">
        <v>1397</v>
      </c>
      <c r="W3054" s="60" t="s">
        <v>1256</v>
      </c>
      <c r="X3054" s="60" t="s">
        <v>36</v>
      </c>
      <c r="AL3054" s="60" t="s">
        <v>1250</v>
      </c>
      <c r="AM3054" s="60">
        <v>1</v>
      </c>
      <c r="AN3054" s="85">
        <v>44088</v>
      </c>
      <c r="AO3054" s="60" t="s">
        <v>2135</v>
      </c>
      <c r="AP3054" s="60" t="s">
        <v>1250</v>
      </c>
      <c r="AQ3054" s="60" t="s">
        <v>554</v>
      </c>
      <c r="AR3054" s="60" t="s">
        <v>208</v>
      </c>
      <c r="AT3054" s="60" t="s">
        <v>30</v>
      </c>
      <c r="AU3054" s="60" t="s">
        <v>2102</v>
      </c>
      <c r="AV3054" s="60" t="s">
        <v>1372</v>
      </c>
      <c r="AW3054" s="60" t="s">
        <v>1355</v>
      </c>
      <c r="AX3054" s="60" t="s">
        <v>1354</v>
      </c>
      <c r="AY3054" s="60" t="s">
        <v>12</v>
      </c>
      <c r="AZ3054" s="60" t="s">
        <v>1353</v>
      </c>
      <c r="BA3054" s="60" t="s">
        <v>2103</v>
      </c>
      <c r="BB3054" s="60" t="s">
        <v>1371</v>
      </c>
    </row>
    <row r="3055" spans="1:57" x14ac:dyDescent="0.25">
      <c r="A3055" s="60" t="s">
        <v>1360</v>
      </c>
      <c r="B3055" s="60" t="s">
        <v>0</v>
      </c>
      <c r="C3055" s="60">
        <v>2021</v>
      </c>
      <c r="D3055" s="60">
        <v>3</v>
      </c>
      <c r="E3055" s="85">
        <v>44092</v>
      </c>
      <c r="H3055" s="60" t="s">
        <v>12</v>
      </c>
      <c r="I3055" s="60" t="s">
        <v>552</v>
      </c>
      <c r="J3055" s="60" t="s">
        <v>920</v>
      </c>
      <c r="K3055" s="60" t="s">
        <v>3</v>
      </c>
      <c r="M3055" s="60" t="s">
        <v>27</v>
      </c>
      <c r="N3055" s="65">
        <v>2025</v>
      </c>
      <c r="P3055" s="60" t="s">
        <v>1252</v>
      </c>
      <c r="Q3055" s="60" t="s">
        <v>1254</v>
      </c>
      <c r="R3055" s="60">
        <v>118</v>
      </c>
      <c r="S3055" s="60" t="s">
        <v>1247</v>
      </c>
      <c r="T3055" s="60">
        <v>1</v>
      </c>
      <c r="U3055" s="85">
        <v>44088</v>
      </c>
      <c r="V3055" s="60" t="s">
        <v>1396</v>
      </c>
      <c r="W3055" s="60" t="s">
        <v>1252</v>
      </c>
      <c r="X3055" s="60" t="s">
        <v>36</v>
      </c>
      <c r="AL3055" s="60" t="s">
        <v>1247</v>
      </c>
      <c r="AM3055" s="60">
        <v>1</v>
      </c>
      <c r="AN3055" s="85">
        <v>44088</v>
      </c>
      <c r="AO3055" s="60" t="s">
        <v>2136</v>
      </c>
      <c r="AP3055" s="60" t="s">
        <v>1247</v>
      </c>
      <c r="AQ3055" s="60" t="s">
        <v>554</v>
      </c>
      <c r="AR3055" s="60" t="s">
        <v>1253</v>
      </c>
      <c r="AT3055" s="60" t="s">
        <v>30</v>
      </c>
      <c r="AU3055" s="60" t="s">
        <v>2102</v>
      </c>
      <c r="AV3055" s="60" t="s">
        <v>1372</v>
      </c>
      <c r="AW3055" s="60" t="s">
        <v>1355</v>
      </c>
      <c r="AX3055" s="60" t="s">
        <v>1354</v>
      </c>
      <c r="AY3055" s="60" t="s">
        <v>12</v>
      </c>
      <c r="AZ3055" s="60" t="s">
        <v>1353</v>
      </c>
      <c r="BA3055" s="60" t="s">
        <v>2103</v>
      </c>
      <c r="BB3055" s="60" t="s">
        <v>1371</v>
      </c>
    </row>
    <row r="3056" spans="1:57" x14ac:dyDescent="0.25">
      <c r="A3056" s="60" t="s">
        <v>1360</v>
      </c>
      <c r="B3056" s="60" t="s">
        <v>0</v>
      </c>
      <c r="C3056" s="60">
        <v>2021</v>
      </c>
      <c r="D3056" s="60">
        <v>3</v>
      </c>
      <c r="E3056" s="85">
        <v>44092</v>
      </c>
      <c r="H3056" s="60" t="s">
        <v>12</v>
      </c>
      <c r="J3056" s="60" t="s">
        <v>2</v>
      </c>
      <c r="K3056" s="60" t="s">
        <v>3</v>
      </c>
      <c r="M3056" s="60" t="s">
        <v>43</v>
      </c>
      <c r="N3056" s="65">
        <v>-1921.99</v>
      </c>
      <c r="P3056" s="60" t="s">
        <v>14</v>
      </c>
      <c r="Q3056" s="60" t="s">
        <v>1248</v>
      </c>
      <c r="R3056" s="60">
        <v>19</v>
      </c>
      <c r="AL3056" s="60" t="s">
        <v>1248</v>
      </c>
      <c r="AM3056" s="60">
        <v>19</v>
      </c>
      <c r="AN3056" s="85">
        <v>44092</v>
      </c>
      <c r="AO3056" s="60" t="s">
        <v>2126</v>
      </c>
      <c r="AP3056" s="60" t="s">
        <v>1251</v>
      </c>
      <c r="AQ3056" s="60" t="s">
        <v>8</v>
      </c>
      <c r="AT3056" s="60" t="s">
        <v>30</v>
      </c>
      <c r="AU3056" s="60" t="s">
        <v>2102</v>
      </c>
      <c r="AV3056" s="60" t="s">
        <v>1385</v>
      </c>
      <c r="AW3056" s="60" t="s">
        <v>1355</v>
      </c>
      <c r="AX3056" s="60" t="s">
        <v>1355</v>
      </c>
      <c r="AY3056" s="60" t="s">
        <v>12</v>
      </c>
    </row>
    <row r="3057" spans="1:54" x14ac:dyDescent="0.25">
      <c r="A3057" s="60" t="s">
        <v>1360</v>
      </c>
      <c r="B3057" s="60" t="s">
        <v>0</v>
      </c>
      <c r="C3057" s="60">
        <v>2021</v>
      </c>
      <c r="D3057" s="60">
        <v>3</v>
      </c>
      <c r="E3057" s="85">
        <v>44092</v>
      </c>
      <c r="H3057" s="60" t="s">
        <v>12</v>
      </c>
      <c r="J3057" s="60" t="s">
        <v>2</v>
      </c>
      <c r="K3057" s="60" t="s">
        <v>3</v>
      </c>
      <c r="M3057" s="60" t="s">
        <v>43</v>
      </c>
      <c r="N3057" s="65">
        <v>-2025</v>
      </c>
      <c r="P3057" s="60" t="s">
        <v>14</v>
      </c>
      <c r="Q3057" s="60" t="s">
        <v>1248</v>
      </c>
      <c r="R3057" s="60">
        <v>24</v>
      </c>
      <c r="AL3057" s="60" t="s">
        <v>1248</v>
      </c>
      <c r="AM3057" s="60">
        <v>24</v>
      </c>
      <c r="AN3057" s="85">
        <v>44092</v>
      </c>
      <c r="AO3057" s="60" t="s">
        <v>2126</v>
      </c>
      <c r="AP3057" s="60" t="s">
        <v>1247</v>
      </c>
      <c r="AQ3057" s="60" t="s">
        <v>8</v>
      </c>
      <c r="AT3057" s="60" t="s">
        <v>30</v>
      </c>
      <c r="AU3057" s="60" t="s">
        <v>2102</v>
      </c>
      <c r="AV3057" s="60" t="s">
        <v>1385</v>
      </c>
      <c r="AW3057" s="60" t="s">
        <v>1355</v>
      </c>
      <c r="AX3057" s="60" t="s">
        <v>1355</v>
      </c>
      <c r="AY3057" s="60" t="s">
        <v>12</v>
      </c>
    </row>
    <row r="3058" spans="1:54" x14ac:dyDescent="0.25">
      <c r="A3058" s="60" t="s">
        <v>1360</v>
      </c>
      <c r="B3058" s="60" t="s">
        <v>0</v>
      </c>
      <c r="C3058" s="60">
        <v>2021</v>
      </c>
      <c r="D3058" s="60">
        <v>3</v>
      </c>
      <c r="E3058" s="85">
        <v>44092</v>
      </c>
      <c r="H3058" s="60" t="s">
        <v>12</v>
      </c>
      <c r="J3058" s="60" t="s">
        <v>25</v>
      </c>
      <c r="K3058" s="60" t="s">
        <v>3</v>
      </c>
      <c r="M3058" s="60" t="s">
        <v>43</v>
      </c>
      <c r="N3058" s="65">
        <v>2025</v>
      </c>
      <c r="P3058" s="60" t="s">
        <v>27</v>
      </c>
      <c r="Q3058" s="60" t="s">
        <v>1248</v>
      </c>
      <c r="R3058" s="60">
        <v>56</v>
      </c>
      <c r="AL3058" s="60" t="s">
        <v>1248</v>
      </c>
      <c r="AM3058" s="60">
        <v>56</v>
      </c>
      <c r="AN3058" s="85">
        <v>44092</v>
      </c>
      <c r="AO3058" s="60" t="s">
        <v>2126</v>
      </c>
      <c r="AP3058" s="60" t="s">
        <v>1247</v>
      </c>
      <c r="AQ3058" s="60" t="s">
        <v>8</v>
      </c>
      <c r="AT3058" s="60" t="s">
        <v>30</v>
      </c>
      <c r="AU3058" s="60" t="s">
        <v>2102</v>
      </c>
      <c r="AV3058" s="60" t="s">
        <v>1366</v>
      </c>
      <c r="AW3058" s="60" t="s">
        <v>1355</v>
      </c>
      <c r="AX3058" s="60" t="s">
        <v>1365</v>
      </c>
      <c r="AY3058" s="60" t="s">
        <v>12</v>
      </c>
    </row>
    <row r="3059" spans="1:54" x14ac:dyDescent="0.25">
      <c r="A3059" s="60" t="s">
        <v>1360</v>
      </c>
      <c r="B3059" s="60" t="s">
        <v>0</v>
      </c>
      <c r="C3059" s="60">
        <v>2021</v>
      </c>
      <c r="D3059" s="60">
        <v>3</v>
      </c>
      <c r="E3059" s="85">
        <v>44098</v>
      </c>
      <c r="F3059" s="60" t="s">
        <v>574</v>
      </c>
      <c r="H3059" s="60" t="s">
        <v>12</v>
      </c>
      <c r="I3059" s="60" t="s">
        <v>575</v>
      </c>
      <c r="J3059" s="60" t="s">
        <v>586</v>
      </c>
      <c r="K3059" s="60" t="s">
        <v>3</v>
      </c>
      <c r="M3059" s="60" t="s">
        <v>579</v>
      </c>
      <c r="N3059" s="65">
        <v>44.88</v>
      </c>
      <c r="P3059" s="60" t="s">
        <v>1246</v>
      </c>
      <c r="Q3059" s="60" t="s">
        <v>1245</v>
      </c>
      <c r="R3059" s="60">
        <v>246</v>
      </c>
      <c r="AL3059" s="60" t="s">
        <v>1245</v>
      </c>
      <c r="AM3059" s="60">
        <v>246</v>
      </c>
      <c r="AN3059" s="85">
        <v>44098</v>
      </c>
      <c r="AO3059" s="60" t="s">
        <v>2101</v>
      </c>
      <c r="AP3059" s="60" t="s">
        <v>584</v>
      </c>
      <c r="AQ3059" s="60" t="s">
        <v>847</v>
      </c>
      <c r="AT3059" s="60" t="s">
        <v>581</v>
      </c>
      <c r="AU3059" s="60" t="s">
        <v>2102</v>
      </c>
      <c r="AV3059" s="60" t="s">
        <v>1361</v>
      </c>
      <c r="AW3059" s="60" t="s">
        <v>1355</v>
      </c>
      <c r="AX3059" s="60" t="s">
        <v>1354</v>
      </c>
      <c r="AY3059" s="60" t="s">
        <v>12</v>
      </c>
      <c r="AZ3059" s="60" t="s">
        <v>1353</v>
      </c>
      <c r="BA3059" s="60" t="s">
        <v>2103</v>
      </c>
      <c r="BB3059" s="60" t="s">
        <v>1352</v>
      </c>
    </row>
    <row r="3060" spans="1:54" x14ac:dyDescent="0.25">
      <c r="A3060" s="60" t="s">
        <v>1360</v>
      </c>
      <c r="B3060" s="60" t="s">
        <v>0</v>
      </c>
      <c r="C3060" s="60">
        <v>2021</v>
      </c>
      <c r="D3060" s="60">
        <v>3</v>
      </c>
      <c r="E3060" s="85">
        <v>44098</v>
      </c>
      <c r="F3060" s="60" t="s">
        <v>574</v>
      </c>
      <c r="H3060" s="60" t="s">
        <v>12</v>
      </c>
      <c r="I3060" s="60" t="s">
        <v>575</v>
      </c>
      <c r="J3060" s="60" t="s">
        <v>587</v>
      </c>
      <c r="K3060" s="60" t="s">
        <v>3</v>
      </c>
      <c r="M3060" s="60" t="s">
        <v>579</v>
      </c>
      <c r="N3060" s="65">
        <v>37.51</v>
      </c>
      <c r="P3060" s="60" t="s">
        <v>1246</v>
      </c>
      <c r="Q3060" s="60" t="s">
        <v>1245</v>
      </c>
      <c r="R3060" s="60">
        <v>250</v>
      </c>
      <c r="AL3060" s="60" t="s">
        <v>1245</v>
      </c>
      <c r="AM3060" s="60">
        <v>250</v>
      </c>
      <c r="AN3060" s="85">
        <v>44098</v>
      </c>
      <c r="AO3060" s="60" t="s">
        <v>2101</v>
      </c>
      <c r="AP3060" s="60" t="s">
        <v>584</v>
      </c>
      <c r="AQ3060" s="60" t="s">
        <v>847</v>
      </c>
      <c r="AT3060" s="60" t="s">
        <v>581</v>
      </c>
      <c r="AU3060" s="60" t="s">
        <v>2102</v>
      </c>
      <c r="AV3060" s="60" t="s">
        <v>1361</v>
      </c>
      <c r="AW3060" s="60" t="s">
        <v>1355</v>
      </c>
      <c r="AX3060" s="60" t="s">
        <v>1354</v>
      </c>
      <c r="AY3060" s="60" t="s">
        <v>12</v>
      </c>
      <c r="AZ3060" s="60" t="s">
        <v>1353</v>
      </c>
      <c r="BA3060" s="60" t="s">
        <v>2103</v>
      </c>
      <c r="BB3060" s="60" t="s">
        <v>1352</v>
      </c>
    </row>
    <row r="3061" spans="1:54" x14ac:dyDescent="0.25">
      <c r="A3061" s="60" t="s">
        <v>1360</v>
      </c>
      <c r="B3061" s="60" t="s">
        <v>0</v>
      </c>
      <c r="C3061" s="60">
        <v>2021</v>
      </c>
      <c r="D3061" s="60">
        <v>3</v>
      </c>
      <c r="E3061" s="85">
        <v>44098</v>
      </c>
      <c r="F3061" s="60" t="s">
        <v>574</v>
      </c>
      <c r="H3061" s="60" t="s">
        <v>12</v>
      </c>
      <c r="I3061" s="60" t="s">
        <v>575</v>
      </c>
      <c r="J3061" s="60" t="s">
        <v>585</v>
      </c>
      <c r="K3061" s="60" t="s">
        <v>3</v>
      </c>
      <c r="M3061" s="60" t="s">
        <v>579</v>
      </c>
      <c r="N3061" s="65">
        <v>179.63</v>
      </c>
      <c r="P3061" s="60" t="s">
        <v>1246</v>
      </c>
      <c r="Q3061" s="60" t="s">
        <v>1245</v>
      </c>
      <c r="R3061" s="60">
        <v>308</v>
      </c>
      <c r="AL3061" s="60" t="s">
        <v>1245</v>
      </c>
      <c r="AM3061" s="60">
        <v>308</v>
      </c>
      <c r="AN3061" s="85">
        <v>44098</v>
      </c>
      <c r="AO3061" s="60" t="s">
        <v>2101</v>
      </c>
      <c r="AP3061" s="60" t="s">
        <v>584</v>
      </c>
      <c r="AQ3061" s="60" t="s">
        <v>975</v>
      </c>
      <c r="AT3061" s="60" t="s">
        <v>581</v>
      </c>
      <c r="AU3061" s="60" t="s">
        <v>2102</v>
      </c>
      <c r="AV3061" s="60" t="s">
        <v>1361</v>
      </c>
      <c r="AW3061" s="60" t="s">
        <v>1355</v>
      </c>
      <c r="AX3061" s="60" t="s">
        <v>1354</v>
      </c>
      <c r="AY3061" s="60" t="s">
        <v>12</v>
      </c>
      <c r="AZ3061" s="60" t="s">
        <v>1353</v>
      </c>
      <c r="BA3061" s="60" t="s">
        <v>2103</v>
      </c>
      <c r="BB3061" s="60" t="s">
        <v>1352</v>
      </c>
    </row>
    <row r="3062" spans="1:54" x14ac:dyDescent="0.25">
      <c r="A3062" s="60" t="s">
        <v>1360</v>
      </c>
      <c r="B3062" s="60" t="s">
        <v>0</v>
      </c>
      <c r="C3062" s="60">
        <v>2021</v>
      </c>
      <c r="D3062" s="60">
        <v>3</v>
      </c>
      <c r="E3062" s="85">
        <v>44098</v>
      </c>
      <c r="F3062" s="60" t="s">
        <v>574</v>
      </c>
      <c r="H3062" s="60" t="s">
        <v>12</v>
      </c>
      <c r="I3062" s="60" t="s">
        <v>575</v>
      </c>
      <c r="J3062" s="60" t="s">
        <v>624</v>
      </c>
      <c r="K3062" s="60" t="s">
        <v>3</v>
      </c>
      <c r="M3062" s="60" t="s">
        <v>579</v>
      </c>
      <c r="N3062" s="65">
        <v>614.5</v>
      </c>
      <c r="P3062" s="60" t="s">
        <v>1246</v>
      </c>
      <c r="Q3062" s="60" t="s">
        <v>1245</v>
      </c>
      <c r="R3062" s="60">
        <v>310</v>
      </c>
      <c r="AL3062" s="60" t="s">
        <v>1245</v>
      </c>
      <c r="AM3062" s="60">
        <v>310</v>
      </c>
      <c r="AN3062" s="85">
        <v>44098</v>
      </c>
      <c r="AO3062" s="60" t="s">
        <v>2101</v>
      </c>
      <c r="AP3062" s="60" t="s">
        <v>584</v>
      </c>
      <c r="AQ3062" s="60" t="s">
        <v>975</v>
      </c>
      <c r="AT3062" s="60" t="s">
        <v>581</v>
      </c>
      <c r="AU3062" s="60" t="s">
        <v>2102</v>
      </c>
      <c r="AV3062" s="60" t="s">
        <v>1361</v>
      </c>
      <c r="AW3062" s="60" t="s">
        <v>1355</v>
      </c>
      <c r="AX3062" s="60" t="s">
        <v>1354</v>
      </c>
      <c r="AY3062" s="60" t="s">
        <v>12</v>
      </c>
      <c r="AZ3062" s="60" t="s">
        <v>1353</v>
      </c>
      <c r="BA3062" s="60" t="s">
        <v>2103</v>
      </c>
      <c r="BB3062" s="60" t="s">
        <v>1352</v>
      </c>
    </row>
    <row r="3063" spans="1:54" x14ac:dyDescent="0.25">
      <c r="A3063" s="60" t="s">
        <v>1360</v>
      </c>
      <c r="B3063" s="60" t="s">
        <v>0</v>
      </c>
      <c r="C3063" s="60">
        <v>2021</v>
      </c>
      <c r="D3063" s="60">
        <v>3</v>
      </c>
      <c r="E3063" s="85">
        <v>44098</v>
      </c>
      <c r="F3063" s="60" t="s">
        <v>574</v>
      </c>
      <c r="H3063" s="60" t="s">
        <v>12</v>
      </c>
      <c r="I3063" s="60" t="s">
        <v>575</v>
      </c>
      <c r="J3063" s="60" t="s">
        <v>588</v>
      </c>
      <c r="K3063" s="60" t="s">
        <v>3</v>
      </c>
      <c r="M3063" s="60" t="s">
        <v>579</v>
      </c>
      <c r="N3063" s="65">
        <v>15.25</v>
      </c>
      <c r="P3063" s="60" t="s">
        <v>1246</v>
      </c>
      <c r="Q3063" s="60" t="s">
        <v>1245</v>
      </c>
      <c r="R3063" s="60">
        <v>312</v>
      </c>
      <c r="AL3063" s="60" t="s">
        <v>1245</v>
      </c>
      <c r="AM3063" s="60">
        <v>312</v>
      </c>
      <c r="AN3063" s="85">
        <v>44098</v>
      </c>
      <c r="AO3063" s="60" t="s">
        <v>2101</v>
      </c>
      <c r="AP3063" s="60" t="s">
        <v>584</v>
      </c>
      <c r="AQ3063" s="60" t="s">
        <v>975</v>
      </c>
      <c r="AT3063" s="60" t="s">
        <v>581</v>
      </c>
      <c r="AU3063" s="60" t="s">
        <v>2102</v>
      </c>
      <c r="AV3063" s="60" t="s">
        <v>1361</v>
      </c>
      <c r="AW3063" s="60" t="s">
        <v>1355</v>
      </c>
      <c r="AX3063" s="60" t="s">
        <v>1354</v>
      </c>
      <c r="AY3063" s="60" t="s">
        <v>12</v>
      </c>
      <c r="AZ3063" s="60" t="s">
        <v>1353</v>
      </c>
      <c r="BA3063" s="60" t="s">
        <v>2103</v>
      </c>
      <c r="BB3063" s="60" t="s">
        <v>1352</v>
      </c>
    </row>
    <row r="3064" spans="1:54" x14ac:dyDescent="0.25">
      <c r="A3064" s="60" t="s">
        <v>1360</v>
      </c>
      <c r="B3064" s="60" t="s">
        <v>0</v>
      </c>
      <c r="C3064" s="60">
        <v>2021</v>
      </c>
      <c r="D3064" s="60">
        <v>3</v>
      </c>
      <c r="E3064" s="85">
        <v>44098</v>
      </c>
      <c r="F3064" s="60" t="s">
        <v>574</v>
      </c>
      <c r="H3064" s="60" t="s">
        <v>12</v>
      </c>
      <c r="I3064" s="60" t="s">
        <v>575</v>
      </c>
      <c r="J3064" s="60" t="s">
        <v>585</v>
      </c>
      <c r="K3064" s="60" t="s">
        <v>3</v>
      </c>
      <c r="M3064" s="60" t="s">
        <v>579</v>
      </c>
      <c r="N3064" s="65">
        <v>231.8</v>
      </c>
      <c r="P3064" s="60" t="s">
        <v>1246</v>
      </c>
      <c r="Q3064" s="60" t="s">
        <v>1245</v>
      </c>
      <c r="R3064" s="60">
        <v>243</v>
      </c>
      <c r="AL3064" s="60" t="s">
        <v>1245</v>
      </c>
      <c r="AM3064" s="60">
        <v>243</v>
      </c>
      <c r="AN3064" s="85">
        <v>44098</v>
      </c>
      <c r="AO3064" s="60" t="s">
        <v>2101</v>
      </c>
      <c r="AP3064" s="60" t="s">
        <v>584</v>
      </c>
      <c r="AQ3064" s="60" t="s">
        <v>847</v>
      </c>
      <c r="AT3064" s="60" t="s">
        <v>581</v>
      </c>
      <c r="AU3064" s="60" t="s">
        <v>2102</v>
      </c>
      <c r="AV3064" s="60" t="s">
        <v>1361</v>
      </c>
      <c r="AW3064" s="60" t="s">
        <v>1355</v>
      </c>
      <c r="AX3064" s="60" t="s">
        <v>1354</v>
      </c>
      <c r="AY3064" s="60" t="s">
        <v>12</v>
      </c>
      <c r="AZ3064" s="60" t="s">
        <v>1353</v>
      </c>
      <c r="BA3064" s="60" t="s">
        <v>2103</v>
      </c>
      <c r="BB3064" s="60" t="s">
        <v>1352</v>
      </c>
    </row>
    <row r="3065" spans="1:54" x14ac:dyDescent="0.25">
      <c r="A3065" s="60" t="s">
        <v>1360</v>
      </c>
      <c r="B3065" s="60" t="s">
        <v>0</v>
      </c>
      <c r="C3065" s="60">
        <v>2021</v>
      </c>
      <c r="D3065" s="60">
        <v>3</v>
      </c>
      <c r="E3065" s="85">
        <v>44098</v>
      </c>
      <c r="F3065" s="60" t="s">
        <v>574</v>
      </c>
      <c r="H3065" s="60" t="s">
        <v>12</v>
      </c>
      <c r="I3065" s="60" t="s">
        <v>575</v>
      </c>
      <c r="J3065" s="60" t="s">
        <v>586</v>
      </c>
      <c r="K3065" s="60" t="s">
        <v>3</v>
      </c>
      <c r="M3065" s="60" t="s">
        <v>579</v>
      </c>
      <c r="N3065" s="65">
        <v>44.96</v>
      </c>
      <c r="P3065" s="60" t="s">
        <v>1246</v>
      </c>
      <c r="Q3065" s="60" t="s">
        <v>1245</v>
      </c>
      <c r="R3065" s="60">
        <v>245</v>
      </c>
      <c r="AL3065" s="60" t="s">
        <v>1245</v>
      </c>
      <c r="AM3065" s="60">
        <v>245</v>
      </c>
      <c r="AN3065" s="85">
        <v>44098</v>
      </c>
      <c r="AO3065" s="60" t="s">
        <v>2101</v>
      </c>
      <c r="AP3065" s="60" t="s">
        <v>584</v>
      </c>
      <c r="AQ3065" s="60" t="s">
        <v>847</v>
      </c>
      <c r="AT3065" s="60" t="s">
        <v>581</v>
      </c>
      <c r="AU3065" s="60" t="s">
        <v>2102</v>
      </c>
      <c r="AV3065" s="60" t="s">
        <v>1361</v>
      </c>
      <c r="AW3065" s="60" t="s">
        <v>1355</v>
      </c>
      <c r="AX3065" s="60" t="s">
        <v>1354</v>
      </c>
      <c r="AY3065" s="60" t="s">
        <v>12</v>
      </c>
      <c r="AZ3065" s="60" t="s">
        <v>1353</v>
      </c>
      <c r="BA3065" s="60" t="s">
        <v>2103</v>
      </c>
      <c r="BB3065" s="60" t="s">
        <v>1352</v>
      </c>
    </row>
    <row r="3066" spans="1:54" x14ac:dyDescent="0.25">
      <c r="A3066" s="60" t="s">
        <v>1360</v>
      </c>
      <c r="B3066" s="60" t="s">
        <v>0</v>
      </c>
      <c r="C3066" s="60">
        <v>2021</v>
      </c>
      <c r="D3066" s="60">
        <v>3</v>
      </c>
      <c r="E3066" s="85">
        <v>44098</v>
      </c>
      <c r="F3066" s="60" t="s">
        <v>574</v>
      </c>
      <c r="H3066" s="60" t="s">
        <v>12</v>
      </c>
      <c r="I3066" s="60" t="s">
        <v>575</v>
      </c>
      <c r="J3066" s="60" t="s">
        <v>848</v>
      </c>
      <c r="K3066" s="60" t="s">
        <v>3</v>
      </c>
      <c r="M3066" s="60" t="s">
        <v>579</v>
      </c>
      <c r="N3066" s="65">
        <v>20</v>
      </c>
      <c r="P3066" s="60" t="s">
        <v>1246</v>
      </c>
      <c r="Q3066" s="60" t="s">
        <v>1245</v>
      </c>
      <c r="R3066" s="60">
        <v>253</v>
      </c>
      <c r="AL3066" s="60" t="s">
        <v>1245</v>
      </c>
      <c r="AM3066" s="60">
        <v>253</v>
      </c>
      <c r="AN3066" s="85">
        <v>44098</v>
      </c>
      <c r="AO3066" s="60" t="s">
        <v>2101</v>
      </c>
      <c r="AP3066" s="60" t="s">
        <v>584</v>
      </c>
      <c r="AQ3066" s="60" t="s">
        <v>847</v>
      </c>
      <c r="AT3066" s="60" t="s">
        <v>581</v>
      </c>
      <c r="AU3066" s="60" t="s">
        <v>2102</v>
      </c>
      <c r="AV3066" s="60" t="s">
        <v>1361</v>
      </c>
      <c r="AW3066" s="60" t="s">
        <v>1355</v>
      </c>
      <c r="AX3066" s="60" t="s">
        <v>1354</v>
      </c>
      <c r="AY3066" s="60" t="s">
        <v>12</v>
      </c>
      <c r="AZ3066" s="60" t="s">
        <v>1353</v>
      </c>
      <c r="BA3066" s="60" t="s">
        <v>2103</v>
      </c>
      <c r="BB3066" s="60" t="s">
        <v>1352</v>
      </c>
    </row>
    <row r="3067" spans="1:54" x14ac:dyDescent="0.25">
      <c r="A3067" s="60" t="s">
        <v>1360</v>
      </c>
      <c r="B3067" s="60" t="s">
        <v>0</v>
      </c>
      <c r="C3067" s="60">
        <v>2021</v>
      </c>
      <c r="D3067" s="60">
        <v>3</v>
      </c>
      <c r="E3067" s="85">
        <v>44098</v>
      </c>
      <c r="F3067" s="60" t="s">
        <v>574</v>
      </c>
      <c r="H3067" s="60" t="s">
        <v>12</v>
      </c>
      <c r="I3067" s="60" t="s">
        <v>575</v>
      </c>
      <c r="J3067" s="60" t="s">
        <v>582</v>
      </c>
      <c r="K3067" s="60" t="s">
        <v>3</v>
      </c>
      <c r="M3067" s="60" t="s">
        <v>579</v>
      </c>
      <c r="N3067" s="65">
        <v>485.12</v>
      </c>
      <c r="P3067" s="60" t="s">
        <v>1246</v>
      </c>
      <c r="Q3067" s="60" t="s">
        <v>1245</v>
      </c>
      <c r="R3067" s="60">
        <v>241</v>
      </c>
      <c r="AL3067" s="60" t="s">
        <v>1245</v>
      </c>
      <c r="AM3067" s="60">
        <v>241</v>
      </c>
      <c r="AN3067" s="85">
        <v>44098</v>
      </c>
      <c r="AO3067" s="60" t="s">
        <v>2101</v>
      </c>
      <c r="AP3067" s="60" t="s">
        <v>584</v>
      </c>
      <c r="AQ3067" s="60" t="s">
        <v>847</v>
      </c>
      <c r="AT3067" s="60" t="s">
        <v>581</v>
      </c>
      <c r="AU3067" s="60" t="s">
        <v>2102</v>
      </c>
      <c r="AV3067" s="60" t="s">
        <v>1361</v>
      </c>
      <c r="AW3067" s="60" t="s">
        <v>1355</v>
      </c>
      <c r="AX3067" s="60" t="s">
        <v>1354</v>
      </c>
      <c r="AY3067" s="60" t="s">
        <v>12</v>
      </c>
      <c r="AZ3067" s="60" t="s">
        <v>1353</v>
      </c>
      <c r="BA3067" s="60" t="s">
        <v>2103</v>
      </c>
      <c r="BB3067" s="60" t="s">
        <v>1352</v>
      </c>
    </row>
    <row r="3068" spans="1:54" x14ac:dyDescent="0.25">
      <c r="A3068" s="60" t="s">
        <v>1360</v>
      </c>
      <c r="B3068" s="60" t="s">
        <v>0</v>
      </c>
      <c r="C3068" s="60">
        <v>2021</v>
      </c>
      <c r="D3068" s="60">
        <v>3</v>
      </c>
      <c r="E3068" s="85">
        <v>44098</v>
      </c>
      <c r="F3068" s="60" t="s">
        <v>574</v>
      </c>
      <c r="H3068" s="60" t="s">
        <v>12</v>
      </c>
      <c r="I3068" s="60" t="s">
        <v>575</v>
      </c>
      <c r="J3068" s="60" t="s">
        <v>848</v>
      </c>
      <c r="K3068" s="60" t="s">
        <v>3</v>
      </c>
      <c r="M3068" s="60" t="s">
        <v>579</v>
      </c>
      <c r="N3068" s="65">
        <v>10</v>
      </c>
      <c r="P3068" s="60" t="s">
        <v>1246</v>
      </c>
      <c r="Q3068" s="60" t="s">
        <v>1245</v>
      </c>
      <c r="R3068" s="60">
        <v>254</v>
      </c>
      <c r="AL3068" s="60" t="s">
        <v>1245</v>
      </c>
      <c r="AM3068" s="60">
        <v>254</v>
      </c>
      <c r="AN3068" s="85">
        <v>44098</v>
      </c>
      <c r="AO3068" s="60" t="s">
        <v>2101</v>
      </c>
      <c r="AP3068" s="60" t="s">
        <v>584</v>
      </c>
      <c r="AQ3068" s="60" t="s">
        <v>847</v>
      </c>
      <c r="AT3068" s="60" t="s">
        <v>581</v>
      </c>
      <c r="AU3068" s="60" t="s">
        <v>2102</v>
      </c>
      <c r="AV3068" s="60" t="s">
        <v>1361</v>
      </c>
      <c r="AW3068" s="60" t="s">
        <v>1355</v>
      </c>
      <c r="AX3068" s="60" t="s">
        <v>1354</v>
      </c>
      <c r="AY3068" s="60" t="s">
        <v>12</v>
      </c>
      <c r="AZ3068" s="60" t="s">
        <v>1353</v>
      </c>
      <c r="BA3068" s="60" t="s">
        <v>2103</v>
      </c>
      <c r="BB3068" s="60" t="s">
        <v>1352</v>
      </c>
    </row>
    <row r="3069" spans="1:54" x14ac:dyDescent="0.25">
      <c r="A3069" s="60" t="s">
        <v>1360</v>
      </c>
      <c r="B3069" s="60" t="s">
        <v>0</v>
      </c>
      <c r="C3069" s="60">
        <v>2021</v>
      </c>
      <c r="D3069" s="60">
        <v>3</v>
      </c>
      <c r="E3069" s="85">
        <v>44098</v>
      </c>
      <c r="H3069" s="60" t="s">
        <v>12</v>
      </c>
      <c r="J3069" s="60" t="s">
        <v>2</v>
      </c>
      <c r="K3069" s="60" t="s">
        <v>3</v>
      </c>
      <c r="M3069" s="60" t="s">
        <v>579</v>
      </c>
      <c r="N3069" s="65">
        <v>-13631.4</v>
      </c>
      <c r="P3069" s="60" t="s">
        <v>14</v>
      </c>
      <c r="Q3069" s="60" t="s">
        <v>1245</v>
      </c>
      <c r="R3069" s="60">
        <v>410</v>
      </c>
      <c r="AL3069" s="60" t="s">
        <v>1245</v>
      </c>
      <c r="AM3069" s="60">
        <v>410</v>
      </c>
      <c r="AN3069" s="85">
        <v>44098</v>
      </c>
      <c r="AO3069" s="60" t="s">
        <v>2101</v>
      </c>
      <c r="AQ3069" s="60" t="s">
        <v>8</v>
      </c>
      <c r="AT3069" s="60" t="s">
        <v>581</v>
      </c>
      <c r="AU3069" s="60" t="s">
        <v>2102</v>
      </c>
      <c r="AV3069" s="60" t="s">
        <v>1385</v>
      </c>
      <c r="AW3069" s="60" t="s">
        <v>1355</v>
      </c>
      <c r="AX3069" s="60" t="s">
        <v>1355</v>
      </c>
      <c r="AY3069" s="60" t="s">
        <v>12</v>
      </c>
    </row>
    <row r="3070" spans="1:54" x14ac:dyDescent="0.25">
      <c r="A3070" s="60" t="s">
        <v>1360</v>
      </c>
      <c r="B3070" s="60" t="s">
        <v>0</v>
      </c>
      <c r="C3070" s="60">
        <v>2021</v>
      </c>
      <c r="D3070" s="60">
        <v>3</v>
      </c>
      <c r="E3070" s="85">
        <v>44098</v>
      </c>
      <c r="F3070" s="60" t="s">
        <v>574</v>
      </c>
      <c r="H3070" s="60" t="s">
        <v>12</v>
      </c>
      <c r="I3070" s="60" t="s">
        <v>575</v>
      </c>
      <c r="J3070" s="60" t="s">
        <v>589</v>
      </c>
      <c r="K3070" s="60" t="s">
        <v>3</v>
      </c>
      <c r="M3070" s="60" t="s">
        <v>579</v>
      </c>
      <c r="N3070" s="65">
        <v>3354.92</v>
      </c>
      <c r="P3070" s="60" t="s">
        <v>1246</v>
      </c>
      <c r="Q3070" s="60" t="s">
        <v>1245</v>
      </c>
      <c r="R3070" s="60">
        <v>239</v>
      </c>
      <c r="AL3070" s="60" t="s">
        <v>1245</v>
      </c>
      <c r="AM3070" s="60">
        <v>239</v>
      </c>
      <c r="AN3070" s="85">
        <v>44098</v>
      </c>
      <c r="AO3070" s="60" t="s">
        <v>2101</v>
      </c>
      <c r="AP3070" s="60" t="s">
        <v>584</v>
      </c>
      <c r="AQ3070" s="60" t="s">
        <v>847</v>
      </c>
      <c r="AT3070" s="60" t="s">
        <v>581</v>
      </c>
      <c r="AU3070" s="60" t="s">
        <v>2102</v>
      </c>
      <c r="AV3070" s="60" t="s">
        <v>1361</v>
      </c>
      <c r="AW3070" s="60" t="s">
        <v>1355</v>
      </c>
      <c r="AX3070" s="60" t="s">
        <v>1354</v>
      </c>
      <c r="AY3070" s="60" t="s">
        <v>12</v>
      </c>
      <c r="AZ3070" s="60" t="s">
        <v>1353</v>
      </c>
      <c r="BA3070" s="60" t="s">
        <v>2103</v>
      </c>
      <c r="BB3070" s="60" t="s">
        <v>1352</v>
      </c>
    </row>
    <row r="3071" spans="1:54" x14ac:dyDescent="0.25">
      <c r="A3071" s="60" t="s">
        <v>1360</v>
      </c>
      <c r="B3071" s="60" t="s">
        <v>0</v>
      </c>
      <c r="C3071" s="60">
        <v>2021</v>
      </c>
      <c r="D3071" s="60">
        <v>3</v>
      </c>
      <c r="E3071" s="85">
        <v>44098</v>
      </c>
      <c r="F3071" s="60" t="s">
        <v>574</v>
      </c>
      <c r="H3071" s="60" t="s">
        <v>12</v>
      </c>
      <c r="I3071" s="60" t="s">
        <v>575</v>
      </c>
      <c r="J3071" s="60" t="s">
        <v>589</v>
      </c>
      <c r="K3071" s="60" t="s">
        <v>3</v>
      </c>
      <c r="M3071" s="60" t="s">
        <v>579</v>
      </c>
      <c r="N3071" s="65">
        <v>3349</v>
      </c>
      <c r="P3071" s="60" t="s">
        <v>1246</v>
      </c>
      <c r="Q3071" s="60" t="s">
        <v>1245</v>
      </c>
      <c r="R3071" s="60">
        <v>240</v>
      </c>
      <c r="AL3071" s="60" t="s">
        <v>1245</v>
      </c>
      <c r="AM3071" s="60">
        <v>240</v>
      </c>
      <c r="AN3071" s="85">
        <v>44098</v>
      </c>
      <c r="AO3071" s="60" t="s">
        <v>2101</v>
      </c>
      <c r="AP3071" s="60" t="s">
        <v>584</v>
      </c>
      <c r="AQ3071" s="60" t="s">
        <v>847</v>
      </c>
      <c r="AT3071" s="60" t="s">
        <v>581</v>
      </c>
      <c r="AU3071" s="60" t="s">
        <v>2102</v>
      </c>
      <c r="AV3071" s="60" t="s">
        <v>1361</v>
      </c>
      <c r="AW3071" s="60" t="s">
        <v>1355</v>
      </c>
      <c r="AX3071" s="60" t="s">
        <v>1354</v>
      </c>
      <c r="AY3071" s="60" t="s">
        <v>12</v>
      </c>
      <c r="AZ3071" s="60" t="s">
        <v>1353</v>
      </c>
      <c r="BA3071" s="60" t="s">
        <v>2103</v>
      </c>
      <c r="BB3071" s="60" t="s">
        <v>1352</v>
      </c>
    </row>
    <row r="3072" spans="1:54" x14ac:dyDescent="0.25">
      <c r="A3072" s="60" t="s">
        <v>1360</v>
      </c>
      <c r="B3072" s="60" t="s">
        <v>0</v>
      </c>
      <c r="C3072" s="60">
        <v>2021</v>
      </c>
      <c r="D3072" s="60">
        <v>3</v>
      </c>
      <c r="E3072" s="85">
        <v>44098</v>
      </c>
      <c r="F3072" s="60" t="s">
        <v>574</v>
      </c>
      <c r="H3072" s="60" t="s">
        <v>12</v>
      </c>
      <c r="I3072" s="60" t="s">
        <v>575</v>
      </c>
      <c r="J3072" s="60" t="s">
        <v>624</v>
      </c>
      <c r="K3072" s="60" t="s">
        <v>3</v>
      </c>
      <c r="M3072" s="60" t="s">
        <v>579</v>
      </c>
      <c r="N3072" s="65">
        <v>901</v>
      </c>
      <c r="P3072" s="60" t="s">
        <v>1246</v>
      </c>
      <c r="Q3072" s="60" t="s">
        <v>1245</v>
      </c>
      <c r="R3072" s="60">
        <v>247</v>
      </c>
      <c r="AL3072" s="60" t="s">
        <v>1245</v>
      </c>
      <c r="AM3072" s="60">
        <v>247</v>
      </c>
      <c r="AN3072" s="85">
        <v>44098</v>
      </c>
      <c r="AO3072" s="60" t="s">
        <v>2101</v>
      </c>
      <c r="AP3072" s="60" t="s">
        <v>584</v>
      </c>
      <c r="AQ3072" s="60" t="s">
        <v>847</v>
      </c>
      <c r="AT3072" s="60" t="s">
        <v>581</v>
      </c>
      <c r="AU3072" s="60" t="s">
        <v>2102</v>
      </c>
      <c r="AV3072" s="60" t="s">
        <v>1361</v>
      </c>
      <c r="AW3072" s="60" t="s">
        <v>1355</v>
      </c>
      <c r="AX3072" s="60" t="s">
        <v>1354</v>
      </c>
      <c r="AY3072" s="60" t="s">
        <v>12</v>
      </c>
      <c r="AZ3072" s="60" t="s">
        <v>1353</v>
      </c>
      <c r="BA3072" s="60" t="s">
        <v>2103</v>
      </c>
      <c r="BB3072" s="60" t="s">
        <v>1352</v>
      </c>
    </row>
    <row r="3073" spans="1:54" x14ac:dyDescent="0.25">
      <c r="A3073" s="60" t="s">
        <v>1360</v>
      </c>
      <c r="B3073" s="60" t="s">
        <v>0</v>
      </c>
      <c r="C3073" s="60">
        <v>2021</v>
      </c>
      <c r="D3073" s="60">
        <v>3</v>
      </c>
      <c r="E3073" s="85">
        <v>44098</v>
      </c>
      <c r="F3073" s="60" t="s">
        <v>574</v>
      </c>
      <c r="H3073" s="60" t="s">
        <v>12</v>
      </c>
      <c r="I3073" s="60" t="s">
        <v>575</v>
      </c>
      <c r="J3073" s="60" t="s">
        <v>624</v>
      </c>
      <c r="K3073" s="60" t="s">
        <v>3</v>
      </c>
      <c r="M3073" s="60" t="s">
        <v>579</v>
      </c>
      <c r="N3073" s="65">
        <v>614.5</v>
      </c>
      <c r="P3073" s="60" t="s">
        <v>1246</v>
      </c>
      <c r="Q3073" s="60" t="s">
        <v>1245</v>
      </c>
      <c r="R3073" s="60">
        <v>248</v>
      </c>
      <c r="AL3073" s="60" t="s">
        <v>1245</v>
      </c>
      <c r="AM3073" s="60">
        <v>248</v>
      </c>
      <c r="AN3073" s="85">
        <v>44098</v>
      </c>
      <c r="AO3073" s="60" t="s">
        <v>2101</v>
      </c>
      <c r="AP3073" s="60" t="s">
        <v>584</v>
      </c>
      <c r="AQ3073" s="60" t="s">
        <v>847</v>
      </c>
      <c r="AT3073" s="60" t="s">
        <v>581</v>
      </c>
      <c r="AU3073" s="60" t="s">
        <v>2102</v>
      </c>
      <c r="AV3073" s="60" t="s">
        <v>1361</v>
      </c>
      <c r="AW3073" s="60" t="s">
        <v>1355</v>
      </c>
      <c r="AX3073" s="60" t="s">
        <v>1354</v>
      </c>
      <c r="AY3073" s="60" t="s">
        <v>12</v>
      </c>
      <c r="AZ3073" s="60" t="s">
        <v>1353</v>
      </c>
      <c r="BA3073" s="60" t="s">
        <v>2103</v>
      </c>
      <c r="BB3073" s="60" t="s">
        <v>1352</v>
      </c>
    </row>
    <row r="3074" spans="1:54" x14ac:dyDescent="0.25">
      <c r="A3074" s="60" t="s">
        <v>1360</v>
      </c>
      <c r="B3074" s="60" t="s">
        <v>0</v>
      </c>
      <c r="C3074" s="60">
        <v>2021</v>
      </c>
      <c r="D3074" s="60">
        <v>3</v>
      </c>
      <c r="E3074" s="85">
        <v>44098</v>
      </c>
      <c r="F3074" s="60" t="s">
        <v>574</v>
      </c>
      <c r="H3074" s="60" t="s">
        <v>12</v>
      </c>
      <c r="I3074" s="60" t="s">
        <v>575</v>
      </c>
      <c r="J3074" s="60" t="s">
        <v>582</v>
      </c>
      <c r="K3074" s="60" t="s">
        <v>3</v>
      </c>
      <c r="M3074" s="60" t="s">
        <v>579</v>
      </c>
      <c r="N3074" s="65">
        <v>361.5</v>
      </c>
      <c r="P3074" s="60" t="s">
        <v>1246</v>
      </c>
      <c r="Q3074" s="60" t="s">
        <v>1245</v>
      </c>
      <c r="R3074" s="60">
        <v>307</v>
      </c>
      <c r="AL3074" s="60" t="s">
        <v>1245</v>
      </c>
      <c r="AM3074" s="60">
        <v>307</v>
      </c>
      <c r="AN3074" s="85">
        <v>44098</v>
      </c>
      <c r="AO3074" s="60" t="s">
        <v>2101</v>
      </c>
      <c r="AP3074" s="60" t="s">
        <v>584</v>
      </c>
      <c r="AQ3074" s="60" t="s">
        <v>975</v>
      </c>
      <c r="AT3074" s="60" t="s">
        <v>581</v>
      </c>
      <c r="AU3074" s="60" t="s">
        <v>2102</v>
      </c>
      <c r="AV3074" s="60" t="s">
        <v>1361</v>
      </c>
      <c r="AW3074" s="60" t="s">
        <v>1355</v>
      </c>
      <c r="AX3074" s="60" t="s">
        <v>1354</v>
      </c>
      <c r="AY3074" s="60" t="s">
        <v>12</v>
      </c>
      <c r="AZ3074" s="60" t="s">
        <v>1353</v>
      </c>
      <c r="BA3074" s="60" t="s">
        <v>2103</v>
      </c>
      <c r="BB3074" s="60" t="s">
        <v>1352</v>
      </c>
    </row>
    <row r="3075" spans="1:54" x14ac:dyDescent="0.25">
      <c r="A3075" s="60" t="s">
        <v>1360</v>
      </c>
      <c r="B3075" s="60" t="s">
        <v>0</v>
      </c>
      <c r="C3075" s="60">
        <v>2021</v>
      </c>
      <c r="D3075" s="60">
        <v>3</v>
      </c>
      <c r="E3075" s="85">
        <v>44098</v>
      </c>
      <c r="F3075" s="60" t="s">
        <v>574</v>
      </c>
      <c r="H3075" s="60" t="s">
        <v>12</v>
      </c>
      <c r="I3075" s="60" t="s">
        <v>575</v>
      </c>
      <c r="J3075" s="60" t="s">
        <v>586</v>
      </c>
      <c r="K3075" s="60" t="s">
        <v>3</v>
      </c>
      <c r="M3075" s="60" t="s">
        <v>579</v>
      </c>
      <c r="N3075" s="65">
        <v>33.5</v>
      </c>
      <c r="P3075" s="60" t="s">
        <v>1246</v>
      </c>
      <c r="Q3075" s="60" t="s">
        <v>1245</v>
      </c>
      <c r="R3075" s="60">
        <v>309</v>
      </c>
      <c r="AL3075" s="60" t="s">
        <v>1245</v>
      </c>
      <c r="AM3075" s="60">
        <v>309</v>
      </c>
      <c r="AN3075" s="85">
        <v>44098</v>
      </c>
      <c r="AO3075" s="60" t="s">
        <v>2101</v>
      </c>
      <c r="AP3075" s="60" t="s">
        <v>584</v>
      </c>
      <c r="AQ3075" s="60" t="s">
        <v>975</v>
      </c>
      <c r="AT3075" s="60" t="s">
        <v>581</v>
      </c>
      <c r="AU3075" s="60" t="s">
        <v>2102</v>
      </c>
      <c r="AV3075" s="60" t="s">
        <v>1361</v>
      </c>
      <c r="AW3075" s="60" t="s">
        <v>1355</v>
      </c>
      <c r="AX3075" s="60" t="s">
        <v>1354</v>
      </c>
      <c r="AY3075" s="60" t="s">
        <v>12</v>
      </c>
      <c r="AZ3075" s="60" t="s">
        <v>1353</v>
      </c>
      <c r="BA3075" s="60" t="s">
        <v>2103</v>
      </c>
      <c r="BB3075" s="60" t="s">
        <v>1352</v>
      </c>
    </row>
    <row r="3076" spans="1:54" x14ac:dyDescent="0.25">
      <c r="A3076" s="60" t="s">
        <v>1360</v>
      </c>
      <c r="B3076" s="60" t="s">
        <v>0</v>
      </c>
      <c r="C3076" s="60">
        <v>2021</v>
      </c>
      <c r="D3076" s="60">
        <v>3</v>
      </c>
      <c r="E3076" s="85">
        <v>44098</v>
      </c>
      <c r="F3076" s="60" t="s">
        <v>574</v>
      </c>
      <c r="H3076" s="60" t="s">
        <v>12</v>
      </c>
      <c r="I3076" s="60" t="s">
        <v>575</v>
      </c>
      <c r="J3076" s="60" t="s">
        <v>587</v>
      </c>
      <c r="K3076" s="60" t="s">
        <v>3</v>
      </c>
      <c r="M3076" s="60" t="s">
        <v>579</v>
      </c>
      <c r="N3076" s="65">
        <v>28</v>
      </c>
      <c r="P3076" s="60" t="s">
        <v>1246</v>
      </c>
      <c r="Q3076" s="60" t="s">
        <v>1245</v>
      </c>
      <c r="R3076" s="60">
        <v>311</v>
      </c>
      <c r="AL3076" s="60" t="s">
        <v>1245</v>
      </c>
      <c r="AM3076" s="60">
        <v>311</v>
      </c>
      <c r="AN3076" s="85">
        <v>44098</v>
      </c>
      <c r="AO3076" s="60" t="s">
        <v>2101</v>
      </c>
      <c r="AP3076" s="60" t="s">
        <v>584</v>
      </c>
      <c r="AQ3076" s="60" t="s">
        <v>975</v>
      </c>
      <c r="AT3076" s="60" t="s">
        <v>581</v>
      </c>
      <c r="AU3076" s="60" t="s">
        <v>2102</v>
      </c>
      <c r="AV3076" s="60" t="s">
        <v>1361</v>
      </c>
      <c r="AW3076" s="60" t="s">
        <v>1355</v>
      </c>
      <c r="AX3076" s="60" t="s">
        <v>1354</v>
      </c>
      <c r="AY3076" s="60" t="s">
        <v>12</v>
      </c>
      <c r="AZ3076" s="60" t="s">
        <v>1353</v>
      </c>
      <c r="BA3076" s="60" t="s">
        <v>2103</v>
      </c>
      <c r="BB3076" s="60" t="s">
        <v>1352</v>
      </c>
    </row>
    <row r="3077" spans="1:54" x14ac:dyDescent="0.25">
      <c r="A3077" s="60" t="s">
        <v>1360</v>
      </c>
      <c r="B3077" s="60" t="s">
        <v>0</v>
      </c>
      <c r="C3077" s="60">
        <v>2021</v>
      </c>
      <c r="D3077" s="60">
        <v>3</v>
      </c>
      <c r="E3077" s="85">
        <v>44098</v>
      </c>
      <c r="F3077" s="60" t="s">
        <v>574</v>
      </c>
      <c r="H3077" s="60" t="s">
        <v>12</v>
      </c>
      <c r="I3077" s="60" t="s">
        <v>575</v>
      </c>
      <c r="J3077" s="60" t="s">
        <v>582</v>
      </c>
      <c r="K3077" s="60" t="s">
        <v>3</v>
      </c>
      <c r="M3077" s="60" t="s">
        <v>579</v>
      </c>
      <c r="N3077" s="65">
        <v>484.27</v>
      </c>
      <c r="P3077" s="60" t="s">
        <v>1246</v>
      </c>
      <c r="Q3077" s="60" t="s">
        <v>1245</v>
      </c>
      <c r="R3077" s="60">
        <v>242</v>
      </c>
      <c r="AL3077" s="60" t="s">
        <v>1245</v>
      </c>
      <c r="AM3077" s="60">
        <v>242</v>
      </c>
      <c r="AN3077" s="85">
        <v>44098</v>
      </c>
      <c r="AO3077" s="60" t="s">
        <v>2101</v>
      </c>
      <c r="AP3077" s="60" t="s">
        <v>584</v>
      </c>
      <c r="AQ3077" s="60" t="s">
        <v>847</v>
      </c>
      <c r="AT3077" s="60" t="s">
        <v>581</v>
      </c>
      <c r="AU3077" s="60" t="s">
        <v>2102</v>
      </c>
      <c r="AV3077" s="60" t="s">
        <v>1361</v>
      </c>
      <c r="AW3077" s="60" t="s">
        <v>1355</v>
      </c>
      <c r="AX3077" s="60" t="s">
        <v>1354</v>
      </c>
      <c r="AY3077" s="60" t="s">
        <v>12</v>
      </c>
      <c r="AZ3077" s="60" t="s">
        <v>1353</v>
      </c>
      <c r="BA3077" s="60" t="s">
        <v>2103</v>
      </c>
      <c r="BB3077" s="60" t="s">
        <v>1352</v>
      </c>
    </row>
    <row r="3078" spans="1:54" x14ac:dyDescent="0.25">
      <c r="A3078" s="60" t="s">
        <v>1360</v>
      </c>
      <c r="B3078" s="60" t="s">
        <v>0</v>
      </c>
      <c r="C3078" s="60">
        <v>2021</v>
      </c>
      <c r="D3078" s="60">
        <v>3</v>
      </c>
      <c r="E3078" s="85">
        <v>44098</v>
      </c>
      <c r="F3078" s="60" t="s">
        <v>574</v>
      </c>
      <c r="H3078" s="60" t="s">
        <v>12</v>
      </c>
      <c r="I3078" s="60" t="s">
        <v>575</v>
      </c>
      <c r="J3078" s="60" t="s">
        <v>585</v>
      </c>
      <c r="K3078" s="60" t="s">
        <v>3</v>
      </c>
      <c r="M3078" s="60" t="s">
        <v>579</v>
      </c>
      <c r="N3078" s="65">
        <v>242.58</v>
      </c>
      <c r="P3078" s="60" t="s">
        <v>1246</v>
      </c>
      <c r="Q3078" s="60" t="s">
        <v>1245</v>
      </c>
      <c r="R3078" s="60">
        <v>244</v>
      </c>
      <c r="AL3078" s="60" t="s">
        <v>1245</v>
      </c>
      <c r="AM3078" s="60">
        <v>244</v>
      </c>
      <c r="AN3078" s="85">
        <v>44098</v>
      </c>
      <c r="AO3078" s="60" t="s">
        <v>2101</v>
      </c>
      <c r="AP3078" s="60" t="s">
        <v>584</v>
      </c>
      <c r="AQ3078" s="60" t="s">
        <v>847</v>
      </c>
      <c r="AT3078" s="60" t="s">
        <v>581</v>
      </c>
      <c r="AU3078" s="60" t="s">
        <v>2102</v>
      </c>
      <c r="AV3078" s="60" t="s">
        <v>1361</v>
      </c>
      <c r="AW3078" s="60" t="s">
        <v>1355</v>
      </c>
      <c r="AX3078" s="60" t="s">
        <v>1354</v>
      </c>
      <c r="AY3078" s="60" t="s">
        <v>12</v>
      </c>
      <c r="AZ3078" s="60" t="s">
        <v>1353</v>
      </c>
      <c r="BA3078" s="60" t="s">
        <v>2103</v>
      </c>
      <c r="BB3078" s="60" t="s">
        <v>1352</v>
      </c>
    </row>
    <row r="3079" spans="1:54" x14ac:dyDescent="0.25">
      <c r="A3079" s="60" t="s">
        <v>1360</v>
      </c>
      <c r="B3079" s="60" t="s">
        <v>0</v>
      </c>
      <c r="C3079" s="60">
        <v>2021</v>
      </c>
      <c r="D3079" s="60">
        <v>3</v>
      </c>
      <c r="E3079" s="85">
        <v>44098</v>
      </c>
      <c r="F3079" s="60" t="s">
        <v>574</v>
      </c>
      <c r="H3079" s="60" t="s">
        <v>12</v>
      </c>
      <c r="I3079" s="60" t="s">
        <v>575</v>
      </c>
      <c r="J3079" s="60" t="s">
        <v>588</v>
      </c>
      <c r="K3079" s="60" t="s">
        <v>3</v>
      </c>
      <c r="M3079" s="60" t="s">
        <v>579</v>
      </c>
      <c r="N3079" s="65">
        <v>20.47</v>
      </c>
      <c r="P3079" s="60" t="s">
        <v>1246</v>
      </c>
      <c r="Q3079" s="60" t="s">
        <v>1245</v>
      </c>
      <c r="R3079" s="60">
        <v>251</v>
      </c>
      <c r="AL3079" s="60" t="s">
        <v>1245</v>
      </c>
      <c r="AM3079" s="60">
        <v>251</v>
      </c>
      <c r="AN3079" s="85">
        <v>44098</v>
      </c>
      <c r="AO3079" s="60" t="s">
        <v>2101</v>
      </c>
      <c r="AP3079" s="60" t="s">
        <v>584</v>
      </c>
      <c r="AQ3079" s="60" t="s">
        <v>847</v>
      </c>
      <c r="AT3079" s="60" t="s">
        <v>581</v>
      </c>
      <c r="AU3079" s="60" t="s">
        <v>2102</v>
      </c>
      <c r="AV3079" s="60" t="s">
        <v>1361</v>
      </c>
      <c r="AW3079" s="60" t="s">
        <v>1355</v>
      </c>
      <c r="AX3079" s="60" t="s">
        <v>1354</v>
      </c>
      <c r="AY3079" s="60" t="s">
        <v>12</v>
      </c>
      <c r="AZ3079" s="60" t="s">
        <v>1353</v>
      </c>
      <c r="BA3079" s="60" t="s">
        <v>2103</v>
      </c>
      <c r="BB3079" s="60" t="s">
        <v>1352</v>
      </c>
    </row>
    <row r="3080" spans="1:54" x14ac:dyDescent="0.25">
      <c r="A3080" s="60" t="s">
        <v>1360</v>
      </c>
      <c r="B3080" s="60" t="s">
        <v>0</v>
      </c>
      <c r="C3080" s="60">
        <v>2021</v>
      </c>
      <c r="D3080" s="60">
        <v>3</v>
      </c>
      <c r="E3080" s="85">
        <v>44098</v>
      </c>
      <c r="F3080" s="60" t="s">
        <v>574</v>
      </c>
      <c r="H3080" s="60" t="s">
        <v>12</v>
      </c>
      <c r="I3080" s="60" t="s">
        <v>575</v>
      </c>
      <c r="J3080" s="60" t="s">
        <v>587</v>
      </c>
      <c r="K3080" s="60" t="s">
        <v>3</v>
      </c>
      <c r="M3080" s="60" t="s">
        <v>579</v>
      </c>
      <c r="N3080" s="65">
        <v>37.58</v>
      </c>
      <c r="P3080" s="60" t="s">
        <v>1246</v>
      </c>
      <c r="Q3080" s="60" t="s">
        <v>1245</v>
      </c>
      <c r="R3080" s="60">
        <v>249</v>
      </c>
      <c r="AL3080" s="60" t="s">
        <v>1245</v>
      </c>
      <c r="AM3080" s="60">
        <v>249</v>
      </c>
      <c r="AN3080" s="85">
        <v>44098</v>
      </c>
      <c r="AO3080" s="60" t="s">
        <v>2101</v>
      </c>
      <c r="AP3080" s="60" t="s">
        <v>584</v>
      </c>
      <c r="AQ3080" s="60" t="s">
        <v>847</v>
      </c>
      <c r="AT3080" s="60" t="s">
        <v>581</v>
      </c>
      <c r="AU3080" s="60" t="s">
        <v>2102</v>
      </c>
      <c r="AV3080" s="60" t="s">
        <v>1361</v>
      </c>
      <c r="AW3080" s="60" t="s">
        <v>1355</v>
      </c>
      <c r="AX3080" s="60" t="s">
        <v>1354</v>
      </c>
      <c r="AY3080" s="60" t="s">
        <v>12</v>
      </c>
      <c r="AZ3080" s="60" t="s">
        <v>1353</v>
      </c>
      <c r="BA3080" s="60" t="s">
        <v>2103</v>
      </c>
      <c r="BB3080" s="60" t="s">
        <v>1352</v>
      </c>
    </row>
    <row r="3081" spans="1:54" x14ac:dyDescent="0.25">
      <c r="A3081" s="60" t="s">
        <v>1360</v>
      </c>
      <c r="B3081" s="60" t="s">
        <v>0</v>
      </c>
      <c r="C3081" s="60">
        <v>2021</v>
      </c>
      <c r="D3081" s="60">
        <v>3</v>
      </c>
      <c r="E3081" s="85">
        <v>44098</v>
      </c>
      <c r="F3081" s="60" t="s">
        <v>574</v>
      </c>
      <c r="H3081" s="60" t="s">
        <v>12</v>
      </c>
      <c r="I3081" s="60" t="s">
        <v>575</v>
      </c>
      <c r="J3081" s="60" t="s">
        <v>589</v>
      </c>
      <c r="K3081" s="60" t="s">
        <v>3</v>
      </c>
      <c r="M3081" s="60" t="s">
        <v>579</v>
      </c>
      <c r="N3081" s="65">
        <v>2500</v>
      </c>
      <c r="P3081" s="60" t="s">
        <v>1246</v>
      </c>
      <c r="Q3081" s="60" t="s">
        <v>1245</v>
      </c>
      <c r="R3081" s="60">
        <v>306</v>
      </c>
      <c r="AL3081" s="60" t="s">
        <v>1245</v>
      </c>
      <c r="AM3081" s="60">
        <v>306</v>
      </c>
      <c r="AN3081" s="85">
        <v>44098</v>
      </c>
      <c r="AO3081" s="60" t="s">
        <v>2101</v>
      </c>
      <c r="AP3081" s="60" t="s">
        <v>584</v>
      </c>
      <c r="AQ3081" s="60" t="s">
        <v>975</v>
      </c>
      <c r="AT3081" s="60" t="s">
        <v>581</v>
      </c>
      <c r="AU3081" s="60" t="s">
        <v>2102</v>
      </c>
      <c r="AV3081" s="60" t="s">
        <v>1361</v>
      </c>
      <c r="AW3081" s="60" t="s">
        <v>1355</v>
      </c>
      <c r="AX3081" s="60" t="s">
        <v>1354</v>
      </c>
      <c r="AY3081" s="60" t="s">
        <v>12</v>
      </c>
      <c r="AZ3081" s="60" t="s">
        <v>1353</v>
      </c>
      <c r="BA3081" s="60" t="s">
        <v>2103</v>
      </c>
      <c r="BB3081" s="60" t="s">
        <v>1352</v>
      </c>
    </row>
    <row r="3082" spans="1:54" x14ac:dyDescent="0.25">
      <c r="A3082" s="60" t="s">
        <v>1360</v>
      </c>
      <c r="B3082" s="60" t="s">
        <v>0</v>
      </c>
      <c r="C3082" s="60">
        <v>2021</v>
      </c>
      <c r="D3082" s="60">
        <v>3</v>
      </c>
      <c r="E3082" s="85">
        <v>44098</v>
      </c>
      <c r="F3082" s="60" t="s">
        <v>574</v>
      </c>
      <c r="H3082" s="60" t="s">
        <v>12</v>
      </c>
      <c r="I3082" s="60" t="s">
        <v>575</v>
      </c>
      <c r="J3082" s="60" t="s">
        <v>588</v>
      </c>
      <c r="K3082" s="60" t="s">
        <v>3</v>
      </c>
      <c r="M3082" s="60" t="s">
        <v>579</v>
      </c>
      <c r="N3082" s="65">
        <v>20.43</v>
      </c>
      <c r="P3082" s="60" t="s">
        <v>1246</v>
      </c>
      <c r="Q3082" s="60" t="s">
        <v>1245</v>
      </c>
      <c r="R3082" s="60">
        <v>252</v>
      </c>
      <c r="AL3082" s="60" t="s">
        <v>1245</v>
      </c>
      <c r="AM3082" s="60">
        <v>252</v>
      </c>
      <c r="AN3082" s="85">
        <v>44098</v>
      </c>
      <c r="AO3082" s="60" t="s">
        <v>2101</v>
      </c>
      <c r="AP3082" s="60" t="s">
        <v>584</v>
      </c>
      <c r="AQ3082" s="60" t="s">
        <v>847</v>
      </c>
      <c r="AT3082" s="60" t="s">
        <v>581</v>
      </c>
      <c r="AU3082" s="60" t="s">
        <v>2102</v>
      </c>
      <c r="AV3082" s="60" t="s">
        <v>1361</v>
      </c>
      <c r="AW3082" s="60" t="s">
        <v>1355</v>
      </c>
      <c r="AX3082" s="60" t="s">
        <v>1354</v>
      </c>
      <c r="AY3082" s="60" t="s">
        <v>12</v>
      </c>
      <c r="AZ3082" s="60" t="s">
        <v>1353</v>
      </c>
      <c r="BA3082" s="60" t="s">
        <v>2103</v>
      </c>
      <c r="BB3082" s="60" t="s">
        <v>1352</v>
      </c>
    </row>
    <row r="3083" spans="1:54" x14ac:dyDescent="0.25">
      <c r="A3083" s="60" t="s">
        <v>1360</v>
      </c>
      <c r="B3083" s="60" t="s">
        <v>0</v>
      </c>
      <c r="C3083" s="60">
        <v>2021</v>
      </c>
      <c r="D3083" s="60">
        <v>3</v>
      </c>
      <c r="E3083" s="85">
        <v>44104</v>
      </c>
      <c r="H3083" s="60" t="s">
        <v>12</v>
      </c>
      <c r="J3083" s="60" t="s">
        <v>2</v>
      </c>
      <c r="K3083" s="60" t="s">
        <v>3</v>
      </c>
      <c r="M3083" s="60" t="s">
        <v>1513</v>
      </c>
      <c r="N3083" s="65">
        <v>-38.979999999999997</v>
      </c>
      <c r="P3083" s="60" t="s">
        <v>14</v>
      </c>
      <c r="Q3083" s="60" t="s">
        <v>1235</v>
      </c>
      <c r="R3083" s="60">
        <v>227</v>
      </c>
      <c r="AL3083" s="60" t="s">
        <v>1235</v>
      </c>
      <c r="AM3083" s="60">
        <v>227</v>
      </c>
      <c r="AN3083" s="85">
        <v>44104</v>
      </c>
      <c r="AO3083" s="60" t="s">
        <v>2131</v>
      </c>
      <c r="AQ3083" s="60" t="s">
        <v>8</v>
      </c>
      <c r="AT3083" s="60" t="s">
        <v>603</v>
      </c>
      <c r="AU3083" s="60" t="s">
        <v>2102</v>
      </c>
      <c r="AV3083" s="60" t="s">
        <v>1385</v>
      </c>
      <c r="AW3083" s="60" t="s">
        <v>1355</v>
      </c>
      <c r="AX3083" s="60" t="s">
        <v>1355</v>
      </c>
      <c r="AY3083" s="60" t="s">
        <v>12</v>
      </c>
    </row>
    <row r="3084" spans="1:54" x14ac:dyDescent="0.25">
      <c r="A3084" s="60" t="s">
        <v>1360</v>
      </c>
      <c r="B3084" s="60" t="s">
        <v>0</v>
      </c>
      <c r="C3084" s="60">
        <v>2021</v>
      </c>
      <c r="D3084" s="60">
        <v>3</v>
      </c>
      <c r="E3084" s="85">
        <v>44104</v>
      </c>
      <c r="H3084" s="60" t="s">
        <v>12</v>
      </c>
      <c r="I3084" s="60" t="s">
        <v>575</v>
      </c>
      <c r="J3084" s="60" t="s">
        <v>1244</v>
      </c>
      <c r="K3084" s="60" t="s">
        <v>3</v>
      </c>
      <c r="M3084" s="60" t="s">
        <v>1521</v>
      </c>
      <c r="N3084" s="65">
        <v>-37.700000000000003</v>
      </c>
      <c r="P3084" s="60" t="s">
        <v>1243</v>
      </c>
      <c r="Q3084" s="60" t="s">
        <v>1242</v>
      </c>
      <c r="R3084" s="60">
        <v>48</v>
      </c>
      <c r="AL3084" s="60" t="s">
        <v>1242</v>
      </c>
      <c r="AM3084" s="60">
        <v>48</v>
      </c>
      <c r="AN3084" s="85">
        <v>44104</v>
      </c>
      <c r="AO3084" s="60" t="s">
        <v>2137</v>
      </c>
      <c r="AP3084" s="60" t="s">
        <v>1241</v>
      </c>
      <c r="AQ3084" s="60" t="s">
        <v>847</v>
      </c>
      <c r="AT3084" s="60" t="s">
        <v>16</v>
      </c>
      <c r="AU3084" s="60" t="s">
        <v>2102</v>
      </c>
      <c r="AV3084" s="60" t="s">
        <v>1515</v>
      </c>
      <c r="AW3084" s="60" t="s">
        <v>1355</v>
      </c>
      <c r="AX3084" s="60" t="s">
        <v>1354</v>
      </c>
      <c r="AY3084" s="60" t="s">
        <v>12</v>
      </c>
      <c r="AZ3084" s="60" t="s">
        <v>1353</v>
      </c>
      <c r="BA3084" s="60" t="s">
        <v>2103</v>
      </c>
      <c r="BB3084" s="60" t="s">
        <v>1352</v>
      </c>
    </row>
    <row r="3085" spans="1:54" x14ac:dyDescent="0.25">
      <c r="A3085" s="60" t="s">
        <v>1360</v>
      </c>
      <c r="B3085" s="60" t="s">
        <v>0</v>
      </c>
      <c r="C3085" s="60">
        <v>2021</v>
      </c>
      <c r="D3085" s="60">
        <v>3</v>
      </c>
      <c r="E3085" s="85">
        <v>44104</v>
      </c>
      <c r="H3085" s="60" t="s">
        <v>12</v>
      </c>
      <c r="I3085" s="60" t="s">
        <v>575</v>
      </c>
      <c r="J3085" s="60" t="s">
        <v>692</v>
      </c>
      <c r="K3085" s="60" t="s">
        <v>3</v>
      </c>
      <c r="M3085" s="60" t="s">
        <v>1520</v>
      </c>
      <c r="N3085" s="65">
        <v>-5.37</v>
      </c>
      <c r="P3085" s="60" t="s">
        <v>1240</v>
      </c>
      <c r="Q3085" s="60" t="s">
        <v>1239</v>
      </c>
      <c r="R3085" s="60">
        <v>48</v>
      </c>
      <c r="AL3085" s="60" t="s">
        <v>1239</v>
      </c>
      <c r="AM3085" s="60">
        <v>48</v>
      </c>
      <c r="AN3085" s="85">
        <v>44104</v>
      </c>
      <c r="AO3085" s="60" t="s">
        <v>2137</v>
      </c>
      <c r="AP3085" s="60" t="s">
        <v>1241</v>
      </c>
      <c r="AQ3085" s="60" t="s">
        <v>847</v>
      </c>
      <c r="AT3085" s="60" t="s">
        <v>16</v>
      </c>
      <c r="AU3085" s="60" t="s">
        <v>2102</v>
      </c>
      <c r="AV3085" s="60" t="s">
        <v>1356</v>
      </c>
      <c r="AW3085" s="60" t="s">
        <v>1355</v>
      </c>
      <c r="AX3085" s="60" t="s">
        <v>1354</v>
      </c>
      <c r="AY3085" s="60" t="s">
        <v>12</v>
      </c>
      <c r="AZ3085" s="60" t="s">
        <v>1353</v>
      </c>
      <c r="BA3085" s="60" t="s">
        <v>2103</v>
      </c>
      <c r="BB3085" s="60" t="s">
        <v>1352</v>
      </c>
    </row>
    <row r="3086" spans="1:54" x14ac:dyDescent="0.25">
      <c r="A3086" s="60" t="s">
        <v>1360</v>
      </c>
      <c r="B3086" s="60" t="s">
        <v>0</v>
      </c>
      <c r="C3086" s="60">
        <v>2021</v>
      </c>
      <c r="D3086" s="60">
        <v>3</v>
      </c>
      <c r="E3086" s="85">
        <v>44104</v>
      </c>
      <c r="H3086" s="60" t="s">
        <v>12</v>
      </c>
      <c r="J3086" s="60" t="s">
        <v>2</v>
      </c>
      <c r="K3086" s="60" t="s">
        <v>3</v>
      </c>
      <c r="M3086" s="60" t="s">
        <v>1520</v>
      </c>
      <c r="N3086" s="65">
        <v>7.4</v>
      </c>
      <c r="P3086" s="60" t="s">
        <v>14</v>
      </c>
      <c r="Q3086" s="60" t="s">
        <v>1239</v>
      </c>
      <c r="R3086" s="60">
        <v>87</v>
      </c>
      <c r="AL3086" s="60" t="s">
        <v>1239</v>
      </c>
      <c r="AM3086" s="60">
        <v>87</v>
      </c>
      <c r="AN3086" s="85">
        <v>44104</v>
      </c>
      <c r="AO3086" s="60" t="s">
        <v>2137</v>
      </c>
      <c r="AQ3086" s="60" t="s">
        <v>8</v>
      </c>
      <c r="AT3086" s="60" t="s">
        <v>16</v>
      </c>
      <c r="AU3086" s="60" t="s">
        <v>2102</v>
      </c>
      <c r="AV3086" s="60" t="s">
        <v>1385</v>
      </c>
      <c r="AW3086" s="60" t="s">
        <v>1355</v>
      </c>
      <c r="AX3086" s="60" t="s">
        <v>1355</v>
      </c>
      <c r="AY3086" s="60" t="s">
        <v>12</v>
      </c>
    </row>
    <row r="3087" spans="1:54" x14ac:dyDescent="0.25">
      <c r="A3087" s="60" t="s">
        <v>1360</v>
      </c>
      <c r="B3087" s="60" t="s">
        <v>0</v>
      </c>
      <c r="C3087" s="60">
        <v>2021</v>
      </c>
      <c r="D3087" s="60">
        <v>3</v>
      </c>
      <c r="E3087" s="85">
        <v>44104</v>
      </c>
      <c r="H3087" s="60" t="s">
        <v>12</v>
      </c>
      <c r="J3087" s="60" t="s">
        <v>2</v>
      </c>
      <c r="K3087" s="60" t="s">
        <v>3</v>
      </c>
      <c r="M3087" s="60" t="s">
        <v>1521</v>
      </c>
      <c r="N3087" s="65">
        <v>51.91</v>
      </c>
      <c r="P3087" s="60" t="s">
        <v>14</v>
      </c>
      <c r="Q3087" s="60" t="s">
        <v>1242</v>
      </c>
      <c r="R3087" s="60">
        <v>87</v>
      </c>
      <c r="AL3087" s="60" t="s">
        <v>1242</v>
      </c>
      <c r="AM3087" s="60">
        <v>87</v>
      </c>
      <c r="AN3087" s="85">
        <v>44104</v>
      </c>
      <c r="AO3087" s="60" t="s">
        <v>2137</v>
      </c>
      <c r="AQ3087" s="60" t="s">
        <v>8</v>
      </c>
      <c r="AT3087" s="60" t="s">
        <v>16</v>
      </c>
      <c r="AU3087" s="60" t="s">
        <v>2102</v>
      </c>
      <c r="AV3087" s="60" t="s">
        <v>1385</v>
      </c>
      <c r="AW3087" s="60" t="s">
        <v>1355</v>
      </c>
      <c r="AX3087" s="60" t="s">
        <v>1355</v>
      </c>
      <c r="AY3087" s="60" t="s">
        <v>12</v>
      </c>
    </row>
    <row r="3088" spans="1:54" x14ac:dyDescent="0.25">
      <c r="A3088" s="60" t="s">
        <v>1360</v>
      </c>
      <c r="B3088" s="60" t="s">
        <v>0</v>
      </c>
      <c r="C3088" s="60">
        <v>2021</v>
      </c>
      <c r="D3088" s="60">
        <v>3</v>
      </c>
      <c r="E3088" s="85">
        <v>44104</v>
      </c>
      <c r="H3088" s="60" t="s">
        <v>12</v>
      </c>
      <c r="I3088" s="60" t="s">
        <v>575</v>
      </c>
      <c r="J3088" s="60" t="s">
        <v>688</v>
      </c>
      <c r="K3088" s="60" t="s">
        <v>3</v>
      </c>
      <c r="M3088" s="60" t="s">
        <v>1513</v>
      </c>
      <c r="N3088" s="65">
        <v>3.77</v>
      </c>
      <c r="P3088" s="60" t="s">
        <v>1238</v>
      </c>
      <c r="Q3088" s="60" t="s">
        <v>1235</v>
      </c>
      <c r="R3088" s="60">
        <v>47</v>
      </c>
      <c r="AL3088" s="60" t="s">
        <v>1235</v>
      </c>
      <c r="AM3088" s="60">
        <v>47</v>
      </c>
      <c r="AN3088" s="85">
        <v>44104</v>
      </c>
      <c r="AO3088" s="60" t="s">
        <v>2131</v>
      </c>
      <c r="AQ3088" s="60" t="s">
        <v>847</v>
      </c>
      <c r="AT3088" s="60" t="s">
        <v>603</v>
      </c>
      <c r="AU3088" s="60" t="s">
        <v>2102</v>
      </c>
      <c r="AV3088" s="60" t="s">
        <v>1408</v>
      </c>
      <c r="AW3088" s="60" t="s">
        <v>1355</v>
      </c>
      <c r="AX3088" s="60" t="s">
        <v>1354</v>
      </c>
      <c r="AY3088" s="60" t="s">
        <v>12</v>
      </c>
      <c r="AZ3088" s="60" t="s">
        <v>1353</v>
      </c>
      <c r="BA3088" s="60" t="s">
        <v>2103</v>
      </c>
      <c r="BB3088" s="60" t="s">
        <v>1352</v>
      </c>
    </row>
    <row r="3089" spans="1:54" x14ac:dyDescent="0.25">
      <c r="A3089" s="60" t="s">
        <v>1360</v>
      </c>
      <c r="B3089" s="60" t="s">
        <v>0</v>
      </c>
      <c r="C3089" s="60">
        <v>2021</v>
      </c>
      <c r="D3089" s="60">
        <v>3</v>
      </c>
      <c r="E3089" s="85">
        <v>44104</v>
      </c>
      <c r="H3089" s="60" t="s">
        <v>12</v>
      </c>
      <c r="I3089" s="60" t="s">
        <v>575</v>
      </c>
      <c r="J3089" s="60" t="s">
        <v>1244</v>
      </c>
      <c r="K3089" s="60" t="s">
        <v>3</v>
      </c>
      <c r="M3089" s="60" t="s">
        <v>1521</v>
      </c>
      <c r="N3089" s="65">
        <v>-14.21</v>
      </c>
      <c r="P3089" s="60" t="s">
        <v>1243</v>
      </c>
      <c r="Q3089" s="60" t="s">
        <v>1242</v>
      </c>
      <c r="R3089" s="60">
        <v>49</v>
      </c>
      <c r="AL3089" s="60" t="s">
        <v>1242</v>
      </c>
      <c r="AM3089" s="60">
        <v>49</v>
      </c>
      <c r="AN3089" s="85">
        <v>44104</v>
      </c>
      <c r="AO3089" s="60" t="s">
        <v>2137</v>
      </c>
      <c r="AP3089" s="60" t="s">
        <v>1241</v>
      </c>
      <c r="AQ3089" s="60" t="s">
        <v>975</v>
      </c>
      <c r="AT3089" s="60" t="s">
        <v>16</v>
      </c>
      <c r="AU3089" s="60" t="s">
        <v>2102</v>
      </c>
      <c r="AV3089" s="60" t="s">
        <v>1515</v>
      </c>
      <c r="AW3089" s="60" t="s">
        <v>1355</v>
      </c>
      <c r="AX3089" s="60" t="s">
        <v>1354</v>
      </c>
      <c r="AY3089" s="60" t="s">
        <v>12</v>
      </c>
      <c r="AZ3089" s="60" t="s">
        <v>1353</v>
      </c>
      <c r="BA3089" s="60" t="s">
        <v>2103</v>
      </c>
      <c r="BB3089" s="60" t="s">
        <v>1352</v>
      </c>
    </row>
    <row r="3090" spans="1:54" x14ac:dyDescent="0.25">
      <c r="A3090" s="60" t="s">
        <v>1360</v>
      </c>
      <c r="B3090" s="60" t="s">
        <v>0</v>
      </c>
      <c r="C3090" s="60">
        <v>2021</v>
      </c>
      <c r="D3090" s="60">
        <v>3</v>
      </c>
      <c r="E3090" s="85">
        <v>44104</v>
      </c>
      <c r="H3090" s="60" t="s">
        <v>12</v>
      </c>
      <c r="I3090" s="60" t="s">
        <v>575</v>
      </c>
      <c r="J3090" s="60" t="s">
        <v>692</v>
      </c>
      <c r="K3090" s="60" t="s">
        <v>3</v>
      </c>
      <c r="M3090" s="60" t="s">
        <v>1520</v>
      </c>
      <c r="N3090" s="65">
        <v>-2.0299999999999998</v>
      </c>
      <c r="P3090" s="60" t="s">
        <v>1240</v>
      </c>
      <c r="Q3090" s="60" t="s">
        <v>1239</v>
      </c>
      <c r="R3090" s="60">
        <v>49</v>
      </c>
      <c r="AL3090" s="60" t="s">
        <v>1239</v>
      </c>
      <c r="AM3090" s="60">
        <v>49</v>
      </c>
      <c r="AN3090" s="85">
        <v>44104</v>
      </c>
      <c r="AO3090" s="60" t="s">
        <v>2137</v>
      </c>
      <c r="AP3090" s="60" t="s">
        <v>1241</v>
      </c>
      <c r="AQ3090" s="60" t="s">
        <v>975</v>
      </c>
      <c r="AT3090" s="60" t="s">
        <v>16</v>
      </c>
      <c r="AU3090" s="60" t="s">
        <v>2102</v>
      </c>
      <c r="AV3090" s="60" t="s">
        <v>1356</v>
      </c>
      <c r="AW3090" s="60" t="s">
        <v>1355</v>
      </c>
      <c r="AX3090" s="60" t="s">
        <v>1354</v>
      </c>
      <c r="AY3090" s="60" t="s">
        <v>12</v>
      </c>
      <c r="AZ3090" s="60" t="s">
        <v>1353</v>
      </c>
      <c r="BA3090" s="60" t="s">
        <v>2103</v>
      </c>
      <c r="BB3090" s="60" t="s">
        <v>1352</v>
      </c>
    </row>
    <row r="3091" spans="1:54" x14ac:dyDescent="0.25">
      <c r="A3091" s="60" t="s">
        <v>1360</v>
      </c>
      <c r="B3091" s="60" t="s">
        <v>0</v>
      </c>
      <c r="C3091" s="60">
        <v>2021</v>
      </c>
      <c r="D3091" s="60">
        <v>3</v>
      </c>
      <c r="E3091" s="85">
        <v>44104</v>
      </c>
      <c r="H3091" s="60" t="s">
        <v>12</v>
      </c>
      <c r="I3091" s="60" t="s">
        <v>575</v>
      </c>
      <c r="J3091" s="60" t="s">
        <v>688</v>
      </c>
      <c r="K3091" s="60" t="s">
        <v>3</v>
      </c>
      <c r="M3091" s="60" t="s">
        <v>1513</v>
      </c>
      <c r="N3091" s="65">
        <v>1.42</v>
      </c>
      <c r="P3091" s="60" t="s">
        <v>1238</v>
      </c>
      <c r="Q3091" s="60" t="s">
        <v>1235</v>
      </c>
      <c r="R3091" s="60">
        <v>48</v>
      </c>
      <c r="AL3091" s="60" t="s">
        <v>1235</v>
      </c>
      <c r="AM3091" s="60">
        <v>48</v>
      </c>
      <c r="AN3091" s="85">
        <v>44104</v>
      </c>
      <c r="AO3091" s="60" t="s">
        <v>2131</v>
      </c>
      <c r="AQ3091" s="60" t="s">
        <v>975</v>
      </c>
      <c r="AT3091" s="60" t="s">
        <v>603</v>
      </c>
      <c r="AU3091" s="60" t="s">
        <v>2102</v>
      </c>
      <c r="AV3091" s="60" t="s">
        <v>1408</v>
      </c>
      <c r="AW3091" s="60" t="s">
        <v>1355</v>
      </c>
      <c r="AX3091" s="60" t="s">
        <v>1354</v>
      </c>
      <c r="AY3091" s="60" t="s">
        <v>12</v>
      </c>
      <c r="AZ3091" s="60" t="s">
        <v>1353</v>
      </c>
      <c r="BA3091" s="60" t="s">
        <v>2103</v>
      </c>
      <c r="BB3091" s="60" t="s">
        <v>1352</v>
      </c>
    </row>
    <row r="3092" spans="1:54" x14ac:dyDescent="0.25">
      <c r="A3092" s="60" t="s">
        <v>1360</v>
      </c>
      <c r="B3092" s="60" t="s">
        <v>0</v>
      </c>
      <c r="C3092" s="60">
        <v>2021</v>
      </c>
      <c r="D3092" s="60">
        <v>3</v>
      </c>
      <c r="E3092" s="85">
        <v>44104</v>
      </c>
      <c r="H3092" s="60" t="s">
        <v>12</v>
      </c>
      <c r="I3092" s="60" t="s">
        <v>575</v>
      </c>
      <c r="J3092" s="60" t="s">
        <v>692</v>
      </c>
      <c r="K3092" s="60" t="s">
        <v>3</v>
      </c>
      <c r="M3092" s="60" t="s">
        <v>1513</v>
      </c>
      <c r="N3092" s="65">
        <v>3.39</v>
      </c>
      <c r="P3092" s="60" t="s">
        <v>1237</v>
      </c>
      <c r="Q3092" s="60" t="s">
        <v>1235</v>
      </c>
      <c r="R3092" s="60">
        <v>116</v>
      </c>
      <c r="AL3092" s="60" t="s">
        <v>1235</v>
      </c>
      <c r="AM3092" s="60">
        <v>116</v>
      </c>
      <c r="AN3092" s="85">
        <v>44104</v>
      </c>
      <c r="AO3092" s="60" t="s">
        <v>2131</v>
      </c>
      <c r="AQ3092" s="60" t="s">
        <v>975</v>
      </c>
      <c r="AT3092" s="60" t="s">
        <v>603</v>
      </c>
      <c r="AU3092" s="60" t="s">
        <v>2102</v>
      </c>
      <c r="AV3092" s="60" t="s">
        <v>1356</v>
      </c>
      <c r="AW3092" s="60" t="s">
        <v>1355</v>
      </c>
      <c r="AX3092" s="60" t="s">
        <v>1354</v>
      </c>
      <c r="AY3092" s="60" t="s">
        <v>12</v>
      </c>
      <c r="AZ3092" s="60" t="s">
        <v>1353</v>
      </c>
      <c r="BA3092" s="60" t="s">
        <v>2103</v>
      </c>
      <c r="BB3092" s="60" t="s">
        <v>1352</v>
      </c>
    </row>
    <row r="3093" spans="1:54" x14ac:dyDescent="0.25">
      <c r="A3093" s="60" t="s">
        <v>1360</v>
      </c>
      <c r="B3093" s="60" t="s">
        <v>0</v>
      </c>
      <c r="C3093" s="60">
        <v>2021</v>
      </c>
      <c r="D3093" s="60">
        <v>3</v>
      </c>
      <c r="E3093" s="85">
        <v>44104</v>
      </c>
      <c r="H3093" s="60" t="s">
        <v>12</v>
      </c>
      <c r="I3093" s="60" t="s">
        <v>575</v>
      </c>
      <c r="J3093" s="60" t="s">
        <v>611</v>
      </c>
      <c r="K3093" s="60" t="s">
        <v>3</v>
      </c>
      <c r="M3093" s="60" t="s">
        <v>1513</v>
      </c>
      <c r="N3093" s="65">
        <v>15.54</v>
      </c>
      <c r="P3093" s="60" t="s">
        <v>1236</v>
      </c>
      <c r="Q3093" s="60" t="s">
        <v>1235</v>
      </c>
      <c r="R3093" s="60">
        <v>183</v>
      </c>
      <c r="AL3093" s="60" t="s">
        <v>1235</v>
      </c>
      <c r="AM3093" s="60">
        <v>183</v>
      </c>
      <c r="AN3093" s="85">
        <v>44104</v>
      </c>
      <c r="AO3093" s="60" t="s">
        <v>2131</v>
      </c>
      <c r="AQ3093" s="60" t="s">
        <v>847</v>
      </c>
      <c r="AT3093" s="60" t="s">
        <v>603</v>
      </c>
      <c r="AU3093" s="60" t="s">
        <v>2102</v>
      </c>
      <c r="AV3093" s="60" t="s">
        <v>1411</v>
      </c>
      <c r="AW3093" s="60" t="s">
        <v>1355</v>
      </c>
      <c r="AX3093" s="60" t="s">
        <v>1354</v>
      </c>
      <c r="AY3093" s="60" t="s">
        <v>12</v>
      </c>
      <c r="AZ3093" s="60" t="s">
        <v>1353</v>
      </c>
      <c r="BA3093" s="60" t="s">
        <v>2103</v>
      </c>
      <c r="BB3093" s="60" t="s">
        <v>1352</v>
      </c>
    </row>
    <row r="3094" spans="1:54" x14ac:dyDescent="0.25">
      <c r="A3094" s="60" t="s">
        <v>1360</v>
      </c>
      <c r="B3094" s="60" t="s">
        <v>0</v>
      </c>
      <c r="C3094" s="60">
        <v>2021</v>
      </c>
      <c r="D3094" s="60">
        <v>3</v>
      </c>
      <c r="E3094" s="85">
        <v>44104</v>
      </c>
      <c r="H3094" s="60" t="s">
        <v>12</v>
      </c>
      <c r="I3094" s="60" t="s">
        <v>575</v>
      </c>
      <c r="J3094" s="60" t="s">
        <v>692</v>
      </c>
      <c r="K3094" s="60" t="s">
        <v>3</v>
      </c>
      <c r="M3094" s="60" t="s">
        <v>1513</v>
      </c>
      <c r="N3094" s="65">
        <v>9</v>
      </c>
      <c r="P3094" s="60" t="s">
        <v>1237</v>
      </c>
      <c r="Q3094" s="60" t="s">
        <v>1235</v>
      </c>
      <c r="R3094" s="60">
        <v>115</v>
      </c>
      <c r="AL3094" s="60" t="s">
        <v>1235</v>
      </c>
      <c r="AM3094" s="60">
        <v>115</v>
      </c>
      <c r="AN3094" s="85">
        <v>44104</v>
      </c>
      <c r="AO3094" s="60" t="s">
        <v>2131</v>
      </c>
      <c r="AQ3094" s="60" t="s">
        <v>847</v>
      </c>
      <c r="AT3094" s="60" t="s">
        <v>603</v>
      </c>
      <c r="AU3094" s="60" t="s">
        <v>2102</v>
      </c>
      <c r="AV3094" s="60" t="s">
        <v>1356</v>
      </c>
      <c r="AW3094" s="60" t="s">
        <v>1355</v>
      </c>
      <c r="AX3094" s="60" t="s">
        <v>1354</v>
      </c>
      <c r="AY3094" s="60" t="s">
        <v>12</v>
      </c>
      <c r="AZ3094" s="60" t="s">
        <v>1353</v>
      </c>
      <c r="BA3094" s="60" t="s">
        <v>2103</v>
      </c>
      <c r="BB3094" s="60" t="s">
        <v>1352</v>
      </c>
    </row>
    <row r="3095" spans="1:54" x14ac:dyDescent="0.25">
      <c r="A3095" s="60" t="s">
        <v>1360</v>
      </c>
      <c r="B3095" s="60" t="s">
        <v>0</v>
      </c>
      <c r="C3095" s="60">
        <v>2021</v>
      </c>
      <c r="D3095" s="60">
        <v>3</v>
      </c>
      <c r="E3095" s="85">
        <v>44104</v>
      </c>
      <c r="H3095" s="60" t="s">
        <v>12</v>
      </c>
      <c r="I3095" s="60" t="s">
        <v>575</v>
      </c>
      <c r="J3095" s="60" t="s">
        <v>611</v>
      </c>
      <c r="K3095" s="60" t="s">
        <v>3</v>
      </c>
      <c r="M3095" s="60" t="s">
        <v>1513</v>
      </c>
      <c r="N3095" s="65">
        <v>5.86</v>
      </c>
      <c r="P3095" s="60" t="s">
        <v>1236</v>
      </c>
      <c r="Q3095" s="60" t="s">
        <v>1235</v>
      </c>
      <c r="R3095" s="60">
        <v>184</v>
      </c>
      <c r="AL3095" s="60" t="s">
        <v>1235</v>
      </c>
      <c r="AM3095" s="60">
        <v>184</v>
      </c>
      <c r="AN3095" s="85">
        <v>44104</v>
      </c>
      <c r="AO3095" s="60" t="s">
        <v>2131</v>
      </c>
      <c r="AQ3095" s="60" t="s">
        <v>975</v>
      </c>
      <c r="AT3095" s="60" t="s">
        <v>603</v>
      </c>
      <c r="AU3095" s="60" t="s">
        <v>2102</v>
      </c>
      <c r="AV3095" s="60" t="s">
        <v>1411</v>
      </c>
      <c r="AW3095" s="60" t="s">
        <v>1355</v>
      </c>
      <c r="AX3095" s="60" t="s">
        <v>1354</v>
      </c>
      <c r="AY3095" s="60" t="s">
        <v>12</v>
      </c>
      <c r="AZ3095" s="60" t="s">
        <v>1353</v>
      </c>
      <c r="BA3095" s="60" t="s">
        <v>2103</v>
      </c>
      <c r="BB3095" s="60" t="s">
        <v>1352</v>
      </c>
    </row>
    <row r="3096" spans="1:54" x14ac:dyDescent="0.25">
      <c r="A3096" s="60" t="s">
        <v>1360</v>
      </c>
      <c r="B3096" s="60" t="s">
        <v>0</v>
      </c>
      <c r="C3096" s="60">
        <v>2021</v>
      </c>
      <c r="D3096" s="60">
        <v>4</v>
      </c>
      <c r="E3096" s="85">
        <v>44110</v>
      </c>
      <c r="H3096" s="60" t="s">
        <v>12</v>
      </c>
      <c r="I3096" s="60" t="s">
        <v>552</v>
      </c>
      <c r="J3096" s="60" t="s">
        <v>920</v>
      </c>
      <c r="K3096" s="60" t="s">
        <v>3</v>
      </c>
      <c r="M3096" s="60" t="s">
        <v>27</v>
      </c>
      <c r="N3096" s="65">
        <v>9375</v>
      </c>
      <c r="P3096" s="60" t="s">
        <v>1616</v>
      </c>
      <c r="Q3096" s="60" t="s">
        <v>1395</v>
      </c>
      <c r="R3096" s="60">
        <v>46</v>
      </c>
      <c r="S3096" s="60" t="s">
        <v>1536</v>
      </c>
      <c r="T3096" s="60">
        <v>1</v>
      </c>
      <c r="U3096" s="85">
        <v>44103</v>
      </c>
      <c r="V3096" s="60" t="s">
        <v>1530</v>
      </c>
      <c r="W3096" s="60" t="s">
        <v>1616</v>
      </c>
      <c r="X3096" s="60" t="s">
        <v>36</v>
      </c>
      <c r="AL3096" s="60" t="s">
        <v>1536</v>
      </c>
      <c r="AM3096" s="60">
        <v>1</v>
      </c>
      <c r="AN3096" s="85">
        <v>44103</v>
      </c>
      <c r="AO3096" s="60" t="s">
        <v>2138</v>
      </c>
      <c r="AP3096" s="60" t="s">
        <v>1536</v>
      </c>
      <c r="AQ3096" s="60" t="s">
        <v>554</v>
      </c>
      <c r="AR3096" s="60" t="s">
        <v>327</v>
      </c>
      <c r="AT3096" s="60" t="s">
        <v>30</v>
      </c>
      <c r="AU3096" s="60" t="s">
        <v>2102</v>
      </c>
      <c r="AV3096" s="60" t="s">
        <v>1372</v>
      </c>
      <c r="AW3096" s="60" t="s">
        <v>1355</v>
      </c>
      <c r="AX3096" s="60" t="s">
        <v>1354</v>
      </c>
      <c r="AY3096" s="60" t="s">
        <v>12</v>
      </c>
      <c r="AZ3096" s="60" t="s">
        <v>1353</v>
      </c>
      <c r="BA3096" s="60" t="s">
        <v>2103</v>
      </c>
      <c r="BB3096" s="60" t="s">
        <v>1371</v>
      </c>
    </row>
    <row r="3097" spans="1:54" x14ac:dyDescent="0.25">
      <c r="A3097" s="60" t="s">
        <v>1360</v>
      </c>
      <c r="B3097" s="60" t="s">
        <v>0</v>
      </c>
      <c r="C3097" s="60">
        <v>2021</v>
      </c>
      <c r="D3097" s="60">
        <v>4</v>
      </c>
      <c r="E3097" s="85">
        <v>44110</v>
      </c>
      <c r="H3097" s="60" t="s">
        <v>12</v>
      </c>
      <c r="J3097" s="60" t="s">
        <v>25</v>
      </c>
      <c r="K3097" s="60" t="s">
        <v>3</v>
      </c>
      <c r="M3097" s="60" t="s">
        <v>27</v>
      </c>
      <c r="N3097" s="65">
        <v>-9375</v>
      </c>
      <c r="P3097" s="60" t="s">
        <v>27</v>
      </c>
      <c r="Q3097" s="60" t="s">
        <v>1395</v>
      </c>
      <c r="R3097" s="60">
        <v>5</v>
      </c>
      <c r="AL3097" s="60" t="s">
        <v>1395</v>
      </c>
      <c r="AM3097" s="60">
        <v>5</v>
      </c>
      <c r="AN3097" s="85">
        <v>44110</v>
      </c>
      <c r="AO3097" s="60" t="s">
        <v>2106</v>
      </c>
      <c r="AP3097" s="60" t="s">
        <v>1536</v>
      </c>
      <c r="AQ3097" s="60" t="s">
        <v>8</v>
      </c>
      <c r="AT3097" s="60" t="s">
        <v>30</v>
      </c>
      <c r="AU3097" s="60" t="s">
        <v>2102</v>
      </c>
      <c r="AV3097" s="60" t="s">
        <v>1366</v>
      </c>
      <c r="AW3097" s="60" t="s">
        <v>1355</v>
      </c>
      <c r="AX3097" s="60" t="s">
        <v>1365</v>
      </c>
      <c r="AY3097" s="60" t="s">
        <v>12</v>
      </c>
    </row>
    <row r="3098" spans="1:54" x14ac:dyDescent="0.25">
      <c r="A3098" s="60" t="s">
        <v>1360</v>
      </c>
      <c r="B3098" s="60" t="s">
        <v>0</v>
      </c>
      <c r="C3098" s="60">
        <v>2021</v>
      </c>
      <c r="D3098" s="60">
        <v>4</v>
      </c>
      <c r="E3098" s="85">
        <v>44110</v>
      </c>
      <c r="H3098" s="60" t="s">
        <v>12</v>
      </c>
      <c r="J3098" s="60" t="s">
        <v>25</v>
      </c>
      <c r="K3098" s="60" t="s">
        <v>3</v>
      </c>
      <c r="M3098" s="60" t="s">
        <v>27</v>
      </c>
      <c r="N3098" s="65">
        <v>-3936.21</v>
      </c>
      <c r="P3098" s="60" t="s">
        <v>27</v>
      </c>
      <c r="Q3098" s="60" t="s">
        <v>1395</v>
      </c>
      <c r="R3098" s="60">
        <v>3</v>
      </c>
      <c r="AL3098" s="60" t="s">
        <v>1395</v>
      </c>
      <c r="AM3098" s="60">
        <v>3</v>
      </c>
      <c r="AN3098" s="85">
        <v>44110</v>
      </c>
      <c r="AO3098" s="60" t="s">
        <v>2106</v>
      </c>
      <c r="AP3098" s="60" t="s">
        <v>1392</v>
      </c>
      <c r="AQ3098" s="60" t="s">
        <v>8</v>
      </c>
      <c r="AT3098" s="60" t="s">
        <v>30</v>
      </c>
      <c r="AU3098" s="60" t="s">
        <v>2102</v>
      </c>
      <c r="AV3098" s="60" t="s">
        <v>1366</v>
      </c>
      <c r="AW3098" s="60" t="s">
        <v>1355</v>
      </c>
      <c r="AX3098" s="60" t="s">
        <v>1365</v>
      </c>
      <c r="AY3098" s="60" t="s">
        <v>12</v>
      </c>
    </row>
    <row r="3099" spans="1:54" x14ac:dyDescent="0.25">
      <c r="A3099" s="60" t="s">
        <v>1360</v>
      </c>
      <c r="B3099" s="60" t="s">
        <v>0</v>
      </c>
      <c r="C3099" s="60">
        <v>2021</v>
      </c>
      <c r="D3099" s="60">
        <v>4</v>
      </c>
      <c r="E3099" s="85">
        <v>44110</v>
      </c>
      <c r="H3099" s="60" t="s">
        <v>12</v>
      </c>
      <c r="I3099" s="60" t="s">
        <v>552</v>
      </c>
      <c r="J3099" s="60" t="s">
        <v>920</v>
      </c>
      <c r="K3099" s="60" t="s">
        <v>3</v>
      </c>
      <c r="M3099" s="60" t="s">
        <v>27</v>
      </c>
      <c r="N3099" s="65">
        <v>3936.21</v>
      </c>
      <c r="P3099" s="60" t="s">
        <v>1393</v>
      </c>
      <c r="Q3099" s="60" t="s">
        <v>1395</v>
      </c>
      <c r="R3099" s="60">
        <v>44</v>
      </c>
      <c r="S3099" s="60" t="s">
        <v>1392</v>
      </c>
      <c r="T3099" s="60">
        <v>1</v>
      </c>
      <c r="U3099" s="85">
        <v>44103</v>
      </c>
      <c r="V3099" s="60" t="s">
        <v>1394</v>
      </c>
      <c r="W3099" s="60" t="s">
        <v>1393</v>
      </c>
      <c r="X3099" s="60" t="s">
        <v>36</v>
      </c>
      <c r="AL3099" s="60" t="s">
        <v>1392</v>
      </c>
      <c r="AM3099" s="60">
        <v>1</v>
      </c>
      <c r="AN3099" s="85">
        <v>44103</v>
      </c>
      <c r="AO3099" s="60" t="s">
        <v>2133</v>
      </c>
      <c r="AP3099" s="60" t="s">
        <v>1392</v>
      </c>
      <c r="AQ3099" s="60" t="s">
        <v>554</v>
      </c>
      <c r="AR3099" s="60" t="s">
        <v>1258</v>
      </c>
      <c r="AT3099" s="60" t="s">
        <v>30</v>
      </c>
      <c r="AU3099" s="60" t="s">
        <v>2102</v>
      </c>
      <c r="AV3099" s="60" t="s">
        <v>1372</v>
      </c>
      <c r="AW3099" s="60" t="s">
        <v>1355</v>
      </c>
      <c r="AX3099" s="60" t="s">
        <v>1354</v>
      </c>
      <c r="AY3099" s="60" t="s">
        <v>12</v>
      </c>
      <c r="AZ3099" s="60" t="s">
        <v>1353</v>
      </c>
      <c r="BA3099" s="60" t="s">
        <v>2103</v>
      </c>
      <c r="BB3099" s="60" t="s">
        <v>1371</v>
      </c>
    </row>
    <row r="3100" spans="1:54" x14ac:dyDescent="0.25">
      <c r="A3100" s="60" t="s">
        <v>1360</v>
      </c>
      <c r="B3100" s="60" t="s">
        <v>0</v>
      </c>
      <c r="C3100" s="60">
        <v>2021</v>
      </c>
      <c r="D3100" s="60">
        <v>4</v>
      </c>
      <c r="E3100" s="85">
        <v>44111</v>
      </c>
      <c r="H3100" s="60" t="s">
        <v>12</v>
      </c>
      <c r="J3100" s="60" t="s">
        <v>2</v>
      </c>
      <c r="K3100" s="60" t="s">
        <v>3</v>
      </c>
      <c r="M3100" s="60" t="s">
        <v>43</v>
      </c>
      <c r="N3100" s="65">
        <v>-3936.21</v>
      </c>
      <c r="P3100" s="60" t="s">
        <v>14</v>
      </c>
      <c r="Q3100" s="60" t="s">
        <v>1510</v>
      </c>
      <c r="R3100" s="60">
        <v>4</v>
      </c>
      <c r="AL3100" s="60" t="s">
        <v>1510</v>
      </c>
      <c r="AM3100" s="60">
        <v>4</v>
      </c>
      <c r="AN3100" s="85">
        <v>44111</v>
      </c>
      <c r="AO3100" s="60" t="s">
        <v>2126</v>
      </c>
      <c r="AP3100" s="60" t="s">
        <v>1392</v>
      </c>
      <c r="AQ3100" s="60" t="s">
        <v>8</v>
      </c>
      <c r="AT3100" s="60" t="s">
        <v>30</v>
      </c>
      <c r="AU3100" s="60" t="s">
        <v>2102</v>
      </c>
      <c r="AV3100" s="60" t="s">
        <v>1385</v>
      </c>
      <c r="AW3100" s="60" t="s">
        <v>1355</v>
      </c>
      <c r="AX3100" s="60" t="s">
        <v>1355</v>
      </c>
      <c r="AY3100" s="60" t="s">
        <v>12</v>
      </c>
    </row>
    <row r="3101" spans="1:54" x14ac:dyDescent="0.25">
      <c r="A3101" s="60" t="s">
        <v>1360</v>
      </c>
      <c r="B3101" s="60" t="s">
        <v>0</v>
      </c>
      <c r="C3101" s="60">
        <v>2021</v>
      </c>
      <c r="D3101" s="60">
        <v>4</v>
      </c>
      <c r="E3101" s="85">
        <v>44111</v>
      </c>
      <c r="H3101" s="60" t="s">
        <v>12</v>
      </c>
      <c r="J3101" s="60" t="s">
        <v>25</v>
      </c>
      <c r="K3101" s="60" t="s">
        <v>3</v>
      </c>
      <c r="M3101" s="60" t="s">
        <v>43</v>
      </c>
      <c r="N3101" s="65">
        <v>9375</v>
      </c>
      <c r="P3101" s="60" t="s">
        <v>27</v>
      </c>
      <c r="Q3101" s="60" t="s">
        <v>1510</v>
      </c>
      <c r="R3101" s="60">
        <v>42</v>
      </c>
      <c r="AL3101" s="60" t="s">
        <v>1510</v>
      </c>
      <c r="AM3101" s="60">
        <v>42</v>
      </c>
      <c r="AN3101" s="85">
        <v>44111</v>
      </c>
      <c r="AO3101" s="60" t="s">
        <v>2126</v>
      </c>
      <c r="AP3101" s="60" t="s">
        <v>1536</v>
      </c>
      <c r="AQ3101" s="60" t="s">
        <v>8</v>
      </c>
      <c r="AT3101" s="60" t="s">
        <v>30</v>
      </c>
      <c r="AU3101" s="60" t="s">
        <v>2102</v>
      </c>
      <c r="AV3101" s="60" t="s">
        <v>1366</v>
      </c>
      <c r="AW3101" s="60" t="s">
        <v>1355</v>
      </c>
      <c r="AX3101" s="60" t="s">
        <v>1365</v>
      </c>
      <c r="AY3101" s="60" t="s">
        <v>12</v>
      </c>
    </row>
    <row r="3102" spans="1:54" x14ac:dyDescent="0.25">
      <c r="A3102" s="60" t="s">
        <v>1360</v>
      </c>
      <c r="B3102" s="60" t="s">
        <v>0</v>
      </c>
      <c r="C3102" s="60">
        <v>2021</v>
      </c>
      <c r="D3102" s="60">
        <v>4</v>
      </c>
      <c r="E3102" s="85">
        <v>44111</v>
      </c>
      <c r="H3102" s="60" t="s">
        <v>12</v>
      </c>
      <c r="J3102" s="60" t="s">
        <v>2</v>
      </c>
      <c r="K3102" s="60" t="s">
        <v>3</v>
      </c>
      <c r="M3102" s="60" t="s">
        <v>43</v>
      </c>
      <c r="N3102" s="65">
        <v>-9375</v>
      </c>
      <c r="P3102" s="60" t="s">
        <v>14</v>
      </c>
      <c r="Q3102" s="60" t="s">
        <v>1510</v>
      </c>
      <c r="R3102" s="60">
        <v>18</v>
      </c>
      <c r="AL3102" s="60" t="s">
        <v>1510</v>
      </c>
      <c r="AM3102" s="60">
        <v>18</v>
      </c>
      <c r="AN3102" s="85">
        <v>44111</v>
      </c>
      <c r="AO3102" s="60" t="s">
        <v>2126</v>
      </c>
      <c r="AP3102" s="60" t="s">
        <v>1536</v>
      </c>
      <c r="AQ3102" s="60" t="s">
        <v>8</v>
      </c>
      <c r="AT3102" s="60" t="s">
        <v>30</v>
      </c>
      <c r="AU3102" s="60" t="s">
        <v>2102</v>
      </c>
      <c r="AV3102" s="60" t="s">
        <v>1385</v>
      </c>
      <c r="AW3102" s="60" t="s">
        <v>1355</v>
      </c>
      <c r="AX3102" s="60" t="s">
        <v>1355</v>
      </c>
      <c r="AY3102" s="60" t="s">
        <v>12</v>
      </c>
    </row>
    <row r="3103" spans="1:54" x14ac:dyDescent="0.25">
      <c r="A3103" s="60" t="s">
        <v>1360</v>
      </c>
      <c r="B3103" s="60" t="s">
        <v>0</v>
      </c>
      <c r="C3103" s="60">
        <v>2021</v>
      </c>
      <c r="D3103" s="60">
        <v>4</v>
      </c>
      <c r="E3103" s="85">
        <v>44111</v>
      </c>
      <c r="H3103" s="60" t="s">
        <v>12</v>
      </c>
      <c r="J3103" s="60" t="s">
        <v>25</v>
      </c>
      <c r="K3103" s="60" t="s">
        <v>3</v>
      </c>
      <c r="M3103" s="60" t="s">
        <v>43</v>
      </c>
      <c r="N3103" s="65">
        <v>3936.21</v>
      </c>
      <c r="P3103" s="60" t="s">
        <v>27</v>
      </c>
      <c r="Q3103" s="60" t="s">
        <v>1510</v>
      </c>
      <c r="R3103" s="60">
        <v>40</v>
      </c>
      <c r="AL3103" s="60" t="s">
        <v>1510</v>
      </c>
      <c r="AM3103" s="60">
        <v>40</v>
      </c>
      <c r="AN3103" s="85">
        <v>44111</v>
      </c>
      <c r="AO3103" s="60" t="s">
        <v>2126</v>
      </c>
      <c r="AP3103" s="60" t="s">
        <v>1392</v>
      </c>
      <c r="AQ3103" s="60" t="s">
        <v>8</v>
      </c>
      <c r="AT3103" s="60" t="s">
        <v>30</v>
      </c>
      <c r="AU3103" s="60" t="s">
        <v>2102</v>
      </c>
      <c r="AV3103" s="60" t="s">
        <v>1366</v>
      </c>
      <c r="AW3103" s="60" t="s">
        <v>1355</v>
      </c>
      <c r="AX3103" s="60" t="s">
        <v>1365</v>
      </c>
      <c r="AY3103" s="60" t="s">
        <v>12</v>
      </c>
    </row>
    <row r="3104" spans="1:54" x14ac:dyDescent="0.25">
      <c r="A3104" s="60" t="s">
        <v>1360</v>
      </c>
      <c r="B3104" s="60" t="s">
        <v>0</v>
      </c>
      <c r="C3104" s="60">
        <v>2021</v>
      </c>
      <c r="D3104" s="60">
        <v>4</v>
      </c>
      <c r="E3104" s="85">
        <v>44113</v>
      </c>
      <c r="F3104" s="60" t="s">
        <v>574</v>
      </c>
      <c r="H3104" s="60" t="s">
        <v>12</v>
      </c>
      <c r="I3104" s="60" t="s">
        <v>575</v>
      </c>
      <c r="J3104" s="60" t="s">
        <v>589</v>
      </c>
      <c r="K3104" s="60" t="s">
        <v>3</v>
      </c>
      <c r="M3104" s="60" t="s">
        <v>579</v>
      </c>
      <c r="N3104" s="65">
        <v>3354.92</v>
      </c>
      <c r="P3104" s="60" t="s">
        <v>1391</v>
      </c>
      <c r="Q3104" s="60" t="s">
        <v>1390</v>
      </c>
      <c r="R3104" s="60">
        <v>239</v>
      </c>
      <c r="AL3104" s="60" t="s">
        <v>1390</v>
      </c>
      <c r="AM3104" s="60">
        <v>239</v>
      </c>
      <c r="AN3104" s="85">
        <v>44113</v>
      </c>
      <c r="AO3104" s="60" t="s">
        <v>2101</v>
      </c>
      <c r="AP3104" s="60" t="s">
        <v>584</v>
      </c>
      <c r="AQ3104" s="60" t="s">
        <v>847</v>
      </c>
      <c r="AT3104" s="60" t="s">
        <v>581</v>
      </c>
      <c r="AU3104" s="60" t="s">
        <v>2102</v>
      </c>
      <c r="AV3104" s="60" t="s">
        <v>1361</v>
      </c>
      <c r="AW3104" s="60" t="s">
        <v>1355</v>
      </c>
      <c r="AX3104" s="60" t="s">
        <v>1354</v>
      </c>
      <c r="AY3104" s="60" t="s">
        <v>12</v>
      </c>
      <c r="AZ3104" s="60" t="s">
        <v>1353</v>
      </c>
      <c r="BA3104" s="60" t="s">
        <v>2103</v>
      </c>
      <c r="BB3104" s="60" t="s">
        <v>1352</v>
      </c>
    </row>
    <row r="3105" spans="1:54" x14ac:dyDescent="0.25">
      <c r="A3105" s="60" t="s">
        <v>1360</v>
      </c>
      <c r="B3105" s="60" t="s">
        <v>0</v>
      </c>
      <c r="C3105" s="60">
        <v>2021</v>
      </c>
      <c r="D3105" s="60">
        <v>4</v>
      </c>
      <c r="E3105" s="85">
        <v>44113</v>
      </c>
      <c r="F3105" s="60" t="s">
        <v>574</v>
      </c>
      <c r="H3105" s="60" t="s">
        <v>12</v>
      </c>
      <c r="I3105" s="60" t="s">
        <v>575</v>
      </c>
      <c r="J3105" s="60" t="s">
        <v>588</v>
      </c>
      <c r="K3105" s="60" t="s">
        <v>3</v>
      </c>
      <c r="M3105" s="60" t="s">
        <v>579</v>
      </c>
      <c r="N3105" s="65">
        <v>20.47</v>
      </c>
      <c r="P3105" s="60" t="s">
        <v>1391</v>
      </c>
      <c r="Q3105" s="60" t="s">
        <v>1390</v>
      </c>
      <c r="R3105" s="60">
        <v>251</v>
      </c>
      <c r="AL3105" s="60" t="s">
        <v>1390</v>
      </c>
      <c r="AM3105" s="60">
        <v>251</v>
      </c>
      <c r="AN3105" s="85">
        <v>44113</v>
      </c>
      <c r="AO3105" s="60" t="s">
        <v>2101</v>
      </c>
      <c r="AP3105" s="60" t="s">
        <v>584</v>
      </c>
      <c r="AQ3105" s="60" t="s">
        <v>847</v>
      </c>
      <c r="AT3105" s="60" t="s">
        <v>581</v>
      </c>
      <c r="AU3105" s="60" t="s">
        <v>2102</v>
      </c>
      <c r="AV3105" s="60" t="s">
        <v>1361</v>
      </c>
      <c r="AW3105" s="60" t="s">
        <v>1355</v>
      </c>
      <c r="AX3105" s="60" t="s">
        <v>1354</v>
      </c>
      <c r="AY3105" s="60" t="s">
        <v>12</v>
      </c>
      <c r="AZ3105" s="60" t="s">
        <v>1353</v>
      </c>
      <c r="BA3105" s="60" t="s">
        <v>2103</v>
      </c>
      <c r="BB3105" s="60" t="s">
        <v>1352</v>
      </c>
    </row>
    <row r="3106" spans="1:54" x14ac:dyDescent="0.25">
      <c r="A3106" s="60" t="s">
        <v>1360</v>
      </c>
      <c r="B3106" s="60" t="s">
        <v>0</v>
      </c>
      <c r="C3106" s="60">
        <v>2021</v>
      </c>
      <c r="D3106" s="60">
        <v>4</v>
      </c>
      <c r="E3106" s="85">
        <v>44113</v>
      </c>
      <c r="F3106" s="60" t="s">
        <v>574</v>
      </c>
      <c r="H3106" s="60" t="s">
        <v>12</v>
      </c>
      <c r="I3106" s="60" t="s">
        <v>575</v>
      </c>
      <c r="J3106" s="60" t="s">
        <v>587</v>
      </c>
      <c r="K3106" s="60" t="s">
        <v>3</v>
      </c>
      <c r="M3106" s="60" t="s">
        <v>579</v>
      </c>
      <c r="N3106" s="65">
        <v>28</v>
      </c>
      <c r="P3106" s="60" t="s">
        <v>1391</v>
      </c>
      <c r="Q3106" s="60" t="s">
        <v>1390</v>
      </c>
      <c r="R3106" s="60">
        <v>314</v>
      </c>
      <c r="AL3106" s="60" t="s">
        <v>1390</v>
      </c>
      <c r="AM3106" s="60">
        <v>314</v>
      </c>
      <c r="AN3106" s="85">
        <v>44113</v>
      </c>
      <c r="AO3106" s="60" t="s">
        <v>2101</v>
      </c>
      <c r="AP3106" s="60" t="s">
        <v>584</v>
      </c>
      <c r="AQ3106" s="60" t="s">
        <v>975</v>
      </c>
      <c r="AT3106" s="60" t="s">
        <v>581</v>
      </c>
      <c r="AU3106" s="60" t="s">
        <v>2102</v>
      </c>
      <c r="AV3106" s="60" t="s">
        <v>1361</v>
      </c>
      <c r="AW3106" s="60" t="s">
        <v>1355</v>
      </c>
      <c r="AX3106" s="60" t="s">
        <v>1354</v>
      </c>
      <c r="AY3106" s="60" t="s">
        <v>12</v>
      </c>
      <c r="AZ3106" s="60" t="s">
        <v>1353</v>
      </c>
      <c r="BA3106" s="60" t="s">
        <v>2103</v>
      </c>
      <c r="BB3106" s="60" t="s">
        <v>1352</v>
      </c>
    </row>
    <row r="3107" spans="1:54" x14ac:dyDescent="0.25">
      <c r="A3107" s="60" t="s">
        <v>1360</v>
      </c>
      <c r="B3107" s="60" t="s">
        <v>0</v>
      </c>
      <c r="C3107" s="60">
        <v>2021</v>
      </c>
      <c r="D3107" s="60">
        <v>4</v>
      </c>
      <c r="E3107" s="85">
        <v>44113</v>
      </c>
      <c r="F3107" s="60" t="s">
        <v>574</v>
      </c>
      <c r="H3107" s="60" t="s">
        <v>12</v>
      </c>
      <c r="I3107" s="60" t="s">
        <v>575</v>
      </c>
      <c r="J3107" s="60" t="s">
        <v>589</v>
      </c>
      <c r="K3107" s="60" t="s">
        <v>3</v>
      </c>
      <c r="M3107" s="60" t="s">
        <v>579</v>
      </c>
      <c r="N3107" s="65">
        <v>3349</v>
      </c>
      <c r="P3107" s="60" t="s">
        <v>1391</v>
      </c>
      <c r="Q3107" s="60" t="s">
        <v>1390</v>
      </c>
      <c r="R3107" s="60">
        <v>240</v>
      </c>
      <c r="AL3107" s="60" t="s">
        <v>1390</v>
      </c>
      <c r="AM3107" s="60">
        <v>240</v>
      </c>
      <c r="AN3107" s="85">
        <v>44113</v>
      </c>
      <c r="AO3107" s="60" t="s">
        <v>2101</v>
      </c>
      <c r="AP3107" s="60" t="s">
        <v>584</v>
      </c>
      <c r="AQ3107" s="60" t="s">
        <v>847</v>
      </c>
      <c r="AT3107" s="60" t="s">
        <v>581</v>
      </c>
      <c r="AU3107" s="60" t="s">
        <v>2102</v>
      </c>
      <c r="AV3107" s="60" t="s">
        <v>1361</v>
      </c>
      <c r="AW3107" s="60" t="s">
        <v>1355</v>
      </c>
      <c r="AX3107" s="60" t="s">
        <v>1354</v>
      </c>
      <c r="AY3107" s="60" t="s">
        <v>12</v>
      </c>
      <c r="AZ3107" s="60" t="s">
        <v>1353</v>
      </c>
      <c r="BA3107" s="60" t="s">
        <v>2103</v>
      </c>
      <c r="BB3107" s="60" t="s">
        <v>1352</v>
      </c>
    </row>
    <row r="3108" spans="1:54" x14ac:dyDescent="0.25">
      <c r="A3108" s="60" t="s">
        <v>1360</v>
      </c>
      <c r="B3108" s="60" t="s">
        <v>0</v>
      </c>
      <c r="C3108" s="60">
        <v>2021</v>
      </c>
      <c r="D3108" s="60">
        <v>4</v>
      </c>
      <c r="E3108" s="85">
        <v>44113</v>
      </c>
      <c r="F3108" s="60" t="s">
        <v>574</v>
      </c>
      <c r="H3108" s="60" t="s">
        <v>12</v>
      </c>
      <c r="I3108" s="60" t="s">
        <v>575</v>
      </c>
      <c r="J3108" s="60" t="s">
        <v>585</v>
      </c>
      <c r="K3108" s="60" t="s">
        <v>3</v>
      </c>
      <c r="M3108" s="60" t="s">
        <v>579</v>
      </c>
      <c r="N3108" s="65">
        <v>246.26</v>
      </c>
      <c r="P3108" s="60" t="s">
        <v>1391</v>
      </c>
      <c r="Q3108" s="60" t="s">
        <v>1390</v>
      </c>
      <c r="R3108" s="60">
        <v>244</v>
      </c>
      <c r="AL3108" s="60" t="s">
        <v>1390</v>
      </c>
      <c r="AM3108" s="60">
        <v>244</v>
      </c>
      <c r="AN3108" s="85">
        <v>44113</v>
      </c>
      <c r="AO3108" s="60" t="s">
        <v>2101</v>
      </c>
      <c r="AP3108" s="60" t="s">
        <v>584</v>
      </c>
      <c r="AQ3108" s="60" t="s">
        <v>847</v>
      </c>
      <c r="AT3108" s="60" t="s">
        <v>581</v>
      </c>
      <c r="AU3108" s="60" t="s">
        <v>2102</v>
      </c>
      <c r="AV3108" s="60" t="s">
        <v>1361</v>
      </c>
      <c r="AW3108" s="60" t="s">
        <v>1355</v>
      </c>
      <c r="AX3108" s="60" t="s">
        <v>1354</v>
      </c>
      <c r="AY3108" s="60" t="s">
        <v>12</v>
      </c>
      <c r="AZ3108" s="60" t="s">
        <v>1353</v>
      </c>
      <c r="BA3108" s="60" t="s">
        <v>2103</v>
      </c>
      <c r="BB3108" s="60" t="s">
        <v>1352</v>
      </c>
    </row>
    <row r="3109" spans="1:54" x14ac:dyDescent="0.25">
      <c r="A3109" s="60" t="s">
        <v>1360</v>
      </c>
      <c r="B3109" s="60" t="s">
        <v>0</v>
      </c>
      <c r="C3109" s="60">
        <v>2021</v>
      </c>
      <c r="D3109" s="60">
        <v>4</v>
      </c>
      <c r="E3109" s="85">
        <v>44113</v>
      </c>
      <c r="F3109" s="60" t="s">
        <v>574</v>
      </c>
      <c r="H3109" s="60" t="s">
        <v>12</v>
      </c>
      <c r="I3109" s="60" t="s">
        <v>575</v>
      </c>
      <c r="J3109" s="60" t="s">
        <v>624</v>
      </c>
      <c r="K3109" s="60" t="s">
        <v>3</v>
      </c>
      <c r="M3109" s="60" t="s">
        <v>579</v>
      </c>
      <c r="N3109" s="65">
        <v>614.5</v>
      </c>
      <c r="P3109" s="60" t="s">
        <v>1391</v>
      </c>
      <c r="Q3109" s="60" t="s">
        <v>1390</v>
      </c>
      <c r="R3109" s="60">
        <v>248</v>
      </c>
      <c r="AL3109" s="60" t="s">
        <v>1390</v>
      </c>
      <c r="AM3109" s="60">
        <v>248</v>
      </c>
      <c r="AN3109" s="85">
        <v>44113</v>
      </c>
      <c r="AO3109" s="60" t="s">
        <v>2101</v>
      </c>
      <c r="AP3109" s="60" t="s">
        <v>584</v>
      </c>
      <c r="AQ3109" s="60" t="s">
        <v>847</v>
      </c>
      <c r="AT3109" s="60" t="s">
        <v>581</v>
      </c>
      <c r="AU3109" s="60" t="s">
        <v>2102</v>
      </c>
      <c r="AV3109" s="60" t="s">
        <v>1361</v>
      </c>
      <c r="AW3109" s="60" t="s">
        <v>1355</v>
      </c>
      <c r="AX3109" s="60" t="s">
        <v>1354</v>
      </c>
      <c r="AY3109" s="60" t="s">
        <v>12</v>
      </c>
      <c r="AZ3109" s="60" t="s">
        <v>1353</v>
      </c>
      <c r="BA3109" s="60" t="s">
        <v>2103</v>
      </c>
      <c r="BB3109" s="60" t="s">
        <v>1352</v>
      </c>
    </row>
    <row r="3110" spans="1:54" x14ac:dyDescent="0.25">
      <c r="A3110" s="60" t="s">
        <v>1360</v>
      </c>
      <c r="B3110" s="60" t="s">
        <v>0</v>
      </c>
      <c r="C3110" s="60">
        <v>2021</v>
      </c>
      <c r="D3110" s="60">
        <v>4</v>
      </c>
      <c r="E3110" s="85">
        <v>44113</v>
      </c>
      <c r="F3110" s="60" t="s">
        <v>574</v>
      </c>
      <c r="H3110" s="60" t="s">
        <v>12</v>
      </c>
      <c r="I3110" s="60" t="s">
        <v>575</v>
      </c>
      <c r="J3110" s="60" t="s">
        <v>587</v>
      </c>
      <c r="K3110" s="60" t="s">
        <v>3</v>
      </c>
      <c r="M3110" s="60" t="s">
        <v>579</v>
      </c>
      <c r="N3110" s="65">
        <v>37.51</v>
      </c>
      <c r="P3110" s="60" t="s">
        <v>1391</v>
      </c>
      <c r="Q3110" s="60" t="s">
        <v>1390</v>
      </c>
      <c r="R3110" s="60">
        <v>250</v>
      </c>
      <c r="AL3110" s="60" t="s">
        <v>1390</v>
      </c>
      <c r="AM3110" s="60">
        <v>250</v>
      </c>
      <c r="AN3110" s="85">
        <v>44113</v>
      </c>
      <c r="AO3110" s="60" t="s">
        <v>2101</v>
      </c>
      <c r="AP3110" s="60" t="s">
        <v>584</v>
      </c>
      <c r="AQ3110" s="60" t="s">
        <v>847</v>
      </c>
      <c r="AT3110" s="60" t="s">
        <v>581</v>
      </c>
      <c r="AU3110" s="60" t="s">
        <v>2102</v>
      </c>
      <c r="AV3110" s="60" t="s">
        <v>1361</v>
      </c>
      <c r="AW3110" s="60" t="s">
        <v>1355</v>
      </c>
      <c r="AX3110" s="60" t="s">
        <v>1354</v>
      </c>
      <c r="AY3110" s="60" t="s">
        <v>12</v>
      </c>
      <c r="AZ3110" s="60" t="s">
        <v>1353</v>
      </c>
      <c r="BA3110" s="60" t="s">
        <v>2103</v>
      </c>
      <c r="BB3110" s="60" t="s">
        <v>1352</v>
      </c>
    </row>
    <row r="3111" spans="1:54" x14ac:dyDescent="0.25">
      <c r="A3111" s="60" t="s">
        <v>1360</v>
      </c>
      <c r="B3111" s="60" t="s">
        <v>0</v>
      </c>
      <c r="C3111" s="60">
        <v>2021</v>
      </c>
      <c r="D3111" s="60">
        <v>4</v>
      </c>
      <c r="E3111" s="85">
        <v>44113</v>
      </c>
      <c r="F3111" s="60" t="s">
        <v>574</v>
      </c>
      <c r="H3111" s="60" t="s">
        <v>12</v>
      </c>
      <c r="I3111" s="60" t="s">
        <v>575</v>
      </c>
      <c r="J3111" s="60" t="s">
        <v>588</v>
      </c>
      <c r="K3111" s="60" t="s">
        <v>3</v>
      </c>
      <c r="M3111" s="60" t="s">
        <v>579</v>
      </c>
      <c r="N3111" s="65">
        <v>15.25</v>
      </c>
      <c r="P3111" s="60" t="s">
        <v>1391</v>
      </c>
      <c r="Q3111" s="60" t="s">
        <v>1390</v>
      </c>
      <c r="R3111" s="60">
        <v>315</v>
      </c>
      <c r="AL3111" s="60" t="s">
        <v>1390</v>
      </c>
      <c r="AM3111" s="60">
        <v>315</v>
      </c>
      <c r="AN3111" s="85">
        <v>44113</v>
      </c>
      <c r="AO3111" s="60" t="s">
        <v>2101</v>
      </c>
      <c r="AP3111" s="60" t="s">
        <v>584</v>
      </c>
      <c r="AQ3111" s="60" t="s">
        <v>975</v>
      </c>
      <c r="AT3111" s="60" t="s">
        <v>581</v>
      </c>
      <c r="AU3111" s="60" t="s">
        <v>2102</v>
      </c>
      <c r="AV3111" s="60" t="s">
        <v>1361</v>
      </c>
      <c r="AW3111" s="60" t="s">
        <v>1355</v>
      </c>
      <c r="AX3111" s="60" t="s">
        <v>1354</v>
      </c>
      <c r="AY3111" s="60" t="s">
        <v>12</v>
      </c>
      <c r="AZ3111" s="60" t="s">
        <v>1353</v>
      </c>
      <c r="BA3111" s="60" t="s">
        <v>2103</v>
      </c>
      <c r="BB3111" s="60" t="s">
        <v>1352</v>
      </c>
    </row>
    <row r="3112" spans="1:54" x14ac:dyDescent="0.25">
      <c r="A3112" s="60" t="s">
        <v>1360</v>
      </c>
      <c r="B3112" s="60" t="s">
        <v>0</v>
      </c>
      <c r="C3112" s="60">
        <v>2021</v>
      </c>
      <c r="D3112" s="60">
        <v>4</v>
      </c>
      <c r="E3112" s="85">
        <v>44113</v>
      </c>
      <c r="F3112" s="60" t="s">
        <v>574</v>
      </c>
      <c r="H3112" s="60" t="s">
        <v>12</v>
      </c>
      <c r="I3112" s="60" t="s">
        <v>575</v>
      </c>
      <c r="J3112" s="60" t="s">
        <v>582</v>
      </c>
      <c r="K3112" s="60" t="s">
        <v>3</v>
      </c>
      <c r="M3112" s="60" t="s">
        <v>579</v>
      </c>
      <c r="N3112" s="65">
        <v>484.27</v>
      </c>
      <c r="P3112" s="60" t="s">
        <v>1391</v>
      </c>
      <c r="Q3112" s="60" t="s">
        <v>1390</v>
      </c>
      <c r="R3112" s="60">
        <v>242</v>
      </c>
      <c r="AL3112" s="60" t="s">
        <v>1390</v>
      </c>
      <c r="AM3112" s="60">
        <v>242</v>
      </c>
      <c r="AN3112" s="85">
        <v>44113</v>
      </c>
      <c r="AO3112" s="60" t="s">
        <v>2101</v>
      </c>
      <c r="AP3112" s="60" t="s">
        <v>584</v>
      </c>
      <c r="AQ3112" s="60" t="s">
        <v>847</v>
      </c>
      <c r="AT3112" s="60" t="s">
        <v>581</v>
      </c>
      <c r="AU3112" s="60" t="s">
        <v>2102</v>
      </c>
      <c r="AV3112" s="60" t="s">
        <v>1361</v>
      </c>
      <c r="AW3112" s="60" t="s">
        <v>1355</v>
      </c>
      <c r="AX3112" s="60" t="s">
        <v>1354</v>
      </c>
      <c r="AY3112" s="60" t="s">
        <v>12</v>
      </c>
      <c r="AZ3112" s="60" t="s">
        <v>1353</v>
      </c>
      <c r="BA3112" s="60" t="s">
        <v>2103</v>
      </c>
      <c r="BB3112" s="60" t="s">
        <v>1352</v>
      </c>
    </row>
    <row r="3113" spans="1:54" x14ac:dyDescent="0.25">
      <c r="A3113" s="60" t="s">
        <v>1360</v>
      </c>
      <c r="B3113" s="60" t="s">
        <v>0</v>
      </c>
      <c r="C3113" s="60">
        <v>2021</v>
      </c>
      <c r="D3113" s="60">
        <v>4</v>
      </c>
      <c r="E3113" s="85">
        <v>44113</v>
      </c>
      <c r="F3113" s="60" t="s">
        <v>574</v>
      </c>
      <c r="H3113" s="60" t="s">
        <v>12</v>
      </c>
      <c r="I3113" s="60" t="s">
        <v>575</v>
      </c>
      <c r="J3113" s="60" t="s">
        <v>585</v>
      </c>
      <c r="K3113" s="60" t="s">
        <v>3</v>
      </c>
      <c r="M3113" s="60" t="s">
        <v>579</v>
      </c>
      <c r="N3113" s="65">
        <v>232.92</v>
      </c>
      <c r="P3113" s="60" t="s">
        <v>1391</v>
      </c>
      <c r="Q3113" s="60" t="s">
        <v>1390</v>
      </c>
      <c r="R3113" s="60">
        <v>243</v>
      </c>
      <c r="AL3113" s="60" t="s">
        <v>1390</v>
      </c>
      <c r="AM3113" s="60">
        <v>243</v>
      </c>
      <c r="AN3113" s="85">
        <v>44113</v>
      </c>
      <c r="AO3113" s="60" t="s">
        <v>2101</v>
      </c>
      <c r="AP3113" s="60" t="s">
        <v>584</v>
      </c>
      <c r="AQ3113" s="60" t="s">
        <v>847</v>
      </c>
      <c r="AT3113" s="60" t="s">
        <v>581</v>
      </c>
      <c r="AU3113" s="60" t="s">
        <v>2102</v>
      </c>
      <c r="AV3113" s="60" t="s">
        <v>1361</v>
      </c>
      <c r="AW3113" s="60" t="s">
        <v>1355</v>
      </c>
      <c r="AX3113" s="60" t="s">
        <v>1354</v>
      </c>
      <c r="AY3113" s="60" t="s">
        <v>12</v>
      </c>
      <c r="AZ3113" s="60" t="s">
        <v>1353</v>
      </c>
      <c r="BA3113" s="60" t="s">
        <v>2103</v>
      </c>
      <c r="BB3113" s="60" t="s">
        <v>1352</v>
      </c>
    </row>
    <row r="3114" spans="1:54" x14ac:dyDescent="0.25">
      <c r="A3114" s="60" t="s">
        <v>1360</v>
      </c>
      <c r="B3114" s="60" t="s">
        <v>0</v>
      </c>
      <c r="C3114" s="60">
        <v>2021</v>
      </c>
      <c r="D3114" s="60">
        <v>4</v>
      </c>
      <c r="E3114" s="85">
        <v>44113</v>
      </c>
      <c r="F3114" s="60" t="s">
        <v>574</v>
      </c>
      <c r="H3114" s="60" t="s">
        <v>12</v>
      </c>
      <c r="I3114" s="60" t="s">
        <v>575</v>
      </c>
      <c r="J3114" s="60" t="s">
        <v>582</v>
      </c>
      <c r="K3114" s="60" t="s">
        <v>3</v>
      </c>
      <c r="M3114" s="60" t="s">
        <v>579</v>
      </c>
      <c r="N3114" s="65">
        <v>485.12</v>
      </c>
      <c r="P3114" s="60" t="s">
        <v>1391</v>
      </c>
      <c r="Q3114" s="60" t="s">
        <v>1390</v>
      </c>
      <c r="R3114" s="60">
        <v>241</v>
      </c>
      <c r="AL3114" s="60" t="s">
        <v>1390</v>
      </c>
      <c r="AM3114" s="60">
        <v>241</v>
      </c>
      <c r="AN3114" s="85">
        <v>44113</v>
      </c>
      <c r="AO3114" s="60" t="s">
        <v>2101</v>
      </c>
      <c r="AP3114" s="60" t="s">
        <v>584</v>
      </c>
      <c r="AQ3114" s="60" t="s">
        <v>847</v>
      </c>
      <c r="AT3114" s="60" t="s">
        <v>581</v>
      </c>
      <c r="AU3114" s="60" t="s">
        <v>2102</v>
      </c>
      <c r="AV3114" s="60" t="s">
        <v>1361</v>
      </c>
      <c r="AW3114" s="60" t="s">
        <v>1355</v>
      </c>
      <c r="AX3114" s="60" t="s">
        <v>1354</v>
      </c>
      <c r="AY3114" s="60" t="s">
        <v>12</v>
      </c>
      <c r="AZ3114" s="60" t="s">
        <v>1353</v>
      </c>
      <c r="BA3114" s="60" t="s">
        <v>2103</v>
      </c>
      <c r="BB3114" s="60" t="s">
        <v>1352</v>
      </c>
    </row>
    <row r="3115" spans="1:54" x14ac:dyDescent="0.25">
      <c r="A3115" s="60" t="s">
        <v>1360</v>
      </c>
      <c r="B3115" s="60" t="s">
        <v>0</v>
      </c>
      <c r="C3115" s="60">
        <v>2021</v>
      </c>
      <c r="D3115" s="60">
        <v>4</v>
      </c>
      <c r="E3115" s="85">
        <v>44113</v>
      </c>
      <c r="F3115" s="60" t="s">
        <v>574</v>
      </c>
      <c r="H3115" s="60" t="s">
        <v>12</v>
      </c>
      <c r="I3115" s="60" t="s">
        <v>575</v>
      </c>
      <c r="J3115" s="60" t="s">
        <v>587</v>
      </c>
      <c r="K3115" s="60" t="s">
        <v>3</v>
      </c>
      <c r="M3115" s="60" t="s">
        <v>579</v>
      </c>
      <c r="N3115" s="65">
        <v>37.58</v>
      </c>
      <c r="P3115" s="60" t="s">
        <v>1391</v>
      </c>
      <c r="Q3115" s="60" t="s">
        <v>1390</v>
      </c>
      <c r="R3115" s="60">
        <v>249</v>
      </c>
      <c r="AL3115" s="60" t="s">
        <v>1390</v>
      </c>
      <c r="AM3115" s="60">
        <v>249</v>
      </c>
      <c r="AN3115" s="85">
        <v>44113</v>
      </c>
      <c r="AO3115" s="60" t="s">
        <v>2101</v>
      </c>
      <c r="AP3115" s="60" t="s">
        <v>584</v>
      </c>
      <c r="AQ3115" s="60" t="s">
        <v>847</v>
      </c>
      <c r="AT3115" s="60" t="s">
        <v>581</v>
      </c>
      <c r="AU3115" s="60" t="s">
        <v>2102</v>
      </c>
      <c r="AV3115" s="60" t="s">
        <v>1361</v>
      </c>
      <c r="AW3115" s="60" t="s">
        <v>1355</v>
      </c>
      <c r="AX3115" s="60" t="s">
        <v>1354</v>
      </c>
      <c r="AY3115" s="60" t="s">
        <v>12</v>
      </c>
      <c r="AZ3115" s="60" t="s">
        <v>1353</v>
      </c>
      <c r="BA3115" s="60" t="s">
        <v>2103</v>
      </c>
      <c r="BB3115" s="60" t="s">
        <v>1352</v>
      </c>
    </row>
    <row r="3116" spans="1:54" x14ac:dyDescent="0.25">
      <c r="A3116" s="60" t="s">
        <v>1360</v>
      </c>
      <c r="B3116" s="60" t="s">
        <v>0</v>
      </c>
      <c r="C3116" s="60">
        <v>2021</v>
      </c>
      <c r="D3116" s="60">
        <v>4</v>
      </c>
      <c r="E3116" s="85">
        <v>44113</v>
      </c>
      <c r="F3116" s="60" t="s">
        <v>574</v>
      </c>
      <c r="H3116" s="60" t="s">
        <v>12</v>
      </c>
      <c r="I3116" s="60" t="s">
        <v>575</v>
      </c>
      <c r="J3116" s="60" t="s">
        <v>582</v>
      </c>
      <c r="K3116" s="60" t="s">
        <v>3</v>
      </c>
      <c r="M3116" s="60" t="s">
        <v>579</v>
      </c>
      <c r="N3116" s="65">
        <v>361.5</v>
      </c>
      <c r="P3116" s="60" t="s">
        <v>1391</v>
      </c>
      <c r="Q3116" s="60" t="s">
        <v>1390</v>
      </c>
      <c r="R3116" s="60">
        <v>310</v>
      </c>
      <c r="AL3116" s="60" t="s">
        <v>1390</v>
      </c>
      <c r="AM3116" s="60">
        <v>310</v>
      </c>
      <c r="AN3116" s="85">
        <v>44113</v>
      </c>
      <c r="AO3116" s="60" t="s">
        <v>2101</v>
      </c>
      <c r="AP3116" s="60" t="s">
        <v>584</v>
      </c>
      <c r="AQ3116" s="60" t="s">
        <v>975</v>
      </c>
      <c r="AT3116" s="60" t="s">
        <v>581</v>
      </c>
      <c r="AU3116" s="60" t="s">
        <v>2102</v>
      </c>
      <c r="AV3116" s="60" t="s">
        <v>1361</v>
      </c>
      <c r="AW3116" s="60" t="s">
        <v>1355</v>
      </c>
      <c r="AX3116" s="60" t="s">
        <v>1354</v>
      </c>
      <c r="AY3116" s="60" t="s">
        <v>12</v>
      </c>
      <c r="AZ3116" s="60" t="s">
        <v>1353</v>
      </c>
      <c r="BA3116" s="60" t="s">
        <v>2103</v>
      </c>
      <c r="BB3116" s="60" t="s">
        <v>1352</v>
      </c>
    </row>
    <row r="3117" spans="1:54" x14ac:dyDescent="0.25">
      <c r="A3117" s="60" t="s">
        <v>1360</v>
      </c>
      <c r="B3117" s="60" t="s">
        <v>0</v>
      </c>
      <c r="C3117" s="60">
        <v>2021</v>
      </c>
      <c r="D3117" s="60">
        <v>4</v>
      </c>
      <c r="E3117" s="85">
        <v>44113</v>
      </c>
      <c r="F3117" s="60" t="s">
        <v>574</v>
      </c>
      <c r="H3117" s="60" t="s">
        <v>12</v>
      </c>
      <c r="I3117" s="60" t="s">
        <v>575</v>
      </c>
      <c r="J3117" s="60" t="s">
        <v>624</v>
      </c>
      <c r="K3117" s="60" t="s">
        <v>3</v>
      </c>
      <c r="M3117" s="60" t="s">
        <v>579</v>
      </c>
      <c r="N3117" s="65">
        <v>614.5</v>
      </c>
      <c r="P3117" s="60" t="s">
        <v>1391</v>
      </c>
      <c r="Q3117" s="60" t="s">
        <v>1390</v>
      </c>
      <c r="R3117" s="60">
        <v>313</v>
      </c>
      <c r="AL3117" s="60" t="s">
        <v>1390</v>
      </c>
      <c r="AM3117" s="60">
        <v>313</v>
      </c>
      <c r="AN3117" s="85">
        <v>44113</v>
      </c>
      <c r="AO3117" s="60" t="s">
        <v>2101</v>
      </c>
      <c r="AP3117" s="60" t="s">
        <v>584</v>
      </c>
      <c r="AQ3117" s="60" t="s">
        <v>975</v>
      </c>
      <c r="AT3117" s="60" t="s">
        <v>581</v>
      </c>
      <c r="AU3117" s="60" t="s">
        <v>2102</v>
      </c>
      <c r="AV3117" s="60" t="s">
        <v>1361</v>
      </c>
      <c r="AW3117" s="60" t="s">
        <v>1355</v>
      </c>
      <c r="AX3117" s="60" t="s">
        <v>1354</v>
      </c>
      <c r="AY3117" s="60" t="s">
        <v>12</v>
      </c>
      <c r="AZ3117" s="60" t="s">
        <v>1353</v>
      </c>
      <c r="BA3117" s="60" t="s">
        <v>2103</v>
      </c>
      <c r="BB3117" s="60" t="s">
        <v>1352</v>
      </c>
    </row>
    <row r="3118" spans="1:54" x14ac:dyDescent="0.25">
      <c r="A3118" s="60" t="s">
        <v>1360</v>
      </c>
      <c r="B3118" s="60" t="s">
        <v>0</v>
      </c>
      <c r="C3118" s="60">
        <v>2021</v>
      </c>
      <c r="D3118" s="60">
        <v>4</v>
      </c>
      <c r="E3118" s="85">
        <v>44113</v>
      </c>
      <c r="F3118" s="60" t="s">
        <v>574</v>
      </c>
      <c r="H3118" s="60" t="s">
        <v>12</v>
      </c>
      <c r="I3118" s="60" t="s">
        <v>575</v>
      </c>
      <c r="J3118" s="60" t="s">
        <v>848</v>
      </c>
      <c r="K3118" s="60" t="s">
        <v>3</v>
      </c>
      <c r="M3118" s="60" t="s">
        <v>579</v>
      </c>
      <c r="N3118" s="65">
        <v>10</v>
      </c>
      <c r="P3118" s="60" t="s">
        <v>1391</v>
      </c>
      <c r="Q3118" s="60" t="s">
        <v>1390</v>
      </c>
      <c r="R3118" s="60">
        <v>254</v>
      </c>
      <c r="AL3118" s="60" t="s">
        <v>1390</v>
      </c>
      <c r="AM3118" s="60">
        <v>254</v>
      </c>
      <c r="AN3118" s="85">
        <v>44113</v>
      </c>
      <c r="AO3118" s="60" t="s">
        <v>2101</v>
      </c>
      <c r="AP3118" s="60" t="s">
        <v>584</v>
      </c>
      <c r="AQ3118" s="60" t="s">
        <v>847</v>
      </c>
      <c r="AT3118" s="60" t="s">
        <v>581</v>
      </c>
      <c r="AU3118" s="60" t="s">
        <v>2102</v>
      </c>
      <c r="AV3118" s="60" t="s">
        <v>1361</v>
      </c>
      <c r="AW3118" s="60" t="s">
        <v>1355</v>
      </c>
      <c r="AX3118" s="60" t="s">
        <v>1354</v>
      </c>
      <c r="AY3118" s="60" t="s">
        <v>12</v>
      </c>
      <c r="AZ3118" s="60" t="s">
        <v>1353</v>
      </c>
      <c r="BA3118" s="60" t="s">
        <v>2103</v>
      </c>
      <c r="BB3118" s="60" t="s">
        <v>1352</v>
      </c>
    </row>
    <row r="3119" spans="1:54" x14ac:dyDescent="0.25">
      <c r="A3119" s="60" t="s">
        <v>1360</v>
      </c>
      <c r="B3119" s="60" t="s">
        <v>0</v>
      </c>
      <c r="C3119" s="60">
        <v>2021</v>
      </c>
      <c r="D3119" s="60">
        <v>4</v>
      </c>
      <c r="E3119" s="85">
        <v>44113</v>
      </c>
      <c r="F3119" s="60" t="s">
        <v>574</v>
      </c>
      <c r="H3119" s="60" t="s">
        <v>12</v>
      </c>
      <c r="I3119" s="60" t="s">
        <v>575</v>
      </c>
      <c r="J3119" s="60" t="s">
        <v>586</v>
      </c>
      <c r="K3119" s="60" t="s">
        <v>3</v>
      </c>
      <c r="M3119" s="60" t="s">
        <v>579</v>
      </c>
      <c r="N3119" s="65">
        <v>44.96</v>
      </c>
      <c r="P3119" s="60" t="s">
        <v>1391</v>
      </c>
      <c r="Q3119" s="60" t="s">
        <v>1390</v>
      </c>
      <c r="R3119" s="60">
        <v>245</v>
      </c>
      <c r="AL3119" s="60" t="s">
        <v>1390</v>
      </c>
      <c r="AM3119" s="60">
        <v>245</v>
      </c>
      <c r="AN3119" s="85">
        <v>44113</v>
      </c>
      <c r="AO3119" s="60" t="s">
        <v>2101</v>
      </c>
      <c r="AP3119" s="60" t="s">
        <v>584</v>
      </c>
      <c r="AQ3119" s="60" t="s">
        <v>847</v>
      </c>
      <c r="AT3119" s="60" t="s">
        <v>581</v>
      </c>
      <c r="AU3119" s="60" t="s">
        <v>2102</v>
      </c>
      <c r="AV3119" s="60" t="s">
        <v>1361</v>
      </c>
      <c r="AW3119" s="60" t="s">
        <v>1355</v>
      </c>
      <c r="AX3119" s="60" t="s">
        <v>1354</v>
      </c>
      <c r="AY3119" s="60" t="s">
        <v>12</v>
      </c>
      <c r="AZ3119" s="60" t="s">
        <v>1353</v>
      </c>
      <c r="BA3119" s="60" t="s">
        <v>2103</v>
      </c>
      <c r="BB3119" s="60" t="s">
        <v>1352</v>
      </c>
    </row>
    <row r="3120" spans="1:54" x14ac:dyDescent="0.25">
      <c r="A3120" s="60" t="s">
        <v>1360</v>
      </c>
      <c r="B3120" s="60" t="s">
        <v>0</v>
      </c>
      <c r="C3120" s="60">
        <v>2021</v>
      </c>
      <c r="D3120" s="60">
        <v>4</v>
      </c>
      <c r="E3120" s="85">
        <v>44113</v>
      </c>
      <c r="F3120" s="60" t="s">
        <v>574</v>
      </c>
      <c r="H3120" s="60" t="s">
        <v>12</v>
      </c>
      <c r="I3120" s="60" t="s">
        <v>575</v>
      </c>
      <c r="J3120" s="60" t="s">
        <v>624</v>
      </c>
      <c r="K3120" s="60" t="s">
        <v>3</v>
      </c>
      <c r="M3120" s="60" t="s">
        <v>579</v>
      </c>
      <c r="N3120" s="65">
        <v>901</v>
      </c>
      <c r="P3120" s="60" t="s">
        <v>1391</v>
      </c>
      <c r="Q3120" s="60" t="s">
        <v>1390</v>
      </c>
      <c r="R3120" s="60">
        <v>247</v>
      </c>
      <c r="AL3120" s="60" t="s">
        <v>1390</v>
      </c>
      <c r="AM3120" s="60">
        <v>247</v>
      </c>
      <c r="AN3120" s="85">
        <v>44113</v>
      </c>
      <c r="AO3120" s="60" t="s">
        <v>2101</v>
      </c>
      <c r="AP3120" s="60" t="s">
        <v>584</v>
      </c>
      <c r="AQ3120" s="60" t="s">
        <v>847</v>
      </c>
      <c r="AT3120" s="60" t="s">
        <v>581</v>
      </c>
      <c r="AU3120" s="60" t="s">
        <v>2102</v>
      </c>
      <c r="AV3120" s="60" t="s">
        <v>1361</v>
      </c>
      <c r="AW3120" s="60" t="s">
        <v>1355</v>
      </c>
      <c r="AX3120" s="60" t="s">
        <v>1354</v>
      </c>
      <c r="AY3120" s="60" t="s">
        <v>12</v>
      </c>
      <c r="AZ3120" s="60" t="s">
        <v>1353</v>
      </c>
      <c r="BA3120" s="60" t="s">
        <v>2103</v>
      </c>
      <c r="BB3120" s="60" t="s">
        <v>1352</v>
      </c>
    </row>
    <row r="3121" spans="1:54" x14ac:dyDescent="0.25">
      <c r="A3121" s="60" t="s">
        <v>1360</v>
      </c>
      <c r="B3121" s="60" t="s">
        <v>0</v>
      </c>
      <c r="C3121" s="60">
        <v>2021</v>
      </c>
      <c r="D3121" s="60">
        <v>4</v>
      </c>
      <c r="E3121" s="85">
        <v>44113</v>
      </c>
      <c r="F3121" s="60" t="s">
        <v>574</v>
      </c>
      <c r="H3121" s="60" t="s">
        <v>12</v>
      </c>
      <c r="I3121" s="60" t="s">
        <v>575</v>
      </c>
      <c r="J3121" s="60" t="s">
        <v>588</v>
      </c>
      <c r="K3121" s="60" t="s">
        <v>3</v>
      </c>
      <c r="M3121" s="60" t="s">
        <v>579</v>
      </c>
      <c r="N3121" s="65">
        <v>20.43</v>
      </c>
      <c r="P3121" s="60" t="s">
        <v>1391</v>
      </c>
      <c r="Q3121" s="60" t="s">
        <v>1390</v>
      </c>
      <c r="R3121" s="60">
        <v>252</v>
      </c>
      <c r="AL3121" s="60" t="s">
        <v>1390</v>
      </c>
      <c r="AM3121" s="60">
        <v>252</v>
      </c>
      <c r="AN3121" s="85">
        <v>44113</v>
      </c>
      <c r="AO3121" s="60" t="s">
        <v>2101</v>
      </c>
      <c r="AP3121" s="60" t="s">
        <v>584</v>
      </c>
      <c r="AQ3121" s="60" t="s">
        <v>847</v>
      </c>
      <c r="AT3121" s="60" t="s">
        <v>581</v>
      </c>
      <c r="AU3121" s="60" t="s">
        <v>2102</v>
      </c>
      <c r="AV3121" s="60" t="s">
        <v>1361</v>
      </c>
      <c r="AW3121" s="60" t="s">
        <v>1355</v>
      </c>
      <c r="AX3121" s="60" t="s">
        <v>1354</v>
      </c>
      <c r="AY3121" s="60" t="s">
        <v>12</v>
      </c>
      <c r="AZ3121" s="60" t="s">
        <v>1353</v>
      </c>
      <c r="BA3121" s="60" t="s">
        <v>2103</v>
      </c>
      <c r="BB3121" s="60" t="s">
        <v>1352</v>
      </c>
    </row>
    <row r="3122" spans="1:54" x14ac:dyDescent="0.25">
      <c r="A3122" s="60" t="s">
        <v>1360</v>
      </c>
      <c r="B3122" s="60" t="s">
        <v>0</v>
      </c>
      <c r="C3122" s="60">
        <v>2021</v>
      </c>
      <c r="D3122" s="60">
        <v>4</v>
      </c>
      <c r="E3122" s="85">
        <v>44113</v>
      </c>
      <c r="F3122" s="60" t="s">
        <v>574</v>
      </c>
      <c r="H3122" s="60" t="s">
        <v>12</v>
      </c>
      <c r="I3122" s="60" t="s">
        <v>575</v>
      </c>
      <c r="J3122" s="60" t="s">
        <v>848</v>
      </c>
      <c r="K3122" s="60" t="s">
        <v>3</v>
      </c>
      <c r="M3122" s="60" t="s">
        <v>579</v>
      </c>
      <c r="N3122" s="65">
        <v>20</v>
      </c>
      <c r="P3122" s="60" t="s">
        <v>1391</v>
      </c>
      <c r="Q3122" s="60" t="s">
        <v>1390</v>
      </c>
      <c r="R3122" s="60">
        <v>253</v>
      </c>
      <c r="AL3122" s="60" t="s">
        <v>1390</v>
      </c>
      <c r="AM3122" s="60">
        <v>253</v>
      </c>
      <c r="AN3122" s="85">
        <v>44113</v>
      </c>
      <c r="AO3122" s="60" t="s">
        <v>2101</v>
      </c>
      <c r="AP3122" s="60" t="s">
        <v>584</v>
      </c>
      <c r="AQ3122" s="60" t="s">
        <v>847</v>
      </c>
      <c r="AT3122" s="60" t="s">
        <v>581</v>
      </c>
      <c r="AU3122" s="60" t="s">
        <v>2102</v>
      </c>
      <c r="AV3122" s="60" t="s">
        <v>1361</v>
      </c>
      <c r="AW3122" s="60" t="s">
        <v>1355</v>
      </c>
      <c r="AX3122" s="60" t="s">
        <v>1354</v>
      </c>
      <c r="AY3122" s="60" t="s">
        <v>12</v>
      </c>
      <c r="AZ3122" s="60" t="s">
        <v>1353</v>
      </c>
      <c r="BA3122" s="60" t="s">
        <v>2103</v>
      </c>
      <c r="BB3122" s="60" t="s">
        <v>1352</v>
      </c>
    </row>
    <row r="3123" spans="1:54" x14ac:dyDescent="0.25">
      <c r="A3123" s="60" t="s">
        <v>1360</v>
      </c>
      <c r="B3123" s="60" t="s">
        <v>0</v>
      </c>
      <c r="C3123" s="60">
        <v>2021</v>
      </c>
      <c r="D3123" s="60">
        <v>4</v>
      </c>
      <c r="E3123" s="85">
        <v>44113</v>
      </c>
      <c r="F3123" s="60" t="s">
        <v>574</v>
      </c>
      <c r="H3123" s="60" t="s">
        <v>12</v>
      </c>
      <c r="I3123" s="60" t="s">
        <v>575</v>
      </c>
      <c r="J3123" s="60" t="s">
        <v>589</v>
      </c>
      <c r="K3123" s="60" t="s">
        <v>3</v>
      </c>
      <c r="M3123" s="60" t="s">
        <v>579</v>
      </c>
      <c r="N3123" s="65">
        <v>2500</v>
      </c>
      <c r="P3123" s="60" t="s">
        <v>1391</v>
      </c>
      <c r="Q3123" s="60" t="s">
        <v>1390</v>
      </c>
      <c r="R3123" s="60">
        <v>309</v>
      </c>
      <c r="AL3123" s="60" t="s">
        <v>1390</v>
      </c>
      <c r="AM3123" s="60">
        <v>309</v>
      </c>
      <c r="AN3123" s="85">
        <v>44113</v>
      </c>
      <c r="AO3123" s="60" t="s">
        <v>2101</v>
      </c>
      <c r="AP3123" s="60" t="s">
        <v>584</v>
      </c>
      <c r="AQ3123" s="60" t="s">
        <v>975</v>
      </c>
      <c r="AT3123" s="60" t="s">
        <v>581</v>
      </c>
      <c r="AU3123" s="60" t="s">
        <v>2102</v>
      </c>
      <c r="AV3123" s="60" t="s">
        <v>1361</v>
      </c>
      <c r="AW3123" s="60" t="s">
        <v>1355</v>
      </c>
      <c r="AX3123" s="60" t="s">
        <v>1354</v>
      </c>
      <c r="AY3123" s="60" t="s">
        <v>12</v>
      </c>
      <c r="AZ3123" s="60" t="s">
        <v>1353</v>
      </c>
      <c r="BA3123" s="60" t="s">
        <v>2103</v>
      </c>
      <c r="BB3123" s="60" t="s">
        <v>1352</v>
      </c>
    </row>
    <row r="3124" spans="1:54" x14ac:dyDescent="0.25">
      <c r="A3124" s="60" t="s">
        <v>1360</v>
      </c>
      <c r="B3124" s="60" t="s">
        <v>0</v>
      </c>
      <c r="C3124" s="60">
        <v>2021</v>
      </c>
      <c r="D3124" s="60">
        <v>4</v>
      </c>
      <c r="E3124" s="85">
        <v>44113</v>
      </c>
      <c r="F3124" s="60" t="s">
        <v>574</v>
      </c>
      <c r="H3124" s="60" t="s">
        <v>12</v>
      </c>
      <c r="I3124" s="60" t="s">
        <v>575</v>
      </c>
      <c r="J3124" s="60" t="s">
        <v>585</v>
      </c>
      <c r="K3124" s="60" t="s">
        <v>3</v>
      </c>
      <c r="M3124" s="60" t="s">
        <v>579</v>
      </c>
      <c r="N3124" s="65">
        <v>180.1</v>
      </c>
      <c r="P3124" s="60" t="s">
        <v>1391</v>
      </c>
      <c r="Q3124" s="60" t="s">
        <v>1390</v>
      </c>
      <c r="R3124" s="60">
        <v>311</v>
      </c>
      <c r="AL3124" s="60" t="s">
        <v>1390</v>
      </c>
      <c r="AM3124" s="60">
        <v>311</v>
      </c>
      <c r="AN3124" s="85">
        <v>44113</v>
      </c>
      <c r="AO3124" s="60" t="s">
        <v>2101</v>
      </c>
      <c r="AP3124" s="60" t="s">
        <v>584</v>
      </c>
      <c r="AQ3124" s="60" t="s">
        <v>975</v>
      </c>
      <c r="AT3124" s="60" t="s">
        <v>581</v>
      </c>
      <c r="AU3124" s="60" t="s">
        <v>2102</v>
      </c>
      <c r="AV3124" s="60" t="s">
        <v>1361</v>
      </c>
      <c r="AW3124" s="60" t="s">
        <v>1355</v>
      </c>
      <c r="AX3124" s="60" t="s">
        <v>1354</v>
      </c>
      <c r="AY3124" s="60" t="s">
        <v>12</v>
      </c>
      <c r="AZ3124" s="60" t="s">
        <v>1353</v>
      </c>
      <c r="BA3124" s="60" t="s">
        <v>2103</v>
      </c>
      <c r="BB3124" s="60" t="s">
        <v>1352</v>
      </c>
    </row>
    <row r="3125" spans="1:54" x14ac:dyDescent="0.25">
      <c r="A3125" s="60" t="s">
        <v>1360</v>
      </c>
      <c r="B3125" s="60" t="s">
        <v>0</v>
      </c>
      <c r="C3125" s="60">
        <v>2021</v>
      </c>
      <c r="D3125" s="60">
        <v>4</v>
      </c>
      <c r="E3125" s="85">
        <v>44113</v>
      </c>
      <c r="H3125" s="60" t="s">
        <v>12</v>
      </c>
      <c r="J3125" s="60" t="s">
        <v>2</v>
      </c>
      <c r="K3125" s="60" t="s">
        <v>3</v>
      </c>
      <c r="M3125" s="60" t="s">
        <v>579</v>
      </c>
      <c r="N3125" s="65">
        <v>-13636.67</v>
      </c>
      <c r="P3125" s="60" t="s">
        <v>14</v>
      </c>
      <c r="Q3125" s="60" t="s">
        <v>1390</v>
      </c>
      <c r="R3125" s="60">
        <v>420</v>
      </c>
      <c r="AL3125" s="60" t="s">
        <v>1390</v>
      </c>
      <c r="AM3125" s="60">
        <v>420</v>
      </c>
      <c r="AN3125" s="85">
        <v>44113</v>
      </c>
      <c r="AO3125" s="60" t="s">
        <v>2101</v>
      </c>
      <c r="AQ3125" s="60" t="s">
        <v>8</v>
      </c>
      <c r="AT3125" s="60" t="s">
        <v>581</v>
      </c>
      <c r="AU3125" s="60" t="s">
        <v>2102</v>
      </c>
      <c r="AV3125" s="60" t="s">
        <v>1385</v>
      </c>
      <c r="AW3125" s="60" t="s">
        <v>1355</v>
      </c>
      <c r="AX3125" s="60" t="s">
        <v>1355</v>
      </c>
      <c r="AY3125" s="60" t="s">
        <v>12</v>
      </c>
    </row>
    <row r="3126" spans="1:54" x14ac:dyDescent="0.25">
      <c r="A3126" s="60" t="s">
        <v>1360</v>
      </c>
      <c r="B3126" s="60" t="s">
        <v>0</v>
      </c>
      <c r="C3126" s="60">
        <v>2021</v>
      </c>
      <c r="D3126" s="60">
        <v>4</v>
      </c>
      <c r="E3126" s="85">
        <v>44113</v>
      </c>
      <c r="F3126" s="60" t="s">
        <v>574</v>
      </c>
      <c r="H3126" s="60" t="s">
        <v>12</v>
      </c>
      <c r="I3126" s="60" t="s">
        <v>575</v>
      </c>
      <c r="J3126" s="60" t="s">
        <v>586</v>
      </c>
      <c r="K3126" s="60" t="s">
        <v>3</v>
      </c>
      <c r="M3126" s="60" t="s">
        <v>579</v>
      </c>
      <c r="N3126" s="65">
        <v>44.88</v>
      </c>
      <c r="P3126" s="60" t="s">
        <v>1391</v>
      </c>
      <c r="Q3126" s="60" t="s">
        <v>1390</v>
      </c>
      <c r="R3126" s="60">
        <v>246</v>
      </c>
      <c r="AL3126" s="60" t="s">
        <v>1390</v>
      </c>
      <c r="AM3126" s="60">
        <v>246</v>
      </c>
      <c r="AN3126" s="85">
        <v>44113</v>
      </c>
      <c r="AO3126" s="60" t="s">
        <v>2101</v>
      </c>
      <c r="AP3126" s="60" t="s">
        <v>584</v>
      </c>
      <c r="AQ3126" s="60" t="s">
        <v>847</v>
      </c>
      <c r="AT3126" s="60" t="s">
        <v>581</v>
      </c>
      <c r="AU3126" s="60" t="s">
        <v>2102</v>
      </c>
      <c r="AV3126" s="60" t="s">
        <v>1361</v>
      </c>
      <c r="AW3126" s="60" t="s">
        <v>1355</v>
      </c>
      <c r="AX3126" s="60" t="s">
        <v>1354</v>
      </c>
      <c r="AY3126" s="60" t="s">
        <v>12</v>
      </c>
      <c r="AZ3126" s="60" t="s">
        <v>1353</v>
      </c>
      <c r="BA3126" s="60" t="s">
        <v>2103</v>
      </c>
      <c r="BB3126" s="60" t="s">
        <v>1352</v>
      </c>
    </row>
    <row r="3127" spans="1:54" x14ac:dyDescent="0.25">
      <c r="A3127" s="60" t="s">
        <v>1360</v>
      </c>
      <c r="B3127" s="60" t="s">
        <v>0</v>
      </c>
      <c r="C3127" s="60">
        <v>2021</v>
      </c>
      <c r="D3127" s="60">
        <v>4</v>
      </c>
      <c r="E3127" s="85">
        <v>44113</v>
      </c>
      <c r="F3127" s="60" t="s">
        <v>574</v>
      </c>
      <c r="H3127" s="60" t="s">
        <v>12</v>
      </c>
      <c r="I3127" s="60" t="s">
        <v>575</v>
      </c>
      <c r="J3127" s="60" t="s">
        <v>586</v>
      </c>
      <c r="K3127" s="60" t="s">
        <v>3</v>
      </c>
      <c r="M3127" s="60" t="s">
        <v>579</v>
      </c>
      <c r="N3127" s="65">
        <v>33.5</v>
      </c>
      <c r="P3127" s="60" t="s">
        <v>1391</v>
      </c>
      <c r="Q3127" s="60" t="s">
        <v>1390</v>
      </c>
      <c r="R3127" s="60">
        <v>312</v>
      </c>
      <c r="AL3127" s="60" t="s">
        <v>1390</v>
      </c>
      <c r="AM3127" s="60">
        <v>312</v>
      </c>
      <c r="AN3127" s="85">
        <v>44113</v>
      </c>
      <c r="AO3127" s="60" t="s">
        <v>2101</v>
      </c>
      <c r="AP3127" s="60" t="s">
        <v>584</v>
      </c>
      <c r="AQ3127" s="60" t="s">
        <v>975</v>
      </c>
      <c r="AT3127" s="60" t="s">
        <v>581</v>
      </c>
      <c r="AU3127" s="60" t="s">
        <v>2102</v>
      </c>
      <c r="AV3127" s="60" t="s">
        <v>1361</v>
      </c>
      <c r="AW3127" s="60" t="s">
        <v>1355</v>
      </c>
      <c r="AX3127" s="60" t="s">
        <v>1354</v>
      </c>
      <c r="AY3127" s="60" t="s">
        <v>12</v>
      </c>
      <c r="AZ3127" s="60" t="s">
        <v>1353</v>
      </c>
      <c r="BA3127" s="60" t="s">
        <v>2103</v>
      </c>
      <c r="BB3127" s="60" t="s">
        <v>1352</v>
      </c>
    </row>
    <row r="3128" spans="1:54" x14ac:dyDescent="0.25">
      <c r="A3128" s="60" t="s">
        <v>1360</v>
      </c>
      <c r="B3128" s="60" t="s">
        <v>0</v>
      </c>
      <c r="C3128" s="60">
        <v>2021</v>
      </c>
      <c r="D3128" s="60">
        <v>4</v>
      </c>
      <c r="E3128" s="85">
        <v>44125</v>
      </c>
      <c r="H3128" s="60" t="s">
        <v>12</v>
      </c>
      <c r="I3128" s="60" t="s">
        <v>575</v>
      </c>
      <c r="J3128" s="60" t="s">
        <v>1182</v>
      </c>
      <c r="K3128" s="60" t="s">
        <v>3</v>
      </c>
      <c r="M3128" s="60" t="s">
        <v>1417</v>
      </c>
      <c r="N3128" s="65">
        <v>5</v>
      </c>
      <c r="P3128" s="60" t="s">
        <v>1183</v>
      </c>
      <c r="Q3128" s="60" t="s">
        <v>1519</v>
      </c>
      <c r="R3128" s="60">
        <v>9</v>
      </c>
      <c r="AL3128" s="60" t="s">
        <v>1519</v>
      </c>
      <c r="AM3128" s="60">
        <v>9</v>
      </c>
      <c r="AN3128" s="85">
        <v>44125</v>
      </c>
      <c r="AO3128" s="60" t="s">
        <v>2139</v>
      </c>
      <c r="AP3128" s="60" t="s">
        <v>1518</v>
      </c>
      <c r="AQ3128" s="60" t="s">
        <v>1186</v>
      </c>
      <c r="AT3128" s="60" t="s">
        <v>603</v>
      </c>
      <c r="AU3128" s="60" t="s">
        <v>2102</v>
      </c>
      <c r="AV3128" s="60" t="s">
        <v>1411</v>
      </c>
      <c r="AW3128" s="60" t="s">
        <v>1355</v>
      </c>
      <c r="AX3128" s="60" t="s">
        <v>1354</v>
      </c>
      <c r="AY3128" s="60" t="s">
        <v>12</v>
      </c>
      <c r="AZ3128" s="60" t="s">
        <v>1353</v>
      </c>
      <c r="BA3128" s="60" t="s">
        <v>2103</v>
      </c>
      <c r="BB3128" s="60" t="s">
        <v>1352</v>
      </c>
    </row>
    <row r="3129" spans="1:54" x14ac:dyDescent="0.25">
      <c r="A3129" s="60" t="s">
        <v>1360</v>
      </c>
      <c r="B3129" s="60" t="s">
        <v>0</v>
      </c>
      <c r="C3129" s="60">
        <v>2021</v>
      </c>
      <c r="D3129" s="60">
        <v>4</v>
      </c>
      <c r="E3129" s="85">
        <v>44125</v>
      </c>
      <c r="H3129" s="60" t="s">
        <v>12</v>
      </c>
      <c r="I3129" s="60" t="s">
        <v>575</v>
      </c>
      <c r="J3129" s="60" t="s">
        <v>2</v>
      </c>
      <c r="K3129" s="60" t="s">
        <v>3</v>
      </c>
      <c r="M3129" s="60" t="s">
        <v>1417</v>
      </c>
      <c r="N3129" s="65">
        <v>-5</v>
      </c>
      <c r="P3129" s="60" t="s">
        <v>1183</v>
      </c>
      <c r="Q3129" s="60" t="s">
        <v>1519</v>
      </c>
      <c r="R3129" s="60">
        <v>10</v>
      </c>
      <c r="AL3129" s="60" t="s">
        <v>1519</v>
      </c>
      <c r="AM3129" s="60">
        <v>10</v>
      </c>
      <c r="AN3129" s="85">
        <v>44125</v>
      </c>
      <c r="AO3129" s="60" t="s">
        <v>2139</v>
      </c>
      <c r="AP3129" s="60" t="s">
        <v>1518</v>
      </c>
      <c r="AQ3129" s="60" t="s">
        <v>1186</v>
      </c>
      <c r="AT3129" s="60" t="s">
        <v>603</v>
      </c>
      <c r="AU3129" s="60" t="s">
        <v>2102</v>
      </c>
      <c r="AV3129" s="60" t="s">
        <v>1385</v>
      </c>
      <c r="AW3129" s="60" t="s">
        <v>1355</v>
      </c>
      <c r="AX3129" s="60" t="s">
        <v>1355</v>
      </c>
      <c r="AY3129" s="60" t="s">
        <v>12</v>
      </c>
      <c r="AZ3129" s="60" t="s">
        <v>1353</v>
      </c>
      <c r="BA3129" s="60" t="s">
        <v>2103</v>
      </c>
      <c r="BB3129" s="60" t="s">
        <v>1352</v>
      </c>
    </row>
    <row r="3130" spans="1:54" x14ac:dyDescent="0.25">
      <c r="A3130" s="60" t="s">
        <v>1360</v>
      </c>
      <c r="B3130" s="60" t="s">
        <v>0</v>
      </c>
      <c r="C3130" s="60">
        <v>2021</v>
      </c>
      <c r="D3130" s="60">
        <v>4</v>
      </c>
      <c r="E3130" s="85">
        <v>44130</v>
      </c>
      <c r="F3130" s="60" t="s">
        <v>574</v>
      </c>
      <c r="H3130" s="60" t="s">
        <v>12</v>
      </c>
      <c r="I3130" s="60" t="s">
        <v>575</v>
      </c>
      <c r="J3130" s="60" t="s">
        <v>589</v>
      </c>
      <c r="K3130" s="60" t="s">
        <v>3</v>
      </c>
      <c r="M3130" s="60" t="s">
        <v>579</v>
      </c>
      <c r="N3130" s="65">
        <v>3354.92</v>
      </c>
      <c r="P3130" s="60" t="s">
        <v>1389</v>
      </c>
      <c r="Q3130" s="60" t="s">
        <v>1388</v>
      </c>
      <c r="R3130" s="60">
        <v>257</v>
      </c>
      <c r="AL3130" s="60" t="s">
        <v>1388</v>
      </c>
      <c r="AM3130" s="60">
        <v>257</v>
      </c>
      <c r="AN3130" s="85">
        <v>44130</v>
      </c>
      <c r="AO3130" s="60" t="s">
        <v>2101</v>
      </c>
      <c r="AP3130" s="60" t="s">
        <v>584</v>
      </c>
      <c r="AQ3130" s="60" t="s">
        <v>847</v>
      </c>
      <c r="AT3130" s="60" t="s">
        <v>581</v>
      </c>
      <c r="AU3130" s="60" t="s">
        <v>2102</v>
      </c>
      <c r="AV3130" s="60" t="s">
        <v>1361</v>
      </c>
      <c r="AW3130" s="60" t="s">
        <v>1355</v>
      </c>
      <c r="AX3130" s="60" t="s">
        <v>1354</v>
      </c>
      <c r="AY3130" s="60" t="s">
        <v>12</v>
      </c>
      <c r="AZ3130" s="60" t="s">
        <v>1353</v>
      </c>
      <c r="BA3130" s="60" t="s">
        <v>2103</v>
      </c>
      <c r="BB3130" s="60" t="s">
        <v>1352</v>
      </c>
    </row>
    <row r="3131" spans="1:54" x14ac:dyDescent="0.25">
      <c r="A3131" s="60" t="s">
        <v>1360</v>
      </c>
      <c r="B3131" s="60" t="s">
        <v>0</v>
      </c>
      <c r="C3131" s="60">
        <v>2021</v>
      </c>
      <c r="D3131" s="60">
        <v>4</v>
      </c>
      <c r="E3131" s="85">
        <v>44130</v>
      </c>
      <c r="F3131" s="60" t="s">
        <v>574</v>
      </c>
      <c r="H3131" s="60" t="s">
        <v>12</v>
      </c>
      <c r="I3131" s="60" t="s">
        <v>575</v>
      </c>
      <c r="J3131" s="60" t="s">
        <v>587</v>
      </c>
      <c r="K3131" s="60" t="s">
        <v>3</v>
      </c>
      <c r="M3131" s="60" t="s">
        <v>579</v>
      </c>
      <c r="N3131" s="65">
        <v>37.58</v>
      </c>
      <c r="P3131" s="60" t="s">
        <v>1389</v>
      </c>
      <c r="Q3131" s="60" t="s">
        <v>1388</v>
      </c>
      <c r="R3131" s="60">
        <v>267</v>
      </c>
      <c r="AL3131" s="60" t="s">
        <v>1388</v>
      </c>
      <c r="AM3131" s="60">
        <v>267</v>
      </c>
      <c r="AN3131" s="85">
        <v>44130</v>
      </c>
      <c r="AO3131" s="60" t="s">
        <v>2101</v>
      </c>
      <c r="AP3131" s="60" t="s">
        <v>584</v>
      </c>
      <c r="AQ3131" s="60" t="s">
        <v>847</v>
      </c>
      <c r="AT3131" s="60" t="s">
        <v>581</v>
      </c>
      <c r="AU3131" s="60" t="s">
        <v>2102</v>
      </c>
      <c r="AV3131" s="60" t="s">
        <v>1361</v>
      </c>
      <c r="AW3131" s="60" t="s">
        <v>1355</v>
      </c>
      <c r="AX3131" s="60" t="s">
        <v>1354</v>
      </c>
      <c r="AY3131" s="60" t="s">
        <v>12</v>
      </c>
      <c r="AZ3131" s="60" t="s">
        <v>1353</v>
      </c>
      <c r="BA3131" s="60" t="s">
        <v>2103</v>
      </c>
      <c r="BB3131" s="60" t="s">
        <v>1352</v>
      </c>
    </row>
    <row r="3132" spans="1:54" x14ac:dyDescent="0.25">
      <c r="A3132" s="60" t="s">
        <v>1360</v>
      </c>
      <c r="B3132" s="60" t="s">
        <v>0</v>
      </c>
      <c r="C3132" s="60">
        <v>2021</v>
      </c>
      <c r="D3132" s="60">
        <v>4</v>
      </c>
      <c r="E3132" s="85">
        <v>44130</v>
      </c>
      <c r="F3132" s="60" t="s">
        <v>574</v>
      </c>
      <c r="H3132" s="60" t="s">
        <v>12</v>
      </c>
      <c r="I3132" s="60" t="s">
        <v>575</v>
      </c>
      <c r="J3132" s="60" t="s">
        <v>624</v>
      </c>
      <c r="K3132" s="60" t="s">
        <v>3</v>
      </c>
      <c r="M3132" s="60" t="s">
        <v>579</v>
      </c>
      <c r="N3132" s="65">
        <v>614.5</v>
      </c>
      <c r="P3132" s="60" t="s">
        <v>1389</v>
      </c>
      <c r="Q3132" s="60" t="s">
        <v>1388</v>
      </c>
      <c r="R3132" s="60">
        <v>329</v>
      </c>
      <c r="AL3132" s="60" t="s">
        <v>1388</v>
      </c>
      <c r="AM3132" s="60">
        <v>329</v>
      </c>
      <c r="AN3132" s="85">
        <v>44130</v>
      </c>
      <c r="AO3132" s="60" t="s">
        <v>2101</v>
      </c>
      <c r="AP3132" s="60" t="s">
        <v>584</v>
      </c>
      <c r="AQ3132" s="60" t="s">
        <v>975</v>
      </c>
      <c r="AT3132" s="60" t="s">
        <v>581</v>
      </c>
      <c r="AU3132" s="60" t="s">
        <v>2102</v>
      </c>
      <c r="AV3132" s="60" t="s">
        <v>1361</v>
      </c>
      <c r="AW3132" s="60" t="s">
        <v>1355</v>
      </c>
      <c r="AX3132" s="60" t="s">
        <v>1354</v>
      </c>
      <c r="AY3132" s="60" t="s">
        <v>12</v>
      </c>
      <c r="AZ3132" s="60" t="s">
        <v>1353</v>
      </c>
      <c r="BA3132" s="60" t="s">
        <v>2103</v>
      </c>
      <c r="BB3132" s="60" t="s">
        <v>1352</v>
      </c>
    </row>
    <row r="3133" spans="1:54" x14ac:dyDescent="0.25">
      <c r="A3133" s="60" t="s">
        <v>1360</v>
      </c>
      <c r="B3133" s="60" t="s">
        <v>0</v>
      </c>
      <c r="C3133" s="60">
        <v>2021</v>
      </c>
      <c r="D3133" s="60">
        <v>4</v>
      </c>
      <c r="E3133" s="85">
        <v>44130</v>
      </c>
      <c r="F3133" s="60" t="s">
        <v>574</v>
      </c>
      <c r="H3133" s="60" t="s">
        <v>12</v>
      </c>
      <c r="I3133" s="60" t="s">
        <v>575</v>
      </c>
      <c r="J3133" s="60" t="s">
        <v>589</v>
      </c>
      <c r="K3133" s="60" t="s">
        <v>3</v>
      </c>
      <c r="M3133" s="60" t="s">
        <v>579</v>
      </c>
      <c r="N3133" s="65">
        <v>3349</v>
      </c>
      <c r="P3133" s="60" t="s">
        <v>1389</v>
      </c>
      <c r="Q3133" s="60" t="s">
        <v>1388</v>
      </c>
      <c r="R3133" s="60">
        <v>258</v>
      </c>
      <c r="AL3133" s="60" t="s">
        <v>1388</v>
      </c>
      <c r="AM3133" s="60">
        <v>258</v>
      </c>
      <c r="AN3133" s="85">
        <v>44130</v>
      </c>
      <c r="AO3133" s="60" t="s">
        <v>2101</v>
      </c>
      <c r="AP3133" s="60" t="s">
        <v>584</v>
      </c>
      <c r="AQ3133" s="60" t="s">
        <v>847</v>
      </c>
      <c r="AT3133" s="60" t="s">
        <v>581</v>
      </c>
      <c r="AU3133" s="60" t="s">
        <v>2102</v>
      </c>
      <c r="AV3133" s="60" t="s">
        <v>1361</v>
      </c>
      <c r="AW3133" s="60" t="s">
        <v>1355</v>
      </c>
      <c r="AX3133" s="60" t="s">
        <v>1354</v>
      </c>
      <c r="AY3133" s="60" t="s">
        <v>12</v>
      </c>
      <c r="AZ3133" s="60" t="s">
        <v>1353</v>
      </c>
      <c r="BA3133" s="60" t="s">
        <v>2103</v>
      </c>
      <c r="BB3133" s="60" t="s">
        <v>1352</v>
      </c>
    </row>
    <row r="3134" spans="1:54" x14ac:dyDescent="0.25">
      <c r="A3134" s="60" t="s">
        <v>1360</v>
      </c>
      <c r="B3134" s="60" t="s">
        <v>0</v>
      </c>
      <c r="C3134" s="60">
        <v>2021</v>
      </c>
      <c r="D3134" s="60">
        <v>4</v>
      </c>
      <c r="E3134" s="85">
        <v>44130</v>
      </c>
      <c r="F3134" s="60" t="s">
        <v>574</v>
      </c>
      <c r="H3134" s="60" t="s">
        <v>12</v>
      </c>
      <c r="I3134" s="60" t="s">
        <v>575</v>
      </c>
      <c r="J3134" s="60" t="s">
        <v>585</v>
      </c>
      <c r="K3134" s="60" t="s">
        <v>3</v>
      </c>
      <c r="M3134" s="60" t="s">
        <v>579</v>
      </c>
      <c r="N3134" s="65">
        <v>231.78</v>
      </c>
      <c r="P3134" s="60" t="s">
        <v>1389</v>
      </c>
      <c r="Q3134" s="60" t="s">
        <v>1388</v>
      </c>
      <c r="R3134" s="60">
        <v>261</v>
      </c>
      <c r="AL3134" s="60" t="s">
        <v>1388</v>
      </c>
      <c r="AM3134" s="60">
        <v>261</v>
      </c>
      <c r="AN3134" s="85">
        <v>44130</v>
      </c>
      <c r="AO3134" s="60" t="s">
        <v>2101</v>
      </c>
      <c r="AP3134" s="60" t="s">
        <v>584</v>
      </c>
      <c r="AQ3134" s="60" t="s">
        <v>847</v>
      </c>
      <c r="AT3134" s="60" t="s">
        <v>581</v>
      </c>
      <c r="AU3134" s="60" t="s">
        <v>2102</v>
      </c>
      <c r="AV3134" s="60" t="s">
        <v>1361</v>
      </c>
      <c r="AW3134" s="60" t="s">
        <v>1355</v>
      </c>
      <c r="AX3134" s="60" t="s">
        <v>1354</v>
      </c>
      <c r="AY3134" s="60" t="s">
        <v>12</v>
      </c>
      <c r="AZ3134" s="60" t="s">
        <v>1353</v>
      </c>
      <c r="BA3134" s="60" t="s">
        <v>2103</v>
      </c>
      <c r="BB3134" s="60" t="s">
        <v>1352</v>
      </c>
    </row>
    <row r="3135" spans="1:54" x14ac:dyDescent="0.25">
      <c r="A3135" s="60" t="s">
        <v>1360</v>
      </c>
      <c r="B3135" s="60" t="s">
        <v>0</v>
      </c>
      <c r="C3135" s="60">
        <v>2021</v>
      </c>
      <c r="D3135" s="60">
        <v>4</v>
      </c>
      <c r="E3135" s="85">
        <v>44130</v>
      </c>
      <c r="F3135" s="60" t="s">
        <v>574</v>
      </c>
      <c r="H3135" s="60" t="s">
        <v>12</v>
      </c>
      <c r="I3135" s="60" t="s">
        <v>575</v>
      </c>
      <c r="J3135" s="60" t="s">
        <v>589</v>
      </c>
      <c r="K3135" s="60" t="s">
        <v>3</v>
      </c>
      <c r="M3135" s="60" t="s">
        <v>579</v>
      </c>
      <c r="N3135" s="65">
        <v>2500</v>
      </c>
      <c r="P3135" s="60" t="s">
        <v>1389</v>
      </c>
      <c r="Q3135" s="60" t="s">
        <v>1388</v>
      </c>
      <c r="R3135" s="60">
        <v>325</v>
      </c>
      <c r="AL3135" s="60" t="s">
        <v>1388</v>
      </c>
      <c r="AM3135" s="60">
        <v>325</v>
      </c>
      <c r="AN3135" s="85">
        <v>44130</v>
      </c>
      <c r="AO3135" s="60" t="s">
        <v>2101</v>
      </c>
      <c r="AP3135" s="60" t="s">
        <v>584</v>
      </c>
      <c r="AQ3135" s="60" t="s">
        <v>975</v>
      </c>
      <c r="AT3135" s="60" t="s">
        <v>581</v>
      </c>
      <c r="AU3135" s="60" t="s">
        <v>2102</v>
      </c>
      <c r="AV3135" s="60" t="s">
        <v>1361</v>
      </c>
      <c r="AW3135" s="60" t="s">
        <v>1355</v>
      </c>
      <c r="AX3135" s="60" t="s">
        <v>1354</v>
      </c>
      <c r="AY3135" s="60" t="s">
        <v>12</v>
      </c>
      <c r="AZ3135" s="60" t="s">
        <v>1353</v>
      </c>
      <c r="BA3135" s="60" t="s">
        <v>2103</v>
      </c>
      <c r="BB3135" s="60" t="s">
        <v>1352</v>
      </c>
    </row>
    <row r="3136" spans="1:54" x14ac:dyDescent="0.25">
      <c r="A3136" s="60" t="s">
        <v>1360</v>
      </c>
      <c r="B3136" s="60" t="s">
        <v>0</v>
      </c>
      <c r="C3136" s="60">
        <v>2021</v>
      </c>
      <c r="D3136" s="60">
        <v>4</v>
      </c>
      <c r="E3136" s="85">
        <v>44130</v>
      </c>
      <c r="F3136" s="60" t="s">
        <v>574</v>
      </c>
      <c r="H3136" s="60" t="s">
        <v>12</v>
      </c>
      <c r="I3136" s="60" t="s">
        <v>575</v>
      </c>
      <c r="J3136" s="60" t="s">
        <v>586</v>
      </c>
      <c r="K3136" s="60" t="s">
        <v>3</v>
      </c>
      <c r="M3136" s="60" t="s">
        <v>579</v>
      </c>
      <c r="N3136" s="65">
        <v>33.5</v>
      </c>
      <c r="P3136" s="60" t="s">
        <v>1389</v>
      </c>
      <c r="Q3136" s="60" t="s">
        <v>1388</v>
      </c>
      <c r="R3136" s="60">
        <v>328</v>
      </c>
      <c r="AL3136" s="60" t="s">
        <v>1388</v>
      </c>
      <c r="AM3136" s="60">
        <v>328</v>
      </c>
      <c r="AN3136" s="85">
        <v>44130</v>
      </c>
      <c r="AO3136" s="60" t="s">
        <v>2101</v>
      </c>
      <c r="AP3136" s="60" t="s">
        <v>584</v>
      </c>
      <c r="AQ3136" s="60" t="s">
        <v>975</v>
      </c>
      <c r="AT3136" s="60" t="s">
        <v>581</v>
      </c>
      <c r="AU3136" s="60" t="s">
        <v>2102</v>
      </c>
      <c r="AV3136" s="60" t="s">
        <v>1361</v>
      </c>
      <c r="AW3136" s="60" t="s">
        <v>1355</v>
      </c>
      <c r="AX3136" s="60" t="s">
        <v>1354</v>
      </c>
      <c r="AY3136" s="60" t="s">
        <v>12</v>
      </c>
      <c r="AZ3136" s="60" t="s">
        <v>1353</v>
      </c>
      <c r="BA3136" s="60" t="s">
        <v>2103</v>
      </c>
      <c r="BB3136" s="60" t="s">
        <v>1352</v>
      </c>
    </row>
    <row r="3137" spans="1:54" x14ac:dyDescent="0.25">
      <c r="A3137" s="60" t="s">
        <v>1360</v>
      </c>
      <c r="B3137" s="60" t="s">
        <v>0</v>
      </c>
      <c r="C3137" s="60">
        <v>2021</v>
      </c>
      <c r="D3137" s="60">
        <v>4</v>
      </c>
      <c r="E3137" s="85">
        <v>44130</v>
      </c>
      <c r="H3137" s="60" t="s">
        <v>12</v>
      </c>
      <c r="J3137" s="60" t="s">
        <v>2</v>
      </c>
      <c r="K3137" s="60" t="s">
        <v>3</v>
      </c>
      <c r="M3137" s="60" t="s">
        <v>579</v>
      </c>
      <c r="N3137" s="65">
        <v>-13631.37</v>
      </c>
      <c r="P3137" s="60" t="s">
        <v>14</v>
      </c>
      <c r="Q3137" s="60" t="s">
        <v>1388</v>
      </c>
      <c r="R3137" s="60">
        <v>438</v>
      </c>
      <c r="AL3137" s="60" t="s">
        <v>1388</v>
      </c>
      <c r="AM3137" s="60">
        <v>438</v>
      </c>
      <c r="AN3137" s="85">
        <v>44130</v>
      </c>
      <c r="AO3137" s="60" t="s">
        <v>2101</v>
      </c>
      <c r="AQ3137" s="60" t="s">
        <v>8</v>
      </c>
      <c r="AT3137" s="60" t="s">
        <v>581</v>
      </c>
      <c r="AU3137" s="60" t="s">
        <v>2102</v>
      </c>
      <c r="AV3137" s="60" t="s">
        <v>1385</v>
      </c>
      <c r="AW3137" s="60" t="s">
        <v>1355</v>
      </c>
      <c r="AX3137" s="60" t="s">
        <v>1355</v>
      </c>
      <c r="AY3137" s="60" t="s">
        <v>12</v>
      </c>
    </row>
    <row r="3138" spans="1:54" x14ac:dyDescent="0.25">
      <c r="A3138" s="60" t="s">
        <v>1360</v>
      </c>
      <c r="B3138" s="60" t="s">
        <v>0</v>
      </c>
      <c r="C3138" s="60">
        <v>2021</v>
      </c>
      <c r="D3138" s="60">
        <v>4</v>
      </c>
      <c r="E3138" s="85">
        <v>44130</v>
      </c>
      <c r="F3138" s="60" t="s">
        <v>574</v>
      </c>
      <c r="H3138" s="60" t="s">
        <v>12</v>
      </c>
      <c r="I3138" s="60" t="s">
        <v>575</v>
      </c>
      <c r="J3138" s="60" t="s">
        <v>624</v>
      </c>
      <c r="K3138" s="60" t="s">
        <v>3</v>
      </c>
      <c r="M3138" s="60" t="s">
        <v>579</v>
      </c>
      <c r="N3138" s="65">
        <v>901</v>
      </c>
      <c r="P3138" s="60" t="s">
        <v>1389</v>
      </c>
      <c r="Q3138" s="60" t="s">
        <v>1388</v>
      </c>
      <c r="R3138" s="60">
        <v>265</v>
      </c>
      <c r="AL3138" s="60" t="s">
        <v>1388</v>
      </c>
      <c r="AM3138" s="60">
        <v>265</v>
      </c>
      <c r="AN3138" s="85">
        <v>44130</v>
      </c>
      <c r="AO3138" s="60" t="s">
        <v>2101</v>
      </c>
      <c r="AP3138" s="60" t="s">
        <v>584</v>
      </c>
      <c r="AQ3138" s="60" t="s">
        <v>847</v>
      </c>
      <c r="AT3138" s="60" t="s">
        <v>581</v>
      </c>
      <c r="AU3138" s="60" t="s">
        <v>2102</v>
      </c>
      <c r="AV3138" s="60" t="s">
        <v>1361</v>
      </c>
      <c r="AW3138" s="60" t="s">
        <v>1355</v>
      </c>
      <c r="AX3138" s="60" t="s">
        <v>1354</v>
      </c>
      <c r="AY3138" s="60" t="s">
        <v>12</v>
      </c>
      <c r="AZ3138" s="60" t="s">
        <v>1353</v>
      </c>
      <c r="BA3138" s="60" t="s">
        <v>2103</v>
      </c>
      <c r="BB3138" s="60" t="s">
        <v>1352</v>
      </c>
    </row>
    <row r="3139" spans="1:54" x14ac:dyDescent="0.25">
      <c r="A3139" s="60" t="s">
        <v>1360</v>
      </c>
      <c r="B3139" s="60" t="s">
        <v>0</v>
      </c>
      <c r="C3139" s="60">
        <v>2021</v>
      </c>
      <c r="D3139" s="60">
        <v>4</v>
      </c>
      <c r="E3139" s="85">
        <v>44130</v>
      </c>
      <c r="F3139" s="60" t="s">
        <v>574</v>
      </c>
      <c r="H3139" s="60" t="s">
        <v>12</v>
      </c>
      <c r="I3139" s="60" t="s">
        <v>575</v>
      </c>
      <c r="J3139" s="60" t="s">
        <v>582</v>
      </c>
      <c r="K3139" s="60" t="s">
        <v>3</v>
      </c>
      <c r="M3139" s="60" t="s">
        <v>579</v>
      </c>
      <c r="N3139" s="65">
        <v>361.5</v>
      </c>
      <c r="P3139" s="60" t="s">
        <v>1389</v>
      </c>
      <c r="Q3139" s="60" t="s">
        <v>1388</v>
      </c>
      <c r="R3139" s="60">
        <v>326</v>
      </c>
      <c r="AL3139" s="60" t="s">
        <v>1388</v>
      </c>
      <c r="AM3139" s="60">
        <v>326</v>
      </c>
      <c r="AN3139" s="85">
        <v>44130</v>
      </c>
      <c r="AO3139" s="60" t="s">
        <v>2101</v>
      </c>
      <c r="AP3139" s="60" t="s">
        <v>584</v>
      </c>
      <c r="AQ3139" s="60" t="s">
        <v>975</v>
      </c>
      <c r="AT3139" s="60" t="s">
        <v>581</v>
      </c>
      <c r="AU3139" s="60" t="s">
        <v>2102</v>
      </c>
      <c r="AV3139" s="60" t="s">
        <v>1361</v>
      </c>
      <c r="AW3139" s="60" t="s">
        <v>1355</v>
      </c>
      <c r="AX3139" s="60" t="s">
        <v>1354</v>
      </c>
      <c r="AY3139" s="60" t="s">
        <v>12</v>
      </c>
      <c r="AZ3139" s="60" t="s">
        <v>1353</v>
      </c>
      <c r="BA3139" s="60" t="s">
        <v>2103</v>
      </c>
      <c r="BB3139" s="60" t="s">
        <v>1352</v>
      </c>
    </row>
    <row r="3140" spans="1:54" x14ac:dyDescent="0.25">
      <c r="A3140" s="60" t="s">
        <v>1360</v>
      </c>
      <c r="B3140" s="60" t="s">
        <v>0</v>
      </c>
      <c r="C3140" s="60">
        <v>2021</v>
      </c>
      <c r="D3140" s="60">
        <v>4</v>
      </c>
      <c r="E3140" s="85">
        <v>44130</v>
      </c>
      <c r="F3140" s="60" t="s">
        <v>574</v>
      </c>
      <c r="H3140" s="60" t="s">
        <v>12</v>
      </c>
      <c r="I3140" s="60" t="s">
        <v>575</v>
      </c>
      <c r="J3140" s="60" t="s">
        <v>587</v>
      </c>
      <c r="K3140" s="60" t="s">
        <v>3</v>
      </c>
      <c r="M3140" s="60" t="s">
        <v>579</v>
      </c>
      <c r="N3140" s="65">
        <v>28</v>
      </c>
      <c r="P3140" s="60" t="s">
        <v>1389</v>
      </c>
      <c r="Q3140" s="60" t="s">
        <v>1388</v>
      </c>
      <c r="R3140" s="60">
        <v>330</v>
      </c>
      <c r="AL3140" s="60" t="s">
        <v>1388</v>
      </c>
      <c r="AM3140" s="60">
        <v>330</v>
      </c>
      <c r="AN3140" s="85">
        <v>44130</v>
      </c>
      <c r="AO3140" s="60" t="s">
        <v>2101</v>
      </c>
      <c r="AP3140" s="60" t="s">
        <v>584</v>
      </c>
      <c r="AQ3140" s="60" t="s">
        <v>975</v>
      </c>
      <c r="AT3140" s="60" t="s">
        <v>581</v>
      </c>
      <c r="AU3140" s="60" t="s">
        <v>2102</v>
      </c>
      <c r="AV3140" s="60" t="s">
        <v>1361</v>
      </c>
      <c r="AW3140" s="60" t="s">
        <v>1355</v>
      </c>
      <c r="AX3140" s="60" t="s">
        <v>1354</v>
      </c>
      <c r="AY3140" s="60" t="s">
        <v>12</v>
      </c>
      <c r="AZ3140" s="60" t="s">
        <v>1353</v>
      </c>
      <c r="BA3140" s="60" t="s">
        <v>2103</v>
      </c>
      <c r="BB3140" s="60" t="s">
        <v>1352</v>
      </c>
    </row>
    <row r="3141" spans="1:54" x14ac:dyDescent="0.25">
      <c r="A3141" s="60" t="s">
        <v>1360</v>
      </c>
      <c r="B3141" s="60" t="s">
        <v>0</v>
      </c>
      <c r="C3141" s="60">
        <v>2021</v>
      </c>
      <c r="D3141" s="60">
        <v>4</v>
      </c>
      <c r="E3141" s="85">
        <v>44130</v>
      </c>
      <c r="F3141" s="60" t="s">
        <v>574</v>
      </c>
      <c r="H3141" s="60" t="s">
        <v>12</v>
      </c>
      <c r="I3141" s="60" t="s">
        <v>575</v>
      </c>
      <c r="J3141" s="60" t="s">
        <v>588</v>
      </c>
      <c r="K3141" s="60" t="s">
        <v>3</v>
      </c>
      <c r="M3141" s="60" t="s">
        <v>579</v>
      </c>
      <c r="N3141" s="65">
        <v>15.25</v>
      </c>
      <c r="P3141" s="60" t="s">
        <v>1389</v>
      </c>
      <c r="Q3141" s="60" t="s">
        <v>1388</v>
      </c>
      <c r="R3141" s="60">
        <v>331</v>
      </c>
      <c r="AL3141" s="60" t="s">
        <v>1388</v>
      </c>
      <c r="AM3141" s="60">
        <v>331</v>
      </c>
      <c r="AN3141" s="85">
        <v>44130</v>
      </c>
      <c r="AO3141" s="60" t="s">
        <v>2101</v>
      </c>
      <c r="AP3141" s="60" t="s">
        <v>584</v>
      </c>
      <c r="AQ3141" s="60" t="s">
        <v>975</v>
      </c>
      <c r="AT3141" s="60" t="s">
        <v>581</v>
      </c>
      <c r="AU3141" s="60" t="s">
        <v>2102</v>
      </c>
      <c r="AV3141" s="60" t="s">
        <v>1361</v>
      </c>
      <c r="AW3141" s="60" t="s">
        <v>1355</v>
      </c>
      <c r="AX3141" s="60" t="s">
        <v>1354</v>
      </c>
      <c r="AY3141" s="60" t="s">
        <v>12</v>
      </c>
      <c r="AZ3141" s="60" t="s">
        <v>1353</v>
      </c>
      <c r="BA3141" s="60" t="s">
        <v>2103</v>
      </c>
      <c r="BB3141" s="60" t="s">
        <v>1352</v>
      </c>
    </row>
    <row r="3142" spans="1:54" x14ac:dyDescent="0.25">
      <c r="A3142" s="60" t="s">
        <v>1360</v>
      </c>
      <c r="B3142" s="60" t="s">
        <v>0</v>
      </c>
      <c r="C3142" s="60">
        <v>2021</v>
      </c>
      <c r="D3142" s="60">
        <v>4</v>
      </c>
      <c r="E3142" s="85">
        <v>44130</v>
      </c>
      <c r="F3142" s="60" t="s">
        <v>574</v>
      </c>
      <c r="H3142" s="60" t="s">
        <v>12</v>
      </c>
      <c r="I3142" s="60" t="s">
        <v>575</v>
      </c>
      <c r="J3142" s="60" t="s">
        <v>582</v>
      </c>
      <c r="K3142" s="60" t="s">
        <v>3</v>
      </c>
      <c r="M3142" s="60" t="s">
        <v>579</v>
      </c>
      <c r="N3142" s="65">
        <v>484.27</v>
      </c>
      <c r="P3142" s="60" t="s">
        <v>1389</v>
      </c>
      <c r="Q3142" s="60" t="s">
        <v>1388</v>
      </c>
      <c r="R3142" s="60">
        <v>260</v>
      </c>
      <c r="AL3142" s="60" t="s">
        <v>1388</v>
      </c>
      <c r="AM3142" s="60">
        <v>260</v>
      </c>
      <c r="AN3142" s="85">
        <v>44130</v>
      </c>
      <c r="AO3142" s="60" t="s">
        <v>2101</v>
      </c>
      <c r="AP3142" s="60" t="s">
        <v>584</v>
      </c>
      <c r="AQ3142" s="60" t="s">
        <v>847</v>
      </c>
      <c r="AT3142" s="60" t="s">
        <v>581</v>
      </c>
      <c r="AU3142" s="60" t="s">
        <v>2102</v>
      </c>
      <c r="AV3142" s="60" t="s">
        <v>1361</v>
      </c>
      <c r="AW3142" s="60" t="s">
        <v>1355</v>
      </c>
      <c r="AX3142" s="60" t="s">
        <v>1354</v>
      </c>
      <c r="AY3142" s="60" t="s">
        <v>12</v>
      </c>
      <c r="AZ3142" s="60" t="s">
        <v>1353</v>
      </c>
      <c r="BA3142" s="60" t="s">
        <v>2103</v>
      </c>
      <c r="BB3142" s="60" t="s">
        <v>1352</v>
      </c>
    </row>
    <row r="3143" spans="1:54" x14ac:dyDescent="0.25">
      <c r="A3143" s="60" t="s">
        <v>1360</v>
      </c>
      <c r="B3143" s="60" t="s">
        <v>0</v>
      </c>
      <c r="C3143" s="60">
        <v>2021</v>
      </c>
      <c r="D3143" s="60">
        <v>4</v>
      </c>
      <c r="E3143" s="85">
        <v>44130</v>
      </c>
      <c r="F3143" s="60" t="s">
        <v>574</v>
      </c>
      <c r="H3143" s="60" t="s">
        <v>12</v>
      </c>
      <c r="I3143" s="60" t="s">
        <v>575</v>
      </c>
      <c r="J3143" s="60" t="s">
        <v>848</v>
      </c>
      <c r="K3143" s="60" t="s">
        <v>3</v>
      </c>
      <c r="M3143" s="60" t="s">
        <v>579</v>
      </c>
      <c r="N3143" s="65">
        <v>20</v>
      </c>
      <c r="P3143" s="60" t="s">
        <v>1389</v>
      </c>
      <c r="Q3143" s="60" t="s">
        <v>1388</v>
      </c>
      <c r="R3143" s="60">
        <v>271</v>
      </c>
      <c r="AL3143" s="60" t="s">
        <v>1388</v>
      </c>
      <c r="AM3143" s="60">
        <v>271</v>
      </c>
      <c r="AN3143" s="85">
        <v>44130</v>
      </c>
      <c r="AO3143" s="60" t="s">
        <v>2101</v>
      </c>
      <c r="AP3143" s="60" t="s">
        <v>584</v>
      </c>
      <c r="AQ3143" s="60" t="s">
        <v>847</v>
      </c>
      <c r="AT3143" s="60" t="s">
        <v>581</v>
      </c>
      <c r="AU3143" s="60" t="s">
        <v>2102</v>
      </c>
      <c r="AV3143" s="60" t="s">
        <v>1361</v>
      </c>
      <c r="AW3143" s="60" t="s">
        <v>1355</v>
      </c>
      <c r="AX3143" s="60" t="s">
        <v>1354</v>
      </c>
      <c r="AY3143" s="60" t="s">
        <v>12</v>
      </c>
      <c r="AZ3143" s="60" t="s">
        <v>1353</v>
      </c>
      <c r="BA3143" s="60" t="s">
        <v>2103</v>
      </c>
      <c r="BB3143" s="60" t="s">
        <v>1352</v>
      </c>
    </row>
    <row r="3144" spans="1:54" x14ac:dyDescent="0.25">
      <c r="A3144" s="60" t="s">
        <v>1360</v>
      </c>
      <c r="B3144" s="60" t="s">
        <v>0</v>
      </c>
      <c r="C3144" s="60">
        <v>2021</v>
      </c>
      <c r="D3144" s="60">
        <v>4</v>
      </c>
      <c r="E3144" s="85">
        <v>44130</v>
      </c>
      <c r="F3144" s="60" t="s">
        <v>574</v>
      </c>
      <c r="H3144" s="60" t="s">
        <v>12</v>
      </c>
      <c r="I3144" s="60" t="s">
        <v>575</v>
      </c>
      <c r="J3144" s="60" t="s">
        <v>585</v>
      </c>
      <c r="K3144" s="60" t="s">
        <v>3</v>
      </c>
      <c r="M3144" s="60" t="s">
        <v>579</v>
      </c>
      <c r="N3144" s="65">
        <v>242.58</v>
      </c>
      <c r="P3144" s="60" t="s">
        <v>1389</v>
      </c>
      <c r="Q3144" s="60" t="s">
        <v>1388</v>
      </c>
      <c r="R3144" s="60">
        <v>262</v>
      </c>
      <c r="AL3144" s="60" t="s">
        <v>1388</v>
      </c>
      <c r="AM3144" s="60">
        <v>262</v>
      </c>
      <c r="AN3144" s="85">
        <v>44130</v>
      </c>
      <c r="AO3144" s="60" t="s">
        <v>2101</v>
      </c>
      <c r="AP3144" s="60" t="s">
        <v>584</v>
      </c>
      <c r="AQ3144" s="60" t="s">
        <v>847</v>
      </c>
      <c r="AT3144" s="60" t="s">
        <v>581</v>
      </c>
      <c r="AU3144" s="60" t="s">
        <v>2102</v>
      </c>
      <c r="AV3144" s="60" t="s">
        <v>1361</v>
      </c>
      <c r="AW3144" s="60" t="s">
        <v>1355</v>
      </c>
      <c r="AX3144" s="60" t="s">
        <v>1354</v>
      </c>
      <c r="AY3144" s="60" t="s">
        <v>12</v>
      </c>
      <c r="AZ3144" s="60" t="s">
        <v>1353</v>
      </c>
      <c r="BA3144" s="60" t="s">
        <v>2103</v>
      </c>
      <c r="BB3144" s="60" t="s">
        <v>1352</v>
      </c>
    </row>
    <row r="3145" spans="1:54" x14ac:dyDescent="0.25">
      <c r="A3145" s="60" t="s">
        <v>1360</v>
      </c>
      <c r="B3145" s="60" t="s">
        <v>0</v>
      </c>
      <c r="C3145" s="60">
        <v>2021</v>
      </c>
      <c r="D3145" s="60">
        <v>4</v>
      </c>
      <c r="E3145" s="85">
        <v>44130</v>
      </c>
      <c r="F3145" s="60" t="s">
        <v>574</v>
      </c>
      <c r="H3145" s="60" t="s">
        <v>12</v>
      </c>
      <c r="I3145" s="60" t="s">
        <v>575</v>
      </c>
      <c r="J3145" s="60" t="s">
        <v>586</v>
      </c>
      <c r="K3145" s="60" t="s">
        <v>3</v>
      </c>
      <c r="M3145" s="60" t="s">
        <v>579</v>
      </c>
      <c r="N3145" s="65">
        <v>44.96</v>
      </c>
      <c r="P3145" s="60" t="s">
        <v>1389</v>
      </c>
      <c r="Q3145" s="60" t="s">
        <v>1388</v>
      </c>
      <c r="R3145" s="60">
        <v>263</v>
      </c>
      <c r="AL3145" s="60" t="s">
        <v>1388</v>
      </c>
      <c r="AM3145" s="60">
        <v>263</v>
      </c>
      <c r="AN3145" s="85">
        <v>44130</v>
      </c>
      <c r="AO3145" s="60" t="s">
        <v>2101</v>
      </c>
      <c r="AP3145" s="60" t="s">
        <v>584</v>
      </c>
      <c r="AQ3145" s="60" t="s">
        <v>847</v>
      </c>
      <c r="AT3145" s="60" t="s">
        <v>581</v>
      </c>
      <c r="AU3145" s="60" t="s">
        <v>2102</v>
      </c>
      <c r="AV3145" s="60" t="s">
        <v>1361</v>
      </c>
      <c r="AW3145" s="60" t="s">
        <v>1355</v>
      </c>
      <c r="AX3145" s="60" t="s">
        <v>1354</v>
      </c>
      <c r="AY3145" s="60" t="s">
        <v>12</v>
      </c>
      <c r="AZ3145" s="60" t="s">
        <v>1353</v>
      </c>
      <c r="BA3145" s="60" t="s">
        <v>2103</v>
      </c>
      <c r="BB3145" s="60" t="s">
        <v>1352</v>
      </c>
    </row>
    <row r="3146" spans="1:54" x14ac:dyDescent="0.25">
      <c r="A3146" s="60" t="s">
        <v>1360</v>
      </c>
      <c r="B3146" s="60" t="s">
        <v>0</v>
      </c>
      <c r="C3146" s="60">
        <v>2021</v>
      </c>
      <c r="D3146" s="60">
        <v>4</v>
      </c>
      <c r="E3146" s="85">
        <v>44130</v>
      </c>
      <c r="F3146" s="60" t="s">
        <v>574</v>
      </c>
      <c r="H3146" s="60" t="s">
        <v>12</v>
      </c>
      <c r="I3146" s="60" t="s">
        <v>575</v>
      </c>
      <c r="J3146" s="60" t="s">
        <v>624</v>
      </c>
      <c r="K3146" s="60" t="s">
        <v>3</v>
      </c>
      <c r="M3146" s="60" t="s">
        <v>579</v>
      </c>
      <c r="N3146" s="65">
        <v>614.5</v>
      </c>
      <c r="P3146" s="60" t="s">
        <v>1389</v>
      </c>
      <c r="Q3146" s="60" t="s">
        <v>1388</v>
      </c>
      <c r="R3146" s="60">
        <v>266</v>
      </c>
      <c r="AL3146" s="60" t="s">
        <v>1388</v>
      </c>
      <c r="AM3146" s="60">
        <v>266</v>
      </c>
      <c r="AN3146" s="85">
        <v>44130</v>
      </c>
      <c r="AO3146" s="60" t="s">
        <v>2101</v>
      </c>
      <c r="AP3146" s="60" t="s">
        <v>584</v>
      </c>
      <c r="AQ3146" s="60" t="s">
        <v>847</v>
      </c>
      <c r="AT3146" s="60" t="s">
        <v>581</v>
      </c>
      <c r="AU3146" s="60" t="s">
        <v>2102</v>
      </c>
      <c r="AV3146" s="60" t="s">
        <v>1361</v>
      </c>
      <c r="AW3146" s="60" t="s">
        <v>1355</v>
      </c>
      <c r="AX3146" s="60" t="s">
        <v>1354</v>
      </c>
      <c r="AY3146" s="60" t="s">
        <v>12</v>
      </c>
      <c r="AZ3146" s="60" t="s">
        <v>1353</v>
      </c>
      <c r="BA3146" s="60" t="s">
        <v>2103</v>
      </c>
      <c r="BB3146" s="60" t="s">
        <v>1352</v>
      </c>
    </row>
    <row r="3147" spans="1:54" x14ac:dyDescent="0.25">
      <c r="A3147" s="60" t="s">
        <v>1360</v>
      </c>
      <c r="B3147" s="60" t="s">
        <v>0</v>
      </c>
      <c r="C3147" s="60">
        <v>2021</v>
      </c>
      <c r="D3147" s="60">
        <v>4</v>
      </c>
      <c r="E3147" s="85">
        <v>44130</v>
      </c>
      <c r="F3147" s="60" t="s">
        <v>574</v>
      </c>
      <c r="H3147" s="60" t="s">
        <v>12</v>
      </c>
      <c r="I3147" s="60" t="s">
        <v>575</v>
      </c>
      <c r="J3147" s="60" t="s">
        <v>588</v>
      </c>
      <c r="K3147" s="60" t="s">
        <v>3</v>
      </c>
      <c r="M3147" s="60" t="s">
        <v>579</v>
      </c>
      <c r="N3147" s="65">
        <v>20.43</v>
      </c>
      <c r="P3147" s="60" t="s">
        <v>1389</v>
      </c>
      <c r="Q3147" s="60" t="s">
        <v>1388</v>
      </c>
      <c r="R3147" s="60">
        <v>270</v>
      </c>
      <c r="AL3147" s="60" t="s">
        <v>1388</v>
      </c>
      <c r="AM3147" s="60">
        <v>270</v>
      </c>
      <c r="AN3147" s="85">
        <v>44130</v>
      </c>
      <c r="AO3147" s="60" t="s">
        <v>2101</v>
      </c>
      <c r="AP3147" s="60" t="s">
        <v>584</v>
      </c>
      <c r="AQ3147" s="60" t="s">
        <v>847</v>
      </c>
      <c r="AT3147" s="60" t="s">
        <v>581</v>
      </c>
      <c r="AU3147" s="60" t="s">
        <v>2102</v>
      </c>
      <c r="AV3147" s="60" t="s">
        <v>1361</v>
      </c>
      <c r="AW3147" s="60" t="s">
        <v>1355</v>
      </c>
      <c r="AX3147" s="60" t="s">
        <v>1354</v>
      </c>
      <c r="AY3147" s="60" t="s">
        <v>12</v>
      </c>
      <c r="AZ3147" s="60" t="s">
        <v>1353</v>
      </c>
      <c r="BA3147" s="60" t="s">
        <v>2103</v>
      </c>
      <c r="BB3147" s="60" t="s">
        <v>1352</v>
      </c>
    </row>
    <row r="3148" spans="1:54" x14ac:dyDescent="0.25">
      <c r="A3148" s="60" t="s">
        <v>1360</v>
      </c>
      <c r="B3148" s="60" t="s">
        <v>0</v>
      </c>
      <c r="C3148" s="60">
        <v>2021</v>
      </c>
      <c r="D3148" s="60">
        <v>4</v>
      </c>
      <c r="E3148" s="85">
        <v>44130</v>
      </c>
      <c r="F3148" s="60" t="s">
        <v>574</v>
      </c>
      <c r="H3148" s="60" t="s">
        <v>12</v>
      </c>
      <c r="I3148" s="60" t="s">
        <v>575</v>
      </c>
      <c r="J3148" s="60" t="s">
        <v>848</v>
      </c>
      <c r="K3148" s="60" t="s">
        <v>3</v>
      </c>
      <c r="M3148" s="60" t="s">
        <v>579</v>
      </c>
      <c r="N3148" s="65">
        <v>10</v>
      </c>
      <c r="P3148" s="60" t="s">
        <v>1389</v>
      </c>
      <c r="Q3148" s="60" t="s">
        <v>1388</v>
      </c>
      <c r="R3148" s="60">
        <v>272</v>
      </c>
      <c r="AL3148" s="60" t="s">
        <v>1388</v>
      </c>
      <c r="AM3148" s="60">
        <v>272</v>
      </c>
      <c r="AN3148" s="85">
        <v>44130</v>
      </c>
      <c r="AO3148" s="60" t="s">
        <v>2101</v>
      </c>
      <c r="AP3148" s="60" t="s">
        <v>584</v>
      </c>
      <c r="AQ3148" s="60" t="s">
        <v>847</v>
      </c>
      <c r="AT3148" s="60" t="s">
        <v>581</v>
      </c>
      <c r="AU3148" s="60" t="s">
        <v>2102</v>
      </c>
      <c r="AV3148" s="60" t="s">
        <v>1361</v>
      </c>
      <c r="AW3148" s="60" t="s">
        <v>1355</v>
      </c>
      <c r="AX3148" s="60" t="s">
        <v>1354</v>
      </c>
      <c r="AY3148" s="60" t="s">
        <v>12</v>
      </c>
      <c r="AZ3148" s="60" t="s">
        <v>1353</v>
      </c>
      <c r="BA3148" s="60" t="s">
        <v>2103</v>
      </c>
      <c r="BB3148" s="60" t="s">
        <v>1352</v>
      </c>
    </row>
    <row r="3149" spans="1:54" x14ac:dyDescent="0.25">
      <c r="A3149" s="60" t="s">
        <v>1360</v>
      </c>
      <c r="B3149" s="60" t="s">
        <v>0</v>
      </c>
      <c r="C3149" s="60">
        <v>2021</v>
      </c>
      <c r="D3149" s="60">
        <v>4</v>
      </c>
      <c r="E3149" s="85">
        <v>44130</v>
      </c>
      <c r="F3149" s="60" t="s">
        <v>574</v>
      </c>
      <c r="H3149" s="60" t="s">
        <v>12</v>
      </c>
      <c r="I3149" s="60" t="s">
        <v>575</v>
      </c>
      <c r="J3149" s="60" t="s">
        <v>585</v>
      </c>
      <c r="K3149" s="60" t="s">
        <v>3</v>
      </c>
      <c r="M3149" s="60" t="s">
        <v>579</v>
      </c>
      <c r="N3149" s="65">
        <v>179.62</v>
      </c>
      <c r="P3149" s="60" t="s">
        <v>1389</v>
      </c>
      <c r="Q3149" s="60" t="s">
        <v>1388</v>
      </c>
      <c r="R3149" s="60">
        <v>327</v>
      </c>
      <c r="AL3149" s="60" t="s">
        <v>1388</v>
      </c>
      <c r="AM3149" s="60">
        <v>327</v>
      </c>
      <c r="AN3149" s="85">
        <v>44130</v>
      </c>
      <c r="AO3149" s="60" t="s">
        <v>2101</v>
      </c>
      <c r="AP3149" s="60" t="s">
        <v>584</v>
      </c>
      <c r="AQ3149" s="60" t="s">
        <v>975</v>
      </c>
      <c r="AT3149" s="60" t="s">
        <v>581</v>
      </c>
      <c r="AU3149" s="60" t="s">
        <v>2102</v>
      </c>
      <c r="AV3149" s="60" t="s">
        <v>1361</v>
      </c>
      <c r="AW3149" s="60" t="s">
        <v>1355</v>
      </c>
      <c r="AX3149" s="60" t="s">
        <v>1354</v>
      </c>
      <c r="AY3149" s="60" t="s">
        <v>12</v>
      </c>
      <c r="AZ3149" s="60" t="s">
        <v>1353</v>
      </c>
      <c r="BA3149" s="60" t="s">
        <v>2103</v>
      </c>
      <c r="BB3149" s="60" t="s">
        <v>1352</v>
      </c>
    </row>
    <row r="3150" spans="1:54" x14ac:dyDescent="0.25">
      <c r="A3150" s="60" t="s">
        <v>1360</v>
      </c>
      <c r="B3150" s="60" t="s">
        <v>0</v>
      </c>
      <c r="C3150" s="60">
        <v>2021</v>
      </c>
      <c r="D3150" s="60">
        <v>4</v>
      </c>
      <c r="E3150" s="85">
        <v>44130</v>
      </c>
      <c r="F3150" s="60" t="s">
        <v>574</v>
      </c>
      <c r="H3150" s="60" t="s">
        <v>12</v>
      </c>
      <c r="I3150" s="60" t="s">
        <v>575</v>
      </c>
      <c r="J3150" s="60" t="s">
        <v>582</v>
      </c>
      <c r="K3150" s="60" t="s">
        <v>3</v>
      </c>
      <c r="M3150" s="60" t="s">
        <v>579</v>
      </c>
      <c r="N3150" s="65">
        <v>485.12</v>
      </c>
      <c r="P3150" s="60" t="s">
        <v>1389</v>
      </c>
      <c r="Q3150" s="60" t="s">
        <v>1388</v>
      </c>
      <c r="R3150" s="60">
        <v>259</v>
      </c>
      <c r="AL3150" s="60" t="s">
        <v>1388</v>
      </c>
      <c r="AM3150" s="60">
        <v>259</v>
      </c>
      <c r="AN3150" s="85">
        <v>44130</v>
      </c>
      <c r="AO3150" s="60" t="s">
        <v>2101</v>
      </c>
      <c r="AP3150" s="60" t="s">
        <v>584</v>
      </c>
      <c r="AQ3150" s="60" t="s">
        <v>847</v>
      </c>
      <c r="AT3150" s="60" t="s">
        <v>581</v>
      </c>
      <c r="AU3150" s="60" t="s">
        <v>2102</v>
      </c>
      <c r="AV3150" s="60" t="s">
        <v>1361</v>
      </c>
      <c r="AW3150" s="60" t="s">
        <v>1355</v>
      </c>
      <c r="AX3150" s="60" t="s">
        <v>1354</v>
      </c>
      <c r="AY3150" s="60" t="s">
        <v>12</v>
      </c>
      <c r="AZ3150" s="60" t="s">
        <v>1353</v>
      </c>
      <c r="BA3150" s="60" t="s">
        <v>2103</v>
      </c>
      <c r="BB3150" s="60" t="s">
        <v>1352</v>
      </c>
    </row>
    <row r="3151" spans="1:54" x14ac:dyDescent="0.25">
      <c r="A3151" s="60" t="s">
        <v>1360</v>
      </c>
      <c r="B3151" s="60" t="s">
        <v>0</v>
      </c>
      <c r="C3151" s="60">
        <v>2021</v>
      </c>
      <c r="D3151" s="60">
        <v>4</v>
      </c>
      <c r="E3151" s="85">
        <v>44130</v>
      </c>
      <c r="F3151" s="60" t="s">
        <v>574</v>
      </c>
      <c r="H3151" s="60" t="s">
        <v>12</v>
      </c>
      <c r="I3151" s="60" t="s">
        <v>575</v>
      </c>
      <c r="J3151" s="60" t="s">
        <v>587</v>
      </c>
      <c r="K3151" s="60" t="s">
        <v>3</v>
      </c>
      <c r="M3151" s="60" t="s">
        <v>579</v>
      </c>
      <c r="N3151" s="65">
        <v>37.51</v>
      </c>
      <c r="P3151" s="60" t="s">
        <v>1389</v>
      </c>
      <c r="Q3151" s="60" t="s">
        <v>1388</v>
      </c>
      <c r="R3151" s="60">
        <v>268</v>
      </c>
      <c r="AL3151" s="60" t="s">
        <v>1388</v>
      </c>
      <c r="AM3151" s="60">
        <v>268</v>
      </c>
      <c r="AN3151" s="85">
        <v>44130</v>
      </c>
      <c r="AO3151" s="60" t="s">
        <v>2101</v>
      </c>
      <c r="AP3151" s="60" t="s">
        <v>584</v>
      </c>
      <c r="AQ3151" s="60" t="s">
        <v>847</v>
      </c>
      <c r="AT3151" s="60" t="s">
        <v>581</v>
      </c>
      <c r="AU3151" s="60" t="s">
        <v>2102</v>
      </c>
      <c r="AV3151" s="60" t="s">
        <v>1361</v>
      </c>
      <c r="AW3151" s="60" t="s">
        <v>1355</v>
      </c>
      <c r="AX3151" s="60" t="s">
        <v>1354</v>
      </c>
      <c r="AY3151" s="60" t="s">
        <v>12</v>
      </c>
      <c r="AZ3151" s="60" t="s">
        <v>1353</v>
      </c>
      <c r="BA3151" s="60" t="s">
        <v>2103</v>
      </c>
      <c r="BB3151" s="60" t="s">
        <v>1352</v>
      </c>
    </row>
    <row r="3152" spans="1:54" x14ac:dyDescent="0.25">
      <c r="A3152" s="60" t="s">
        <v>1360</v>
      </c>
      <c r="B3152" s="60" t="s">
        <v>0</v>
      </c>
      <c r="C3152" s="60">
        <v>2021</v>
      </c>
      <c r="D3152" s="60">
        <v>4</v>
      </c>
      <c r="E3152" s="85">
        <v>44130</v>
      </c>
      <c r="F3152" s="60" t="s">
        <v>574</v>
      </c>
      <c r="H3152" s="60" t="s">
        <v>12</v>
      </c>
      <c r="I3152" s="60" t="s">
        <v>575</v>
      </c>
      <c r="J3152" s="60" t="s">
        <v>588</v>
      </c>
      <c r="K3152" s="60" t="s">
        <v>3</v>
      </c>
      <c r="M3152" s="60" t="s">
        <v>579</v>
      </c>
      <c r="N3152" s="65">
        <v>20.47</v>
      </c>
      <c r="P3152" s="60" t="s">
        <v>1389</v>
      </c>
      <c r="Q3152" s="60" t="s">
        <v>1388</v>
      </c>
      <c r="R3152" s="60">
        <v>269</v>
      </c>
      <c r="AL3152" s="60" t="s">
        <v>1388</v>
      </c>
      <c r="AM3152" s="60">
        <v>269</v>
      </c>
      <c r="AN3152" s="85">
        <v>44130</v>
      </c>
      <c r="AO3152" s="60" t="s">
        <v>2101</v>
      </c>
      <c r="AP3152" s="60" t="s">
        <v>584</v>
      </c>
      <c r="AQ3152" s="60" t="s">
        <v>847</v>
      </c>
      <c r="AT3152" s="60" t="s">
        <v>581</v>
      </c>
      <c r="AU3152" s="60" t="s">
        <v>2102</v>
      </c>
      <c r="AV3152" s="60" t="s">
        <v>1361</v>
      </c>
      <c r="AW3152" s="60" t="s">
        <v>1355</v>
      </c>
      <c r="AX3152" s="60" t="s">
        <v>1354</v>
      </c>
      <c r="AY3152" s="60" t="s">
        <v>12</v>
      </c>
      <c r="AZ3152" s="60" t="s">
        <v>1353</v>
      </c>
      <c r="BA3152" s="60" t="s">
        <v>2103</v>
      </c>
      <c r="BB3152" s="60" t="s">
        <v>1352</v>
      </c>
    </row>
    <row r="3153" spans="1:54" x14ac:dyDescent="0.25">
      <c r="A3153" s="60" t="s">
        <v>1360</v>
      </c>
      <c r="B3153" s="60" t="s">
        <v>0</v>
      </c>
      <c r="C3153" s="60">
        <v>2021</v>
      </c>
      <c r="D3153" s="60">
        <v>4</v>
      </c>
      <c r="E3153" s="85">
        <v>44130</v>
      </c>
      <c r="F3153" s="60" t="s">
        <v>574</v>
      </c>
      <c r="H3153" s="60" t="s">
        <v>12</v>
      </c>
      <c r="I3153" s="60" t="s">
        <v>575</v>
      </c>
      <c r="J3153" s="60" t="s">
        <v>586</v>
      </c>
      <c r="K3153" s="60" t="s">
        <v>3</v>
      </c>
      <c r="M3153" s="60" t="s">
        <v>579</v>
      </c>
      <c r="N3153" s="65">
        <v>44.88</v>
      </c>
      <c r="P3153" s="60" t="s">
        <v>1389</v>
      </c>
      <c r="Q3153" s="60" t="s">
        <v>1388</v>
      </c>
      <c r="R3153" s="60">
        <v>264</v>
      </c>
      <c r="AL3153" s="60" t="s">
        <v>1388</v>
      </c>
      <c r="AM3153" s="60">
        <v>264</v>
      </c>
      <c r="AN3153" s="85">
        <v>44130</v>
      </c>
      <c r="AO3153" s="60" t="s">
        <v>2101</v>
      </c>
      <c r="AP3153" s="60" t="s">
        <v>584</v>
      </c>
      <c r="AQ3153" s="60" t="s">
        <v>847</v>
      </c>
      <c r="AT3153" s="60" t="s">
        <v>581</v>
      </c>
      <c r="AU3153" s="60" t="s">
        <v>2102</v>
      </c>
      <c r="AV3153" s="60" t="s">
        <v>1361</v>
      </c>
      <c r="AW3153" s="60" t="s">
        <v>1355</v>
      </c>
      <c r="AX3153" s="60" t="s">
        <v>1354</v>
      </c>
      <c r="AY3153" s="60" t="s">
        <v>12</v>
      </c>
      <c r="AZ3153" s="60" t="s">
        <v>1353</v>
      </c>
      <c r="BA3153" s="60" t="s">
        <v>2103</v>
      </c>
      <c r="BB3153" s="60" t="s">
        <v>1352</v>
      </c>
    </row>
    <row r="3154" spans="1:54" x14ac:dyDescent="0.25">
      <c r="A3154" s="60" t="s">
        <v>1360</v>
      </c>
      <c r="B3154" s="60" t="s">
        <v>0</v>
      </c>
      <c r="C3154" s="60">
        <v>2021</v>
      </c>
      <c r="D3154" s="60">
        <v>4</v>
      </c>
      <c r="E3154" s="85">
        <v>44131</v>
      </c>
      <c r="H3154" s="60" t="s">
        <v>12</v>
      </c>
      <c r="J3154" s="60" t="s">
        <v>25</v>
      </c>
      <c r="K3154" s="60" t="s">
        <v>3</v>
      </c>
      <c r="M3154" s="60" t="s">
        <v>43</v>
      </c>
      <c r="N3154" s="65">
        <v>20268.400000000001</v>
      </c>
      <c r="P3154" s="60" t="s">
        <v>27</v>
      </c>
      <c r="Q3154" s="60" t="s">
        <v>1387</v>
      </c>
      <c r="R3154" s="60">
        <v>3</v>
      </c>
      <c r="AL3154" s="60" t="s">
        <v>1387</v>
      </c>
      <c r="AM3154" s="60">
        <v>3</v>
      </c>
      <c r="AN3154" s="85">
        <v>44131</v>
      </c>
      <c r="AO3154" s="60" t="s">
        <v>2126</v>
      </c>
      <c r="AP3154" s="60" t="s">
        <v>1386</v>
      </c>
      <c r="AQ3154" s="60" t="s">
        <v>8</v>
      </c>
      <c r="AT3154" s="60" t="s">
        <v>30</v>
      </c>
      <c r="AU3154" s="60" t="s">
        <v>2102</v>
      </c>
      <c r="AV3154" s="60" t="s">
        <v>1366</v>
      </c>
      <c r="AW3154" s="60" t="s">
        <v>1355</v>
      </c>
      <c r="AX3154" s="60" t="s">
        <v>1365</v>
      </c>
      <c r="AY3154" s="60" t="s">
        <v>12</v>
      </c>
    </row>
    <row r="3155" spans="1:54" x14ac:dyDescent="0.25">
      <c r="A3155" s="60" t="s">
        <v>1360</v>
      </c>
      <c r="B3155" s="60" t="s">
        <v>0</v>
      </c>
      <c r="C3155" s="60">
        <v>2021</v>
      </c>
      <c r="D3155" s="60">
        <v>4</v>
      </c>
      <c r="E3155" s="85">
        <v>44131</v>
      </c>
      <c r="H3155" s="60" t="s">
        <v>12</v>
      </c>
      <c r="J3155" s="60" t="s">
        <v>25</v>
      </c>
      <c r="K3155" s="60" t="s">
        <v>3</v>
      </c>
      <c r="M3155" s="60" t="s">
        <v>27</v>
      </c>
      <c r="N3155" s="65">
        <v>-20268.400000000001</v>
      </c>
      <c r="P3155" s="60" t="s">
        <v>27</v>
      </c>
      <c r="Q3155" s="60" t="s">
        <v>1509</v>
      </c>
      <c r="R3155" s="60">
        <v>6</v>
      </c>
      <c r="AL3155" s="60" t="s">
        <v>1509</v>
      </c>
      <c r="AM3155" s="60">
        <v>6</v>
      </c>
      <c r="AN3155" s="85">
        <v>44131</v>
      </c>
      <c r="AO3155" s="60" t="s">
        <v>2106</v>
      </c>
      <c r="AP3155" s="60" t="s">
        <v>1386</v>
      </c>
      <c r="AQ3155" s="60" t="s">
        <v>8</v>
      </c>
      <c r="AT3155" s="60" t="s">
        <v>30</v>
      </c>
      <c r="AU3155" s="60" t="s">
        <v>2102</v>
      </c>
      <c r="AV3155" s="60" t="s">
        <v>1366</v>
      </c>
      <c r="AW3155" s="60" t="s">
        <v>1355</v>
      </c>
      <c r="AX3155" s="60" t="s">
        <v>1365</v>
      </c>
      <c r="AY3155" s="60" t="s">
        <v>12</v>
      </c>
    </row>
    <row r="3156" spans="1:54" x14ac:dyDescent="0.25">
      <c r="A3156" s="60" t="s">
        <v>1360</v>
      </c>
      <c r="B3156" s="60" t="s">
        <v>0</v>
      </c>
      <c r="C3156" s="60">
        <v>2021</v>
      </c>
      <c r="D3156" s="60">
        <v>4</v>
      </c>
      <c r="E3156" s="85">
        <v>44131</v>
      </c>
      <c r="H3156" s="60" t="s">
        <v>12</v>
      </c>
      <c r="I3156" s="60" t="s">
        <v>552</v>
      </c>
      <c r="J3156" s="60" t="s">
        <v>961</v>
      </c>
      <c r="K3156" s="60" t="s">
        <v>3</v>
      </c>
      <c r="M3156" s="60" t="s">
        <v>27</v>
      </c>
      <c r="N3156" s="65">
        <v>20268.400000000001</v>
      </c>
      <c r="P3156" s="60" t="s">
        <v>1507</v>
      </c>
      <c r="Q3156" s="60" t="s">
        <v>1509</v>
      </c>
      <c r="R3156" s="60">
        <v>17</v>
      </c>
      <c r="S3156" s="60" t="s">
        <v>1386</v>
      </c>
      <c r="T3156" s="60">
        <v>1</v>
      </c>
      <c r="U3156" s="85">
        <v>44126</v>
      </c>
      <c r="V3156" s="60" t="s">
        <v>1508</v>
      </c>
      <c r="W3156" s="60" t="s">
        <v>1507</v>
      </c>
      <c r="X3156" s="60" t="s">
        <v>36</v>
      </c>
      <c r="AL3156" s="60" t="s">
        <v>1386</v>
      </c>
      <c r="AM3156" s="60">
        <v>1</v>
      </c>
      <c r="AN3156" s="85">
        <v>44126</v>
      </c>
      <c r="AO3156" s="60" t="s">
        <v>2110</v>
      </c>
      <c r="AP3156" s="60" t="s">
        <v>1386</v>
      </c>
      <c r="AQ3156" s="60" t="s">
        <v>554</v>
      </c>
      <c r="AR3156" s="60" t="s">
        <v>420</v>
      </c>
      <c r="AT3156" s="60" t="s">
        <v>30</v>
      </c>
      <c r="AU3156" s="60" t="s">
        <v>2102</v>
      </c>
      <c r="AV3156" s="60" t="s">
        <v>1372</v>
      </c>
      <c r="AW3156" s="60" t="s">
        <v>1355</v>
      </c>
      <c r="AX3156" s="60" t="s">
        <v>1354</v>
      </c>
      <c r="AY3156" s="60" t="s">
        <v>12</v>
      </c>
      <c r="AZ3156" s="60" t="s">
        <v>1353</v>
      </c>
      <c r="BA3156" s="60" t="s">
        <v>2103</v>
      </c>
      <c r="BB3156" s="60" t="s">
        <v>1371</v>
      </c>
    </row>
    <row r="3157" spans="1:54" x14ac:dyDescent="0.25">
      <c r="A3157" s="60" t="s">
        <v>1360</v>
      </c>
      <c r="B3157" s="60" t="s">
        <v>0</v>
      </c>
      <c r="C3157" s="60">
        <v>2021</v>
      </c>
      <c r="D3157" s="60">
        <v>4</v>
      </c>
      <c r="E3157" s="85">
        <v>44131</v>
      </c>
      <c r="H3157" s="60" t="s">
        <v>12</v>
      </c>
      <c r="J3157" s="60" t="s">
        <v>2</v>
      </c>
      <c r="K3157" s="60" t="s">
        <v>3</v>
      </c>
      <c r="M3157" s="60" t="s">
        <v>43</v>
      </c>
      <c r="N3157" s="65">
        <v>-20268.400000000001</v>
      </c>
      <c r="P3157" s="60" t="s">
        <v>14</v>
      </c>
      <c r="Q3157" s="60" t="s">
        <v>1387</v>
      </c>
      <c r="R3157" s="60">
        <v>1</v>
      </c>
      <c r="AL3157" s="60" t="s">
        <v>1387</v>
      </c>
      <c r="AM3157" s="60">
        <v>1</v>
      </c>
      <c r="AN3157" s="85">
        <v>44131</v>
      </c>
      <c r="AO3157" s="60" t="s">
        <v>2126</v>
      </c>
      <c r="AP3157" s="60" t="s">
        <v>1386</v>
      </c>
      <c r="AQ3157" s="60" t="s">
        <v>8</v>
      </c>
      <c r="AT3157" s="60" t="s">
        <v>30</v>
      </c>
      <c r="AU3157" s="60" t="s">
        <v>2102</v>
      </c>
      <c r="AV3157" s="60" t="s">
        <v>1385</v>
      </c>
      <c r="AW3157" s="60" t="s">
        <v>1355</v>
      </c>
      <c r="AX3157" s="60" t="s">
        <v>1355</v>
      </c>
      <c r="AY3157" s="60" t="s">
        <v>12</v>
      </c>
    </row>
    <row r="3158" spans="1:54" x14ac:dyDescent="0.25">
      <c r="A3158" s="60" t="s">
        <v>1360</v>
      </c>
      <c r="B3158" s="60" t="s">
        <v>0</v>
      </c>
      <c r="C3158" s="60">
        <v>2021</v>
      </c>
      <c r="D3158" s="60">
        <v>4</v>
      </c>
      <c r="E3158" s="85">
        <v>44132</v>
      </c>
      <c r="H3158" s="60" t="s">
        <v>12</v>
      </c>
      <c r="J3158" s="60" t="s">
        <v>25</v>
      </c>
      <c r="K3158" s="60" t="s">
        <v>3</v>
      </c>
      <c r="M3158" s="60" t="s">
        <v>27</v>
      </c>
      <c r="N3158" s="65">
        <v>-4650.4799999999996</v>
      </c>
      <c r="P3158" s="60" t="s">
        <v>27</v>
      </c>
      <c r="Q3158" s="60" t="s">
        <v>1381</v>
      </c>
      <c r="R3158" s="60">
        <v>122</v>
      </c>
      <c r="AL3158" s="60" t="s">
        <v>1381</v>
      </c>
      <c r="AM3158" s="60">
        <v>122</v>
      </c>
      <c r="AN3158" s="85">
        <v>44132</v>
      </c>
      <c r="AO3158" s="60" t="s">
        <v>2106</v>
      </c>
      <c r="AP3158" s="60" t="s">
        <v>1502</v>
      </c>
      <c r="AQ3158" s="60" t="s">
        <v>8</v>
      </c>
      <c r="AT3158" s="60" t="s">
        <v>30</v>
      </c>
      <c r="AU3158" s="60" t="s">
        <v>2102</v>
      </c>
      <c r="AV3158" s="60" t="s">
        <v>1366</v>
      </c>
      <c r="AW3158" s="60" t="s">
        <v>1355</v>
      </c>
      <c r="AX3158" s="60" t="s">
        <v>1365</v>
      </c>
      <c r="AY3158" s="60" t="s">
        <v>12</v>
      </c>
    </row>
    <row r="3159" spans="1:54" x14ac:dyDescent="0.25">
      <c r="A3159" s="60" t="s">
        <v>1360</v>
      </c>
      <c r="B3159" s="60" t="s">
        <v>0</v>
      </c>
      <c r="C3159" s="60">
        <v>2021</v>
      </c>
      <c r="D3159" s="60">
        <v>4</v>
      </c>
      <c r="E3159" s="85">
        <v>44132</v>
      </c>
      <c r="H3159" s="60" t="s">
        <v>12</v>
      </c>
      <c r="I3159" s="60" t="s">
        <v>552</v>
      </c>
      <c r="J3159" s="60" t="s">
        <v>920</v>
      </c>
      <c r="K3159" s="60" t="s">
        <v>3</v>
      </c>
      <c r="M3159" s="60" t="s">
        <v>27</v>
      </c>
      <c r="N3159" s="65">
        <v>85000</v>
      </c>
      <c r="P3159" s="60" t="s">
        <v>1614</v>
      </c>
      <c r="Q3159" s="60" t="s">
        <v>1381</v>
      </c>
      <c r="R3159" s="60">
        <v>203</v>
      </c>
      <c r="S3159" s="60" t="s">
        <v>1556</v>
      </c>
      <c r="T3159" s="60">
        <v>1</v>
      </c>
      <c r="U3159" s="85">
        <v>44126</v>
      </c>
      <c r="V3159" s="60" t="s">
        <v>1615</v>
      </c>
      <c r="W3159" s="60" t="s">
        <v>1614</v>
      </c>
      <c r="X3159" s="60" t="s">
        <v>36</v>
      </c>
      <c r="AL3159" s="60" t="s">
        <v>1556</v>
      </c>
      <c r="AM3159" s="60">
        <v>1</v>
      </c>
      <c r="AN3159" s="85">
        <v>44126</v>
      </c>
      <c r="AO3159" s="60" t="s">
        <v>2140</v>
      </c>
      <c r="AP3159" s="60" t="s">
        <v>1556</v>
      </c>
      <c r="AQ3159" s="60" t="s">
        <v>554</v>
      </c>
      <c r="AR3159" s="60" t="s">
        <v>1613</v>
      </c>
      <c r="AT3159" s="60" t="s">
        <v>30</v>
      </c>
      <c r="AU3159" s="60" t="s">
        <v>2102</v>
      </c>
      <c r="AV3159" s="60" t="s">
        <v>1372</v>
      </c>
      <c r="AW3159" s="60" t="s">
        <v>1355</v>
      </c>
      <c r="AX3159" s="60" t="s">
        <v>1354</v>
      </c>
      <c r="AY3159" s="60" t="s">
        <v>12</v>
      </c>
      <c r="AZ3159" s="60" t="s">
        <v>1353</v>
      </c>
      <c r="BA3159" s="60" t="s">
        <v>2103</v>
      </c>
      <c r="BB3159" s="60" t="s">
        <v>1371</v>
      </c>
    </row>
    <row r="3160" spans="1:54" x14ac:dyDescent="0.25">
      <c r="A3160" s="60" t="s">
        <v>1360</v>
      </c>
      <c r="B3160" s="60" t="s">
        <v>0</v>
      </c>
      <c r="C3160" s="60">
        <v>2021</v>
      </c>
      <c r="D3160" s="60">
        <v>4</v>
      </c>
      <c r="E3160" s="85">
        <v>44132</v>
      </c>
      <c r="H3160" s="60" t="s">
        <v>12</v>
      </c>
      <c r="I3160" s="60" t="s">
        <v>552</v>
      </c>
      <c r="J3160" s="60" t="s">
        <v>920</v>
      </c>
      <c r="K3160" s="60" t="s">
        <v>3</v>
      </c>
      <c r="M3160" s="60" t="s">
        <v>27</v>
      </c>
      <c r="N3160" s="65">
        <v>9762.7800000000007</v>
      </c>
      <c r="P3160" s="60" t="s">
        <v>1612</v>
      </c>
      <c r="Q3160" s="60" t="s">
        <v>1381</v>
      </c>
      <c r="R3160" s="60">
        <v>205</v>
      </c>
      <c r="S3160" s="60" t="s">
        <v>1506</v>
      </c>
      <c r="T3160" s="60">
        <v>1</v>
      </c>
      <c r="U3160" s="85">
        <v>44126</v>
      </c>
      <c r="V3160" s="60" t="s">
        <v>1535</v>
      </c>
      <c r="W3160" s="60" t="s">
        <v>1612</v>
      </c>
      <c r="X3160" s="60" t="s">
        <v>36</v>
      </c>
      <c r="AL3160" s="60" t="s">
        <v>1506</v>
      </c>
      <c r="AM3160" s="60">
        <v>1</v>
      </c>
      <c r="AN3160" s="85">
        <v>44126</v>
      </c>
      <c r="AO3160" s="60" t="s">
        <v>2118</v>
      </c>
      <c r="AP3160" s="60" t="s">
        <v>1506</v>
      </c>
      <c r="AQ3160" s="60" t="s">
        <v>554</v>
      </c>
      <c r="AR3160" s="60" t="s">
        <v>147</v>
      </c>
      <c r="AT3160" s="60" t="s">
        <v>30</v>
      </c>
      <c r="AU3160" s="60" t="s">
        <v>2102</v>
      </c>
      <c r="AV3160" s="60" t="s">
        <v>1372</v>
      </c>
      <c r="AW3160" s="60" t="s">
        <v>1355</v>
      </c>
      <c r="AX3160" s="60" t="s">
        <v>1354</v>
      </c>
      <c r="AY3160" s="60" t="s">
        <v>12</v>
      </c>
      <c r="AZ3160" s="60" t="s">
        <v>1353</v>
      </c>
      <c r="BA3160" s="60" t="s">
        <v>2103</v>
      </c>
      <c r="BB3160" s="60" t="s">
        <v>1371</v>
      </c>
    </row>
    <row r="3161" spans="1:54" x14ac:dyDescent="0.25">
      <c r="A3161" s="60" t="s">
        <v>1360</v>
      </c>
      <c r="B3161" s="60" t="s">
        <v>0</v>
      </c>
      <c r="C3161" s="60">
        <v>2021</v>
      </c>
      <c r="D3161" s="60">
        <v>4</v>
      </c>
      <c r="E3161" s="85">
        <v>44132</v>
      </c>
      <c r="H3161" s="60" t="s">
        <v>12</v>
      </c>
      <c r="I3161" s="60" t="s">
        <v>552</v>
      </c>
      <c r="J3161" s="60" t="s">
        <v>920</v>
      </c>
      <c r="K3161" s="60" t="s">
        <v>3</v>
      </c>
      <c r="M3161" s="60" t="s">
        <v>27</v>
      </c>
      <c r="N3161" s="65">
        <v>10446</v>
      </c>
      <c r="P3161" s="60" t="s">
        <v>1611</v>
      </c>
      <c r="Q3161" s="60" t="s">
        <v>1381</v>
      </c>
      <c r="R3161" s="60">
        <v>208</v>
      </c>
      <c r="S3161" s="60" t="s">
        <v>1500</v>
      </c>
      <c r="T3161" s="60">
        <v>1</v>
      </c>
      <c r="U3161" s="85">
        <v>44126</v>
      </c>
      <c r="V3161" s="60" t="s">
        <v>1548</v>
      </c>
      <c r="W3161" s="60" t="s">
        <v>1611</v>
      </c>
      <c r="X3161" s="60" t="s">
        <v>36</v>
      </c>
      <c r="AL3161" s="60" t="s">
        <v>1500</v>
      </c>
      <c r="AM3161" s="60">
        <v>1</v>
      </c>
      <c r="AN3161" s="85">
        <v>44126</v>
      </c>
      <c r="AO3161" s="60" t="s">
        <v>2113</v>
      </c>
      <c r="AP3161" s="60" t="s">
        <v>1500</v>
      </c>
      <c r="AQ3161" s="60" t="s">
        <v>554</v>
      </c>
      <c r="AR3161" s="60" t="s">
        <v>1284</v>
      </c>
      <c r="AT3161" s="60" t="s">
        <v>30</v>
      </c>
      <c r="AU3161" s="60" t="s">
        <v>2102</v>
      </c>
      <c r="AV3161" s="60" t="s">
        <v>1372</v>
      </c>
      <c r="AW3161" s="60" t="s">
        <v>1355</v>
      </c>
      <c r="AX3161" s="60" t="s">
        <v>1354</v>
      </c>
      <c r="AY3161" s="60" t="s">
        <v>12</v>
      </c>
      <c r="AZ3161" s="60" t="s">
        <v>1353</v>
      </c>
      <c r="BA3161" s="60" t="s">
        <v>2103</v>
      </c>
      <c r="BB3161" s="60" t="s">
        <v>1371</v>
      </c>
    </row>
    <row r="3162" spans="1:54" x14ac:dyDescent="0.25">
      <c r="A3162" s="60" t="s">
        <v>1360</v>
      </c>
      <c r="B3162" s="60" t="s">
        <v>0</v>
      </c>
      <c r="C3162" s="60">
        <v>2021</v>
      </c>
      <c r="D3162" s="60">
        <v>4</v>
      </c>
      <c r="E3162" s="85">
        <v>44132</v>
      </c>
      <c r="H3162" s="60" t="s">
        <v>12</v>
      </c>
      <c r="J3162" s="60" t="s">
        <v>25</v>
      </c>
      <c r="K3162" s="60" t="s">
        <v>3</v>
      </c>
      <c r="M3162" s="60" t="s">
        <v>27</v>
      </c>
      <c r="N3162" s="65">
        <v>-85000</v>
      </c>
      <c r="P3162" s="60" t="s">
        <v>27</v>
      </c>
      <c r="Q3162" s="60" t="s">
        <v>1381</v>
      </c>
      <c r="R3162" s="60">
        <v>114</v>
      </c>
      <c r="AL3162" s="60" t="s">
        <v>1381</v>
      </c>
      <c r="AM3162" s="60">
        <v>114</v>
      </c>
      <c r="AN3162" s="85">
        <v>44132</v>
      </c>
      <c r="AO3162" s="60" t="s">
        <v>2106</v>
      </c>
      <c r="AP3162" s="60" t="s">
        <v>1556</v>
      </c>
      <c r="AQ3162" s="60" t="s">
        <v>8</v>
      </c>
      <c r="AT3162" s="60" t="s">
        <v>30</v>
      </c>
      <c r="AU3162" s="60" t="s">
        <v>2102</v>
      </c>
      <c r="AV3162" s="60" t="s">
        <v>1366</v>
      </c>
      <c r="AW3162" s="60" t="s">
        <v>1355</v>
      </c>
      <c r="AX3162" s="60" t="s">
        <v>1365</v>
      </c>
      <c r="AY3162" s="60" t="s">
        <v>12</v>
      </c>
    </row>
    <row r="3163" spans="1:54" x14ac:dyDescent="0.25">
      <c r="A3163" s="60" t="s">
        <v>1360</v>
      </c>
      <c r="B3163" s="60" t="s">
        <v>0</v>
      </c>
      <c r="C3163" s="60">
        <v>2021</v>
      </c>
      <c r="D3163" s="60">
        <v>4</v>
      </c>
      <c r="E3163" s="85">
        <v>44132</v>
      </c>
      <c r="H3163" s="60" t="s">
        <v>12</v>
      </c>
      <c r="J3163" s="60" t="s">
        <v>25</v>
      </c>
      <c r="K3163" s="60" t="s">
        <v>3</v>
      </c>
      <c r="M3163" s="60" t="s">
        <v>27</v>
      </c>
      <c r="N3163" s="65">
        <v>-8950</v>
      </c>
      <c r="P3163" s="60" t="s">
        <v>27</v>
      </c>
      <c r="Q3163" s="60" t="s">
        <v>1381</v>
      </c>
      <c r="R3163" s="60">
        <v>115</v>
      </c>
      <c r="AL3163" s="60" t="s">
        <v>1381</v>
      </c>
      <c r="AM3163" s="60">
        <v>115</v>
      </c>
      <c r="AN3163" s="85">
        <v>44132</v>
      </c>
      <c r="AO3163" s="60" t="s">
        <v>2106</v>
      </c>
      <c r="AP3163" s="60" t="s">
        <v>1501</v>
      </c>
      <c r="AQ3163" s="60" t="s">
        <v>8</v>
      </c>
      <c r="AT3163" s="60" t="s">
        <v>30</v>
      </c>
      <c r="AU3163" s="60" t="s">
        <v>2102</v>
      </c>
      <c r="AV3163" s="60" t="s">
        <v>1366</v>
      </c>
      <c r="AW3163" s="60" t="s">
        <v>1355</v>
      </c>
      <c r="AX3163" s="60" t="s">
        <v>1365</v>
      </c>
      <c r="AY3163" s="60" t="s">
        <v>12</v>
      </c>
    </row>
    <row r="3164" spans="1:54" x14ac:dyDescent="0.25">
      <c r="A3164" s="60" t="s">
        <v>1360</v>
      </c>
      <c r="B3164" s="60" t="s">
        <v>0</v>
      </c>
      <c r="C3164" s="60">
        <v>2021</v>
      </c>
      <c r="D3164" s="60">
        <v>4</v>
      </c>
      <c r="E3164" s="85">
        <v>44132</v>
      </c>
      <c r="H3164" s="60" t="s">
        <v>12</v>
      </c>
      <c r="J3164" s="60" t="s">
        <v>25</v>
      </c>
      <c r="K3164" s="60" t="s">
        <v>3</v>
      </c>
      <c r="M3164" s="60" t="s">
        <v>27</v>
      </c>
      <c r="N3164" s="65">
        <v>-42504.84</v>
      </c>
      <c r="P3164" s="60" t="s">
        <v>27</v>
      </c>
      <c r="Q3164" s="60" t="s">
        <v>1381</v>
      </c>
      <c r="R3164" s="60">
        <v>121</v>
      </c>
      <c r="AL3164" s="60" t="s">
        <v>1381</v>
      </c>
      <c r="AM3164" s="60">
        <v>121</v>
      </c>
      <c r="AN3164" s="85">
        <v>44132</v>
      </c>
      <c r="AO3164" s="60" t="s">
        <v>2106</v>
      </c>
      <c r="AP3164" s="60" t="s">
        <v>1540</v>
      </c>
      <c r="AQ3164" s="60" t="s">
        <v>8</v>
      </c>
      <c r="AT3164" s="60" t="s">
        <v>30</v>
      </c>
      <c r="AU3164" s="60" t="s">
        <v>2102</v>
      </c>
      <c r="AV3164" s="60" t="s">
        <v>1366</v>
      </c>
      <c r="AW3164" s="60" t="s">
        <v>1355</v>
      </c>
      <c r="AX3164" s="60" t="s">
        <v>1365</v>
      </c>
      <c r="AY3164" s="60" t="s">
        <v>12</v>
      </c>
    </row>
    <row r="3165" spans="1:54" x14ac:dyDescent="0.25">
      <c r="A3165" s="60" t="s">
        <v>1360</v>
      </c>
      <c r="B3165" s="60" t="s">
        <v>0</v>
      </c>
      <c r="C3165" s="60">
        <v>2021</v>
      </c>
      <c r="D3165" s="60">
        <v>4</v>
      </c>
      <c r="E3165" s="85">
        <v>44132</v>
      </c>
      <c r="H3165" s="60" t="s">
        <v>12</v>
      </c>
      <c r="I3165" s="60" t="s">
        <v>552</v>
      </c>
      <c r="J3165" s="60" t="s">
        <v>920</v>
      </c>
      <c r="K3165" s="60" t="s">
        <v>3</v>
      </c>
      <c r="M3165" s="60" t="s">
        <v>27</v>
      </c>
      <c r="N3165" s="65">
        <v>22462</v>
      </c>
      <c r="P3165" s="60" t="s">
        <v>1554</v>
      </c>
      <c r="Q3165" s="60" t="s">
        <v>1381</v>
      </c>
      <c r="R3165" s="60">
        <v>200</v>
      </c>
      <c r="S3165" s="60" t="s">
        <v>1512</v>
      </c>
      <c r="T3165" s="60">
        <v>1</v>
      </c>
      <c r="U3165" s="85">
        <v>44126</v>
      </c>
      <c r="V3165" s="60" t="s">
        <v>1555</v>
      </c>
      <c r="W3165" s="60" t="s">
        <v>1554</v>
      </c>
      <c r="X3165" s="60" t="s">
        <v>36</v>
      </c>
      <c r="AL3165" s="60" t="s">
        <v>1512</v>
      </c>
      <c r="AM3165" s="60">
        <v>1</v>
      </c>
      <c r="AN3165" s="85">
        <v>44126</v>
      </c>
      <c r="AO3165" s="60" t="s">
        <v>2141</v>
      </c>
      <c r="AP3165" s="60" t="s">
        <v>1512</v>
      </c>
      <c r="AQ3165" s="60" t="s">
        <v>554</v>
      </c>
      <c r="AR3165" s="60" t="s">
        <v>535</v>
      </c>
      <c r="AT3165" s="60" t="s">
        <v>30</v>
      </c>
      <c r="AU3165" s="60" t="s">
        <v>2102</v>
      </c>
      <c r="AV3165" s="60" t="s">
        <v>1372</v>
      </c>
      <c r="AW3165" s="60" t="s">
        <v>1355</v>
      </c>
      <c r="AX3165" s="60" t="s">
        <v>1354</v>
      </c>
      <c r="AY3165" s="60" t="s">
        <v>12</v>
      </c>
      <c r="AZ3165" s="60" t="s">
        <v>1353</v>
      </c>
      <c r="BA3165" s="60" t="s">
        <v>2103</v>
      </c>
      <c r="BB3165" s="60" t="s">
        <v>1371</v>
      </c>
    </row>
    <row r="3166" spans="1:54" x14ac:dyDescent="0.25">
      <c r="A3166" s="60" t="s">
        <v>1360</v>
      </c>
      <c r="B3166" s="60" t="s">
        <v>0</v>
      </c>
      <c r="C3166" s="60">
        <v>2021</v>
      </c>
      <c r="D3166" s="60">
        <v>4</v>
      </c>
      <c r="E3166" s="85">
        <v>44132</v>
      </c>
      <c r="H3166" s="60" t="s">
        <v>12</v>
      </c>
      <c r="I3166" s="60" t="s">
        <v>552</v>
      </c>
      <c r="J3166" s="60" t="s">
        <v>920</v>
      </c>
      <c r="K3166" s="60" t="s">
        <v>3</v>
      </c>
      <c r="M3166" s="60" t="s">
        <v>27</v>
      </c>
      <c r="N3166" s="65">
        <v>1250</v>
      </c>
      <c r="P3166" s="60" t="s">
        <v>1553</v>
      </c>
      <c r="Q3166" s="60" t="s">
        <v>1381</v>
      </c>
      <c r="R3166" s="60">
        <v>206</v>
      </c>
      <c r="S3166" s="60" t="s">
        <v>1526</v>
      </c>
      <c r="T3166" s="60">
        <v>1</v>
      </c>
      <c r="U3166" s="85">
        <v>44126</v>
      </c>
      <c r="V3166" s="60" t="s">
        <v>1534</v>
      </c>
      <c r="W3166" s="60" t="s">
        <v>1553</v>
      </c>
      <c r="X3166" s="60" t="s">
        <v>36</v>
      </c>
      <c r="AL3166" s="60" t="s">
        <v>1526</v>
      </c>
      <c r="AM3166" s="60">
        <v>1</v>
      </c>
      <c r="AN3166" s="85">
        <v>44126</v>
      </c>
      <c r="AO3166" s="60" t="s">
        <v>2142</v>
      </c>
      <c r="AP3166" s="60" t="s">
        <v>1526</v>
      </c>
      <c r="AQ3166" s="60" t="s">
        <v>554</v>
      </c>
      <c r="AR3166" s="60" t="s">
        <v>198</v>
      </c>
      <c r="AT3166" s="60" t="s">
        <v>30</v>
      </c>
      <c r="AU3166" s="60" t="s">
        <v>2102</v>
      </c>
      <c r="AV3166" s="60" t="s">
        <v>1372</v>
      </c>
      <c r="AW3166" s="60" t="s">
        <v>1355</v>
      </c>
      <c r="AX3166" s="60" t="s">
        <v>1354</v>
      </c>
      <c r="AY3166" s="60" t="s">
        <v>12</v>
      </c>
      <c r="AZ3166" s="60" t="s">
        <v>1353</v>
      </c>
      <c r="BA3166" s="60" t="s">
        <v>2103</v>
      </c>
      <c r="BB3166" s="60" t="s">
        <v>1371</v>
      </c>
    </row>
    <row r="3167" spans="1:54" x14ac:dyDescent="0.25">
      <c r="A3167" s="60" t="s">
        <v>1360</v>
      </c>
      <c r="B3167" s="60" t="s">
        <v>0</v>
      </c>
      <c r="C3167" s="60">
        <v>2021</v>
      </c>
      <c r="D3167" s="60">
        <v>4</v>
      </c>
      <c r="E3167" s="85">
        <v>44132</v>
      </c>
      <c r="H3167" s="60" t="s">
        <v>12</v>
      </c>
      <c r="I3167" s="60" t="s">
        <v>552</v>
      </c>
      <c r="J3167" s="60" t="s">
        <v>920</v>
      </c>
      <c r="K3167" s="60" t="s">
        <v>3</v>
      </c>
      <c r="M3167" s="60" t="s">
        <v>27</v>
      </c>
      <c r="N3167" s="65">
        <v>16024.84</v>
      </c>
      <c r="P3167" s="60" t="s">
        <v>1542</v>
      </c>
      <c r="Q3167" s="60" t="s">
        <v>1381</v>
      </c>
      <c r="R3167" s="60">
        <v>202</v>
      </c>
      <c r="S3167" s="60" t="s">
        <v>1383</v>
      </c>
      <c r="T3167" s="60">
        <v>1</v>
      </c>
      <c r="U3167" s="85">
        <v>44126</v>
      </c>
      <c r="V3167" s="60" t="s">
        <v>1543</v>
      </c>
      <c r="W3167" s="60" t="s">
        <v>1542</v>
      </c>
      <c r="X3167" s="60" t="s">
        <v>36</v>
      </c>
      <c r="AL3167" s="60" t="s">
        <v>1383</v>
      </c>
      <c r="AM3167" s="60">
        <v>1</v>
      </c>
      <c r="AN3167" s="85">
        <v>44126</v>
      </c>
      <c r="AO3167" s="60" t="s">
        <v>2143</v>
      </c>
      <c r="AP3167" s="60" t="s">
        <v>1383</v>
      </c>
      <c r="AQ3167" s="60" t="s">
        <v>554</v>
      </c>
      <c r="AR3167" s="60" t="s">
        <v>510</v>
      </c>
      <c r="AT3167" s="60" t="s">
        <v>30</v>
      </c>
      <c r="AU3167" s="60" t="s">
        <v>2102</v>
      </c>
      <c r="AV3167" s="60" t="s">
        <v>1372</v>
      </c>
      <c r="AW3167" s="60" t="s">
        <v>1355</v>
      </c>
      <c r="AX3167" s="60" t="s">
        <v>1354</v>
      </c>
      <c r="AY3167" s="60" t="s">
        <v>12</v>
      </c>
      <c r="AZ3167" s="60" t="s">
        <v>1353</v>
      </c>
      <c r="BA3167" s="60" t="s">
        <v>2103</v>
      </c>
      <c r="BB3167" s="60" t="s">
        <v>1371</v>
      </c>
    </row>
    <row r="3168" spans="1:54" x14ac:dyDescent="0.25">
      <c r="A3168" s="60" t="s">
        <v>1360</v>
      </c>
      <c r="B3168" s="60" t="s">
        <v>0</v>
      </c>
      <c r="C3168" s="60">
        <v>2021</v>
      </c>
      <c r="D3168" s="60">
        <v>4</v>
      </c>
      <c r="E3168" s="85">
        <v>44132</v>
      </c>
      <c r="H3168" s="60" t="s">
        <v>12</v>
      </c>
      <c r="I3168" s="60" t="s">
        <v>552</v>
      </c>
      <c r="J3168" s="60" t="s">
        <v>920</v>
      </c>
      <c r="K3168" s="60" t="s">
        <v>3</v>
      </c>
      <c r="M3168" s="60" t="s">
        <v>27</v>
      </c>
      <c r="N3168" s="65">
        <v>42504.84</v>
      </c>
      <c r="P3168" s="60" t="s">
        <v>1541</v>
      </c>
      <c r="Q3168" s="60" t="s">
        <v>1381</v>
      </c>
      <c r="R3168" s="60">
        <v>209</v>
      </c>
      <c r="S3168" s="60" t="s">
        <v>1540</v>
      </c>
      <c r="T3168" s="60">
        <v>1</v>
      </c>
      <c r="U3168" s="85">
        <v>44126</v>
      </c>
      <c r="V3168" s="60" t="s">
        <v>1527</v>
      </c>
      <c r="W3168" s="60" t="s">
        <v>1541</v>
      </c>
      <c r="X3168" s="60" t="s">
        <v>36</v>
      </c>
      <c r="AL3168" s="60" t="s">
        <v>1540</v>
      </c>
      <c r="AM3168" s="60">
        <v>1</v>
      </c>
      <c r="AN3168" s="85">
        <v>44126</v>
      </c>
      <c r="AO3168" s="60" t="s">
        <v>2144</v>
      </c>
      <c r="AP3168" s="60" t="s">
        <v>1540</v>
      </c>
      <c r="AQ3168" s="60" t="s">
        <v>554</v>
      </c>
      <c r="AR3168" s="60" t="s">
        <v>1023</v>
      </c>
      <c r="AT3168" s="60" t="s">
        <v>30</v>
      </c>
      <c r="AU3168" s="60" t="s">
        <v>2102</v>
      </c>
      <c r="AV3168" s="60" t="s">
        <v>1372</v>
      </c>
      <c r="AW3168" s="60" t="s">
        <v>1355</v>
      </c>
      <c r="AX3168" s="60" t="s">
        <v>1354</v>
      </c>
      <c r="AY3168" s="60" t="s">
        <v>12</v>
      </c>
      <c r="AZ3168" s="60" t="s">
        <v>1353</v>
      </c>
      <c r="BA3168" s="60" t="s">
        <v>2103</v>
      </c>
      <c r="BB3168" s="60" t="s">
        <v>1371</v>
      </c>
    </row>
    <row r="3169" spans="1:54" x14ac:dyDescent="0.25">
      <c r="A3169" s="60" t="s">
        <v>1360</v>
      </c>
      <c r="B3169" s="60" t="s">
        <v>0</v>
      </c>
      <c r="C3169" s="60">
        <v>2021</v>
      </c>
      <c r="D3169" s="60">
        <v>4</v>
      </c>
      <c r="E3169" s="85">
        <v>44132</v>
      </c>
      <c r="H3169" s="60" t="s">
        <v>12</v>
      </c>
      <c r="I3169" s="60" t="s">
        <v>552</v>
      </c>
      <c r="J3169" s="60" t="s">
        <v>920</v>
      </c>
      <c r="K3169" s="60" t="s">
        <v>3</v>
      </c>
      <c r="M3169" s="60" t="s">
        <v>27</v>
      </c>
      <c r="N3169" s="65">
        <v>1435.39</v>
      </c>
      <c r="P3169" s="60" t="s">
        <v>1538</v>
      </c>
      <c r="Q3169" s="60" t="s">
        <v>1381</v>
      </c>
      <c r="R3169" s="60">
        <v>211</v>
      </c>
      <c r="S3169" s="60" t="s">
        <v>1382</v>
      </c>
      <c r="T3169" s="60">
        <v>1</v>
      </c>
      <c r="U3169" s="85">
        <v>44126</v>
      </c>
      <c r="V3169" s="60" t="s">
        <v>1539</v>
      </c>
      <c r="W3169" s="60" t="s">
        <v>1538</v>
      </c>
      <c r="X3169" s="60" t="s">
        <v>36</v>
      </c>
      <c r="AL3169" s="60" t="s">
        <v>1382</v>
      </c>
      <c r="AM3169" s="60">
        <v>1</v>
      </c>
      <c r="AN3169" s="85">
        <v>44126</v>
      </c>
      <c r="AO3169" s="60" t="s">
        <v>2112</v>
      </c>
      <c r="AP3169" s="60" t="s">
        <v>1382</v>
      </c>
      <c r="AQ3169" s="60" t="s">
        <v>554</v>
      </c>
      <c r="AR3169" s="60" t="s">
        <v>1151</v>
      </c>
      <c r="AT3169" s="60" t="s">
        <v>30</v>
      </c>
      <c r="AU3169" s="60" t="s">
        <v>2102</v>
      </c>
      <c r="AV3169" s="60" t="s">
        <v>1372</v>
      </c>
      <c r="AW3169" s="60" t="s">
        <v>1355</v>
      </c>
      <c r="AX3169" s="60" t="s">
        <v>1354</v>
      </c>
      <c r="AY3169" s="60" t="s">
        <v>12</v>
      </c>
      <c r="AZ3169" s="60" t="s">
        <v>1353</v>
      </c>
      <c r="BA3169" s="60" t="s">
        <v>2103</v>
      </c>
      <c r="BB3169" s="60" t="s">
        <v>1371</v>
      </c>
    </row>
    <row r="3170" spans="1:54" x14ac:dyDescent="0.25">
      <c r="A3170" s="60" t="s">
        <v>1360</v>
      </c>
      <c r="B3170" s="60" t="s">
        <v>0</v>
      </c>
      <c r="C3170" s="60">
        <v>2021</v>
      </c>
      <c r="D3170" s="60">
        <v>4</v>
      </c>
      <c r="E3170" s="85">
        <v>44132</v>
      </c>
      <c r="H3170" s="60" t="s">
        <v>12</v>
      </c>
      <c r="J3170" s="60" t="s">
        <v>25</v>
      </c>
      <c r="K3170" s="60" t="s">
        <v>3</v>
      </c>
      <c r="M3170" s="60" t="s">
        <v>27</v>
      </c>
      <c r="N3170" s="65">
        <v>-1250</v>
      </c>
      <c r="P3170" s="60" t="s">
        <v>27</v>
      </c>
      <c r="Q3170" s="60" t="s">
        <v>1381</v>
      </c>
      <c r="R3170" s="60">
        <v>117</v>
      </c>
      <c r="AL3170" s="60" t="s">
        <v>1381</v>
      </c>
      <c r="AM3170" s="60">
        <v>117</v>
      </c>
      <c r="AN3170" s="85">
        <v>44132</v>
      </c>
      <c r="AO3170" s="60" t="s">
        <v>2106</v>
      </c>
      <c r="AP3170" s="60" t="s">
        <v>1526</v>
      </c>
      <c r="AQ3170" s="60" t="s">
        <v>8</v>
      </c>
      <c r="AT3170" s="60" t="s">
        <v>30</v>
      </c>
      <c r="AU3170" s="60" t="s">
        <v>2102</v>
      </c>
      <c r="AV3170" s="60" t="s">
        <v>1366</v>
      </c>
      <c r="AW3170" s="60" t="s">
        <v>1355</v>
      </c>
      <c r="AX3170" s="60" t="s">
        <v>1365</v>
      </c>
      <c r="AY3170" s="60" t="s">
        <v>12</v>
      </c>
    </row>
    <row r="3171" spans="1:54" x14ac:dyDescent="0.25">
      <c r="A3171" s="60" t="s">
        <v>1360</v>
      </c>
      <c r="B3171" s="60" t="s">
        <v>0</v>
      </c>
      <c r="C3171" s="60">
        <v>2021</v>
      </c>
      <c r="D3171" s="60">
        <v>4</v>
      </c>
      <c r="E3171" s="85">
        <v>44132</v>
      </c>
      <c r="H3171" s="60" t="s">
        <v>12</v>
      </c>
      <c r="J3171" s="60" t="s">
        <v>25</v>
      </c>
      <c r="K3171" s="60" t="s">
        <v>3</v>
      </c>
      <c r="M3171" s="60" t="s">
        <v>27</v>
      </c>
      <c r="N3171" s="65">
        <v>-10446</v>
      </c>
      <c r="P3171" s="60" t="s">
        <v>27</v>
      </c>
      <c r="Q3171" s="60" t="s">
        <v>1381</v>
      </c>
      <c r="R3171" s="60">
        <v>118</v>
      </c>
      <c r="AL3171" s="60" t="s">
        <v>1381</v>
      </c>
      <c r="AM3171" s="60">
        <v>118</v>
      </c>
      <c r="AN3171" s="85">
        <v>44132</v>
      </c>
      <c r="AO3171" s="60" t="s">
        <v>2106</v>
      </c>
      <c r="AP3171" s="60" t="s">
        <v>1500</v>
      </c>
      <c r="AQ3171" s="60" t="s">
        <v>8</v>
      </c>
      <c r="AT3171" s="60" t="s">
        <v>30</v>
      </c>
      <c r="AU3171" s="60" t="s">
        <v>2102</v>
      </c>
      <c r="AV3171" s="60" t="s">
        <v>1366</v>
      </c>
      <c r="AW3171" s="60" t="s">
        <v>1355</v>
      </c>
      <c r="AX3171" s="60" t="s">
        <v>1365</v>
      </c>
      <c r="AY3171" s="60" t="s">
        <v>12</v>
      </c>
    </row>
    <row r="3172" spans="1:54" x14ac:dyDescent="0.25">
      <c r="A3172" s="60" t="s">
        <v>1360</v>
      </c>
      <c r="B3172" s="60" t="s">
        <v>0</v>
      </c>
      <c r="C3172" s="60">
        <v>2021</v>
      </c>
      <c r="D3172" s="60">
        <v>4</v>
      </c>
      <c r="E3172" s="85">
        <v>44132</v>
      </c>
      <c r="H3172" s="60" t="s">
        <v>12</v>
      </c>
      <c r="J3172" s="60" t="s">
        <v>25</v>
      </c>
      <c r="K3172" s="60" t="s">
        <v>3</v>
      </c>
      <c r="M3172" s="60" t="s">
        <v>27</v>
      </c>
      <c r="N3172" s="65">
        <v>-22462</v>
      </c>
      <c r="P3172" s="60" t="s">
        <v>27</v>
      </c>
      <c r="Q3172" s="60" t="s">
        <v>1381</v>
      </c>
      <c r="R3172" s="60">
        <v>110</v>
      </c>
      <c r="AL3172" s="60" t="s">
        <v>1381</v>
      </c>
      <c r="AM3172" s="60">
        <v>110</v>
      </c>
      <c r="AN3172" s="85">
        <v>44132</v>
      </c>
      <c r="AO3172" s="60" t="s">
        <v>2106</v>
      </c>
      <c r="AP3172" s="60" t="s">
        <v>1512</v>
      </c>
      <c r="AQ3172" s="60" t="s">
        <v>8</v>
      </c>
      <c r="AT3172" s="60" t="s">
        <v>30</v>
      </c>
      <c r="AU3172" s="60" t="s">
        <v>2102</v>
      </c>
      <c r="AV3172" s="60" t="s">
        <v>1366</v>
      </c>
      <c r="AW3172" s="60" t="s">
        <v>1355</v>
      </c>
      <c r="AX3172" s="60" t="s">
        <v>1365</v>
      </c>
      <c r="AY3172" s="60" t="s">
        <v>12</v>
      </c>
    </row>
    <row r="3173" spans="1:54" x14ac:dyDescent="0.25">
      <c r="A3173" s="60" t="s">
        <v>1360</v>
      </c>
      <c r="B3173" s="60" t="s">
        <v>0</v>
      </c>
      <c r="C3173" s="60">
        <v>2021</v>
      </c>
      <c r="D3173" s="60">
        <v>4</v>
      </c>
      <c r="E3173" s="85">
        <v>44132</v>
      </c>
      <c r="H3173" s="60" t="s">
        <v>12</v>
      </c>
      <c r="I3173" s="60" t="s">
        <v>552</v>
      </c>
      <c r="J3173" s="60" t="s">
        <v>920</v>
      </c>
      <c r="K3173" s="60" t="s">
        <v>3</v>
      </c>
      <c r="M3173" s="60" t="s">
        <v>27</v>
      </c>
      <c r="N3173" s="65">
        <v>13871.5</v>
      </c>
      <c r="P3173" s="60" t="s">
        <v>1511</v>
      </c>
      <c r="Q3173" s="60" t="s">
        <v>1381</v>
      </c>
      <c r="R3173" s="60">
        <v>197</v>
      </c>
      <c r="S3173" s="60" t="s">
        <v>1384</v>
      </c>
      <c r="T3173" s="60">
        <v>1</v>
      </c>
      <c r="U3173" s="85">
        <v>44126</v>
      </c>
      <c r="V3173" s="60" t="s">
        <v>1485</v>
      </c>
      <c r="W3173" s="60" t="s">
        <v>1511</v>
      </c>
      <c r="X3173" s="60" t="s">
        <v>36</v>
      </c>
      <c r="AL3173" s="60" t="s">
        <v>1384</v>
      </c>
      <c r="AM3173" s="60">
        <v>1</v>
      </c>
      <c r="AN3173" s="85">
        <v>44126</v>
      </c>
      <c r="AO3173" s="60" t="s">
        <v>2145</v>
      </c>
      <c r="AP3173" s="60" t="s">
        <v>1384</v>
      </c>
      <c r="AQ3173" s="60" t="s">
        <v>554</v>
      </c>
      <c r="AR3173" s="60" t="s">
        <v>397</v>
      </c>
      <c r="AT3173" s="60" t="s">
        <v>30</v>
      </c>
      <c r="AU3173" s="60" t="s">
        <v>2102</v>
      </c>
      <c r="AV3173" s="60" t="s">
        <v>1372</v>
      </c>
      <c r="AW3173" s="60" t="s">
        <v>1355</v>
      </c>
      <c r="AX3173" s="60" t="s">
        <v>1354</v>
      </c>
      <c r="AY3173" s="60" t="s">
        <v>12</v>
      </c>
      <c r="AZ3173" s="60" t="s">
        <v>1353</v>
      </c>
      <c r="BA3173" s="60" t="s">
        <v>2103</v>
      </c>
      <c r="BB3173" s="60" t="s">
        <v>1371</v>
      </c>
    </row>
    <row r="3174" spans="1:54" x14ac:dyDescent="0.25">
      <c r="A3174" s="60" t="s">
        <v>1360</v>
      </c>
      <c r="B3174" s="60" t="s">
        <v>0</v>
      </c>
      <c r="C3174" s="60">
        <v>2021</v>
      </c>
      <c r="D3174" s="60">
        <v>4</v>
      </c>
      <c r="E3174" s="85">
        <v>44132</v>
      </c>
      <c r="H3174" s="60" t="s">
        <v>12</v>
      </c>
      <c r="J3174" s="60" t="s">
        <v>25</v>
      </c>
      <c r="K3174" s="60" t="s">
        <v>3</v>
      </c>
      <c r="M3174" s="60" t="s">
        <v>27</v>
      </c>
      <c r="N3174" s="65">
        <v>-9762.7800000000007</v>
      </c>
      <c r="P3174" s="60" t="s">
        <v>27</v>
      </c>
      <c r="Q3174" s="60" t="s">
        <v>1381</v>
      </c>
      <c r="R3174" s="60">
        <v>116</v>
      </c>
      <c r="AL3174" s="60" t="s">
        <v>1381</v>
      </c>
      <c r="AM3174" s="60">
        <v>116</v>
      </c>
      <c r="AN3174" s="85">
        <v>44132</v>
      </c>
      <c r="AO3174" s="60" t="s">
        <v>2106</v>
      </c>
      <c r="AP3174" s="60" t="s">
        <v>1506</v>
      </c>
      <c r="AQ3174" s="60" t="s">
        <v>8</v>
      </c>
      <c r="AT3174" s="60" t="s">
        <v>30</v>
      </c>
      <c r="AU3174" s="60" t="s">
        <v>2102</v>
      </c>
      <c r="AV3174" s="60" t="s">
        <v>1366</v>
      </c>
      <c r="AW3174" s="60" t="s">
        <v>1355</v>
      </c>
      <c r="AX3174" s="60" t="s">
        <v>1365</v>
      </c>
      <c r="AY3174" s="60" t="s">
        <v>12</v>
      </c>
    </row>
    <row r="3175" spans="1:54" x14ac:dyDescent="0.25">
      <c r="A3175" s="60" t="s">
        <v>1360</v>
      </c>
      <c r="B3175" s="60" t="s">
        <v>0</v>
      </c>
      <c r="C3175" s="60">
        <v>2021</v>
      </c>
      <c r="D3175" s="60">
        <v>4</v>
      </c>
      <c r="E3175" s="85">
        <v>44132</v>
      </c>
      <c r="H3175" s="60" t="s">
        <v>12</v>
      </c>
      <c r="I3175" s="60" t="s">
        <v>552</v>
      </c>
      <c r="J3175" s="60" t="s">
        <v>920</v>
      </c>
      <c r="K3175" s="60" t="s">
        <v>3</v>
      </c>
      <c r="M3175" s="60" t="s">
        <v>27</v>
      </c>
      <c r="N3175" s="65">
        <v>8950</v>
      </c>
      <c r="P3175" s="60" t="s">
        <v>1504</v>
      </c>
      <c r="Q3175" s="60" t="s">
        <v>1381</v>
      </c>
      <c r="R3175" s="60">
        <v>204</v>
      </c>
      <c r="S3175" s="60" t="s">
        <v>1501</v>
      </c>
      <c r="T3175" s="60">
        <v>1</v>
      </c>
      <c r="U3175" s="85">
        <v>44126</v>
      </c>
      <c r="V3175" s="60" t="s">
        <v>1505</v>
      </c>
      <c r="W3175" s="60" t="s">
        <v>1504</v>
      </c>
      <c r="X3175" s="60" t="s">
        <v>36</v>
      </c>
      <c r="AL3175" s="60" t="s">
        <v>1501</v>
      </c>
      <c r="AM3175" s="60">
        <v>1</v>
      </c>
      <c r="AN3175" s="85">
        <v>44126</v>
      </c>
      <c r="AO3175" s="60" t="s">
        <v>2146</v>
      </c>
      <c r="AP3175" s="60" t="s">
        <v>1501</v>
      </c>
      <c r="AQ3175" s="60" t="s">
        <v>554</v>
      </c>
      <c r="AR3175" s="60" t="s">
        <v>96</v>
      </c>
      <c r="AT3175" s="60" t="s">
        <v>30</v>
      </c>
      <c r="AU3175" s="60" t="s">
        <v>2102</v>
      </c>
      <c r="AV3175" s="60" t="s">
        <v>1372</v>
      </c>
      <c r="AW3175" s="60" t="s">
        <v>1355</v>
      </c>
      <c r="AX3175" s="60" t="s">
        <v>1354</v>
      </c>
      <c r="AY3175" s="60" t="s">
        <v>12</v>
      </c>
      <c r="AZ3175" s="60" t="s">
        <v>1353</v>
      </c>
      <c r="BA3175" s="60" t="s">
        <v>2103</v>
      </c>
      <c r="BB3175" s="60" t="s">
        <v>1371</v>
      </c>
    </row>
    <row r="3176" spans="1:54" x14ac:dyDescent="0.25">
      <c r="A3176" s="60" t="s">
        <v>1360</v>
      </c>
      <c r="B3176" s="60" t="s">
        <v>0</v>
      </c>
      <c r="C3176" s="60">
        <v>2021</v>
      </c>
      <c r="D3176" s="60">
        <v>4</v>
      </c>
      <c r="E3176" s="85">
        <v>44132</v>
      </c>
      <c r="H3176" s="60" t="s">
        <v>12</v>
      </c>
      <c r="I3176" s="60" t="s">
        <v>552</v>
      </c>
      <c r="J3176" s="60" t="s">
        <v>920</v>
      </c>
      <c r="K3176" s="60" t="s">
        <v>3</v>
      </c>
      <c r="M3176" s="60" t="s">
        <v>27</v>
      </c>
      <c r="N3176" s="65">
        <v>4650.4799999999996</v>
      </c>
      <c r="P3176" s="60" t="s">
        <v>1177</v>
      </c>
      <c r="Q3176" s="60" t="s">
        <v>1381</v>
      </c>
      <c r="R3176" s="60">
        <v>210</v>
      </c>
      <c r="S3176" s="60" t="s">
        <v>1502</v>
      </c>
      <c r="T3176" s="60">
        <v>1</v>
      </c>
      <c r="U3176" s="85">
        <v>44126</v>
      </c>
      <c r="V3176" s="60" t="s">
        <v>1503</v>
      </c>
      <c r="W3176" s="60" t="s">
        <v>1177</v>
      </c>
      <c r="X3176" s="60" t="s">
        <v>36</v>
      </c>
      <c r="AL3176" s="60" t="s">
        <v>1502</v>
      </c>
      <c r="AM3176" s="60">
        <v>1</v>
      </c>
      <c r="AN3176" s="85">
        <v>44126</v>
      </c>
      <c r="AO3176" s="60" t="s">
        <v>2119</v>
      </c>
      <c r="AP3176" s="60" t="s">
        <v>1502</v>
      </c>
      <c r="AQ3176" s="60" t="s">
        <v>554</v>
      </c>
      <c r="AR3176" s="60" t="s">
        <v>1178</v>
      </c>
      <c r="AT3176" s="60" t="s">
        <v>30</v>
      </c>
      <c r="AU3176" s="60" t="s">
        <v>2102</v>
      </c>
      <c r="AV3176" s="60" t="s">
        <v>1372</v>
      </c>
      <c r="AW3176" s="60" t="s">
        <v>1355</v>
      </c>
      <c r="AX3176" s="60" t="s">
        <v>1354</v>
      </c>
      <c r="AY3176" s="60" t="s">
        <v>12</v>
      </c>
      <c r="AZ3176" s="60" t="s">
        <v>1353</v>
      </c>
      <c r="BA3176" s="60" t="s">
        <v>2103</v>
      </c>
      <c r="BB3176" s="60" t="s">
        <v>1371</v>
      </c>
    </row>
    <row r="3177" spans="1:54" x14ac:dyDescent="0.25">
      <c r="A3177" s="60" t="s">
        <v>1360</v>
      </c>
      <c r="B3177" s="60" t="s">
        <v>0</v>
      </c>
      <c r="C3177" s="60">
        <v>2021</v>
      </c>
      <c r="D3177" s="60">
        <v>4</v>
      </c>
      <c r="E3177" s="85">
        <v>44132</v>
      </c>
      <c r="H3177" s="60" t="s">
        <v>12</v>
      </c>
      <c r="J3177" s="60" t="s">
        <v>2</v>
      </c>
      <c r="K3177" s="60" t="s">
        <v>3</v>
      </c>
      <c r="M3177" s="60" t="s">
        <v>4</v>
      </c>
      <c r="N3177" s="65">
        <v>1237</v>
      </c>
      <c r="P3177" s="60" t="s">
        <v>1377</v>
      </c>
      <c r="Q3177" s="60" t="s">
        <v>1376</v>
      </c>
      <c r="R3177" s="60">
        <v>21</v>
      </c>
      <c r="AL3177" s="60" t="s">
        <v>1376</v>
      </c>
      <c r="AM3177" s="60">
        <v>21</v>
      </c>
      <c r="AN3177" s="85">
        <v>44132</v>
      </c>
      <c r="AO3177" s="60" t="s">
        <v>2147</v>
      </c>
      <c r="AP3177" s="60" t="s">
        <v>1373</v>
      </c>
      <c r="AQ3177" s="60" t="s">
        <v>8</v>
      </c>
      <c r="AT3177" s="60" t="s">
        <v>9</v>
      </c>
      <c r="AU3177" s="60" t="s">
        <v>2102</v>
      </c>
      <c r="AV3177" s="60" t="s">
        <v>1385</v>
      </c>
      <c r="AW3177" s="60" t="s">
        <v>1355</v>
      </c>
      <c r="AX3177" s="60" t="s">
        <v>1355</v>
      </c>
      <c r="AY3177" s="60" t="s">
        <v>12</v>
      </c>
    </row>
    <row r="3178" spans="1:54" x14ac:dyDescent="0.25">
      <c r="A3178" s="60" t="s">
        <v>1360</v>
      </c>
      <c r="B3178" s="60" t="s">
        <v>0</v>
      </c>
      <c r="C3178" s="60">
        <v>2021</v>
      </c>
      <c r="D3178" s="60">
        <v>4</v>
      </c>
      <c r="E3178" s="85">
        <v>44132</v>
      </c>
      <c r="H3178" s="60" t="s">
        <v>12</v>
      </c>
      <c r="J3178" s="60" t="s">
        <v>25</v>
      </c>
      <c r="K3178" s="60" t="s">
        <v>3</v>
      </c>
      <c r="M3178" s="60" t="s">
        <v>27</v>
      </c>
      <c r="N3178" s="65">
        <v>-13871.5</v>
      </c>
      <c r="P3178" s="60" t="s">
        <v>27</v>
      </c>
      <c r="Q3178" s="60" t="s">
        <v>1381</v>
      </c>
      <c r="R3178" s="60">
        <v>109</v>
      </c>
      <c r="AL3178" s="60" t="s">
        <v>1381</v>
      </c>
      <c r="AM3178" s="60">
        <v>109</v>
      </c>
      <c r="AN3178" s="85">
        <v>44132</v>
      </c>
      <c r="AO3178" s="60" t="s">
        <v>2106</v>
      </c>
      <c r="AP3178" s="60" t="s">
        <v>1384</v>
      </c>
      <c r="AQ3178" s="60" t="s">
        <v>8</v>
      </c>
      <c r="AT3178" s="60" t="s">
        <v>30</v>
      </c>
      <c r="AU3178" s="60" t="s">
        <v>2102</v>
      </c>
      <c r="AV3178" s="60" t="s">
        <v>1366</v>
      </c>
      <c r="AW3178" s="60" t="s">
        <v>1355</v>
      </c>
      <c r="AX3178" s="60" t="s">
        <v>1365</v>
      </c>
      <c r="AY3178" s="60" t="s">
        <v>12</v>
      </c>
    </row>
    <row r="3179" spans="1:54" x14ac:dyDescent="0.25">
      <c r="A3179" s="60" t="s">
        <v>1360</v>
      </c>
      <c r="B3179" s="60" t="s">
        <v>0</v>
      </c>
      <c r="C3179" s="60">
        <v>2021</v>
      </c>
      <c r="D3179" s="60">
        <v>4</v>
      </c>
      <c r="E3179" s="85">
        <v>44132</v>
      </c>
      <c r="H3179" s="60" t="s">
        <v>12</v>
      </c>
      <c r="J3179" s="60" t="s">
        <v>25</v>
      </c>
      <c r="K3179" s="60" t="s">
        <v>3</v>
      </c>
      <c r="M3179" s="60" t="s">
        <v>27</v>
      </c>
      <c r="N3179" s="65">
        <v>-19358</v>
      </c>
      <c r="P3179" s="60" t="s">
        <v>27</v>
      </c>
      <c r="Q3179" s="60" t="s">
        <v>1381</v>
      </c>
      <c r="R3179" s="60">
        <v>112</v>
      </c>
      <c r="AL3179" s="60" t="s">
        <v>1381</v>
      </c>
      <c r="AM3179" s="60">
        <v>112</v>
      </c>
      <c r="AN3179" s="85">
        <v>44132</v>
      </c>
      <c r="AO3179" s="60" t="s">
        <v>2106</v>
      </c>
      <c r="AP3179" s="60" t="s">
        <v>1378</v>
      </c>
      <c r="AQ3179" s="60" t="s">
        <v>8</v>
      </c>
      <c r="AT3179" s="60" t="s">
        <v>30</v>
      </c>
      <c r="AU3179" s="60" t="s">
        <v>2102</v>
      </c>
      <c r="AV3179" s="60" t="s">
        <v>1366</v>
      </c>
      <c r="AW3179" s="60" t="s">
        <v>1355</v>
      </c>
      <c r="AX3179" s="60" t="s">
        <v>1365</v>
      </c>
      <c r="AY3179" s="60" t="s">
        <v>12</v>
      </c>
    </row>
    <row r="3180" spans="1:54" x14ac:dyDescent="0.25">
      <c r="A3180" s="60" t="s">
        <v>1360</v>
      </c>
      <c r="B3180" s="60" t="s">
        <v>0</v>
      </c>
      <c r="C3180" s="60">
        <v>2021</v>
      </c>
      <c r="D3180" s="60">
        <v>4</v>
      </c>
      <c r="E3180" s="85">
        <v>44132</v>
      </c>
      <c r="H3180" s="60" t="s">
        <v>12</v>
      </c>
      <c r="J3180" s="60" t="s">
        <v>25</v>
      </c>
      <c r="K3180" s="60" t="s">
        <v>3</v>
      </c>
      <c r="M3180" s="60" t="s">
        <v>27</v>
      </c>
      <c r="N3180" s="65">
        <v>-16024.84</v>
      </c>
      <c r="P3180" s="60" t="s">
        <v>27</v>
      </c>
      <c r="Q3180" s="60" t="s">
        <v>1381</v>
      </c>
      <c r="R3180" s="60">
        <v>113</v>
      </c>
      <c r="AL3180" s="60" t="s">
        <v>1381</v>
      </c>
      <c r="AM3180" s="60">
        <v>113</v>
      </c>
      <c r="AN3180" s="85">
        <v>44132</v>
      </c>
      <c r="AO3180" s="60" t="s">
        <v>2106</v>
      </c>
      <c r="AP3180" s="60" t="s">
        <v>1383</v>
      </c>
      <c r="AQ3180" s="60" t="s">
        <v>8</v>
      </c>
      <c r="AT3180" s="60" t="s">
        <v>30</v>
      </c>
      <c r="AU3180" s="60" t="s">
        <v>2102</v>
      </c>
      <c r="AV3180" s="60" t="s">
        <v>1366</v>
      </c>
      <c r="AW3180" s="60" t="s">
        <v>1355</v>
      </c>
      <c r="AX3180" s="60" t="s">
        <v>1365</v>
      </c>
      <c r="AY3180" s="60" t="s">
        <v>12</v>
      </c>
    </row>
    <row r="3181" spans="1:54" x14ac:dyDescent="0.25">
      <c r="A3181" s="60" t="s">
        <v>1360</v>
      </c>
      <c r="B3181" s="60" t="s">
        <v>0</v>
      </c>
      <c r="C3181" s="60">
        <v>2021</v>
      </c>
      <c r="D3181" s="60">
        <v>4</v>
      </c>
      <c r="E3181" s="85">
        <v>44132</v>
      </c>
      <c r="H3181" s="60" t="s">
        <v>12</v>
      </c>
      <c r="J3181" s="60" t="s">
        <v>25</v>
      </c>
      <c r="K3181" s="60" t="s">
        <v>3</v>
      </c>
      <c r="M3181" s="60" t="s">
        <v>27</v>
      </c>
      <c r="N3181" s="65">
        <v>-1435.39</v>
      </c>
      <c r="P3181" s="60" t="s">
        <v>27</v>
      </c>
      <c r="Q3181" s="60" t="s">
        <v>1381</v>
      </c>
      <c r="R3181" s="60">
        <v>123</v>
      </c>
      <c r="AL3181" s="60" t="s">
        <v>1381</v>
      </c>
      <c r="AM3181" s="60">
        <v>123</v>
      </c>
      <c r="AN3181" s="85">
        <v>44132</v>
      </c>
      <c r="AO3181" s="60" t="s">
        <v>2106</v>
      </c>
      <c r="AP3181" s="60" t="s">
        <v>1382</v>
      </c>
      <c r="AQ3181" s="60" t="s">
        <v>8</v>
      </c>
      <c r="AT3181" s="60" t="s">
        <v>30</v>
      </c>
      <c r="AU3181" s="60" t="s">
        <v>2102</v>
      </c>
      <c r="AV3181" s="60" t="s">
        <v>1366</v>
      </c>
      <c r="AW3181" s="60" t="s">
        <v>1355</v>
      </c>
      <c r="AX3181" s="60" t="s">
        <v>1365</v>
      </c>
      <c r="AY3181" s="60" t="s">
        <v>12</v>
      </c>
    </row>
    <row r="3182" spans="1:54" x14ac:dyDescent="0.25">
      <c r="A3182" s="60" t="s">
        <v>1360</v>
      </c>
      <c r="B3182" s="60" t="s">
        <v>0</v>
      </c>
      <c r="C3182" s="60">
        <v>2021</v>
      </c>
      <c r="D3182" s="60">
        <v>4</v>
      </c>
      <c r="E3182" s="85">
        <v>44132</v>
      </c>
      <c r="H3182" s="60" t="s">
        <v>12</v>
      </c>
      <c r="I3182" s="60" t="s">
        <v>552</v>
      </c>
      <c r="J3182" s="60" t="s">
        <v>920</v>
      </c>
      <c r="K3182" s="60" t="s">
        <v>3</v>
      </c>
      <c r="M3182" s="60" t="s">
        <v>27</v>
      </c>
      <c r="N3182" s="65">
        <v>19358</v>
      </c>
      <c r="P3182" s="60" t="s">
        <v>1379</v>
      </c>
      <c r="Q3182" s="60" t="s">
        <v>1381</v>
      </c>
      <c r="R3182" s="60">
        <v>201</v>
      </c>
      <c r="S3182" s="60" t="s">
        <v>1378</v>
      </c>
      <c r="T3182" s="60">
        <v>1</v>
      </c>
      <c r="U3182" s="85">
        <v>44126</v>
      </c>
      <c r="V3182" s="60" t="s">
        <v>1380</v>
      </c>
      <c r="W3182" s="60" t="s">
        <v>1379</v>
      </c>
      <c r="X3182" s="60" t="s">
        <v>36</v>
      </c>
      <c r="AL3182" s="60" t="s">
        <v>1378</v>
      </c>
      <c r="AM3182" s="60">
        <v>1</v>
      </c>
      <c r="AN3182" s="85">
        <v>44126</v>
      </c>
      <c r="AO3182" s="60" t="s">
        <v>2116</v>
      </c>
      <c r="AP3182" s="60" t="s">
        <v>1378</v>
      </c>
      <c r="AQ3182" s="60" t="s">
        <v>554</v>
      </c>
      <c r="AR3182" s="60" t="s">
        <v>452</v>
      </c>
      <c r="AT3182" s="60" t="s">
        <v>30</v>
      </c>
      <c r="AU3182" s="60" t="s">
        <v>2102</v>
      </c>
      <c r="AV3182" s="60" t="s">
        <v>1372</v>
      </c>
      <c r="AW3182" s="60" t="s">
        <v>1355</v>
      </c>
      <c r="AX3182" s="60" t="s">
        <v>1354</v>
      </c>
      <c r="AY3182" s="60" t="s">
        <v>12</v>
      </c>
      <c r="AZ3182" s="60" t="s">
        <v>1353</v>
      </c>
      <c r="BA3182" s="60" t="s">
        <v>2103</v>
      </c>
      <c r="BB3182" s="60" t="s">
        <v>1371</v>
      </c>
    </row>
    <row r="3183" spans="1:54" x14ac:dyDescent="0.25">
      <c r="A3183" s="60" t="s">
        <v>1360</v>
      </c>
      <c r="B3183" s="60" t="s">
        <v>0</v>
      </c>
      <c r="C3183" s="60">
        <v>2021</v>
      </c>
      <c r="D3183" s="60">
        <v>4</v>
      </c>
      <c r="E3183" s="85">
        <v>44132</v>
      </c>
      <c r="H3183" s="60" t="s">
        <v>12</v>
      </c>
      <c r="I3183" s="60" t="s">
        <v>552</v>
      </c>
      <c r="J3183" s="60" t="s">
        <v>920</v>
      </c>
      <c r="K3183" s="60" t="s">
        <v>3</v>
      </c>
      <c r="M3183" s="60" t="s">
        <v>4</v>
      </c>
      <c r="N3183" s="65">
        <v>-1237</v>
      </c>
      <c r="P3183" s="60" t="s">
        <v>1377</v>
      </c>
      <c r="Q3183" s="60" t="s">
        <v>1376</v>
      </c>
      <c r="R3183" s="60">
        <v>10</v>
      </c>
      <c r="Y3183" s="60" t="s">
        <v>1374</v>
      </c>
      <c r="Z3183" s="60">
        <v>10</v>
      </c>
      <c r="AA3183" s="85">
        <v>44132</v>
      </c>
      <c r="AB3183" s="60" t="s">
        <v>1373</v>
      </c>
      <c r="AC3183" s="60" t="s">
        <v>1375</v>
      </c>
      <c r="AL3183" s="60" t="s">
        <v>1374</v>
      </c>
      <c r="AM3183" s="60">
        <v>10</v>
      </c>
      <c r="AN3183" s="85">
        <v>44132</v>
      </c>
      <c r="AO3183" s="60" t="s">
        <v>1373</v>
      </c>
      <c r="AP3183" s="60" t="s">
        <v>1373</v>
      </c>
      <c r="AQ3183" s="60" t="s">
        <v>554</v>
      </c>
      <c r="AR3183" s="60" t="s">
        <v>208</v>
      </c>
      <c r="AT3183" s="60" t="s">
        <v>9</v>
      </c>
      <c r="AU3183" s="60" t="s">
        <v>2102</v>
      </c>
      <c r="AV3183" s="60" t="s">
        <v>1372</v>
      </c>
      <c r="AW3183" s="60" t="s">
        <v>1355</v>
      </c>
      <c r="AX3183" s="60" t="s">
        <v>1354</v>
      </c>
      <c r="AY3183" s="60" t="s">
        <v>12</v>
      </c>
      <c r="AZ3183" s="60" t="s">
        <v>1353</v>
      </c>
      <c r="BA3183" s="60" t="s">
        <v>2103</v>
      </c>
      <c r="BB3183" s="60" t="s">
        <v>1371</v>
      </c>
    </row>
    <row r="3184" spans="1:54" x14ac:dyDescent="0.25">
      <c r="A3184" s="60" t="s">
        <v>1360</v>
      </c>
      <c r="B3184" s="60" t="s">
        <v>0</v>
      </c>
      <c r="C3184" s="60">
        <v>2021</v>
      </c>
      <c r="D3184" s="60">
        <v>4</v>
      </c>
      <c r="E3184" s="85">
        <v>44133</v>
      </c>
      <c r="H3184" s="60" t="s">
        <v>12</v>
      </c>
      <c r="J3184" s="60" t="s">
        <v>2</v>
      </c>
      <c r="K3184" s="60" t="s">
        <v>3</v>
      </c>
      <c r="M3184" s="60" t="s">
        <v>43</v>
      </c>
      <c r="N3184" s="65">
        <v>-85000</v>
      </c>
      <c r="P3184" s="60" t="s">
        <v>14</v>
      </c>
      <c r="Q3184" s="60" t="s">
        <v>1494</v>
      </c>
      <c r="R3184" s="60">
        <v>8</v>
      </c>
      <c r="AL3184" s="60" t="s">
        <v>1494</v>
      </c>
      <c r="AM3184" s="60">
        <v>8</v>
      </c>
      <c r="AN3184" s="85">
        <v>44133</v>
      </c>
      <c r="AO3184" s="60" t="s">
        <v>2126</v>
      </c>
      <c r="AP3184" s="60" t="s">
        <v>1556</v>
      </c>
      <c r="AQ3184" s="60" t="s">
        <v>8</v>
      </c>
      <c r="AT3184" s="60" t="s">
        <v>30</v>
      </c>
      <c r="AU3184" s="60" t="s">
        <v>2102</v>
      </c>
      <c r="AV3184" s="60" t="s">
        <v>1385</v>
      </c>
      <c r="AW3184" s="60" t="s">
        <v>1355</v>
      </c>
      <c r="AX3184" s="60" t="s">
        <v>1355</v>
      </c>
      <c r="AY3184" s="60" t="s">
        <v>12</v>
      </c>
    </row>
    <row r="3185" spans="1:51" x14ac:dyDescent="0.25">
      <c r="A3185" s="60" t="s">
        <v>1360</v>
      </c>
      <c r="B3185" s="60" t="s">
        <v>0</v>
      </c>
      <c r="C3185" s="60">
        <v>2021</v>
      </c>
      <c r="D3185" s="60">
        <v>4</v>
      </c>
      <c r="E3185" s="85">
        <v>44133</v>
      </c>
      <c r="H3185" s="60" t="s">
        <v>12</v>
      </c>
      <c r="J3185" s="60" t="s">
        <v>25</v>
      </c>
      <c r="K3185" s="60" t="s">
        <v>3</v>
      </c>
      <c r="M3185" s="60" t="s">
        <v>43</v>
      </c>
      <c r="N3185" s="65">
        <v>22462</v>
      </c>
      <c r="P3185" s="60" t="s">
        <v>27</v>
      </c>
      <c r="Q3185" s="60" t="s">
        <v>1494</v>
      </c>
      <c r="R3185" s="60">
        <v>68</v>
      </c>
      <c r="AL3185" s="60" t="s">
        <v>1494</v>
      </c>
      <c r="AM3185" s="60">
        <v>68</v>
      </c>
      <c r="AN3185" s="85">
        <v>44133</v>
      </c>
      <c r="AO3185" s="60" t="s">
        <v>2126</v>
      </c>
      <c r="AP3185" s="60" t="s">
        <v>1512</v>
      </c>
      <c r="AQ3185" s="60" t="s">
        <v>8</v>
      </c>
      <c r="AT3185" s="60" t="s">
        <v>30</v>
      </c>
      <c r="AU3185" s="60" t="s">
        <v>2102</v>
      </c>
      <c r="AV3185" s="60" t="s">
        <v>1366</v>
      </c>
      <c r="AW3185" s="60" t="s">
        <v>1355</v>
      </c>
      <c r="AX3185" s="60" t="s">
        <v>1365</v>
      </c>
      <c r="AY3185" s="60" t="s">
        <v>12</v>
      </c>
    </row>
    <row r="3186" spans="1:51" x14ac:dyDescent="0.25">
      <c r="A3186" s="60" t="s">
        <v>1360</v>
      </c>
      <c r="B3186" s="60" t="s">
        <v>0</v>
      </c>
      <c r="C3186" s="60">
        <v>2021</v>
      </c>
      <c r="D3186" s="60">
        <v>4</v>
      </c>
      <c r="E3186" s="85">
        <v>44133</v>
      </c>
      <c r="H3186" s="60" t="s">
        <v>12</v>
      </c>
      <c r="J3186" s="60" t="s">
        <v>25</v>
      </c>
      <c r="K3186" s="60" t="s">
        <v>3</v>
      </c>
      <c r="M3186" s="60" t="s">
        <v>43</v>
      </c>
      <c r="N3186" s="65">
        <v>85000</v>
      </c>
      <c r="P3186" s="60" t="s">
        <v>27</v>
      </c>
      <c r="Q3186" s="60" t="s">
        <v>1494</v>
      </c>
      <c r="R3186" s="60">
        <v>71</v>
      </c>
      <c r="AL3186" s="60" t="s">
        <v>1494</v>
      </c>
      <c r="AM3186" s="60">
        <v>71</v>
      </c>
      <c r="AN3186" s="85">
        <v>44133</v>
      </c>
      <c r="AO3186" s="60" t="s">
        <v>2126</v>
      </c>
      <c r="AP3186" s="60" t="s">
        <v>1556</v>
      </c>
      <c r="AQ3186" s="60" t="s">
        <v>8</v>
      </c>
      <c r="AT3186" s="60" t="s">
        <v>30</v>
      </c>
      <c r="AU3186" s="60" t="s">
        <v>2102</v>
      </c>
      <c r="AV3186" s="60" t="s">
        <v>1366</v>
      </c>
      <c r="AW3186" s="60" t="s">
        <v>1355</v>
      </c>
      <c r="AX3186" s="60" t="s">
        <v>1365</v>
      </c>
      <c r="AY3186" s="60" t="s">
        <v>12</v>
      </c>
    </row>
    <row r="3187" spans="1:51" x14ac:dyDescent="0.25">
      <c r="A3187" s="60" t="s">
        <v>1360</v>
      </c>
      <c r="B3187" s="60" t="s">
        <v>0</v>
      </c>
      <c r="C3187" s="60">
        <v>2021</v>
      </c>
      <c r="D3187" s="60">
        <v>4</v>
      </c>
      <c r="E3187" s="85">
        <v>44133</v>
      </c>
      <c r="H3187" s="60" t="s">
        <v>12</v>
      </c>
      <c r="J3187" s="60" t="s">
        <v>25</v>
      </c>
      <c r="K3187" s="60" t="s">
        <v>3</v>
      </c>
      <c r="M3187" s="60" t="s">
        <v>43</v>
      </c>
      <c r="N3187" s="65">
        <v>8950</v>
      </c>
      <c r="P3187" s="60" t="s">
        <v>27</v>
      </c>
      <c r="Q3187" s="60" t="s">
        <v>1494</v>
      </c>
      <c r="R3187" s="60">
        <v>72</v>
      </c>
      <c r="AL3187" s="60" t="s">
        <v>1494</v>
      </c>
      <c r="AM3187" s="60">
        <v>72</v>
      </c>
      <c r="AN3187" s="85">
        <v>44133</v>
      </c>
      <c r="AO3187" s="60" t="s">
        <v>2126</v>
      </c>
      <c r="AP3187" s="60" t="s">
        <v>1501</v>
      </c>
      <c r="AQ3187" s="60" t="s">
        <v>8</v>
      </c>
      <c r="AT3187" s="60" t="s">
        <v>30</v>
      </c>
      <c r="AU3187" s="60" t="s">
        <v>2102</v>
      </c>
      <c r="AV3187" s="60" t="s">
        <v>1366</v>
      </c>
      <c r="AW3187" s="60" t="s">
        <v>1355</v>
      </c>
      <c r="AX3187" s="60" t="s">
        <v>1365</v>
      </c>
      <c r="AY3187" s="60" t="s">
        <v>12</v>
      </c>
    </row>
    <row r="3188" spans="1:51" x14ac:dyDescent="0.25">
      <c r="A3188" s="60" t="s">
        <v>1360</v>
      </c>
      <c r="B3188" s="60" t="s">
        <v>0</v>
      </c>
      <c r="C3188" s="60">
        <v>2021</v>
      </c>
      <c r="D3188" s="60">
        <v>4</v>
      </c>
      <c r="E3188" s="85">
        <v>44133</v>
      </c>
      <c r="H3188" s="60" t="s">
        <v>12</v>
      </c>
      <c r="J3188" s="60" t="s">
        <v>25</v>
      </c>
      <c r="K3188" s="60" t="s">
        <v>3</v>
      </c>
      <c r="M3188" s="60" t="s">
        <v>43</v>
      </c>
      <c r="N3188" s="65">
        <v>4650.4799999999996</v>
      </c>
      <c r="P3188" s="60" t="s">
        <v>27</v>
      </c>
      <c r="Q3188" s="60" t="s">
        <v>1494</v>
      </c>
      <c r="R3188" s="60">
        <v>77</v>
      </c>
      <c r="AL3188" s="60" t="s">
        <v>1494</v>
      </c>
      <c r="AM3188" s="60">
        <v>77</v>
      </c>
      <c r="AN3188" s="85">
        <v>44133</v>
      </c>
      <c r="AO3188" s="60" t="s">
        <v>2126</v>
      </c>
      <c r="AP3188" s="60" t="s">
        <v>1502</v>
      </c>
      <c r="AQ3188" s="60" t="s">
        <v>8</v>
      </c>
      <c r="AT3188" s="60" t="s">
        <v>30</v>
      </c>
      <c r="AU3188" s="60" t="s">
        <v>2102</v>
      </c>
      <c r="AV3188" s="60" t="s">
        <v>1366</v>
      </c>
      <c r="AW3188" s="60" t="s">
        <v>1355</v>
      </c>
      <c r="AX3188" s="60" t="s">
        <v>1365</v>
      </c>
      <c r="AY3188" s="60" t="s">
        <v>12</v>
      </c>
    </row>
    <row r="3189" spans="1:51" x14ac:dyDescent="0.25">
      <c r="A3189" s="60" t="s">
        <v>1360</v>
      </c>
      <c r="B3189" s="60" t="s">
        <v>0</v>
      </c>
      <c r="C3189" s="60">
        <v>2021</v>
      </c>
      <c r="D3189" s="60">
        <v>4</v>
      </c>
      <c r="E3189" s="85">
        <v>44133</v>
      </c>
      <c r="H3189" s="60" t="s">
        <v>12</v>
      </c>
      <c r="J3189" s="60" t="s">
        <v>2</v>
      </c>
      <c r="K3189" s="60" t="s">
        <v>3</v>
      </c>
      <c r="M3189" s="60" t="s">
        <v>43</v>
      </c>
      <c r="N3189" s="65">
        <v>-19358</v>
      </c>
      <c r="P3189" s="60" t="s">
        <v>14</v>
      </c>
      <c r="Q3189" s="60" t="s">
        <v>1494</v>
      </c>
      <c r="R3189" s="60">
        <v>6</v>
      </c>
      <c r="AL3189" s="60" t="s">
        <v>1494</v>
      </c>
      <c r="AM3189" s="60">
        <v>6</v>
      </c>
      <c r="AN3189" s="85">
        <v>44133</v>
      </c>
      <c r="AO3189" s="60" t="s">
        <v>2126</v>
      </c>
      <c r="AP3189" s="60" t="s">
        <v>1378</v>
      </c>
      <c r="AQ3189" s="60" t="s">
        <v>8</v>
      </c>
      <c r="AT3189" s="60" t="s">
        <v>30</v>
      </c>
      <c r="AU3189" s="60" t="s">
        <v>2102</v>
      </c>
      <c r="AV3189" s="60" t="s">
        <v>1385</v>
      </c>
      <c r="AW3189" s="60" t="s">
        <v>1355</v>
      </c>
      <c r="AX3189" s="60" t="s">
        <v>1355</v>
      </c>
      <c r="AY3189" s="60" t="s">
        <v>12</v>
      </c>
    </row>
    <row r="3190" spans="1:51" x14ac:dyDescent="0.25">
      <c r="A3190" s="60" t="s">
        <v>1360</v>
      </c>
      <c r="B3190" s="60" t="s">
        <v>0</v>
      </c>
      <c r="C3190" s="60">
        <v>2021</v>
      </c>
      <c r="D3190" s="60">
        <v>4</v>
      </c>
      <c r="E3190" s="85">
        <v>44133</v>
      </c>
      <c r="H3190" s="60" t="s">
        <v>12</v>
      </c>
      <c r="J3190" s="60" t="s">
        <v>25</v>
      </c>
      <c r="K3190" s="60" t="s">
        <v>3</v>
      </c>
      <c r="M3190" s="60" t="s">
        <v>43</v>
      </c>
      <c r="N3190" s="65">
        <v>42504.84</v>
      </c>
      <c r="P3190" s="60" t="s">
        <v>27</v>
      </c>
      <c r="Q3190" s="60" t="s">
        <v>1494</v>
      </c>
      <c r="R3190" s="60">
        <v>76</v>
      </c>
      <c r="AL3190" s="60" t="s">
        <v>1494</v>
      </c>
      <c r="AM3190" s="60">
        <v>76</v>
      </c>
      <c r="AN3190" s="85">
        <v>44133</v>
      </c>
      <c r="AO3190" s="60" t="s">
        <v>2126</v>
      </c>
      <c r="AP3190" s="60" t="s">
        <v>1540</v>
      </c>
      <c r="AQ3190" s="60" t="s">
        <v>8</v>
      </c>
      <c r="AT3190" s="60" t="s">
        <v>30</v>
      </c>
      <c r="AU3190" s="60" t="s">
        <v>2102</v>
      </c>
      <c r="AV3190" s="60" t="s">
        <v>1366</v>
      </c>
      <c r="AW3190" s="60" t="s">
        <v>1355</v>
      </c>
      <c r="AX3190" s="60" t="s">
        <v>1365</v>
      </c>
      <c r="AY3190" s="60" t="s">
        <v>12</v>
      </c>
    </row>
    <row r="3191" spans="1:51" x14ac:dyDescent="0.25">
      <c r="A3191" s="60" t="s">
        <v>1360</v>
      </c>
      <c r="B3191" s="60" t="s">
        <v>0</v>
      </c>
      <c r="C3191" s="60">
        <v>2021</v>
      </c>
      <c r="D3191" s="60">
        <v>4</v>
      </c>
      <c r="E3191" s="85">
        <v>44133</v>
      </c>
      <c r="H3191" s="60" t="s">
        <v>12</v>
      </c>
      <c r="J3191" s="60" t="s">
        <v>2</v>
      </c>
      <c r="K3191" s="60" t="s">
        <v>3</v>
      </c>
      <c r="M3191" s="60" t="s">
        <v>43</v>
      </c>
      <c r="N3191" s="65">
        <v>-16024.84</v>
      </c>
      <c r="P3191" s="60" t="s">
        <v>14</v>
      </c>
      <c r="Q3191" s="60" t="s">
        <v>1494</v>
      </c>
      <c r="R3191" s="60">
        <v>7</v>
      </c>
      <c r="AL3191" s="60" t="s">
        <v>1494</v>
      </c>
      <c r="AM3191" s="60">
        <v>7</v>
      </c>
      <c r="AN3191" s="85">
        <v>44133</v>
      </c>
      <c r="AO3191" s="60" t="s">
        <v>2126</v>
      </c>
      <c r="AP3191" s="60" t="s">
        <v>1383</v>
      </c>
      <c r="AQ3191" s="60" t="s">
        <v>8</v>
      </c>
      <c r="AT3191" s="60" t="s">
        <v>30</v>
      </c>
      <c r="AU3191" s="60" t="s">
        <v>2102</v>
      </c>
      <c r="AV3191" s="60" t="s">
        <v>1385</v>
      </c>
      <c r="AW3191" s="60" t="s">
        <v>1355</v>
      </c>
      <c r="AX3191" s="60" t="s">
        <v>1355</v>
      </c>
      <c r="AY3191" s="60" t="s">
        <v>12</v>
      </c>
    </row>
    <row r="3192" spans="1:51" x14ac:dyDescent="0.25">
      <c r="A3192" s="60" t="s">
        <v>1360</v>
      </c>
      <c r="B3192" s="60" t="s">
        <v>0</v>
      </c>
      <c r="C3192" s="60">
        <v>2021</v>
      </c>
      <c r="D3192" s="60">
        <v>4</v>
      </c>
      <c r="E3192" s="85">
        <v>44133</v>
      </c>
      <c r="H3192" s="60" t="s">
        <v>12</v>
      </c>
      <c r="J3192" s="60" t="s">
        <v>2</v>
      </c>
      <c r="K3192" s="60" t="s">
        <v>3</v>
      </c>
      <c r="M3192" s="60" t="s">
        <v>43</v>
      </c>
      <c r="N3192" s="65">
        <v>-42504.84</v>
      </c>
      <c r="P3192" s="60" t="s">
        <v>14</v>
      </c>
      <c r="Q3192" s="60" t="s">
        <v>1494</v>
      </c>
      <c r="R3192" s="60">
        <v>13</v>
      </c>
      <c r="AL3192" s="60" t="s">
        <v>1494</v>
      </c>
      <c r="AM3192" s="60">
        <v>13</v>
      </c>
      <c r="AN3192" s="85">
        <v>44133</v>
      </c>
      <c r="AO3192" s="60" t="s">
        <v>2126</v>
      </c>
      <c r="AP3192" s="60" t="s">
        <v>1540</v>
      </c>
      <c r="AQ3192" s="60" t="s">
        <v>8</v>
      </c>
      <c r="AT3192" s="60" t="s">
        <v>30</v>
      </c>
      <c r="AU3192" s="60" t="s">
        <v>2102</v>
      </c>
      <c r="AV3192" s="60" t="s">
        <v>1385</v>
      </c>
      <c r="AW3192" s="60" t="s">
        <v>1355</v>
      </c>
      <c r="AX3192" s="60" t="s">
        <v>1355</v>
      </c>
      <c r="AY3192" s="60" t="s">
        <v>12</v>
      </c>
    </row>
    <row r="3193" spans="1:51" x14ac:dyDescent="0.25">
      <c r="A3193" s="60" t="s">
        <v>1360</v>
      </c>
      <c r="B3193" s="60" t="s">
        <v>0</v>
      </c>
      <c r="C3193" s="60">
        <v>2021</v>
      </c>
      <c r="D3193" s="60">
        <v>4</v>
      </c>
      <c r="E3193" s="85">
        <v>44133</v>
      </c>
      <c r="H3193" s="60" t="s">
        <v>12</v>
      </c>
      <c r="J3193" s="60" t="s">
        <v>2</v>
      </c>
      <c r="K3193" s="60" t="s">
        <v>3</v>
      </c>
      <c r="M3193" s="60" t="s">
        <v>43</v>
      </c>
      <c r="N3193" s="65">
        <v>-4650.4799999999996</v>
      </c>
      <c r="P3193" s="60" t="s">
        <v>14</v>
      </c>
      <c r="Q3193" s="60" t="s">
        <v>1494</v>
      </c>
      <c r="R3193" s="60">
        <v>14</v>
      </c>
      <c r="AL3193" s="60" t="s">
        <v>1494</v>
      </c>
      <c r="AM3193" s="60">
        <v>14</v>
      </c>
      <c r="AN3193" s="85">
        <v>44133</v>
      </c>
      <c r="AO3193" s="60" t="s">
        <v>2126</v>
      </c>
      <c r="AP3193" s="60" t="s">
        <v>1502</v>
      </c>
      <c r="AQ3193" s="60" t="s">
        <v>8</v>
      </c>
      <c r="AT3193" s="60" t="s">
        <v>30</v>
      </c>
      <c r="AU3193" s="60" t="s">
        <v>2102</v>
      </c>
      <c r="AV3193" s="60" t="s">
        <v>1385</v>
      </c>
      <c r="AW3193" s="60" t="s">
        <v>1355</v>
      </c>
      <c r="AX3193" s="60" t="s">
        <v>1355</v>
      </c>
      <c r="AY3193" s="60" t="s">
        <v>12</v>
      </c>
    </row>
    <row r="3194" spans="1:51" x14ac:dyDescent="0.25">
      <c r="A3194" s="60" t="s">
        <v>1360</v>
      </c>
      <c r="B3194" s="60" t="s">
        <v>0</v>
      </c>
      <c r="C3194" s="60">
        <v>2021</v>
      </c>
      <c r="D3194" s="60">
        <v>4</v>
      </c>
      <c r="E3194" s="85">
        <v>44133</v>
      </c>
      <c r="H3194" s="60" t="s">
        <v>12</v>
      </c>
      <c r="J3194" s="60" t="s">
        <v>25</v>
      </c>
      <c r="K3194" s="60" t="s">
        <v>3</v>
      </c>
      <c r="M3194" s="60" t="s">
        <v>43</v>
      </c>
      <c r="N3194" s="65">
        <v>13871.5</v>
      </c>
      <c r="P3194" s="60" t="s">
        <v>27</v>
      </c>
      <c r="Q3194" s="60" t="s">
        <v>1494</v>
      </c>
      <c r="R3194" s="60">
        <v>67</v>
      </c>
      <c r="AL3194" s="60" t="s">
        <v>1494</v>
      </c>
      <c r="AM3194" s="60">
        <v>67</v>
      </c>
      <c r="AN3194" s="85">
        <v>44133</v>
      </c>
      <c r="AO3194" s="60" t="s">
        <v>2126</v>
      </c>
      <c r="AP3194" s="60" t="s">
        <v>1384</v>
      </c>
      <c r="AQ3194" s="60" t="s">
        <v>8</v>
      </c>
      <c r="AT3194" s="60" t="s">
        <v>30</v>
      </c>
      <c r="AU3194" s="60" t="s">
        <v>2102</v>
      </c>
      <c r="AV3194" s="60" t="s">
        <v>1366</v>
      </c>
      <c r="AW3194" s="60" t="s">
        <v>1355</v>
      </c>
      <c r="AX3194" s="60" t="s">
        <v>1365</v>
      </c>
      <c r="AY3194" s="60" t="s">
        <v>12</v>
      </c>
    </row>
    <row r="3195" spans="1:51" x14ac:dyDescent="0.25">
      <c r="A3195" s="60" t="s">
        <v>1360</v>
      </c>
      <c r="B3195" s="60" t="s">
        <v>0</v>
      </c>
      <c r="C3195" s="60">
        <v>2021</v>
      </c>
      <c r="D3195" s="60">
        <v>4</v>
      </c>
      <c r="E3195" s="85">
        <v>44133</v>
      </c>
      <c r="H3195" s="60" t="s">
        <v>12</v>
      </c>
      <c r="J3195" s="60" t="s">
        <v>25</v>
      </c>
      <c r="K3195" s="60" t="s">
        <v>3</v>
      </c>
      <c r="M3195" s="60" t="s">
        <v>43</v>
      </c>
      <c r="N3195" s="65">
        <v>9762.7800000000007</v>
      </c>
      <c r="P3195" s="60" t="s">
        <v>27</v>
      </c>
      <c r="Q3195" s="60" t="s">
        <v>1494</v>
      </c>
      <c r="R3195" s="60">
        <v>73</v>
      </c>
      <c r="AL3195" s="60" t="s">
        <v>1494</v>
      </c>
      <c r="AM3195" s="60">
        <v>73</v>
      </c>
      <c r="AN3195" s="85">
        <v>44133</v>
      </c>
      <c r="AO3195" s="60" t="s">
        <v>2126</v>
      </c>
      <c r="AP3195" s="60" t="s">
        <v>1506</v>
      </c>
      <c r="AQ3195" s="60" t="s">
        <v>8</v>
      </c>
      <c r="AT3195" s="60" t="s">
        <v>30</v>
      </c>
      <c r="AU3195" s="60" t="s">
        <v>2102</v>
      </c>
      <c r="AV3195" s="60" t="s">
        <v>1366</v>
      </c>
      <c r="AW3195" s="60" t="s">
        <v>1355</v>
      </c>
      <c r="AX3195" s="60" t="s">
        <v>1365</v>
      </c>
      <c r="AY3195" s="60" t="s">
        <v>12</v>
      </c>
    </row>
    <row r="3196" spans="1:51" x14ac:dyDescent="0.25">
      <c r="A3196" s="60" t="s">
        <v>1360</v>
      </c>
      <c r="B3196" s="60" t="s">
        <v>0</v>
      </c>
      <c r="C3196" s="60">
        <v>2021</v>
      </c>
      <c r="D3196" s="60">
        <v>4</v>
      </c>
      <c r="E3196" s="85">
        <v>44133</v>
      </c>
      <c r="H3196" s="60" t="s">
        <v>12</v>
      </c>
      <c r="J3196" s="60" t="s">
        <v>25</v>
      </c>
      <c r="K3196" s="60" t="s">
        <v>3</v>
      </c>
      <c r="M3196" s="60" t="s">
        <v>43</v>
      </c>
      <c r="N3196" s="65">
        <v>19358</v>
      </c>
      <c r="P3196" s="60" t="s">
        <v>27</v>
      </c>
      <c r="Q3196" s="60" t="s">
        <v>1494</v>
      </c>
      <c r="R3196" s="60">
        <v>69</v>
      </c>
      <c r="AL3196" s="60" t="s">
        <v>1494</v>
      </c>
      <c r="AM3196" s="60">
        <v>69</v>
      </c>
      <c r="AN3196" s="85">
        <v>44133</v>
      </c>
      <c r="AO3196" s="60" t="s">
        <v>2126</v>
      </c>
      <c r="AP3196" s="60" t="s">
        <v>1378</v>
      </c>
      <c r="AQ3196" s="60" t="s">
        <v>8</v>
      </c>
      <c r="AT3196" s="60" t="s">
        <v>30</v>
      </c>
      <c r="AU3196" s="60" t="s">
        <v>2102</v>
      </c>
      <c r="AV3196" s="60" t="s">
        <v>1366</v>
      </c>
      <c r="AW3196" s="60" t="s">
        <v>1355</v>
      </c>
      <c r="AX3196" s="60" t="s">
        <v>1365</v>
      </c>
      <c r="AY3196" s="60" t="s">
        <v>12</v>
      </c>
    </row>
    <row r="3197" spans="1:51" x14ac:dyDescent="0.25">
      <c r="A3197" s="60" t="s">
        <v>1360</v>
      </c>
      <c r="B3197" s="60" t="s">
        <v>0</v>
      </c>
      <c r="C3197" s="60">
        <v>2021</v>
      </c>
      <c r="D3197" s="60">
        <v>4</v>
      </c>
      <c r="E3197" s="85">
        <v>44133</v>
      </c>
      <c r="H3197" s="60" t="s">
        <v>12</v>
      </c>
      <c r="J3197" s="60" t="s">
        <v>2</v>
      </c>
      <c r="K3197" s="60" t="s">
        <v>3</v>
      </c>
      <c r="M3197" s="60" t="s">
        <v>43</v>
      </c>
      <c r="N3197" s="65">
        <v>-22462</v>
      </c>
      <c r="P3197" s="60" t="s">
        <v>14</v>
      </c>
      <c r="Q3197" s="60" t="s">
        <v>1494</v>
      </c>
      <c r="R3197" s="60">
        <v>5</v>
      </c>
      <c r="AL3197" s="60" t="s">
        <v>1494</v>
      </c>
      <c r="AM3197" s="60">
        <v>5</v>
      </c>
      <c r="AN3197" s="85">
        <v>44133</v>
      </c>
      <c r="AO3197" s="60" t="s">
        <v>2126</v>
      </c>
      <c r="AP3197" s="60" t="s">
        <v>1512</v>
      </c>
      <c r="AQ3197" s="60" t="s">
        <v>8</v>
      </c>
      <c r="AT3197" s="60" t="s">
        <v>30</v>
      </c>
      <c r="AU3197" s="60" t="s">
        <v>2102</v>
      </c>
      <c r="AV3197" s="60" t="s">
        <v>1385</v>
      </c>
      <c r="AW3197" s="60" t="s">
        <v>1355</v>
      </c>
      <c r="AX3197" s="60" t="s">
        <v>1355</v>
      </c>
      <c r="AY3197" s="60" t="s">
        <v>12</v>
      </c>
    </row>
    <row r="3198" spans="1:51" x14ac:dyDescent="0.25">
      <c r="A3198" s="60" t="s">
        <v>1360</v>
      </c>
      <c r="B3198" s="60" t="s">
        <v>0</v>
      </c>
      <c r="C3198" s="60">
        <v>2021</v>
      </c>
      <c r="D3198" s="60">
        <v>4</v>
      </c>
      <c r="E3198" s="85">
        <v>44133</v>
      </c>
      <c r="H3198" s="60" t="s">
        <v>12</v>
      </c>
      <c r="J3198" s="60" t="s">
        <v>2</v>
      </c>
      <c r="K3198" s="60" t="s">
        <v>3</v>
      </c>
      <c r="M3198" s="60" t="s">
        <v>43</v>
      </c>
      <c r="N3198" s="65">
        <v>-9762.7800000000007</v>
      </c>
      <c r="P3198" s="60" t="s">
        <v>14</v>
      </c>
      <c r="Q3198" s="60" t="s">
        <v>1494</v>
      </c>
      <c r="R3198" s="60">
        <v>10</v>
      </c>
      <c r="AL3198" s="60" t="s">
        <v>1494</v>
      </c>
      <c r="AM3198" s="60">
        <v>10</v>
      </c>
      <c r="AN3198" s="85">
        <v>44133</v>
      </c>
      <c r="AO3198" s="60" t="s">
        <v>2126</v>
      </c>
      <c r="AP3198" s="60" t="s">
        <v>1506</v>
      </c>
      <c r="AQ3198" s="60" t="s">
        <v>8</v>
      </c>
      <c r="AT3198" s="60" t="s">
        <v>30</v>
      </c>
      <c r="AU3198" s="60" t="s">
        <v>2102</v>
      </c>
      <c r="AV3198" s="60" t="s">
        <v>1385</v>
      </c>
      <c r="AW3198" s="60" t="s">
        <v>1355</v>
      </c>
      <c r="AX3198" s="60" t="s">
        <v>1355</v>
      </c>
      <c r="AY3198" s="60" t="s">
        <v>12</v>
      </c>
    </row>
    <row r="3199" spans="1:51" x14ac:dyDescent="0.25">
      <c r="A3199" s="60" t="s">
        <v>1360</v>
      </c>
      <c r="B3199" s="60" t="s">
        <v>0</v>
      </c>
      <c r="C3199" s="60">
        <v>2021</v>
      </c>
      <c r="D3199" s="60">
        <v>4</v>
      </c>
      <c r="E3199" s="85">
        <v>44133</v>
      </c>
      <c r="H3199" s="60" t="s">
        <v>12</v>
      </c>
      <c r="J3199" s="60" t="s">
        <v>2</v>
      </c>
      <c r="K3199" s="60" t="s">
        <v>3</v>
      </c>
      <c r="M3199" s="60" t="s">
        <v>43</v>
      </c>
      <c r="N3199" s="65">
        <v>-1250</v>
      </c>
      <c r="P3199" s="60" t="s">
        <v>14</v>
      </c>
      <c r="Q3199" s="60" t="s">
        <v>1494</v>
      </c>
      <c r="R3199" s="60">
        <v>11</v>
      </c>
      <c r="AL3199" s="60" t="s">
        <v>1494</v>
      </c>
      <c r="AM3199" s="60">
        <v>11</v>
      </c>
      <c r="AN3199" s="85">
        <v>44133</v>
      </c>
      <c r="AO3199" s="60" t="s">
        <v>2126</v>
      </c>
      <c r="AP3199" s="60" t="s">
        <v>1526</v>
      </c>
      <c r="AQ3199" s="60" t="s">
        <v>8</v>
      </c>
      <c r="AT3199" s="60" t="s">
        <v>30</v>
      </c>
      <c r="AU3199" s="60" t="s">
        <v>2102</v>
      </c>
      <c r="AV3199" s="60" t="s">
        <v>1385</v>
      </c>
      <c r="AW3199" s="60" t="s">
        <v>1355</v>
      </c>
      <c r="AX3199" s="60" t="s">
        <v>1355</v>
      </c>
      <c r="AY3199" s="60" t="s">
        <v>12</v>
      </c>
    </row>
    <row r="3200" spans="1:51" x14ac:dyDescent="0.25">
      <c r="A3200" s="60" t="s">
        <v>1360</v>
      </c>
      <c r="B3200" s="60" t="s">
        <v>0</v>
      </c>
      <c r="C3200" s="60">
        <v>2021</v>
      </c>
      <c r="D3200" s="60">
        <v>4</v>
      </c>
      <c r="E3200" s="85">
        <v>44133</v>
      </c>
      <c r="H3200" s="60" t="s">
        <v>12</v>
      </c>
      <c r="J3200" s="60" t="s">
        <v>25</v>
      </c>
      <c r="K3200" s="60" t="s">
        <v>3</v>
      </c>
      <c r="M3200" s="60" t="s">
        <v>43</v>
      </c>
      <c r="N3200" s="65">
        <v>1250</v>
      </c>
      <c r="P3200" s="60" t="s">
        <v>27</v>
      </c>
      <c r="Q3200" s="60" t="s">
        <v>1494</v>
      </c>
      <c r="R3200" s="60">
        <v>74</v>
      </c>
      <c r="AL3200" s="60" t="s">
        <v>1494</v>
      </c>
      <c r="AM3200" s="60">
        <v>74</v>
      </c>
      <c r="AN3200" s="85">
        <v>44133</v>
      </c>
      <c r="AO3200" s="60" t="s">
        <v>2126</v>
      </c>
      <c r="AP3200" s="60" t="s">
        <v>1526</v>
      </c>
      <c r="AQ3200" s="60" t="s">
        <v>8</v>
      </c>
      <c r="AT3200" s="60" t="s">
        <v>30</v>
      </c>
      <c r="AU3200" s="60" t="s">
        <v>2102</v>
      </c>
      <c r="AV3200" s="60" t="s">
        <v>1366</v>
      </c>
      <c r="AW3200" s="60" t="s">
        <v>1355</v>
      </c>
      <c r="AX3200" s="60" t="s">
        <v>1365</v>
      </c>
      <c r="AY3200" s="60" t="s">
        <v>12</v>
      </c>
    </row>
    <row r="3201" spans="1:57" x14ac:dyDescent="0.25">
      <c r="A3201" s="60" t="s">
        <v>1360</v>
      </c>
      <c r="B3201" s="60" t="s">
        <v>0</v>
      </c>
      <c r="C3201" s="60">
        <v>2021</v>
      </c>
      <c r="D3201" s="60">
        <v>4</v>
      </c>
      <c r="E3201" s="85">
        <v>44133</v>
      </c>
      <c r="H3201" s="60" t="s">
        <v>12</v>
      </c>
      <c r="J3201" s="60" t="s">
        <v>25</v>
      </c>
      <c r="K3201" s="60" t="s">
        <v>3</v>
      </c>
      <c r="M3201" s="60" t="s">
        <v>43</v>
      </c>
      <c r="N3201" s="65">
        <v>1435.39</v>
      </c>
      <c r="P3201" s="60" t="s">
        <v>27</v>
      </c>
      <c r="Q3201" s="60" t="s">
        <v>1494</v>
      </c>
      <c r="R3201" s="60">
        <v>78</v>
      </c>
      <c r="AL3201" s="60" t="s">
        <v>1494</v>
      </c>
      <c r="AM3201" s="60">
        <v>78</v>
      </c>
      <c r="AN3201" s="85">
        <v>44133</v>
      </c>
      <c r="AO3201" s="60" t="s">
        <v>2126</v>
      </c>
      <c r="AP3201" s="60" t="s">
        <v>1382</v>
      </c>
      <c r="AQ3201" s="60" t="s">
        <v>8</v>
      </c>
      <c r="AT3201" s="60" t="s">
        <v>30</v>
      </c>
      <c r="AU3201" s="60" t="s">
        <v>2102</v>
      </c>
      <c r="AV3201" s="60" t="s">
        <v>1366</v>
      </c>
      <c r="AW3201" s="60" t="s">
        <v>1355</v>
      </c>
      <c r="AX3201" s="60" t="s">
        <v>1365</v>
      </c>
      <c r="AY3201" s="60" t="s">
        <v>12</v>
      </c>
    </row>
    <row r="3202" spans="1:57" x14ac:dyDescent="0.25">
      <c r="A3202" s="60" t="s">
        <v>1360</v>
      </c>
      <c r="B3202" s="60" t="s">
        <v>0</v>
      </c>
      <c r="C3202" s="60">
        <v>2021</v>
      </c>
      <c r="D3202" s="60">
        <v>4</v>
      </c>
      <c r="E3202" s="85">
        <v>44133</v>
      </c>
      <c r="H3202" s="60" t="s">
        <v>12</v>
      </c>
      <c r="J3202" s="60" t="s">
        <v>2</v>
      </c>
      <c r="K3202" s="60" t="s">
        <v>3</v>
      </c>
      <c r="M3202" s="60" t="s">
        <v>43</v>
      </c>
      <c r="N3202" s="65">
        <v>-13871.5</v>
      </c>
      <c r="P3202" s="60" t="s">
        <v>14</v>
      </c>
      <c r="Q3202" s="60" t="s">
        <v>1494</v>
      </c>
      <c r="R3202" s="60">
        <v>4</v>
      </c>
      <c r="AL3202" s="60" t="s">
        <v>1494</v>
      </c>
      <c r="AM3202" s="60">
        <v>4</v>
      </c>
      <c r="AN3202" s="85">
        <v>44133</v>
      </c>
      <c r="AO3202" s="60" t="s">
        <v>2126</v>
      </c>
      <c r="AP3202" s="60" t="s">
        <v>1384</v>
      </c>
      <c r="AQ3202" s="60" t="s">
        <v>8</v>
      </c>
      <c r="AT3202" s="60" t="s">
        <v>30</v>
      </c>
      <c r="AU3202" s="60" t="s">
        <v>2102</v>
      </c>
      <c r="AV3202" s="60" t="s">
        <v>1385</v>
      </c>
      <c r="AW3202" s="60" t="s">
        <v>1355</v>
      </c>
      <c r="AX3202" s="60" t="s">
        <v>1355</v>
      </c>
      <c r="AY3202" s="60" t="s">
        <v>12</v>
      </c>
    </row>
    <row r="3203" spans="1:57" x14ac:dyDescent="0.25">
      <c r="A3203" s="60" t="s">
        <v>1360</v>
      </c>
      <c r="B3203" s="60" t="s">
        <v>0</v>
      </c>
      <c r="C3203" s="60">
        <v>2021</v>
      </c>
      <c r="D3203" s="60">
        <v>4</v>
      </c>
      <c r="E3203" s="85">
        <v>44133</v>
      </c>
      <c r="H3203" s="60" t="s">
        <v>12</v>
      </c>
      <c r="J3203" s="60" t="s">
        <v>2</v>
      </c>
      <c r="K3203" s="60" t="s">
        <v>3</v>
      </c>
      <c r="M3203" s="60" t="s">
        <v>43</v>
      </c>
      <c r="N3203" s="65">
        <v>-10446</v>
      </c>
      <c r="P3203" s="60" t="s">
        <v>14</v>
      </c>
      <c r="Q3203" s="60" t="s">
        <v>1494</v>
      </c>
      <c r="R3203" s="60">
        <v>12</v>
      </c>
      <c r="AL3203" s="60" t="s">
        <v>1494</v>
      </c>
      <c r="AM3203" s="60">
        <v>12</v>
      </c>
      <c r="AN3203" s="85">
        <v>44133</v>
      </c>
      <c r="AO3203" s="60" t="s">
        <v>2126</v>
      </c>
      <c r="AP3203" s="60" t="s">
        <v>1500</v>
      </c>
      <c r="AQ3203" s="60" t="s">
        <v>8</v>
      </c>
      <c r="AT3203" s="60" t="s">
        <v>30</v>
      </c>
      <c r="AU3203" s="60" t="s">
        <v>2102</v>
      </c>
      <c r="AV3203" s="60" t="s">
        <v>1385</v>
      </c>
      <c r="AW3203" s="60" t="s">
        <v>1355</v>
      </c>
      <c r="AX3203" s="60" t="s">
        <v>1355</v>
      </c>
      <c r="AY3203" s="60" t="s">
        <v>12</v>
      </c>
    </row>
    <row r="3204" spans="1:57" x14ac:dyDescent="0.25">
      <c r="A3204" s="60" t="s">
        <v>1360</v>
      </c>
      <c r="B3204" s="60" t="s">
        <v>0</v>
      </c>
      <c r="C3204" s="60">
        <v>2021</v>
      </c>
      <c r="D3204" s="60">
        <v>4</v>
      </c>
      <c r="E3204" s="85">
        <v>44133</v>
      </c>
      <c r="H3204" s="60" t="s">
        <v>12</v>
      </c>
      <c r="J3204" s="60" t="s">
        <v>2</v>
      </c>
      <c r="K3204" s="60" t="s">
        <v>3</v>
      </c>
      <c r="M3204" s="60" t="s">
        <v>43</v>
      </c>
      <c r="N3204" s="65">
        <v>-8950</v>
      </c>
      <c r="P3204" s="60" t="s">
        <v>14</v>
      </c>
      <c r="Q3204" s="60" t="s">
        <v>1494</v>
      </c>
      <c r="R3204" s="60">
        <v>9</v>
      </c>
      <c r="AL3204" s="60" t="s">
        <v>1494</v>
      </c>
      <c r="AM3204" s="60">
        <v>9</v>
      </c>
      <c r="AN3204" s="85">
        <v>44133</v>
      </c>
      <c r="AO3204" s="60" t="s">
        <v>2126</v>
      </c>
      <c r="AP3204" s="60" t="s">
        <v>1501</v>
      </c>
      <c r="AQ3204" s="60" t="s">
        <v>8</v>
      </c>
      <c r="AT3204" s="60" t="s">
        <v>30</v>
      </c>
      <c r="AU3204" s="60" t="s">
        <v>2102</v>
      </c>
      <c r="AV3204" s="60" t="s">
        <v>1385</v>
      </c>
      <c r="AW3204" s="60" t="s">
        <v>1355</v>
      </c>
      <c r="AX3204" s="60" t="s">
        <v>1355</v>
      </c>
      <c r="AY3204" s="60" t="s">
        <v>12</v>
      </c>
    </row>
    <row r="3205" spans="1:57" x14ac:dyDescent="0.25">
      <c r="A3205" s="60" t="s">
        <v>1360</v>
      </c>
      <c r="B3205" s="60" t="s">
        <v>0</v>
      </c>
      <c r="C3205" s="60">
        <v>2021</v>
      </c>
      <c r="D3205" s="60">
        <v>4</v>
      </c>
      <c r="E3205" s="85">
        <v>44133</v>
      </c>
      <c r="H3205" s="60" t="s">
        <v>12</v>
      </c>
      <c r="J3205" s="60" t="s">
        <v>25</v>
      </c>
      <c r="K3205" s="60" t="s">
        <v>3</v>
      </c>
      <c r="M3205" s="60" t="s">
        <v>43</v>
      </c>
      <c r="N3205" s="65">
        <v>16024.84</v>
      </c>
      <c r="P3205" s="60" t="s">
        <v>27</v>
      </c>
      <c r="Q3205" s="60" t="s">
        <v>1494</v>
      </c>
      <c r="R3205" s="60">
        <v>70</v>
      </c>
      <c r="AL3205" s="60" t="s">
        <v>1494</v>
      </c>
      <c r="AM3205" s="60">
        <v>70</v>
      </c>
      <c r="AN3205" s="85">
        <v>44133</v>
      </c>
      <c r="AO3205" s="60" t="s">
        <v>2126</v>
      </c>
      <c r="AP3205" s="60" t="s">
        <v>1383</v>
      </c>
      <c r="AQ3205" s="60" t="s">
        <v>8</v>
      </c>
      <c r="AT3205" s="60" t="s">
        <v>30</v>
      </c>
      <c r="AU3205" s="60" t="s">
        <v>2102</v>
      </c>
      <c r="AV3205" s="60" t="s">
        <v>1366</v>
      </c>
      <c r="AW3205" s="60" t="s">
        <v>1355</v>
      </c>
      <c r="AX3205" s="60" t="s">
        <v>1365</v>
      </c>
      <c r="AY3205" s="60" t="s">
        <v>12</v>
      </c>
    </row>
    <row r="3206" spans="1:57" x14ac:dyDescent="0.25">
      <c r="A3206" s="60" t="s">
        <v>1360</v>
      </c>
      <c r="B3206" s="60" t="s">
        <v>0</v>
      </c>
      <c r="C3206" s="60">
        <v>2021</v>
      </c>
      <c r="D3206" s="60">
        <v>4</v>
      </c>
      <c r="E3206" s="85">
        <v>44133</v>
      </c>
      <c r="H3206" s="60" t="s">
        <v>12</v>
      </c>
      <c r="J3206" s="60" t="s">
        <v>25</v>
      </c>
      <c r="K3206" s="60" t="s">
        <v>3</v>
      </c>
      <c r="M3206" s="60" t="s">
        <v>43</v>
      </c>
      <c r="N3206" s="65">
        <v>10446</v>
      </c>
      <c r="P3206" s="60" t="s">
        <v>27</v>
      </c>
      <c r="Q3206" s="60" t="s">
        <v>1494</v>
      </c>
      <c r="R3206" s="60">
        <v>75</v>
      </c>
      <c r="AL3206" s="60" t="s">
        <v>1494</v>
      </c>
      <c r="AM3206" s="60">
        <v>75</v>
      </c>
      <c r="AN3206" s="85">
        <v>44133</v>
      </c>
      <c r="AO3206" s="60" t="s">
        <v>2126</v>
      </c>
      <c r="AP3206" s="60" t="s">
        <v>1500</v>
      </c>
      <c r="AQ3206" s="60" t="s">
        <v>8</v>
      </c>
      <c r="AT3206" s="60" t="s">
        <v>30</v>
      </c>
      <c r="AU3206" s="60" t="s">
        <v>2102</v>
      </c>
      <c r="AV3206" s="60" t="s">
        <v>1366</v>
      </c>
      <c r="AW3206" s="60" t="s">
        <v>1355</v>
      </c>
      <c r="AX3206" s="60" t="s">
        <v>1365</v>
      </c>
      <c r="AY3206" s="60" t="s">
        <v>12</v>
      </c>
    </row>
    <row r="3207" spans="1:57" x14ac:dyDescent="0.25">
      <c r="A3207" s="60" t="s">
        <v>1360</v>
      </c>
      <c r="B3207" s="60" t="s">
        <v>0</v>
      </c>
      <c r="C3207" s="60">
        <v>2021</v>
      </c>
      <c r="D3207" s="60">
        <v>4</v>
      </c>
      <c r="E3207" s="85">
        <v>44133</v>
      </c>
      <c r="H3207" s="60" t="s">
        <v>12</v>
      </c>
      <c r="J3207" s="60" t="s">
        <v>2</v>
      </c>
      <c r="K3207" s="60" t="s">
        <v>3</v>
      </c>
      <c r="M3207" s="60" t="s">
        <v>43</v>
      </c>
      <c r="N3207" s="65">
        <v>-1435.39</v>
      </c>
      <c r="P3207" s="60" t="s">
        <v>14</v>
      </c>
      <c r="Q3207" s="60" t="s">
        <v>1494</v>
      </c>
      <c r="R3207" s="60">
        <v>15</v>
      </c>
      <c r="AL3207" s="60" t="s">
        <v>1494</v>
      </c>
      <c r="AM3207" s="60">
        <v>15</v>
      </c>
      <c r="AN3207" s="85">
        <v>44133</v>
      </c>
      <c r="AO3207" s="60" t="s">
        <v>2126</v>
      </c>
      <c r="AP3207" s="60" t="s">
        <v>1382</v>
      </c>
      <c r="AQ3207" s="60" t="s">
        <v>8</v>
      </c>
      <c r="AT3207" s="60" t="s">
        <v>30</v>
      </c>
      <c r="AU3207" s="60" t="s">
        <v>2102</v>
      </c>
      <c r="AV3207" s="60" t="s">
        <v>1385</v>
      </c>
      <c r="AW3207" s="60" t="s">
        <v>1355</v>
      </c>
      <c r="AX3207" s="60" t="s">
        <v>1355</v>
      </c>
      <c r="AY3207" s="60" t="s">
        <v>12</v>
      </c>
    </row>
    <row r="3208" spans="1:57" x14ac:dyDescent="0.25">
      <c r="A3208" s="60" t="s">
        <v>1360</v>
      </c>
      <c r="B3208" s="60" t="s">
        <v>0</v>
      </c>
      <c r="C3208" s="60">
        <v>2021</v>
      </c>
      <c r="D3208" s="60">
        <v>5</v>
      </c>
      <c r="E3208" s="85">
        <v>44144</v>
      </c>
      <c r="H3208" s="60" t="s">
        <v>12</v>
      </c>
      <c r="J3208" s="60" t="s">
        <v>785</v>
      </c>
      <c r="K3208" s="60" t="s">
        <v>3</v>
      </c>
      <c r="M3208" s="60" t="s">
        <v>782</v>
      </c>
      <c r="N3208" s="65">
        <v>24806</v>
      </c>
      <c r="P3208" s="60" t="s">
        <v>786</v>
      </c>
      <c r="Q3208" s="60" t="s">
        <v>1499</v>
      </c>
      <c r="R3208" s="60">
        <v>5</v>
      </c>
      <c r="AL3208" s="60" t="s">
        <v>1499</v>
      </c>
      <c r="AM3208" s="60">
        <v>5</v>
      </c>
      <c r="AN3208" s="85">
        <v>44144</v>
      </c>
      <c r="AO3208" s="60" t="s">
        <v>2132</v>
      </c>
      <c r="AP3208" s="60" t="s">
        <v>1610</v>
      </c>
      <c r="AQ3208" s="60" t="s">
        <v>554</v>
      </c>
      <c r="AT3208" s="60" t="s">
        <v>784</v>
      </c>
      <c r="AU3208" s="60" t="s">
        <v>2102</v>
      </c>
      <c r="AV3208" s="60" t="s">
        <v>1528</v>
      </c>
      <c r="AW3208" s="60" t="s">
        <v>1355</v>
      </c>
      <c r="AX3208" s="60" t="s">
        <v>1405</v>
      </c>
      <c r="AY3208" s="60" t="s">
        <v>12</v>
      </c>
    </row>
    <row r="3209" spans="1:57" x14ac:dyDescent="0.25">
      <c r="A3209" s="60" t="s">
        <v>1360</v>
      </c>
      <c r="B3209" s="60" t="s">
        <v>0</v>
      </c>
      <c r="C3209" s="60">
        <v>2021</v>
      </c>
      <c r="D3209" s="60">
        <v>5</v>
      </c>
      <c r="E3209" s="85">
        <v>44144</v>
      </c>
      <c r="F3209" s="60" t="s">
        <v>574</v>
      </c>
      <c r="H3209" s="60" t="s">
        <v>12</v>
      </c>
      <c r="I3209" s="60" t="s">
        <v>575</v>
      </c>
      <c r="J3209" s="60" t="s">
        <v>586</v>
      </c>
      <c r="K3209" s="60" t="s">
        <v>3</v>
      </c>
      <c r="M3209" s="60" t="s">
        <v>579</v>
      </c>
      <c r="N3209" s="65">
        <v>44.88</v>
      </c>
      <c r="P3209" s="60" t="s">
        <v>1370</v>
      </c>
      <c r="Q3209" s="60" t="s">
        <v>1369</v>
      </c>
      <c r="R3209" s="60">
        <v>261</v>
      </c>
      <c r="AL3209" s="60" t="s">
        <v>1369</v>
      </c>
      <c r="AM3209" s="60">
        <v>261</v>
      </c>
      <c r="AN3209" s="85">
        <v>44144</v>
      </c>
      <c r="AO3209" s="60" t="s">
        <v>2101</v>
      </c>
      <c r="AP3209" s="60" t="s">
        <v>584</v>
      </c>
      <c r="AQ3209" s="60" t="s">
        <v>847</v>
      </c>
      <c r="AT3209" s="60" t="s">
        <v>581</v>
      </c>
      <c r="AU3209" s="60" t="s">
        <v>2102</v>
      </c>
      <c r="AV3209" s="60" t="s">
        <v>1361</v>
      </c>
      <c r="AW3209" s="60" t="s">
        <v>1355</v>
      </c>
      <c r="AX3209" s="60" t="s">
        <v>1354</v>
      </c>
      <c r="AY3209" s="60" t="s">
        <v>12</v>
      </c>
      <c r="AZ3209" s="60" t="s">
        <v>1353</v>
      </c>
      <c r="BA3209" s="60" t="s">
        <v>2103</v>
      </c>
      <c r="BB3209" s="60" t="s">
        <v>1352</v>
      </c>
    </row>
    <row r="3210" spans="1:57" x14ac:dyDescent="0.25">
      <c r="A3210" s="60" t="s">
        <v>1360</v>
      </c>
      <c r="B3210" s="60" t="s">
        <v>0</v>
      </c>
      <c r="C3210" s="60">
        <v>2021</v>
      </c>
      <c r="D3210" s="60">
        <v>5</v>
      </c>
      <c r="E3210" s="85">
        <v>44144</v>
      </c>
      <c r="F3210" s="60" t="s">
        <v>574</v>
      </c>
      <c r="H3210" s="60" t="s">
        <v>12</v>
      </c>
      <c r="I3210" s="60" t="s">
        <v>575</v>
      </c>
      <c r="J3210" s="60" t="s">
        <v>582</v>
      </c>
      <c r="K3210" s="60" t="s">
        <v>3</v>
      </c>
      <c r="M3210" s="60" t="s">
        <v>579</v>
      </c>
      <c r="N3210" s="65">
        <v>361.5</v>
      </c>
      <c r="P3210" s="60" t="s">
        <v>1370</v>
      </c>
      <c r="Q3210" s="60" t="s">
        <v>1369</v>
      </c>
      <c r="R3210" s="60">
        <v>322</v>
      </c>
      <c r="AL3210" s="60" t="s">
        <v>1369</v>
      </c>
      <c r="AM3210" s="60">
        <v>322</v>
      </c>
      <c r="AN3210" s="85">
        <v>44144</v>
      </c>
      <c r="AO3210" s="60" t="s">
        <v>2101</v>
      </c>
      <c r="AP3210" s="60" t="s">
        <v>584</v>
      </c>
      <c r="AQ3210" s="60" t="s">
        <v>975</v>
      </c>
      <c r="AT3210" s="60" t="s">
        <v>581</v>
      </c>
      <c r="AU3210" s="60" t="s">
        <v>2102</v>
      </c>
      <c r="AV3210" s="60" t="s">
        <v>1361</v>
      </c>
      <c r="AW3210" s="60" t="s">
        <v>1355</v>
      </c>
      <c r="AX3210" s="60" t="s">
        <v>1354</v>
      </c>
      <c r="AY3210" s="60" t="s">
        <v>12</v>
      </c>
      <c r="AZ3210" s="60" t="s">
        <v>1353</v>
      </c>
      <c r="BA3210" s="60" t="s">
        <v>2103</v>
      </c>
      <c r="BB3210" s="60" t="s">
        <v>1352</v>
      </c>
    </row>
    <row r="3211" spans="1:57" x14ac:dyDescent="0.25">
      <c r="A3211" s="60" t="s">
        <v>1360</v>
      </c>
      <c r="B3211" s="60" t="s">
        <v>0</v>
      </c>
      <c r="C3211" s="60">
        <v>2021</v>
      </c>
      <c r="D3211" s="60">
        <v>5</v>
      </c>
      <c r="E3211" s="85">
        <v>44144</v>
      </c>
      <c r="F3211" s="60" t="s">
        <v>574</v>
      </c>
      <c r="H3211" s="60" t="s">
        <v>12</v>
      </c>
      <c r="I3211" s="60" t="s">
        <v>575</v>
      </c>
      <c r="J3211" s="60" t="s">
        <v>582</v>
      </c>
      <c r="K3211" s="60" t="s">
        <v>3</v>
      </c>
      <c r="M3211" s="60" t="s">
        <v>579</v>
      </c>
      <c r="N3211" s="65">
        <v>484.27</v>
      </c>
      <c r="P3211" s="60" t="s">
        <v>1370</v>
      </c>
      <c r="Q3211" s="60" t="s">
        <v>1369</v>
      </c>
      <c r="R3211" s="60">
        <v>257</v>
      </c>
      <c r="AL3211" s="60" t="s">
        <v>1369</v>
      </c>
      <c r="AM3211" s="60">
        <v>257</v>
      </c>
      <c r="AN3211" s="85">
        <v>44144</v>
      </c>
      <c r="AO3211" s="60" t="s">
        <v>2101</v>
      </c>
      <c r="AP3211" s="60" t="s">
        <v>584</v>
      </c>
      <c r="AQ3211" s="60" t="s">
        <v>847</v>
      </c>
      <c r="AT3211" s="60" t="s">
        <v>581</v>
      </c>
      <c r="AU3211" s="60" t="s">
        <v>2102</v>
      </c>
      <c r="AV3211" s="60" t="s">
        <v>1361</v>
      </c>
      <c r="AW3211" s="60" t="s">
        <v>1355</v>
      </c>
      <c r="AX3211" s="60" t="s">
        <v>1354</v>
      </c>
      <c r="AY3211" s="60" t="s">
        <v>12</v>
      </c>
      <c r="AZ3211" s="60" t="s">
        <v>1353</v>
      </c>
      <c r="BA3211" s="60" t="s">
        <v>2103</v>
      </c>
      <c r="BB3211" s="60" t="s">
        <v>1352</v>
      </c>
      <c r="BC3211"/>
      <c r="BD3211"/>
      <c r="BE3211"/>
    </row>
    <row r="3212" spans="1:57" x14ac:dyDescent="0.25">
      <c r="A3212" s="60" t="s">
        <v>1360</v>
      </c>
      <c r="B3212" s="60" t="s">
        <v>0</v>
      </c>
      <c r="C3212" s="60">
        <v>2021</v>
      </c>
      <c r="D3212" s="60">
        <v>5</v>
      </c>
      <c r="E3212" s="85">
        <v>44144</v>
      </c>
      <c r="F3212" s="60" t="s">
        <v>574</v>
      </c>
      <c r="H3212" s="60" t="s">
        <v>12</v>
      </c>
      <c r="I3212" s="60" t="s">
        <v>575</v>
      </c>
      <c r="J3212" s="60" t="s">
        <v>585</v>
      </c>
      <c r="K3212" s="60" t="s">
        <v>3</v>
      </c>
      <c r="M3212" s="60" t="s">
        <v>579</v>
      </c>
      <c r="N3212" s="65">
        <v>246.27</v>
      </c>
      <c r="P3212" s="60" t="s">
        <v>1370</v>
      </c>
      <c r="Q3212" s="60" t="s">
        <v>1369</v>
      </c>
      <c r="R3212" s="60">
        <v>259</v>
      </c>
      <c r="AL3212" s="60" t="s">
        <v>1369</v>
      </c>
      <c r="AM3212" s="60">
        <v>259</v>
      </c>
      <c r="AN3212" s="85">
        <v>44144</v>
      </c>
      <c r="AO3212" s="60" t="s">
        <v>2101</v>
      </c>
      <c r="AP3212" s="60" t="s">
        <v>584</v>
      </c>
      <c r="AQ3212" s="60" t="s">
        <v>847</v>
      </c>
      <c r="AT3212" s="60" t="s">
        <v>581</v>
      </c>
      <c r="AU3212" s="60" t="s">
        <v>2102</v>
      </c>
      <c r="AV3212" s="60" t="s">
        <v>1361</v>
      </c>
      <c r="AW3212" s="60" t="s">
        <v>1355</v>
      </c>
      <c r="AX3212" s="60" t="s">
        <v>1354</v>
      </c>
      <c r="AY3212" s="60" t="s">
        <v>12</v>
      </c>
      <c r="AZ3212" s="60" t="s">
        <v>1353</v>
      </c>
      <c r="BA3212" s="60" t="s">
        <v>2103</v>
      </c>
      <c r="BB3212" s="60" t="s">
        <v>1352</v>
      </c>
      <c r="BC3212"/>
      <c r="BD3212"/>
      <c r="BE3212"/>
    </row>
    <row r="3213" spans="1:57" x14ac:dyDescent="0.25">
      <c r="A3213" s="60" t="s">
        <v>1360</v>
      </c>
      <c r="B3213" s="60" t="s">
        <v>0</v>
      </c>
      <c r="C3213" s="60">
        <v>2021</v>
      </c>
      <c r="D3213" s="60">
        <v>5</v>
      </c>
      <c r="E3213" s="85">
        <v>44144</v>
      </c>
      <c r="F3213" s="60" t="s">
        <v>574</v>
      </c>
      <c r="H3213" s="60" t="s">
        <v>12</v>
      </c>
      <c r="I3213" s="60" t="s">
        <v>575</v>
      </c>
      <c r="J3213" s="60" t="s">
        <v>588</v>
      </c>
      <c r="K3213" s="60" t="s">
        <v>3</v>
      </c>
      <c r="M3213" s="60" t="s">
        <v>579</v>
      </c>
      <c r="N3213" s="65">
        <v>20.47</v>
      </c>
      <c r="P3213" s="60" t="s">
        <v>1370</v>
      </c>
      <c r="Q3213" s="60" t="s">
        <v>1369</v>
      </c>
      <c r="R3213" s="60">
        <v>266</v>
      </c>
      <c r="AL3213" s="60" t="s">
        <v>1369</v>
      </c>
      <c r="AM3213" s="60">
        <v>266</v>
      </c>
      <c r="AN3213" s="85">
        <v>44144</v>
      </c>
      <c r="AO3213" s="60" t="s">
        <v>2101</v>
      </c>
      <c r="AP3213" s="60" t="s">
        <v>584</v>
      </c>
      <c r="AQ3213" s="60" t="s">
        <v>847</v>
      </c>
      <c r="AT3213" s="60" t="s">
        <v>581</v>
      </c>
      <c r="AU3213" s="60" t="s">
        <v>2102</v>
      </c>
      <c r="AV3213" s="60" t="s">
        <v>1361</v>
      </c>
      <c r="AW3213" s="60" t="s">
        <v>1355</v>
      </c>
      <c r="AX3213" s="60" t="s">
        <v>1354</v>
      </c>
      <c r="AY3213" s="60" t="s">
        <v>12</v>
      </c>
      <c r="AZ3213" s="60" t="s">
        <v>1353</v>
      </c>
      <c r="BA3213" s="60" t="s">
        <v>2103</v>
      </c>
      <c r="BB3213" s="60" t="s">
        <v>1352</v>
      </c>
      <c r="BC3213"/>
      <c r="BD3213"/>
      <c r="BE3213"/>
    </row>
    <row r="3214" spans="1:57" x14ac:dyDescent="0.25">
      <c r="A3214" s="60" t="s">
        <v>1360</v>
      </c>
      <c r="B3214" s="60" t="s">
        <v>0</v>
      </c>
      <c r="C3214" s="60">
        <v>2021</v>
      </c>
      <c r="D3214" s="60">
        <v>5</v>
      </c>
      <c r="E3214" s="85">
        <v>44144</v>
      </c>
      <c r="F3214" s="60" t="s">
        <v>574</v>
      </c>
      <c r="H3214" s="60" t="s">
        <v>12</v>
      </c>
      <c r="I3214" s="60" t="s">
        <v>575</v>
      </c>
      <c r="J3214" s="60" t="s">
        <v>588</v>
      </c>
      <c r="K3214" s="60" t="s">
        <v>3</v>
      </c>
      <c r="M3214" s="60" t="s">
        <v>579</v>
      </c>
      <c r="N3214" s="65">
        <v>15.25</v>
      </c>
      <c r="P3214" s="60" t="s">
        <v>1370</v>
      </c>
      <c r="Q3214" s="60" t="s">
        <v>1369</v>
      </c>
      <c r="R3214" s="60">
        <v>327</v>
      </c>
      <c r="AL3214" s="60" t="s">
        <v>1369</v>
      </c>
      <c r="AM3214" s="60">
        <v>327</v>
      </c>
      <c r="AN3214" s="85">
        <v>44144</v>
      </c>
      <c r="AO3214" s="60" t="s">
        <v>2101</v>
      </c>
      <c r="AP3214" s="60" t="s">
        <v>584</v>
      </c>
      <c r="AQ3214" s="60" t="s">
        <v>975</v>
      </c>
      <c r="AT3214" s="60" t="s">
        <v>581</v>
      </c>
      <c r="AU3214" s="60" t="s">
        <v>2102</v>
      </c>
      <c r="AV3214" s="60" t="s">
        <v>1361</v>
      </c>
      <c r="AW3214" s="60" t="s">
        <v>1355</v>
      </c>
      <c r="AX3214" s="60" t="s">
        <v>1354</v>
      </c>
      <c r="AY3214" s="60" t="s">
        <v>12</v>
      </c>
      <c r="AZ3214" s="60" t="s">
        <v>1353</v>
      </c>
      <c r="BA3214" s="60" t="s">
        <v>2103</v>
      </c>
      <c r="BB3214" s="60" t="s">
        <v>1352</v>
      </c>
      <c r="BC3214"/>
      <c r="BD3214"/>
      <c r="BE3214"/>
    </row>
    <row r="3215" spans="1:57" x14ac:dyDescent="0.25">
      <c r="A3215" s="60" t="s">
        <v>1360</v>
      </c>
      <c r="B3215" s="60" t="s">
        <v>0</v>
      </c>
      <c r="C3215" s="60">
        <v>2021</v>
      </c>
      <c r="D3215" s="60">
        <v>5</v>
      </c>
      <c r="E3215" s="85">
        <v>44144</v>
      </c>
      <c r="F3215" s="60" t="s">
        <v>574</v>
      </c>
      <c r="H3215" s="60" t="s">
        <v>12</v>
      </c>
      <c r="I3215" s="60" t="s">
        <v>575</v>
      </c>
      <c r="J3215" s="60" t="s">
        <v>588</v>
      </c>
      <c r="K3215" s="60" t="s">
        <v>3</v>
      </c>
      <c r="M3215" s="60" t="s">
        <v>579</v>
      </c>
      <c r="N3215" s="65">
        <v>20.43</v>
      </c>
      <c r="P3215" s="60" t="s">
        <v>1370</v>
      </c>
      <c r="Q3215" s="60" t="s">
        <v>1369</v>
      </c>
      <c r="R3215" s="60">
        <v>267</v>
      </c>
      <c r="AL3215" s="60" t="s">
        <v>1369</v>
      </c>
      <c r="AM3215" s="60">
        <v>267</v>
      </c>
      <c r="AN3215" s="85">
        <v>44144</v>
      </c>
      <c r="AO3215" s="60" t="s">
        <v>2101</v>
      </c>
      <c r="AP3215" s="60" t="s">
        <v>584</v>
      </c>
      <c r="AQ3215" s="60" t="s">
        <v>847</v>
      </c>
      <c r="AT3215" s="60" t="s">
        <v>581</v>
      </c>
      <c r="AU3215" s="60" t="s">
        <v>2102</v>
      </c>
      <c r="AV3215" s="60" t="s">
        <v>1361</v>
      </c>
      <c r="AW3215" s="60" t="s">
        <v>1355</v>
      </c>
      <c r="AX3215" s="60" t="s">
        <v>1354</v>
      </c>
      <c r="AY3215" s="60" t="s">
        <v>12</v>
      </c>
      <c r="AZ3215" s="60" t="s">
        <v>1353</v>
      </c>
      <c r="BA3215" s="60" t="s">
        <v>2103</v>
      </c>
      <c r="BB3215" s="60" t="s">
        <v>1352</v>
      </c>
      <c r="BC3215"/>
      <c r="BD3215"/>
      <c r="BE3215"/>
    </row>
    <row r="3216" spans="1:57" x14ac:dyDescent="0.25">
      <c r="A3216" s="60" t="s">
        <v>1360</v>
      </c>
      <c r="B3216" s="60" t="s">
        <v>0</v>
      </c>
      <c r="C3216" s="60">
        <v>2021</v>
      </c>
      <c r="D3216" s="60">
        <v>5</v>
      </c>
      <c r="E3216" s="85">
        <v>44144</v>
      </c>
      <c r="F3216" s="60" t="s">
        <v>574</v>
      </c>
      <c r="H3216" s="60" t="s">
        <v>12</v>
      </c>
      <c r="I3216" s="60" t="s">
        <v>575</v>
      </c>
      <c r="J3216" s="60" t="s">
        <v>589</v>
      </c>
      <c r="K3216" s="60" t="s">
        <v>3</v>
      </c>
      <c r="M3216" s="60" t="s">
        <v>579</v>
      </c>
      <c r="N3216" s="65">
        <v>3349</v>
      </c>
      <c r="P3216" s="60" t="s">
        <v>1370</v>
      </c>
      <c r="Q3216" s="60" t="s">
        <v>1369</v>
      </c>
      <c r="R3216" s="60">
        <v>255</v>
      </c>
      <c r="AL3216" s="60" t="s">
        <v>1369</v>
      </c>
      <c r="AM3216" s="60">
        <v>255</v>
      </c>
      <c r="AN3216" s="85">
        <v>44144</v>
      </c>
      <c r="AO3216" s="60" t="s">
        <v>2101</v>
      </c>
      <c r="AP3216" s="60" t="s">
        <v>584</v>
      </c>
      <c r="AQ3216" s="60" t="s">
        <v>847</v>
      </c>
      <c r="AT3216" s="60" t="s">
        <v>581</v>
      </c>
      <c r="AU3216" s="60" t="s">
        <v>2102</v>
      </c>
      <c r="AV3216" s="60" t="s">
        <v>1361</v>
      </c>
      <c r="AW3216" s="60" t="s">
        <v>1355</v>
      </c>
      <c r="AX3216" s="60" t="s">
        <v>1354</v>
      </c>
      <c r="AY3216" s="60" t="s">
        <v>12</v>
      </c>
      <c r="AZ3216" s="60" t="s">
        <v>1353</v>
      </c>
      <c r="BA3216" s="60" t="s">
        <v>2103</v>
      </c>
      <c r="BB3216" s="60" t="s">
        <v>1352</v>
      </c>
      <c r="BC3216"/>
      <c r="BD3216"/>
      <c r="BE3216"/>
    </row>
    <row r="3217" spans="1:57" x14ac:dyDescent="0.25">
      <c r="A3217" s="60" t="s">
        <v>1360</v>
      </c>
      <c r="B3217" s="60" t="s">
        <v>0</v>
      </c>
      <c r="C3217" s="60">
        <v>2021</v>
      </c>
      <c r="D3217" s="60">
        <v>5</v>
      </c>
      <c r="E3217" s="85">
        <v>44144</v>
      </c>
      <c r="F3217" s="60" t="s">
        <v>574</v>
      </c>
      <c r="H3217" s="60" t="s">
        <v>12</v>
      </c>
      <c r="I3217" s="60" t="s">
        <v>575</v>
      </c>
      <c r="J3217" s="60" t="s">
        <v>587</v>
      </c>
      <c r="K3217" s="60" t="s">
        <v>3</v>
      </c>
      <c r="M3217" s="60" t="s">
        <v>579</v>
      </c>
      <c r="N3217" s="65">
        <v>37.58</v>
      </c>
      <c r="P3217" s="60" t="s">
        <v>1370</v>
      </c>
      <c r="Q3217" s="60" t="s">
        <v>1369</v>
      </c>
      <c r="R3217" s="60">
        <v>264</v>
      </c>
      <c r="AL3217" s="60" t="s">
        <v>1369</v>
      </c>
      <c r="AM3217" s="60">
        <v>264</v>
      </c>
      <c r="AN3217" s="85">
        <v>44144</v>
      </c>
      <c r="AO3217" s="60" t="s">
        <v>2101</v>
      </c>
      <c r="AP3217" s="60" t="s">
        <v>584</v>
      </c>
      <c r="AQ3217" s="60" t="s">
        <v>847</v>
      </c>
      <c r="AT3217" s="60" t="s">
        <v>581</v>
      </c>
      <c r="AU3217" s="60" t="s">
        <v>2102</v>
      </c>
      <c r="AV3217" s="60" t="s">
        <v>1361</v>
      </c>
      <c r="AW3217" s="60" t="s">
        <v>1355</v>
      </c>
      <c r="AX3217" s="60" t="s">
        <v>1354</v>
      </c>
      <c r="AY3217" s="60" t="s">
        <v>12</v>
      </c>
      <c r="AZ3217" s="60" t="s">
        <v>1353</v>
      </c>
      <c r="BA3217" s="60" t="s">
        <v>2103</v>
      </c>
      <c r="BB3217" s="60" t="s">
        <v>1352</v>
      </c>
      <c r="BC3217"/>
      <c r="BD3217"/>
      <c r="BE3217"/>
    </row>
    <row r="3218" spans="1:57" x14ac:dyDescent="0.25">
      <c r="A3218" s="60" t="s">
        <v>1360</v>
      </c>
      <c r="B3218" s="60" t="s">
        <v>0</v>
      </c>
      <c r="C3218" s="60">
        <v>2021</v>
      </c>
      <c r="D3218" s="60">
        <v>5</v>
      </c>
      <c r="E3218" s="85">
        <v>44144</v>
      </c>
      <c r="F3218" s="60" t="s">
        <v>574</v>
      </c>
      <c r="H3218" s="60" t="s">
        <v>12</v>
      </c>
      <c r="I3218" s="60" t="s">
        <v>575</v>
      </c>
      <c r="J3218" s="60" t="s">
        <v>585</v>
      </c>
      <c r="K3218" s="60" t="s">
        <v>3</v>
      </c>
      <c r="M3218" s="60" t="s">
        <v>579</v>
      </c>
      <c r="N3218" s="65">
        <v>180.11</v>
      </c>
      <c r="P3218" s="60" t="s">
        <v>1370</v>
      </c>
      <c r="Q3218" s="60" t="s">
        <v>1369</v>
      </c>
      <c r="R3218" s="60">
        <v>323</v>
      </c>
      <c r="AL3218" s="60" t="s">
        <v>1369</v>
      </c>
      <c r="AM3218" s="60">
        <v>323</v>
      </c>
      <c r="AN3218" s="85">
        <v>44144</v>
      </c>
      <c r="AO3218" s="60" t="s">
        <v>2101</v>
      </c>
      <c r="AP3218" s="60" t="s">
        <v>584</v>
      </c>
      <c r="AQ3218" s="60" t="s">
        <v>975</v>
      </c>
      <c r="AT3218" s="60" t="s">
        <v>581</v>
      </c>
      <c r="AU3218" s="60" t="s">
        <v>2102</v>
      </c>
      <c r="AV3218" s="60" t="s">
        <v>1361</v>
      </c>
      <c r="AW3218" s="60" t="s">
        <v>1355</v>
      </c>
      <c r="AX3218" s="60" t="s">
        <v>1354</v>
      </c>
      <c r="AY3218" s="60" t="s">
        <v>12</v>
      </c>
      <c r="AZ3218" s="60" t="s">
        <v>1353</v>
      </c>
      <c r="BA3218" s="60" t="s">
        <v>2103</v>
      </c>
      <c r="BB3218" s="60" t="s">
        <v>1352</v>
      </c>
      <c r="BC3218"/>
      <c r="BD3218"/>
      <c r="BE3218"/>
    </row>
    <row r="3219" spans="1:57" x14ac:dyDescent="0.25">
      <c r="A3219" s="60" t="s">
        <v>1360</v>
      </c>
      <c r="B3219" s="60" t="s">
        <v>0</v>
      </c>
      <c r="C3219" s="60">
        <v>2021</v>
      </c>
      <c r="D3219" s="60">
        <v>5</v>
      </c>
      <c r="E3219" s="85">
        <v>44144</v>
      </c>
      <c r="F3219" s="60" t="s">
        <v>574</v>
      </c>
      <c r="H3219" s="60" t="s">
        <v>12</v>
      </c>
      <c r="I3219" s="60" t="s">
        <v>575</v>
      </c>
      <c r="J3219" s="60" t="s">
        <v>585</v>
      </c>
      <c r="K3219" s="60" t="s">
        <v>3</v>
      </c>
      <c r="M3219" s="60" t="s">
        <v>579</v>
      </c>
      <c r="N3219" s="65">
        <v>232.92</v>
      </c>
      <c r="P3219" s="60" t="s">
        <v>1370</v>
      </c>
      <c r="Q3219" s="60" t="s">
        <v>1369</v>
      </c>
      <c r="R3219" s="60">
        <v>258</v>
      </c>
      <c r="AL3219" s="60" t="s">
        <v>1369</v>
      </c>
      <c r="AM3219" s="60">
        <v>258</v>
      </c>
      <c r="AN3219" s="85">
        <v>44144</v>
      </c>
      <c r="AO3219" s="60" t="s">
        <v>2101</v>
      </c>
      <c r="AP3219" s="60" t="s">
        <v>584</v>
      </c>
      <c r="AQ3219" s="60" t="s">
        <v>847</v>
      </c>
      <c r="AT3219" s="60" t="s">
        <v>581</v>
      </c>
      <c r="AU3219" s="60" t="s">
        <v>2102</v>
      </c>
      <c r="AV3219" s="60" t="s">
        <v>1361</v>
      </c>
      <c r="AW3219" s="60" t="s">
        <v>1355</v>
      </c>
      <c r="AX3219" s="60" t="s">
        <v>1354</v>
      </c>
      <c r="AY3219" s="60" t="s">
        <v>12</v>
      </c>
      <c r="AZ3219" s="60" t="s">
        <v>1353</v>
      </c>
      <c r="BA3219" s="60" t="s">
        <v>2103</v>
      </c>
      <c r="BB3219" s="60" t="s">
        <v>1352</v>
      </c>
      <c r="BC3219"/>
      <c r="BD3219"/>
      <c r="BE3219"/>
    </row>
    <row r="3220" spans="1:57" x14ac:dyDescent="0.25">
      <c r="A3220" s="60" t="s">
        <v>1360</v>
      </c>
      <c r="B3220" s="60" t="s">
        <v>0</v>
      </c>
      <c r="C3220" s="60">
        <v>2021</v>
      </c>
      <c r="D3220" s="60">
        <v>5</v>
      </c>
      <c r="E3220" s="85">
        <v>44144</v>
      </c>
      <c r="F3220" s="60" t="s">
        <v>574</v>
      </c>
      <c r="H3220" s="60" t="s">
        <v>12</v>
      </c>
      <c r="I3220" s="60" t="s">
        <v>575</v>
      </c>
      <c r="J3220" s="60" t="s">
        <v>624</v>
      </c>
      <c r="K3220" s="60" t="s">
        <v>3</v>
      </c>
      <c r="M3220" s="60" t="s">
        <v>579</v>
      </c>
      <c r="N3220" s="65">
        <v>901</v>
      </c>
      <c r="P3220" s="60" t="s">
        <v>1370</v>
      </c>
      <c r="Q3220" s="60" t="s">
        <v>1369</v>
      </c>
      <c r="R3220" s="60">
        <v>262</v>
      </c>
      <c r="AL3220" s="60" t="s">
        <v>1369</v>
      </c>
      <c r="AM3220" s="60">
        <v>262</v>
      </c>
      <c r="AN3220" s="85">
        <v>44144</v>
      </c>
      <c r="AO3220" s="60" t="s">
        <v>2101</v>
      </c>
      <c r="AP3220" s="60" t="s">
        <v>584</v>
      </c>
      <c r="AQ3220" s="60" t="s">
        <v>847</v>
      </c>
      <c r="AT3220" s="60" t="s">
        <v>581</v>
      </c>
      <c r="AU3220" s="60" t="s">
        <v>2102</v>
      </c>
      <c r="AV3220" s="60" t="s">
        <v>1361</v>
      </c>
      <c r="AW3220" s="60" t="s">
        <v>1355</v>
      </c>
      <c r="AX3220" s="60" t="s">
        <v>1354</v>
      </c>
      <c r="AY3220" s="60" t="s">
        <v>12</v>
      </c>
      <c r="AZ3220" s="60" t="s">
        <v>1353</v>
      </c>
      <c r="BA3220" s="60" t="s">
        <v>2103</v>
      </c>
      <c r="BB3220" s="60" t="s">
        <v>1352</v>
      </c>
      <c r="BC3220"/>
      <c r="BD3220"/>
      <c r="BE3220"/>
    </row>
    <row r="3221" spans="1:57" x14ac:dyDescent="0.25">
      <c r="A3221" s="60" t="s">
        <v>1360</v>
      </c>
      <c r="B3221" s="60" t="s">
        <v>0</v>
      </c>
      <c r="C3221" s="60">
        <v>2021</v>
      </c>
      <c r="D3221" s="60">
        <v>5</v>
      </c>
      <c r="E3221" s="85">
        <v>44144</v>
      </c>
      <c r="F3221" s="60" t="s">
        <v>574</v>
      </c>
      <c r="H3221" s="60" t="s">
        <v>12</v>
      </c>
      <c r="I3221" s="60" t="s">
        <v>575</v>
      </c>
      <c r="J3221" s="60" t="s">
        <v>589</v>
      </c>
      <c r="K3221" s="60" t="s">
        <v>3</v>
      </c>
      <c r="M3221" s="60" t="s">
        <v>579</v>
      </c>
      <c r="N3221" s="65">
        <v>2500</v>
      </c>
      <c r="P3221" s="60" t="s">
        <v>1370</v>
      </c>
      <c r="Q3221" s="60" t="s">
        <v>1369</v>
      </c>
      <c r="R3221" s="60">
        <v>321</v>
      </c>
      <c r="AL3221" s="60" t="s">
        <v>1369</v>
      </c>
      <c r="AM3221" s="60">
        <v>321</v>
      </c>
      <c r="AN3221" s="85">
        <v>44144</v>
      </c>
      <c r="AO3221" s="60" t="s">
        <v>2101</v>
      </c>
      <c r="AP3221" s="60" t="s">
        <v>584</v>
      </c>
      <c r="AQ3221" s="60" t="s">
        <v>975</v>
      </c>
      <c r="AT3221" s="60" t="s">
        <v>581</v>
      </c>
      <c r="AU3221" s="60" t="s">
        <v>2102</v>
      </c>
      <c r="AV3221" s="60" t="s">
        <v>1361</v>
      </c>
      <c r="AW3221" s="60" t="s">
        <v>1355</v>
      </c>
      <c r="AX3221" s="60" t="s">
        <v>1354</v>
      </c>
      <c r="AY3221" s="60" t="s">
        <v>12</v>
      </c>
      <c r="AZ3221" s="60" t="s">
        <v>1353</v>
      </c>
      <c r="BA3221" s="60" t="s">
        <v>2103</v>
      </c>
      <c r="BB3221" s="60" t="s">
        <v>1352</v>
      </c>
      <c r="BC3221"/>
      <c r="BD3221"/>
      <c r="BE3221"/>
    </row>
    <row r="3222" spans="1:57" x14ac:dyDescent="0.25">
      <c r="A3222" s="60" t="s">
        <v>1360</v>
      </c>
      <c r="B3222" s="60" t="s">
        <v>0</v>
      </c>
      <c r="C3222" s="60">
        <v>2021</v>
      </c>
      <c r="D3222" s="60">
        <v>5</v>
      </c>
      <c r="E3222" s="85">
        <v>44144</v>
      </c>
      <c r="H3222" s="60" t="s">
        <v>12</v>
      </c>
      <c r="J3222" s="60" t="s">
        <v>2</v>
      </c>
      <c r="K3222" s="60" t="s">
        <v>3</v>
      </c>
      <c r="M3222" s="60" t="s">
        <v>579</v>
      </c>
      <c r="N3222" s="65">
        <v>-13636.69</v>
      </c>
      <c r="P3222" s="60" t="s">
        <v>14</v>
      </c>
      <c r="Q3222" s="60" t="s">
        <v>1369</v>
      </c>
      <c r="R3222" s="60">
        <v>433</v>
      </c>
      <c r="AL3222" s="60" t="s">
        <v>1369</v>
      </c>
      <c r="AM3222" s="60">
        <v>433</v>
      </c>
      <c r="AN3222" s="85">
        <v>44144</v>
      </c>
      <c r="AO3222" s="60" t="s">
        <v>2101</v>
      </c>
      <c r="AQ3222" s="60" t="s">
        <v>8</v>
      </c>
      <c r="AT3222" s="60" t="s">
        <v>581</v>
      </c>
      <c r="AU3222" s="60" t="s">
        <v>2102</v>
      </c>
      <c r="AV3222" s="60" t="s">
        <v>1385</v>
      </c>
      <c r="AW3222" s="60" t="s">
        <v>1355</v>
      </c>
      <c r="AX3222" s="60" t="s">
        <v>1355</v>
      </c>
      <c r="AY3222" s="60" t="s">
        <v>12</v>
      </c>
      <c r="BC3222"/>
      <c r="BD3222"/>
      <c r="BE3222"/>
    </row>
    <row r="3223" spans="1:57" x14ac:dyDescent="0.25">
      <c r="A3223" s="60" t="s">
        <v>1360</v>
      </c>
      <c r="B3223" s="60" t="s">
        <v>0</v>
      </c>
      <c r="C3223" s="60">
        <v>2021</v>
      </c>
      <c r="D3223" s="60">
        <v>5</v>
      </c>
      <c r="E3223" s="85">
        <v>44144</v>
      </c>
      <c r="H3223" s="60" t="s">
        <v>12</v>
      </c>
      <c r="J3223" s="60" t="s">
        <v>2</v>
      </c>
      <c r="K3223" s="60" t="s">
        <v>3</v>
      </c>
      <c r="M3223" s="60" t="s">
        <v>782</v>
      </c>
      <c r="N3223" s="65">
        <v>-24806</v>
      </c>
      <c r="P3223" s="60" t="s">
        <v>14</v>
      </c>
      <c r="Q3223" s="60" t="s">
        <v>1499</v>
      </c>
      <c r="R3223" s="60">
        <v>7</v>
      </c>
      <c r="AL3223" s="60" t="s">
        <v>1499</v>
      </c>
      <c r="AM3223" s="60">
        <v>7</v>
      </c>
      <c r="AN3223" s="85">
        <v>44144</v>
      </c>
      <c r="AO3223" s="60" t="s">
        <v>2132</v>
      </c>
      <c r="AQ3223" s="60" t="s">
        <v>8</v>
      </c>
      <c r="AT3223" s="60" t="s">
        <v>784</v>
      </c>
      <c r="AU3223" s="60" t="s">
        <v>2102</v>
      </c>
      <c r="AV3223" s="60" t="s">
        <v>1385</v>
      </c>
      <c r="AW3223" s="60" t="s">
        <v>1355</v>
      </c>
      <c r="AX3223" s="60" t="s">
        <v>1355</v>
      </c>
      <c r="AY3223" s="60" t="s">
        <v>12</v>
      </c>
      <c r="BC3223"/>
      <c r="BD3223"/>
      <c r="BE3223"/>
    </row>
    <row r="3224" spans="1:57" x14ac:dyDescent="0.25">
      <c r="A3224" s="60" t="s">
        <v>1360</v>
      </c>
      <c r="B3224" s="60" t="s">
        <v>0</v>
      </c>
      <c r="C3224" s="60">
        <v>2021</v>
      </c>
      <c r="D3224" s="60">
        <v>5</v>
      </c>
      <c r="E3224" s="85">
        <v>44144</v>
      </c>
      <c r="F3224" s="60" t="s">
        <v>574</v>
      </c>
      <c r="H3224" s="60" t="s">
        <v>12</v>
      </c>
      <c r="I3224" s="60" t="s">
        <v>575</v>
      </c>
      <c r="J3224" s="60" t="s">
        <v>589</v>
      </c>
      <c r="K3224" s="60" t="s">
        <v>3</v>
      </c>
      <c r="M3224" s="60" t="s">
        <v>579</v>
      </c>
      <c r="N3224" s="65">
        <v>3354.92</v>
      </c>
      <c r="P3224" s="60" t="s">
        <v>1370</v>
      </c>
      <c r="Q3224" s="60" t="s">
        <v>1369</v>
      </c>
      <c r="R3224" s="60">
        <v>254</v>
      </c>
      <c r="AL3224" s="60" t="s">
        <v>1369</v>
      </c>
      <c r="AM3224" s="60">
        <v>254</v>
      </c>
      <c r="AN3224" s="85">
        <v>44144</v>
      </c>
      <c r="AO3224" s="60" t="s">
        <v>2101</v>
      </c>
      <c r="AP3224" s="60" t="s">
        <v>584</v>
      </c>
      <c r="AQ3224" s="60" t="s">
        <v>847</v>
      </c>
      <c r="AT3224" s="60" t="s">
        <v>581</v>
      </c>
      <c r="AU3224" s="60" t="s">
        <v>2102</v>
      </c>
      <c r="AV3224" s="60" t="s">
        <v>1361</v>
      </c>
      <c r="AW3224" s="60" t="s">
        <v>1355</v>
      </c>
      <c r="AX3224" s="60" t="s">
        <v>1354</v>
      </c>
      <c r="AY3224" s="60" t="s">
        <v>12</v>
      </c>
      <c r="AZ3224" s="60" t="s">
        <v>1353</v>
      </c>
      <c r="BA3224" s="60" t="s">
        <v>2103</v>
      </c>
      <c r="BB3224" s="60" t="s">
        <v>1352</v>
      </c>
      <c r="BC3224"/>
      <c r="BD3224"/>
      <c r="BE3224"/>
    </row>
    <row r="3225" spans="1:57" x14ac:dyDescent="0.25">
      <c r="A3225" s="60" t="s">
        <v>1360</v>
      </c>
      <c r="B3225" s="60" t="s">
        <v>0</v>
      </c>
      <c r="C3225" s="60">
        <v>2021</v>
      </c>
      <c r="D3225" s="60">
        <v>5</v>
      </c>
      <c r="E3225" s="85">
        <v>44144</v>
      </c>
      <c r="F3225" s="60" t="s">
        <v>574</v>
      </c>
      <c r="H3225" s="60" t="s">
        <v>12</v>
      </c>
      <c r="I3225" s="60" t="s">
        <v>575</v>
      </c>
      <c r="J3225" s="60" t="s">
        <v>582</v>
      </c>
      <c r="K3225" s="60" t="s">
        <v>3</v>
      </c>
      <c r="M3225" s="60" t="s">
        <v>579</v>
      </c>
      <c r="N3225" s="65">
        <v>485.12</v>
      </c>
      <c r="P3225" s="60" t="s">
        <v>1370</v>
      </c>
      <c r="Q3225" s="60" t="s">
        <v>1369</v>
      </c>
      <c r="R3225" s="60">
        <v>256</v>
      </c>
      <c r="AL3225" s="60" t="s">
        <v>1369</v>
      </c>
      <c r="AM3225" s="60">
        <v>256</v>
      </c>
      <c r="AN3225" s="85">
        <v>44144</v>
      </c>
      <c r="AO3225" s="60" t="s">
        <v>2101</v>
      </c>
      <c r="AP3225" s="60" t="s">
        <v>584</v>
      </c>
      <c r="AQ3225" s="60" t="s">
        <v>847</v>
      </c>
      <c r="AT3225" s="60" t="s">
        <v>581</v>
      </c>
      <c r="AU3225" s="60" t="s">
        <v>2102</v>
      </c>
      <c r="AV3225" s="60" t="s">
        <v>1361</v>
      </c>
      <c r="AW3225" s="60" t="s">
        <v>1355</v>
      </c>
      <c r="AX3225" s="60" t="s">
        <v>1354</v>
      </c>
      <c r="AY3225" s="60" t="s">
        <v>12</v>
      </c>
      <c r="AZ3225" s="60" t="s">
        <v>1353</v>
      </c>
      <c r="BA3225" s="60" t="s">
        <v>2103</v>
      </c>
      <c r="BB3225" s="60" t="s">
        <v>1352</v>
      </c>
      <c r="BC3225"/>
      <c r="BD3225"/>
      <c r="BE3225"/>
    </row>
    <row r="3226" spans="1:57" x14ac:dyDescent="0.25">
      <c r="A3226" s="60" t="s">
        <v>1360</v>
      </c>
      <c r="B3226" s="60" t="s">
        <v>0</v>
      </c>
      <c r="C3226" s="60">
        <v>2021</v>
      </c>
      <c r="D3226" s="60">
        <v>5</v>
      </c>
      <c r="E3226" s="85">
        <v>44144</v>
      </c>
      <c r="F3226" s="60" t="s">
        <v>574</v>
      </c>
      <c r="H3226" s="60" t="s">
        <v>12</v>
      </c>
      <c r="I3226" s="60" t="s">
        <v>575</v>
      </c>
      <c r="J3226" s="60" t="s">
        <v>586</v>
      </c>
      <c r="K3226" s="60" t="s">
        <v>3</v>
      </c>
      <c r="M3226" s="60" t="s">
        <v>579</v>
      </c>
      <c r="N3226" s="65">
        <v>44.96</v>
      </c>
      <c r="P3226" s="60" t="s">
        <v>1370</v>
      </c>
      <c r="Q3226" s="60" t="s">
        <v>1369</v>
      </c>
      <c r="R3226" s="60">
        <v>260</v>
      </c>
      <c r="AL3226" s="60" t="s">
        <v>1369</v>
      </c>
      <c r="AM3226" s="60">
        <v>260</v>
      </c>
      <c r="AN3226" s="85">
        <v>44144</v>
      </c>
      <c r="AO3226" s="60" t="s">
        <v>2101</v>
      </c>
      <c r="AP3226" s="60" t="s">
        <v>584</v>
      </c>
      <c r="AQ3226" s="60" t="s">
        <v>847</v>
      </c>
      <c r="AT3226" s="60" t="s">
        <v>581</v>
      </c>
      <c r="AU3226" s="60" t="s">
        <v>2102</v>
      </c>
      <c r="AV3226" s="60" t="s">
        <v>1361</v>
      </c>
      <c r="AW3226" s="60" t="s">
        <v>1355</v>
      </c>
      <c r="AX3226" s="60" t="s">
        <v>1354</v>
      </c>
      <c r="AY3226" s="60" t="s">
        <v>12</v>
      </c>
      <c r="AZ3226" s="60" t="s">
        <v>1353</v>
      </c>
      <c r="BA3226" s="60" t="s">
        <v>2103</v>
      </c>
      <c r="BB3226" s="60" t="s">
        <v>1352</v>
      </c>
      <c r="BC3226"/>
      <c r="BD3226"/>
      <c r="BE3226"/>
    </row>
    <row r="3227" spans="1:57" x14ac:dyDescent="0.25">
      <c r="A3227" s="60" t="s">
        <v>1360</v>
      </c>
      <c r="B3227" s="60" t="s">
        <v>0</v>
      </c>
      <c r="C3227" s="60">
        <v>2021</v>
      </c>
      <c r="D3227" s="60">
        <v>5</v>
      </c>
      <c r="E3227" s="85">
        <v>44144</v>
      </c>
      <c r="F3227" s="60" t="s">
        <v>574</v>
      </c>
      <c r="H3227" s="60" t="s">
        <v>12</v>
      </c>
      <c r="I3227" s="60" t="s">
        <v>575</v>
      </c>
      <c r="J3227" s="60" t="s">
        <v>848</v>
      </c>
      <c r="K3227" s="60" t="s">
        <v>3</v>
      </c>
      <c r="M3227" s="60" t="s">
        <v>579</v>
      </c>
      <c r="N3227" s="65">
        <v>10</v>
      </c>
      <c r="P3227" s="60" t="s">
        <v>1370</v>
      </c>
      <c r="Q3227" s="60" t="s">
        <v>1369</v>
      </c>
      <c r="R3227" s="60">
        <v>269</v>
      </c>
      <c r="AL3227" s="60" t="s">
        <v>1369</v>
      </c>
      <c r="AM3227" s="60">
        <v>269</v>
      </c>
      <c r="AN3227" s="85">
        <v>44144</v>
      </c>
      <c r="AO3227" s="60" t="s">
        <v>2101</v>
      </c>
      <c r="AP3227" s="60" t="s">
        <v>584</v>
      </c>
      <c r="AQ3227" s="60" t="s">
        <v>847</v>
      </c>
      <c r="AT3227" s="60" t="s">
        <v>581</v>
      </c>
      <c r="AU3227" s="60" t="s">
        <v>2102</v>
      </c>
      <c r="AV3227" s="60" t="s">
        <v>1361</v>
      </c>
      <c r="AW3227" s="60" t="s">
        <v>1355</v>
      </c>
      <c r="AX3227" s="60" t="s">
        <v>1354</v>
      </c>
      <c r="AY3227" s="60" t="s">
        <v>12</v>
      </c>
      <c r="AZ3227" s="60" t="s">
        <v>1353</v>
      </c>
      <c r="BA3227" s="60" t="s">
        <v>2103</v>
      </c>
      <c r="BB3227" s="60" t="s">
        <v>1352</v>
      </c>
      <c r="BC3227"/>
      <c r="BD3227"/>
      <c r="BE3227"/>
    </row>
    <row r="3228" spans="1:57" x14ac:dyDescent="0.25">
      <c r="A3228" s="60" t="s">
        <v>1360</v>
      </c>
      <c r="B3228" s="60" t="s">
        <v>0</v>
      </c>
      <c r="C3228" s="60">
        <v>2021</v>
      </c>
      <c r="D3228" s="60">
        <v>5</v>
      </c>
      <c r="E3228" s="85">
        <v>44144</v>
      </c>
      <c r="F3228" s="60" t="s">
        <v>574</v>
      </c>
      <c r="H3228" s="60" t="s">
        <v>12</v>
      </c>
      <c r="I3228" s="60" t="s">
        <v>575</v>
      </c>
      <c r="J3228" s="60" t="s">
        <v>586</v>
      </c>
      <c r="K3228" s="60" t="s">
        <v>3</v>
      </c>
      <c r="M3228" s="60" t="s">
        <v>579</v>
      </c>
      <c r="N3228" s="65">
        <v>33.5</v>
      </c>
      <c r="P3228" s="60" t="s">
        <v>1370</v>
      </c>
      <c r="Q3228" s="60" t="s">
        <v>1369</v>
      </c>
      <c r="R3228" s="60">
        <v>324</v>
      </c>
      <c r="AL3228" s="60" t="s">
        <v>1369</v>
      </c>
      <c r="AM3228" s="60">
        <v>324</v>
      </c>
      <c r="AN3228" s="85">
        <v>44144</v>
      </c>
      <c r="AO3228" s="60" t="s">
        <v>2101</v>
      </c>
      <c r="AP3228" s="60" t="s">
        <v>584</v>
      </c>
      <c r="AQ3228" s="60" t="s">
        <v>975</v>
      </c>
      <c r="AT3228" s="60" t="s">
        <v>581</v>
      </c>
      <c r="AU3228" s="60" t="s">
        <v>2102</v>
      </c>
      <c r="AV3228" s="60" t="s">
        <v>1361</v>
      </c>
      <c r="AW3228" s="60" t="s">
        <v>1355</v>
      </c>
      <c r="AX3228" s="60" t="s">
        <v>1354</v>
      </c>
      <c r="AY3228" s="60" t="s">
        <v>12</v>
      </c>
      <c r="AZ3228" s="60" t="s">
        <v>1353</v>
      </c>
      <c r="BA3228" s="60" t="s">
        <v>2103</v>
      </c>
      <c r="BB3228" s="60" t="s">
        <v>1352</v>
      </c>
      <c r="BC3228"/>
      <c r="BD3228"/>
      <c r="BE3228"/>
    </row>
    <row r="3229" spans="1:57" x14ac:dyDescent="0.25">
      <c r="A3229" s="60" t="s">
        <v>1360</v>
      </c>
      <c r="B3229" s="60" t="s">
        <v>0</v>
      </c>
      <c r="C3229" s="60">
        <v>2021</v>
      </c>
      <c r="D3229" s="60">
        <v>5</v>
      </c>
      <c r="E3229" s="85">
        <v>44144</v>
      </c>
      <c r="F3229" s="60" t="s">
        <v>574</v>
      </c>
      <c r="H3229" s="60" t="s">
        <v>12</v>
      </c>
      <c r="I3229" s="60" t="s">
        <v>575</v>
      </c>
      <c r="J3229" s="60" t="s">
        <v>624</v>
      </c>
      <c r="K3229" s="60" t="s">
        <v>3</v>
      </c>
      <c r="M3229" s="60" t="s">
        <v>579</v>
      </c>
      <c r="N3229" s="65">
        <v>614.5</v>
      </c>
      <c r="P3229" s="60" t="s">
        <v>1370</v>
      </c>
      <c r="Q3229" s="60" t="s">
        <v>1369</v>
      </c>
      <c r="R3229" s="60">
        <v>263</v>
      </c>
      <c r="AL3229" s="60" t="s">
        <v>1369</v>
      </c>
      <c r="AM3229" s="60">
        <v>263</v>
      </c>
      <c r="AN3229" s="85">
        <v>44144</v>
      </c>
      <c r="AO3229" s="60" t="s">
        <v>2101</v>
      </c>
      <c r="AP3229" s="60" t="s">
        <v>584</v>
      </c>
      <c r="AQ3229" s="60" t="s">
        <v>847</v>
      </c>
      <c r="AT3229" s="60" t="s">
        <v>581</v>
      </c>
      <c r="AU3229" s="60" t="s">
        <v>2102</v>
      </c>
      <c r="AV3229" s="60" t="s">
        <v>1361</v>
      </c>
      <c r="AW3229" s="60" t="s">
        <v>1355</v>
      </c>
      <c r="AX3229" s="60" t="s">
        <v>1354</v>
      </c>
      <c r="AY3229" s="60" t="s">
        <v>12</v>
      </c>
      <c r="AZ3229" s="60" t="s">
        <v>1353</v>
      </c>
      <c r="BA3229" s="60" t="s">
        <v>2103</v>
      </c>
      <c r="BB3229" s="60" t="s">
        <v>1352</v>
      </c>
      <c r="BC3229"/>
      <c r="BD3229"/>
      <c r="BE3229"/>
    </row>
    <row r="3230" spans="1:57" x14ac:dyDescent="0.25">
      <c r="A3230" s="60" t="s">
        <v>1360</v>
      </c>
      <c r="B3230" s="60" t="s">
        <v>0</v>
      </c>
      <c r="C3230" s="60">
        <v>2021</v>
      </c>
      <c r="D3230" s="60">
        <v>5</v>
      </c>
      <c r="E3230" s="85">
        <v>44144</v>
      </c>
      <c r="F3230" s="60" t="s">
        <v>574</v>
      </c>
      <c r="H3230" s="60" t="s">
        <v>12</v>
      </c>
      <c r="I3230" s="60" t="s">
        <v>575</v>
      </c>
      <c r="J3230" s="60" t="s">
        <v>587</v>
      </c>
      <c r="K3230" s="60" t="s">
        <v>3</v>
      </c>
      <c r="M3230" s="60" t="s">
        <v>579</v>
      </c>
      <c r="N3230" s="65">
        <v>37.51</v>
      </c>
      <c r="P3230" s="60" t="s">
        <v>1370</v>
      </c>
      <c r="Q3230" s="60" t="s">
        <v>1369</v>
      </c>
      <c r="R3230" s="60">
        <v>265</v>
      </c>
      <c r="AL3230" s="60" t="s">
        <v>1369</v>
      </c>
      <c r="AM3230" s="60">
        <v>265</v>
      </c>
      <c r="AN3230" s="85">
        <v>44144</v>
      </c>
      <c r="AO3230" s="60" t="s">
        <v>2101</v>
      </c>
      <c r="AP3230" s="60" t="s">
        <v>584</v>
      </c>
      <c r="AQ3230" s="60" t="s">
        <v>847</v>
      </c>
      <c r="AT3230" s="60" t="s">
        <v>581</v>
      </c>
      <c r="AU3230" s="60" t="s">
        <v>2102</v>
      </c>
      <c r="AV3230" s="60" t="s">
        <v>1361</v>
      </c>
      <c r="AW3230" s="60" t="s">
        <v>1355</v>
      </c>
      <c r="AX3230" s="60" t="s">
        <v>1354</v>
      </c>
      <c r="AY3230" s="60" t="s">
        <v>12</v>
      </c>
      <c r="AZ3230" s="60" t="s">
        <v>1353</v>
      </c>
      <c r="BA3230" s="60" t="s">
        <v>2103</v>
      </c>
      <c r="BB3230" s="60" t="s">
        <v>1352</v>
      </c>
      <c r="BC3230"/>
      <c r="BD3230"/>
      <c r="BE3230"/>
    </row>
    <row r="3231" spans="1:57" x14ac:dyDescent="0.25">
      <c r="A3231" s="60" t="s">
        <v>1360</v>
      </c>
      <c r="B3231" s="60" t="s">
        <v>0</v>
      </c>
      <c r="C3231" s="60">
        <v>2021</v>
      </c>
      <c r="D3231" s="60">
        <v>5</v>
      </c>
      <c r="E3231" s="85">
        <v>44144</v>
      </c>
      <c r="F3231" s="60" t="s">
        <v>574</v>
      </c>
      <c r="H3231" s="60" t="s">
        <v>12</v>
      </c>
      <c r="I3231" s="60" t="s">
        <v>575</v>
      </c>
      <c r="J3231" s="60" t="s">
        <v>848</v>
      </c>
      <c r="K3231" s="60" t="s">
        <v>3</v>
      </c>
      <c r="M3231" s="60" t="s">
        <v>579</v>
      </c>
      <c r="N3231" s="65">
        <v>20</v>
      </c>
      <c r="P3231" s="60" t="s">
        <v>1370</v>
      </c>
      <c r="Q3231" s="60" t="s">
        <v>1369</v>
      </c>
      <c r="R3231" s="60">
        <v>268</v>
      </c>
      <c r="AL3231" s="60" t="s">
        <v>1369</v>
      </c>
      <c r="AM3231" s="60">
        <v>268</v>
      </c>
      <c r="AN3231" s="85">
        <v>44144</v>
      </c>
      <c r="AO3231" s="60" t="s">
        <v>2101</v>
      </c>
      <c r="AP3231" s="60" t="s">
        <v>584</v>
      </c>
      <c r="AQ3231" s="60" t="s">
        <v>847</v>
      </c>
      <c r="AT3231" s="60" t="s">
        <v>581</v>
      </c>
      <c r="AU3231" s="60" t="s">
        <v>2102</v>
      </c>
      <c r="AV3231" s="60" t="s">
        <v>1361</v>
      </c>
      <c r="AW3231" s="60" t="s">
        <v>1355</v>
      </c>
      <c r="AX3231" s="60" t="s">
        <v>1354</v>
      </c>
      <c r="AY3231" s="60" t="s">
        <v>12</v>
      </c>
      <c r="AZ3231" s="60" t="s">
        <v>1353</v>
      </c>
      <c r="BA3231" s="60" t="s">
        <v>2103</v>
      </c>
      <c r="BB3231" s="60" t="s">
        <v>1352</v>
      </c>
      <c r="BC3231"/>
      <c r="BD3231"/>
      <c r="BE3231"/>
    </row>
    <row r="3232" spans="1:57" x14ac:dyDescent="0.25">
      <c r="A3232" s="60" t="s">
        <v>1360</v>
      </c>
      <c r="B3232" s="60" t="s">
        <v>0</v>
      </c>
      <c r="C3232" s="60">
        <v>2021</v>
      </c>
      <c r="D3232" s="60">
        <v>5</v>
      </c>
      <c r="E3232" s="85">
        <v>44144</v>
      </c>
      <c r="F3232" s="60" t="s">
        <v>574</v>
      </c>
      <c r="H3232" s="60" t="s">
        <v>12</v>
      </c>
      <c r="I3232" s="60" t="s">
        <v>575</v>
      </c>
      <c r="J3232" s="60" t="s">
        <v>624</v>
      </c>
      <c r="K3232" s="60" t="s">
        <v>3</v>
      </c>
      <c r="M3232" s="60" t="s">
        <v>579</v>
      </c>
      <c r="N3232" s="65">
        <v>614.5</v>
      </c>
      <c r="P3232" s="60" t="s">
        <v>1370</v>
      </c>
      <c r="Q3232" s="60" t="s">
        <v>1369</v>
      </c>
      <c r="R3232" s="60">
        <v>325</v>
      </c>
      <c r="AL3232" s="60" t="s">
        <v>1369</v>
      </c>
      <c r="AM3232" s="60">
        <v>325</v>
      </c>
      <c r="AN3232" s="85">
        <v>44144</v>
      </c>
      <c r="AO3232" s="60" t="s">
        <v>2101</v>
      </c>
      <c r="AP3232" s="60" t="s">
        <v>584</v>
      </c>
      <c r="AQ3232" s="60" t="s">
        <v>975</v>
      </c>
      <c r="AT3232" s="60" t="s">
        <v>581</v>
      </c>
      <c r="AU3232" s="60" t="s">
        <v>2102</v>
      </c>
      <c r="AV3232" s="60" t="s">
        <v>1361</v>
      </c>
      <c r="AW3232" s="60" t="s">
        <v>1355</v>
      </c>
      <c r="AX3232" s="60" t="s">
        <v>1354</v>
      </c>
      <c r="AY3232" s="60" t="s">
        <v>12</v>
      </c>
      <c r="AZ3232" s="60" t="s">
        <v>1353</v>
      </c>
      <c r="BA3232" s="60" t="s">
        <v>2103</v>
      </c>
      <c r="BB3232" s="60" t="s">
        <v>1352</v>
      </c>
      <c r="BC3232"/>
      <c r="BD3232"/>
      <c r="BE3232"/>
    </row>
    <row r="3233" spans="1:57" x14ac:dyDescent="0.25">
      <c r="A3233" s="60" t="s">
        <v>1360</v>
      </c>
      <c r="B3233" s="60" t="s">
        <v>0</v>
      </c>
      <c r="C3233" s="60">
        <v>2021</v>
      </c>
      <c r="D3233" s="60">
        <v>5</v>
      </c>
      <c r="E3233" s="85">
        <v>44144</v>
      </c>
      <c r="F3233" s="60" t="s">
        <v>574</v>
      </c>
      <c r="H3233" s="60" t="s">
        <v>12</v>
      </c>
      <c r="I3233" s="60" t="s">
        <v>575</v>
      </c>
      <c r="J3233" s="60" t="s">
        <v>587</v>
      </c>
      <c r="K3233" s="60" t="s">
        <v>3</v>
      </c>
      <c r="M3233" s="60" t="s">
        <v>579</v>
      </c>
      <c r="N3233" s="65">
        <v>28</v>
      </c>
      <c r="P3233" s="60" t="s">
        <v>1370</v>
      </c>
      <c r="Q3233" s="60" t="s">
        <v>1369</v>
      </c>
      <c r="R3233" s="60">
        <v>326</v>
      </c>
      <c r="AL3233" s="60" t="s">
        <v>1369</v>
      </c>
      <c r="AM3233" s="60">
        <v>326</v>
      </c>
      <c r="AN3233" s="85">
        <v>44144</v>
      </c>
      <c r="AO3233" s="60" t="s">
        <v>2101</v>
      </c>
      <c r="AP3233" s="60" t="s">
        <v>584</v>
      </c>
      <c r="AQ3233" s="60" t="s">
        <v>975</v>
      </c>
      <c r="AT3233" s="60" t="s">
        <v>581</v>
      </c>
      <c r="AU3233" s="60" t="s">
        <v>2102</v>
      </c>
      <c r="AV3233" s="60" t="s">
        <v>1361</v>
      </c>
      <c r="AW3233" s="60" t="s">
        <v>1355</v>
      </c>
      <c r="AX3233" s="60" t="s">
        <v>1354</v>
      </c>
      <c r="AY3233" s="60" t="s">
        <v>12</v>
      </c>
      <c r="AZ3233" s="60" t="s">
        <v>1353</v>
      </c>
      <c r="BA3233" s="60" t="s">
        <v>2103</v>
      </c>
      <c r="BB3233" s="60" t="s">
        <v>1352</v>
      </c>
      <c r="BC3233"/>
      <c r="BD3233"/>
      <c r="BE3233"/>
    </row>
    <row r="3234" spans="1:57" x14ac:dyDescent="0.25">
      <c r="A3234" s="60" t="s">
        <v>1360</v>
      </c>
      <c r="B3234" s="60" t="s">
        <v>0</v>
      </c>
      <c r="C3234" s="60">
        <v>2021</v>
      </c>
      <c r="D3234" s="60">
        <v>5</v>
      </c>
      <c r="E3234" s="85">
        <v>44151</v>
      </c>
      <c r="H3234" s="60" t="s">
        <v>12</v>
      </c>
      <c r="J3234" s="60" t="s">
        <v>25</v>
      </c>
      <c r="K3234" s="60" t="s">
        <v>3</v>
      </c>
      <c r="M3234" s="60" t="s">
        <v>27</v>
      </c>
      <c r="N3234" s="65">
        <v>-24054</v>
      </c>
      <c r="P3234" s="60" t="s">
        <v>27</v>
      </c>
      <c r="Q3234" s="60" t="s">
        <v>1525</v>
      </c>
      <c r="R3234" s="60">
        <v>15</v>
      </c>
      <c r="AL3234" s="60" t="s">
        <v>1525</v>
      </c>
      <c r="AM3234" s="60">
        <v>15</v>
      </c>
      <c r="AN3234" s="85">
        <v>44151</v>
      </c>
      <c r="AO3234" s="60" t="s">
        <v>2106</v>
      </c>
      <c r="AP3234" s="60" t="s">
        <v>1497</v>
      </c>
      <c r="AQ3234" s="60" t="s">
        <v>8</v>
      </c>
      <c r="AT3234" s="60" t="s">
        <v>30</v>
      </c>
      <c r="AU3234" s="60" t="s">
        <v>2102</v>
      </c>
      <c r="AV3234" s="60" t="s">
        <v>1366</v>
      </c>
      <c r="AW3234" s="60" t="s">
        <v>1355</v>
      </c>
      <c r="AX3234" s="60" t="s">
        <v>1365</v>
      </c>
      <c r="AY3234" s="60" t="s">
        <v>12</v>
      </c>
      <c r="BC3234"/>
      <c r="BD3234"/>
      <c r="BE3234"/>
    </row>
    <row r="3235" spans="1:57" x14ac:dyDescent="0.25">
      <c r="A3235" s="60" t="s">
        <v>1360</v>
      </c>
      <c r="B3235" s="60" t="s">
        <v>0</v>
      </c>
      <c r="C3235" s="60">
        <v>2021</v>
      </c>
      <c r="D3235" s="60">
        <v>5</v>
      </c>
      <c r="E3235" s="85">
        <v>44151</v>
      </c>
      <c r="H3235" s="60" t="s">
        <v>12</v>
      </c>
      <c r="I3235" s="60" t="s">
        <v>552</v>
      </c>
      <c r="J3235" s="60" t="s">
        <v>920</v>
      </c>
      <c r="K3235" s="60" t="s">
        <v>3</v>
      </c>
      <c r="M3235" s="60" t="s">
        <v>27</v>
      </c>
      <c r="N3235" s="65">
        <v>24054</v>
      </c>
      <c r="P3235" s="60" t="s">
        <v>1523</v>
      </c>
      <c r="Q3235" s="60" t="s">
        <v>1525</v>
      </c>
      <c r="R3235" s="60">
        <v>34</v>
      </c>
      <c r="S3235" s="60" t="s">
        <v>1497</v>
      </c>
      <c r="T3235" s="60">
        <v>1</v>
      </c>
      <c r="U3235" s="85">
        <v>44132</v>
      </c>
      <c r="V3235" s="60" t="s">
        <v>1524</v>
      </c>
      <c r="W3235" s="60" t="s">
        <v>1523</v>
      </c>
      <c r="X3235" s="60" t="s">
        <v>36</v>
      </c>
      <c r="AL3235" s="60" t="s">
        <v>1497</v>
      </c>
      <c r="AM3235" s="60">
        <v>1</v>
      </c>
      <c r="AN3235" s="85">
        <v>44132</v>
      </c>
      <c r="AO3235" s="60" t="s">
        <v>2148</v>
      </c>
      <c r="AP3235" s="60" t="s">
        <v>1497</v>
      </c>
      <c r="AQ3235" s="60" t="s">
        <v>554</v>
      </c>
      <c r="AR3235" s="60" t="s">
        <v>1169</v>
      </c>
      <c r="AT3235" s="60" t="s">
        <v>30</v>
      </c>
      <c r="AU3235" s="60" t="s">
        <v>2102</v>
      </c>
      <c r="AV3235" s="60" t="s">
        <v>1372</v>
      </c>
      <c r="AW3235" s="60" t="s">
        <v>1355</v>
      </c>
      <c r="AX3235" s="60" t="s">
        <v>1354</v>
      </c>
      <c r="AY3235" s="60" t="s">
        <v>12</v>
      </c>
      <c r="AZ3235" s="60" t="s">
        <v>1353</v>
      </c>
      <c r="BA3235" s="60" t="s">
        <v>2103</v>
      </c>
      <c r="BB3235" s="60" t="s">
        <v>1371</v>
      </c>
      <c r="BC3235"/>
      <c r="BD3235"/>
      <c r="BE3235"/>
    </row>
    <row r="3236" spans="1:57" x14ac:dyDescent="0.25">
      <c r="A3236" s="60" t="s">
        <v>1360</v>
      </c>
      <c r="B3236" s="60" t="s">
        <v>0</v>
      </c>
      <c r="C3236" s="60">
        <v>2021</v>
      </c>
      <c r="D3236" s="60">
        <v>5</v>
      </c>
      <c r="E3236" s="85">
        <v>44151</v>
      </c>
      <c r="H3236" s="60" t="s">
        <v>12</v>
      </c>
      <c r="J3236" s="60" t="s">
        <v>2</v>
      </c>
      <c r="K3236" s="60" t="s">
        <v>3</v>
      </c>
      <c r="M3236" s="60" t="s">
        <v>43</v>
      </c>
      <c r="N3236" s="65">
        <v>-24054</v>
      </c>
      <c r="P3236" s="60" t="s">
        <v>14</v>
      </c>
      <c r="Q3236" s="60" t="s">
        <v>1498</v>
      </c>
      <c r="R3236" s="60">
        <v>15</v>
      </c>
      <c r="AL3236" s="60" t="s">
        <v>1498</v>
      </c>
      <c r="AM3236" s="60">
        <v>15</v>
      </c>
      <c r="AN3236" s="85">
        <v>44151</v>
      </c>
      <c r="AO3236" s="60" t="s">
        <v>2126</v>
      </c>
      <c r="AP3236" s="60" t="s">
        <v>1497</v>
      </c>
      <c r="AQ3236" s="60" t="s">
        <v>8</v>
      </c>
      <c r="AT3236" s="60" t="s">
        <v>30</v>
      </c>
      <c r="AU3236" s="60" t="s">
        <v>2102</v>
      </c>
      <c r="AV3236" s="60" t="s">
        <v>1385</v>
      </c>
      <c r="AW3236" s="60" t="s">
        <v>1355</v>
      </c>
      <c r="AX3236" s="60" t="s">
        <v>1355</v>
      </c>
      <c r="AY3236" s="60" t="s">
        <v>12</v>
      </c>
      <c r="BC3236"/>
      <c r="BD3236"/>
      <c r="BE3236"/>
    </row>
    <row r="3237" spans="1:57" x14ac:dyDescent="0.25">
      <c r="A3237" s="60" t="s">
        <v>1360</v>
      </c>
      <c r="B3237" s="60" t="s">
        <v>0</v>
      </c>
      <c r="C3237" s="60">
        <v>2021</v>
      </c>
      <c r="D3237" s="60">
        <v>5</v>
      </c>
      <c r="E3237" s="85">
        <v>44151</v>
      </c>
      <c r="H3237" s="60" t="s">
        <v>12</v>
      </c>
      <c r="J3237" s="60" t="s">
        <v>25</v>
      </c>
      <c r="K3237" s="60" t="s">
        <v>3</v>
      </c>
      <c r="M3237" s="60" t="s">
        <v>43</v>
      </c>
      <c r="N3237" s="65">
        <v>24054</v>
      </c>
      <c r="P3237" s="60" t="s">
        <v>27</v>
      </c>
      <c r="Q3237" s="60" t="s">
        <v>1498</v>
      </c>
      <c r="R3237" s="60">
        <v>43</v>
      </c>
      <c r="AL3237" s="60" t="s">
        <v>1498</v>
      </c>
      <c r="AM3237" s="60">
        <v>43</v>
      </c>
      <c r="AN3237" s="85">
        <v>44151</v>
      </c>
      <c r="AO3237" s="60" t="s">
        <v>2126</v>
      </c>
      <c r="AP3237" s="60" t="s">
        <v>1497</v>
      </c>
      <c r="AQ3237" s="60" t="s">
        <v>8</v>
      </c>
      <c r="AT3237" s="60" t="s">
        <v>30</v>
      </c>
      <c r="AU3237" s="60" t="s">
        <v>2102</v>
      </c>
      <c r="AV3237" s="60" t="s">
        <v>1366</v>
      </c>
      <c r="AW3237" s="60" t="s">
        <v>1355</v>
      </c>
      <c r="AX3237" s="60" t="s">
        <v>1365</v>
      </c>
      <c r="AY3237" s="60" t="s">
        <v>12</v>
      </c>
      <c r="BC3237"/>
      <c r="BD3237"/>
      <c r="BE3237"/>
    </row>
    <row r="3238" spans="1:57" x14ac:dyDescent="0.25">
      <c r="A3238" s="60" t="s">
        <v>1360</v>
      </c>
      <c r="B3238" s="60" t="s">
        <v>0</v>
      </c>
      <c r="C3238" s="60">
        <v>2021</v>
      </c>
      <c r="D3238" s="60">
        <v>5</v>
      </c>
      <c r="E3238" s="85">
        <v>44154</v>
      </c>
      <c r="H3238" s="60" t="s">
        <v>12</v>
      </c>
      <c r="J3238" s="60" t="s">
        <v>2</v>
      </c>
      <c r="K3238" s="60" t="s">
        <v>3</v>
      </c>
      <c r="M3238" s="60" t="s">
        <v>43</v>
      </c>
      <c r="N3238" s="65">
        <v>-1500</v>
      </c>
      <c r="P3238" s="60" t="s">
        <v>14</v>
      </c>
      <c r="Q3238" s="60" t="s">
        <v>1368</v>
      </c>
      <c r="R3238" s="60">
        <v>1</v>
      </c>
      <c r="AL3238" s="60" t="s">
        <v>1368</v>
      </c>
      <c r="AM3238" s="60">
        <v>1</v>
      </c>
      <c r="AN3238" s="85">
        <v>44154</v>
      </c>
      <c r="AO3238" s="60" t="s">
        <v>2126</v>
      </c>
      <c r="AP3238" s="60" t="s">
        <v>1367</v>
      </c>
      <c r="AQ3238" s="60" t="s">
        <v>8</v>
      </c>
      <c r="AT3238" s="60" t="s">
        <v>30</v>
      </c>
      <c r="AU3238" s="60" t="s">
        <v>2102</v>
      </c>
      <c r="AV3238" s="60" t="s">
        <v>1385</v>
      </c>
      <c r="AW3238" s="60" t="s">
        <v>1355</v>
      </c>
      <c r="AX3238" s="60" t="s">
        <v>1355</v>
      </c>
      <c r="AY3238" s="60" t="s">
        <v>12</v>
      </c>
      <c r="BC3238"/>
      <c r="BD3238"/>
      <c r="BE3238"/>
    </row>
    <row r="3239" spans="1:57" x14ac:dyDescent="0.25">
      <c r="A3239" s="60" t="s">
        <v>1360</v>
      </c>
      <c r="B3239" s="60" t="s">
        <v>0</v>
      </c>
      <c r="C3239" s="60">
        <v>2021</v>
      </c>
      <c r="D3239" s="60">
        <v>5</v>
      </c>
      <c r="E3239" s="85">
        <v>44154</v>
      </c>
      <c r="H3239" s="60" t="s">
        <v>12</v>
      </c>
      <c r="J3239" s="60" t="s">
        <v>25</v>
      </c>
      <c r="K3239" s="60" t="s">
        <v>3</v>
      </c>
      <c r="M3239" s="60" t="s">
        <v>27</v>
      </c>
      <c r="N3239" s="65">
        <v>-1500</v>
      </c>
      <c r="P3239" s="60" t="s">
        <v>27</v>
      </c>
      <c r="Q3239" s="60" t="s">
        <v>1552</v>
      </c>
      <c r="R3239" s="60">
        <v>28</v>
      </c>
      <c r="AL3239" s="60" t="s">
        <v>1552</v>
      </c>
      <c r="AM3239" s="60">
        <v>28</v>
      </c>
      <c r="AN3239" s="85">
        <v>44154</v>
      </c>
      <c r="AO3239" s="60" t="s">
        <v>2106</v>
      </c>
      <c r="AP3239" s="60" t="s">
        <v>1367</v>
      </c>
      <c r="AQ3239" s="60" t="s">
        <v>8</v>
      </c>
      <c r="AT3239" s="60" t="s">
        <v>30</v>
      </c>
      <c r="AU3239" s="60" t="s">
        <v>2102</v>
      </c>
      <c r="AV3239" s="60" t="s">
        <v>1366</v>
      </c>
      <c r="AW3239" s="60" t="s">
        <v>1355</v>
      </c>
      <c r="AX3239" s="60" t="s">
        <v>1365</v>
      </c>
      <c r="AY3239" s="60" t="s">
        <v>12</v>
      </c>
      <c r="BC3239"/>
      <c r="BD3239"/>
      <c r="BE3239"/>
    </row>
    <row r="3240" spans="1:57" x14ac:dyDescent="0.25">
      <c r="A3240" s="60" t="s">
        <v>1360</v>
      </c>
      <c r="B3240" s="60" t="s">
        <v>0</v>
      </c>
      <c r="C3240" s="60">
        <v>2021</v>
      </c>
      <c r="D3240" s="60">
        <v>5</v>
      </c>
      <c r="E3240" s="85">
        <v>44154</v>
      </c>
      <c r="H3240" s="60" t="s">
        <v>12</v>
      </c>
      <c r="I3240" s="60" t="s">
        <v>552</v>
      </c>
      <c r="J3240" s="60" t="s">
        <v>920</v>
      </c>
      <c r="K3240" s="60" t="s">
        <v>3</v>
      </c>
      <c r="M3240" s="60" t="s">
        <v>27</v>
      </c>
      <c r="N3240" s="65">
        <v>1500</v>
      </c>
      <c r="P3240" s="60" t="s">
        <v>1551</v>
      </c>
      <c r="Q3240" s="60" t="s">
        <v>1552</v>
      </c>
      <c r="R3240" s="60">
        <v>61</v>
      </c>
      <c r="S3240" s="60" t="s">
        <v>1367</v>
      </c>
      <c r="T3240" s="60">
        <v>1</v>
      </c>
      <c r="U3240" s="85">
        <v>44147</v>
      </c>
      <c r="V3240" s="60" t="s">
        <v>1397</v>
      </c>
      <c r="W3240" s="60" t="s">
        <v>1551</v>
      </c>
      <c r="X3240" s="60" t="s">
        <v>36</v>
      </c>
      <c r="AL3240" s="60" t="s">
        <v>1367</v>
      </c>
      <c r="AM3240" s="60">
        <v>1</v>
      </c>
      <c r="AN3240" s="85">
        <v>44147</v>
      </c>
      <c r="AO3240" s="60" t="s">
        <v>2135</v>
      </c>
      <c r="AP3240" s="60" t="s">
        <v>1367</v>
      </c>
      <c r="AQ3240" s="60" t="s">
        <v>554</v>
      </c>
      <c r="AR3240" s="60" t="s">
        <v>208</v>
      </c>
      <c r="AT3240" s="60" t="s">
        <v>30</v>
      </c>
      <c r="AU3240" s="60" t="s">
        <v>2102</v>
      </c>
      <c r="AV3240" s="60" t="s">
        <v>1372</v>
      </c>
      <c r="AW3240" s="60" t="s">
        <v>1355</v>
      </c>
      <c r="AX3240" s="60" t="s">
        <v>1354</v>
      </c>
      <c r="AY3240" s="60" t="s">
        <v>12</v>
      </c>
      <c r="AZ3240" s="60" t="s">
        <v>1353</v>
      </c>
      <c r="BA3240" s="60" t="s">
        <v>2103</v>
      </c>
      <c r="BB3240" s="60" t="s">
        <v>1371</v>
      </c>
      <c r="BC3240"/>
      <c r="BD3240"/>
      <c r="BE3240"/>
    </row>
    <row r="3241" spans="1:57" x14ac:dyDescent="0.25">
      <c r="A3241" s="60" t="s">
        <v>1360</v>
      </c>
      <c r="B3241" s="60" t="s">
        <v>0</v>
      </c>
      <c r="C3241" s="60">
        <v>2021</v>
      </c>
      <c r="D3241" s="60">
        <v>5</v>
      </c>
      <c r="E3241" s="85">
        <v>44154</v>
      </c>
      <c r="H3241" s="60" t="s">
        <v>12</v>
      </c>
      <c r="J3241" s="60" t="s">
        <v>25</v>
      </c>
      <c r="K3241" s="60" t="s">
        <v>3</v>
      </c>
      <c r="M3241" s="60" t="s">
        <v>43</v>
      </c>
      <c r="N3241" s="65">
        <v>1500</v>
      </c>
      <c r="P3241" s="60" t="s">
        <v>27</v>
      </c>
      <c r="Q3241" s="60" t="s">
        <v>1368</v>
      </c>
      <c r="R3241" s="60">
        <v>136</v>
      </c>
      <c r="AL3241" s="60" t="s">
        <v>1368</v>
      </c>
      <c r="AM3241" s="60">
        <v>136</v>
      </c>
      <c r="AN3241" s="85">
        <v>44154</v>
      </c>
      <c r="AO3241" s="60" t="s">
        <v>2126</v>
      </c>
      <c r="AP3241" s="60" t="s">
        <v>1367</v>
      </c>
      <c r="AQ3241" s="60" t="s">
        <v>8</v>
      </c>
      <c r="AT3241" s="60" t="s">
        <v>30</v>
      </c>
      <c r="AU3241" s="60" t="s">
        <v>2102</v>
      </c>
      <c r="AV3241" s="60" t="s">
        <v>1366</v>
      </c>
      <c r="AW3241" s="60" t="s">
        <v>1355</v>
      </c>
      <c r="AX3241" s="60" t="s">
        <v>1365</v>
      </c>
      <c r="AY3241" s="60" t="s">
        <v>12</v>
      </c>
      <c r="BC3241"/>
      <c r="BD3241"/>
      <c r="BE3241"/>
    </row>
    <row r="3242" spans="1:57" x14ac:dyDescent="0.25">
      <c r="A3242" s="60" t="s">
        <v>1360</v>
      </c>
      <c r="B3242" s="60" t="s">
        <v>0</v>
      </c>
      <c r="C3242" s="60">
        <v>2021</v>
      </c>
      <c r="D3242" s="60">
        <v>5</v>
      </c>
      <c r="E3242" s="85">
        <v>44165</v>
      </c>
      <c r="F3242" s="60" t="s">
        <v>574</v>
      </c>
      <c r="H3242" s="60" t="s">
        <v>12</v>
      </c>
      <c r="I3242" s="60" t="s">
        <v>575</v>
      </c>
      <c r="J3242" s="60" t="s">
        <v>587</v>
      </c>
      <c r="K3242" s="60" t="s">
        <v>3</v>
      </c>
      <c r="M3242" s="60" t="s">
        <v>1364</v>
      </c>
      <c r="N3242" s="65">
        <v>-754.24</v>
      </c>
      <c r="P3242" s="60" t="s">
        <v>1363</v>
      </c>
      <c r="Q3242" s="60" t="s">
        <v>1362</v>
      </c>
      <c r="R3242" s="60">
        <v>2</v>
      </c>
      <c r="AL3242" s="60" t="s">
        <v>1362</v>
      </c>
      <c r="AM3242" s="60">
        <v>2</v>
      </c>
      <c r="AN3242" s="85">
        <v>44165</v>
      </c>
      <c r="AO3242" s="60" t="s">
        <v>2149</v>
      </c>
      <c r="AQ3242" s="60" t="s">
        <v>847</v>
      </c>
      <c r="AT3242" s="60" t="s">
        <v>603</v>
      </c>
      <c r="AU3242" s="60" t="s">
        <v>2102</v>
      </c>
      <c r="AV3242" s="60" t="s">
        <v>1361</v>
      </c>
      <c r="AW3242" s="60" t="s">
        <v>1355</v>
      </c>
      <c r="AX3242" s="60" t="s">
        <v>1354</v>
      </c>
      <c r="AY3242" s="60" t="s">
        <v>12</v>
      </c>
      <c r="AZ3242" s="60" t="s">
        <v>1353</v>
      </c>
      <c r="BA3242" s="60" t="s">
        <v>2103</v>
      </c>
      <c r="BB3242" s="60" t="s">
        <v>1352</v>
      </c>
      <c r="BC3242"/>
      <c r="BD3242"/>
      <c r="BE3242"/>
    </row>
    <row r="3243" spans="1:57" x14ac:dyDescent="0.25">
      <c r="A3243" s="60" t="s">
        <v>1360</v>
      </c>
      <c r="B3243" s="60" t="s">
        <v>0</v>
      </c>
      <c r="C3243" s="60">
        <v>2021</v>
      </c>
      <c r="D3243" s="60">
        <v>5</v>
      </c>
      <c r="E3243" s="85">
        <v>44165</v>
      </c>
      <c r="F3243" s="60" t="s">
        <v>574</v>
      </c>
      <c r="H3243" s="60" t="s">
        <v>12</v>
      </c>
      <c r="I3243" s="60" t="s">
        <v>575</v>
      </c>
      <c r="J3243" s="60" t="s">
        <v>582</v>
      </c>
      <c r="K3243" s="60" t="s">
        <v>3</v>
      </c>
      <c r="M3243" s="60" t="s">
        <v>1364</v>
      </c>
      <c r="N3243" s="65">
        <v>-9630.8799999999992</v>
      </c>
      <c r="P3243" s="60" t="s">
        <v>1363</v>
      </c>
      <c r="Q3243" s="60" t="s">
        <v>1362</v>
      </c>
      <c r="R3243" s="60">
        <v>3</v>
      </c>
      <c r="AL3243" s="60" t="s">
        <v>1362</v>
      </c>
      <c r="AM3243" s="60">
        <v>3</v>
      </c>
      <c r="AN3243" s="85">
        <v>44165</v>
      </c>
      <c r="AO3243" s="60" t="s">
        <v>2149</v>
      </c>
      <c r="AQ3243" s="60" t="s">
        <v>847</v>
      </c>
      <c r="AT3243" s="60" t="s">
        <v>603</v>
      </c>
      <c r="AU3243" s="60" t="s">
        <v>2102</v>
      </c>
      <c r="AV3243" s="60" t="s">
        <v>1361</v>
      </c>
      <c r="AW3243" s="60" t="s">
        <v>1355</v>
      </c>
      <c r="AX3243" s="60" t="s">
        <v>1354</v>
      </c>
      <c r="AY3243" s="60" t="s">
        <v>12</v>
      </c>
      <c r="AZ3243" s="60" t="s">
        <v>1353</v>
      </c>
      <c r="BA3243" s="60" t="s">
        <v>2103</v>
      </c>
      <c r="BB3243" s="60" t="s">
        <v>1352</v>
      </c>
      <c r="BC3243"/>
      <c r="BD3243"/>
      <c r="BE3243"/>
    </row>
    <row r="3244" spans="1:57" x14ac:dyDescent="0.25">
      <c r="A3244" s="60" t="s">
        <v>1360</v>
      </c>
      <c r="B3244" s="60" t="s">
        <v>0</v>
      </c>
      <c r="C3244" s="60">
        <v>2021</v>
      </c>
      <c r="D3244" s="60">
        <v>5</v>
      </c>
      <c r="E3244" s="85">
        <v>44165</v>
      </c>
      <c r="F3244" s="60" t="s">
        <v>574</v>
      </c>
      <c r="H3244" s="60" t="s">
        <v>12</v>
      </c>
      <c r="I3244" s="60" t="s">
        <v>575</v>
      </c>
      <c r="J3244" s="60" t="s">
        <v>585</v>
      </c>
      <c r="K3244" s="60" t="s">
        <v>3</v>
      </c>
      <c r="M3244" s="60" t="s">
        <v>1364</v>
      </c>
      <c r="N3244" s="65">
        <v>-2158.36</v>
      </c>
      <c r="P3244" s="60" t="s">
        <v>1363</v>
      </c>
      <c r="Q3244" s="60" t="s">
        <v>1362</v>
      </c>
      <c r="R3244" s="60">
        <v>12</v>
      </c>
      <c r="AL3244" s="60" t="s">
        <v>1362</v>
      </c>
      <c r="AM3244" s="60">
        <v>12</v>
      </c>
      <c r="AN3244" s="85">
        <v>44165</v>
      </c>
      <c r="AO3244" s="60" t="s">
        <v>2149</v>
      </c>
      <c r="AQ3244" s="60" t="s">
        <v>975</v>
      </c>
      <c r="AT3244" s="60" t="s">
        <v>603</v>
      </c>
      <c r="AU3244" s="60" t="s">
        <v>2102</v>
      </c>
      <c r="AV3244" s="60" t="s">
        <v>1361</v>
      </c>
      <c r="AW3244" s="60" t="s">
        <v>1355</v>
      </c>
      <c r="AX3244" s="60" t="s">
        <v>1354</v>
      </c>
      <c r="AY3244" s="60" t="s">
        <v>12</v>
      </c>
      <c r="AZ3244" s="60" t="s">
        <v>1353</v>
      </c>
      <c r="BA3244" s="60" t="s">
        <v>2103</v>
      </c>
      <c r="BB3244" s="60" t="s">
        <v>1352</v>
      </c>
      <c r="BC3244"/>
      <c r="BD3244"/>
      <c r="BE3244"/>
    </row>
    <row r="3245" spans="1:57" x14ac:dyDescent="0.25">
      <c r="A3245" s="60" t="s">
        <v>1360</v>
      </c>
      <c r="B3245" s="60" t="s">
        <v>0</v>
      </c>
      <c r="C3245" s="60">
        <v>2021</v>
      </c>
      <c r="D3245" s="60">
        <v>5</v>
      </c>
      <c r="E3245" s="85">
        <v>44165</v>
      </c>
      <c r="F3245" s="60" t="s">
        <v>574</v>
      </c>
      <c r="H3245" s="60" t="s">
        <v>12</v>
      </c>
      <c r="I3245" s="60" t="s">
        <v>575</v>
      </c>
      <c r="J3245" s="60" t="s">
        <v>588</v>
      </c>
      <c r="K3245" s="60" t="s">
        <v>3</v>
      </c>
      <c r="M3245" s="60" t="s">
        <v>1364</v>
      </c>
      <c r="N3245" s="65">
        <v>-183.75</v>
      </c>
      <c r="P3245" s="60" t="s">
        <v>1363</v>
      </c>
      <c r="Q3245" s="60" t="s">
        <v>1362</v>
      </c>
      <c r="R3245" s="60">
        <v>15</v>
      </c>
      <c r="AL3245" s="60" t="s">
        <v>1362</v>
      </c>
      <c r="AM3245" s="60">
        <v>15</v>
      </c>
      <c r="AN3245" s="85">
        <v>44165</v>
      </c>
      <c r="AO3245" s="60" t="s">
        <v>2149</v>
      </c>
      <c r="AQ3245" s="60" t="s">
        <v>975</v>
      </c>
      <c r="AT3245" s="60" t="s">
        <v>603</v>
      </c>
      <c r="AU3245" s="60" t="s">
        <v>2102</v>
      </c>
      <c r="AV3245" s="60" t="s">
        <v>1361</v>
      </c>
      <c r="AW3245" s="60" t="s">
        <v>1355</v>
      </c>
      <c r="AX3245" s="60" t="s">
        <v>1354</v>
      </c>
      <c r="AY3245" s="60" t="s">
        <v>12</v>
      </c>
      <c r="AZ3245" s="60" t="s">
        <v>1353</v>
      </c>
      <c r="BA3245" s="60" t="s">
        <v>2103</v>
      </c>
      <c r="BB3245" s="60" t="s">
        <v>1352</v>
      </c>
      <c r="BC3245"/>
      <c r="BD3245">
        <v>1</v>
      </c>
      <c r="BE3245" t="s">
        <v>2071</v>
      </c>
    </row>
    <row r="3246" spans="1:57" x14ac:dyDescent="0.25">
      <c r="A3246" s="60" t="s">
        <v>1360</v>
      </c>
      <c r="B3246" s="60" t="s">
        <v>0</v>
      </c>
      <c r="C3246" s="60">
        <v>2021</v>
      </c>
      <c r="D3246" s="60">
        <v>5</v>
      </c>
      <c r="E3246" s="85">
        <v>44165</v>
      </c>
      <c r="F3246" s="60" t="s">
        <v>574</v>
      </c>
      <c r="H3246" s="60" t="s">
        <v>12</v>
      </c>
      <c r="I3246" s="60" t="s">
        <v>575</v>
      </c>
      <c r="J3246" s="60" t="s">
        <v>589</v>
      </c>
      <c r="K3246" s="60" t="s">
        <v>3</v>
      </c>
      <c r="M3246" s="60" t="s">
        <v>1364</v>
      </c>
      <c r="N3246" s="65">
        <v>-67039.199999999997</v>
      </c>
      <c r="P3246" s="60" t="s">
        <v>1363</v>
      </c>
      <c r="Q3246" s="60" t="s">
        <v>1362</v>
      </c>
      <c r="R3246" s="60">
        <v>1</v>
      </c>
      <c r="AL3246" s="60" t="s">
        <v>1362</v>
      </c>
      <c r="AM3246" s="60">
        <v>1</v>
      </c>
      <c r="AN3246" s="85">
        <v>44165</v>
      </c>
      <c r="AO3246" s="60" t="s">
        <v>2149</v>
      </c>
      <c r="AQ3246" s="60" t="s">
        <v>847</v>
      </c>
      <c r="AT3246" s="60" t="s">
        <v>603</v>
      </c>
      <c r="AU3246" s="60" t="s">
        <v>2102</v>
      </c>
      <c r="AV3246" s="60" t="s">
        <v>1361</v>
      </c>
      <c r="AW3246" s="60" t="s">
        <v>1355</v>
      </c>
      <c r="AX3246" s="60" t="s">
        <v>1354</v>
      </c>
      <c r="AY3246" s="60" t="s">
        <v>12</v>
      </c>
      <c r="AZ3246" s="60" t="s">
        <v>1353</v>
      </c>
      <c r="BA3246" s="60" t="s">
        <v>2103</v>
      </c>
      <c r="BB3246" s="60" t="s">
        <v>1352</v>
      </c>
      <c r="BC3246"/>
      <c r="BD3246"/>
      <c r="BE3246"/>
    </row>
    <row r="3247" spans="1:57" x14ac:dyDescent="0.25">
      <c r="A3247" s="60" t="s">
        <v>1360</v>
      </c>
      <c r="B3247" s="60" t="s">
        <v>0</v>
      </c>
      <c r="C3247" s="60">
        <v>2021</v>
      </c>
      <c r="D3247" s="60">
        <v>5</v>
      </c>
      <c r="E3247" s="85">
        <v>44165</v>
      </c>
      <c r="H3247" s="60" t="s">
        <v>12</v>
      </c>
      <c r="J3247" s="60" t="s">
        <v>2</v>
      </c>
      <c r="K3247" s="60" t="s">
        <v>3</v>
      </c>
      <c r="M3247" s="60" t="s">
        <v>1359</v>
      </c>
      <c r="N3247" s="65">
        <v>170.46</v>
      </c>
      <c r="P3247" s="60" t="s">
        <v>14</v>
      </c>
      <c r="Q3247" s="60" t="s">
        <v>1357</v>
      </c>
      <c r="R3247" s="60">
        <v>90</v>
      </c>
      <c r="AL3247" s="60" t="s">
        <v>1357</v>
      </c>
      <c r="AM3247" s="60">
        <v>90</v>
      </c>
      <c r="AN3247" s="85">
        <v>44165</v>
      </c>
      <c r="AO3247" s="60" t="s">
        <v>2131</v>
      </c>
      <c r="AQ3247" s="60" t="s">
        <v>8</v>
      </c>
      <c r="AT3247" s="60" t="s">
        <v>603</v>
      </c>
      <c r="AU3247" s="60" t="s">
        <v>2102</v>
      </c>
      <c r="AV3247" s="60" t="s">
        <v>1385</v>
      </c>
      <c r="AW3247" s="60" t="s">
        <v>1355</v>
      </c>
      <c r="AX3247" s="60" t="s">
        <v>1355</v>
      </c>
      <c r="AY3247" s="60" t="s">
        <v>12</v>
      </c>
      <c r="BC3247"/>
      <c r="BD3247"/>
      <c r="BE3247"/>
    </row>
    <row r="3248" spans="1:57" x14ac:dyDescent="0.25">
      <c r="A3248" s="60" t="s">
        <v>1360</v>
      </c>
      <c r="B3248" s="60" t="s">
        <v>0</v>
      </c>
      <c r="C3248" s="60">
        <v>2021</v>
      </c>
      <c r="D3248" s="60">
        <v>5</v>
      </c>
      <c r="E3248" s="85">
        <v>44165</v>
      </c>
      <c r="H3248" s="60" t="s">
        <v>12</v>
      </c>
      <c r="J3248" s="60" t="s">
        <v>2</v>
      </c>
      <c r="K3248" s="60" t="s">
        <v>3</v>
      </c>
      <c r="M3248" s="60" t="s">
        <v>1359</v>
      </c>
      <c r="N3248" s="65">
        <v>21.07</v>
      </c>
      <c r="P3248" s="60" t="s">
        <v>14</v>
      </c>
      <c r="Q3248" s="60" t="s">
        <v>1491</v>
      </c>
      <c r="R3248" s="60">
        <v>90</v>
      </c>
      <c r="AL3248" s="60" t="s">
        <v>1491</v>
      </c>
      <c r="AM3248" s="60">
        <v>90</v>
      </c>
      <c r="AN3248" s="85">
        <v>44165</v>
      </c>
      <c r="AO3248" s="60" t="s">
        <v>2131</v>
      </c>
      <c r="AQ3248" s="60" t="s">
        <v>8</v>
      </c>
      <c r="AT3248" s="60" t="s">
        <v>603</v>
      </c>
      <c r="AU3248" s="60" t="s">
        <v>2102</v>
      </c>
      <c r="AV3248" s="60" t="s">
        <v>1385</v>
      </c>
      <c r="AW3248" s="60" t="s">
        <v>1355</v>
      </c>
      <c r="AX3248" s="60" t="s">
        <v>1355</v>
      </c>
      <c r="AY3248" s="60" t="s">
        <v>12</v>
      </c>
      <c r="BC3248"/>
      <c r="BD3248"/>
      <c r="BE3248"/>
    </row>
    <row r="3249" spans="1:57" x14ac:dyDescent="0.25">
      <c r="A3249" s="60" t="s">
        <v>1360</v>
      </c>
      <c r="B3249" s="60" t="s">
        <v>0</v>
      </c>
      <c r="C3249" s="60">
        <v>2021</v>
      </c>
      <c r="D3249" s="60">
        <v>5</v>
      </c>
      <c r="E3249" s="85">
        <v>44165</v>
      </c>
      <c r="F3249" s="60" t="s">
        <v>574</v>
      </c>
      <c r="H3249" s="60" t="s">
        <v>12</v>
      </c>
      <c r="I3249" s="60" t="s">
        <v>575</v>
      </c>
      <c r="J3249" s="60" t="s">
        <v>624</v>
      </c>
      <c r="K3249" s="60" t="s">
        <v>3</v>
      </c>
      <c r="M3249" s="60" t="s">
        <v>1364</v>
      </c>
      <c r="N3249" s="65">
        <v>-15155</v>
      </c>
      <c r="P3249" s="60" t="s">
        <v>1363</v>
      </c>
      <c r="Q3249" s="60" t="s">
        <v>1362</v>
      </c>
      <c r="R3249" s="60">
        <v>6</v>
      </c>
      <c r="AL3249" s="60" t="s">
        <v>1362</v>
      </c>
      <c r="AM3249" s="60">
        <v>6</v>
      </c>
      <c r="AN3249" s="85">
        <v>44165</v>
      </c>
      <c r="AO3249" s="60" t="s">
        <v>2149</v>
      </c>
      <c r="AQ3249" s="60" t="s">
        <v>847</v>
      </c>
      <c r="AT3249" s="60" t="s">
        <v>603</v>
      </c>
      <c r="AU3249" s="60" t="s">
        <v>2102</v>
      </c>
      <c r="AV3249" s="60" t="s">
        <v>1361</v>
      </c>
      <c r="AW3249" s="60" t="s">
        <v>1355</v>
      </c>
      <c r="AX3249" s="60" t="s">
        <v>1354</v>
      </c>
      <c r="AY3249" s="60" t="s">
        <v>12</v>
      </c>
      <c r="AZ3249" s="60" t="s">
        <v>1353</v>
      </c>
      <c r="BA3249" s="60" t="s">
        <v>2103</v>
      </c>
      <c r="BB3249" s="60" t="s">
        <v>1352</v>
      </c>
      <c r="BC3249"/>
      <c r="BD3249"/>
      <c r="BE3249"/>
    </row>
    <row r="3250" spans="1:57" x14ac:dyDescent="0.25">
      <c r="A3250" s="60" t="s">
        <v>1360</v>
      </c>
      <c r="B3250" s="60" t="s">
        <v>0</v>
      </c>
      <c r="C3250" s="60">
        <v>2021</v>
      </c>
      <c r="D3250" s="60">
        <v>5</v>
      </c>
      <c r="E3250" s="85">
        <v>44165</v>
      </c>
      <c r="F3250" s="60" t="s">
        <v>574</v>
      </c>
      <c r="H3250" s="60" t="s">
        <v>12</v>
      </c>
      <c r="I3250" s="60" t="s">
        <v>575</v>
      </c>
      <c r="J3250" s="60" t="s">
        <v>589</v>
      </c>
      <c r="K3250" s="60" t="s">
        <v>3</v>
      </c>
      <c r="M3250" s="60" t="s">
        <v>1364</v>
      </c>
      <c r="N3250" s="65">
        <v>-30000</v>
      </c>
      <c r="P3250" s="60" t="s">
        <v>1363</v>
      </c>
      <c r="Q3250" s="60" t="s">
        <v>1362</v>
      </c>
      <c r="R3250" s="60">
        <v>9</v>
      </c>
      <c r="AL3250" s="60" t="s">
        <v>1362</v>
      </c>
      <c r="AM3250" s="60">
        <v>9</v>
      </c>
      <c r="AN3250" s="85">
        <v>44165</v>
      </c>
      <c r="AO3250" s="60" t="s">
        <v>2149</v>
      </c>
      <c r="AQ3250" s="60" t="s">
        <v>975</v>
      </c>
      <c r="AT3250" s="60" t="s">
        <v>603</v>
      </c>
      <c r="AU3250" s="60" t="s">
        <v>2102</v>
      </c>
      <c r="AV3250" s="60" t="s">
        <v>1361</v>
      </c>
      <c r="AW3250" s="60" t="s">
        <v>1355</v>
      </c>
      <c r="AX3250" s="60" t="s">
        <v>1354</v>
      </c>
      <c r="AY3250" s="60" t="s">
        <v>12</v>
      </c>
      <c r="AZ3250" s="60" t="s">
        <v>1353</v>
      </c>
      <c r="BA3250" s="60" t="s">
        <v>2103</v>
      </c>
      <c r="BB3250" s="60" t="s">
        <v>1352</v>
      </c>
      <c r="BC3250"/>
      <c r="BD3250"/>
      <c r="BE3250"/>
    </row>
    <row r="3251" spans="1:57" x14ac:dyDescent="0.25">
      <c r="A3251" s="60" t="s">
        <v>1360</v>
      </c>
      <c r="B3251" s="60" t="s">
        <v>0</v>
      </c>
      <c r="C3251" s="60">
        <v>2021</v>
      </c>
      <c r="D3251" s="60">
        <v>5</v>
      </c>
      <c r="E3251" s="85">
        <v>44165</v>
      </c>
      <c r="F3251" s="60" t="s">
        <v>574</v>
      </c>
      <c r="H3251" s="60" t="s">
        <v>12</v>
      </c>
      <c r="I3251" s="60" t="s">
        <v>575</v>
      </c>
      <c r="J3251" s="60" t="s">
        <v>688</v>
      </c>
      <c r="K3251" s="60" t="s">
        <v>3</v>
      </c>
      <c r="M3251" s="60" t="s">
        <v>1359</v>
      </c>
      <c r="N3251" s="65">
        <v>-14.43</v>
      </c>
      <c r="P3251" s="60" t="s">
        <v>1492</v>
      </c>
      <c r="Q3251" s="60" t="s">
        <v>1491</v>
      </c>
      <c r="R3251" s="60">
        <v>47</v>
      </c>
      <c r="AL3251" s="60" t="s">
        <v>1491</v>
      </c>
      <c r="AM3251" s="60">
        <v>47</v>
      </c>
      <c r="AN3251" s="85">
        <v>44165</v>
      </c>
      <c r="AO3251" s="60" t="s">
        <v>2131</v>
      </c>
      <c r="AQ3251" s="60" t="s">
        <v>847</v>
      </c>
      <c r="AT3251" s="60" t="s">
        <v>603</v>
      </c>
      <c r="AU3251" s="60" t="s">
        <v>2102</v>
      </c>
      <c r="AV3251" s="60" t="s">
        <v>1408</v>
      </c>
      <c r="AW3251" s="60" t="s">
        <v>1355</v>
      </c>
      <c r="AX3251" s="60" t="s">
        <v>1354</v>
      </c>
      <c r="AY3251" s="60" t="s">
        <v>12</v>
      </c>
      <c r="AZ3251" s="60" t="s">
        <v>1353</v>
      </c>
      <c r="BA3251" s="60" t="s">
        <v>2103</v>
      </c>
      <c r="BB3251" s="60" t="s">
        <v>1352</v>
      </c>
      <c r="BC3251"/>
      <c r="BD3251"/>
      <c r="BE3251"/>
    </row>
    <row r="3252" spans="1:57" x14ac:dyDescent="0.25">
      <c r="A3252" s="60" t="s">
        <v>1360</v>
      </c>
      <c r="B3252" s="60" t="s">
        <v>0</v>
      </c>
      <c r="C3252" s="60">
        <v>2021</v>
      </c>
      <c r="D3252" s="60">
        <v>5</v>
      </c>
      <c r="E3252" s="85">
        <v>44165</v>
      </c>
      <c r="F3252" s="60" t="s">
        <v>574</v>
      </c>
      <c r="H3252" s="60" t="s">
        <v>12</v>
      </c>
      <c r="I3252" s="60" t="s">
        <v>575</v>
      </c>
      <c r="J3252" s="60" t="s">
        <v>586</v>
      </c>
      <c r="K3252" s="60" t="s">
        <v>3</v>
      </c>
      <c r="M3252" s="60" t="s">
        <v>1364</v>
      </c>
      <c r="N3252" s="65">
        <v>-896.38</v>
      </c>
      <c r="P3252" s="60" t="s">
        <v>1363</v>
      </c>
      <c r="Q3252" s="60" t="s">
        <v>1362</v>
      </c>
      <c r="R3252" s="60">
        <v>5</v>
      </c>
      <c r="AL3252" s="60" t="s">
        <v>1362</v>
      </c>
      <c r="AM3252" s="60">
        <v>5</v>
      </c>
      <c r="AN3252" s="85">
        <v>44165</v>
      </c>
      <c r="AO3252" s="60" t="s">
        <v>2149</v>
      </c>
      <c r="AQ3252" s="60" t="s">
        <v>847</v>
      </c>
      <c r="AT3252" s="60" t="s">
        <v>603</v>
      </c>
      <c r="AU3252" s="60" t="s">
        <v>2102</v>
      </c>
      <c r="AV3252" s="60" t="s">
        <v>1361</v>
      </c>
      <c r="AW3252" s="60" t="s">
        <v>1355</v>
      </c>
      <c r="AX3252" s="60" t="s">
        <v>1354</v>
      </c>
      <c r="AY3252" s="60" t="s">
        <v>12</v>
      </c>
      <c r="AZ3252" s="60" t="s">
        <v>1353</v>
      </c>
      <c r="BA3252" s="60" t="s">
        <v>2103</v>
      </c>
      <c r="BB3252" s="60" t="s">
        <v>1352</v>
      </c>
      <c r="BC3252"/>
      <c r="BD3252"/>
      <c r="BE3252"/>
    </row>
    <row r="3253" spans="1:57" x14ac:dyDescent="0.25">
      <c r="A3253" s="60" t="s">
        <v>1360</v>
      </c>
      <c r="B3253" s="60" t="s">
        <v>0</v>
      </c>
      <c r="C3253" s="60">
        <v>2021</v>
      </c>
      <c r="D3253" s="60">
        <v>5</v>
      </c>
      <c r="E3253" s="85">
        <v>44165</v>
      </c>
      <c r="F3253" s="60" t="s">
        <v>574</v>
      </c>
      <c r="H3253" s="60" t="s">
        <v>12</v>
      </c>
      <c r="I3253" s="60" t="s">
        <v>575</v>
      </c>
      <c r="J3253" s="60" t="s">
        <v>848</v>
      </c>
      <c r="K3253" s="60" t="s">
        <v>3</v>
      </c>
      <c r="M3253" s="60" t="s">
        <v>1364</v>
      </c>
      <c r="N3253" s="65">
        <v>-300</v>
      </c>
      <c r="P3253" s="60" t="s">
        <v>1363</v>
      </c>
      <c r="Q3253" s="60" t="s">
        <v>1362</v>
      </c>
      <c r="R3253" s="60">
        <v>8</v>
      </c>
      <c r="AL3253" s="60" t="s">
        <v>1362</v>
      </c>
      <c r="AM3253" s="60">
        <v>8</v>
      </c>
      <c r="AN3253" s="85">
        <v>44165</v>
      </c>
      <c r="AO3253" s="60" t="s">
        <v>2149</v>
      </c>
      <c r="AQ3253" s="60" t="s">
        <v>847</v>
      </c>
      <c r="AT3253" s="60" t="s">
        <v>603</v>
      </c>
      <c r="AU3253" s="60" t="s">
        <v>2102</v>
      </c>
      <c r="AV3253" s="60" t="s">
        <v>1361</v>
      </c>
      <c r="AW3253" s="60" t="s">
        <v>1355</v>
      </c>
      <c r="AX3253" s="60" t="s">
        <v>1354</v>
      </c>
      <c r="AY3253" s="60" t="s">
        <v>12</v>
      </c>
      <c r="AZ3253" s="60" t="s">
        <v>1353</v>
      </c>
      <c r="BA3253" s="60" t="s">
        <v>2103</v>
      </c>
      <c r="BB3253" s="60" t="s">
        <v>1352</v>
      </c>
      <c r="BC3253"/>
      <c r="BD3253"/>
      <c r="BE3253"/>
    </row>
    <row r="3254" spans="1:57" x14ac:dyDescent="0.25">
      <c r="A3254" s="60" t="s">
        <v>1360</v>
      </c>
      <c r="B3254" s="60" t="s">
        <v>0</v>
      </c>
      <c r="C3254" s="60">
        <v>2021</v>
      </c>
      <c r="D3254" s="60">
        <v>5</v>
      </c>
      <c r="E3254" s="85">
        <v>44165</v>
      </c>
      <c r="F3254" s="60" t="s">
        <v>574</v>
      </c>
      <c r="H3254" s="60" t="s">
        <v>12</v>
      </c>
      <c r="I3254" s="60" t="s">
        <v>575</v>
      </c>
      <c r="J3254" s="60" t="s">
        <v>582</v>
      </c>
      <c r="K3254" s="60" t="s">
        <v>3</v>
      </c>
      <c r="M3254" s="60" t="s">
        <v>1364</v>
      </c>
      <c r="N3254" s="65">
        <v>-4267.5</v>
      </c>
      <c r="P3254" s="60" t="s">
        <v>1363</v>
      </c>
      <c r="Q3254" s="60" t="s">
        <v>1362</v>
      </c>
      <c r="R3254" s="60">
        <v>11</v>
      </c>
      <c r="AL3254" s="60" t="s">
        <v>1362</v>
      </c>
      <c r="AM3254" s="60">
        <v>11</v>
      </c>
      <c r="AN3254" s="85">
        <v>44165</v>
      </c>
      <c r="AO3254" s="60" t="s">
        <v>2149</v>
      </c>
      <c r="AQ3254" s="60" t="s">
        <v>975</v>
      </c>
      <c r="AT3254" s="60" t="s">
        <v>603</v>
      </c>
      <c r="AU3254" s="60" t="s">
        <v>2102</v>
      </c>
      <c r="AV3254" s="60" t="s">
        <v>1361</v>
      </c>
      <c r="AW3254" s="60" t="s">
        <v>1355</v>
      </c>
      <c r="AX3254" s="60" t="s">
        <v>1354</v>
      </c>
      <c r="AY3254" s="60" t="s">
        <v>12</v>
      </c>
      <c r="AZ3254" s="60" t="s">
        <v>1353</v>
      </c>
      <c r="BA3254" s="60" t="s">
        <v>2103</v>
      </c>
      <c r="BB3254" s="60" t="s">
        <v>1352</v>
      </c>
      <c r="BC3254"/>
      <c r="BD3254"/>
      <c r="BE3254"/>
    </row>
    <row r="3255" spans="1:57" x14ac:dyDescent="0.25">
      <c r="A3255" s="60" t="s">
        <v>1360</v>
      </c>
      <c r="B3255" s="60" t="s">
        <v>0</v>
      </c>
      <c r="C3255" s="60">
        <v>2021</v>
      </c>
      <c r="D3255" s="60">
        <v>5</v>
      </c>
      <c r="E3255" s="85">
        <v>44165</v>
      </c>
      <c r="H3255" s="60" t="s">
        <v>12</v>
      </c>
      <c r="J3255" s="60" t="s">
        <v>2</v>
      </c>
      <c r="K3255" s="60" t="s">
        <v>3</v>
      </c>
      <c r="M3255" s="60" t="s">
        <v>1364</v>
      </c>
      <c r="N3255" s="65">
        <v>143675.57</v>
      </c>
      <c r="P3255" s="60" t="s">
        <v>14</v>
      </c>
      <c r="Q3255" s="60" t="s">
        <v>1362</v>
      </c>
      <c r="R3255" s="60">
        <v>31</v>
      </c>
      <c r="AL3255" s="60" t="s">
        <v>1362</v>
      </c>
      <c r="AM3255" s="60">
        <v>31</v>
      </c>
      <c r="AN3255" s="85">
        <v>44165</v>
      </c>
      <c r="AO3255" s="60" t="s">
        <v>2149</v>
      </c>
      <c r="AQ3255" s="60" t="s">
        <v>8</v>
      </c>
      <c r="AT3255" s="60" t="s">
        <v>603</v>
      </c>
      <c r="AU3255" s="60" t="s">
        <v>2102</v>
      </c>
      <c r="AV3255" s="60" t="s">
        <v>1385</v>
      </c>
      <c r="AW3255" s="60" t="s">
        <v>1355</v>
      </c>
      <c r="AX3255" s="60" t="s">
        <v>1355</v>
      </c>
      <c r="AY3255" s="60" t="s">
        <v>12</v>
      </c>
      <c r="BC3255"/>
      <c r="BD3255"/>
      <c r="BE3255"/>
    </row>
    <row r="3256" spans="1:57" x14ac:dyDescent="0.25">
      <c r="A3256" s="60" t="s">
        <v>1360</v>
      </c>
      <c r="B3256" s="60" t="s">
        <v>0</v>
      </c>
      <c r="C3256" s="60">
        <v>2021</v>
      </c>
      <c r="D3256" s="60">
        <v>5</v>
      </c>
      <c r="E3256" s="85">
        <v>44165</v>
      </c>
      <c r="F3256" s="60" t="s">
        <v>574</v>
      </c>
      <c r="H3256" s="60" t="s">
        <v>12</v>
      </c>
      <c r="I3256" s="60" t="s">
        <v>575</v>
      </c>
      <c r="J3256" s="60" t="s">
        <v>1496</v>
      </c>
      <c r="K3256" s="60" t="s">
        <v>3</v>
      </c>
      <c r="M3256" s="60" t="s">
        <v>1359</v>
      </c>
      <c r="N3256" s="65">
        <v>-7.45</v>
      </c>
      <c r="P3256" s="60" t="s">
        <v>1495</v>
      </c>
      <c r="Q3256" s="60" t="s">
        <v>1493</v>
      </c>
      <c r="R3256" s="60">
        <v>47</v>
      </c>
      <c r="AL3256" s="60" t="s">
        <v>1493</v>
      </c>
      <c r="AM3256" s="60">
        <v>47</v>
      </c>
      <c r="AN3256" s="85">
        <v>44165</v>
      </c>
      <c r="AO3256" s="60" t="s">
        <v>2131</v>
      </c>
      <c r="AQ3256" s="60" t="s">
        <v>847</v>
      </c>
      <c r="AT3256" s="60" t="s">
        <v>603</v>
      </c>
      <c r="AU3256" s="60" t="s">
        <v>2102</v>
      </c>
      <c r="AV3256" s="60" t="s">
        <v>1408</v>
      </c>
      <c r="AW3256" s="60" t="s">
        <v>1355</v>
      </c>
      <c r="AX3256" s="60" t="s">
        <v>1354</v>
      </c>
      <c r="AY3256" s="60" t="s">
        <v>12</v>
      </c>
      <c r="AZ3256" s="60" t="s">
        <v>1353</v>
      </c>
      <c r="BA3256" s="60" t="s">
        <v>2103</v>
      </c>
      <c r="BB3256" s="60" t="s">
        <v>1352</v>
      </c>
      <c r="BC3256"/>
      <c r="BD3256"/>
      <c r="BE3256"/>
    </row>
    <row r="3257" spans="1:57" x14ac:dyDescent="0.25">
      <c r="A3257" s="60" t="s">
        <v>1360</v>
      </c>
      <c r="B3257" s="60" t="s">
        <v>0</v>
      </c>
      <c r="C3257" s="60">
        <v>2021</v>
      </c>
      <c r="D3257" s="60">
        <v>5</v>
      </c>
      <c r="E3257" s="85">
        <v>44165</v>
      </c>
      <c r="F3257" s="60" t="s">
        <v>574</v>
      </c>
      <c r="H3257" s="60" t="s">
        <v>12</v>
      </c>
      <c r="I3257" s="60" t="s">
        <v>575</v>
      </c>
      <c r="J3257" s="60" t="s">
        <v>585</v>
      </c>
      <c r="K3257" s="60" t="s">
        <v>3</v>
      </c>
      <c r="M3257" s="60" t="s">
        <v>1364</v>
      </c>
      <c r="N3257" s="65">
        <v>-4767.1000000000004</v>
      </c>
      <c r="P3257" s="60" t="s">
        <v>1363</v>
      </c>
      <c r="Q3257" s="60" t="s">
        <v>1362</v>
      </c>
      <c r="R3257" s="60">
        <v>4</v>
      </c>
      <c r="AL3257" s="60" t="s">
        <v>1362</v>
      </c>
      <c r="AM3257" s="60">
        <v>4</v>
      </c>
      <c r="AN3257" s="85">
        <v>44165</v>
      </c>
      <c r="AO3257" s="60" t="s">
        <v>2149</v>
      </c>
      <c r="AQ3257" s="60" t="s">
        <v>847</v>
      </c>
      <c r="AT3257" s="60" t="s">
        <v>603</v>
      </c>
      <c r="AU3257" s="60" t="s">
        <v>2102</v>
      </c>
      <c r="AV3257" s="60" t="s">
        <v>1361</v>
      </c>
      <c r="AW3257" s="60" t="s">
        <v>1355</v>
      </c>
      <c r="AX3257" s="60" t="s">
        <v>1354</v>
      </c>
      <c r="AY3257" s="60" t="s">
        <v>12</v>
      </c>
      <c r="AZ3257" s="60" t="s">
        <v>1353</v>
      </c>
      <c r="BA3257" s="60" t="s">
        <v>2103</v>
      </c>
      <c r="BB3257" s="60" t="s">
        <v>1352</v>
      </c>
      <c r="BC3257"/>
      <c r="BD3257"/>
      <c r="BE3257"/>
    </row>
    <row r="3258" spans="1:57" x14ac:dyDescent="0.25">
      <c r="A3258" s="60" t="s">
        <v>1360</v>
      </c>
      <c r="B3258" s="60" t="s">
        <v>0</v>
      </c>
      <c r="C3258" s="60">
        <v>2021</v>
      </c>
      <c r="D3258" s="60">
        <v>5</v>
      </c>
      <c r="E3258" s="85">
        <v>44165</v>
      </c>
      <c r="F3258" s="60" t="s">
        <v>574</v>
      </c>
      <c r="H3258" s="60" t="s">
        <v>12</v>
      </c>
      <c r="I3258" s="60" t="s">
        <v>575</v>
      </c>
      <c r="J3258" s="60" t="s">
        <v>1496</v>
      </c>
      <c r="K3258" s="60" t="s">
        <v>3</v>
      </c>
      <c r="M3258" s="60" t="s">
        <v>1359</v>
      </c>
      <c r="N3258" s="65">
        <v>-3.43</v>
      </c>
      <c r="P3258" s="60" t="s">
        <v>1495</v>
      </c>
      <c r="Q3258" s="60" t="s">
        <v>1493</v>
      </c>
      <c r="R3258" s="60">
        <v>49</v>
      </c>
      <c r="AL3258" s="60" t="s">
        <v>1493</v>
      </c>
      <c r="AM3258" s="60">
        <v>49</v>
      </c>
      <c r="AN3258" s="85">
        <v>44165</v>
      </c>
      <c r="AO3258" s="60" t="s">
        <v>2131</v>
      </c>
      <c r="AQ3258" s="60" t="s">
        <v>975</v>
      </c>
      <c r="AT3258" s="60" t="s">
        <v>603</v>
      </c>
      <c r="AU3258" s="60" t="s">
        <v>2102</v>
      </c>
      <c r="AV3258" s="60" t="s">
        <v>1408</v>
      </c>
      <c r="AW3258" s="60" t="s">
        <v>1355</v>
      </c>
      <c r="AX3258" s="60" t="s">
        <v>1354</v>
      </c>
      <c r="AY3258" s="60" t="s">
        <v>12</v>
      </c>
      <c r="AZ3258" s="60" t="s">
        <v>1353</v>
      </c>
      <c r="BA3258" s="60" t="s">
        <v>2103</v>
      </c>
      <c r="BB3258" s="60" t="s">
        <v>1352</v>
      </c>
      <c r="BC3258"/>
      <c r="BD3258"/>
      <c r="BE3258"/>
    </row>
    <row r="3259" spans="1:57" x14ac:dyDescent="0.25">
      <c r="A3259" s="60" t="s">
        <v>1360</v>
      </c>
      <c r="B3259" s="60" t="s">
        <v>0</v>
      </c>
      <c r="C3259" s="60">
        <v>2021</v>
      </c>
      <c r="D3259" s="60">
        <v>5</v>
      </c>
      <c r="E3259" s="85">
        <v>44165</v>
      </c>
      <c r="F3259" s="60" t="s">
        <v>574</v>
      </c>
      <c r="H3259" s="60" t="s">
        <v>12</v>
      </c>
      <c r="I3259" s="60" t="s">
        <v>575</v>
      </c>
      <c r="J3259" s="60" t="s">
        <v>692</v>
      </c>
      <c r="K3259" s="60" t="s">
        <v>3</v>
      </c>
      <c r="M3259" s="60" t="s">
        <v>1359</v>
      </c>
      <c r="N3259" s="65">
        <v>-116.73</v>
      </c>
      <c r="P3259" s="60" t="s">
        <v>1358</v>
      </c>
      <c r="Q3259" s="60" t="s">
        <v>1357</v>
      </c>
      <c r="R3259" s="60">
        <v>47</v>
      </c>
      <c r="AL3259" s="60" t="s">
        <v>1357</v>
      </c>
      <c r="AM3259" s="60">
        <v>47</v>
      </c>
      <c r="AN3259" s="85">
        <v>44165</v>
      </c>
      <c r="AO3259" s="60" t="s">
        <v>2131</v>
      </c>
      <c r="AQ3259" s="60" t="s">
        <v>847</v>
      </c>
      <c r="AT3259" s="60" t="s">
        <v>603</v>
      </c>
      <c r="AU3259" s="60" t="s">
        <v>2102</v>
      </c>
      <c r="AV3259" s="60" t="s">
        <v>1356</v>
      </c>
      <c r="AW3259" s="60" t="s">
        <v>1355</v>
      </c>
      <c r="AX3259" s="60" t="s">
        <v>1354</v>
      </c>
      <c r="AY3259" s="60" t="s">
        <v>12</v>
      </c>
      <c r="AZ3259" s="60" t="s">
        <v>1353</v>
      </c>
      <c r="BA3259" s="60" t="s">
        <v>2103</v>
      </c>
      <c r="BB3259" s="60" t="s">
        <v>1352</v>
      </c>
      <c r="BC3259"/>
      <c r="BD3259">
        <v>1</v>
      </c>
      <c r="BE3259" t="s">
        <v>2074</v>
      </c>
    </row>
    <row r="3260" spans="1:57" x14ac:dyDescent="0.25">
      <c r="A3260" s="60" t="s">
        <v>1360</v>
      </c>
      <c r="B3260" s="60" t="s">
        <v>0</v>
      </c>
      <c r="C3260" s="60">
        <v>2021</v>
      </c>
      <c r="D3260" s="60">
        <v>5</v>
      </c>
      <c r="E3260" s="85">
        <v>44165</v>
      </c>
      <c r="F3260" s="60" t="s">
        <v>574</v>
      </c>
      <c r="H3260" s="60" t="s">
        <v>12</v>
      </c>
      <c r="I3260" s="60" t="s">
        <v>575</v>
      </c>
      <c r="J3260" s="60" t="s">
        <v>587</v>
      </c>
      <c r="K3260" s="60" t="s">
        <v>3</v>
      </c>
      <c r="M3260" s="60" t="s">
        <v>1364</v>
      </c>
      <c r="N3260" s="65">
        <v>-339.75</v>
      </c>
      <c r="P3260" s="60" t="s">
        <v>1363</v>
      </c>
      <c r="Q3260" s="60" t="s">
        <v>1362</v>
      </c>
      <c r="R3260" s="60">
        <v>10</v>
      </c>
      <c r="AL3260" s="60" t="s">
        <v>1362</v>
      </c>
      <c r="AM3260" s="60">
        <v>10</v>
      </c>
      <c r="AN3260" s="85">
        <v>44165</v>
      </c>
      <c r="AO3260" s="60" t="s">
        <v>2149</v>
      </c>
      <c r="AQ3260" s="60" t="s">
        <v>975</v>
      </c>
      <c r="AT3260" s="60" t="s">
        <v>603</v>
      </c>
      <c r="AU3260" s="60" t="s">
        <v>2102</v>
      </c>
      <c r="AV3260" s="60" t="s">
        <v>1361</v>
      </c>
      <c r="AW3260" s="60" t="s">
        <v>1355</v>
      </c>
      <c r="AX3260" s="60" t="s">
        <v>1354</v>
      </c>
      <c r="AY3260" s="60" t="s">
        <v>12</v>
      </c>
      <c r="AZ3260" s="60" t="s">
        <v>1353</v>
      </c>
      <c r="BA3260" s="60" t="s">
        <v>2103</v>
      </c>
      <c r="BB3260" s="60" t="s">
        <v>1352</v>
      </c>
      <c r="BC3260"/>
      <c r="BD3260"/>
      <c r="BE3260"/>
    </row>
    <row r="3261" spans="1:57" x14ac:dyDescent="0.25">
      <c r="A3261" s="60" t="s">
        <v>1360</v>
      </c>
      <c r="B3261" s="60" t="s">
        <v>0</v>
      </c>
      <c r="C3261" s="60">
        <v>2021</v>
      </c>
      <c r="D3261" s="60">
        <v>5</v>
      </c>
      <c r="E3261" s="85">
        <v>44165</v>
      </c>
      <c r="F3261" s="60" t="s">
        <v>574</v>
      </c>
      <c r="H3261" s="60" t="s">
        <v>12</v>
      </c>
      <c r="I3261" s="60" t="s">
        <v>575</v>
      </c>
      <c r="J3261" s="60" t="s">
        <v>624</v>
      </c>
      <c r="K3261" s="60" t="s">
        <v>3</v>
      </c>
      <c r="M3261" s="60" t="s">
        <v>1364</v>
      </c>
      <c r="N3261" s="65">
        <v>-7374</v>
      </c>
      <c r="P3261" s="60" t="s">
        <v>1363</v>
      </c>
      <c r="Q3261" s="60" t="s">
        <v>1362</v>
      </c>
      <c r="R3261" s="60">
        <v>14</v>
      </c>
      <c r="AL3261" s="60" t="s">
        <v>1362</v>
      </c>
      <c r="AM3261" s="60">
        <v>14</v>
      </c>
      <c r="AN3261" s="85">
        <v>44165</v>
      </c>
      <c r="AO3261" s="60" t="s">
        <v>2149</v>
      </c>
      <c r="AQ3261" s="60" t="s">
        <v>975</v>
      </c>
      <c r="AT3261" s="60" t="s">
        <v>603</v>
      </c>
      <c r="AU3261" s="60" t="s">
        <v>2102</v>
      </c>
      <c r="AV3261" s="60" t="s">
        <v>1361</v>
      </c>
      <c r="AW3261" s="60" t="s">
        <v>1355</v>
      </c>
      <c r="AX3261" s="60" t="s">
        <v>1354</v>
      </c>
      <c r="AY3261" s="60" t="s">
        <v>12</v>
      </c>
      <c r="AZ3261" s="60" t="s">
        <v>1353</v>
      </c>
      <c r="BA3261" s="60" t="s">
        <v>2103</v>
      </c>
      <c r="BB3261" s="60" t="s">
        <v>1352</v>
      </c>
      <c r="BC3261"/>
      <c r="BD3261"/>
      <c r="BE3261"/>
    </row>
    <row r="3262" spans="1:57" x14ac:dyDescent="0.25">
      <c r="A3262" s="60" t="s">
        <v>1360</v>
      </c>
      <c r="B3262" s="60" t="s">
        <v>0</v>
      </c>
      <c r="C3262" s="60">
        <v>2021</v>
      </c>
      <c r="D3262" s="60">
        <v>5</v>
      </c>
      <c r="E3262" s="85">
        <v>44165</v>
      </c>
      <c r="H3262" s="60" t="s">
        <v>12</v>
      </c>
      <c r="J3262" s="60" t="s">
        <v>2</v>
      </c>
      <c r="K3262" s="60" t="s">
        <v>3</v>
      </c>
      <c r="M3262" s="60" t="s">
        <v>1359</v>
      </c>
      <c r="N3262" s="65">
        <v>10.88</v>
      </c>
      <c r="P3262" s="60" t="s">
        <v>14</v>
      </c>
      <c r="Q3262" s="60" t="s">
        <v>1493</v>
      </c>
      <c r="R3262" s="60">
        <v>90</v>
      </c>
      <c r="AL3262" s="60" t="s">
        <v>1493</v>
      </c>
      <c r="AM3262" s="60">
        <v>90</v>
      </c>
      <c r="AN3262" s="85">
        <v>44165</v>
      </c>
      <c r="AO3262" s="60" t="s">
        <v>2131</v>
      </c>
      <c r="AQ3262" s="60" t="s">
        <v>8</v>
      </c>
      <c r="AT3262" s="60" t="s">
        <v>603</v>
      </c>
      <c r="AU3262" s="60" t="s">
        <v>2102</v>
      </c>
      <c r="AV3262" s="60" t="s">
        <v>1385</v>
      </c>
      <c r="AW3262" s="60" t="s">
        <v>1355</v>
      </c>
      <c r="AX3262" s="60" t="s">
        <v>1355</v>
      </c>
      <c r="AY3262" s="60" t="s">
        <v>12</v>
      </c>
      <c r="BC3262"/>
      <c r="BD3262"/>
      <c r="BE3262"/>
    </row>
    <row r="3263" spans="1:57" x14ac:dyDescent="0.25">
      <c r="A3263" s="60" t="s">
        <v>1360</v>
      </c>
      <c r="B3263" s="60" t="s">
        <v>0</v>
      </c>
      <c r="C3263" s="60">
        <v>2021</v>
      </c>
      <c r="D3263" s="60">
        <v>5</v>
      </c>
      <c r="E3263" s="85">
        <v>44165</v>
      </c>
      <c r="F3263" s="60" t="s">
        <v>574</v>
      </c>
      <c r="H3263" s="60" t="s">
        <v>12</v>
      </c>
      <c r="I3263" s="60" t="s">
        <v>575</v>
      </c>
      <c r="J3263" s="60" t="s">
        <v>688</v>
      </c>
      <c r="K3263" s="60" t="s">
        <v>3</v>
      </c>
      <c r="M3263" s="60" t="s">
        <v>1359</v>
      </c>
      <c r="N3263" s="65">
        <v>-6.64</v>
      </c>
      <c r="P3263" s="60" t="s">
        <v>1492</v>
      </c>
      <c r="Q3263" s="60" t="s">
        <v>1491</v>
      </c>
      <c r="R3263" s="60">
        <v>49</v>
      </c>
      <c r="AL3263" s="60" t="s">
        <v>1491</v>
      </c>
      <c r="AM3263" s="60">
        <v>49</v>
      </c>
      <c r="AN3263" s="85">
        <v>44165</v>
      </c>
      <c r="AO3263" s="60" t="s">
        <v>2131</v>
      </c>
      <c r="AQ3263" s="60" t="s">
        <v>975</v>
      </c>
      <c r="AT3263" s="60" t="s">
        <v>603</v>
      </c>
      <c r="AU3263" s="60" t="s">
        <v>2102</v>
      </c>
      <c r="AV3263" s="60" t="s">
        <v>1408</v>
      </c>
      <c r="AW3263" s="60" t="s">
        <v>1355</v>
      </c>
      <c r="AX3263" s="60" t="s">
        <v>1354</v>
      </c>
      <c r="AY3263" s="60" t="s">
        <v>12</v>
      </c>
      <c r="AZ3263" s="60" t="s">
        <v>1353</v>
      </c>
      <c r="BA3263" s="60" t="s">
        <v>2103</v>
      </c>
      <c r="BB3263" s="60" t="s">
        <v>1352</v>
      </c>
      <c r="BC3263"/>
      <c r="BD3263"/>
      <c r="BE3263"/>
    </row>
    <row r="3264" spans="1:57" x14ac:dyDescent="0.25">
      <c r="A3264" s="60" t="s">
        <v>1360</v>
      </c>
      <c r="B3264" s="60" t="s">
        <v>0</v>
      </c>
      <c r="C3264" s="60">
        <v>2021</v>
      </c>
      <c r="D3264" s="60">
        <v>5</v>
      </c>
      <c r="E3264" s="85">
        <v>44165</v>
      </c>
      <c r="F3264" s="60" t="s">
        <v>574</v>
      </c>
      <c r="H3264" s="60" t="s">
        <v>12</v>
      </c>
      <c r="I3264" s="60" t="s">
        <v>575</v>
      </c>
      <c r="J3264" s="60" t="s">
        <v>588</v>
      </c>
      <c r="K3264" s="60" t="s">
        <v>3</v>
      </c>
      <c r="M3264" s="60" t="s">
        <v>1364</v>
      </c>
      <c r="N3264" s="65">
        <v>-409.66</v>
      </c>
      <c r="P3264" s="60" t="s">
        <v>1363</v>
      </c>
      <c r="Q3264" s="60" t="s">
        <v>1362</v>
      </c>
      <c r="R3264" s="60">
        <v>7</v>
      </c>
      <c r="AL3264" s="60" t="s">
        <v>1362</v>
      </c>
      <c r="AM3264" s="60">
        <v>7</v>
      </c>
      <c r="AN3264" s="85">
        <v>44165</v>
      </c>
      <c r="AO3264" s="60" t="s">
        <v>2149</v>
      </c>
      <c r="AQ3264" s="60" t="s">
        <v>847</v>
      </c>
      <c r="AT3264" s="60" t="s">
        <v>603</v>
      </c>
      <c r="AU3264" s="60" t="s">
        <v>2102</v>
      </c>
      <c r="AV3264" s="60" t="s">
        <v>1361</v>
      </c>
      <c r="AW3264" s="60" t="s">
        <v>1355</v>
      </c>
      <c r="AX3264" s="60" t="s">
        <v>1354</v>
      </c>
      <c r="AY3264" s="60" t="s">
        <v>12</v>
      </c>
      <c r="AZ3264" s="60" t="s">
        <v>1353</v>
      </c>
      <c r="BA3264" s="60" t="s">
        <v>2103</v>
      </c>
      <c r="BB3264" s="60" t="s">
        <v>1352</v>
      </c>
      <c r="BC3264"/>
      <c r="BD3264"/>
      <c r="BE3264"/>
    </row>
    <row r="3265" spans="1:68" x14ac:dyDescent="0.25">
      <c r="A3265" s="60" t="s">
        <v>1360</v>
      </c>
      <c r="B3265" s="60" t="s">
        <v>0</v>
      </c>
      <c r="C3265" s="60">
        <v>2021</v>
      </c>
      <c r="D3265" s="60">
        <v>5</v>
      </c>
      <c r="E3265" s="85">
        <v>44165</v>
      </c>
      <c r="F3265" s="60" t="s">
        <v>574</v>
      </c>
      <c r="H3265" s="60" t="s">
        <v>12</v>
      </c>
      <c r="I3265" s="60" t="s">
        <v>575</v>
      </c>
      <c r="J3265" s="60" t="s">
        <v>586</v>
      </c>
      <c r="K3265" s="60" t="s">
        <v>3</v>
      </c>
      <c r="M3265" s="60" t="s">
        <v>1364</v>
      </c>
      <c r="N3265" s="65">
        <v>-399.75</v>
      </c>
      <c r="P3265" s="60" t="s">
        <v>1363</v>
      </c>
      <c r="Q3265" s="60" t="s">
        <v>1362</v>
      </c>
      <c r="R3265" s="60">
        <v>13</v>
      </c>
      <c r="AL3265" s="60" t="s">
        <v>1362</v>
      </c>
      <c r="AM3265" s="60">
        <v>13</v>
      </c>
      <c r="AN3265" s="85">
        <v>44165</v>
      </c>
      <c r="AO3265" s="60" t="s">
        <v>2149</v>
      </c>
      <c r="AQ3265" s="60" t="s">
        <v>975</v>
      </c>
      <c r="AT3265" s="60" t="s">
        <v>603</v>
      </c>
      <c r="AU3265" s="60" t="s">
        <v>2102</v>
      </c>
      <c r="AV3265" s="60" t="s">
        <v>1361</v>
      </c>
      <c r="AW3265" s="60" t="s">
        <v>1355</v>
      </c>
      <c r="AX3265" s="60" t="s">
        <v>1354</v>
      </c>
      <c r="AY3265" s="60" t="s">
        <v>12</v>
      </c>
      <c r="AZ3265" s="60" t="s">
        <v>1353</v>
      </c>
      <c r="BA3265" s="60" t="s">
        <v>2103</v>
      </c>
      <c r="BB3265" s="60" t="s">
        <v>1352</v>
      </c>
      <c r="BC3265"/>
      <c r="BD3265"/>
      <c r="BE3265"/>
    </row>
    <row r="3266" spans="1:68" x14ac:dyDescent="0.25">
      <c r="A3266" s="60" t="s">
        <v>1360</v>
      </c>
      <c r="B3266" s="60" t="s">
        <v>0</v>
      </c>
      <c r="C3266" s="60">
        <v>2021</v>
      </c>
      <c r="D3266" s="60">
        <v>5</v>
      </c>
      <c r="E3266" s="85">
        <v>44165</v>
      </c>
      <c r="F3266" s="60" t="s">
        <v>574</v>
      </c>
      <c r="H3266" s="60" t="s">
        <v>12</v>
      </c>
      <c r="I3266" s="60" t="s">
        <v>575</v>
      </c>
      <c r="J3266" s="60" t="s">
        <v>692</v>
      </c>
      <c r="K3266" s="60" t="s">
        <v>3</v>
      </c>
      <c r="M3266" s="60" t="s">
        <v>1359</v>
      </c>
      <c r="N3266" s="65">
        <v>-53.73</v>
      </c>
      <c r="P3266" s="60" t="s">
        <v>1358</v>
      </c>
      <c r="Q3266" s="60" t="s">
        <v>1357</v>
      </c>
      <c r="R3266" s="60">
        <v>49</v>
      </c>
      <c r="AL3266" s="60" t="s">
        <v>1357</v>
      </c>
      <c r="AM3266" s="60">
        <v>49</v>
      </c>
      <c r="AN3266" s="85">
        <v>44165</v>
      </c>
      <c r="AO3266" s="60" t="s">
        <v>2131</v>
      </c>
      <c r="AQ3266" s="60" t="s">
        <v>975</v>
      </c>
      <c r="AT3266" s="60" t="s">
        <v>603</v>
      </c>
      <c r="AU3266" s="60" t="s">
        <v>2102</v>
      </c>
      <c r="AV3266" s="60" t="s">
        <v>1356</v>
      </c>
      <c r="AW3266" s="60" t="s">
        <v>1355</v>
      </c>
      <c r="AX3266" s="60" t="s">
        <v>1354</v>
      </c>
      <c r="AY3266" s="60" t="s">
        <v>12</v>
      </c>
      <c r="AZ3266" s="60" t="s">
        <v>1353</v>
      </c>
      <c r="BA3266" s="60" t="s">
        <v>2103</v>
      </c>
      <c r="BB3266" s="60" t="s">
        <v>1352</v>
      </c>
      <c r="BC3266"/>
      <c r="BD3266"/>
      <c r="BE3266"/>
    </row>
    <row r="3267" spans="1:68" customFormat="1" x14ac:dyDescent="0.25">
      <c r="A3267" t="s">
        <v>1360</v>
      </c>
      <c r="B3267" t="s">
        <v>0</v>
      </c>
      <c r="C3267">
        <v>2021</v>
      </c>
      <c r="D3267">
        <v>6</v>
      </c>
      <c r="E3267" s="73">
        <v>44175</v>
      </c>
      <c r="H3267" t="s">
        <v>12</v>
      </c>
      <c r="I3267" t="s">
        <v>552</v>
      </c>
      <c r="J3267" t="s">
        <v>920</v>
      </c>
      <c r="K3267" t="s">
        <v>3</v>
      </c>
      <c r="M3267" t="s">
        <v>4</v>
      </c>
      <c r="N3267">
        <v>-442.09</v>
      </c>
      <c r="P3267" t="s">
        <v>1796</v>
      </c>
      <c r="Q3267" t="s">
        <v>1795</v>
      </c>
      <c r="R3267">
        <v>28</v>
      </c>
      <c r="Z3267" s="73"/>
      <c r="AM3267" s="73"/>
      <c r="BF3267" s="60"/>
      <c r="BG3267" s="60"/>
      <c r="BH3267" s="60"/>
      <c r="BI3267" s="60"/>
      <c r="BJ3267" s="60"/>
      <c r="BK3267" s="60"/>
      <c r="BL3267" s="60"/>
      <c r="BM3267" s="60"/>
      <c r="BN3267" s="60"/>
      <c r="BO3267" s="60"/>
      <c r="BP3267" s="60"/>
    </row>
    <row r="3268" spans="1:68" customFormat="1" x14ac:dyDescent="0.25">
      <c r="A3268" t="s">
        <v>1360</v>
      </c>
      <c r="B3268" t="s">
        <v>0</v>
      </c>
      <c r="C3268">
        <v>2021</v>
      </c>
      <c r="D3268">
        <v>6</v>
      </c>
      <c r="E3268" s="73">
        <v>44175</v>
      </c>
      <c r="H3268" t="s">
        <v>12</v>
      </c>
      <c r="J3268" t="s">
        <v>2</v>
      </c>
      <c r="K3268" t="s">
        <v>3</v>
      </c>
      <c r="M3268" t="s">
        <v>4</v>
      </c>
      <c r="N3268">
        <v>442.09</v>
      </c>
      <c r="P3268" t="s">
        <v>1796</v>
      </c>
      <c r="Q3268" t="s">
        <v>1795</v>
      </c>
      <c r="R3268">
        <v>20</v>
      </c>
      <c r="AM3268" s="73"/>
      <c r="BF3268" s="60"/>
      <c r="BG3268" s="60"/>
      <c r="BH3268" s="60"/>
      <c r="BI3268" s="60"/>
      <c r="BJ3268" s="60"/>
      <c r="BK3268" s="60"/>
      <c r="BL3268" s="60"/>
      <c r="BM3268" s="60"/>
      <c r="BN3268" s="60"/>
      <c r="BO3268" s="60"/>
      <c r="BP3268" s="60"/>
    </row>
    <row r="3269" spans="1:68" x14ac:dyDescent="0.25">
      <c r="A3269" t="s">
        <v>1360</v>
      </c>
      <c r="B3269" t="s">
        <v>0</v>
      </c>
      <c r="C3269">
        <v>2021</v>
      </c>
      <c r="D3269">
        <v>8</v>
      </c>
      <c r="E3269" s="73">
        <v>44228</v>
      </c>
      <c r="F3269"/>
      <c r="G3269"/>
      <c r="H3269" t="s">
        <v>12</v>
      </c>
      <c r="I3269" t="s">
        <v>575</v>
      </c>
      <c r="J3269" t="s">
        <v>2</v>
      </c>
      <c r="K3269" t="s">
        <v>3</v>
      </c>
      <c r="L3269"/>
      <c r="M3269" t="s">
        <v>1417</v>
      </c>
      <c r="N3269" s="82">
        <v>-15</v>
      </c>
      <c r="O3269"/>
      <c r="P3269" t="s">
        <v>1183</v>
      </c>
      <c r="Q3269" t="s">
        <v>2059</v>
      </c>
      <c r="R3269">
        <v>9</v>
      </c>
      <c r="S3269"/>
      <c r="T3269"/>
      <c r="U3269"/>
      <c r="V3269"/>
      <c r="W3269"/>
      <c r="X3269"/>
      <c r="Y3269"/>
      <c r="Z3269"/>
      <c r="AA3269"/>
      <c r="AB3269"/>
      <c r="AC3269"/>
      <c r="AD3269"/>
      <c r="AE3269"/>
      <c r="AF3269"/>
      <c r="AG3269"/>
      <c r="AH3269"/>
      <c r="AI3269"/>
      <c r="AJ3269"/>
      <c r="AK3269" t="s">
        <v>2059</v>
      </c>
      <c r="AL3269">
        <v>9</v>
      </c>
      <c r="AM3269" s="73">
        <v>44228</v>
      </c>
      <c r="AN3269" t="s">
        <v>2060</v>
      </c>
      <c r="AO3269" t="s">
        <v>1186</v>
      </c>
      <c r="AP3269"/>
      <c r="AQ3269"/>
      <c r="AR3269" t="s">
        <v>603</v>
      </c>
      <c r="AS3269" t="s">
        <v>1797</v>
      </c>
      <c r="AT3269" t="s">
        <v>1385</v>
      </c>
      <c r="AU3269" t="s">
        <v>36</v>
      </c>
      <c r="AV3269" t="s">
        <v>1355</v>
      </c>
      <c r="AW3269" t="s">
        <v>1924</v>
      </c>
      <c r="AX3269" t="s">
        <v>1353</v>
      </c>
      <c r="AY3269" t="s">
        <v>1352</v>
      </c>
      <c r="AZ3269"/>
      <c r="BA3269" t="s">
        <v>1801</v>
      </c>
      <c r="BB3269" t="s">
        <v>1926</v>
      </c>
      <c r="BC3269" t="s">
        <v>1417</v>
      </c>
      <c r="BD3269"/>
      <c r="BE3269"/>
      <c r="BF3269"/>
    </row>
    <row r="3270" spans="1:68" x14ac:dyDescent="0.25">
      <c r="A3270" t="s">
        <v>1360</v>
      </c>
      <c r="B3270" t="s">
        <v>0</v>
      </c>
      <c r="C3270">
        <v>2021</v>
      </c>
      <c r="D3270">
        <v>8</v>
      </c>
      <c r="E3270" s="73">
        <v>44239</v>
      </c>
      <c r="F3270"/>
      <c r="G3270"/>
      <c r="H3270" t="s">
        <v>12</v>
      </c>
      <c r="I3270"/>
      <c r="J3270" t="s">
        <v>22</v>
      </c>
      <c r="K3270" t="s">
        <v>3</v>
      </c>
      <c r="L3270"/>
      <c r="M3270" t="s">
        <v>2062</v>
      </c>
      <c r="N3270" s="82">
        <v>-4974.04</v>
      </c>
      <c r="O3270"/>
      <c r="P3270" t="s">
        <v>2063</v>
      </c>
      <c r="Q3270" t="s">
        <v>2064</v>
      </c>
      <c r="R3270">
        <v>21</v>
      </c>
      <c r="S3270"/>
      <c r="T3270"/>
      <c r="U3270"/>
      <c r="V3270"/>
      <c r="W3270"/>
      <c r="X3270"/>
      <c r="Y3270"/>
      <c r="Z3270"/>
      <c r="AA3270"/>
      <c r="AB3270"/>
      <c r="AC3270"/>
      <c r="AD3270"/>
      <c r="AE3270"/>
      <c r="AF3270"/>
      <c r="AG3270"/>
      <c r="AH3270"/>
      <c r="AI3270"/>
      <c r="AJ3270"/>
      <c r="AK3270" t="s">
        <v>2064</v>
      </c>
      <c r="AL3270">
        <v>21</v>
      </c>
      <c r="AM3270" s="73">
        <v>44239</v>
      </c>
      <c r="AN3270"/>
      <c r="AO3270" t="s">
        <v>11</v>
      </c>
      <c r="AP3270"/>
      <c r="AQ3270"/>
      <c r="AR3270" t="s">
        <v>16</v>
      </c>
      <c r="AS3270" t="s">
        <v>1797</v>
      </c>
      <c r="AT3270" t="s">
        <v>1716</v>
      </c>
      <c r="AU3270" t="s">
        <v>36</v>
      </c>
      <c r="AV3270" t="s">
        <v>1405</v>
      </c>
      <c r="AW3270"/>
      <c r="AX3270"/>
      <c r="AY3270"/>
      <c r="AZ3270"/>
      <c r="BA3270" t="s">
        <v>1865</v>
      </c>
      <c r="BB3270" t="s">
        <v>1802</v>
      </c>
      <c r="BC3270" t="s">
        <v>2062</v>
      </c>
      <c r="BD3270"/>
      <c r="BE3270"/>
      <c r="BF3270"/>
    </row>
    <row r="3271" spans="1:68" x14ac:dyDescent="0.25">
      <c r="A3271" t="s">
        <v>1360</v>
      </c>
      <c r="B3271" t="s">
        <v>0</v>
      </c>
      <c r="C3271">
        <v>2021</v>
      </c>
      <c r="D3271">
        <v>8</v>
      </c>
      <c r="E3271" s="73">
        <v>44239</v>
      </c>
      <c r="F3271"/>
      <c r="G3271"/>
      <c r="H3271" t="s">
        <v>12</v>
      </c>
      <c r="I3271"/>
      <c r="J3271" t="s">
        <v>2</v>
      </c>
      <c r="K3271" t="s">
        <v>3</v>
      </c>
      <c r="L3271"/>
      <c r="M3271" t="s">
        <v>2062</v>
      </c>
      <c r="N3271" s="82">
        <v>4974.04</v>
      </c>
      <c r="O3271"/>
      <c r="P3271" t="s">
        <v>14</v>
      </c>
      <c r="Q3271" t="s">
        <v>2064</v>
      </c>
      <c r="R3271">
        <v>38</v>
      </c>
      <c r="S3271"/>
      <c r="T3271"/>
      <c r="U3271"/>
      <c r="V3271"/>
      <c r="W3271"/>
      <c r="X3271"/>
      <c r="Y3271"/>
      <c r="Z3271"/>
      <c r="AA3271"/>
      <c r="AB3271"/>
      <c r="AC3271"/>
      <c r="AD3271"/>
      <c r="AE3271"/>
      <c r="AF3271"/>
      <c r="AG3271"/>
      <c r="AH3271"/>
      <c r="AI3271"/>
      <c r="AJ3271"/>
      <c r="AK3271" t="s">
        <v>2064</v>
      </c>
      <c r="AL3271">
        <v>38</v>
      </c>
      <c r="AM3271" s="73">
        <v>44239</v>
      </c>
      <c r="AN3271"/>
      <c r="AO3271" t="s">
        <v>8</v>
      </c>
      <c r="AP3271"/>
      <c r="AQ3271"/>
      <c r="AR3271" t="s">
        <v>16</v>
      </c>
      <c r="AS3271" t="s">
        <v>1797</v>
      </c>
      <c r="AT3271" t="s">
        <v>1385</v>
      </c>
      <c r="AU3271" t="s">
        <v>36</v>
      </c>
      <c r="AV3271" t="s">
        <v>1355</v>
      </c>
      <c r="AW3271"/>
      <c r="AX3271"/>
      <c r="AY3271"/>
      <c r="AZ3271"/>
      <c r="BA3271" t="s">
        <v>1801</v>
      </c>
      <c r="BB3271" t="s">
        <v>1802</v>
      </c>
      <c r="BC3271" t="s">
        <v>2062</v>
      </c>
      <c r="BD3271"/>
      <c r="BE3271"/>
      <c r="BF3271"/>
    </row>
    <row r="3272" spans="1:68" x14ac:dyDescent="0.25">
      <c r="A3272" t="s">
        <v>1360</v>
      </c>
      <c r="B3272" t="s">
        <v>0</v>
      </c>
      <c r="C3272">
        <v>2021</v>
      </c>
      <c r="D3272">
        <v>8</v>
      </c>
      <c r="E3272" s="73">
        <v>44255</v>
      </c>
      <c r="F3272"/>
      <c r="G3272"/>
      <c r="H3272" t="s">
        <v>12</v>
      </c>
      <c r="I3272"/>
      <c r="J3272" t="s">
        <v>1108</v>
      </c>
      <c r="K3272" t="s">
        <v>3</v>
      </c>
      <c r="L3272"/>
      <c r="M3272" t="s">
        <v>2065</v>
      </c>
      <c r="N3272" s="82">
        <v>-13860</v>
      </c>
      <c r="O3272"/>
      <c r="P3272" t="s">
        <v>2067</v>
      </c>
      <c r="Q3272" t="s">
        <v>2066</v>
      </c>
      <c r="R3272">
        <v>9</v>
      </c>
      <c r="S3272"/>
      <c r="T3272"/>
      <c r="U3272"/>
      <c r="V3272"/>
      <c r="W3272"/>
      <c r="X3272"/>
      <c r="Y3272"/>
      <c r="Z3272"/>
      <c r="AA3272"/>
      <c r="AB3272"/>
      <c r="AC3272"/>
      <c r="AD3272"/>
      <c r="AE3272"/>
      <c r="AF3272"/>
      <c r="AG3272"/>
      <c r="AH3272"/>
      <c r="AI3272"/>
      <c r="AJ3272"/>
      <c r="AK3272" t="s">
        <v>2066</v>
      </c>
      <c r="AL3272">
        <v>9</v>
      </c>
      <c r="AM3272" s="73">
        <v>44255</v>
      </c>
      <c r="AN3272"/>
      <c r="AO3272" t="s">
        <v>554</v>
      </c>
      <c r="AP3272"/>
      <c r="AQ3272"/>
      <c r="AR3272" t="s">
        <v>603</v>
      </c>
      <c r="AS3272" t="s">
        <v>1797</v>
      </c>
      <c r="AT3272" t="s">
        <v>1413</v>
      </c>
      <c r="AU3272" t="s">
        <v>36</v>
      </c>
      <c r="AV3272" t="s">
        <v>1405</v>
      </c>
      <c r="AW3272"/>
      <c r="AX3272"/>
      <c r="AY3272"/>
      <c r="AZ3272"/>
      <c r="BA3272" t="s">
        <v>2046</v>
      </c>
      <c r="BB3272" t="s">
        <v>1802</v>
      </c>
      <c r="BC3272" t="s">
        <v>2065</v>
      </c>
      <c r="BD3272"/>
      <c r="BE3272"/>
      <c r="BF3272"/>
    </row>
    <row r="3273" spans="1:68" x14ac:dyDescent="0.25">
      <c r="A3273" t="s">
        <v>1360</v>
      </c>
      <c r="B3273" t="s">
        <v>0</v>
      </c>
      <c r="C3273">
        <v>2021</v>
      </c>
      <c r="D3273">
        <v>8</v>
      </c>
      <c r="E3273" s="73">
        <v>44228</v>
      </c>
      <c r="F3273"/>
      <c r="G3273"/>
      <c r="H3273" t="s">
        <v>12</v>
      </c>
      <c r="I3273" t="s">
        <v>575</v>
      </c>
      <c r="J3273" t="s">
        <v>1182</v>
      </c>
      <c r="K3273" t="s">
        <v>3</v>
      </c>
      <c r="L3273"/>
      <c r="M3273" t="s">
        <v>1417</v>
      </c>
      <c r="N3273" s="82">
        <v>15</v>
      </c>
      <c r="O3273"/>
      <c r="P3273" t="s">
        <v>1183</v>
      </c>
      <c r="Q3273" t="s">
        <v>2059</v>
      </c>
      <c r="R3273">
        <v>8</v>
      </c>
      <c r="S3273"/>
      <c r="T3273"/>
      <c r="U3273"/>
      <c r="V3273"/>
      <c r="W3273"/>
      <c r="X3273"/>
      <c r="Y3273"/>
      <c r="Z3273"/>
      <c r="AA3273"/>
      <c r="AB3273"/>
      <c r="AC3273"/>
      <c r="AD3273"/>
      <c r="AE3273"/>
      <c r="AF3273"/>
      <c r="AG3273"/>
      <c r="AH3273"/>
      <c r="AI3273"/>
      <c r="AJ3273"/>
      <c r="AK3273" t="s">
        <v>2059</v>
      </c>
      <c r="AL3273">
        <v>8</v>
      </c>
      <c r="AM3273" s="73">
        <v>44228</v>
      </c>
      <c r="AN3273" t="s">
        <v>2060</v>
      </c>
      <c r="AO3273" t="s">
        <v>1186</v>
      </c>
      <c r="AP3273"/>
      <c r="AQ3273"/>
      <c r="AR3273" t="s">
        <v>603</v>
      </c>
      <c r="AS3273" t="s">
        <v>1797</v>
      </c>
      <c r="AT3273" t="s">
        <v>1411</v>
      </c>
      <c r="AU3273" t="s">
        <v>36</v>
      </c>
      <c r="AV3273" t="s">
        <v>1354</v>
      </c>
      <c r="AW3273" t="s">
        <v>1924</v>
      </c>
      <c r="AX3273" t="s">
        <v>1353</v>
      </c>
      <c r="AY3273" t="s">
        <v>1352</v>
      </c>
      <c r="AZ3273"/>
      <c r="BA3273" t="s">
        <v>2061</v>
      </c>
      <c r="BB3273" t="s">
        <v>1926</v>
      </c>
      <c r="BC3273" t="s">
        <v>1417</v>
      </c>
      <c r="BD3273"/>
      <c r="BE3273"/>
      <c r="BF3273"/>
    </row>
    <row r="3274" spans="1:68" x14ac:dyDescent="0.25">
      <c r="A3274" t="s">
        <v>1360</v>
      </c>
      <c r="B3274" t="s">
        <v>0</v>
      </c>
      <c r="C3274">
        <v>2021</v>
      </c>
      <c r="D3274">
        <v>8</v>
      </c>
      <c r="E3274" s="73">
        <v>44255</v>
      </c>
      <c r="F3274"/>
      <c r="G3274"/>
      <c r="H3274" t="s">
        <v>12</v>
      </c>
      <c r="I3274" t="s">
        <v>552</v>
      </c>
      <c r="J3274" t="s">
        <v>1108</v>
      </c>
      <c r="K3274" t="s">
        <v>3</v>
      </c>
      <c r="L3274"/>
      <c r="M3274" t="s">
        <v>2065</v>
      </c>
      <c r="N3274" s="82">
        <v>13860</v>
      </c>
      <c r="O3274"/>
      <c r="P3274" t="s">
        <v>2067</v>
      </c>
      <c r="Q3274" t="s">
        <v>2066</v>
      </c>
      <c r="R3274">
        <v>10</v>
      </c>
      <c r="S3274"/>
      <c r="T3274"/>
      <c r="U3274"/>
      <c r="V3274"/>
      <c r="W3274"/>
      <c r="X3274"/>
      <c r="Y3274"/>
      <c r="Z3274"/>
      <c r="AA3274"/>
      <c r="AB3274"/>
      <c r="AC3274"/>
      <c r="AD3274"/>
      <c r="AE3274"/>
      <c r="AF3274"/>
      <c r="AG3274"/>
      <c r="AH3274"/>
      <c r="AI3274"/>
      <c r="AJ3274"/>
      <c r="AK3274" t="s">
        <v>2066</v>
      </c>
      <c r="AL3274">
        <v>10</v>
      </c>
      <c r="AM3274" s="73">
        <v>44255</v>
      </c>
      <c r="AN3274"/>
      <c r="AO3274" t="s">
        <v>554</v>
      </c>
      <c r="AP3274"/>
      <c r="AQ3274"/>
      <c r="AR3274" t="s">
        <v>603</v>
      </c>
      <c r="AS3274" t="s">
        <v>1797</v>
      </c>
      <c r="AT3274" t="s">
        <v>1413</v>
      </c>
      <c r="AU3274" t="s">
        <v>36</v>
      </c>
      <c r="AV3274" t="s">
        <v>1405</v>
      </c>
      <c r="AW3274" t="s">
        <v>1798</v>
      </c>
      <c r="AX3274" t="s">
        <v>1353</v>
      </c>
      <c r="AY3274" t="s">
        <v>1371</v>
      </c>
      <c r="AZ3274"/>
      <c r="BA3274" t="s">
        <v>2046</v>
      </c>
      <c r="BB3274" t="s">
        <v>1800</v>
      </c>
      <c r="BC3274" t="s">
        <v>2065</v>
      </c>
      <c r="BD3274"/>
      <c r="BE3274"/>
      <c r="BF3274"/>
    </row>
    <row r="3275" spans="1:68" x14ac:dyDescent="0.25">
      <c r="A3275" t="s">
        <v>1360</v>
      </c>
      <c r="B3275" t="s">
        <v>0</v>
      </c>
      <c r="C3275">
        <v>2021</v>
      </c>
      <c r="D3275">
        <v>8</v>
      </c>
      <c r="E3275" s="73">
        <v>44255</v>
      </c>
      <c r="F3275"/>
      <c r="G3275"/>
      <c r="H3275" t="s">
        <v>12</v>
      </c>
      <c r="I3275"/>
      <c r="J3275" t="s">
        <v>785</v>
      </c>
      <c r="K3275" t="s">
        <v>3</v>
      </c>
      <c r="L3275"/>
      <c r="M3275" t="s">
        <v>2065</v>
      </c>
      <c r="N3275" s="82">
        <v>-35532.620000000003</v>
      </c>
      <c r="O3275"/>
      <c r="P3275" t="s">
        <v>786</v>
      </c>
      <c r="Q3275" t="s">
        <v>2066</v>
      </c>
      <c r="R3275">
        <v>7</v>
      </c>
      <c r="S3275"/>
      <c r="T3275"/>
      <c r="U3275"/>
      <c r="V3275"/>
      <c r="W3275"/>
      <c r="X3275"/>
      <c r="Y3275"/>
      <c r="Z3275"/>
      <c r="AA3275"/>
      <c r="AB3275"/>
      <c r="AC3275"/>
      <c r="AD3275"/>
      <c r="AE3275"/>
      <c r="AF3275"/>
      <c r="AG3275"/>
      <c r="AH3275"/>
      <c r="AI3275"/>
      <c r="AJ3275"/>
      <c r="AK3275" t="s">
        <v>2066</v>
      </c>
      <c r="AL3275">
        <v>7</v>
      </c>
      <c r="AM3275" s="73">
        <v>44255</v>
      </c>
      <c r="AN3275"/>
      <c r="AO3275" t="s">
        <v>554</v>
      </c>
      <c r="AP3275"/>
      <c r="AQ3275"/>
      <c r="AR3275" t="s">
        <v>603</v>
      </c>
      <c r="AS3275" t="s">
        <v>1797</v>
      </c>
      <c r="AT3275" t="s">
        <v>1528</v>
      </c>
      <c r="AU3275" t="s">
        <v>36</v>
      </c>
      <c r="AV3275" t="s">
        <v>1405</v>
      </c>
      <c r="AW3275"/>
      <c r="AX3275"/>
      <c r="AY3275"/>
      <c r="AZ3275"/>
      <c r="BA3275" t="s">
        <v>2009</v>
      </c>
      <c r="BB3275" t="s">
        <v>1802</v>
      </c>
      <c r="BC3275" t="s">
        <v>2065</v>
      </c>
      <c r="BD3275"/>
      <c r="BE3275"/>
      <c r="BF3275"/>
    </row>
    <row r="3276" spans="1:68" x14ac:dyDescent="0.25">
      <c r="A3276" t="s">
        <v>1360</v>
      </c>
      <c r="B3276" t="s">
        <v>0</v>
      </c>
      <c r="C3276">
        <v>2021</v>
      </c>
      <c r="D3276">
        <v>8</v>
      </c>
      <c r="E3276" s="73">
        <v>44255</v>
      </c>
      <c r="F3276"/>
      <c r="G3276"/>
      <c r="H3276" t="s">
        <v>12</v>
      </c>
      <c r="I3276" t="s">
        <v>552</v>
      </c>
      <c r="J3276" t="s">
        <v>785</v>
      </c>
      <c r="K3276" t="s">
        <v>3</v>
      </c>
      <c r="L3276"/>
      <c r="M3276" t="s">
        <v>2065</v>
      </c>
      <c r="N3276" s="82">
        <v>35532.620000000003</v>
      </c>
      <c r="O3276"/>
      <c r="P3276" t="s">
        <v>786</v>
      </c>
      <c r="Q3276" t="s">
        <v>2066</v>
      </c>
      <c r="R3276">
        <v>8</v>
      </c>
      <c r="S3276"/>
      <c r="T3276"/>
      <c r="U3276"/>
      <c r="V3276"/>
      <c r="W3276"/>
      <c r="X3276"/>
      <c r="Y3276"/>
      <c r="Z3276"/>
      <c r="AA3276"/>
      <c r="AB3276"/>
      <c r="AC3276"/>
      <c r="AD3276"/>
      <c r="AE3276"/>
      <c r="AF3276"/>
      <c r="AG3276"/>
      <c r="AH3276"/>
      <c r="AI3276"/>
      <c r="AJ3276"/>
      <c r="AK3276" t="s">
        <v>2066</v>
      </c>
      <c r="AL3276">
        <v>8</v>
      </c>
      <c r="AM3276" s="73">
        <v>44255</v>
      </c>
      <c r="AN3276"/>
      <c r="AO3276" t="s">
        <v>554</v>
      </c>
      <c r="AP3276"/>
      <c r="AQ3276"/>
      <c r="AR3276" t="s">
        <v>603</v>
      </c>
      <c r="AS3276" t="s">
        <v>1797</v>
      </c>
      <c r="AT3276" t="s">
        <v>1528</v>
      </c>
      <c r="AU3276" t="s">
        <v>36</v>
      </c>
      <c r="AV3276" t="s">
        <v>1405</v>
      </c>
      <c r="AW3276" t="s">
        <v>1798</v>
      </c>
      <c r="AX3276" t="s">
        <v>1353</v>
      </c>
      <c r="AY3276" t="s">
        <v>1371</v>
      </c>
      <c r="AZ3276"/>
      <c r="BA3276" t="s">
        <v>2009</v>
      </c>
      <c r="BB3276" t="s">
        <v>1800</v>
      </c>
      <c r="BC3276" t="s">
        <v>2065</v>
      </c>
      <c r="BD3276"/>
      <c r="BE3276"/>
      <c r="BF3276"/>
    </row>
    <row r="3277" spans="1:68" x14ac:dyDescent="0.25">
      <c r="A3277" t="s">
        <v>1360</v>
      </c>
      <c r="B3277" t="s">
        <v>0</v>
      </c>
      <c r="C3277">
        <v>2021</v>
      </c>
      <c r="D3277">
        <v>9</v>
      </c>
      <c r="E3277" s="73">
        <v>44259</v>
      </c>
      <c r="F3277"/>
      <c r="G3277"/>
      <c r="H3277" t="s">
        <v>12</v>
      </c>
      <c r="I3277"/>
      <c r="J3277" t="s">
        <v>2</v>
      </c>
      <c r="K3277" t="s">
        <v>3</v>
      </c>
      <c r="L3277"/>
      <c r="M3277" t="s">
        <v>2099</v>
      </c>
      <c r="N3277" s="82">
        <v>655.56</v>
      </c>
      <c r="O3277"/>
      <c r="P3277" t="s">
        <v>14</v>
      </c>
      <c r="Q3277" t="s">
        <v>2100</v>
      </c>
      <c r="R3277">
        <v>27</v>
      </c>
      <c r="S3277"/>
      <c r="T3277"/>
      <c r="U3277"/>
      <c r="V3277"/>
      <c r="W3277"/>
      <c r="X3277"/>
      <c r="Y3277"/>
      <c r="Z3277"/>
      <c r="AA3277"/>
      <c r="AB3277"/>
      <c r="AC3277"/>
      <c r="AD3277"/>
      <c r="AE3277"/>
      <c r="AF3277"/>
      <c r="AG3277"/>
      <c r="AH3277"/>
      <c r="AI3277"/>
      <c r="AJ3277"/>
      <c r="AK3277" t="s">
        <v>2100</v>
      </c>
      <c r="AL3277">
        <v>27</v>
      </c>
      <c r="AM3277" s="73">
        <v>44259</v>
      </c>
      <c r="AN3277"/>
      <c r="AO3277" t="s">
        <v>8</v>
      </c>
      <c r="AP3277"/>
      <c r="AQ3277"/>
      <c r="AR3277" t="s">
        <v>16</v>
      </c>
      <c r="AS3277" t="s">
        <v>1797</v>
      </c>
      <c r="AT3277" t="s">
        <v>1385</v>
      </c>
      <c r="AU3277" t="s">
        <v>36</v>
      </c>
      <c r="AV3277" t="s">
        <v>1355</v>
      </c>
      <c r="AW3277"/>
      <c r="AX3277"/>
      <c r="AY3277"/>
      <c r="AZ3277"/>
      <c r="BA3277" t="s">
        <v>1801</v>
      </c>
      <c r="BB3277" t="s">
        <v>1802</v>
      </c>
      <c r="BC3277" t="s">
        <v>2099</v>
      </c>
      <c r="BD3277"/>
      <c r="BE3277"/>
      <c r="BF3277"/>
    </row>
    <row r="3278" spans="1:68" customFormat="1" x14ac:dyDescent="0.25">
      <c r="A3278" t="s">
        <v>1360</v>
      </c>
      <c r="B3278" t="s">
        <v>0</v>
      </c>
      <c r="C3278">
        <v>2021</v>
      </c>
      <c r="D3278">
        <v>9</v>
      </c>
      <c r="E3278" s="73">
        <v>44259</v>
      </c>
      <c r="H3278" t="s">
        <v>12</v>
      </c>
      <c r="J3278" t="s">
        <v>433</v>
      </c>
      <c r="K3278" t="s">
        <v>3</v>
      </c>
      <c r="M3278" t="s">
        <v>2099</v>
      </c>
      <c r="N3278" s="82">
        <v>-655.56</v>
      </c>
      <c r="P3278" t="s">
        <v>562</v>
      </c>
      <c r="Q3278" t="s">
        <v>2100</v>
      </c>
      <c r="R3278">
        <v>9</v>
      </c>
      <c r="AK3278" t="s">
        <v>2100</v>
      </c>
      <c r="AL3278">
        <v>9</v>
      </c>
      <c r="AM3278" s="73">
        <v>44259</v>
      </c>
      <c r="AO3278" t="s">
        <v>11</v>
      </c>
      <c r="AR3278" t="s">
        <v>16</v>
      </c>
      <c r="AS3278" t="s">
        <v>1797</v>
      </c>
      <c r="AT3278" t="s">
        <v>1422</v>
      </c>
      <c r="AU3278" t="s">
        <v>36</v>
      </c>
      <c r="AV3278" t="s">
        <v>1421</v>
      </c>
      <c r="BA3278" t="s">
        <v>1914</v>
      </c>
      <c r="BB3278" t="s">
        <v>1802</v>
      </c>
      <c r="BC3278" t="s">
        <v>2099</v>
      </c>
      <c r="BG3278" s="60"/>
      <c r="BH3278" s="60"/>
      <c r="BI3278" s="60"/>
      <c r="BJ3278" s="60"/>
      <c r="BK3278" s="60"/>
      <c r="BL3278" s="60"/>
      <c r="BM3278" s="60"/>
      <c r="BN3278" s="60"/>
      <c r="BO3278" s="60"/>
      <c r="BP3278" s="60"/>
    </row>
    <row r="3279" spans="1:68" customFormat="1" x14ac:dyDescent="0.25">
      <c r="E3279" s="73"/>
      <c r="N3279" s="82"/>
      <c r="AM3279" s="73"/>
      <c r="BF3279" s="60"/>
      <c r="BG3279" s="60"/>
      <c r="BH3279" s="60"/>
      <c r="BI3279" s="60"/>
      <c r="BJ3279" s="60"/>
      <c r="BK3279" s="60"/>
      <c r="BL3279" s="60"/>
      <c r="BM3279" s="60"/>
      <c r="BN3279" s="60"/>
      <c r="BO3279" s="60"/>
      <c r="BP3279" s="60"/>
    </row>
    <row r="3280" spans="1:68" customFormat="1" x14ac:dyDescent="0.25">
      <c r="E3280" s="73"/>
      <c r="N3280" s="82"/>
      <c r="AM3280" s="73"/>
      <c r="BF3280" s="60"/>
      <c r="BG3280" s="60"/>
      <c r="BH3280" s="60"/>
      <c r="BI3280" s="60"/>
      <c r="BJ3280" s="60"/>
      <c r="BK3280" s="60"/>
      <c r="BL3280" s="60"/>
      <c r="BM3280" s="60"/>
      <c r="BN3280" s="60"/>
      <c r="BO3280" s="60"/>
      <c r="BP3280" s="60"/>
    </row>
    <row r="3281" spans="1:68" customFormat="1" x14ac:dyDescent="0.25">
      <c r="E3281" s="73"/>
      <c r="N3281" s="82"/>
      <c r="AM3281" s="73"/>
      <c r="BF3281" s="60"/>
      <c r="BG3281" s="60"/>
      <c r="BH3281" s="60"/>
      <c r="BI3281" s="60"/>
      <c r="BJ3281" s="60"/>
      <c r="BK3281" s="60"/>
      <c r="BL3281" s="60"/>
      <c r="BM3281" s="60"/>
      <c r="BN3281" s="60"/>
      <c r="BO3281" s="60"/>
      <c r="BP3281" s="60"/>
    </row>
    <row r="3282" spans="1:68" customFormat="1" x14ac:dyDescent="0.25">
      <c r="E3282" s="73"/>
      <c r="N3282" s="82"/>
      <c r="AM3282" s="73"/>
      <c r="BF3282" s="60"/>
      <c r="BG3282" s="60"/>
      <c r="BH3282" s="60"/>
      <c r="BI3282" s="60"/>
      <c r="BJ3282" s="60"/>
      <c r="BK3282" s="60"/>
      <c r="BL3282" s="60"/>
      <c r="BM3282" s="60"/>
      <c r="BN3282" s="60"/>
      <c r="BO3282" s="60"/>
      <c r="BP3282" s="60"/>
    </row>
    <row r="3283" spans="1:68" customFormat="1" x14ac:dyDescent="0.25">
      <c r="E3283" s="73"/>
      <c r="N3283" s="82"/>
      <c r="AM3283" s="73"/>
      <c r="BF3283" s="60"/>
      <c r="BG3283" s="60"/>
      <c r="BH3283" s="60"/>
      <c r="BI3283" s="60"/>
      <c r="BJ3283" s="60"/>
      <c r="BK3283" s="60"/>
      <c r="BL3283" s="60"/>
      <c r="BM3283" s="60"/>
      <c r="BN3283" s="60"/>
      <c r="BO3283" s="60"/>
      <c r="BP3283" s="60"/>
    </row>
    <row r="3284" spans="1:68" customFormat="1" x14ac:dyDescent="0.25">
      <c r="E3284" s="73"/>
      <c r="N3284" s="82"/>
      <c r="AM3284" s="73"/>
      <c r="BF3284" s="60"/>
      <c r="BG3284" s="60"/>
      <c r="BH3284" s="60"/>
      <c r="BI3284" s="60"/>
      <c r="BJ3284" s="60"/>
      <c r="BK3284" s="60"/>
      <c r="BL3284" s="60"/>
      <c r="BM3284" s="60"/>
      <c r="BN3284" s="60"/>
      <c r="BO3284" s="60"/>
      <c r="BP3284" s="60"/>
    </row>
    <row r="3285" spans="1:68" customFormat="1" x14ac:dyDescent="0.25">
      <c r="E3285" s="73"/>
      <c r="N3285" s="82"/>
      <c r="AM3285" s="73"/>
      <c r="BF3285" s="60"/>
      <c r="BG3285" s="60"/>
      <c r="BH3285" s="60"/>
      <c r="BI3285" s="60"/>
      <c r="BJ3285" s="60"/>
      <c r="BK3285" s="60"/>
      <c r="BL3285" s="60"/>
      <c r="BM3285" s="60"/>
      <c r="BN3285" s="60"/>
      <c r="BO3285" s="60"/>
      <c r="BP3285" s="60"/>
    </row>
    <row r="3286" spans="1:68" customFormat="1" x14ac:dyDescent="0.25">
      <c r="E3286" s="73"/>
      <c r="N3286" s="82"/>
      <c r="AM3286" s="73"/>
      <c r="BF3286" s="60"/>
      <c r="BG3286" s="60"/>
      <c r="BH3286" s="60"/>
      <c r="BI3286" s="60"/>
      <c r="BJ3286" s="60"/>
      <c r="BK3286" s="60"/>
      <c r="BL3286" s="60"/>
      <c r="BM3286" s="60"/>
      <c r="BN3286" s="60"/>
      <c r="BO3286" s="60"/>
      <c r="BP3286" s="60"/>
    </row>
    <row r="3287" spans="1:68" customFormat="1" x14ac:dyDescent="0.25">
      <c r="E3287" s="73"/>
      <c r="N3287" s="82"/>
      <c r="AM3287" s="73"/>
      <c r="BF3287" s="60"/>
      <c r="BG3287" s="60"/>
      <c r="BH3287" s="60"/>
      <c r="BI3287" s="60"/>
      <c r="BJ3287" s="60"/>
      <c r="BK3287" s="60"/>
      <c r="BL3287" s="60"/>
      <c r="BM3287" s="60"/>
      <c r="BN3287" s="60"/>
      <c r="BO3287" s="60"/>
      <c r="BP3287" s="60"/>
    </row>
    <row r="3288" spans="1:68" customFormat="1" x14ac:dyDescent="0.25">
      <c r="E3288" s="73"/>
      <c r="N3288" s="82"/>
      <c r="AM3288" s="73"/>
      <c r="BF3288" s="60"/>
      <c r="BG3288" s="60"/>
      <c r="BH3288" s="60"/>
      <c r="BI3288" s="60"/>
      <c r="BJ3288" s="60"/>
      <c r="BK3288" s="60"/>
      <c r="BL3288" s="60"/>
      <c r="BM3288" s="60"/>
      <c r="BN3288" s="60"/>
      <c r="BO3288" s="60"/>
      <c r="BP3288" s="60"/>
    </row>
    <row r="3289" spans="1:68" customFormat="1" x14ac:dyDescent="0.25">
      <c r="E3289" s="73"/>
      <c r="N3289" s="82"/>
      <c r="AM3289" s="73"/>
      <c r="BF3289" s="60"/>
      <c r="BG3289" s="60"/>
      <c r="BH3289" s="60"/>
      <c r="BI3289" s="60"/>
      <c r="BJ3289" s="60"/>
      <c r="BK3289" s="60"/>
      <c r="BL3289" s="60"/>
      <c r="BM3289" s="60"/>
      <c r="BN3289" s="60"/>
      <c r="BO3289" s="60"/>
      <c r="BP3289" s="60"/>
    </row>
    <row r="3290" spans="1:68" x14ac:dyDescent="0.25">
      <c r="A3290"/>
      <c r="B3290"/>
      <c r="C3290"/>
      <c r="D3290"/>
      <c r="E3290" s="73"/>
      <c r="F3290"/>
      <c r="G3290"/>
      <c r="H3290"/>
      <c r="I3290"/>
      <c r="J3290"/>
      <c r="K3290"/>
      <c r="L3290"/>
      <c r="M3290"/>
      <c r="N3290" s="82"/>
      <c r="O3290"/>
      <c r="P3290"/>
      <c r="Q3290"/>
      <c r="R3290"/>
      <c r="S3290"/>
      <c r="T3290"/>
      <c r="U3290"/>
      <c r="V3290"/>
      <c r="W3290"/>
      <c r="X3290"/>
      <c r="Y3290"/>
      <c r="Z3290"/>
      <c r="AA3290"/>
      <c r="AB3290"/>
      <c r="AC3290"/>
      <c r="AD3290"/>
      <c r="AE3290"/>
      <c r="AF3290"/>
      <c r="AG3290"/>
      <c r="AH3290"/>
      <c r="AI3290"/>
      <c r="AJ3290"/>
      <c r="AK3290"/>
      <c r="AL3290"/>
      <c r="AM3290" s="73"/>
      <c r="AN3290"/>
      <c r="AO3290"/>
      <c r="AP3290"/>
      <c r="AQ3290"/>
      <c r="AR3290"/>
      <c r="AS3290"/>
      <c r="AT3290"/>
      <c r="AU3290"/>
      <c r="AV3290"/>
      <c r="AW3290"/>
      <c r="AX3290"/>
      <c r="AY3290"/>
      <c r="AZ3290"/>
      <c r="BA3290"/>
      <c r="BB3290"/>
      <c r="BC3290"/>
      <c r="BD3290"/>
      <c r="BE3290"/>
    </row>
    <row r="3291" spans="1:68" x14ac:dyDescent="0.25">
      <c r="A3291"/>
      <c r="B3291"/>
      <c r="C3291"/>
      <c r="D3291"/>
      <c r="E3291" s="73"/>
      <c r="F3291"/>
      <c r="G3291"/>
      <c r="H3291"/>
      <c r="I3291"/>
      <c r="J3291"/>
      <c r="K3291"/>
      <c r="L3291"/>
      <c r="M3291"/>
      <c r="N3291" s="82"/>
      <c r="O3291"/>
      <c r="P3291"/>
      <c r="Q3291"/>
      <c r="R3291"/>
      <c r="S3291"/>
      <c r="T3291"/>
      <c r="U3291"/>
      <c r="V3291"/>
      <c r="W3291"/>
      <c r="X3291"/>
      <c r="Y3291"/>
      <c r="Z3291"/>
      <c r="AA3291"/>
      <c r="AB3291"/>
      <c r="AC3291"/>
      <c r="AD3291"/>
      <c r="AE3291"/>
      <c r="AF3291"/>
      <c r="AG3291"/>
      <c r="AH3291"/>
      <c r="AI3291"/>
      <c r="AJ3291"/>
      <c r="AK3291"/>
      <c r="AL3291"/>
      <c r="AM3291" s="73"/>
      <c r="AN3291"/>
      <c r="AO3291"/>
      <c r="AP3291"/>
      <c r="AQ3291"/>
      <c r="AR3291"/>
      <c r="AS3291"/>
      <c r="AT3291"/>
      <c r="AU3291"/>
      <c r="AV3291"/>
      <c r="AW3291"/>
      <c r="AX3291"/>
      <c r="AY3291"/>
      <c r="AZ3291"/>
      <c r="BA3291"/>
      <c r="BB3291"/>
      <c r="BC3291"/>
      <c r="BD3291"/>
      <c r="BE3291"/>
    </row>
    <row r="3292" spans="1:68" x14ac:dyDescent="0.25">
      <c r="A3292"/>
      <c r="B3292"/>
      <c r="C3292"/>
      <c r="D3292"/>
      <c r="E3292" s="73"/>
      <c r="F3292"/>
      <c r="G3292"/>
      <c r="H3292"/>
      <c r="I3292"/>
      <c r="J3292"/>
      <c r="K3292"/>
      <c r="L3292"/>
      <c r="M3292"/>
      <c r="N3292" s="82"/>
      <c r="O3292"/>
      <c r="P3292"/>
      <c r="Q3292"/>
      <c r="R3292"/>
      <c r="S3292"/>
      <c r="T3292"/>
      <c r="U3292"/>
      <c r="V3292"/>
      <c r="W3292"/>
      <c r="X3292"/>
      <c r="Y3292"/>
      <c r="Z3292"/>
      <c r="AA3292"/>
      <c r="AB3292"/>
      <c r="AC3292"/>
      <c r="AD3292"/>
      <c r="AE3292"/>
      <c r="AF3292"/>
      <c r="AG3292"/>
      <c r="AH3292"/>
      <c r="AI3292"/>
      <c r="AJ3292"/>
      <c r="AK3292"/>
      <c r="AL3292"/>
      <c r="AM3292" s="73"/>
      <c r="AN3292"/>
      <c r="AO3292"/>
      <c r="AP3292"/>
      <c r="AQ3292"/>
      <c r="AR3292"/>
      <c r="AS3292"/>
      <c r="AT3292"/>
      <c r="AU3292"/>
      <c r="AV3292"/>
      <c r="AW3292"/>
      <c r="AX3292"/>
      <c r="AY3292"/>
      <c r="AZ3292"/>
      <c r="BA3292"/>
      <c r="BB3292"/>
      <c r="BC3292"/>
      <c r="BD3292"/>
      <c r="BE3292"/>
    </row>
    <row r="3293" spans="1:68" x14ac:dyDescent="0.25">
      <c r="A3293"/>
      <c r="B3293"/>
      <c r="C3293"/>
      <c r="D3293"/>
      <c r="E3293" s="73"/>
      <c r="F3293"/>
      <c r="G3293"/>
      <c r="H3293"/>
      <c r="I3293"/>
      <c r="J3293"/>
      <c r="K3293"/>
      <c r="L3293"/>
      <c r="M3293"/>
      <c r="N3293" s="82"/>
      <c r="O3293"/>
      <c r="P3293"/>
      <c r="Q3293"/>
      <c r="R3293"/>
      <c r="S3293"/>
      <c r="T3293"/>
      <c r="U3293"/>
      <c r="V3293"/>
      <c r="W3293"/>
      <c r="X3293"/>
      <c r="Y3293"/>
      <c r="Z3293"/>
      <c r="AA3293"/>
      <c r="AB3293"/>
      <c r="AC3293"/>
      <c r="AD3293"/>
      <c r="AE3293"/>
      <c r="AF3293"/>
      <c r="AG3293"/>
      <c r="AH3293"/>
      <c r="AI3293"/>
      <c r="AJ3293"/>
      <c r="AK3293"/>
      <c r="AL3293"/>
      <c r="AM3293" s="73"/>
      <c r="AN3293"/>
      <c r="AO3293"/>
      <c r="AP3293"/>
      <c r="AQ3293"/>
      <c r="AR3293"/>
      <c r="AS3293"/>
      <c r="AT3293"/>
      <c r="AU3293"/>
      <c r="AV3293"/>
      <c r="AW3293"/>
      <c r="AX3293"/>
      <c r="AY3293"/>
      <c r="AZ3293"/>
      <c r="BA3293"/>
      <c r="BB3293"/>
      <c r="BC3293"/>
      <c r="BD3293"/>
      <c r="BE3293"/>
    </row>
    <row r="3294" spans="1:68" x14ac:dyDescent="0.25">
      <c r="A3294"/>
      <c r="B3294"/>
      <c r="C3294"/>
      <c r="D3294"/>
      <c r="E3294" s="73"/>
      <c r="F3294"/>
      <c r="G3294"/>
      <c r="H3294"/>
      <c r="I3294"/>
      <c r="J3294"/>
      <c r="K3294"/>
      <c r="L3294"/>
      <c r="M3294"/>
      <c r="N3294" s="82"/>
      <c r="O3294"/>
      <c r="P3294"/>
      <c r="Q3294"/>
      <c r="R3294"/>
      <c r="S3294"/>
      <c r="T3294"/>
      <c r="U3294"/>
      <c r="V3294"/>
      <c r="W3294"/>
      <c r="X3294"/>
      <c r="Y3294"/>
      <c r="Z3294"/>
      <c r="AA3294"/>
      <c r="AB3294"/>
      <c r="AC3294"/>
      <c r="AD3294"/>
      <c r="AE3294"/>
      <c r="AF3294"/>
      <c r="AG3294"/>
      <c r="AH3294"/>
      <c r="AI3294"/>
      <c r="AJ3294"/>
      <c r="AK3294"/>
      <c r="AL3294"/>
      <c r="AM3294" s="73"/>
      <c r="AN3294"/>
      <c r="AO3294"/>
      <c r="AP3294"/>
      <c r="AQ3294"/>
      <c r="AR3294"/>
      <c r="AS3294"/>
      <c r="AT3294"/>
      <c r="AU3294"/>
      <c r="AV3294"/>
      <c r="AW3294"/>
      <c r="AX3294"/>
      <c r="AY3294"/>
      <c r="AZ3294"/>
      <c r="BA3294"/>
      <c r="BB3294"/>
      <c r="BC3294"/>
      <c r="BD3294"/>
      <c r="BE3294"/>
    </row>
    <row r="3295" spans="1:68" x14ac:dyDescent="0.25">
      <c r="A3295"/>
      <c r="B3295"/>
      <c r="C3295"/>
      <c r="D3295"/>
      <c r="E3295" s="73"/>
      <c r="F3295"/>
      <c r="G3295"/>
      <c r="H3295"/>
      <c r="I3295"/>
      <c r="J3295"/>
      <c r="K3295"/>
      <c r="L3295"/>
      <c r="M3295"/>
      <c r="N3295" s="82"/>
      <c r="O3295"/>
      <c r="P3295"/>
      <c r="Q3295"/>
      <c r="R3295"/>
      <c r="S3295"/>
      <c r="T3295"/>
      <c r="U3295"/>
      <c r="V3295"/>
      <c r="W3295"/>
      <c r="X3295"/>
      <c r="Y3295"/>
      <c r="Z3295"/>
      <c r="AA3295"/>
      <c r="AB3295"/>
      <c r="AC3295"/>
      <c r="AD3295"/>
      <c r="AE3295"/>
      <c r="AF3295"/>
      <c r="AG3295"/>
      <c r="AH3295"/>
      <c r="AI3295"/>
      <c r="AJ3295"/>
      <c r="AK3295"/>
      <c r="AL3295"/>
      <c r="AM3295" s="73"/>
      <c r="AN3295"/>
      <c r="AO3295"/>
      <c r="AP3295"/>
      <c r="AQ3295"/>
      <c r="AR3295"/>
      <c r="AS3295"/>
      <c r="AT3295"/>
      <c r="AU3295"/>
      <c r="AV3295"/>
      <c r="AW3295"/>
      <c r="AX3295"/>
      <c r="AY3295"/>
      <c r="AZ3295"/>
      <c r="BA3295"/>
      <c r="BB3295"/>
      <c r="BC3295"/>
      <c r="BD3295"/>
      <c r="BE3295"/>
    </row>
    <row r="3296" spans="1:68" x14ac:dyDescent="0.25">
      <c r="A3296"/>
      <c r="B3296"/>
      <c r="C3296"/>
      <c r="D3296"/>
      <c r="E3296" s="73"/>
      <c r="F3296"/>
      <c r="G3296"/>
      <c r="H3296"/>
      <c r="I3296"/>
      <c r="J3296"/>
      <c r="K3296"/>
      <c r="L3296"/>
      <c r="M3296"/>
      <c r="N3296" s="82"/>
      <c r="O3296"/>
      <c r="P3296"/>
      <c r="Q3296"/>
      <c r="R3296"/>
      <c r="S3296"/>
      <c r="T3296"/>
      <c r="U3296"/>
      <c r="V3296"/>
      <c r="W3296"/>
      <c r="X3296"/>
      <c r="Y3296"/>
      <c r="Z3296"/>
      <c r="AA3296"/>
      <c r="AB3296"/>
      <c r="AC3296"/>
      <c r="AD3296"/>
      <c r="AE3296"/>
      <c r="AF3296"/>
      <c r="AG3296"/>
      <c r="AH3296"/>
      <c r="AI3296"/>
      <c r="AJ3296"/>
      <c r="AK3296"/>
      <c r="AL3296"/>
      <c r="AM3296" s="73"/>
      <c r="AN3296"/>
      <c r="AO3296"/>
      <c r="AP3296"/>
      <c r="AQ3296"/>
      <c r="AR3296"/>
      <c r="AS3296"/>
      <c r="AT3296"/>
      <c r="AU3296"/>
      <c r="AV3296"/>
      <c r="AW3296"/>
      <c r="AX3296"/>
      <c r="AY3296"/>
      <c r="AZ3296"/>
      <c r="BA3296"/>
      <c r="BB3296"/>
      <c r="BC3296"/>
      <c r="BD3296"/>
      <c r="BE3296"/>
    </row>
    <row r="3297" spans="1:57" x14ac:dyDescent="0.25">
      <c r="A3297"/>
      <c r="B3297"/>
      <c r="C3297"/>
      <c r="D3297"/>
      <c r="E3297" s="73"/>
      <c r="F3297"/>
      <c r="G3297"/>
      <c r="H3297"/>
      <c r="I3297"/>
      <c r="J3297"/>
      <c r="K3297"/>
      <c r="L3297"/>
      <c r="M3297"/>
      <c r="N3297" s="82"/>
      <c r="O3297"/>
      <c r="P3297"/>
      <c r="Q3297"/>
      <c r="R3297"/>
      <c r="S3297"/>
      <c r="T3297"/>
      <c r="U3297"/>
      <c r="V3297"/>
      <c r="W3297"/>
      <c r="X3297"/>
      <c r="Y3297"/>
      <c r="Z3297"/>
      <c r="AA3297"/>
      <c r="AB3297"/>
      <c r="AC3297"/>
      <c r="AD3297"/>
      <c r="AE3297"/>
      <c r="AF3297"/>
      <c r="AG3297"/>
      <c r="AH3297"/>
      <c r="AI3297"/>
      <c r="AJ3297"/>
      <c r="AK3297"/>
      <c r="AL3297"/>
      <c r="AM3297" s="73"/>
      <c r="AN3297"/>
      <c r="AO3297"/>
      <c r="AP3297"/>
      <c r="AQ3297"/>
      <c r="AR3297"/>
      <c r="AS3297"/>
      <c r="AT3297"/>
      <c r="AU3297"/>
      <c r="AV3297"/>
      <c r="AW3297"/>
      <c r="AX3297"/>
      <c r="AY3297"/>
      <c r="AZ3297"/>
      <c r="BA3297"/>
      <c r="BB3297"/>
      <c r="BC3297"/>
      <c r="BD3297"/>
      <c r="BE3297"/>
    </row>
    <row r="3298" spans="1:57" x14ac:dyDescent="0.25">
      <c r="E3298" s="85"/>
      <c r="AN3298" s="85"/>
    </row>
    <row r="3299" spans="1:57" x14ac:dyDescent="0.25">
      <c r="E3299" s="85"/>
      <c r="AN3299" s="85"/>
    </row>
    <row r="3300" spans="1:57" x14ac:dyDescent="0.25">
      <c r="E3300" s="85"/>
      <c r="AN3300" s="85"/>
    </row>
    <row r="3301" spans="1:57" x14ac:dyDescent="0.25">
      <c r="E3301" s="85"/>
      <c r="AN3301" s="85"/>
    </row>
    <row r="3302" spans="1:57" x14ac:dyDescent="0.25">
      <c r="E3302" s="85"/>
      <c r="AN3302" s="85"/>
    </row>
    <row r="3303" spans="1:57" x14ac:dyDescent="0.25">
      <c r="E3303" s="85"/>
      <c r="AN3303" s="85"/>
    </row>
    <row r="3304" spans="1:57" x14ac:dyDescent="0.25">
      <c r="E3304" s="85"/>
      <c r="AN3304" s="85"/>
    </row>
    <row r="3305" spans="1:57" x14ac:dyDescent="0.25">
      <c r="E3305" s="85"/>
      <c r="AN3305" s="85"/>
    </row>
    <row r="3306" spans="1:57" x14ac:dyDescent="0.25">
      <c r="E3306" s="85"/>
      <c r="AN3306" s="85"/>
    </row>
    <row r="3307" spans="1:57" x14ac:dyDescent="0.25">
      <c r="E3307" s="85"/>
      <c r="AN3307" s="85"/>
    </row>
    <row r="3308" spans="1:57" x14ac:dyDescent="0.25">
      <c r="E3308" s="85"/>
      <c r="AN3308" s="85"/>
    </row>
    <row r="3309" spans="1:57" x14ac:dyDescent="0.25">
      <c r="E3309" s="85"/>
      <c r="AN3309" s="85"/>
    </row>
    <row r="3310" spans="1:57" x14ac:dyDescent="0.25">
      <c r="E3310" s="85"/>
      <c r="AN3310" s="85"/>
    </row>
    <row r="3311" spans="1:57" x14ac:dyDescent="0.25">
      <c r="E3311" s="85"/>
      <c r="AN3311" s="85"/>
    </row>
    <row r="3312" spans="1:57" x14ac:dyDescent="0.25">
      <c r="E3312" s="85"/>
      <c r="AN3312" s="85"/>
    </row>
    <row r="3313" spans="5:40" x14ac:dyDescent="0.25">
      <c r="E3313" s="85"/>
      <c r="AN3313" s="85"/>
    </row>
    <row r="3314" spans="5:40" x14ac:dyDescent="0.25">
      <c r="E3314" s="85"/>
      <c r="AN3314" s="85"/>
    </row>
    <row r="3315" spans="5:40" x14ac:dyDescent="0.25">
      <c r="E3315" s="85"/>
      <c r="AN3315" s="85"/>
    </row>
    <row r="3316" spans="5:40" x14ac:dyDescent="0.25">
      <c r="E3316" s="85"/>
      <c r="AN3316" s="85"/>
    </row>
    <row r="3317" spans="5:40" x14ac:dyDescent="0.25">
      <c r="E3317" s="85"/>
      <c r="AN3317" s="85"/>
    </row>
    <row r="3318" spans="5:40" x14ac:dyDescent="0.25">
      <c r="E3318" s="85"/>
      <c r="AN3318" s="85"/>
    </row>
    <row r="3319" spans="5:40" x14ac:dyDescent="0.25">
      <c r="E3319" s="85"/>
      <c r="AN3319" s="85"/>
    </row>
    <row r="3320" spans="5:40" x14ac:dyDescent="0.25">
      <c r="E3320" s="85"/>
      <c r="AN3320" s="85"/>
    </row>
    <row r="3321" spans="5:40" x14ac:dyDescent="0.25">
      <c r="E3321" s="85"/>
      <c r="AN3321" s="85"/>
    </row>
    <row r="3322" spans="5:40" x14ac:dyDescent="0.25">
      <c r="E3322" s="85"/>
      <c r="AN3322" s="85"/>
    </row>
    <row r="3323" spans="5:40" x14ac:dyDescent="0.25">
      <c r="E3323" s="85"/>
      <c r="AN3323" s="85"/>
    </row>
    <row r="3324" spans="5:40" x14ac:dyDescent="0.25">
      <c r="E3324" s="85"/>
      <c r="AN3324" s="85"/>
    </row>
    <row r="3325" spans="5:40" x14ac:dyDescent="0.25">
      <c r="E3325" s="85"/>
      <c r="AN3325" s="85"/>
    </row>
    <row r="3326" spans="5:40" x14ac:dyDescent="0.25">
      <c r="E3326" s="85"/>
      <c r="AN3326" s="85"/>
    </row>
    <row r="3327" spans="5:40" x14ac:dyDescent="0.25">
      <c r="E3327" s="85"/>
      <c r="AN3327" s="85"/>
    </row>
    <row r="3328" spans="5:40" x14ac:dyDescent="0.25">
      <c r="E3328" s="85"/>
      <c r="AN3328" s="85"/>
    </row>
    <row r="3329" spans="5:40" x14ac:dyDescent="0.25">
      <c r="E3329" s="85"/>
      <c r="AN3329" s="85"/>
    </row>
    <row r="3330" spans="5:40" x14ac:dyDescent="0.25">
      <c r="E3330" s="85"/>
      <c r="AN3330" s="85"/>
    </row>
    <row r="3331" spans="5:40" x14ac:dyDescent="0.25">
      <c r="E3331" s="85"/>
      <c r="AN3331" s="85"/>
    </row>
    <row r="3332" spans="5:40" x14ac:dyDescent="0.25">
      <c r="E3332" s="85"/>
      <c r="AN3332" s="85"/>
    </row>
    <row r="3333" spans="5:40" x14ac:dyDescent="0.25">
      <c r="E3333" s="85"/>
      <c r="AN3333" s="85"/>
    </row>
    <row r="3334" spans="5:40" x14ac:dyDescent="0.25">
      <c r="E3334" s="85"/>
      <c r="AN3334" s="85"/>
    </row>
    <row r="3335" spans="5:40" x14ac:dyDescent="0.25">
      <c r="E3335" s="85"/>
      <c r="AN3335" s="85"/>
    </row>
    <row r="3336" spans="5:40" x14ac:dyDescent="0.25">
      <c r="E3336" s="85"/>
      <c r="AN3336" s="85"/>
    </row>
    <row r="3337" spans="5:40" x14ac:dyDescent="0.25">
      <c r="E3337" s="85"/>
      <c r="AN3337" s="85"/>
    </row>
    <row r="3338" spans="5:40" x14ac:dyDescent="0.25">
      <c r="E3338" s="85"/>
      <c r="AN3338" s="85"/>
    </row>
    <row r="3339" spans="5:40" x14ac:dyDescent="0.25">
      <c r="E3339" s="85"/>
      <c r="AN3339" s="85"/>
    </row>
    <row r="3340" spans="5:40" x14ac:dyDescent="0.25">
      <c r="E3340" s="85"/>
      <c r="AN3340" s="85"/>
    </row>
    <row r="3341" spans="5:40" x14ac:dyDescent="0.25">
      <c r="E3341" s="85"/>
      <c r="AN3341" s="85"/>
    </row>
    <row r="3342" spans="5:40" x14ac:dyDescent="0.25">
      <c r="E3342" s="85"/>
      <c r="U3342" s="85"/>
      <c r="AN3342" s="85"/>
    </row>
    <row r="3343" spans="5:40" x14ac:dyDescent="0.25">
      <c r="E3343" s="85"/>
      <c r="U3343" s="85"/>
      <c r="AN3343" s="85"/>
    </row>
    <row r="3344" spans="5:40" x14ac:dyDescent="0.25">
      <c r="E3344" s="85"/>
      <c r="AN3344" s="85"/>
    </row>
    <row r="3345" spans="5:40" x14ac:dyDescent="0.25">
      <c r="E3345" s="85"/>
      <c r="AN3345" s="85"/>
    </row>
    <row r="3346" spans="5:40" x14ac:dyDescent="0.25">
      <c r="E3346" s="85"/>
      <c r="AN3346" s="85"/>
    </row>
    <row r="3347" spans="5:40" x14ac:dyDescent="0.25">
      <c r="E3347" s="85"/>
      <c r="AN3347" s="85"/>
    </row>
    <row r="3348" spans="5:40" x14ac:dyDescent="0.25">
      <c r="E3348" s="85"/>
      <c r="AN3348" s="85"/>
    </row>
    <row r="3349" spans="5:40" x14ac:dyDescent="0.25">
      <c r="E3349" s="85"/>
      <c r="AN3349" s="85"/>
    </row>
    <row r="3350" spans="5:40" x14ac:dyDescent="0.25">
      <c r="E3350" s="85"/>
      <c r="AN3350" s="85"/>
    </row>
    <row r="3351" spans="5:40" x14ac:dyDescent="0.25">
      <c r="E3351" s="85"/>
      <c r="U3351" s="85"/>
      <c r="AN3351" s="85"/>
    </row>
    <row r="3352" spans="5:40" x14ac:dyDescent="0.25">
      <c r="E3352" s="85"/>
      <c r="U3352" s="85"/>
      <c r="AN3352" s="85"/>
    </row>
    <row r="3353" spans="5:40" x14ac:dyDescent="0.25">
      <c r="E3353" s="85"/>
      <c r="AN3353" s="85"/>
    </row>
    <row r="3354" spans="5:40" x14ac:dyDescent="0.25">
      <c r="E3354" s="85"/>
      <c r="AN3354" s="85"/>
    </row>
    <row r="3355" spans="5:40" x14ac:dyDescent="0.25">
      <c r="E3355" s="85"/>
      <c r="AN3355" s="85"/>
    </row>
    <row r="3356" spans="5:40" x14ac:dyDescent="0.25">
      <c r="E3356" s="85"/>
      <c r="AN3356" s="85"/>
    </row>
    <row r="3357" spans="5:40" x14ac:dyDescent="0.25">
      <c r="E3357" s="85"/>
      <c r="AN3357" s="85"/>
    </row>
    <row r="3358" spans="5:40" x14ac:dyDescent="0.25">
      <c r="E3358" s="85"/>
      <c r="AN3358" s="85"/>
    </row>
    <row r="3359" spans="5:40" x14ac:dyDescent="0.25">
      <c r="E3359" s="85"/>
      <c r="AN3359" s="85"/>
    </row>
    <row r="3360" spans="5:40" x14ac:dyDescent="0.25">
      <c r="E3360" s="85"/>
      <c r="AN3360" s="85"/>
    </row>
    <row r="3361" spans="5:40" x14ac:dyDescent="0.25">
      <c r="E3361" s="85"/>
      <c r="AN3361" s="85"/>
    </row>
    <row r="3362" spans="5:40" x14ac:dyDescent="0.25">
      <c r="E3362" s="85"/>
      <c r="AN3362" s="85"/>
    </row>
    <row r="3363" spans="5:40" x14ac:dyDescent="0.25">
      <c r="E3363" s="85"/>
      <c r="AN3363" s="85"/>
    </row>
    <row r="3364" spans="5:40" x14ac:dyDescent="0.25">
      <c r="E3364" s="85"/>
      <c r="AN3364" s="85"/>
    </row>
    <row r="3365" spans="5:40" x14ac:dyDescent="0.25">
      <c r="E3365" s="85"/>
      <c r="AN3365" s="85"/>
    </row>
    <row r="3366" spans="5:40" x14ac:dyDescent="0.25">
      <c r="E3366" s="85"/>
      <c r="AN3366" s="85"/>
    </row>
    <row r="3367" spans="5:40" x14ac:dyDescent="0.25">
      <c r="E3367" s="85"/>
      <c r="AN3367" s="85"/>
    </row>
    <row r="3368" spans="5:40" x14ac:dyDescent="0.25">
      <c r="E3368" s="85"/>
      <c r="AN3368" s="85"/>
    </row>
    <row r="3369" spans="5:40" x14ac:dyDescent="0.25">
      <c r="E3369" s="85"/>
      <c r="AN3369" s="85"/>
    </row>
    <row r="3370" spans="5:40" x14ac:dyDescent="0.25">
      <c r="E3370" s="85"/>
      <c r="AN3370" s="85"/>
    </row>
    <row r="3371" spans="5:40" x14ac:dyDescent="0.25">
      <c r="E3371" s="85"/>
      <c r="AN3371" s="85"/>
    </row>
    <row r="3372" spans="5:40" x14ac:dyDescent="0.25">
      <c r="E3372" s="85"/>
      <c r="AN3372" s="85"/>
    </row>
    <row r="3373" spans="5:40" x14ac:dyDescent="0.25">
      <c r="E3373" s="85"/>
      <c r="AN3373" s="85"/>
    </row>
    <row r="3374" spans="5:40" x14ac:dyDescent="0.25">
      <c r="E3374" s="85"/>
      <c r="AN3374" s="85"/>
    </row>
    <row r="3375" spans="5:40" x14ac:dyDescent="0.25">
      <c r="E3375" s="85"/>
      <c r="AN3375" s="85"/>
    </row>
    <row r="3376" spans="5:40" x14ac:dyDescent="0.25">
      <c r="E3376" s="85"/>
      <c r="AN3376" s="85"/>
    </row>
    <row r="3377" spans="5:40" x14ac:dyDescent="0.25">
      <c r="E3377" s="85"/>
      <c r="AN3377" s="85"/>
    </row>
    <row r="3378" spans="5:40" x14ac:dyDescent="0.25">
      <c r="E3378" s="85"/>
      <c r="AN3378" s="85"/>
    </row>
    <row r="3379" spans="5:40" x14ac:dyDescent="0.25">
      <c r="E3379" s="85"/>
      <c r="AN3379" s="85"/>
    </row>
    <row r="3380" spans="5:40" x14ac:dyDescent="0.25">
      <c r="E3380" s="85"/>
      <c r="AN3380" s="85"/>
    </row>
    <row r="3381" spans="5:40" x14ac:dyDescent="0.25">
      <c r="E3381" s="85"/>
      <c r="AN3381" s="85"/>
    </row>
    <row r="3382" spans="5:40" x14ac:dyDescent="0.25">
      <c r="E3382" s="85"/>
      <c r="AN3382" s="85"/>
    </row>
    <row r="3383" spans="5:40" x14ac:dyDescent="0.25">
      <c r="E3383" s="85"/>
      <c r="AN3383" s="85"/>
    </row>
    <row r="3384" spans="5:40" x14ac:dyDescent="0.25">
      <c r="E3384" s="85"/>
      <c r="AN3384" s="85"/>
    </row>
    <row r="3385" spans="5:40" x14ac:dyDescent="0.25">
      <c r="E3385" s="85"/>
      <c r="AN3385" s="85"/>
    </row>
    <row r="3386" spans="5:40" x14ac:dyDescent="0.25">
      <c r="E3386" s="85"/>
      <c r="AN3386" s="85"/>
    </row>
    <row r="3387" spans="5:40" x14ac:dyDescent="0.25">
      <c r="E3387" s="85"/>
      <c r="AN3387" s="85"/>
    </row>
    <row r="3388" spans="5:40" x14ac:dyDescent="0.25">
      <c r="E3388" s="85"/>
      <c r="AN3388" s="85"/>
    </row>
    <row r="3389" spans="5:40" x14ac:dyDescent="0.25">
      <c r="E3389" s="85"/>
      <c r="AN3389" s="85"/>
    </row>
    <row r="3390" spans="5:40" x14ac:dyDescent="0.25">
      <c r="E3390" s="85"/>
      <c r="AN3390" s="85"/>
    </row>
    <row r="3391" spans="5:40" x14ac:dyDescent="0.25">
      <c r="E3391" s="85"/>
      <c r="AN3391" s="85"/>
    </row>
    <row r="3392" spans="5:40" x14ac:dyDescent="0.25">
      <c r="E3392" s="85"/>
      <c r="AN3392" s="85"/>
    </row>
    <row r="3393" spans="1:57" x14ac:dyDescent="0.25">
      <c r="A3393"/>
      <c r="B3393"/>
      <c r="C3393"/>
      <c r="D3393"/>
      <c r="E3393" s="73"/>
      <c r="F3393"/>
      <c r="G3393"/>
      <c r="H3393"/>
      <c r="I3393"/>
      <c r="J3393"/>
      <c r="K3393"/>
      <c r="L3393"/>
      <c r="M3393"/>
      <c r="N3393" s="82"/>
      <c r="O3393"/>
      <c r="P3393"/>
      <c r="Q3393"/>
      <c r="R3393"/>
      <c r="S3393"/>
      <c r="T3393"/>
      <c r="U3393"/>
      <c r="V3393"/>
      <c r="W3393"/>
      <c r="X3393"/>
      <c r="Y3393"/>
      <c r="Z3393"/>
      <c r="AA3393"/>
      <c r="AB3393"/>
      <c r="AC3393"/>
      <c r="AD3393"/>
      <c r="AE3393"/>
      <c r="AF3393"/>
      <c r="AG3393"/>
      <c r="AH3393"/>
      <c r="AI3393"/>
      <c r="AJ3393"/>
      <c r="AK3393"/>
      <c r="AL3393"/>
      <c r="AM3393" s="73"/>
      <c r="AN3393"/>
      <c r="AO3393"/>
      <c r="AP3393"/>
      <c r="AQ3393"/>
      <c r="AR3393"/>
      <c r="AS3393"/>
      <c r="AT3393"/>
      <c r="AU3393"/>
      <c r="AV3393"/>
      <c r="AW3393"/>
      <c r="AX3393"/>
      <c r="AY3393"/>
      <c r="AZ3393"/>
      <c r="BA3393"/>
      <c r="BB3393"/>
      <c r="BC3393"/>
      <c r="BD3393"/>
      <c r="BE3393"/>
    </row>
    <row r="3394" spans="1:57" x14ac:dyDescent="0.25">
      <c r="A3394"/>
      <c r="B3394"/>
      <c r="C3394"/>
      <c r="D3394"/>
      <c r="E3394" s="73"/>
      <c r="F3394"/>
      <c r="G3394"/>
      <c r="H3394"/>
      <c r="I3394"/>
      <c r="J3394"/>
      <c r="K3394"/>
      <c r="L3394"/>
      <c r="M3394"/>
      <c r="N3394" s="82"/>
      <c r="O3394"/>
      <c r="P3394"/>
      <c r="Q3394"/>
      <c r="R3394"/>
      <c r="S3394"/>
      <c r="T3394"/>
      <c r="U3394"/>
      <c r="V3394"/>
      <c r="W3394"/>
      <c r="X3394"/>
      <c r="Y3394"/>
      <c r="Z3394"/>
      <c r="AA3394"/>
      <c r="AB3394"/>
      <c r="AC3394"/>
      <c r="AD3394"/>
      <c r="AE3394"/>
      <c r="AF3394"/>
      <c r="AG3394"/>
      <c r="AH3394"/>
      <c r="AI3394"/>
      <c r="AJ3394"/>
      <c r="AK3394"/>
      <c r="AL3394"/>
      <c r="AM3394" s="73"/>
      <c r="AN3394"/>
      <c r="AO3394"/>
      <c r="AP3394"/>
      <c r="AQ3394"/>
      <c r="AR3394"/>
      <c r="AS3394"/>
      <c r="AT3394"/>
      <c r="AU3394"/>
      <c r="AV3394"/>
      <c r="AW3394"/>
      <c r="AX3394"/>
      <c r="AY3394"/>
      <c r="AZ3394"/>
      <c r="BA3394"/>
      <c r="BB3394"/>
      <c r="BC3394"/>
      <c r="BD3394"/>
      <c r="BE3394"/>
    </row>
    <row r="3395" spans="1:57" x14ac:dyDescent="0.25">
      <c r="A3395"/>
      <c r="B3395"/>
      <c r="C3395"/>
      <c r="D3395"/>
      <c r="E3395" s="73"/>
      <c r="F3395"/>
      <c r="G3395"/>
      <c r="H3395"/>
      <c r="I3395"/>
      <c r="J3395"/>
      <c r="K3395"/>
      <c r="L3395"/>
      <c r="M3395"/>
      <c r="N3395" s="82"/>
      <c r="O3395"/>
      <c r="P3395"/>
      <c r="Q3395"/>
      <c r="R3395"/>
      <c r="S3395"/>
      <c r="T3395"/>
      <c r="U3395"/>
      <c r="V3395"/>
      <c r="W3395"/>
      <c r="X3395"/>
      <c r="Y3395"/>
      <c r="Z3395"/>
      <c r="AA3395"/>
      <c r="AB3395"/>
      <c r="AC3395"/>
      <c r="AD3395"/>
      <c r="AE3395"/>
      <c r="AF3395"/>
      <c r="AG3395"/>
      <c r="AH3395"/>
      <c r="AI3395"/>
      <c r="AJ3395"/>
      <c r="AK3395"/>
      <c r="AL3395"/>
      <c r="AM3395" s="73"/>
      <c r="AN3395"/>
      <c r="AO3395"/>
      <c r="AP3395"/>
      <c r="AQ3395"/>
      <c r="AR3395"/>
      <c r="AS3395"/>
      <c r="AT3395"/>
      <c r="AU3395"/>
      <c r="AV3395"/>
      <c r="AW3395"/>
      <c r="AX3395"/>
      <c r="AY3395"/>
      <c r="AZ3395"/>
      <c r="BA3395"/>
      <c r="BB3395"/>
      <c r="BC3395"/>
      <c r="BD3395"/>
      <c r="BE3395"/>
    </row>
    <row r="3396" spans="1:57" x14ac:dyDescent="0.25">
      <c r="A3396"/>
      <c r="B3396"/>
      <c r="C3396"/>
      <c r="D3396"/>
      <c r="E3396" s="73"/>
      <c r="F3396"/>
      <c r="G3396"/>
      <c r="H3396"/>
      <c r="I3396"/>
      <c r="J3396"/>
      <c r="K3396"/>
      <c r="L3396"/>
      <c r="M3396"/>
      <c r="N3396" s="82"/>
      <c r="O3396"/>
      <c r="P3396"/>
      <c r="Q3396"/>
      <c r="R3396"/>
      <c r="S3396"/>
      <c r="T3396"/>
      <c r="U3396"/>
      <c r="V3396"/>
      <c r="W3396"/>
      <c r="X3396"/>
      <c r="Y3396"/>
      <c r="Z3396"/>
      <c r="AA3396"/>
      <c r="AB3396"/>
      <c r="AC3396"/>
      <c r="AD3396"/>
      <c r="AE3396"/>
      <c r="AF3396"/>
      <c r="AG3396"/>
      <c r="AH3396"/>
      <c r="AI3396"/>
      <c r="AJ3396"/>
      <c r="AK3396"/>
      <c r="AL3396"/>
      <c r="AM3396" s="73"/>
      <c r="AN3396"/>
      <c r="AO3396"/>
      <c r="AP3396"/>
      <c r="AQ3396"/>
      <c r="AR3396"/>
      <c r="AS3396"/>
      <c r="AT3396"/>
      <c r="AU3396"/>
      <c r="AV3396"/>
      <c r="AW3396"/>
      <c r="AX3396"/>
      <c r="AY3396"/>
      <c r="AZ3396"/>
      <c r="BA3396"/>
      <c r="BB3396"/>
      <c r="BC3396"/>
      <c r="BD3396"/>
      <c r="BE3396"/>
    </row>
    <row r="3397" spans="1:57" x14ac:dyDescent="0.25">
      <c r="A3397"/>
      <c r="B3397"/>
      <c r="C3397"/>
      <c r="D3397"/>
      <c r="E3397" s="73"/>
      <c r="F3397"/>
      <c r="G3397"/>
      <c r="H3397"/>
      <c r="I3397"/>
      <c r="J3397"/>
      <c r="K3397"/>
      <c r="L3397"/>
      <c r="M3397"/>
      <c r="N3397" s="82"/>
      <c r="O3397"/>
      <c r="P3397"/>
      <c r="Q3397"/>
      <c r="R3397"/>
      <c r="S3397"/>
      <c r="T3397"/>
      <c r="U3397"/>
      <c r="V3397"/>
      <c r="W3397"/>
      <c r="X3397"/>
      <c r="Y3397"/>
      <c r="Z3397"/>
      <c r="AA3397"/>
      <c r="AB3397"/>
      <c r="AC3397"/>
      <c r="AD3397"/>
      <c r="AE3397"/>
      <c r="AF3397"/>
      <c r="AG3397"/>
      <c r="AH3397"/>
      <c r="AI3397"/>
      <c r="AJ3397"/>
      <c r="AK3397"/>
      <c r="AL3397"/>
      <c r="AM3397" s="73"/>
      <c r="AN3397"/>
      <c r="AO3397"/>
      <c r="AP3397"/>
      <c r="AQ3397"/>
      <c r="AR3397"/>
      <c r="AS3397"/>
      <c r="AT3397"/>
      <c r="AU3397"/>
      <c r="AV3397"/>
      <c r="AW3397"/>
      <c r="AX3397"/>
      <c r="AY3397"/>
      <c r="AZ3397"/>
      <c r="BA3397"/>
      <c r="BB3397"/>
      <c r="BC3397"/>
      <c r="BD3397"/>
      <c r="BE3397"/>
    </row>
    <row r="3398" spans="1:57" x14ac:dyDescent="0.25">
      <c r="A3398"/>
      <c r="B3398"/>
      <c r="C3398"/>
      <c r="D3398"/>
      <c r="E3398" s="73"/>
      <c r="F3398"/>
      <c r="G3398"/>
      <c r="H3398"/>
      <c r="I3398"/>
      <c r="J3398"/>
      <c r="K3398"/>
      <c r="L3398"/>
      <c r="M3398"/>
      <c r="N3398" s="82"/>
      <c r="O3398"/>
      <c r="P3398"/>
      <c r="Q3398"/>
      <c r="R3398"/>
      <c r="S3398"/>
      <c r="T3398"/>
      <c r="U3398"/>
      <c r="V3398"/>
      <c r="W3398"/>
      <c r="X3398"/>
      <c r="Y3398"/>
      <c r="Z3398"/>
      <c r="AA3398"/>
      <c r="AB3398"/>
      <c r="AC3398"/>
      <c r="AD3398"/>
      <c r="AE3398"/>
      <c r="AF3398"/>
      <c r="AG3398"/>
      <c r="AH3398"/>
      <c r="AI3398"/>
      <c r="AJ3398"/>
      <c r="AK3398"/>
      <c r="AL3398"/>
      <c r="AM3398" s="73"/>
      <c r="AN3398"/>
      <c r="AO3398"/>
      <c r="AP3398"/>
      <c r="AQ3398"/>
      <c r="AR3398"/>
      <c r="AS3398"/>
      <c r="AT3398"/>
      <c r="AU3398"/>
      <c r="AV3398"/>
      <c r="AW3398"/>
      <c r="AX3398"/>
      <c r="AY3398"/>
      <c r="AZ3398"/>
      <c r="BA3398"/>
      <c r="BB3398"/>
      <c r="BC3398"/>
      <c r="BD3398"/>
      <c r="BE3398"/>
    </row>
    <row r="3399" spans="1:57" x14ac:dyDescent="0.25">
      <c r="A3399"/>
      <c r="B3399"/>
      <c r="C3399"/>
      <c r="D3399"/>
      <c r="E3399" s="73"/>
      <c r="F3399"/>
      <c r="G3399"/>
      <c r="H3399"/>
      <c r="I3399"/>
      <c r="J3399"/>
      <c r="K3399"/>
      <c r="L3399"/>
      <c r="M3399"/>
      <c r="N3399" s="82"/>
      <c r="O3399"/>
      <c r="P3399"/>
      <c r="Q3399"/>
      <c r="R3399"/>
      <c r="S3399"/>
      <c r="T3399"/>
      <c r="U3399"/>
      <c r="V3399"/>
      <c r="W3399"/>
      <c r="X3399"/>
      <c r="Y3399"/>
      <c r="Z3399"/>
      <c r="AA3399"/>
      <c r="AB3399"/>
      <c r="AC3399"/>
      <c r="AD3399"/>
      <c r="AE3399"/>
      <c r="AF3399"/>
      <c r="AG3399"/>
      <c r="AH3399"/>
      <c r="AI3399"/>
      <c r="AJ3399"/>
      <c r="AK3399"/>
      <c r="AL3399"/>
      <c r="AM3399" s="73"/>
      <c r="AN3399"/>
      <c r="AO3399"/>
      <c r="AP3399"/>
      <c r="AQ3399"/>
      <c r="AR3399"/>
      <c r="AS3399"/>
      <c r="AT3399"/>
      <c r="AU3399"/>
      <c r="AV3399"/>
      <c r="AW3399"/>
      <c r="AX3399"/>
      <c r="AY3399"/>
      <c r="AZ3399"/>
      <c r="BA3399"/>
      <c r="BB3399"/>
      <c r="BC3399"/>
      <c r="BD3399"/>
      <c r="BE3399"/>
    </row>
    <row r="3400" spans="1:57" x14ac:dyDescent="0.25">
      <c r="A3400"/>
      <c r="B3400"/>
      <c r="C3400"/>
      <c r="D3400"/>
      <c r="E3400" s="73"/>
      <c r="F3400"/>
      <c r="G3400"/>
      <c r="H3400"/>
      <c r="I3400"/>
      <c r="J3400"/>
      <c r="K3400"/>
      <c r="L3400"/>
      <c r="M3400"/>
      <c r="N3400" s="82"/>
      <c r="O3400"/>
      <c r="P3400"/>
      <c r="Q3400"/>
      <c r="R3400"/>
      <c r="S3400"/>
      <c r="T3400"/>
      <c r="U3400"/>
      <c r="V3400"/>
      <c r="W3400"/>
      <c r="X3400"/>
      <c r="Y3400"/>
      <c r="Z3400"/>
      <c r="AA3400"/>
      <c r="AB3400"/>
      <c r="AC3400"/>
      <c r="AD3400"/>
      <c r="AE3400"/>
      <c r="AF3400"/>
      <c r="AG3400"/>
      <c r="AH3400"/>
      <c r="AI3400"/>
      <c r="AJ3400"/>
      <c r="AK3400"/>
      <c r="AL3400"/>
      <c r="AM3400" s="73"/>
      <c r="AN3400"/>
      <c r="AO3400"/>
      <c r="AP3400"/>
      <c r="AQ3400"/>
      <c r="AR3400"/>
      <c r="AS3400"/>
      <c r="AT3400"/>
      <c r="AU3400"/>
      <c r="AV3400"/>
      <c r="AW3400"/>
      <c r="AX3400"/>
      <c r="AY3400"/>
      <c r="AZ3400"/>
      <c r="BA3400"/>
      <c r="BB3400"/>
      <c r="BC3400"/>
      <c r="BD3400"/>
      <c r="BE3400"/>
    </row>
    <row r="3401" spans="1:57" x14ac:dyDescent="0.25">
      <c r="A3401"/>
      <c r="B3401"/>
      <c r="C3401"/>
      <c r="D3401"/>
      <c r="E3401" s="73"/>
      <c r="F3401"/>
      <c r="G3401"/>
      <c r="H3401"/>
      <c r="I3401"/>
      <c r="J3401"/>
      <c r="K3401"/>
      <c r="L3401"/>
      <c r="M3401"/>
      <c r="N3401" s="82"/>
      <c r="O3401"/>
      <c r="P3401"/>
      <c r="Q3401"/>
      <c r="R3401"/>
      <c r="S3401"/>
      <c r="T3401"/>
      <c r="U3401"/>
      <c r="V3401"/>
      <c r="W3401"/>
      <c r="X3401"/>
      <c r="Y3401"/>
      <c r="Z3401"/>
      <c r="AA3401"/>
      <c r="AB3401"/>
      <c r="AC3401"/>
      <c r="AD3401"/>
      <c r="AE3401"/>
      <c r="AF3401"/>
      <c r="AG3401"/>
      <c r="AH3401"/>
      <c r="AI3401"/>
      <c r="AJ3401"/>
      <c r="AK3401"/>
      <c r="AL3401"/>
      <c r="AM3401" s="73"/>
      <c r="AN3401"/>
      <c r="AO3401"/>
      <c r="AP3401"/>
      <c r="AQ3401"/>
      <c r="AR3401"/>
      <c r="AS3401"/>
      <c r="AT3401"/>
      <c r="AU3401"/>
      <c r="AV3401"/>
      <c r="AW3401"/>
      <c r="AX3401"/>
      <c r="AY3401"/>
      <c r="AZ3401"/>
      <c r="BA3401"/>
      <c r="BB3401"/>
      <c r="BC3401"/>
      <c r="BD3401"/>
      <c r="BE3401"/>
    </row>
    <row r="3402" spans="1:57" x14ac:dyDescent="0.25">
      <c r="A3402"/>
      <c r="B3402"/>
      <c r="C3402"/>
      <c r="D3402"/>
      <c r="E3402" s="73"/>
      <c r="F3402"/>
      <c r="G3402"/>
      <c r="H3402"/>
      <c r="I3402"/>
      <c r="J3402"/>
      <c r="K3402"/>
      <c r="L3402"/>
      <c r="M3402"/>
      <c r="N3402" s="82"/>
      <c r="O3402"/>
      <c r="P3402"/>
      <c r="Q3402"/>
      <c r="R3402"/>
      <c r="S3402"/>
      <c r="T3402"/>
      <c r="U3402"/>
      <c r="V3402"/>
      <c r="W3402"/>
      <c r="X3402"/>
      <c r="Y3402"/>
      <c r="Z3402"/>
      <c r="AA3402"/>
      <c r="AB3402"/>
      <c r="AC3402"/>
      <c r="AD3402"/>
      <c r="AE3402"/>
      <c r="AF3402"/>
      <c r="AG3402"/>
      <c r="AH3402"/>
      <c r="AI3402"/>
      <c r="AJ3402"/>
      <c r="AK3402"/>
      <c r="AL3402"/>
      <c r="AM3402" s="73"/>
      <c r="AN3402"/>
      <c r="AO3402"/>
      <c r="AP3402"/>
      <c r="AQ3402"/>
      <c r="AR3402"/>
      <c r="AS3402"/>
      <c r="AT3402"/>
      <c r="AU3402"/>
      <c r="AV3402"/>
      <c r="AW3402"/>
      <c r="AX3402"/>
      <c r="AY3402"/>
      <c r="AZ3402"/>
      <c r="BA3402"/>
      <c r="BB3402"/>
      <c r="BC3402"/>
      <c r="BD3402"/>
      <c r="BE3402"/>
    </row>
    <row r="3403" spans="1:57" x14ac:dyDescent="0.25">
      <c r="A3403"/>
      <c r="B3403"/>
      <c r="C3403"/>
      <c r="D3403"/>
      <c r="E3403" s="73"/>
      <c r="F3403"/>
      <c r="G3403"/>
      <c r="H3403"/>
      <c r="I3403"/>
      <c r="J3403"/>
      <c r="K3403"/>
      <c r="L3403"/>
      <c r="M3403"/>
      <c r="N3403" s="82"/>
      <c r="O3403"/>
      <c r="P3403"/>
      <c r="Q3403"/>
      <c r="R3403"/>
      <c r="S3403"/>
      <c r="T3403"/>
      <c r="U3403"/>
      <c r="V3403"/>
      <c r="W3403"/>
      <c r="X3403"/>
      <c r="Y3403"/>
      <c r="Z3403"/>
      <c r="AA3403"/>
      <c r="AB3403"/>
      <c r="AC3403"/>
      <c r="AD3403"/>
      <c r="AE3403"/>
      <c r="AF3403"/>
      <c r="AG3403"/>
      <c r="AH3403"/>
      <c r="AI3403"/>
      <c r="AJ3403"/>
      <c r="AK3403"/>
      <c r="AL3403"/>
      <c r="AM3403" s="73"/>
      <c r="AN3403"/>
      <c r="AO3403"/>
      <c r="AP3403"/>
      <c r="AQ3403"/>
      <c r="AR3403"/>
      <c r="AS3403"/>
      <c r="AT3403"/>
      <c r="AU3403"/>
      <c r="AV3403"/>
      <c r="AW3403"/>
      <c r="AX3403"/>
      <c r="AY3403"/>
      <c r="AZ3403"/>
      <c r="BA3403"/>
      <c r="BB3403"/>
      <c r="BC3403"/>
      <c r="BD3403"/>
      <c r="BE3403"/>
    </row>
    <row r="3404" spans="1:57" x14ac:dyDescent="0.25">
      <c r="A3404"/>
      <c r="B3404"/>
      <c r="C3404"/>
      <c r="D3404"/>
      <c r="E3404" s="73"/>
      <c r="F3404"/>
      <c r="G3404"/>
      <c r="H3404"/>
      <c r="I3404"/>
      <c r="J3404"/>
      <c r="K3404"/>
      <c r="L3404"/>
      <c r="M3404"/>
      <c r="N3404" s="82"/>
      <c r="O3404"/>
      <c r="P3404"/>
      <c r="Q3404"/>
      <c r="R3404"/>
      <c r="S3404"/>
      <c r="T3404"/>
      <c r="U3404"/>
      <c r="V3404"/>
      <c r="W3404"/>
      <c r="X3404"/>
      <c r="Y3404"/>
      <c r="Z3404"/>
      <c r="AA3404"/>
      <c r="AB3404"/>
      <c r="AC3404"/>
      <c r="AD3404"/>
      <c r="AE3404"/>
      <c r="AF3404"/>
      <c r="AG3404"/>
      <c r="AH3404"/>
      <c r="AI3404"/>
      <c r="AJ3404"/>
      <c r="AK3404"/>
      <c r="AL3404"/>
      <c r="AM3404" s="73"/>
      <c r="AN3404"/>
      <c r="AO3404"/>
      <c r="AP3404"/>
      <c r="AQ3404"/>
      <c r="AR3404"/>
      <c r="AS3404"/>
      <c r="AT3404"/>
      <c r="AU3404"/>
      <c r="AV3404"/>
      <c r="AW3404"/>
      <c r="AX3404"/>
      <c r="AY3404"/>
      <c r="AZ3404"/>
      <c r="BA3404"/>
      <c r="BB3404"/>
      <c r="BC3404"/>
      <c r="BD3404"/>
      <c r="BE3404"/>
    </row>
    <row r="3405" spans="1:57" x14ac:dyDescent="0.25">
      <c r="A3405"/>
      <c r="B3405"/>
      <c r="C3405"/>
      <c r="D3405"/>
      <c r="E3405" s="73"/>
      <c r="F3405"/>
      <c r="G3405"/>
      <c r="H3405"/>
      <c r="I3405"/>
      <c r="J3405"/>
      <c r="K3405"/>
      <c r="L3405"/>
      <c r="M3405"/>
      <c r="N3405" s="82"/>
      <c r="O3405"/>
      <c r="P3405"/>
      <c r="Q3405"/>
      <c r="R3405"/>
      <c r="S3405"/>
      <c r="T3405"/>
      <c r="U3405"/>
      <c r="V3405"/>
      <c r="W3405"/>
      <c r="X3405"/>
      <c r="Y3405"/>
      <c r="Z3405"/>
      <c r="AA3405"/>
      <c r="AB3405"/>
      <c r="AC3405"/>
      <c r="AD3405"/>
      <c r="AE3405"/>
      <c r="AF3405"/>
      <c r="AG3405"/>
      <c r="AH3405"/>
      <c r="AI3405"/>
      <c r="AJ3405"/>
      <c r="AK3405"/>
      <c r="AL3405"/>
      <c r="AM3405" s="73"/>
      <c r="AN3405"/>
      <c r="AO3405"/>
      <c r="AP3405"/>
      <c r="AQ3405"/>
      <c r="AR3405"/>
      <c r="AS3405"/>
      <c r="AT3405"/>
      <c r="AU3405"/>
      <c r="AV3405"/>
      <c r="AW3405"/>
      <c r="AX3405"/>
      <c r="AY3405"/>
      <c r="AZ3405"/>
      <c r="BA3405"/>
      <c r="BB3405"/>
      <c r="BC3405"/>
      <c r="BD3405"/>
      <c r="BE3405"/>
    </row>
    <row r="3406" spans="1:57" x14ac:dyDescent="0.25">
      <c r="A3406"/>
      <c r="B3406"/>
      <c r="C3406"/>
      <c r="D3406"/>
      <c r="E3406" s="73"/>
      <c r="F3406"/>
      <c r="G3406"/>
      <c r="H3406"/>
      <c r="I3406"/>
      <c r="J3406"/>
      <c r="K3406"/>
      <c r="L3406"/>
      <c r="M3406"/>
      <c r="N3406" s="82"/>
      <c r="O3406"/>
      <c r="P3406"/>
      <c r="Q3406"/>
      <c r="R3406"/>
      <c r="S3406"/>
      <c r="T3406"/>
      <c r="U3406"/>
      <c r="V3406"/>
      <c r="W3406"/>
      <c r="X3406"/>
      <c r="Y3406"/>
      <c r="Z3406"/>
      <c r="AA3406"/>
      <c r="AB3406"/>
      <c r="AC3406"/>
      <c r="AD3406"/>
      <c r="AE3406"/>
      <c r="AF3406"/>
      <c r="AG3406"/>
      <c r="AH3406"/>
      <c r="AI3406"/>
      <c r="AJ3406"/>
      <c r="AK3406"/>
      <c r="AL3406"/>
      <c r="AM3406" s="73"/>
      <c r="AN3406"/>
      <c r="AO3406"/>
      <c r="AP3406"/>
      <c r="AQ3406"/>
      <c r="AR3406"/>
      <c r="AS3406"/>
      <c r="AT3406"/>
      <c r="AU3406"/>
      <c r="AV3406"/>
      <c r="AW3406"/>
      <c r="AX3406"/>
      <c r="AY3406"/>
      <c r="AZ3406"/>
      <c r="BA3406"/>
      <c r="BB3406"/>
      <c r="BC3406"/>
      <c r="BD3406"/>
      <c r="BE3406"/>
    </row>
    <row r="3407" spans="1:57" x14ac:dyDescent="0.25">
      <c r="A3407"/>
      <c r="B3407"/>
      <c r="C3407"/>
      <c r="D3407"/>
      <c r="E3407" s="73"/>
      <c r="F3407"/>
      <c r="G3407"/>
      <c r="H3407"/>
      <c r="I3407"/>
      <c r="J3407"/>
      <c r="K3407"/>
      <c r="L3407"/>
      <c r="M3407"/>
      <c r="N3407" s="82"/>
      <c r="O3407"/>
      <c r="P3407"/>
      <c r="Q3407"/>
      <c r="R3407"/>
      <c r="S3407"/>
      <c r="T3407" s="73"/>
      <c r="U3407"/>
      <c r="V3407"/>
      <c r="W3407"/>
      <c r="X3407"/>
      <c r="Y3407"/>
      <c r="Z3407"/>
      <c r="AA3407"/>
      <c r="AB3407"/>
      <c r="AC3407"/>
      <c r="AD3407"/>
      <c r="AE3407"/>
      <c r="AF3407"/>
      <c r="AG3407"/>
      <c r="AH3407"/>
      <c r="AI3407"/>
      <c r="AJ3407"/>
      <c r="AK3407"/>
      <c r="AL3407"/>
      <c r="AM3407" s="73"/>
      <c r="AN3407"/>
      <c r="AO3407"/>
      <c r="AP3407"/>
      <c r="AQ3407"/>
      <c r="AR3407"/>
      <c r="AS3407"/>
      <c r="AT3407"/>
      <c r="AU3407"/>
      <c r="AV3407"/>
      <c r="AW3407"/>
      <c r="AX3407"/>
      <c r="AY3407"/>
      <c r="AZ3407"/>
      <c r="BA3407"/>
      <c r="BB3407"/>
      <c r="BC3407"/>
      <c r="BD3407">
        <v>1</v>
      </c>
      <c r="BE3407" t="s">
        <v>2001</v>
      </c>
    </row>
    <row r="3408" spans="1:57" x14ac:dyDescent="0.25">
      <c r="A3408"/>
      <c r="B3408"/>
      <c r="C3408"/>
      <c r="D3408"/>
      <c r="E3408" s="73"/>
      <c r="F3408"/>
      <c r="G3408"/>
      <c r="H3408"/>
      <c r="I3408"/>
      <c r="J3408"/>
      <c r="K3408"/>
      <c r="L3408"/>
      <c r="M3408"/>
      <c r="N3408" s="82"/>
      <c r="O3408"/>
      <c r="P3408"/>
      <c r="Q3408"/>
      <c r="R3408"/>
      <c r="S3408"/>
      <c r="T3408" s="73"/>
      <c r="U3408"/>
      <c r="V3408"/>
      <c r="W3408"/>
      <c r="X3408"/>
      <c r="Y3408"/>
      <c r="Z3408"/>
      <c r="AA3408"/>
      <c r="AB3408"/>
      <c r="AC3408"/>
      <c r="AD3408"/>
      <c r="AE3408"/>
      <c r="AF3408"/>
      <c r="AG3408"/>
      <c r="AH3408"/>
      <c r="AI3408"/>
      <c r="AJ3408"/>
      <c r="AK3408"/>
      <c r="AL3408"/>
      <c r="AM3408" s="73"/>
      <c r="AN3408"/>
      <c r="AO3408"/>
      <c r="AP3408"/>
      <c r="AQ3408"/>
      <c r="AR3408"/>
      <c r="AS3408"/>
      <c r="AT3408"/>
      <c r="AU3408"/>
      <c r="AV3408"/>
      <c r="AW3408"/>
      <c r="AX3408"/>
      <c r="AY3408"/>
      <c r="AZ3408"/>
      <c r="BA3408"/>
      <c r="BB3408"/>
      <c r="BC3408"/>
      <c r="BD3408">
        <v>1</v>
      </c>
      <c r="BE3408" t="s">
        <v>2053</v>
      </c>
    </row>
    <row r="3409" spans="1:57" x14ac:dyDescent="0.25">
      <c r="A3409"/>
      <c r="B3409"/>
      <c r="C3409"/>
      <c r="D3409"/>
      <c r="E3409" s="73"/>
      <c r="F3409"/>
      <c r="G3409"/>
      <c r="H3409"/>
      <c r="I3409"/>
      <c r="J3409"/>
      <c r="K3409"/>
      <c r="L3409"/>
      <c r="M3409"/>
      <c r="N3409" s="82"/>
      <c r="O3409"/>
      <c r="P3409"/>
      <c r="Q3409"/>
      <c r="R3409"/>
      <c r="S3409"/>
      <c r="T3409"/>
      <c r="U3409"/>
      <c r="V3409"/>
      <c r="W3409"/>
      <c r="X3409"/>
      <c r="Y3409"/>
      <c r="Z3409" s="73"/>
      <c r="AA3409"/>
      <c r="AB3409"/>
      <c r="AC3409"/>
      <c r="AD3409"/>
      <c r="AE3409"/>
      <c r="AF3409"/>
      <c r="AG3409"/>
      <c r="AH3409"/>
      <c r="AI3409"/>
      <c r="AJ3409"/>
      <c r="AK3409"/>
      <c r="AL3409"/>
      <c r="AM3409" s="73"/>
      <c r="AN3409"/>
      <c r="AO3409"/>
      <c r="AP3409"/>
      <c r="AQ3409"/>
      <c r="AR3409"/>
      <c r="AS3409"/>
      <c r="AT3409"/>
      <c r="AU3409"/>
      <c r="AV3409"/>
      <c r="AW3409"/>
      <c r="AX3409"/>
      <c r="AY3409"/>
      <c r="AZ3409"/>
      <c r="BA3409"/>
      <c r="BB3409"/>
      <c r="BC3409"/>
      <c r="BD3409"/>
      <c r="BE3409"/>
    </row>
    <row r="3410" spans="1:57" x14ac:dyDescent="0.25">
      <c r="A3410"/>
      <c r="B3410"/>
      <c r="C3410"/>
      <c r="D3410"/>
      <c r="E3410" s="73"/>
      <c r="F3410"/>
      <c r="G3410"/>
      <c r="H3410"/>
      <c r="I3410"/>
      <c r="J3410"/>
      <c r="K3410"/>
      <c r="L3410"/>
      <c r="M3410"/>
      <c r="N3410" s="82"/>
      <c r="O3410"/>
      <c r="P3410"/>
      <c r="Q3410"/>
      <c r="R3410"/>
      <c r="S3410"/>
      <c r="T3410"/>
      <c r="U3410"/>
      <c r="V3410"/>
      <c r="W3410"/>
      <c r="X3410"/>
      <c r="Y3410"/>
      <c r="Z3410"/>
      <c r="AA3410"/>
      <c r="AB3410"/>
      <c r="AC3410"/>
      <c r="AD3410"/>
      <c r="AE3410"/>
      <c r="AF3410"/>
      <c r="AG3410"/>
      <c r="AH3410"/>
      <c r="AI3410"/>
      <c r="AJ3410"/>
      <c r="AK3410"/>
      <c r="AL3410"/>
      <c r="AM3410" s="73"/>
      <c r="AN3410"/>
      <c r="AO3410"/>
      <c r="AP3410"/>
      <c r="AQ3410"/>
      <c r="AR3410"/>
      <c r="AS3410"/>
      <c r="AT3410"/>
      <c r="AU3410"/>
      <c r="AV3410"/>
      <c r="AW3410"/>
      <c r="AX3410"/>
      <c r="AY3410"/>
      <c r="AZ3410"/>
      <c r="BA3410"/>
      <c r="BB3410"/>
      <c r="BC3410"/>
      <c r="BD3410"/>
      <c r="BE3410"/>
    </row>
    <row r="3411" spans="1:57" x14ac:dyDescent="0.25">
      <c r="A3411"/>
      <c r="B3411"/>
      <c r="C3411"/>
      <c r="D3411"/>
      <c r="E3411" s="73"/>
      <c r="F3411"/>
      <c r="G3411"/>
      <c r="H3411"/>
      <c r="I3411"/>
      <c r="J3411"/>
      <c r="K3411"/>
      <c r="L3411"/>
      <c r="M3411"/>
      <c r="N3411" s="82"/>
      <c r="O3411"/>
      <c r="P3411"/>
      <c r="Q3411"/>
      <c r="R3411"/>
      <c r="S3411"/>
      <c r="T3411"/>
      <c r="U3411"/>
      <c r="V3411"/>
      <c r="W3411"/>
      <c r="X3411"/>
      <c r="Y3411"/>
      <c r="Z3411"/>
      <c r="AA3411"/>
      <c r="AB3411"/>
      <c r="AC3411"/>
      <c r="AD3411"/>
      <c r="AE3411"/>
      <c r="AF3411"/>
      <c r="AG3411"/>
      <c r="AH3411"/>
      <c r="AI3411"/>
      <c r="AJ3411"/>
      <c r="AK3411"/>
      <c r="AL3411"/>
      <c r="AM3411" s="73"/>
      <c r="AN3411"/>
      <c r="AO3411"/>
      <c r="AP3411"/>
      <c r="AQ3411"/>
      <c r="AR3411"/>
      <c r="AS3411"/>
      <c r="AT3411"/>
      <c r="AU3411"/>
      <c r="AV3411"/>
      <c r="AW3411"/>
      <c r="AX3411"/>
      <c r="AY3411"/>
      <c r="AZ3411"/>
      <c r="BA3411"/>
      <c r="BB3411"/>
      <c r="BC3411"/>
      <c r="BD3411"/>
      <c r="BE3411"/>
    </row>
    <row r="3412" spans="1:57" x14ac:dyDescent="0.25">
      <c r="A3412"/>
      <c r="B3412"/>
      <c r="C3412"/>
      <c r="D3412"/>
      <c r="E3412" s="73"/>
      <c r="F3412"/>
      <c r="G3412"/>
      <c r="H3412"/>
      <c r="I3412"/>
      <c r="J3412"/>
      <c r="K3412"/>
      <c r="L3412"/>
      <c r="M3412"/>
      <c r="N3412" s="82"/>
      <c r="O3412"/>
      <c r="P3412"/>
      <c r="Q3412"/>
      <c r="R3412"/>
      <c r="S3412"/>
      <c r="T3412"/>
      <c r="U3412"/>
      <c r="V3412"/>
      <c r="W3412"/>
      <c r="X3412"/>
      <c r="Y3412"/>
      <c r="Z3412"/>
      <c r="AA3412"/>
      <c r="AB3412"/>
      <c r="AC3412"/>
      <c r="AD3412"/>
      <c r="AE3412"/>
      <c r="AF3412"/>
      <c r="AG3412"/>
      <c r="AH3412"/>
      <c r="AI3412"/>
      <c r="AJ3412"/>
      <c r="AK3412"/>
      <c r="AL3412"/>
      <c r="AM3412" s="73"/>
      <c r="AN3412"/>
      <c r="AO3412"/>
      <c r="AP3412"/>
      <c r="AQ3412"/>
      <c r="AR3412"/>
      <c r="AS3412"/>
      <c r="AT3412"/>
      <c r="AU3412"/>
      <c r="AV3412"/>
      <c r="AW3412"/>
      <c r="AX3412"/>
      <c r="AY3412"/>
      <c r="AZ3412"/>
      <c r="BA3412"/>
      <c r="BB3412"/>
      <c r="BC3412"/>
      <c r="BD3412"/>
      <c r="BE3412"/>
    </row>
    <row r="3413" spans="1:57" x14ac:dyDescent="0.25">
      <c r="A3413"/>
      <c r="B3413"/>
      <c r="C3413"/>
      <c r="D3413"/>
      <c r="E3413" s="73"/>
      <c r="F3413"/>
      <c r="G3413"/>
      <c r="H3413"/>
      <c r="I3413"/>
      <c r="J3413"/>
      <c r="K3413"/>
      <c r="L3413"/>
      <c r="M3413"/>
      <c r="N3413" s="82"/>
      <c r="O3413"/>
      <c r="P3413"/>
      <c r="Q3413"/>
      <c r="R3413"/>
      <c r="S3413"/>
      <c r="T3413"/>
      <c r="U3413"/>
      <c r="V3413"/>
      <c r="W3413"/>
      <c r="X3413"/>
      <c r="Y3413"/>
      <c r="Z3413"/>
      <c r="AA3413"/>
      <c r="AB3413"/>
      <c r="AC3413"/>
      <c r="AD3413"/>
      <c r="AE3413"/>
      <c r="AF3413"/>
      <c r="AG3413"/>
      <c r="AH3413"/>
      <c r="AI3413"/>
      <c r="AJ3413"/>
      <c r="AK3413"/>
      <c r="AL3413"/>
      <c r="AM3413" s="73"/>
      <c r="AN3413"/>
      <c r="AO3413"/>
      <c r="AP3413"/>
      <c r="AQ3413"/>
      <c r="AR3413"/>
      <c r="AS3413"/>
      <c r="AT3413"/>
      <c r="AU3413"/>
      <c r="AV3413"/>
      <c r="AW3413"/>
      <c r="AX3413"/>
      <c r="AY3413"/>
      <c r="AZ3413"/>
      <c r="BA3413"/>
      <c r="BB3413"/>
      <c r="BC3413"/>
      <c r="BD3413"/>
      <c r="BE3413"/>
    </row>
    <row r="3414" spans="1:57" x14ac:dyDescent="0.25">
      <c r="A3414"/>
      <c r="B3414"/>
      <c r="C3414"/>
      <c r="D3414"/>
      <c r="E3414" s="73"/>
      <c r="F3414"/>
      <c r="G3414"/>
      <c r="H3414"/>
      <c r="I3414"/>
      <c r="J3414"/>
      <c r="K3414"/>
      <c r="L3414"/>
      <c r="M3414"/>
      <c r="N3414" s="82"/>
      <c r="O3414"/>
      <c r="P3414"/>
      <c r="Q3414"/>
      <c r="R3414"/>
      <c r="S3414"/>
      <c r="T3414"/>
      <c r="U3414"/>
      <c r="V3414"/>
      <c r="W3414"/>
      <c r="X3414"/>
      <c r="Y3414"/>
      <c r="Z3414"/>
      <c r="AA3414"/>
      <c r="AB3414"/>
      <c r="AC3414"/>
      <c r="AD3414"/>
      <c r="AE3414"/>
      <c r="AF3414"/>
      <c r="AG3414"/>
      <c r="AH3414"/>
      <c r="AI3414"/>
      <c r="AJ3414"/>
      <c r="AK3414"/>
      <c r="AL3414"/>
      <c r="AM3414" s="73"/>
      <c r="AN3414"/>
      <c r="AO3414"/>
      <c r="AP3414"/>
      <c r="AQ3414"/>
      <c r="AR3414"/>
      <c r="AS3414"/>
      <c r="AT3414"/>
      <c r="AU3414"/>
      <c r="AV3414"/>
      <c r="AW3414"/>
      <c r="AX3414"/>
      <c r="AY3414"/>
      <c r="AZ3414"/>
      <c r="BA3414"/>
      <c r="BB3414"/>
      <c r="BC3414"/>
      <c r="BD3414"/>
      <c r="BE3414"/>
    </row>
    <row r="3415" spans="1:57" x14ac:dyDescent="0.25">
      <c r="A3415"/>
      <c r="B3415"/>
      <c r="C3415"/>
      <c r="D3415"/>
      <c r="E3415" s="73"/>
      <c r="F3415"/>
      <c r="G3415"/>
      <c r="H3415"/>
      <c r="I3415"/>
      <c r="J3415"/>
      <c r="K3415"/>
      <c r="L3415"/>
      <c r="M3415"/>
      <c r="N3415" s="82"/>
      <c r="O3415"/>
      <c r="P3415"/>
      <c r="Q3415"/>
      <c r="R3415"/>
      <c r="S3415"/>
      <c r="T3415"/>
      <c r="U3415"/>
      <c r="V3415"/>
      <c r="W3415"/>
      <c r="X3415"/>
      <c r="Y3415"/>
      <c r="Z3415"/>
      <c r="AA3415"/>
      <c r="AB3415"/>
      <c r="AC3415"/>
      <c r="AD3415"/>
      <c r="AE3415"/>
      <c r="AF3415"/>
      <c r="AG3415"/>
      <c r="AH3415"/>
      <c r="AI3415"/>
      <c r="AJ3415"/>
      <c r="AK3415"/>
      <c r="AL3415"/>
      <c r="AM3415" s="73"/>
      <c r="AN3415"/>
      <c r="AO3415"/>
      <c r="AP3415"/>
      <c r="AQ3415"/>
      <c r="AR3415"/>
      <c r="AS3415"/>
      <c r="AT3415"/>
      <c r="AU3415"/>
      <c r="AV3415"/>
      <c r="AW3415"/>
      <c r="AX3415"/>
      <c r="AY3415"/>
      <c r="AZ3415"/>
      <c r="BA3415"/>
      <c r="BB3415"/>
      <c r="BC3415"/>
      <c r="BD3415"/>
      <c r="BE3415"/>
    </row>
    <row r="3416" spans="1:57" x14ac:dyDescent="0.25">
      <c r="A3416"/>
      <c r="B3416"/>
      <c r="C3416"/>
      <c r="D3416"/>
      <c r="E3416" s="73"/>
      <c r="F3416"/>
      <c r="G3416"/>
      <c r="H3416"/>
      <c r="I3416"/>
      <c r="J3416"/>
      <c r="K3416"/>
      <c r="L3416"/>
      <c r="M3416"/>
      <c r="N3416" s="82"/>
      <c r="O3416"/>
      <c r="P3416"/>
      <c r="Q3416"/>
      <c r="R3416"/>
      <c r="S3416"/>
      <c r="T3416"/>
      <c r="U3416"/>
      <c r="V3416"/>
      <c r="W3416"/>
      <c r="X3416"/>
      <c r="Y3416"/>
      <c r="Z3416"/>
      <c r="AA3416"/>
      <c r="AB3416"/>
      <c r="AC3416"/>
      <c r="AD3416"/>
      <c r="AE3416"/>
      <c r="AF3416"/>
      <c r="AG3416"/>
      <c r="AH3416"/>
      <c r="AI3416"/>
      <c r="AJ3416"/>
      <c r="AK3416"/>
      <c r="AL3416"/>
      <c r="AM3416" s="73"/>
      <c r="AN3416"/>
      <c r="AO3416"/>
      <c r="AP3416"/>
      <c r="AQ3416"/>
      <c r="AR3416"/>
      <c r="AS3416"/>
      <c r="AT3416"/>
      <c r="AU3416"/>
      <c r="AV3416"/>
      <c r="AW3416"/>
      <c r="AX3416"/>
      <c r="AY3416"/>
      <c r="AZ3416"/>
      <c r="BA3416"/>
      <c r="BB3416"/>
      <c r="BC3416"/>
      <c r="BD3416"/>
      <c r="BE3416"/>
    </row>
    <row r="3417" spans="1:57" x14ac:dyDescent="0.25">
      <c r="A3417"/>
      <c r="B3417"/>
      <c r="C3417"/>
      <c r="D3417"/>
      <c r="E3417" s="73"/>
      <c r="F3417"/>
      <c r="G3417"/>
      <c r="H3417"/>
      <c r="I3417"/>
      <c r="J3417"/>
      <c r="K3417"/>
      <c r="L3417"/>
      <c r="M3417"/>
      <c r="N3417" s="82"/>
      <c r="O3417"/>
      <c r="P3417"/>
      <c r="Q3417"/>
      <c r="R3417"/>
      <c r="S3417"/>
      <c r="T3417"/>
      <c r="U3417"/>
      <c r="V3417"/>
      <c r="W3417"/>
      <c r="X3417"/>
      <c r="Y3417"/>
      <c r="Z3417"/>
      <c r="AA3417"/>
      <c r="AB3417"/>
      <c r="AC3417"/>
      <c r="AD3417"/>
      <c r="AE3417"/>
      <c r="AF3417"/>
      <c r="AG3417"/>
      <c r="AH3417"/>
      <c r="AI3417"/>
      <c r="AJ3417"/>
      <c r="AK3417"/>
      <c r="AL3417"/>
      <c r="AM3417" s="73"/>
      <c r="AN3417"/>
      <c r="AO3417"/>
      <c r="AP3417"/>
      <c r="AQ3417"/>
      <c r="AR3417"/>
      <c r="AS3417"/>
      <c r="AT3417"/>
      <c r="AU3417"/>
      <c r="AV3417"/>
      <c r="AW3417"/>
      <c r="AX3417"/>
      <c r="AY3417"/>
      <c r="AZ3417"/>
      <c r="BA3417"/>
      <c r="BB3417"/>
      <c r="BC3417"/>
      <c r="BD3417"/>
      <c r="BE3417"/>
    </row>
    <row r="3418" spans="1:57" x14ac:dyDescent="0.25">
      <c r="A3418"/>
      <c r="B3418"/>
      <c r="C3418"/>
      <c r="D3418"/>
      <c r="E3418" s="73"/>
      <c r="F3418"/>
      <c r="G3418"/>
      <c r="H3418"/>
      <c r="I3418"/>
      <c r="J3418"/>
      <c r="K3418"/>
      <c r="L3418"/>
      <c r="M3418"/>
      <c r="N3418" s="82"/>
      <c r="O3418"/>
      <c r="P3418"/>
      <c r="Q3418"/>
      <c r="R3418"/>
      <c r="S3418"/>
      <c r="T3418"/>
      <c r="U3418"/>
      <c r="V3418"/>
      <c r="W3418"/>
      <c r="X3418"/>
      <c r="Y3418"/>
      <c r="Z3418"/>
      <c r="AA3418"/>
      <c r="AB3418"/>
      <c r="AC3418"/>
      <c r="AD3418"/>
      <c r="AE3418"/>
      <c r="AF3418"/>
      <c r="AG3418"/>
      <c r="AH3418"/>
      <c r="AI3418"/>
      <c r="AJ3418"/>
      <c r="AK3418"/>
      <c r="AL3418"/>
      <c r="AM3418" s="73"/>
      <c r="AN3418"/>
      <c r="AO3418"/>
      <c r="AP3418"/>
      <c r="AQ3418"/>
      <c r="AR3418"/>
      <c r="AS3418"/>
      <c r="AT3418"/>
      <c r="AU3418"/>
      <c r="AV3418"/>
      <c r="AW3418"/>
      <c r="AX3418"/>
      <c r="AY3418"/>
      <c r="AZ3418"/>
      <c r="BA3418"/>
      <c r="BB3418"/>
      <c r="BC3418"/>
      <c r="BD3418"/>
      <c r="BE3418"/>
    </row>
    <row r="3419" spans="1:57" x14ac:dyDescent="0.25">
      <c r="A3419"/>
      <c r="B3419"/>
      <c r="C3419"/>
      <c r="D3419"/>
      <c r="E3419" s="73"/>
      <c r="F3419"/>
      <c r="G3419"/>
      <c r="H3419"/>
      <c r="I3419"/>
      <c r="J3419"/>
      <c r="K3419"/>
      <c r="L3419"/>
      <c r="M3419"/>
      <c r="N3419" s="82"/>
      <c r="O3419"/>
      <c r="P3419"/>
      <c r="Q3419"/>
      <c r="R3419"/>
      <c r="S3419"/>
      <c r="T3419"/>
      <c r="U3419"/>
      <c r="V3419"/>
      <c r="W3419"/>
      <c r="X3419"/>
      <c r="Y3419"/>
      <c r="Z3419"/>
      <c r="AA3419"/>
      <c r="AB3419"/>
      <c r="AC3419"/>
      <c r="AD3419"/>
      <c r="AE3419"/>
      <c r="AF3419"/>
      <c r="AG3419"/>
      <c r="AH3419"/>
      <c r="AI3419"/>
      <c r="AJ3419"/>
      <c r="AK3419"/>
      <c r="AL3419"/>
      <c r="AM3419" s="73"/>
      <c r="AN3419"/>
      <c r="AO3419"/>
      <c r="AP3419"/>
      <c r="AQ3419"/>
      <c r="AR3419"/>
      <c r="AS3419"/>
      <c r="AT3419"/>
      <c r="AU3419"/>
      <c r="AV3419"/>
      <c r="AW3419"/>
      <c r="AX3419"/>
      <c r="AY3419"/>
      <c r="AZ3419"/>
      <c r="BA3419"/>
      <c r="BB3419"/>
      <c r="BC3419"/>
      <c r="BD3419"/>
      <c r="BE3419"/>
    </row>
    <row r="3420" spans="1:57" x14ac:dyDescent="0.25">
      <c r="A3420"/>
      <c r="B3420"/>
      <c r="C3420"/>
      <c r="D3420"/>
      <c r="E3420" s="73"/>
      <c r="F3420"/>
      <c r="G3420"/>
      <c r="H3420"/>
      <c r="I3420"/>
      <c r="J3420"/>
      <c r="K3420"/>
      <c r="L3420"/>
      <c r="M3420"/>
      <c r="N3420" s="82"/>
      <c r="O3420"/>
      <c r="P3420"/>
      <c r="Q3420"/>
      <c r="R3420"/>
      <c r="S3420"/>
      <c r="T3420"/>
      <c r="U3420"/>
      <c r="V3420"/>
      <c r="W3420"/>
      <c r="X3420"/>
      <c r="Y3420"/>
      <c r="Z3420"/>
      <c r="AA3420"/>
      <c r="AB3420"/>
      <c r="AC3420"/>
      <c r="AD3420"/>
      <c r="AE3420"/>
      <c r="AF3420"/>
      <c r="AG3420"/>
      <c r="AH3420"/>
      <c r="AI3420"/>
      <c r="AJ3420"/>
      <c r="AK3420"/>
      <c r="AL3420"/>
      <c r="AM3420" s="73"/>
      <c r="AN3420"/>
      <c r="AO3420"/>
      <c r="AP3420"/>
      <c r="AQ3420"/>
      <c r="AR3420"/>
      <c r="AS3420"/>
      <c r="AT3420"/>
      <c r="AU3420"/>
      <c r="AV3420"/>
      <c r="AW3420"/>
      <c r="AX3420"/>
      <c r="AY3420"/>
      <c r="AZ3420"/>
      <c r="BA3420"/>
      <c r="BB3420"/>
      <c r="BC3420"/>
      <c r="BD3420"/>
      <c r="BE3420"/>
    </row>
    <row r="3421" spans="1:57" x14ac:dyDescent="0.25">
      <c r="A3421"/>
      <c r="B3421"/>
      <c r="C3421"/>
      <c r="D3421"/>
      <c r="E3421" s="73"/>
      <c r="F3421"/>
      <c r="G3421"/>
      <c r="H3421"/>
      <c r="I3421"/>
      <c r="J3421"/>
      <c r="K3421"/>
      <c r="L3421"/>
      <c r="M3421"/>
      <c r="N3421" s="82"/>
      <c r="O3421"/>
      <c r="P3421"/>
      <c r="Q3421"/>
      <c r="R3421"/>
      <c r="S3421"/>
      <c r="T3421"/>
      <c r="U3421"/>
      <c r="V3421"/>
      <c r="W3421"/>
      <c r="X3421"/>
      <c r="Y3421"/>
      <c r="Z3421"/>
      <c r="AA3421"/>
      <c r="AB3421"/>
      <c r="AC3421"/>
      <c r="AD3421"/>
      <c r="AE3421"/>
      <c r="AF3421"/>
      <c r="AG3421"/>
      <c r="AH3421"/>
      <c r="AI3421"/>
      <c r="AJ3421"/>
      <c r="AK3421"/>
      <c r="AL3421"/>
      <c r="AM3421" s="73"/>
      <c r="AN3421"/>
      <c r="AO3421"/>
      <c r="AP3421"/>
      <c r="AQ3421"/>
      <c r="AR3421"/>
      <c r="AS3421"/>
      <c r="AT3421"/>
      <c r="AU3421"/>
      <c r="AV3421"/>
      <c r="AW3421"/>
      <c r="AX3421"/>
      <c r="AY3421"/>
      <c r="AZ3421"/>
      <c r="BA3421"/>
      <c r="BB3421"/>
      <c r="BC3421"/>
      <c r="BD3421"/>
      <c r="BE3421"/>
    </row>
    <row r="3422" spans="1:57" x14ac:dyDescent="0.25">
      <c r="A3422"/>
      <c r="B3422"/>
      <c r="C3422"/>
      <c r="D3422"/>
      <c r="E3422" s="73"/>
      <c r="F3422"/>
      <c r="G3422"/>
      <c r="H3422"/>
      <c r="I3422"/>
      <c r="J3422"/>
      <c r="K3422"/>
      <c r="L3422"/>
      <c r="M3422"/>
      <c r="N3422" s="82"/>
      <c r="O3422"/>
      <c r="P3422"/>
      <c r="Q3422"/>
      <c r="R3422"/>
      <c r="S3422"/>
      <c r="T3422"/>
      <c r="U3422"/>
      <c r="V3422"/>
      <c r="W3422"/>
      <c r="X3422"/>
      <c r="Y3422"/>
      <c r="Z3422"/>
      <c r="AA3422"/>
      <c r="AB3422"/>
      <c r="AC3422"/>
      <c r="AD3422"/>
      <c r="AE3422"/>
      <c r="AF3422"/>
      <c r="AG3422"/>
      <c r="AH3422"/>
      <c r="AI3422"/>
      <c r="AJ3422"/>
      <c r="AK3422"/>
      <c r="AL3422"/>
      <c r="AM3422" s="73"/>
      <c r="AN3422"/>
      <c r="AO3422"/>
      <c r="AP3422"/>
      <c r="AQ3422"/>
      <c r="AR3422"/>
      <c r="AS3422"/>
      <c r="AT3422"/>
      <c r="AU3422"/>
      <c r="AV3422"/>
      <c r="AW3422"/>
      <c r="AX3422"/>
      <c r="AY3422"/>
      <c r="AZ3422"/>
      <c r="BA3422"/>
      <c r="BB3422"/>
      <c r="BC3422"/>
      <c r="BD3422"/>
      <c r="BE3422"/>
    </row>
    <row r="3423" spans="1:57" x14ac:dyDescent="0.25">
      <c r="A3423"/>
      <c r="B3423"/>
      <c r="C3423"/>
      <c r="D3423"/>
      <c r="E3423" s="73"/>
      <c r="F3423"/>
      <c r="G3423"/>
      <c r="H3423"/>
      <c r="I3423"/>
      <c r="J3423"/>
      <c r="K3423"/>
      <c r="L3423"/>
      <c r="M3423"/>
      <c r="N3423" s="82"/>
      <c r="O3423"/>
      <c r="P3423"/>
      <c r="Q3423"/>
      <c r="R3423"/>
      <c r="S3423"/>
      <c r="T3423"/>
      <c r="U3423"/>
      <c r="V3423"/>
      <c r="W3423"/>
      <c r="X3423"/>
      <c r="Y3423"/>
      <c r="Z3423"/>
      <c r="AA3423"/>
      <c r="AB3423"/>
      <c r="AC3423"/>
      <c r="AD3423"/>
      <c r="AE3423"/>
      <c r="AF3423"/>
      <c r="AG3423"/>
      <c r="AH3423"/>
      <c r="AI3423"/>
      <c r="AJ3423"/>
      <c r="AK3423"/>
      <c r="AL3423"/>
      <c r="AM3423" s="73"/>
      <c r="AN3423"/>
      <c r="AO3423"/>
      <c r="AP3423"/>
      <c r="AQ3423"/>
      <c r="AR3423"/>
      <c r="AS3423"/>
      <c r="AT3423"/>
      <c r="AU3423"/>
      <c r="AV3423"/>
      <c r="AW3423"/>
      <c r="AX3423"/>
      <c r="AY3423"/>
      <c r="AZ3423"/>
      <c r="BA3423"/>
      <c r="BB3423"/>
      <c r="BC3423"/>
      <c r="BD3423"/>
      <c r="BE3423"/>
    </row>
    <row r="3424" spans="1:57" x14ac:dyDescent="0.25">
      <c r="A3424"/>
      <c r="B3424"/>
      <c r="C3424"/>
      <c r="D3424"/>
      <c r="E3424" s="73"/>
      <c r="F3424"/>
      <c r="G3424"/>
      <c r="H3424"/>
      <c r="I3424"/>
      <c r="J3424"/>
      <c r="K3424"/>
      <c r="L3424"/>
      <c r="M3424"/>
      <c r="N3424" s="82"/>
      <c r="O3424"/>
      <c r="P3424"/>
      <c r="Q3424"/>
      <c r="R3424"/>
      <c r="S3424"/>
      <c r="T3424"/>
      <c r="U3424"/>
      <c r="V3424"/>
      <c r="W3424"/>
      <c r="X3424"/>
      <c r="Y3424"/>
      <c r="Z3424"/>
      <c r="AA3424"/>
      <c r="AB3424"/>
      <c r="AC3424"/>
      <c r="AD3424"/>
      <c r="AE3424"/>
      <c r="AF3424"/>
      <c r="AG3424"/>
      <c r="AH3424"/>
      <c r="AI3424"/>
      <c r="AJ3424"/>
      <c r="AK3424"/>
      <c r="AL3424"/>
      <c r="AM3424" s="73"/>
      <c r="AN3424"/>
      <c r="AO3424"/>
      <c r="AP3424"/>
      <c r="AQ3424"/>
      <c r="AR3424"/>
      <c r="AS3424"/>
      <c r="AT3424"/>
      <c r="AU3424"/>
      <c r="AV3424"/>
      <c r="AW3424"/>
      <c r="AX3424"/>
      <c r="AY3424"/>
      <c r="AZ3424"/>
      <c r="BA3424"/>
      <c r="BB3424"/>
      <c r="BC3424"/>
      <c r="BD3424"/>
      <c r="BE3424"/>
    </row>
    <row r="3425" spans="1:57" x14ac:dyDescent="0.25">
      <c r="A3425"/>
      <c r="B3425"/>
      <c r="C3425"/>
      <c r="D3425"/>
      <c r="E3425" s="73"/>
      <c r="F3425"/>
      <c r="G3425"/>
      <c r="H3425"/>
      <c r="I3425"/>
      <c r="J3425"/>
      <c r="K3425"/>
      <c r="L3425"/>
      <c r="M3425"/>
      <c r="N3425" s="82"/>
      <c r="O3425"/>
      <c r="P3425"/>
      <c r="Q3425"/>
      <c r="R3425"/>
      <c r="S3425"/>
      <c r="T3425"/>
      <c r="U3425"/>
      <c r="V3425"/>
      <c r="W3425"/>
      <c r="X3425"/>
      <c r="Y3425"/>
      <c r="Z3425"/>
      <c r="AA3425"/>
      <c r="AB3425"/>
      <c r="AC3425"/>
      <c r="AD3425"/>
      <c r="AE3425"/>
      <c r="AF3425"/>
      <c r="AG3425"/>
      <c r="AH3425"/>
      <c r="AI3425"/>
      <c r="AJ3425"/>
      <c r="AK3425"/>
      <c r="AL3425"/>
      <c r="AM3425" s="73"/>
      <c r="AN3425"/>
      <c r="AO3425"/>
      <c r="AP3425"/>
      <c r="AQ3425"/>
      <c r="AR3425"/>
      <c r="AS3425"/>
      <c r="AT3425"/>
      <c r="AU3425"/>
      <c r="AV3425"/>
      <c r="AW3425"/>
      <c r="AX3425"/>
      <c r="AY3425"/>
      <c r="AZ3425"/>
      <c r="BA3425"/>
      <c r="BB3425"/>
      <c r="BC3425"/>
      <c r="BD3425"/>
      <c r="BE3425"/>
    </row>
    <row r="3426" spans="1:57" x14ac:dyDescent="0.25">
      <c r="A3426"/>
      <c r="B3426"/>
      <c r="C3426"/>
      <c r="D3426"/>
      <c r="E3426" s="73"/>
      <c r="F3426"/>
      <c r="G3426"/>
      <c r="H3426"/>
      <c r="I3426"/>
      <c r="J3426"/>
      <c r="K3426"/>
      <c r="L3426"/>
      <c r="M3426"/>
      <c r="N3426" s="82"/>
      <c r="O3426"/>
      <c r="P3426"/>
      <c r="Q3426"/>
      <c r="R3426"/>
      <c r="S3426"/>
      <c r="T3426"/>
      <c r="U3426"/>
      <c r="V3426"/>
      <c r="W3426"/>
      <c r="X3426"/>
      <c r="Y3426"/>
      <c r="Z3426"/>
      <c r="AA3426"/>
      <c r="AB3426"/>
      <c r="AC3426"/>
      <c r="AD3426"/>
      <c r="AE3426"/>
      <c r="AF3426"/>
      <c r="AG3426"/>
      <c r="AH3426"/>
      <c r="AI3426"/>
      <c r="AJ3426"/>
      <c r="AK3426"/>
      <c r="AL3426"/>
      <c r="AM3426" s="73"/>
      <c r="AN3426"/>
      <c r="AO3426"/>
      <c r="AP3426"/>
      <c r="AQ3426"/>
      <c r="AR3426"/>
      <c r="AS3426"/>
      <c r="AT3426"/>
      <c r="AU3426"/>
      <c r="AV3426"/>
      <c r="AW3426"/>
      <c r="AX3426"/>
      <c r="AY3426"/>
      <c r="AZ3426"/>
      <c r="BA3426"/>
      <c r="BB3426"/>
      <c r="BC3426"/>
      <c r="BD3426"/>
      <c r="BE3426"/>
    </row>
    <row r="3427" spans="1:57" x14ac:dyDescent="0.25">
      <c r="A3427"/>
      <c r="B3427"/>
      <c r="C3427"/>
      <c r="D3427"/>
      <c r="E3427" s="73"/>
      <c r="F3427"/>
      <c r="G3427"/>
      <c r="H3427"/>
      <c r="I3427"/>
      <c r="J3427"/>
      <c r="K3427"/>
      <c r="L3427"/>
      <c r="M3427"/>
      <c r="N3427" s="82"/>
      <c r="O3427"/>
      <c r="P3427"/>
      <c r="Q3427"/>
      <c r="R3427"/>
      <c r="S3427"/>
      <c r="T3427"/>
      <c r="U3427"/>
      <c r="V3427"/>
      <c r="W3427"/>
      <c r="X3427"/>
      <c r="Y3427"/>
      <c r="Z3427"/>
      <c r="AA3427"/>
      <c r="AB3427"/>
      <c r="AC3427"/>
      <c r="AD3427"/>
      <c r="AE3427"/>
      <c r="AF3427"/>
      <c r="AG3427"/>
      <c r="AH3427"/>
      <c r="AI3427"/>
      <c r="AJ3427"/>
      <c r="AK3427"/>
      <c r="AL3427"/>
      <c r="AM3427" s="73"/>
      <c r="AN3427"/>
      <c r="AO3427"/>
      <c r="AP3427"/>
      <c r="AQ3427"/>
      <c r="AR3427"/>
      <c r="AS3427"/>
      <c r="AT3427"/>
      <c r="AU3427"/>
      <c r="AV3427"/>
      <c r="AW3427"/>
      <c r="AX3427"/>
      <c r="AY3427"/>
      <c r="AZ3427"/>
      <c r="BA3427"/>
      <c r="BB3427"/>
      <c r="BC3427"/>
      <c r="BD3427"/>
      <c r="BE3427"/>
    </row>
    <row r="3428" spans="1:57" x14ac:dyDescent="0.25">
      <c r="A3428"/>
      <c r="B3428"/>
      <c r="C3428"/>
      <c r="D3428"/>
      <c r="E3428" s="73"/>
      <c r="F3428"/>
      <c r="G3428"/>
      <c r="H3428"/>
      <c r="I3428"/>
      <c r="J3428"/>
      <c r="K3428"/>
      <c r="L3428"/>
      <c r="M3428"/>
      <c r="N3428" s="82"/>
      <c r="O3428"/>
      <c r="P3428"/>
      <c r="Q3428"/>
      <c r="R3428"/>
      <c r="S3428"/>
      <c r="T3428"/>
      <c r="U3428"/>
      <c r="V3428"/>
      <c r="W3428"/>
      <c r="X3428"/>
      <c r="Y3428"/>
      <c r="Z3428"/>
      <c r="AA3428"/>
      <c r="AB3428"/>
      <c r="AC3428"/>
      <c r="AD3428"/>
      <c r="AE3428"/>
      <c r="AF3428"/>
      <c r="AG3428"/>
      <c r="AH3428"/>
      <c r="AI3428"/>
      <c r="AJ3428"/>
      <c r="AK3428"/>
      <c r="AL3428"/>
      <c r="AM3428" s="73"/>
      <c r="AN3428"/>
      <c r="AO3428"/>
      <c r="AP3428"/>
      <c r="AQ3428"/>
      <c r="AR3428"/>
      <c r="AS3428"/>
      <c r="AT3428"/>
      <c r="AU3428"/>
      <c r="AV3428"/>
      <c r="AW3428"/>
      <c r="AX3428"/>
      <c r="AY3428"/>
      <c r="AZ3428"/>
      <c r="BA3428"/>
      <c r="BB3428"/>
      <c r="BC3428"/>
      <c r="BD3428"/>
      <c r="BE3428"/>
    </row>
    <row r="3429" spans="1:57" x14ac:dyDescent="0.25">
      <c r="A3429"/>
      <c r="B3429"/>
      <c r="C3429"/>
      <c r="D3429"/>
      <c r="E3429" s="73"/>
      <c r="F3429"/>
      <c r="G3429"/>
      <c r="H3429"/>
      <c r="I3429"/>
      <c r="J3429"/>
      <c r="K3429"/>
      <c r="L3429"/>
      <c r="M3429"/>
      <c r="N3429" s="82"/>
      <c r="O3429"/>
      <c r="P3429"/>
      <c r="Q3429"/>
      <c r="R3429"/>
      <c r="S3429"/>
      <c r="T3429"/>
      <c r="U3429"/>
      <c r="V3429"/>
      <c r="W3429"/>
      <c r="X3429"/>
      <c r="Y3429"/>
      <c r="Z3429"/>
      <c r="AA3429"/>
      <c r="AB3429"/>
      <c r="AC3429"/>
      <c r="AD3429"/>
      <c r="AE3429"/>
      <c r="AF3429"/>
      <c r="AG3429"/>
      <c r="AH3429"/>
      <c r="AI3429"/>
      <c r="AJ3429"/>
      <c r="AK3429"/>
      <c r="AL3429"/>
      <c r="AM3429" s="73"/>
      <c r="AN3429"/>
      <c r="AO3429"/>
      <c r="AP3429"/>
      <c r="AQ3429"/>
      <c r="AR3429"/>
      <c r="AS3429"/>
      <c r="AT3429"/>
      <c r="AU3429"/>
      <c r="AV3429"/>
      <c r="AW3429"/>
      <c r="AX3429"/>
      <c r="AY3429"/>
      <c r="AZ3429"/>
      <c r="BA3429"/>
      <c r="BB3429"/>
      <c r="BC3429"/>
      <c r="BD3429"/>
      <c r="BE3429"/>
    </row>
    <row r="3430" spans="1:57" x14ac:dyDescent="0.25">
      <c r="A3430"/>
      <c r="B3430"/>
      <c r="C3430"/>
      <c r="D3430"/>
      <c r="E3430" s="73"/>
      <c r="F3430"/>
      <c r="G3430"/>
      <c r="H3430"/>
      <c r="I3430"/>
      <c r="J3430"/>
      <c r="K3430"/>
      <c r="L3430"/>
      <c r="M3430"/>
      <c r="N3430" s="82"/>
      <c r="O3430"/>
      <c r="P3430"/>
      <c r="Q3430"/>
      <c r="R3430"/>
      <c r="S3430"/>
      <c r="T3430" s="73"/>
      <c r="U3430"/>
      <c r="V3430"/>
      <c r="W3430"/>
      <c r="X3430"/>
      <c r="Y3430"/>
      <c r="Z3430"/>
      <c r="AA3430"/>
      <c r="AB3430"/>
      <c r="AC3430"/>
      <c r="AD3430"/>
      <c r="AE3430"/>
      <c r="AF3430"/>
      <c r="AG3430"/>
      <c r="AH3430"/>
      <c r="AI3430"/>
      <c r="AJ3430"/>
      <c r="AK3430"/>
      <c r="AL3430"/>
      <c r="AM3430" s="73"/>
      <c r="AN3430"/>
      <c r="AO3430"/>
      <c r="AP3430"/>
      <c r="AQ3430"/>
      <c r="AR3430"/>
      <c r="AS3430"/>
      <c r="AT3430"/>
      <c r="AU3430"/>
      <c r="AV3430"/>
      <c r="AW3430"/>
      <c r="AX3430"/>
      <c r="AY3430"/>
      <c r="AZ3430"/>
      <c r="BA3430"/>
      <c r="BB3430"/>
      <c r="BC3430"/>
      <c r="BD3430">
        <v>1</v>
      </c>
      <c r="BE3430" t="s">
        <v>2072</v>
      </c>
    </row>
    <row r="3431" spans="1:57" x14ac:dyDescent="0.25">
      <c r="A3431"/>
      <c r="B3431"/>
      <c r="C3431"/>
      <c r="D3431"/>
      <c r="E3431" s="73"/>
      <c r="F3431"/>
      <c r="G3431"/>
      <c r="H3431"/>
      <c r="I3431"/>
      <c r="J3431"/>
      <c r="K3431"/>
      <c r="L3431"/>
      <c r="M3431"/>
      <c r="N3431" s="82"/>
      <c r="O3431"/>
      <c r="P3431"/>
      <c r="Q3431"/>
      <c r="R3431"/>
      <c r="S3431"/>
      <c r="T3431" s="73"/>
      <c r="U3431"/>
      <c r="V3431"/>
      <c r="W3431"/>
      <c r="X3431"/>
      <c r="Y3431"/>
      <c r="Z3431"/>
      <c r="AA3431"/>
      <c r="AB3431"/>
      <c r="AC3431"/>
      <c r="AD3431"/>
      <c r="AE3431"/>
      <c r="AF3431"/>
      <c r="AG3431"/>
      <c r="AH3431"/>
      <c r="AI3431"/>
      <c r="AJ3431"/>
      <c r="AK3431"/>
      <c r="AL3431"/>
      <c r="AM3431" s="73"/>
      <c r="AN3431"/>
      <c r="AO3431"/>
      <c r="AP3431"/>
      <c r="AQ3431"/>
      <c r="AR3431"/>
      <c r="AS3431"/>
      <c r="AT3431"/>
      <c r="AU3431"/>
      <c r="AV3431"/>
      <c r="AW3431"/>
      <c r="AX3431"/>
      <c r="AY3431"/>
      <c r="AZ3431"/>
      <c r="BA3431"/>
      <c r="BB3431"/>
      <c r="BC3431"/>
      <c r="BD3431">
        <v>1</v>
      </c>
      <c r="BE3431" t="s">
        <v>2054</v>
      </c>
    </row>
    <row r="3432" spans="1:57" x14ac:dyDescent="0.25">
      <c r="A3432"/>
      <c r="B3432"/>
      <c r="C3432"/>
      <c r="D3432"/>
      <c r="E3432" s="73"/>
      <c r="F3432"/>
      <c r="G3432"/>
      <c r="H3432"/>
      <c r="I3432"/>
      <c r="J3432"/>
      <c r="K3432"/>
      <c r="L3432"/>
      <c r="M3432"/>
      <c r="N3432" s="82"/>
      <c r="O3432"/>
      <c r="P3432"/>
      <c r="Q3432"/>
      <c r="R3432"/>
      <c r="S3432"/>
      <c r="T3432" s="73"/>
      <c r="U3432"/>
      <c r="V3432"/>
      <c r="W3432"/>
      <c r="X3432"/>
      <c r="Y3432"/>
      <c r="Z3432"/>
      <c r="AA3432"/>
      <c r="AB3432"/>
      <c r="AC3432"/>
      <c r="AD3432"/>
      <c r="AE3432"/>
      <c r="AF3432"/>
      <c r="AG3432"/>
      <c r="AH3432"/>
      <c r="AI3432"/>
      <c r="AJ3432"/>
      <c r="AK3432"/>
      <c r="AL3432"/>
      <c r="AM3432" s="73"/>
      <c r="AN3432"/>
      <c r="AO3432"/>
      <c r="AP3432"/>
      <c r="AQ3432"/>
      <c r="AR3432"/>
      <c r="AS3432"/>
      <c r="AT3432"/>
      <c r="AU3432"/>
      <c r="AV3432"/>
      <c r="AW3432"/>
      <c r="AX3432"/>
      <c r="AY3432"/>
      <c r="AZ3432"/>
      <c r="BA3432"/>
      <c r="BB3432"/>
      <c r="BC3432"/>
      <c r="BD3432">
        <v>1</v>
      </c>
      <c r="BE3432" t="s">
        <v>2073</v>
      </c>
    </row>
    <row r="3433" spans="1:57" x14ac:dyDescent="0.25">
      <c r="A3433"/>
      <c r="B3433"/>
      <c r="C3433"/>
      <c r="D3433"/>
      <c r="E3433" s="73"/>
      <c r="F3433"/>
      <c r="G3433"/>
      <c r="H3433"/>
      <c r="I3433"/>
      <c r="J3433"/>
      <c r="K3433"/>
      <c r="L3433"/>
      <c r="M3433"/>
      <c r="N3433" s="82"/>
      <c r="O3433"/>
      <c r="P3433"/>
      <c r="Q3433"/>
      <c r="R3433"/>
      <c r="S3433"/>
      <c r="T3433"/>
      <c r="U3433"/>
      <c r="V3433"/>
      <c r="W3433"/>
      <c r="X3433"/>
      <c r="Y3433"/>
      <c r="Z3433"/>
      <c r="AA3433"/>
      <c r="AB3433"/>
      <c r="AC3433"/>
      <c r="AD3433"/>
      <c r="AE3433"/>
      <c r="AF3433"/>
      <c r="AG3433"/>
      <c r="AH3433"/>
      <c r="AI3433"/>
      <c r="AJ3433"/>
      <c r="AK3433"/>
      <c r="AL3433"/>
      <c r="AM3433" s="73"/>
      <c r="AN3433"/>
      <c r="AO3433"/>
      <c r="AP3433"/>
      <c r="AQ3433"/>
      <c r="AR3433"/>
      <c r="AS3433"/>
      <c r="AT3433"/>
      <c r="AU3433"/>
      <c r="AV3433"/>
      <c r="AW3433"/>
      <c r="AX3433"/>
      <c r="AY3433"/>
      <c r="AZ3433"/>
      <c r="BA3433"/>
      <c r="BB3433"/>
      <c r="BC3433"/>
      <c r="BD3433"/>
      <c r="BE3433"/>
    </row>
    <row r="3434" spans="1:57" x14ac:dyDescent="0.25">
      <c r="A3434"/>
      <c r="B3434"/>
      <c r="C3434"/>
      <c r="D3434"/>
      <c r="E3434" s="73"/>
      <c r="F3434"/>
      <c r="G3434"/>
      <c r="H3434"/>
      <c r="I3434"/>
      <c r="J3434"/>
      <c r="K3434"/>
      <c r="L3434"/>
      <c r="M3434"/>
      <c r="N3434" s="82"/>
      <c r="O3434"/>
      <c r="P3434"/>
      <c r="Q3434"/>
      <c r="R3434"/>
      <c r="S3434"/>
      <c r="T3434"/>
      <c r="U3434"/>
      <c r="V3434"/>
      <c r="W3434"/>
      <c r="X3434"/>
      <c r="Y3434"/>
      <c r="Z3434"/>
      <c r="AA3434"/>
      <c r="AB3434"/>
      <c r="AC3434"/>
      <c r="AD3434"/>
      <c r="AE3434"/>
      <c r="AF3434"/>
      <c r="AG3434"/>
      <c r="AH3434"/>
      <c r="AI3434"/>
      <c r="AJ3434"/>
      <c r="AK3434"/>
      <c r="AL3434"/>
      <c r="AM3434" s="73"/>
      <c r="AN3434"/>
      <c r="AO3434"/>
      <c r="AP3434"/>
      <c r="AQ3434"/>
      <c r="AR3434"/>
      <c r="AS3434"/>
      <c r="AT3434"/>
      <c r="AU3434"/>
      <c r="AV3434"/>
      <c r="AW3434"/>
      <c r="AX3434"/>
      <c r="AY3434"/>
      <c r="AZ3434"/>
      <c r="BA3434"/>
      <c r="BB3434"/>
      <c r="BC3434"/>
      <c r="BD3434"/>
      <c r="BE3434"/>
    </row>
    <row r="3435" spans="1:57" x14ac:dyDescent="0.25">
      <c r="A3435"/>
      <c r="B3435"/>
      <c r="C3435"/>
      <c r="D3435"/>
      <c r="E3435" s="73"/>
      <c r="F3435"/>
      <c r="G3435"/>
      <c r="H3435"/>
      <c r="I3435"/>
      <c r="J3435"/>
      <c r="K3435"/>
      <c r="L3435"/>
      <c r="M3435"/>
      <c r="N3435" s="82"/>
      <c r="O3435"/>
      <c r="P3435"/>
      <c r="Q3435"/>
      <c r="R3435"/>
      <c r="S3435"/>
      <c r="T3435"/>
      <c r="U3435"/>
      <c r="V3435"/>
      <c r="W3435"/>
      <c r="X3435"/>
      <c r="Y3435"/>
      <c r="Z3435"/>
      <c r="AA3435"/>
      <c r="AB3435"/>
      <c r="AC3435"/>
      <c r="AD3435"/>
      <c r="AE3435"/>
      <c r="AF3435"/>
      <c r="AG3435"/>
      <c r="AH3435"/>
      <c r="AI3435"/>
      <c r="AJ3435"/>
      <c r="AK3435"/>
      <c r="AL3435"/>
      <c r="AM3435" s="73"/>
      <c r="AN3435"/>
      <c r="AO3435"/>
      <c r="AP3435"/>
      <c r="AQ3435"/>
      <c r="AR3435"/>
      <c r="AS3435"/>
      <c r="AT3435"/>
      <c r="AU3435"/>
      <c r="AV3435"/>
      <c r="AW3435"/>
      <c r="AX3435"/>
      <c r="AY3435"/>
      <c r="AZ3435"/>
      <c r="BA3435"/>
      <c r="BB3435"/>
      <c r="BC3435"/>
      <c r="BD3435"/>
      <c r="BE3435"/>
    </row>
    <row r="3436" spans="1:57" x14ac:dyDescent="0.25">
      <c r="A3436"/>
      <c r="B3436"/>
      <c r="C3436"/>
      <c r="D3436"/>
      <c r="E3436" s="73"/>
      <c r="F3436"/>
      <c r="G3436"/>
      <c r="H3436"/>
      <c r="I3436"/>
      <c r="J3436"/>
      <c r="K3436"/>
      <c r="L3436"/>
      <c r="M3436"/>
      <c r="N3436" s="82"/>
      <c r="O3436"/>
      <c r="P3436"/>
      <c r="Q3436"/>
      <c r="R3436"/>
      <c r="S3436"/>
      <c r="T3436"/>
      <c r="U3436"/>
      <c r="V3436"/>
      <c r="W3436"/>
      <c r="X3436"/>
      <c r="Y3436"/>
      <c r="Z3436"/>
      <c r="AA3436"/>
      <c r="AB3436"/>
      <c r="AC3436"/>
      <c r="AD3436"/>
      <c r="AE3436"/>
      <c r="AF3436"/>
      <c r="AG3436"/>
      <c r="AH3436"/>
      <c r="AI3436"/>
      <c r="AJ3436"/>
      <c r="AK3436"/>
      <c r="AL3436"/>
      <c r="AM3436" s="73"/>
      <c r="AN3436"/>
      <c r="AO3436"/>
      <c r="AP3436"/>
      <c r="AQ3436"/>
      <c r="AR3436"/>
      <c r="AS3436"/>
      <c r="AT3436"/>
      <c r="AU3436"/>
      <c r="AV3436"/>
      <c r="AW3436"/>
      <c r="AX3436"/>
      <c r="AY3436"/>
      <c r="AZ3436"/>
      <c r="BA3436"/>
      <c r="BB3436"/>
      <c r="BC3436"/>
      <c r="BD3436"/>
      <c r="BE3436"/>
    </row>
    <row r="3437" spans="1:57" x14ac:dyDescent="0.25">
      <c r="A3437"/>
      <c r="B3437"/>
      <c r="C3437"/>
      <c r="D3437"/>
      <c r="E3437" s="73"/>
      <c r="F3437"/>
      <c r="G3437"/>
      <c r="H3437"/>
      <c r="I3437"/>
      <c r="J3437"/>
      <c r="K3437"/>
      <c r="L3437"/>
      <c r="M3437"/>
      <c r="N3437" s="82"/>
      <c r="O3437"/>
      <c r="P3437"/>
      <c r="Q3437"/>
      <c r="R3437"/>
      <c r="S3437"/>
      <c r="T3437"/>
      <c r="U3437"/>
      <c r="V3437"/>
      <c r="W3437"/>
      <c r="X3437"/>
      <c r="Y3437"/>
      <c r="Z3437"/>
      <c r="AA3437"/>
      <c r="AB3437"/>
      <c r="AC3437"/>
      <c r="AD3437"/>
      <c r="AE3437"/>
      <c r="AF3437"/>
      <c r="AG3437"/>
      <c r="AH3437"/>
      <c r="AI3437"/>
      <c r="AJ3437"/>
      <c r="AK3437"/>
      <c r="AL3437"/>
      <c r="AM3437" s="73"/>
      <c r="AN3437"/>
      <c r="AO3437"/>
      <c r="AP3437"/>
      <c r="AQ3437"/>
      <c r="AR3437"/>
      <c r="AS3437"/>
      <c r="AT3437"/>
      <c r="AU3437"/>
      <c r="AV3437"/>
      <c r="AW3437"/>
      <c r="AX3437"/>
      <c r="AY3437"/>
      <c r="AZ3437"/>
      <c r="BA3437"/>
      <c r="BB3437"/>
      <c r="BC3437"/>
      <c r="BD3437"/>
      <c r="BE3437"/>
    </row>
    <row r="3438" spans="1:57" x14ac:dyDescent="0.25">
      <c r="A3438"/>
      <c r="B3438"/>
      <c r="C3438"/>
      <c r="D3438"/>
      <c r="E3438" s="73"/>
      <c r="F3438"/>
      <c r="G3438"/>
      <c r="H3438"/>
      <c r="I3438"/>
      <c r="J3438"/>
      <c r="K3438"/>
      <c r="L3438"/>
      <c r="M3438"/>
      <c r="N3438" s="82"/>
      <c r="O3438"/>
      <c r="P3438"/>
      <c r="Q3438"/>
      <c r="R3438"/>
      <c r="S3438"/>
      <c r="T3438"/>
      <c r="U3438"/>
      <c r="V3438"/>
      <c r="W3438"/>
      <c r="X3438"/>
      <c r="Y3438"/>
      <c r="Z3438"/>
      <c r="AA3438"/>
      <c r="AB3438"/>
      <c r="AC3438"/>
      <c r="AD3438"/>
      <c r="AE3438"/>
      <c r="AF3438"/>
      <c r="AG3438"/>
      <c r="AH3438"/>
      <c r="AI3438"/>
      <c r="AJ3438"/>
      <c r="AK3438"/>
      <c r="AL3438"/>
      <c r="AM3438" s="73"/>
      <c r="AN3438"/>
      <c r="AO3438"/>
      <c r="AP3438"/>
      <c r="AQ3438"/>
      <c r="AR3438"/>
      <c r="AS3438"/>
      <c r="AT3438"/>
      <c r="AU3438"/>
      <c r="AV3438"/>
      <c r="AW3438"/>
      <c r="AX3438"/>
      <c r="AY3438"/>
      <c r="AZ3438"/>
      <c r="BA3438"/>
      <c r="BB3438"/>
      <c r="BC3438"/>
      <c r="BD3438"/>
      <c r="BE3438"/>
    </row>
    <row r="3439" spans="1:57" x14ac:dyDescent="0.25">
      <c r="A3439"/>
      <c r="B3439"/>
      <c r="C3439"/>
      <c r="D3439"/>
      <c r="E3439" s="73"/>
      <c r="F3439"/>
      <c r="G3439"/>
      <c r="H3439"/>
      <c r="I3439"/>
      <c r="J3439"/>
      <c r="K3439"/>
      <c r="L3439"/>
      <c r="M3439"/>
      <c r="N3439" s="82"/>
      <c r="O3439"/>
      <c r="P3439"/>
      <c r="Q3439"/>
      <c r="R3439"/>
      <c r="S3439"/>
      <c r="T3439"/>
      <c r="U3439"/>
      <c r="V3439"/>
      <c r="W3439"/>
      <c r="X3439"/>
      <c r="Y3439"/>
      <c r="Z3439"/>
      <c r="AA3439"/>
      <c r="AB3439"/>
      <c r="AC3439"/>
      <c r="AD3439"/>
      <c r="AE3439"/>
      <c r="AF3439"/>
      <c r="AG3439"/>
      <c r="AH3439"/>
      <c r="AI3439"/>
      <c r="AJ3439"/>
      <c r="AK3439"/>
      <c r="AL3439"/>
      <c r="AM3439" s="73"/>
      <c r="AN3439"/>
      <c r="AO3439"/>
      <c r="AP3439"/>
      <c r="AQ3439"/>
      <c r="AR3439"/>
      <c r="AS3439"/>
      <c r="AT3439"/>
      <c r="AU3439"/>
      <c r="AV3439"/>
      <c r="AW3439"/>
      <c r="AX3439"/>
      <c r="AY3439"/>
      <c r="AZ3439"/>
      <c r="BA3439"/>
      <c r="BB3439"/>
      <c r="BC3439"/>
      <c r="BD3439"/>
      <c r="BE3439"/>
    </row>
    <row r="3440" spans="1:57" x14ac:dyDescent="0.25">
      <c r="A3440"/>
      <c r="B3440"/>
      <c r="C3440"/>
      <c r="D3440"/>
      <c r="E3440" s="73"/>
      <c r="F3440"/>
      <c r="G3440"/>
      <c r="H3440"/>
      <c r="I3440"/>
      <c r="J3440"/>
      <c r="K3440"/>
      <c r="L3440"/>
      <c r="M3440"/>
      <c r="N3440" s="82"/>
      <c r="O3440"/>
      <c r="P3440"/>
      <c r="Q3440"/>
      <c r="R3440"/>
      <c r="S3440"/>
      <c r="T3440"/>
      <c r="U3440"/>
      <c r="V3440"/>
      <c r="W3440"/>
      <c r="X3440"/>
      <c r="Y3440"/>
      <c r="Z3440"/>
      <c r="AA3440"/>
      <c r="AB3440"/>
      <c r="AC3440"/>
      <c r="AD3440"/>
      <c r="AE3440"/>
      <c r="AF3440"/>
      <c r="AG3440"/>
      <c r="AH3440"/>
      <c r="AI3440"/>
      <c r="AJ3440"/>
      <c r="AK3440"/>
      <c r="AL3440"/>
      <c r="AM3440" s="73"/>
      <c r="AN3440"/>
      <c r="AO3440"/>
      <c r="AP3440"/>
      <c r="AQ3440"/>
      <c r="AR3440"/>
      <c r="AS3440"/>
      <c r="AT3440"/>
      <c r="AU3440"/>
      <c r="AV3440"/>
      <c r="AW3440"/>
      <c r="AX3440"/>
      <c r="AY3440"/>
      <c r="AZ3440"/>
      <c r="BA3440"/>
      <c r="BB3440"/>
      <c r="BC3440"/>
      <c r="BD3440"/>
      <c r="BE3440"/>
    </row>
    <row r="3441" spans="1:57" x14ac:dyDescent="0.25">
      <c r="A3441"/>
      <c r="B3441"/>
      <c r="C3441"/>
      <c r="D3441"/>
      <c r="E3441" s="73"/>
      <c r="F3441"/>
      <c r="G3441"/>
      <c r="H3441"/>
      <c r="I3441"/>
      <c r="J3441"/>
      <c r="K3441"/>
      <c r="L3441"/>
      <c r="M3441"/>
      <c r="N3441" s="82"/>
      <c r="O3441"/>
      <c r="P3441"/>
      <c r="Q3441"/>
      <c r="R3441"/>
      <c r="S3441"/>
      <c r="T3441"/>
      <c r="U3441"/>
      <c r="V3441"/>
      <c r="W3441"/>
      <c r="X3441"/>
      <c r="Y3441"/>
      <c r="Z3441"/>
      <c r="AA3441"/>
      <c r="AB3441"/>
      <c r="AC3441"/>
      <c r="AD3441"/>
      <c r="AE3441"/>
      <c r="AF3441"/>
      <c r="AG3441"/>
      <c r="AH3441"/>
      <c r="AI3441"/>
      <c r="AJ3441"/>
      <c r="AK3441"/>
      <c r="AL3441"/>
      <c r="AM3441" s="73"/>
      <c r="AN3441"/>
      <c r="AO3441"/>
      <c r="AP3441"/>
      <c r="AQ3441"/>
      <c r="AR3441"/>
      <c r="AS3441"/>
      <c r="AT3441"/>
      <c r="AU3441"/>
      <c r="AV3441"/>
      <c r="AW3441"/>
      <c r="AX3441"/>
      <c r="AY3441"/>
      <c r="AZ3441"/>
      <c r="BA3441"/>
      <c r="BB3441"/>
      <c r="BC3441"/>
      <c r="BD3441"/>
      <c r="BE3441"/>
    </row>
    <row r="3442" spans="1:57" x14ac:dyDescent="0.25">
      <c r="A3442"/>
      <c r="B3442"/>
      <c r="C3442"/>
      <c r="D3442"/>
      <c r="E3442" s="73"/>
      <c r="F3442"/>
      <c r="G3442"/>
      <c r="H3442"/>
      <c r="I3442"/>
      <c r="J3442"/>
      <c r="K3442"/>
      <c r="L3442"/>
      <c r="M3442"/>
      <c r="N3442" s="82"/>
      <c r="O3442"/>
      <c r="P3442"/>
      <c r="Q3442"/>
      <c r="R3442"/>
      <c r="S3442"/>
      <c r="T3442"/>
      <c r="U3442"/>
      <c r="V3442"/>
      <c r="W3442"/>
      <c r="X3442"/>
      <c r="Y3442"/>
      <c r="Z3442"/>
      <c r="AA3442"/>
      <c r="AB3442"/>
      <c r="AC3442"/>
      <c r="AD3442"/>
      <c r="AE3442"/>
      <c r="AF3442"/>
      <c r="AG3442"/>
      <c r="AH3442"/>
      <c r="AI3442"/>
      <c r="AJ3442"/>
      <c r="AK3442"/>
      <c r="AL3442"/>
      <c r="AM3442" s="73"/>
      <c r="AN3442"/>
      <c r="AO3442"/>
      <c r="AP3442"/>
      <c r="AQ3442"/>
      <c r="AR3442"/>
      <c r="AS3442"/>
      <c r="AT3442"/>
      <c r="AU3442"/>
      <c r="AV3442"/>
      <c r="AW3442"/>
      <c r="AX3442"/>
      <c r="AY3442"/>
      <c r="AZ3442"/>
      <c r="BA3442"/>
      <c r="BB3442"/>
      <c r="BC3442"/>
      <c r="BD3442"/>
      <c r="BE3442"/>
    </row>
    <row r="3443" spans="1:57" x14ac:dyDescent="0.25">
      <c r="A3443"/>
      <c r="B3443"/>
      <c r="C3443"/>
      <c r="D3443"/>
      <c r="E3443" s="73"/>
      <c r="F3443"/>
      <c r="G3443"/>
      <c r="H3443"/>
      <c r="I3443"/>
      <c r="J3443"/>
      <c r="K3443"/>
      <c r="L3443"/>
      <c r="M3443"/>
      <c r="N3443" s="82"/>
      <c r="O3443"/>
      <c r="P3443"/>
      <c r="Q3443"/>
      <c r="R3443"/>
      <c r="S3443"/>
      <c r="T3443"/>
      <c r="U3443"/>
      <c r="V3443"/>
      <c r="W3443"/>
      <c r="X3443"/>
      <c r="Y3443"/>
      <c r="Z3443"/>
      <c r="AA3443"/>
      <c r="AB3443"/>
      <c r="AC3443"/>
      <c r="AD3443"/>
      <c r="AE3443"/>
      <c r="AF3443"/>
      <c r="AG3443"/>
      <c r="AH3443"/>
      <c r="AI3443"/>
      <c r="AJ3443"/>
      <c r="AK3443"/>
      <c r="AL3443"/>
      <c r="AM3443" s="73"/>
      <c r="AN3443"/>
      <c r="AO3443"/>
      <c r="AP3443"/>
      <c r="AQ3443"/>
      <c r="AR3443"/>
      <c r="AS3443"/>
      <c r="AT3443"/>
      <c r="AU3443"/>
      <c r="AV3443"/>
      <c r="AW3443"/>
      <c r="AX3443"/>
      <c r="AY3443"/>
      <c r="AZ3443"/>
      <c r="BA3443"/>
      <c r="BB3443"/>
      <c r="BC3443"/>
      <c r="BD3443"/>
      <c r="BE3443"/>
    </row>
    <row r="3444" spans="1:57" x14ac:dyDescent="0.25">
      <c r="A3444"/>
      <c r="B3444"/>
      <c r="C3444"/>
      <c r="D3444"/>
      <c r="E3444" s="73"/>
      <c r="F3444"/>
      <c r="G3444"/>
      <c r="H3444"/>
      <c r="I3444"/>
      <c r="J3444"/>
      <c r="K3444"/>
      <c r="L3444"/>
      <c r="M3444"/>
      <c r="N3444" s="82"/>
      <c r="O3444"/>
      <c r="P3444"/>
      <c r="Q3444"/>
      <c r="R3444"/>
      <c r="S3444"/>
      <c r="T3444"/>
      <c r="U3444"/>
      <c r="V3444"/>
      <c r="W3444"/>
      <c r="X3444"/>
      <c r="Y3444"/>
      <c r="Z3444"/>
      <c r="AA3444"/>
      <c r="AB3444"/>
      <c r="AC3444"/>
      <c r="AD3444"/>
      <c r="AE3444"/>
      <c r="AF3444"/>
      <c r="AG3444"/>
      <c r="AH3444"/>
      <c r="AI3444"/>
      <c r="AJ3444"/>
      <c r="AK3444"/>
      <c r="AL3444"/>
      <c r="AM3444" s="73"/>
      <c r="AN3444"/>
      <c r="AO3444"/>
      <c r="AP3444"/>
      <c r="AQ3444"/>
      <c r="AR3444"/>
      <c r="AS3444"/>
      <c r="AT3444"/>
      <c r="AU3444"/>
      <c r="AV3444"/>
      <c r="AW3444"/>
      <c r="AX3444"/>
      <c r="AY3444"/>
      <c r="AZ3444"/>
      <c r="BA3444"/>
      <c r="BB3444"/>
      <c r="BC3444"/>
      <c r="BD3444"/>
      <c r="BE3444"/>
    </row>
    <row r="3445" spans="1:57" x14ac:dyDescent="0.25">
      <c r="A3445"/>
      <c r="B3445"/>
      <c r="C3445"/>
      <c r="D3445"/>
      <c r="E3445" s="73"/>
      <c r="F3445"/>
      <c r="G3445"/>
      <c r="H3445"/>
      <c r="I3445"/>
      <c r="J3445"/>
      <c r="K3445"/>
      <c r="L3445"/>
      <c r="M3445"/>
      <c r="N3445" s="82"/>
      <c r="O3445"/>
      <c r="P3445"/>
      <c r="Q3445"/>
      <c r="R3445"/>
      <c r="S3445"/>
      <c r="T3445"/>
      <c r="U3445"/>
      <c r="V3445"/>
      <c r="W3445"/>
      <c r="X3445"/>
      <c r="Y3445"/>
      <c r="Z3445"/>
      <c r="AA3445"/>
      <c r="AB3445"/>
      <c r="AC3445"/>
      <c r="AD3445"/>
      <c r="AE3445"/>
      <c r="AF3445"/>
      <c r="AG3445"/>
      <c r="AH3445"/>
      <c r="AI3445"/>
      <c r="AJ3445"/>
      <c r="AK3445"/>
      <c r="AL3445"/>
      <c r="AM3445" s="73"/>
      <c r="AN3445"/>
      <c r="AO3445"/>
      <c r="AP3445"/>
      <c r="AQ3445"/>
      <c r="AR3445"/>
      <c r="AS3445"/>
      <c r="AT3445"/>
      <c r="AU3445"/>
      <c r="AV3445"/>
      <c r="AW3445"/>
      <c r="AX3445"/>
      <c r="AY3445"/>
      <c r="AZ3445"/>
      <c r="BA3445"/>
      <c r="BB3445"/>
      <c r="BC3445"/>
      <c r="BD3445"/>
      <c r="BE3445"/>
    </row>
    <row r="3446" spans="1:57" x14ac:dyDescent="0.25">
      <c r="A3446"/>
      <c r="B3446"/>
      <c r="C3446"/>
      <c r="D3446"/>
      <c r="E3446" s="73"/>
      <c r="F3446"/>
      <c r="G3446"/>
      <c r="H3446"/>
      <c r="I3446"/>
      <c r="J3446"/>
      <c r="K3446"/>
      <c r="L3446"/>
      <c r="M3446"/>
      <c r="N3446" s="82"/>
      <c r="O3446"/>
      <c r="P3446"/>
      <c r="Q3446"/>
      <c r="R3446"/>
      <c r="S3446"/>
      <c r="T3446"/>
      <c r="U3446"/>
      <c r="V3446"/>
      <c r="W3446"/>
      <c r="X3446"/>
      <c r="Y3446"/>
      <c r="Z3446"/>
      <c r="AA3446"/>
      <c r="AB3446"/>
      <c r="AC3446"/>
      <c r="AD3446"/>
      <c r="AE3446"/>
      <c r="AF3446"/>
      <c r="AG3446"/>
      <c r="AH3446"/>
      <c r="AI3446"/>
      <c r="AJ3446"/>
      <c r="AK3446"/>
      <c r="AL3446"/>
      <c r="AM3446" s="73"/>
      <c r="AN3446"/>
      <c r="AO3446"/>
      <c r="AP3446"/>
      <c r="AQ3446"/>
      <c r="AR3446"/>
      <c r="AS3446"/>
      <c r="AT3446"/>
      <c r="AU3446"/>
      <c r="AV3446"/>
      <c r="AW3446"/>
      <c r="AX3446"/>
      <c r="AY3446"/>
      <c r="AZ3446"/>
      <c r="BA3446"/>
      <c r="BB3446"/>
      <c r="BC3446"/>
      <c r="BD3446"/>
      <c r="BE3446"/>
    </row>
    <row r="3447" spans="1:57" x14ac:dyDescent="0.25">
      <c r="A3447"/>
      <c r="B3447"/>
      <c r="C3447"/>
      <c r="D3447"/>
      <c r="E3447" s="73"/>
      <c r="F3447"/>
      <c r="G3447"/>
      <c r="H3447"/>
      <c r="I3447"/>
      <c r="J3447"/>
      <c r="K3447"/>
      <c r="L3447"/>
      <c r="M3447"/>
      <c r="N3447" s="82"/>
      <c r="O3447"/>
      <c r="P3447"/>
      <c r="Q3447"/>
      <c r="R3447"/>
      <c r="S3447"/>
      <c r="T3447" s="73"/>
      <c r="U3447"/>
      <c r="V3447"/>
      <c r="W3447"/>
      <c r="X3447"/>
      <c r="Y3447"/>
      <c r="Z3447"/>
      <c r="AA3447"/>
      <c r="AB3447"/>
      <c r="AC3447"/>
      <c r="AD3447"/>
      <c r="AE3447"/>
      <c r="AF3447"/>
      <c r="AG3447"/>
      <c r="AH3447"/>
      <c r="AI3447"/>
      <c r="AJ3447"/>
      <c r="AK3447"/>
      <c r="AL3447"/>
      <c r="AM3447" s="73"/>
      <c r="AN3447"/>
      <c r="AO3447"/>
      <c r="AP3447"/>
      <c r="AQ3447"/>
      <c r="AR3447"/>
      <c r="AS3447"/>
      <c r="AT3447"/>
      <c r="AU3447"/>
      <c r="AV3447"/>
      <c r="AW3447"/>
      <c r="AX3447"/>
      <c r="AY3447"/>
      <c r="AZ3447"/>
      <c r="BA3447"/>
      <c r="BB3447"/>
      <c r="BC3447"/>
      <c r="BD3447">
        <v>1</v>
      </c>
      <c r="BE3447" t="s">
        <v>1860</v>
      </c>
    </row>
    <row r="3448" spans="1:57" x14ac:dyDescent="0.25">
      <c r="A3448"/>
      <c r="B3448"/>
      <c r="C3448"/>
      <c r="D3448"/>
      <c r="E3448" s="73"/>
      <c r="F3448"/>
      <c r="G3448"/>
      <c r="H3448"/>
      <c r="I3448"/>
      <c r="J3448"/>
      <c r="K3448"/>
      <c r="L3448"/>
      <c r="M3448"/>
      <c r="N3448" s="82"/>
      <c r="O3448"/>
      <c r="P3448"/>
      <c r="Q3448"/>
      <c r="R3448"/>
      <c r="S3448"/>
      <c r="T3448" s="73"/>
      <c r="U3448"/>
      <c r="V3448"/>
      <c r="W3448"/>
      <c r="X3448"/>
      <c r="Y3448"/>
      <c r="Z3448"/>
      <c r="AA3448"/>
      <c r="AB3448"/>
      <c r="AC3448"/>
      <c r="AD3448"/>
      <c r="AE3448"/>
      <c r="AF3448"/>
      <c r="AG3448"/>
      <c r="AH3448"/>
      <c r="AI3448"/>
      <c r="AJ3448"/>
      <c r="AK3448"/>
      <c r="AL3448"/>
      <c r="AM3448" s="73"/>
      <c r="AN3448"/>
      <c r="AO3448"/>
      <c r="AP3448"/>
      <c r="AQ3448"/>
      <c r="AR3448"/>
      <c r="AS3448"/>
      <c r="AT3448"/>
      <c r="AU3448"/>
      <c r="AV3448"/>
      <c r="AW3448"/>
      <c r="AX3448"/>
      <c r="AY3448"/>
      <c r="AZ3448"/>
      <c r="BA3448"/>
      <c r="BB3448"/>
      <c r="BC3448"/>
      <c r="BD3448">
        <v>1</v>
      </c>
      <c r="BE3448" t="s">
        <v>1879</v>
      </c>
    </row>
    <row r="3449" spans="1:57" x14ac:dyDescent="0.25">
      <c r="A3449"/>
      <c r="B3449"/>
      <c r="C3449"/>
      <c r="D3449"/>
      <c r="E3449" s="73"/>
      <c r="F3449"/>
      <c r="G3449"/>
      <c r="H3449"/>
      <c r="I3449"/>
      <c r="J3449"/>
      <c r="K3449"/>
      <c r="L3449"/>
      <c r="M3449"/>
      <c r="N3449" s="82"/>
      <c r="O3449"/>
      <c r="P3449"/>
      <c r="Q3449"/>
      <c r="R3449"/>
      <c r="S3449"/>
      <c r="T3449"/>
      <c r="U3449"/>
      <c r="V3449"/>
      <c r="W3449"/>
      <c r="X3449"/>
      <c r="Y3449"/>
      <c r="Z3449"/>
      <c r="AA3449"/>
      <c r="AB3449"/>
      <c r="AC3449"/>
      <c r="AD3449"/>
      <c r="AE3449"/>
      <c r="AF3449"/>
      <c r="AG3449"/>
      <c r="AH3449"/>
      <c r="AI3449"/>
      <c r="AJ3449"/>
      <c r="AK3449"/>
      <c r="AL3449"/>
      <c r="AM3449" s="73"/>
      <c r="AN3449"/>
      <c r="AO3449"/>
      <c r="AP3449"/>
      <c r="AQ3449"/>
      <c r="AR3449"/>
      <c r="AS3449"/>
      <c r="AT3449"/>
      <c r="AU3449"/>
      <c r="AV3449"/>
      <c r="AW3449"/>
      <c r="AX3449"/>
      <c r="AY3449"/>
      <c r="AZ3449"/>
      <c r="BA3449"/>
      <c r="BB3449"/>
      <c r="BC3449"/>
      <c r="BD3449"/>
      <c r="BE3449"/>
    </row>
    <row r="3450" spans="1:57" x14ac:dyDescent="0.25">
      <c r="A3450"/>
      <c r="B3450"/>
      <c r="C3450"/>
      <c r="D3450"/>
      <c r="E3450" s="73"/>
      <c r="F3450"/>
      <c r="G3450"/>
      <c r="H3450"/>
      <c r="I3450"/>
      <c r="J3450"/>
      <c r="K3450"/>
      <c r="L3450"/>
      <c r="M3450"/>
      <c r="N3450" s="82"/>
      <c r="O3450"/>
      <c r="P3450"/>
      <c r="Q3450"/>
      <c r="R3450"/>
      <c r="S3450"/>
      <c r="T3450"/>
      <c r="U3450"/>
      <c r="V3450"/>
      <c r="W3450"/>
      <c r="X3450"/>
      <c r="Y3450"/>
      <c r="Z3450"/>
      <c r="AA3450"/>
      <c r="AB3450"/>
      <c r="AC3450"/>
      <c r="AD3450"/>
      <c r="AE3450"/>
      <c r="AF3450"/>
      <c r="AG3450"/>
      <c r="AH3450"/>
      <c r="AI3450"/>
      <c r="AJ3450"/>
      <c r="AK3450"/>
      <c r="AL3450"/>
      <c r="AM3450" s="73"/>
      <c r="AN3450"/>
      <c r="AO3450"/>
      <c r="AP3450"/>
      <c r="AQ3450"/>
      <c r="AR3450"/>
      <c r="AS3450"/>
      <c r="AT3450"/>
      <c r="AU3450"/>
      <c r="AV3450"/>
      <c r="AW3450"/>
      <c r="AX3450"/>
      <c r="AY3450"/>
      <c r="AZ3450"/>
      <c r="BA3450"/>
      <c r="BB3450"/>
      <c r="BC3450"/>
      <c r="BD3450"/>
      <c r="BE3450"/>
    </row>
    <row r="3451" spans="1:57" x14ac:dyDescent="0.25">
      <c r="A3451"/>
      <c r="B3451"/>
      <c r="C3451"/>
      <c r="D3451"/>
      <c r="E3451" s="73"/>
      <c r="F3451"/>
      <c r="G3451"/>
      <c r="H3451"/>
      <c r="I3451"/>
      <c r="J3451"/>
      <c r="K3451"/>
      <c r="L3451"/>
      <c r="M3451"/>
      <c r="N3451" s="82"/>
      <c r="O3451"/>
      <c r="P3451"/>
      <c r="Q3451"/>
      <c r="R3451"/>
      <c r="S3451"/>
      <c r="T3451"/>
      <c r="U3451"/>
      <c r="V3451"/>
      <c r="W3451"/>
      <c r="X3451"/>
      <c r="Y3451"/>
      <c r="Z3451"/>
      <c r="AA3451"/>
      <c r="AB3451"/>
      <c r="AC3451"/>
      <c r="AD3451"/>
      <c r="AE3451"/>
      <c r="AF3451"/>
      <c r="AG3451"/>
      <c r="AH3451"/>
      <c r="AI3451"/>
      <c r="AJ3451"/>
      <c r="AK3451"/>
      <c r="AL3451"/>
      <c r="AM3451" s="73"/>
      <c r="AN3451"/>
      <c r="AO3451"/>
      <c r="AP3451"/>
      <c r="AQ3451"/>
      <c r="AR3451"/>
      <c r="AS3451"/>
      <c r="AT3451"/>
      <c r="AU3451"/>
      <c r="AV3451"/>
      <c r="AW3451"/>
      <c r="AX3451"/>
      <c r="AY3451"/>
      <c r="AZ3451"/>
      <c r="BA3451"/>
      <c r="BB3451"/>
      <c r="BC3451"/>
      <c r="BD3451"/>
      <c r="BE3451"/>
    </row>
    <row r="3452" spans="1:57" x14ac:dyDescent="0.25">
      <c r="A3452"/>
      <c r="B3452"/>
      <c r="C3452"/>
      <c r="D3452"/>
      <c r="E3452" s="73"/>
      <c r="F3452"/>
      <c r="G3452"/>
      <c r="H3452"/>
      <c r="I3452"/>
      <c r="J3452"/>
      <c r="K3452"/>
      <c r="L3452"/>
      <c r="M3452"/>
      <c r="N3452" s="82"/>
      <c r="O3452"/>
      <c r="P3452"/>
      <c r="Q3452"/>
      <c r="R3452"/>
      <c r="S3452"/>
      <c r="T3452"/>
      <c r="U3452"/>
      <c r="V3452"/>
      <c r="W3452"/>
      <c r="X3452"/>
      <c r="Y3452"/>
      <c r="Z3452"/>
      <c r="AA3452"/>
      <c r="AB3452"/>
      <c r="AC3452"/>
      <c r="AD3452"/>
      <c r="AE3452"/>
      <c r="AF3452"/>
      <c r="AG3452"/>
      <c r="AH3452"/>
      <c r="AI3452"/>
      <c r="AJ3452"/>
      <c r="AK3452"/>
      <c r="AL3452"/>
      <c r="AM3452" s="73"/>
      <c r="AN3452"/>
      <c r="AO3452"/>
      <c r="AP3452"/>
      <c r="AQ3452"/>
      <c r="AR3452"/>
      <c r="AS3452"/>
      <c r="AT3452"/>
      <c r="AU3452"/>
      <c r="AV3452"/>
      <c r="AW3452"/>
      <c r="AX3452"/>
      <c r="AY3452"/>
      <c r="AZ3452"/>
      <c r="BA3452"/>
      <c r="BB3452"/>
      <c r="BC3452"/>
      <c r="BD3452"/>
      <c r="BE3452"/>
    </row>
    <row r="3453" spans="1:57" x14ac:dyDescent="0.25">
      <c r="A3453"/>
      <c r="B3453"/>
      <c r="C3453"/>
      <c r="D3453"/>
      <c r="E3453" s="73"/>
      <c r="F3453"/>
      <c r="G3453"/>
      <c r="H3453"/>
      <c r="I3453"/>
      <c r="J3453"/>
      <c r="K3453"/>
      <c r="L3453"/>
      <c r="M3453"/>
      <c r="N3453" s="82"/>
      <c r="O3453"/>
      <c r="P3453"/>
      <c r="Q3453"/>
      <c r="R3453"/>
      <c r="S3453"/>
      <c r="T3453"/>
      <c r="U3453"/>
      <c r="V3453"/>
      <c r="W3453"/>
      <c r="X3453"/>
      <c r="Y3453"/>
      <c r="Z3453"/>
      <c r="AA3453"/>
      <c r="AB3453"/>
      <c r="AC3453"/>
      <c r="AD3453"/>
      <c r="AE3453"/>
      <c r="AF3453"/>
      <c r="AG3453"/>
      <c r="AH3453"/>
      <c r="AI3453"/>
      <c r="AJ3453"/>
      <c r="AK3453"/>
      <c r="AL3453"/>
      <c r="AM3453" s="73"/>
      <c r="AN3453"/>
      <c r="AO3453"/>
      <c r="AP3453"/>
      <c r="AQ3453"/>
      <c r="AR3453"/>
      <c r="AS3453"/>
      <c r="AT3453"/>
      <c r="AU3453"/>
      <c r="AV3453"/>
      <c r="AW3453"/>
      <c r="AX3453"/>
      <c r="AY3453"/>
      <c r="AZ3453"/>
      <c r="BA3453"/>
      <c r="BB3453"/>
      <c r="BC3453"/>
      <c r="BD3453"/>
      <c r="BE3453"/>
    </row>
    <row r="3454" spans="1:57" x14ac:dyDescent="0.25">
      <c r="A3454"/>
      <c r="B3454"/>
      <c r="C3454"/>
      <c r="D3454"/>
      <c r="E3454" s="73"/>
      <c r="F3454"/>
      <c r="G3454"/>
      <c r="H3454"/>
      <c r="I3454"/>
      <c r="J3454"/>
      <c r="K3454"/>
      <c r="L3454"/>
      <c r="M3454"/>
      <c r="N3454" s="82"/>
      <c r="O3454"/>
      <c r="P3454"/>
      <c r="Q3454"/>
      <c r="R3454"/>
      <c r="S3454"/>
      <c r="T3454"/>
      <c r="U3454"/>
      <c r="V3454"/>
      <c r="W3454"/>
      <c r="X3454"/>
      <c r="Y3454"/>
      <c r="Z3454"/>
      <c r="AA3454"/>
      <c r="AB3454"/>
      <c r="AC3454"/>
      <c r="AD3454"/>
      <c r="AE3454"/>
      <c r="AF3454"/>
      <c r="AG3454"/>
      <c r="AH3454"/>
      <c r="AI3454"/>
      <c r="AJ3454"/>
      <c r="AK3454"/>
      <c r="AL3454"/>
      <c r="AM3454" s="73"/>
      <c r="AN3454"/>
      <c r="AO3454"/>
      <c r="AP3454"/>
      <c r="AQ3454"/>
      <c r="AR3454"/>
      <c r="AS3454"/>
      <c r="AT3454"/>
      <c r="AU3454"/>
      <c r="AV3454"/>
      <c r="AW3454"/>
      <c r="AX3454"/>
      <c r="AY3454"/>
      <c r="AZ3454"/>
      <c r="BA3454"/>
      <c r="BB3454"/>
      <c r="BC3454"/>
      <c r="BD3454"/>
      <c r="BE3454"/>
    </row>
    <row r="3455" spans="1:57" x14ac:dyDescent="0.25">
      <c r="A3455"/>
      <c r="B3455"/>
      <c r="C3455"/>
      <c r="D3455"/>
      <c r="E3455" s="73"/>
      <c r="F3455"/>
      <c r="G3455"/>
      <c r="H3455"/>
      <c r="I3455"/>
      <c r="J3455"/>
      <c r="K3455"/>
      <c r="L3455"/>
      <c r="M3455"/>
      <c r="N3455" s="82"/>
      <c r="O3455"/>
      <c r="P3455"/>
      <c r="Q3455"/>
      <c r="R3455"/>
      <c r="S3455"/>
      <c r="T3455"/>
      <c r="U3455"/>
      <c r="V3455"/>
      <c r="W3455"/>
      <c r="X3455"/>
      <c r="Y3455"/>
      <c r="Z3455"/>
      <c r="AA3455"/>
      <c r="AB3455"/>
      <c r="AC3455"/>
      <c r="AD3455"/>
      <c r="AE3455"/>
      <c r="AF3455"/>
      <c r="AG3455"/>
      <c r="AH3455"/>
      <c r="AI3455"/>
      <c r="AJ3455"/>
      <c r="AK3455"/>
      <c r="AL3455"/>
      <c r="AM3455" s="73"/>
      <c r="AN3455"/>
      <c r="AO3455"/>
      <c r="AP3455"/>
      <c r="AQ3455"/>
      <c r="AR3455"/>
      <c r="AS3455"/>
      <c r="AT3455"/>
      <c r="AU3455"/>
      <c r="AV3455"/>
      <c r="AW3455"/>
      <c r="AX3455"/>
      <c r="AY3455"/>
      <c r="AZ3455"/>
      <c r="BA3455"/>
      <c r="BB3455"/>
      <c r="BC3455"/>
      <c r="BD3455"/>
      <c r="BE3455"/>
    </row>
    <row r="3456" spans="1:57" x14ac:dyDescent="0.25">
      <c r="A3456"/>
      <c r="B3456"/>
      <c r="C3456"/>
      <c r="D3456"/>
      <c r="E3456" s="73"/>
      <c r="F3456"/>
      <c r="G3456"/>
      <c r="H3456"/>
      <c r="I3456"/>
      <c r="J3456"/>
      <c r="K3456"/>
      <c r="L3456"/>
      <c r="M3456"/>
      <c r="N3456" s="82"/>
      <c r="O3456"/>
      <c r="P3456"/>
      <c r="Q3456"/>
      <c r="R3456"/>
      <c r="S3456"/>
      <c r="T3456"/>
      <c r="U3456"/>
      <c r="V3456"/>
      <c r="W3456"/>
      <c r="X3456"/>
      <c r="Y3456"/>
      <c r="Z3456"/>
      <c r="AA3456"/>
      <c r="AB3456"/>
      <c r="AC3456"/>
      <c r="AD3456"/>
      <c r="AE3456"/>
      <c r="AF3456"/>
      <c r="AG3456"/>
      <c r="AH3456"/>
      <c r="AI3456"/>
      <c r="AJ3456"/>
      <c r="AK3456"/>
      <c r="AL3456"/>
      <c r="AM3456" s="73"/>
      <c r="AN3456"/>
      <c r="AO3456"/>
      <c r="AP3456"/>
      <c r="AQ3456"/>
      <c r="AR3456"/>
      <c r="AS3456"/>
      <c r="AT3456"/>
      <c r="AU3456"/>
      <c r="AV3456"/>
      <c r="AW3456"/>
      <c r="AX3456"/>
      <c r="AY3456"/>
      <c r="AZ3456"/>
      <c r="BA3456"/>
      <c r="BB3456"/>
      <c r="BC3456"/>
      <c r="BD3456"/>
      <c r="BE3456"/>
    </row>
    <row r="3457" spans="1:57" x14ac:dyDescent="0.25">
      <c r="A3457"/>
      <c r="B3457"/>
      <c r="C3457"/>
      <c r="D3457"/>
      <c r="E3457" s="73"/>
      <c r="F3457"/>
      <c r="G3457"/>
      <c r="H3457"/>
      <c r="I3457"/>
      <c r="J3457"/>
      <c r="K3457"/>
      <c r="L3457"/>
      <c r="M3457"/>
      <c r="N3457" s="82"/>
      <c r="O3457"/>
      <c r="P3457"/>
      <c r="Q3457"/>
      <c r="R3457"/>
      <c r="S3457"/>
      <c r="T3457"/>
      <c r="U3457"/>
      <c r="V3457"/>
      <c r="W3457"/>
      <c r="X3457"/>
      <c r="Y3457"/>
      <c r="Z3457"/>
      <c r="AA3457"/>
      <c r="AB3457"/>
      <c r="AC3457"/>
      <c r="AD3457"/>
      <c r="AE3457"/>
      <c r="AF3457"/>
      <c r="AG3457"/>
      <c r="AH3457"/>
      <c r="AI3457"/>
      <c r="AJ3457"/>
      <c r="AK3457"/>
      <c r="AL3457"/>
      <c r="AM3457" s="73"/>
      <c r="AN3457"/>
      <c r="AO3457"/>
      <c r="AP3457"/>
      <c r="AQ3457"/>
      <c r="AR3457"/>
      <c r="AS3457"/>
      <c r="AT3457"/>
      <c r="AU3457"/>
      <c r="AV3457"/>
      <c r="AW3457"/>
      <c r="AX3457"/>
      <c r="AY3457"/>
      <c r="AZ3457"/>
      <c r="BA3457"/>
      <c r="BB3457"/>
      <c r="BC3457"/>
      <c r="BD3457"/>
      <c r="BE3457"/>
    </row>
    <row r="3458" spans="1:57" x14ac:dyDescent="0.25">
      <c r="A3458"/>
      <c r="B3458"/>
      <c r="C3458"/>
      <c r="D3458"/>
      <c r="E3458" s="73"/>
      <c r="F3458"/>
      <c r="G3458"/>
      <c r="H3458"/>
      <c r="I3458"/>
      <c r="J3458"/>
      <c r="K3458"/>
      <c r="L3458"/>
      <c r="M3458"/>
      <c r="N3458" s="82"/>
      <c r="O3458"/>
      <c r="P3458"/>
      <c r="Q3458"/>
      <c r="R3458"/>
      <c r="S3458"/>
      <c r="T3458"/>
      <c r="U3458"/>
      <c r="V3458"/>
      <c r="W3458"/>
      <c r="X3458"/>
      <c r="Y3458"/>
      <c r="Z3458"/>
      <c r="AA3458"/>
      <c r="AB3458"/>
      <c r="AC3458"/>
      <c r="AD3458"/>
      <c r="AE3458"/>
      <c r="AF3458"/>
      <c r="AG3458"/>
      <c r="AH3458"/>
      <c r="AI3458"/>
      <c r="AJ3458"/>
      <c r="AK3458"/>
      <c r="AL3458"/>
      <c r="AM3458" s="73"/>
      <c r="AN3458"/>
      <c r="AO3458"/>
      <c r="AP3458"/>
      <c r="AQ3458"/>
      <c r="AR3458"/>
      <c r="AS3458"/>
      <c r="AT3458"/>
      <c r="AU3458"/>
      <c r="AV3458"/>
      <c r="AW3458"/>
      <c r="AX3458"/>
      <c r="AY3458"/>
      <c r="AZ3458"/>
      <c r="BA3458"/>
      <c r="BB3458"/>
      <c r="BC3458"/>
      <c r="BD3458"/>
      <c r="BE3458"/>
    </row>
    <row r="3459" spans="1:57" x14ac:dyDescent="0.25">
      <c r="A3459"/>
      <c r="B3459"/>
      <c r="C3459"/>
      <c r="D3459"/>
      <c r="E3459" s="73"/>
      <c r="F3459"/>
      <c r="G3459"/>
      <c r="H3459"/>
      <c r="I3459"/>
      <c r="J3459"/>
      <c r="K3459"/>
      <c r="L3459"/>
      <c r="M3459"/>
      <c r="N3459" s="82"/>
      <c r="O3459"/>
      <c r="P3459"/>
      <c r="Q3459"/>
      <c r="R3459"/>
      <c r="S3459"/>
      <c r="T3459"/>
      <c r="U3459"/>
      <c r="V3459"/>
      <c r="W3459"/>
      <c r="X3459"/>
      <c r="Y3459"/>
      <c r="Z3459"/>
      <c r="AA3459"/>
      <c r="AB3459"/>
      <c r="AC3459"/>
      <c r="AD3459"/>
      <c r="AE3459"/>
      <c r="AF3459"/>
      <c r="AG3459"/>
      <c r="AH3459"/>
      <c r="AI3459"/>
      <c r="AJ3459"/>
      <c r="AK3459"/>
      <c r="AL3459"/>
      <c r="AM3459" s="73"/>
      <c r="AN3459"/>
      <c r="AO3459"/>
      <c r="AP3459"/>
      <c r="AQ3459"/>
      <c r="AR3459"/>
      <c r="AS3459"/>
      <c r="AT3459"/>
      <c r="AU3459"/>
      <c r="AV3459"/>
      <c r="AW3459"/>
      <c r="AX3459"/>
      <c r="AY3459"/>
      <c r="AZ3459"/>
      <c r="BA3459"/>
      <c r="BB3459"/>
      <c r="BC3459"/>
      <c r="BD3459"/>
      <c r="BE3459"/>
    </row>
    <row r="3460" spans="1:57" x14ac:dyDescent="0.25">
      <c r="A3460"/>
      <c r="B3460"/>
      <c r="C3460"/>
      <c r="D3460"/>
      <c r="E3460" s="73"/>
      <c r="F3460"/>
      <c r="G3460"/>
      <c r="H3460"/>
      <c r="I3460"/>
      <c r="J3460"/>
      <c r="K3460"/>
      <c r="L3460"/>
      <c r="M3460"/>
      <c r="N3460" s="82"/>
      <c r="O3460"/>
      <c r="P3460"/>
      <c r="Q3460"/>
      <c r="R3460"/>
      <c r="S3460"/>
      <c r="T3460"/>
      <c r="U3460"/>
      <c r="V3460"/>
      <c r="W3460"/>
      <c r="X3460"/>
      <c r="Y3460"/>
      <c r="Z3460"/>
      <c r="AA3460"/>
      <c r="AB3460"/>
      <c r="AC3460"/>
      <c r="AD3460"/>
      <c r="AE3460"/>
      <c r="AF3460"/>
      <c r="AG3460"/>
      <c r="AH3460"/>
      <c r="AI3460"/>
      <c r="AJ3460"/>
      <c r="AK3460"/>
      <c r="AL3460"/>
      <c r="AM3460" s="73"/>
      <c r="AN3460"/>
      <c r="AO3460"/>
      <c r="AP3460"/>
      <c r="AQ3460"/>
      <c r="AR3460"/>
      <c r="AS3460"/>
      <c r="AT3460"/>
      <c r="AU3460"/>
      <c r="AV3460"/>
      <c r="AW3460"/>
      <c r="AX3460"/>
      <c r="AY3460"/>
      <c r="AZ3460"/>
      <c r="BA3460"/>
      <c r="BB3460"/>
      <c r="BC3460"/>
      <c r="BD3460"/>
      <c r="BE3460"/>
    </row>
    <row r="3461" spans="1:57" x14ac:dyDescent="0.25">
      <c r="A3461"/>
      <c r="B3461"/>
      <c r="C3461"/>
      <c r="D3461"/>
      <c r="E3461" s="73"/>
      <c r="F3461"/>
      <c r="G3461"/>
      <c r="H3461"/>
      <c r="I3461"/>
      <c r="J3461"/>
      <c r="K3461"/>
      <c r="L3461"/>
      <c r="M3461"/>
      <c r="N3461" s="82"/>
      <c r="O3461"/>
      <c r="P3461"/>
      <c r="Q3461"/>
      <c r="R3461"/>
      <c r="S3461"/>
      <c r="T3461"/>
      <c r="U3461"/>
      <c r="V3461"/>
      <c r="W3461"/>
      <c r="X3461"/>
      <c r="Y3461"/>
      <c r="Z3461"/>
      <c r="AA3461"/>
      <c r="AB3461"/>
      <c r="AC3461"/>
      <c r="AD3461"/>
      <c r="AE3461"/>
      <c r="AF3461"/>
      <c r="AG3461"/>
      <c r="AH3461"/>
      <c r="AI3461"/>
      <c r="AJ3461"/>
      <c r="AK3461"/>
      <c r="AL3461"/>
      <c r="AM3461" s="73"/>
      <c r="AN3461"/>
      <c r="AO3461"/>
      <c r="AP3461"/>
      <c r="AQ3461"/>
      <c r="AR3461"/>
      <c r="AS3461"/>
      <c r="AT3461"/>
      <c r="AU3461"/>
      <c r="AV3461"/>
      <c r="AW3461"/>
      <c r="AX3461"/>
      <c r="AY3461"/>
      <c r="AZ3461"/>
      <c r="BA3461"/>
      <c r="BB3461"/>
      <c r="BC3461"/>
      <c r="BD3461"/>
      <c r="BE3461"/>
    </row>
    <row r="3462" spans="1:57" x14ac:dyDescent="0.25">
      <c r="A3462"/>
      <c r="B3462"/>
      <c r="C3462"/>
      <c r="D3462"/>
      <c r="E3462" s="73"/>
      <c r="F3462"/>
      <c r="G3462"/>
      <c r="H3462"/>
      <c r="I3462"/>
      <c r="J3462"/>
      <c r="K3462"/>
      <c r="L3462"/>
      <c r="M3462"/>
      <c r="N3462" s="82"/>
      <c r="O3462"/>
      <c r="P3462"/>
      <c r="Q3462"/>
      <c r="R3462"/>
      <c r="S3462"/>
      <c r="T3462" s="73"/>
      <c r="U3462"/>
      <c r="V3462"/>
      <c r="W3462"/>
      <c r="X3462"/>
      <c r="Y3462"/>
      <c r="Z3462"/>
      <c r="AA3462"/>
      <c r="AB3462"/>
      <c r="AC3462"/>
      <c r="AD3462"/>
      <c r="AE3462"/>
      <c r="AF3462"/>
      <c r="AG3462"/>
      <c r="AH3462"/>
      <c r="AI3462"/>
      <c r="AJ3462"/>
      <c r="AK3462"/>
      <c r="AL3462"/>
      <c r="AM3462" s="73"/>
      <c r="AN3462"/>
      <c r="AO3462"/>
      <c r="AP3462"/>
      <c r="AQ3462"/>
      <c r="AR3462"/>
      <c r="AS3462"/>
      <c r="AT3462"/>
      <c r="AU3462"/>
      <c r="AV3462"/>
      <c r="AW3462"/>
      <c r="AX3462"/>
      <c r="AY3462"/>
      <c r="AZ3462"/>
      <c r="BA3462"/>
      <c r="BB3462"/>
      <c r="BC3462"/>
      <c r="BD3462">
        <v>1</v>
      </c>
      <c r="BE3462" t="s">
        <v>1920</v>
      </c>
    </row>
    <row r="3463" spans="1:57" x14ac:dyDescent="0.25">
      <c r="A3463"/>
      <c r="B3463"/>
      <c r="C3463"/>
      <c r="D3463"/>
      <c r="E3463" s="73"/>
      <c r="F3463"/>
      <c r="G3463"/>
      <c r="H3463"/>
      <c r="I3463"/>
      <c r="J3463"/>
      <c r="K3463"/>
      <c r="L3463"/>
      <c r="M3463"/>
      <c r="N3463" s="82"/>
      <c r="O3463"/>
      <c r="P3463"/>
      <c r="Q3463"/>
      <c r="R3463"/>
      <c r="S3463"/>
      <c r="T3463"/>
      <c r="U3463"/>
      <c r="V3463"/>
      <c r="W3463"/>
      <c r="X3463"/>
      <c r="Y3463"/>
      <c r="Z3463"/>
      <c r="AA3463"/>
      <c r="AB3463"/>
      <c r="AC3463"/>
      <c r="AD3463"/>
      <c r="AE3463"/>
      <c r="AF3463"/>
      <c r="AG3463"/>
      <c r="AH3463"/>
      <c r="AI3463"/>
      <c r="AJ3463"/>
      <c r="AK3463"/>
      <c r="AL3463"/>
      <c r="AM3463" s="73"/>
      <c r="AN3463"/>
      <c r="AO3463"/>
      <c r="AP3463"/>
      <c r="AQ3463"/>
      <c r="AR3463"/>
      <c r="AS3463"/>
      <c r="AT3463"/>
      <c r="AU3463"/>
      <c r="AV3463"/>
      <c r="AW3463"/>
      <c r="AX3463"/>
      <c r="AY3463"/>
      <c r="AZ3463"/>
      <c r="BA3463"/>
      <c r="BB3463"/>
      <c r="BC3463"/>
      <c r="BD3463"/>
      <c r="BE3463"/>
    </row>
    <row r="3464" spans="1:57" x14ac:dyDescent="0.25">
      <c r="A3464"/>
      <c r="B3464"/>
      <c r="C3464"/>
      <c r="D3464"/>
      <c r="E3464" s="73"/>
      <c r="F3464"/>
      <c r="G3464"/>
      <c r="H3464"/>
      <c r="I3464"/>
      <c r="J3464"/>
      <c r="K3464"/>
      <c r="L3464"/>
      <c r="M3464"/>
      <c r="N3464" s="82"/>
      <c r="O3464"/>
      <c r="P3464"/>
      <c r="Q3464"/>
      <c r="R3464"/>
      <c r="S3464"/>
      <c r="T3464"/>
      <c r="U3464"/>
      <c r="V3464"/>
      <c r="W3464"/>
      <c r="X3464"/>
      <c r="Y3464"/>
      <c r="Z3464"/>
      <c r="AA3464"/>
      <c r="AB3464"/>
      <c r="AC3464"/>
      <c r="AD3464"/>
      <c r="AE3464"/>
      <c r="AF3464"/>
      <c r="AG3464"/>
      <c r="AH3464"/>
      <c r="AI3464"/>
      <c r="AJ3464"/>
      <c r="AK3464"/>
      <c r="AL3464"/>
      <c r="AM3464" s="73"/>
      <c r="AN3464"/>
      <c r="AO3464"/>
      <c r="AP3464"/>
      <c r="AQ3464"/>
      <c r="AR3464"/>
      <c r="AS3464"/>
      <c r="AT3464"/>
      <c r="AU3464"/>
      <c r="AV3464"/>
      <c r="AW3464"/>
      <c r="AX3464"/>
      <c r="AY3464"/>
      <c r="AZ3464"/>
      <c r="BA3464"/>
      <c r="BB3464"/>
      <c r="BC3464"/>
      <c r="BD3464"/>
      <c r="BE3464"/>
    </row>
    <row r="3465" spans="1:57" x14ac:dyDescent="0.25">
      <c r="A3465"/>
      <c r="B3465"/>
      <c r="C3465"/>
      <c r="D3465"/>
      <c r="E3465" s="73"/>
      <c r="F3465"/>
      <c r="G3465"/>
      <c r="H3465"/>
      <c r="I3465"/>
      <c r="J3465"/>
      <c r="K3465"/>
      <c r="L3465"/>
      <c r="M3465"/>
      <c r="N3465" s="82"/>
      <c r="O3465"/>
      <c r="P3465"/>
      <c r="Q3465"/>
      <c r="R3465"/>
      <c r="S3465"/>
      <c r="T3465"/>
      <c r="U3465"/>
      <c r="V3465"/>
      <c r="W3465"/>
      <c r="X3465"/>
      <c r="Y3465"/>
      <c r="Z3465"/>
      <c r="AA3465"/>
      <c r="AB3465"/>
      <c r="AC3465"/>
      <c r="AD3465"/>
      <c r="AE3465"/>
      <c r="AF3465"/>
      <c r="AG3465"/>
      <c r="AH3465"/>
      <c r="AI3465"/>
      <c r="AJ3465"/>
      <c r="AK3465"/>
      <c r="AL3465"/>
      <c r="AM3465" s="73"/>
      <c r="AN3465"/>
      <c r="AO3465"/>
      <c r="AP3465"/>
      <c r="AQ3465"/>
      <c r="AR3465"/>
      <c r="AS3465"/>
      <c r="AT3465"/>
      <c r="AU3465"/>
      <c r="AV3465"/>
      <c r="AW3465"/>
      <c r="AX3465"/>
      <c r="AY3465"/>
      <c r="AZ3465"/>
      <c r="BA3465"/>
      <c r="BB3465"/>
      <c r="BC3465"/>
      <c r="BD3465"/>
      <c r="BE3465"/>
    </row>
    <row r="3466" spans="1:57" x14ac:dyDescent="0.25">
      <c r="A3466"/>
      <c r="B3466"/>
      <c r="C3466"/>
      <c r="D3466"/>
      <c r="E3466" s="73"/>
      <c r="F3466"/>
      <c r="G3466"/>
      <c r="H3466"/>
      <c r="I3466"/>
      <c r="J3466"/>
      <c r="K3466"/>
      <c r="L3466"/>
      <c r="M3466"/>
      <c r="N3466" s="82"/>
      <c r="O3466"/>
      <c r="P3466"/>
      <c r="Q3466"/>
      <c r="R3466"/>
      <c r="S3466"/>
      <c r="T3466"/>
      <c r="U3466"/>
      <c r="V3466"/>
      <c r="W3466"/>
      <c r="X3466"/>
      <c r="Y3466"/>
      <c r="Z3466"/>
      <c r="AA3466"/>
      <c r="AB3466"/>
      <c r="AC3466"/>
      <c r="AD3466"/>
      <c r="AE3466"/>
      <c r="AF3466"/>
      <c r="AG3466"/>
      <c r="AH3466"/>
      <c r="AI3466"/>
      <c r="AJ3466"/>
      <c r="AK3466"/>
      <c r="AL3466"/>
      <c r="AM3466" s="73"/>
      <c r="AN3466"/>
      <c r="AO3466"/>
      <c r="AP3466"/>
      <c r="AQ3466"/>
      <c r="AR3466"/>
      <c r="AS3466"/>
      <c r="AT3466"/>
      <c r="AU3466"/>
      <c r="AV3466"/>
      <c r="AW3466"/>
      <c r="AX3466"/>
      <c r="AY3466"/>
      <c r="AZ3466"/>
      <c r="BA3466"/>
      <c r="BB3466"/>
      <c r="BC3466"/>
      <c r="BD3466"/>
      <c r="BE3466"/>
    </row>
    <row r="3467" spans="1:57" x14ac:dyDescent="0.25">
      <c r="A3467"/>
      <c r="B3467"/>
      <c r="C3467"/>
      <c r="D3467"/>
      <c r="E3467" s="73"/>
      <c r="F3467"/>
      <c r="G3467"/>
      <c r="H3467"/>
      <c r="I3467"/>
      <c r="J3467"/>
      <c r="K3467"/>
      <c r="L3467"/>
      <c r="M3467"/>
      <c r="N3467" s="82"/>
      <c r="O3467"/>
      <c r="P3467"/>
      <c r="Q3467"/>
      <c r="R3467"/>
      <c r="S3467"/>
      <c r="T3467"/>
      <c r="U3467"/>
      <c r="V3467"/>
      <c r="W3467"/>
      <c r="X3467"/>
      <c r="Y3467"/>
      <c r="Z3467"/>
      <c r="AA3467"/>
      <c r="AB3467"/>
      <c r="AC3467"/>
      <c r="AD3467"/>
      <c r="AE3467"/>
      <c r="AF3467"/>
      <c r="AG3467"/>
      <c r="AH3467"/>
      <c r="AI3467"/>
      <c r="AJ3467"/>
      <c r="AK3467"/>
      <c r="AL3467"/>
      <c r="AM3467" s="73"/>
      <c r="AN3467"/>
      <c r="AO3467"/>
      <c r="AP3467"/>
      <c r="AQ3467"/>
      <c r="AR3467"/>
      <c r="AS3467"/>
      <c r="AT3467"/>
      <c r="AU3467"/>
      <c r="AV3467"/>
      <c r="AW3467"/>
      <c r="AX3467"/>
      <c r="AY3467"/>
      <c r="AZ3467"/>
      <c r="BA3467"/>
      <c r="BB3467"/>
      <c r="BC3467"/>
      <c r="BD3467"/>
      <c r="BE3467"/>
    </row>
    <row r="3468" spans="1:57" x14ac:dyDescent="0.25">
      <c r="A3468"/>
      <c r="B3468"/>
      <c r="C3468"/>
      <c r="D3468"/>
      <c r="E3468" s="73"/>
      <c r="F3468"/>
      <c r="G3468"/>
      <c r="H3468"/>
      <c r="I3468"/>
      <c r="J3468"/>
      <c r="K3468"/>
      <c r="L3468"/>
      <c r="M3468"/>
      <c r="N3468" s="82"/>
      <c r="O3468"/>
      <c r="P3468"/>
      <c r="Q3468"/>
      <c r="R3468"/>
      <c r="S3468"/>
      <c r="T3468"/>
      <c r="U3468"/>
      <c r="V3468"/>
      <c r="W3468"/>
      <c r="X3468"/>
      <c r="Y3468"/>
      <c r="Z3468"/>
      <c r="AA3468"/>
      <c r="AB3468"/>
      <c r="AC3468"/>
      <c r="AD3468"/>
      <c r="AE3468"/>
      <c r="AF3468"/>
      <c r="AG3468"/>
      <c r="AH3468"/>
      <c r="AI3468"/>
      <c r="AJ3468"/>
      <c r="AK3468"/>
      <c r="AL3468"/>
      <c r="AM3468" s="73"/>
      <c r="AN3468"/>
      <c r="AO3468"/>
      <c r="AP3468"/>
      <c r="AQ3468"/>
      <c r="AR3468"/>
      <c r="AS3468"/>
      <c r="AT3468"/>
      <c r="AU3468"/>
      <c r="AV3468"/>
      <c r="AW3468"/>
      <c r="AX3468"/>
      <c r="AY3468"/>
      <c r="AZ3468"/>
      <c r="BA3468"/>
      <c r="BB3468"/>
      <c r="BC3468"/>
      <c r="BD3468"/>
      <c r="BE3468"/>
    </row>
    <row r="3469" spans="1:57" x14ac:dyDescent="0.25">
      <c r="A3469"/>
      <c r="B3469"/>
      <c r="C3469"/>
      <c r="D3469"/>
      <c r="E3469" s="73"/>
      <c r="F3469"/>
      <c r="G3469"/>
      <c r="H3469"/>
      <c r="I3469"/>
      <c r="J3469"/>
      <c r="K3469"/>
      <c r="L3469"/>
      <c r="M3469"/>
      <c r="N3469" s="82"/>
      <c r="O3469"/>
      <c r="P3469"/>
      <c r="Q3469"/>
      <c r="R3469"/>
      <c r="S3469"/>
      <c r="T3469"/>
      <c r="U3469"/>
      <c r="V3469"/>
      <c r="W3469"/>
      <c r="X3469"/>
      <c r="Y3469"/>
      <c r="Z3469"/>
      <c r="AA3469"/>
      <c r="AB3469"/>
      <c r="AC3469"/>
      <c r="AD3469"/>
      <c r="AE3469"/>
      <c r="AF3469"/>
      <c r="AG3469"/>
      <c r="AH3469"/>
      <c r="AI3469"/>
      <c r="AJ3469"/>
      <c r="AK3469"/>
      <c r="AL3469"/>
      <c r="AM3469" s="73"/>
      <c r="AN3469"/>
      <c r="AO3469"/>
      <c r="AP3469"/>
      <c r="AQ3469"/>
      <c r="AR3469"/>
      <c r="AS3469"/>
      <c r="AT3469"/>
      <c r="AU3469"/>
      <c r="AV3469"/>
      <c r="AW3469"/>
      <c r="AX3469"/>
      <c r="AY3469"/>
      <c r="AZ3469"/>
      <c r="BA3469"/>
      <c r="BB3469"/>
      <c r="BC3469"/>
      <c r="BD3469"/>
      <c r="BE3469"/>
    </row>
    <row r="3470" spans="1:57" x14ac:dyDescent="0.25">
      <c r="A3470"/>
      <c r="B3470"/>
      <c r="C3470"/>
      <c r="D3470"/>
      <c r="E3470" s="73"/>
      <c r="F3470"/>
      <c r="G3470"/>
      <c r="H3470"/>
      <c r="I3470"/>
      <c r="J3470"/>
      <c r="K3470"/>
      <c r="L3470"/>
      <c r="M3470"/>
      <c r="N3470" s="82"/>
      <c r="O3470"/>
      <c r="P3470"/>
      <c r="Q3470"/>
      <c r="R3470"/>
      <c r="S3470"/>
      <c r="T3470" s="73"/>
      <c r="U3470"/>
      <c r="V3470"/>
      <c r="W3470"/>
      <c r="X3470"/>
      <c r="Y3470"/>
      <c r="Z3470"/>
      <c r="AA3470"/>
      <c r="AB3470"/>
      <c r="AC3470"/>
      <c r="AD3470"/>
      <c r="AE3470"/>
      <c r="AF3470"/>
      <c r="AG3470"/>
      <c r="AH3470"/>
      <c r="AI3470"/>
      <c r="AJ3470"/>
      <c r="AK3470"/>
      <c r="AL3470"/>
      <c r="AM3470" s="73"/>
      <c r="AN3470"/>
      <c r="AO3470"/>
      <c r="AP3470"/>
      <c r="AQ3470"/>
      <c r="AR3470"/>
      <c r="AS3470"/>
      <c r="AT3470"/>
      <c r="AU3470"/>
      <c r="AV3470"/>
      <c r="AW3470"/>
      <c r="AX3470"/>
      <c r="AY3470"/>
      <c r="AZ3470"/>
      <c r="BA3470"/>
      <c r="BB3470"/>
      <c r="BC3470"/>
      <c r="BD3470">
        <v>1</v>
      </c>
      <c r="BE3470" t="s">
        <v>2023</v>
      </c>
    </row>
    <row r="3471" spans="1:57" x14ac:dyDescent="0.25">
      <c r="A3471"/>
      <c r="B3471"/>
      <c r="C3471"/>
      <c r="D3471"/>
      <c r="E3471" s="73"/>
      <c r="F3471"/>
      <c r="G3471"/>
      <c r="H3471"/>
      <c r="I3471"/>
      <c r="J3471"/>
      <c r="K3471"/>
      <c r="L3471"/>
      <c r="M3471"/>
      <c r="N3471" s="82"/>
      <c r="O3471"/>
      <c r="P3471"/>
      <c r="Q3471"/>
      <c r="R3471"/>
      <c r="S3471"/>
      <c r="T3471" s="73"/>
      <c r="U3471"/>
      <c r="V3471"/>
      <c r="W3471"/>
      <c r="X3471"/>
      <c r="Y3471"/>
      <c r="Z3471"/>
      <c r="AA3471"/>
      <c r="AB3471"/>
      <c r="AC3471"/>
      <c r="AD3471"/>
      <c r="AE3471"/>
      <c r="AF3471"/>
      <c r="AG3471"/>
      <c r="AH3471"/>
      <c r="AI3471"/>
      <c r="AJ3471"/>
      <c r="AK3471"/>
      <c r="AL3471"/>
      <c r="AM3471" s="73"/>
      <c r="AN3471"/>
      <c r="AO3471"/>
      <c r="AP3471"/>
      <c r="AQ3471"/>
      <c r="AR3471"/>
      <c r="AS3471"/>
      <c r="AT3471"/>
      <c r="AU3471"/>
      <c r="AV3471"/>
      <c r="AW3471"/>
      <c r="AX3471"/>
      <c r="AY3471"/>
      <c r="AZ3471"/>
      <c r="BA3471"/>
      <c r="BB3471"/>
      <c r="BC3471"/>
      <c r="BD3471">
        <v>1</v>
      </c>
      <c r="BE3471" t="s">
        <v>1918</v>
      </c>
    </row>
    <row r="3472" spans="1:57" x14ac:dyDescent="0.25">
      <c r="A3472"/>
      <c r="B3472"/>
      <c r="C3472"/>
      <c r="D3472"/>
      <c r="E3472" s="73"/>
      <c r="F3472"/>
      <c r="G3472"/>
      <c r="H3472"/>
      <c r="I3472"/>
      <c r="J3472"/>
      <c r="K3472"/>
      <c r="L3472"/>
      <c r="M3472"/>
      <c r="N3472" s="82"/>
      <c r="O3472"/>
      <c r="P3472"/>
      <c r="Q3472"/>
      <c r="R3472"/>
      <c r="S3472"/>
      <c r="T3472"/>
      <c r="U3472"/>
      <c r="V3472"/>
      <c r="W3472"/>
      <c r="X3472"/>
      <c r="Y3472"/>
      <c r="Z3472"/>
      <c r="AA3472"/>
      <c r="AB3472"/>
      <c r="AC3472"/>
      <c r="AD3472"/>
      <c r="AE3472"/>
      <c r="AF3472"/>
      <c r="AG3472"/>
      <c r="AH3472"/>
      <c r="AI3472"/>
      <c r="AJ3472"/>
      <c r="AK3472"/>
      <c r="AL3472"/>
      <c r="AM3472" s="73"/>
      <c r="AN3472"/>
      <c r="AO3472"/>
      <c r="AP3472"/>
      <c r="AQ3472"/>
      <c r="AR3472"/>
      <c r="AS3472"/>
      <c r="AT3472"/>
      <c r="AU3472"/>
      <c r="AV3472"/>
      <c r="AW3472"/>
      <c r="AX3472"/>
      <c r="AY3472"/>
      <c r="AZ3472"/>
      <c r="BA3472"/>
      <c r="BB3472"/>
      <c r="BC3472"/>
      <c r="BD3472"/>
      <c r="BE3472"/>
    </row>
    <row r="3473" spans="1:57" x14ac:dyDescent="0.25">
      <c r="A3473"/>
      <c r="B3473"/>
      <c r="C3473"/>
      <c r="D3473"/>
      <c r="E3473" s="73"/>
      <c r="F3473"/>
      <c r="G3473"/>
      <c r="H3473"/>
      <c r="I3473"/>
      <c r="J3473"/>
      <c r="K3473"/>
      <c r="L3473"/>
      <c r="M3473"/>
      <c r="N3473" s="82"/>
      <c r="O3473"/>
      <c r="P3473"/>
      <c r="Q3473"/>
      <c r="R3473"/>
      <c r="S3473"/>
      <c r="T3473"/>
      <c r="U3473"/>
      <c r="V3473"/>
      <c r="W3473"/>
      <c r="X3473"/>
      <c r="Y3473"/>
      <c r="Z3473"/>
      <c r="AA3473"/>
      <c r="AB3473"/>
      <c r="AC3473"/>
      <c r="AD3473"/>
      <c r="AE3473"/>
      <c r="AF3473"/>
      <c r="AG3473"/>
      <c r="AH3473"/>
      <c r="AI3473"/>
      <c r="AJ3473"/>
      <c r="AK3473"/>
      <c r="AL3473"/>
      <c r="AM3473" s="73"/>
      <c r="AN3473"/>
      <c r="AO3473"/>
      <c r="AP3473"/>
      <c r="AQ3473"/>
      <c r="AR3473"/>
      <c r="AS3473"/>
      <c r="AT3473"/>
      <c r="AU3473"/>
      <c r="AV3473"/>
      <c r="AW3473"/>
      <c r="AX3473"/>
      <c r="AY3473"/>
      <c r="AZ3473"/>
      <c r="BA3473"/>
      <c r="BB3473"/>
      <c r="BC3473"/>
      <c r="BD3473"/>
      <c r="BE3473"/>
    </row>
    <row r="3474" spans="1:57" x14ac:dyDescent="0.25">
      <c r="A3474"/>
      <c r="B3474"/>
      <c r="C3474"/>
      <c r="D3474"/>
      <c r="E3474" s="73"/>
      <c r="F3474"/>
      <c r="G3474"/>
      <c r="H3474"/>
      <c r="I3474"/>
      <c r="J3474"/>
      <c r="K3474"/>
      <c r="L3474"/>
      <c r="M3474"/>
      <c r="N3474" s="82"/>
      <c r="O3474"/>
      <c r="P3474"/>
      <c r="Q3474"/>
      <c r="R3474"/>
      <c r="S3474"/>
      <c r="T3474"/>
      <c r="U3474"/>
      <c r="V3474"/>
      <c r="W3474"/>
      <c r="X3474"/>
      <c r="Y3474"/>
      <c r="Z3474"/>
      <c r="AA3474"/>
      <c r="AB3474"/>
      <c r="AC3474"/>
      <c r="AD3474"/>
      <c r="AE3474"/>
      <c r="AF3474"/>
      <c r="AG3474"/>
      <c r="AH3474"/>
      <c r="AI3474"/>
      <c r="AJ3474"/>
      <c r="AK3474"/>
      <c r="AL3474"/>
      <c r="AM3474" s="73"/>
      <c r="AN3474"/>
      <c r="AO3474"/>
      <c r="AP3474"/>
      <c r="AQ3474"/>
      <c r="AR3474"/>
      <c r="AS3474"/>
      <c r="AT3474"/>
      <c r="AU3474"/>
      <c r="AV3474"/>
      <c r="AW3474"/>
      <c r="AX3474"/>
      <c r="AY3474"/>
      <c r="AZ3474"/>
      <c r="BA3474"/>
      <c r="BB3474"/>
      <c r="BC3474"/>
      <c r="BD3474"/>
      <c r="BE3474"/>
    </row>
    <row r="3475" spans="1:57" x14ac:dyDescent="0.25">
      <c r="A3475"/>
      <c r="B3475"/>
      <c r="C3475"/>
      <c r="D3475"/>
      <c r="E3475" s="73"/>
      <c r="F3475"/>
      <c r="G3475"/>
      <c r="H3475"/>
      <c r="I3475"/>
      <c r="J3475"/>
      <c r="K3475"/>
      <c r="L3475"/>
      <c r="M3475"/>
      <c r="N3475" s="82"/>
      <c r="O3475"/>
      <c r="P3475"/>
      <c r="Q3475"/>
      <c r="R3475"/>
      <c r="S3475"/>
      <c r="T3475"/>
      <c r="U3475"/>
      <c r="V3475"/>
      <c r="W3475"/>
      <c r="X3475"/>
      <c r="Y3475"/>
      <c r="Z3475"/>
      <c r="AA3475"/>
      <c r="AB3475"/>
      <c r="AC3475"/>
      <c r="AD3475"/>
      <c r="AE3475"/>
      <c r="AF3475"/>
      <c r="AG3475"/>
      <c r="AH3475"/>
      <c r="AI3475"/>
      <c r="AJ3475"/>
      <c r="AK3475"/>
      <c r="AL3475"/>
      <c r="AM3475" s="73"/>
      <c r="AN3475"/>
      <c r="AO3475"/>
      <c r="AP3475"/>
      <c r="AQ3475"/>
      <c r="AR3475"/>
      <c r="AS3475"/>
      <c r="AT3475"/>
      <c r="AU3475"/>
      <c r="AV3475"/>
      <c r="AW3475"/>
      <c r="AX3475"/>
      <c r="AY3475"/>
      <c r="AZ3475"/>
      <c r="BA3475"/>
      <c r="BB3475"/>
      <c r="BC3475"/>
      <c r="BD3475"/>
      <c r="BE3475"/>
    </row>
    <row r="3476" spans="1:57" x14ac:dyDescent="0.25">
      <c r="A3476"/>
      <c r="B3476"/>
      <c r="C3476"/>
      <c r="D3476"/>
      <c r="E3476" s="73"/>
      <c r="F3476"/>
      <c r="G3476"/>
      <c r="H3476"/>
      <c r="I3476"/>
      <c r="J3476"/>
      <c r="K3476"/>
      <c r="L3476"/>
      <c r="M3476"/>
      <c r="N3476" s="82"/>
      <c r="O3476"/>
      <c r="P3476"/>
      <c r="Q3476"/>
      <c r="R3476"/>
      <c r="S3476"/>
      <c r="T3476"/>
      <c r="U3476"/>
      <c r="V3476"/>
      <c r="W3476"/>
      <c r="X3476"/>
      <c r="Y3476"/>
      <c r="Z3476"/>
      <c r="AA3476"/>
      <c r="AB3476"/>
      <c r="AC3476"/>
      <c r="AD3476"/>
      <c r="AE3476"/>
      <c r="AF3476"/>
      <c r="AG3476"/>
      <c r="AH3476"/>
      <c r="AI3476"/>
      <c r="AJ3476"/>
      <c r="AK3476"/>
      <c r="AL3476"/>
      <c r="AM3476" s="73"/>
      <c r="AN3476"/>
      <c r="AO3476"/>
      <c r="AP3476"/>
      <c r="AQ3476"/>
      <c r="AR3476"/>
      <c r="AS3476"/>
      <c r="AT3476"/>
      <c r="AU3476"/>
      <c r="AV3476"/>
      <c r="AW3476"/>
      <c r="AX3476"/>
      <c r="AY3476"/>
      <c r="AZ3476"/>
      <c r="BA3476"/>
      <c r="BB3476"/>
      <c r="BC3476"/>
      <c r="BD3476"/>
      <c r="BE3476"/>
    </row>
    <row r="3477" spans="1:57" x14ac:dyDescent="0.25">
      <c r="A3477"/>
      <c r="B3477"/>
      <c r="C3477"/>
      <c r="D3477"/>
      <c r="E3477" s="73"/>
      <c r="F3477"/>
      <c r="G3477"/>
      <c r="H3477"/>
      <c r="I3477"/>
      <c r="J3477"/>
      <c r="K3477"/>
      <c r="L3477"/>
      <c r="M3477"/>
      <c r="N3477" s="82"/>
      <c r="O3477"/>
      <c r="P3477"/>
      <c r="Q3477"/>
      <c r="R3477"/>
      <c r="S3477"/>
      <c r="T3477"/>
      <c r="U3477"/>
      <c r="V3477"/>
      <c r="W3477"/>
      <c r="X3477"/>
      <c r="Y3477"/>
      <c r="Z3477"/>
      <c r="AA3477"/>
      <c r="AB3477"/>
      <c r="AC3477"/>
      <c r="AD3477"/>
      <c r="AE3477"/>
      <c r="AF3477"/>
      <c r="AG3477"/>
      <c r="AH3477"/>
      <c r="AI3477"/>
      <c r="AJ3477"/>
      <c r="AK3477"/>
      <c r="AL3477"/>
      <c r="AM3477" s="73"/>
      <c r="AN3477"/>
      <c r="AO3477"/>
      <c r="AP3477"/>
      <c r="AQ3477"/>
      <c r="AR3477"/>
      <c r="AS3477"/>
      <c r="AT3477"/>
      <c r="AU3477"/>
      <c r="AV3477"/>
      <c r="AW3477"/>
      <c r="AX3477"/>
      <c r="AY3477"/>
      <c r="AZ3477"/>
      <c r="BA3477"/>
      <c r="BB3477"/>
      <c r="BC3477"/>
      <c r="BD3477"/>
      <c r="BE3477"/>
    </row>
    <row r="3478" spans="1:57" x14ac:dyDescent="0.25">
      <c r="A3478"/>
      <c r="B3478"/>
      <c r="C3478"/>
      <c r="D3478"/>
      <c r="E3478" s="73"/>
      <c r="F3478"/>
      <c r="G3478"/>
      <c r="H3478"/>
      <c r="I3478"/>
      <c r="J3478"/>
      <c r="K3478"/>
      <c r="L3478"/>
      <c r="M3478"/>
      <c r="N3478" s="82"/>
      <c r="O3478"/>
      <c r="P3478"/>
      <c r="Q3478"/>
      <c r="R3478"/>
      <c r="S3478"/>
      <c r="T3478"/>
      <c r="U3478"/>
      <c r="V3478"/>
      <c r="W3478"/>
      <c r="X3478"/>
      <c r="Y3478"/>
      <c r="Z3478"/>
      <c r="AA3478"/>
      <c r="AB3478"/>
      <c r="AC3478"/>
      <c r="AD3478"/>
      <c r="AE3478"/>
      <c r="AF3478"/>
      <c r="AG3478"/>
      <c r="AH3478"/>
      <c r="AI3478"/>
      <c r="AJ3478"/>
      <c r="AK3478"/>
      <c r="AL3478"/>
      <c r="AM3478" s="73"/>
      <c r="AN3478"/>
      <c r="AO3478"/>
      <c r="AP3478"/>
      <c r="AQ3478"/>
      <c r="AR3478"/>
      <c r="AS3478"/>
      <c r="AT3478"/>
      <c r="AU3478"/>
      <c r="AV3478"/>
      <c r="AW3478"/>
      <c r="AX3478"/>
      <c r="AY3478"/>
      <c r="AZ3478"/>
      <c r="BA3478"/>
      <c r="BB3478"/>
      <c r="BC3478"/>
      <c r="BD3478"/>
      <c r="BE3478"/>
    </row>
    <row r="3479" spans="1:57" x14ac:dyDescent="0.25">
      <c r="A3479"/>
      <c r="B3479"/>
      <c r="C3479"/>
      <c r="D3479"/>
      <c r="E3479" s="73"/>
      <c r="F3479"/>
      <c r="G3479"/>
      <c r="H3479"/>
      <c r="I3479"/>
      <c r="J3479"/>
      <c r="K3479"/>
      <c r="L3479"/>
      <c r="M3479"/>
      <c r="N3479" s="82"/>
      <c r="O3479"/>
      <c r="P3479"/>
      <c r="Q3479"/>
      <c r="R3479"/>
      <c r="S3479"/>
      <c r="T3479"/>
      <c r="U3479"/>
      <c r="V3479"/>
      <c r="W3479"/>
      <c r="X3479"/>
      <c r="Y3479"/>
      <c r="Z3479"/>
      <c r="AA3479"/>
      <c r="AB3479"/>
      <c r="AC3479"/>
      <c r="AD3479"/>
      <c r="AE3479"/>
      <c r="AF3479"/>
      <c r="AG3479"/>
      <c r="AH3479"/>
      <c r="AI3479"/>
      <c r="AJ3479"/>
      <c r="AK3479"/>
      <c r="AL3479"/>
      <c r="AM3479" s="73"/>
      <c r="AN3479"/>
      <c r="AO3479"/>
      <c r="AP3479"/>
      <c r="AQ3479"/>
      <c r="AR3479"/>
      <c r="AS3479"/>
      <c r="AT3479"/>
      <c r="AU3479"/>
      <c r="AV3479"/>
      <c r="AW3479"/>
      <c r="AX3479"/>
      <c r="AY3479"/>
      <c r="AZ3479"/>
      <c r="BA3479"/>
      <c r="BB3479"/>
      <c r="BC3479"/>
      <c r="BD3479"/>
      <c r="BE3479"/>
    </row>
    <row r="3480" spans="1:57" x14ac:dyDescent="0.25">
      <c r="A3480"/>
      <c r="B3480"/>
      <c r="C3480"/>
      <c r="D3480"/>
      <c r="E3480" s="73"/>
      <c r="F3480"/>
      <c r="G3480"/>
      <c r="H3480"/>
      <c r="I3480"/>
      <c r="J3480"/>
      <c r="K3480"/>
      <c r="L3480"/>
      <c r="M3480"/>
      <c r="N3480" s="82"/>
      <c r="O3480"/>
      <c r="P3480"/>
      <c r="Q3480"/>
      <c r="R3480"/>
      <c r="S3480"/>
      <c r="T3480"/>
      <c r="U3480"/>
      <c r="V3480"/>
      <c r="W3480"/>
      <c r="X3480"/>
      <c r="Y3480"/>
      <c r="Z3480"/>
      <c r="AA3480"/>
      <c r="AB3480"/>
      <c r="AC3480"/>
      <c r="AD3480"/>
      <c r="AE3480"/>
      <c r="AF3480"/>
      <c r="AG3480"/>
      <c r="AH3480"/>
      <c r="AI3480"/>
      <c r="AJ3480"/>
      <c r="AK3480"/>
      <c r="AL3480"/>
      <c r="AM3480" s="73"/>
      <c r="AN3480"/>
      <c r="AO3480"/>
      <c r="AP3480"/>
      <c r="AQ3480"/>
      <c r="AR3480"/>
      <c r="AS3480"/>
      <c r="AT3480"/>
      <c r="AU3480"/>
      <c r="AV3480"/>
      <c r="AW3480"/>
      <c r="AX3480"/>
      <c r="AY3480"/>
      <c r="AZ3480"/>
      <c r="BA3480"/>
      <c r="BB3480"/>
      <c r="BC3480"/>
      <c r="BD3480"/>
      <c r="BE3480"/>
    </row>
    <row r="3481" spans="1:57" x14ac:dyDescent="0.25">
      <c r="A3481"/>
      <c r="B3481"/>
      <c r="C3481"/>
      <c r="D3481"/>
      <c r="E3481" s="73"/>
      <c r="F3481"/>
      <c r="G3481"/>
      <c r="H3481"/>
      <c r="I3481"/>
      <c r="J3481"/>
      <c r="K3481"/>
      <c r="L3481"/>
      <c r="M3481"/>
      <c r="N3481" s="82"/>
      <c r="O3481"/>
      <c r="P3481"/>
      <c r="Q3481"/>
      <c r="R3481"/>
      <c r="S3481"/>
      <c r="T3481" s="73"/>
      <c r="U3481"/>
      <c r="V3481"/>
      <c r="W3481"/>
      <c r="X3481"/>
      <c r="Y3481"/>
      <c r="Z3481"/>
      <c r="AA3481"/>
      <c r="AB3481"/>
      <c r="AC3481"/>
      <c r="AD3481"/>
      <c r="AE3481"/>
      <c r="AF3481"/>
      <c r="AG3481"/>
      <c r="AH3481"/>
      <c r="AI3481"/>
      <c r="AJ3481"/>
      <c r="AK3481"/>
      <c r="AL3481"/>
      <c r="AM3481" s="73"/>
      <c r="AN3481"/>
      <c r="AO3481"/>
      <c r="AP3481"/>
      <c r="AQ3481"/>
      <c r="AR3481"/>
      <c r="AS3481"/>
      <c r="AT3481"/>
      <c r="AU3481"/>
      <c r="AV3481"/>
      <c r="AW3481"/>
      <c r="AX3481"/>
      <c r="AY3481"/>
      <c r="AZ3481"/>
      <c r="BA3481"/>
      <c r="BB3481"/>
      <c r="BC3481"/>
      <c r="BD3481">
        <v>1</v>
      </c>
      <c r="BE3481" t="s">
        <v>2013</v>
      </c>
    </row>
    <row r="3482" spans="1:57" x14ac:dyDescent="0.25">
      <c r="A3482"/>
      <c r="B3482"/>
      <c r="C3482"/>
      <c r="D3482"/>
      <c r="E3482" s="73"/>
      <c r="F3482"/>
      <c r="G3482"/>
      <c r="H3482"/>
      <c r="I3482"/>
      <c r="J3482"/>
      <c r="K3482"/>
      <c r="L3482"/>
      <c r="M3482"/>
      <c r="N3482" s="82"/>
      <c r="O3482"/>
      <c r="P3482"/>
      <c r="Q3482"/>
      <c r="R3482"/>
      <c r="S3482"/>
      <c r="T3482"/>
      <c r="U3482"/>
      <c r="V3482"/>
      <c r="W3482"/>
      <c r="X3482"/>
      <c r="Y3482"/>
      <c r="Z3482"/>
      <c r="AA3482"/>
      <c r="AB3482"/>
      <c r="AC3482"/>
      <c r="AD3482"/>
      <c r="AE3482"/>
      <c r="AF3482"/>
      <c r="AG3482"/>
      <c r="AH3482"/>
      <c r="AI3482"/>
      <c r="AJ3482"/>
      <c r="AK3482"/>
      <c r="AL3482"/>
      <c r="AM3482" s="73"/>
      <c r="AN3482"/>
      <c r="AO3482"/>
      <c r="AP3482"/>
      <c r="AQ3482"/>
      <c r="AR3482"/>
      <c r="AS3482"/>
      <c r="AT3482"/>
      <c r="AU3482"/>
      <c r="AV3482"/>
      <c r="AW3482"/>
      <c r="AX3482"/>
      <c r="AY3482"/>
      <c r="AZ3482"/>
      <c r="BA3482"/>
      <c r="BB3482"/>
      <c r="BC3482"/>
      <c r="BD3482"/>
      <c r="BE3482"/>
    </row>
    <row r="3483" spans="1:57" x14ac:dyDescent="0.25">
      <c r="A3483"/>
      <c r="B3483"/>
      <c r="C3483"/>
      <c r="D3483"/>
      <c r="E3483" s="73"/>
      <c r="F3483"/>
      <c r="G3483"/>
      <c r="H3483"/>
      <c r="I3483"/>
      <c r="J3483"/>
      <c r="K3483"/>
      <c r="L3483"/>
      <c r="M3483"/>
      <c r="N3483" s="82"/>
      <c r="O3483"/>
      <c r="P3483"/>
      <c r="Q3483"/>
      <c r="R3483"/>
      <c r="S3483"/>
      <c r="T3483"/>
      <c r="U3483"/>
      <c r="V3483"/>
      <c r="W3483"/>
      <c r="X3483"/>
      <c r="Y3483"/>
      <c r="Z3483"/>
      <c r="AA3483"/>
      <c r="AB3483"/>
      <c r="AC3483"/>
      <c r="AD3483"/>
      <c r="AE3483"/>
      <c r="AF3483"/>
      <c r="AG3483"/>
      <c r="AH3483"/>
      <c r="AI3483"/>
      <c r="AJ3483"/>
      <c r="AK3483"/>
      <c r="AL3483"/>
      <c r="AM3483" s="73"/>
      <c r="AN3483"/>
      <c r="AO3483"/>
      <c r="AP3483"/>
      <c r="AQ3483"/>
      <c r="AR3483"/>
      <c r="AS3483"/>
      <c r="AT3483"/>
      <c r="AU3483"/>
      <c r="AV3483"/>
      <c r="AW3483"/>
      <c r="AX3483"/>
      <c r="AY3483"/>
      <c r="AZ3483"/>
      <c r="BA3483"/>
      <c r="BB3483"/>
      <c r="BC3483"/>
      <c r="BD3483"/>
      <c r="BE3483"/>
    </row>
    <row r="3484" spans="1:57" x14ac:dyDescent="0.25">
      <c r="A3484"/>
      <c r="B3484"/>
      <c r="C3484"/>
      <c r="D3484"/>
      <c r="E3484" s="73"/>
      <c r="F3484"/>
      <c r="G3484"/>
      <c r="H3484"/>
      <c r="I3484"/>
      <c r="J3484"/>
      <c r="K3484"/>
      <c r="L3484"/>
      <c r="M3484"/>
      <c r="N3484" s="82"/>
      <c r="O3484"/>
      <c r="P3484"/>
      <c r="Q3484"/>
      <c r="R3484"/>
      <c r="S3484"/>
      <c r="T3484"/>
      <c r="U3484"/>
      <c r="V3484"/>
      <c r="W3484"/>
      <c r="X3484"/>
      <c r="Y3484"/>
      <c r="Z3484"/>
      <c r="AA3484"/>
      <c r="AB3484"/>
      <c r="AC3484"/>
      <c r="AD3484"/>
      <c r="AE3484"/>
      <c r="AF3484"/>
      <c r="AG3484"/>
      <c r="AH3484"/>
      <c r="AI3484"/>
      <c r="AJ3484"/>
      <c r="AK3484"/>
      <c r="AL3484"/>
      <c r="AM3484" s="73"/>
      <c r="AN3484"/>
      <c r="AO3484"/>
      <c r="AP3484"/>
      <c r="AQ3484"/>
      <c r="AR3484"/>
      <c r="AS3484"/>
      <c r="AT3484"/>
      <c r="AU3484"/>
      <c r="AV3484"/>
      <c r="AW3484"/>
      <c r="AX3484"/>
      <c r="AY3484"/>
      <c r="AZ3484"/>
      <c r="BA3484"/>
      <c r="BB3484"/>
      <c r="BC3484"/>
      <c r="BD3484"/>
      <c r="BE3484"/>
    </row>
    <row r="3485" spans="1:57" x14ac:dyDescent="0.25">
      <c r="A3485"/>
      <c r="B3485"/>
      <c r="C3485"/>
      <c r="D3485"/>
      <c r="E3485" s="73"/>
      <c r="F3485"/>
      <c r="G3485"/>
      <c r="H3485"/>
      <c r="I3485"/>
      <c r="J3485"/>
      <c r="K3485"/>
      <c r="L3485"/>
      <c r="M3485"/>
      <c r="N3485" s="82"/>
      <c r="O3485"/>
      <c r="P3485"/>
      <c r="Q3485"/>
      <c r="R3485"/>
      <c r="S3485"/>
      <c r="T3485"/>
      <c r="U3485"/>
      <c r="V3485"/>
      <c r="W3485"/>
      <c r="X3485"/>
      <c r="Y3485"/>
      <c r="Z3485"/>
      <c r="AA3485"/>
      <c r="AB3485"/>
      <c r="AC3485"/>
      <c r="AD3485"/>
      <c r="AE3485"/>
      <c r="AF3485"/>
      <c r="AG3485"/>
      <c r="AH3485"/>
      <c r="AI3485"/>
      <c r="AJ3485"/>
      <c r="AK3485"/>
      <c r="AL3485"/>
      <c r="AM3485" s="73"/>
      <c r="AN3485"/>
      <c r="AO3485"/>
      <c r="AP3485"/>
      <c r="AQ3485"/>
      <c r="AR3485"/>
      <c r="AS3485"/>
      <c r="AT3485"/>
      <c r="AU3485"/>
      <c r="AV3485"/>
      <c r="AW3485"/>
      <c r="AX3485"/>
      <c r="AY3485"/>
      <c r="AZ3485"/>
      <c r="BA3485"/>
      <c r="BB3485"/>
      <c r="BC3485"/>
      <c r="BD3485"/>
      <c r="BE3485"/>
    </row>
    <row r="3486" spans="1:57" x14ac:dyDescent="0.25">
      <c r="A3486"/>
      <c r="B3486"/>
      <c r="C3486"/>
      <c r="D3486"/>
      <c r="E3486" s="73"/>
      <c r="F3486"/>
      <c r="G3486"/>
      <c r="H3486"/>
      <c r="I3486"/>
      <c r="J3486"/>
      <c r="K3486"/>
      <c r="L3486"/>
      <c r="M3486"/>
      <c r="N3486" s="82"/>
      <c r="O3486"/>
      <c r="P3486"/>
      <c r="Q3486"/>
      <c r="R3486"/>
      <c r="S3486"/>
      <c r="T3486" s="73"/>
      <c r="U3486"/>
      <c r="V3486"/>
      <c r="W3486"/>
      <c r="X3486"/>
      <c r="Y3486"/>
      <c r="Z3486"/>
      <c r="AA3486"/>
      <c r="AB3486"/>
      <c r="AC3486"/>
      <c r="AD3486"/>
      <c r="AE3486"/>
      <c r="AF3486"/>
      <c r="AG3486"/>
      <c r="AH3486"/>
      <c r="AI3486"/>
      <c r="AJ3486"/>
      <c r="AK3486"/>
      <c r="AL3486"/>
      <c r="AM3486" s="73"/>
      <c r="AN3486"/>
      <c r="AO3486"/>
      <c r="AP3486"/>
      <c r="AQ3486"/>
      <c r="AR3486"/>
      <c r="AS3486"/>
      <c r="AT3486"/>
      <c r="AU3486"/>
      <c r="AV3486"/>
      <c r="AW3486"/>
      <c r="AX3486"/>
      <c r="AY3486"/>
      <c r="AZ3486"/>
      <c r="BA3486"/>
      <c r="BB3486"/>
      <c r="BC3486"/>
      <c r="BD3486">
        <v>1</v>
      </c>
      <c r="BE3486" t="s">
        <v>1961</v>
      </c>
    </row>
    <row r="3487" spans="1:57" x14ac:dyDescent="0.25">
      <c r="A3487"/>
      <c r="B3487"/>
      <c r="C3487"/>
      <c r="D3487"/>
      <c r="E3487" s="73"/>
      <c r="F3487"/>
      <c r="G3487"/>
      <c r="H3487"/>
      <c r="I3487"/>
      <c r="J3487"/>
      <c r="K3487"/>
      <c r="L3487"/>
      <c r="M3487"/>
      <c r="N3487" s="82"/>
      <c r="O3487"/>
      <c r="P3487"/>
      <c r="Q3487"/>
      <c r="R3487"/>
      <c r="S3487"/>
      <c r="T3487" s="73"/>
      <c r="U3487"/>
      <c r="V3487"/>
      <c r="W3487"/>
      <c r="X3487"/>
      <c r="Y3487"/>
      <c r="Z3487"/>
      <c r="AA3487"/>
      <c r="AB3487"/>
      <c r="AC3487"/>
      <c r="AD3487"/>
      <c r="AE3487"/>
      <c r="AF3487"/>
      <c r="AG3487"/>
      <c r="AH3487"/>
      <c r="AI3487"/>
      <c r="AJ3487"/>
      <c r="AK3487"/>
      <c r="AL3487"/>
      <c r="AM3487" s="73"/>
      <c r="AN3487"/>
      <c r="AO3487"/>
      <c r="AP3487"/>
      <c r="AQ3487"/>
      <c r="AR3487"/>
      <c r="AS3487"/>
      <c r="AT3487"/>
      <c r="AU3487"/>
      <c r="AV3487"/>
      <c r="AW3487"/>
      <c r="AX3487"/>
      <c r="AY3487"/>
      <c r="AZ3487"/>
      <c r="BA3487"/>
      <c r="BB3487"/>
      <c r="BC3487"/>
      <c r="BD3487">
        <v>1</v>
      </c>
      <c r="BE3487" t="s">
        <v>2033</v>
      </c>
    </row>
    <row r="3488" spans="1:57" x14ac:dyDescent="0.25">
      <c r="A3488"/>
      <c r="B3488"/>
      <c r="C3488"/>
      <c r="D3488"/>
      <c r="E3488" s="73"/>
      <c r="F3488"/>
      <c r="G3488"/>
      <c r="H3488"/>
      <c r="I3488"/>
      <c r="J3488"/>
      <c r="K3488"/>
      <c r="L3488"/>
      <c r="M3488"/>
      <c r="N3488" s="82"/>
      <c r="O3488"/>
      <c r="P3488"/>
      <c r="Q3488"/>
      <c r="R3488"/>
      <c r="S3488"/>
      <c r="T3488"/>
      <c r="U3488"/>
      <c r="V3488"/>
      <c r="W3488"/>
      <c r="X3488"/>
      <c r="Y3488"/>
      <c r="Z3488"/>
      <c r="AA3488"/>
      <c r="AB3488"/>
      <c r="AC3488"/>
      <c r="AD3488"/>
      <c r="AE3488"/>
      <c r="AF3488"/>
      <c r="AG3488"/>
      <c r="AH3488"/>
      <c r="AI3488"/>
      <c r="AJ3488"/>
      <c r="AK3488"/>
      <c r="AL3488"/>
      <c r="AM3488" s="73"/>
      <c r="AN3488"/>
      <c r="AO3488"/>
      <c r="AP3488"/>
      <c r="AQ3488"/>
      <c r="AR3488"/>
      <c r="AS3488"/>
      <c r="AT3488"/>
      <c r="AU3488"/>
      <c r="AV3488"/>
      <c r="AW3488"/>
      <c r="AX3488"/>
      <c r="AY3488"/>
      <c r="AZ3488"/>
      <c r="BA3488"/>
      <c r="BB3488"/>
      <c r="BC3488"/>
      <c r="BD3488"/>
      <c r="BE3488"/>
    </row>
    <row r="3489" spans="1:57" x14ac:dyDescent="0.25">
      <c r="A3489"/>
      <c r="B3489"/>
      <c r="C3489"/>
      <c r="D3489"/>
      <c r="E3489" s="73"/>
      <c r="F3489"/>
      <c r="G3489"/>
      <c r="H3489"/>
      <c r="I3489"/>
      <c r="J3489"/>
      <c r="K3489"/>
      <c r="L3489"/>
      <c r="M3489"/>
      <c r="N3489" s="82"/>
      <c r="O3489"/>
      <c r="P3489"/>
      <c r="Q3489"/>
      <c r="R3489"/>
      <c r="S3489"/>
      <c r="T3489"/>
      <c r="U3489"/>
      <c r="V3489"/>
      <c r="W3489"/>
      <c r="X3489"/>
      <c r="Y3489"/>
      <c r="Z3489"/>
      <c r="AA3489"/>
      <c r="AB3489"/>
      <c r="AC3489"/>
      <c r="AD3489"/>
      <c r="AE3489"/>
      <c r="AF3489"/>
      <c r="AG3489"/>
      <c r="AH3489"/>
      <c r="AI3489"/>
      <c r="AJ3489"/>
      <c r="AK3489"/>
      <c r="AL3489"/>
      <c r="AM3489" s="73"/>
      <c r="AN3489"/>
      <c r="AO3489"/>
      <c r="AP3489"/>
      <c r="AQ3489"/>
      <c r="AR3489"/>
      <c r="AS3489"/>
      <c r="AT3489"/>
      <c r="AU3489"/>
      <c r="AV3489"/>
      <c r="AW3489"/>
      <c r="AX3489"/>
      <c r="AY3489"/>
      <c r="AZ3489"/>
      <c r="BA3489"/>
      <c r="BB3489"/>
      <c r="BC3489"/>
      <c r="BD3489"/>
      <c r="BE3489"/>
    </row>
    <row r="3490" spans="1:57" x14ac:dyDescent="0.25">
      <c r="E3490" s="85"/>
      <c r="U3490" s="85"/>
      <c r="AN3490" s="85"/>
    </row>
    <row r="3491" spans="1:57" x14ac:dyDescent="0.25">
      <c r="E3491" s="85"/>
      <c r="AN3491" s="85"/>
    </row>
    <row r="3492" spans="1:57" x14ac:dyDescent="0.25">
      <c r="E3492" s="85"/>
      <c r="AN3492" s="85"/>
    </row>
    <row r="3493" spans="1:57" x14ac:dyDescent="0.25">
      <c r="E3493" s="85"/>
      <c r="U3493" s="85"/>
      <c r="AN3493" s="85"/>
    </row>
    <row r="3494" spans="1:57" x14ac:dyDescent="0.25">
      <c r="E3494" s="85"/>
      <c r="AN3494" s="85"/>
    </row>
    <row r="3495" spans="1:57" x14ac:dyDescent="0.25">
      <c r="E3495" s="85"/>
      <c r="AN3495" s="85"/>
    </row>
    <row r="3496" spans="1:57" x14ac:dyDescent="0.25">
      <c r="E3496" s="85"/>
      <c r="AN3496" s="85"/>
    </row>
    <row r="3497" spans="1:57" x14ac:dyDescent="0.25">
      <c r="E3497" s="85"/>
      <c r="AN3497" s="85"/>
    </row>
    <row r="3498" spans="1:57" x14ac:dyDescent="0.25">
      <c r="E3498" s="85"/>
      <c r="AN3498" s="85"/>
    </row>
    <row r="3499" spans="1:57" x14ac:dyDescent="0.25">
      <c r="E3499" s="85"/>
      <c r="AN3499" s="85"/>
    </row>
    <row r="3500" spans="1:57" x14ac:dyDescent="0.25">
      <c r="E3500" s="85"/>
      <c r="AN3500" s="85"/>
    </row>
    <row r="3501" spans="1:57" x14ac:dyDescent="0.25">
      <c r="E3501" s="85"/>
      <c r="AN3501" s="85"/>
    </row>
    <row r="3502" spans="1:57" x14ac:dyDescent="0.25">
      <c r="E3502" s="85"/>
      <c r="AN3502" s="85"/>
    </row>
    <row r="3503" spans="1:57" x14ac:dyDescent="0.25">
      <c r="E3503" s="85"/>
      <c r="AN3503" s="85"/>
    </row>
    <row r="3504" spans="1:57" x14ac:dyDescent="0.25">
      <c r="E3504" s="85"/>
      <c r="AN3504" s="85"/>
    </row>
    <row r="3505" spans="5:40" x14ac:dyDescent="0.25">
      <c r="E3505" s="85"/>
      <c r="AN3505" s="85"/>
    </row>
    <row r="3506" spans="5:40" x14ac:dyDescent="0.25">
      <c r="E3506" s="85"/>
      <c r="AN3506" s="85"/>
    </row>
    <row r="3507" spans="5:40" x14ac:dyDescent="0.25">
      <c r="E3507" s="85"/>
      <c r="AN3507" s="85"/>
    </row>
    <row r="3508" spans="5:40" x14ac:dyDescent="0.25">
      <c r="E3508" s="85"/>
      <c r="AN3508" s="85"/>
    </row>
    <row r="3509" spans="5:40" x14ac:dyDescent="0.25">
      <c r="E3509" s="85"/>
      <c r="AN3509" s="85"/>
    </row>
    <row r="3510" spans="5:40" x14ac:dyDescent="0.25">
      <c r="E3510" s="85"/>
      <c r="AN3510" s="85"/>
    </row>
    <row r="3511" spans="5:40" x14ac:dyDescent="0.25">
      <c r="E3511" s="85"/>
      <c r="AN3511" s="85"/>
    </row>
    <row r="3512" spans="5:40" x14ac:dyDescent="0.25">
      <c r="E3512" s="85"/>
      <c r="AN3512" s="85"/>
    </row>
    <row r="3513" spans="5:40" x14ac:dyDescent="0.25">
      <c r="E3513" s="85"/>
      <c r="AN3513" s="85"/>
    </row>
    <row r="3514" spans="5:40" x14ac:dyDescent="0.25">
      <c r="E3514" s="85"/>
      <c r="AN3514" s="85"/>
    </row>
    <row r="3515" spans="5:40" x14ac:dyDescent="0.25">
      <c r="E3515" s="85"/>
      <c r="AN3515" s="85"/>
    </row>
    <row r="3516" spans="5:40" x14ac:dyDescent="0.25">
      <c r="E3516" s="85"/>
      <c r="AN3516" s="85"/>
    </row>
    <row r="3517" spans="5:40" x14ac:dyDescent="0.25">
      <c r="E3517" s="85"/>
      <c r="AN3517" s="85"/>
    </row>
    <row r="3518" spans="5:40" x14ac:dyDescent="0.25">
      <c r="E3518" s="85"/>
      <c r="AN3518" s="85"/>
    </row>
    <row r="3519" spans="5:40" x14ac:dyDescent="0.25">
      <c r="E3519" s="85"/>
      <c r="AN3519" s="85"/>
    </row>
    <row r="3520" spans="5:40" x14ac:dyDescent="0.25">
      <c r="E3520" s="85"/>
      <c r="AN3520" s="85"/>
    </row>
    <row r="3521" spans="5:40" x14ac:dyDescent="0.25">
      <c r="E3521" s="85"/>
      <c r="AN3521" s="85"/>
    </row>
    <row r="3522" spans="5:40" x14ac:dyDescent="0.25">
      <c r="E3522" s="85"/>
      <c r="AN3522" s="85"/>
    </row>
    <row r="3523" spans="5:40" x14ac:dyDescent="0.25">
      <c r="E3523" s="85"/>
      <c r="AN3523" s="85"/>
    </row>
    <row r="3524" spans="5:40" x14ac:dyDescent="0.25">
      <c r="E3524" s="85"/>
      <c r="AN3524" s="85"/>
    </row>
    <row r="3525" spans="5:40" x14ac:dyDescent="0.25">
      <c r="E3525" s="85"/>
      <c r="AN3525" s="85"/>
    </row>
    <row r="3526" spans="5:40" x14ac:dyDescent="0.25">
      <c r="E3526" s="85"/>
      <c r="AN3526" s="85"/>
    </row>
    <row r="3527" spans="5:40" x14ac:dyDescent="0.25">
      <c r="E3527" s="85"/>
      <c r="AN3527" s="85"/>
    </row>
    <row r="3528" spans="5:40" x14ac:dyDescent="0.25">
      <c r="E3528" s="85"/>
      <c r="AN3528" s="85"/>
    </row>
    <row r="3529" spans="5:40" x14ac:dyDescent="0.25">
      <c r="E3529" s="85"/>
      <c r="AN3529" s="85"/>
    </row>
    <row r="3530" spans="5:40" x14ac:dyDescent="0.25">
      <c r="E3530" s="85"/>
      <c r="AN3530" s="85"/>
    </row>
    <row r="3531" spans="5:40" x14ac:dyDescent="0.25">
      <c r="E3531" s="85"/>
      <c r="AN3531" s="85"/>
    </row>
    <row r="3532" spans="5:40" x14ac:dyDescent="0.25">
      <c r="E3532" s="85"/>
      <c r="AN3532" s="85"/>
    </row>
    <row r="3533" spans="5:40" x14ac:dyDescent="0.25">
      <c r="E3533" s="85"/>
      <c r="AN3533" s="85"/>
    </row>
    <row r="3534" spans="5:40" x14ac:dyDescent="0.25">
      <c r="E3534" s="85"/>
      <c r="AN3534" s="85"/>
    </row>
    <row r="3535" spans="5:40" x14ac:dyDescent="0.25">
      <c r="E3535" s="85"/>
      <c r="AN3535" s="85"/>
    </row>
    <row r="3536" spans="5:40" x14ac:dyDescent="0.25">
      <c r="E3536" s="85"/>
      <c r="AN3536" s="85"/>
    </row>
    <row r="3537" spans="5:40" x14ac:dyDescent="0.25">
      <c r="E3537" s="85"/>
      <c r="AN3537" s="85"/>
    </row>
    <row r="3538" spans="5:40" x14ac:dyDescent="0.25">
      <c r="E3538" s="85"/>
      <c r="AN3538" s="85"/>
    </row>
    <row r="3539" spans="5:40" x14ac:dyDescent="0.25">
      <c r="E3539" s="85"/>
      <c r="AN3539" s="85"/>
    </row>
    <row r="3540" spans="5:40" x14ac:dyDescent="0.25">
      <c r="E3540" s="85"/>
      <c r="AN3540" s="85"/>
    </row>
    <row r="3541" spans="5:40" x14ac:dyDescent="0.25">
      <c r="E3541" s="85"/>
      <c r="AN3541" s="85"/>
    </row>
    <row r="3542" spans="5:40" x14ac:dyDescent="0.25">
      <c r="E3542" s="85"/>
      <c r="AN3542" s="85"/>
    </row>
    <row r="3543" spans="5:40" x14ac:dyDescent="0.25">
      <c r="E3543" s="85"/>
      <c r="AN3543" s="85"/>
    </row>
    <row r="3544" spans="5:40" x14ac:dyDescent="0.25">
      <c r="E3544" s="85"/>
      <c r="AN3544" s="85"/>
    </row>
    <row r="3545" spans="5:40" x14ac:dyDescent="0.25">
      <c r="E3545" s="85"/>
      <c r="AN3545" s="85"/>
    </row>
    <row r="3546" spans="5:40" x14ac:dyDescent="0.25">
      <c r="E3546" s="85"/>
      <c r="AN3546" s="85"/>
    </row>
    <row r="3547" spans="5:40" x14ac:dyDescent="0.25">
      <c r="E3547" s="85"/>
      <c r="AN3547" s="85"/>
    </row>
    <row r="3548" spans="5:40" x14ac:dyDescent="0.25">
      <c r="E3548" s="85"/>
      <c r="AN3548" s="85"/>
    </row>
    <row r="3549" spans="5:40" x14ac:dyDescent="0.25">
      <c r="E3549" s="85"/>
      <c r="AN3549" s="85"/>
    </row>
    <row r="3550" spans="5:40" x14ac:dyDescent="0.25">
      <c r="E3550" s="85"/>
      <c r="U3550" s="85"/>
      <c r="AN3550" s="85"/>
    </row>
    <row r="3551" spans="5:40" x14ac:dyDescent="0.25">
      <c r="E3551" s="85"/>
      <c r="AN3551" s="85"/>
    </row>
    <row r="3552" spans="5:40" x14ac:dyDescent="0.25">
      <c r="E3552" s="85"/>
      <c r="AN3552" s="85"/>
    </row>
    <row r="3553" spans="5:40" x14ac:dyDescent="0.25">
      <c r="E3553" s="85"/>
      <c r="U3553" s="85"/>
      <c r="AN3553" s="85"/>
    </row>
    <row r="3554" spans="5:40" x14ac:dyDescent="0.25">
      <c r="E3554" s="85"/>
      <c r="U3554" s="85"/>
      <c r="AN3554" s="85"/>
    </row>
    <row r="3555" spans="5:40" x14ac:dyDescent="0.25">
      <c r="E3555" s="85"/>
      <c r="U3555" s="85"/>
      <c r="AN3555" s="85"/>
    </row>
    <row r="3556" spans="5:40" x14ac:dyDescent="0.25">
      <c r="E3556" s="85"/>
      <c r="AN3556" s="85"/>
    </row>
    <row r="3557" spans="5:40" x14ac:dyDescent="0.25">
      <c r="E3557" s="85"/>
      <c r="AN3557" s="85"/>
    </row>
    <row r="3558" spans="5:40" x14ac:dyDescent="0.25">
      <c r="E3558" s="85"/>
      <c r="AN3558" s="85"/>
    </row>
    <row r="3559" spans="5:40" x14ac:dyDescent="0.25">
      <c r="E3559" s="85"/>
      <c r="U3559" s="85"/>
      <c r="AN3559" s="85"/>
    </row>
    <row r="3560" spans="5:40" x14ac:dyDescent="0.25">
      <c r="E3560" s="85"/>
      <c r="U3560" s="85"/>
      <c r="AN3560" s="85"/>
    </row>
    <row r="3561" spans="5:40" x14ac:dyDescent="0.25">
      <c r="E3561" s="85"/>
      <c r="U3561" s="85"/>
      <c r="AN3561" s="85"/>
    </row>
    <row r="3562" spans="5:40" x14ac:dyDescent="0.25">
      <c r="E3562" s="85"/>
      <c r="U3562" s="85"/>
      <c r="AN3562" s="85"/>
    </row>
    <row r="3563" spans="5:40" x14ac:dyDescent="0.25">
      <c r="E3563" s="85"/>
      <c r="U3563" s="85"/>
      <c r="AN3563" s="85"/>
    </row>
    <row r="3564" spans="5:40" x14ac:dyDescent="0.25">
      <c r="E3564" s="85"/>
      <c r="AN3564" s="85"/>
    </row>
    <row r="3565" spans="5:40" x14ac:dyDescent="0.25">
      <c r="E3565" s="85"/>
      <c r="AN3565" s="85"/>
    </row>
    <row r="3566" spans="5:40" x14ac:dyDescent="0.25">
      <c r="E3566" s="85"/>
      <c r="AN3566" s="85"/>
    </row>
    <row r="3567" spans="5:40" x14ac:dyDescent="0.25">
      <c r="E3567" s="85"/>
      <c r="U3567" s="85"/>
      <c r="AN3567" s="85"/>
    </row>
    <row r="3568" spans="5:40" x14ac:dyDescent="0.25">
      <c r="E3568" s="85"/>
      <c r="AN3568" s="85"/>
    </row>
    <row r="3569" spans="5:40" x14ac:dyDescent="0.25">
      <c r="E3569" s="85"/>
      <c r="U3569" s="85"/>
      <c r="AN3569" s="85"/>
    </row>
    <row r="3570" spans="5:40" x14ac:dyDescent="0.25">
      <c r="E3570" s="85"/>
      <c r="U3570" s="85"/>
      <c r="AN3570" s="85"/>
    </row>
    <row r="3571" spans="5:40" x14ac:dyDescent="0.25">
      <c r="E3571" s="85"/>
      <c r="AN3571" s="85"/>
    </row>
    <row r="3572" spans="5:40" x14ac:dyDescent="0.25">
      <c r="E3572" s="85"/>
      <c r="AN3572" s="85"/>
    </row>
    <row r="3573" spans="5:40" x14ac:dyDescent="0.25">
      <c r="E3573" s="85"/>
      <c r="AN3573" s="85"/>
    </row>
    <row r="3574" spans="5:40" x14ac:dyDescent="0.25">
      <c r="E3574" s="85"/>
      <c r="AN3574" s="85"/>
    </row>
    <row r="3575" spans="5:40" x14ac:dyDescent="0.25">
      <c r="E3575" s="85"/>
      <c r="AN3575" s="85"/>
    </row>
    <row r="3576" spans="5:40" x14ac:dyDescent="0.25">
      <c r="E3576" s="85"/>
      <c r="U3576" s="85"/>
      <c r="AN3576" s="85"/>
    </row>
    <row r="3577" spans="5:40" x14ac:dyDescent="0.25">
      <c r="E3577" s="85"/>
      <c r="AA3577" s="85"/>
      <c r="AN3577" s="85"/>
    </row>
    <row r="3578" spans="5:40" x14ac:dyDescent="0.25">
      <c r="E3578" s="85"/>
      <c r="AN3578" s="85"/>
    </row>
    <row r="3579" spans="5:40" x14ac:dyDescent="0.25">
      <c r="E3579" s="85"/>
      <c r="AN3579" s="85"/>
    </row>
    <row r="3580" spans="5:40" x14ac:dyDescent="0.25">
      <c r="E3580" s="85"/>
      <c r="AN3580" s="85"/>
    </row>
    <row r="3581" spans="5:40" x14ac:dyDescent="0.25">
      <c r="E3581" s="85"/>
      <c r="AN3581" s="85"/>
    </row>
    <row r="3582" spans="5:40" x14ac:dyDescent="0.25">
      <c r="E3582" s="85"/>
      <c r="AN3582" s="85"/>
    </row>
    <row r="3583" spans="5:40" x14ac:dyDescent="0.25">
      <c r="E3583" s="85"/>
      <c r="AN3583" s="85"/>
    </row>
    <row r="3584" spans="5:40" x14ac:dyDescent="0.25">
      <c r="E3584" s="85"/>
      <c r="AN3584" s="85"/>
    </row>
    <row r="3585" spans="5:40" x14ac:dyDescent="0.25">
      <c r="E3585" s="85"/>
      <c r="AN3585" s="85"/>
    </row>
    <row r="3586" spans="5:40" x14ac:dyDescent="0.25">
      <c r="E3586" s="85"/>
      <c r="AN3586" s="85"/>
    </row>
    <row r="3587" spans="5:40" x14ac:dyDescent="0.25">
      <c r="E3587" s="85"/>
      <c r="AN3587" s="85"/>
    </row>
    <row r="3588" spans="5:40" x14ac:dyDescent="0.25">
      <c r="E3588" s="85"/>
      <c r="AN3588" s="85"/>
    </row>
    <row r="3589" spans="5:40" x14ac:dyDescent="0.25">
      <c r="E3589" s="85"/>
      <c r="AN3589" s="85"/>
    </row>
    <row r="3590" spans="5:40" x14ac:dyDescent="0.25">
      <c r="E3590" s="85"/>
      <c r="AN3590" s="85"/>
    </row>
    <row r="3591" spans="5:40" x14ac:dyDescent="0.25">
      <c r="E3591" s="85"/>
      <c r="AN3591" s="85"/>
    </row>
    <row r="3592" spans="5:40" x14ac:dyDescent="0.25">
      <c r="E3592" s="85"/>
      <c r="AN3592" s="85"/>
    </row>
    <row r="3593" spans="5:40" x14ac:dyDescent="0.25">
      <c r="E3593" s="85"/>
      <c r="AN3593" s="85"/>
    </row>
    <row r="3594" spans="5:40" x14ac:dyDescent="0.25">
      <c r="E3594" s="85"/>
      <c r="AN3594" s="85"/>
    </row>
    <row r="3595" spans="5:40" x14ac:dyDescent="0.25">
      <c r="E3595" s="85"/>
      <c r="AN3595" s="85"/>
    </row>
    <row r="3596" spans="5:40" x14ac:dyDescent="0.25">
      <c r="E3596" s="85"/>
      <c r="AN3596" s="85"/>
    </row>
    <row r="3597" spans="5:40" x14ac:dyDescent="0.25">
      <c r="E3597" s="85"/>
      <c r="AN3597" s="85"/>
    </row>
    <row r="3598" spans="5:40" x14ac:dyDescent="0.25">
      <c r="E3598" s="85"/>
      <c r="AN3598" s="85"/>
    </row>
    <row r="3599" spans="5:40" x14ac:dyDescent="0.25">
      <c r="E3599" s="85"/>
      <c r="AN3599" s="85"/>
    </row>
    <row r="3600" spans="5:40" x14ac:dyDescent="0.25">
      <c r="E3600" s="85"/>
      <c r="AN3600" s="85"/>
    </row>
    <row r="3601" spans="1:57" x14ac:dyDescent="0.25">
      <c r="E3601" s="85"/>
      <c r="AN3601" s="85"/>
    </row>
    <row r="3602" spans="1:57" x14ac:dyDescent="0.25">
      <c r="A3602"/>
      <c r="B3602"/>
      <c r="C3602"/>
      <c r="D3602"/>
      <c r="E3602" s="73"/>
      <c r="F3602"/>
      <c r="G3602"/>
      <c r="H3602"/>
      <c r="I3602"/>
      <c r="J3602"/>
      <c r="K3602"/>
      <c r="L3602"/>
      <c r="M3602"/>
      <c r="N3602" s="82"/>
      <c r="O3602"/>
      <c r="P3602"/>
      <c r="Q3602"/>
      <c r="R3602"/>
      <c r="S3602"/>
      <c r="T3602"/>
      <c r="U3602"/>
      <c r="V3602"/>
      <c r="W3602"/>
      <c r="X3602"/>
      <c r="Y3602"/>
      <c r="Z3602"/>
      <c r="AA3602"/>
      <c r="AB3602"/>
      <c r="AC3602"/>
      <c r="AD3602"/>
      <c r="AE3602"/>
      <c r="AF3602"/>
      <c r="AG3602"/>
      <c r="AH3602"/>
      <c r="AI3602"/>
      <c r="AJ3602"/>
      <c r="AK3602"/>
      <c r="AL3602"/>
      <c r="AM3602" s="73"/>
      <c r="AN3602"/>
      <c r="AO3602"/>
      <c r="AP3602"/>
      <c r="AQ3602"/>
      <c r="AR3602"/>
      <c r="AS3602"/>
      <c r="AT3602"/>
      <c r="AU3602"/>
      <c r="AV3602"/>
      <c r="AW3602"/>
      <c r="AX3602"/>
      <c r="AY3602"/>
      <c r="AZ3602"/>
      <c r="BA3602"/>
      <c r="BB3602"/>
      <c r="BC3602"/>
      <c r="BD3602"/>
      <c r="BE3602"/>
    </row>
    <row r="3603" spans="1:57" x14ac:dyDescent="0.25">
      <c r="A3603"/>
      <c r="B3603"/>
      <c r="C3603"/>
      <c r="D3603"/>
      <c r="E3603" s="73"/>
      <c r="F3603"/>
      <c r="G3603"/>
      <c r="H3603"/>
      <c r="I3603"/>
      <c r="J3603"/>
      <c r="K3603"/>
      <c r="L3603"/>
      <c r="M3603"/>
      <c r="N3603" s="82"/>
      <c r="O3603"/>
      <c r="P3603"/>
      <c r="Q3603"/>
      <c r="R3603"/>
      <c r="S3603"/>
      <c r="T3603"/>
      <c r="U3603"/>
      <c r="V3603"/>
      <c r="W3603"/>
      <c r="X3603"/>
      <c r="Y3603"/>
      <c r="Z3603"/>
      <c r="AA3603"/>
      <c r="AB3603"/>
      <c r="AC3603"/>
      <c r="AD3603"/>
      <c r="AE3603"/>
      <c r="AF3603"/>
      <c r="AG3603"/>
      <c r="AH3603"/>
      <c r="AI3603"/>
      <c r="AJ3603"/>
      <c r="AK3603"/>
      <c r="AL3603"/>
      <c r="AM3603" s="73"/>
      <c r="AN3603"/>
      <c r="AO3603"/>
      <c r="AP3603"/>
      <c r="AQ3603"/>
      <c r="AR3603"/>
      <c r="AS3603"/>
      <c r="AT3603"/>
      <c r="AU3603"/>
      <c r="AV3603"/>
      <c r="AW3603"/>
      <c r="AX3603"/>
      <c r="AY3603"/>
      <c r="AZ3603"/>
      <c r="BA3603"/>
      <c r="BB3603"/>
      <c r="BC3603"/>
      <c r="BD3603"/>
      <c r="BE3603"/>
    </row>
    <row r="3604" spans="1:57" x14ac:dyDescent="0.25">
      <c r="A3604"/>
      <c r="B3604"/>
      <c r="C3604"/>
      <c r="D3604"/>
      <c r="E3604" s="73"/>
      <c r="F3604"/>
      <c r="G3604"/>
      <c r="H3604"/>
      <c r="I3604"/>
      <c r="J3604"/>
      <c r="K3604"/>
      <c r="L3604"/>
      <c r="M3604"/>
      <c r="N3604" s="82"/>
      <c r="O3604"/>
      <c r="P3604"/>
      <c r="Q3604"/>
      <c r="R3604"/>
      <c r="S3604"/>
      <c r="T3604"/>
      <c r="U3604"/>
      <c r="V3604"/>
      <c r="W3604"/>
      <c r="X3604"/>
      <c r="Y3604"/>
      <c r="Z3604"/>
      <c r="AA3604"/>
      <c r="AB3604"/>
      <c r="AC3604"/>
      <c r="AD3604"/>
      <c r="AE3604"/>
      <c r="AF3604"/>
      <c r="AG3604"/>
      <c r="AH3604"/>
      <c r="AI3604"/>
      <c r="AJ3604"/>
      <c r="AK3604"/>
      <c r="AL3604"/>
      <c r="AM3604" s="73"/>
      <c r="AN3604"/>
      <c r="AO3604"/>
      <c r="AP3604"/>
      <c r="AQ3604"/>
      <c r="AR3604"/>
      <c r="AS3604"/>
      <c r="AT3604"/>
      <c r="AU3604"/>
      <c r="AV3604"/>
      <c r="AW3604"/>
      <c r="AX3604"/>
      <c r="AY3604"/>
      <c r="AZ3604"/>
      <c r="BA3604"/>
      <c r="BB3604"/>
      <c r="BC3604"/>
      <c r="BD3604"/>
      <c r="BE3604"/>
    </row>
    <row r="3605" spans="1:57" x14ac:dyDescent="0.25">
      <c r="A3605"/>
      <c r="B3605"/>
      <c r="C3605"/>
      <c r="D3605"/>
      <c r="E3605" s="73"/>
      <c r="F3605"/>
      <c r="G3605"/>
      <c r="H3605"/>
      <c r="I3605"/>
      <c r="J3605"/>
      <c r="K3605"/>
      <c r="L3605"/>
      <c r="M3605"/>
      <c r="N3605" s="82"/>
      <c r="O3605"/>
      <c r="P3605"/>
      <c r="Q3605"/>
      <c r="R3605"/>
      <c r="S3605"/>
      <c r="T3605"/>
      <c r="U3605"/>
      <c r="V3605"/>
      <c r="W3605"/>
      <c r="X3605"/>
      <c r="Y3605"/>
      <c r="Z3605"/>
      <c r="AA3605"/>
      <c r="AB3605"/>
      <c r="AC3605"/>
      <c r="AD3605"/>
      <c r="AE3605"/>
      <c r="AF3605"/>
      <c r="AG3605"/>
      <c r="AH3605"/>
      <c r="AI3605"/>
      <c r="AJ3605"/>
      <c r="AK3605"/>
      <c r="AL3605"/>
      <c r="AM3605" s="73"/>
      <c r="AN3605"/>
      <c r="AO3605"/>
      <c r="AP3605"/>
      <c r="AQ3605"/>
      <c r="AR3605"/>
      <c r="AS3605"/>
      <c r="AT3605"/>
      <c r="AU3605"/>
      <c r="AV3605"/>
      <c r="AW3605"/>
      <c r="AX3605"/>
      <c r="AY3605"/>
      <c r="AZ3605"/>
      <c r="BA3605"/>
      <c r="BB3605"/>
      <c r="BC3605"/>
      <c r="BD3605"/>
      <c r="BE3605"/>
    </row>
    <row r="3606" spans="1:57" x14ac:dyDescent="0.25">
      <c r="A3606"/>
      <c r="B3606"/>
      <c r="C3606"/>
      <c r="D3606"/>
      <c r="E3606" s="73"/>
      <c r="F3606"/>
      <c r="G3606"/>
      <c r="H3606"/>
      <c r="I3606"/>
      <c r="J3606"/>
      <c r="K3606"/>
      <c r="L3606"/>
      <c r="M3606"/>
      <c r="N3606" s="82"/>
      <c r="O3606"/>
      <c r="P3606"/>
      <c r="Q3606"/>
      <c r="R3606"/>
      <c r="S3606"/>
      <c r="T3606"/>
      <c r="U3606"/>
      <c r="V3606"/>
      <c r="W3606"/>
      <c r="X3606"/>
      <c r="Y3606"/>
      <c r="Z3606"/>
      <c r="AA3606"/>
      <c r="AB3606"/>
      <c r="AC3606"/>
      <c r="AD3606"/>
      <c r="AE3606"/>
      <c r="AF3606"/>
      <c r="AG3606"/>
      <c r="AH3606"/>
      <c r="AI3606"/>
      <c r="AJ3606"/>
      <c r="AK3606"/>
      <c r="AL3606"/>
      <c r="AM3606" s="73"/>
      <c r="AN3606"/>
      <c r="AO3606"/>
      <c r="AP3606"/>
      <c r="AQ3606"/>
      <c r="AR3606"/>
      <c r="AS3606"/>
      <c r="AT3606"/>
      <c r="AU3606"/>
      <c r="AV3606"/>
      <c r="AW3606"/>
      <c r="AX3606"/>
      <c r="AY3606"/>
      <c r="AZ3606"/>
      <c r="BA3606"/>
      <c r="BB3606"/>
      <c r="BC3606"/>
      <c r="BD3606"/>
      <c r="BE3606"/>
    </row>
    <row r="3607" spans="1:57" x14ac:dyDescent="0.25">
      <c r="A3607"/>
      <c r="B3607"/>
      <c r="C3607"/>
      <c r="D3607"/>
      <c r="E3607" s="73"/>
      <c r="F3607"/>
      <c r="G3607"/>
      <c r="H3607"/>
      <c r="I3607"/>
      <c r="J3607"/>
      <c r="K3607"/>
      <c r="L3607"/>
      <c r="M3607"/>
      <c r="N3607" s="82"/>
      <c r="O3607"/>
      <c r="P3607"/>
      <c r="Q3607"/>
      <c r="R3607"/>
      <c r="S3607"/>
      <c r="T3607"/>
      <c r="U3607"/>
      <c r="V3607"/>
      <c r="W3607"/>
      <c r="X3607"/>
      <c r="Y3607"/>
      <c r="Z3607"/>
      <c r="AA3607"/>
      <c r="AB3607"/>
      <c r="AC3607"/>
      <c r="AD3607"/>
      <c r="AE3607"/>
      <c r="AF3607"/>
      <c r="AG3607"/>
      <c r="AH3607"/>
      <c r="AI3607"/>
      <c r="AJ3607"/>
      <c r="AK3607"/>
      <c r="AL3607"/>
      <c r="AM3607" s="73"/>
      <c r="AN3607"/>
      <c r="AO3607"/>
      <c r="AP3607"/>
      <c r="AQ3607"/>
      <c r="AR3607"/>
      <c r="AS3607"/>
      <c r="AT3607"/>
      <c r="AU3607"/>
      <c r="AV3607"/>
      <c r="AW3607"/>
      <c r="AX3607"/>
      <c r="AY3607"/>
      <c r="AZ3607"/>
      <c r="BA3607"/>
      <c r="BB3607"/>
      <c r="BC3607"/>
      <c r="BD3607"/>
      <c r="BE3607"/>
    </row>
    <row r="3608" spans="1:57" x14ac:dyDescent="0.25">
      <c r="A3608"/>
      <c r="B3608"/>
      <c r="C3608"/>
      <c r="D3608"/>
      <c r="E3608" s="73"/>
      <c r="F3608"/>
      <c r="G3608"/>
      <c r="H3608"/>
      <c r="I3608"/>
      <c r="J3608"/>
      <c r="K3608"/>
      <c r="L3608"/>
      <c r="M3608"/>
      <c r="N3608" s="82"/>
      <c r="O3608"/>
      <c r="P3608"/>
      <c r="Q3608"/>
      <c r="R3608"/>
      <c r="S3608"/>
      <c r="T3608"/>
      <c r="U3608"/>
      <c r="V3608"/>
      <c r="W3608"/>
      <c r="X3608"/>
      <c r="Y3608"/>
      <c r="Z3608"/>
      <c r="AA3608"/>
      <c r="AB3608"/>
      <c r="AC3608"/>
      <c r="AD3608"/>
      <c r="AE3608"/>
      <c r="AF3608"/>
      <c r="AG3608"/>
      <c r="AH3608"/>
      <c r="AI3608"/>
      <c r="AJ3608"/>
      <c r="AK3608"/>
      <c r="AL3608"/>
      <c r="AM3608" s="73"/>
      <c r="AN3608"/>
      <c r="AO3608"/>
      <c r="AP3608"/>
      <c r="AQ3608"/>
      <c r="AR3608"/>
      <c r="AS3608"/>
      <c r="AT3608"/>
      <c r="AU3608"/>
      <c r="AV3608"/>
      <c r="AW3608"/>
      <c r="AX3608"/>
      <c r="AY3608"/>
      <c r="AZ3608"/>
      <c r="BA3608"/>
      <c r="BB3608"/>
      <c r="BC3608"/>
      <c r="BD3608"/>
      <c r="BE3608"/>
    </row>
    <row r="3609" spans="1:57" x14ac:dyDescent="0.25">
      <c r="A3609"/>
      <c r="B3609"/>
      <c r="C3609"/>
      <c r="D3609"/>
      <c r="E3609" s="73"/>
      <c r="F3609"/>
      <c r="G3609"/>
      <c r="H3609"/>
      <c r="I3609"/>
      <c r="J3609"/>
      <c r="K3609"/>
      <c r="L3609"/>
      <c r="M3609"/>
      <c r="N3609" s="82"/>
      <c r="O3609"/>
      <c r="P3609"/>
      <c r="Q3609"/>
      <c r="R3609"/>
      <c r="S3609"/>
      <c r="T3609"/>
      <c r="U3609"/>
      <c r="V3609"/>
      <c r="W3609"/>
      <c r="X3609"/>
      <c r="Y3609"/>
      <c r="Z3609"/>
      <c r="AA3609"/>
      <c r="AB3609"/>
      <c r="AC3609"/>
      <c r="AD3609"/>
      <c r="AE3609"/>
      <c r="AF3609"/>
      <c r="AG3609"/>
      <c r="AH3609"/>
      <c r="AI3609"/>
      <c r="AJ3609"/>
      <c r="AK3609"/>
      <c r="AL3609"/>
      <c r="AM3609" s="73"/>
      <c r="AN3609"/>
      <c r="AO3609"/>
      <c r="AP3609"/>
      <c r="AQ3609"/>
      <c r="AR3609"/>
      <c r="AS3609"/>
      <c r="AT3609"/>
      <c r="AU3609"/>
      <c r="AV3609"/>
      <c r="AW3609"/>
      <c r="AX3609"/>
      <c r="AY3609"/>
      <c r="AZ3609"/>
      <c r="BA3609"/>
      <c r="BB3609"/>
      <c r="BC3609"/>
      <c r="BD3609"/>
      <c r="BE3609"/>
    </row>
    <row r="3610" spans="1:57" x14ac:dyDescent="0.25">
      <c r="A3610"/>
      <c r="B3610"/>
      <c r="C3610"/>
      <c r="D3610"/>
      <c r="E3610" s="73"/>
      <c r="F3610"/>
      <c r="G3610"/>
      <c r="H3610"/>
      <c r="I3610"/>
      <c r="J3610"/>
      <c r="K3610"/>
      <c r="L3610"/>
      <c r="M3610"/>
      <c r="N3610" s="82"/>
      <c r="O3610"/>
      <c r="P3610"/>
      <c r="Q3610"/>
      <c r="R3610"/>
      <c r="S3610"/>
      <c r="T3610"/>
      <c r="U3610"/>
      <c r="V3610"/>
      <c r="W3610"/>
      <c r="X3610"/>
      <c r="Y3610"/>
      <c r="Z3610"/>
      <c r="AA3610"/>
      <c r="AB3610"/>
      <c r="AC3610"/>
      <c r="AD3610"/>
      <c r="AE3610"/>
      <c r="AF3610"/>
      <c r="AG3610"/>
      <c r="AH3610"/>
      <c r="AI3610"/>
      <c r="AJ3610"/>
      <c r="AK3610"/>
      <c r="AL3610"/>
      <c r="AM3610" s="73"/>
      <c r="AN3610"/>
      <c r="AO3610"/>
      <c r="AP3610"/>
      <c r="AQ3610"/>
      <c r="AR3610"/>
      <c r="AS3610"/>
      <c r="AT3610"/>
      <c r="AU3610"/>
      <c r="AV3610"/>
      <c r="AW3610"/>
      <c r="AX3610"/>
      <c r="AY3610"/>
      <c r="AZ3610"/>
      <c r="BA3610"/>
      <c r="BB3610"/>
      <c r="BC3610"/>
      <c r="BD3610"/>
      <c r="BE3610"/>
    </row>
    <row r="3611" spans="1:57" x14ac:dyDescent="0.25">
      <c r="A3611"/>
      <c r="B3611"/>
      <c r="C3611"/>
      <c r="D3611"/>
      <c r="E3611" s="73"/>
      <c r="F3611"/>
      <c r="G3611"/>
      <c r="H3611"/>
      <c r="I3611"/>
      <c r="J3611"/>
      <c r="K3611"/>
      <c r="L3611"/>
      <c r="M3611"/>
      <c r="N3611" s="82"/>
      <c r="O3611"/>
      <c r="P3611"/>
      <c r="Q3611"/>
      <c r="R3611"/>
      <c r="S3611"/>
      <c r="T3611"/>
      <c r="U3611"/>
      <c r="V3611"/>
      <c r="W3611"/>
      <c r="X3611"/>
      <c r="Y3611"/>
      <c r="Z3611"/>
      <c r="AA3611"/>
      <c r="AB3611"/>
      <c r="AC3611"/>
      <c r="AD3611"/>
      <c r="AE3611"/>
      <c r="AF3611"/>
      <c r="AG3611"/>
      <c r="AH3611"/>
      <c r="AI3611"/>
      <c r="AJ3611"/>
      <c r="AK3611"/>
      <c r="AL3611"/>
      <c r="AM3611" s="73"/>
      <c r="AN3611"/>
      <c r="AO3611"/>
      <c r="AP3611"/>
      <c r="AQ3611"/>
      <c r="AR3611"/>
      <c r="AS3611"/>
      <c r="AT3611"/>
      <c r="AU3611"/>
      <c r="AV3611"/>
      <c r="AW3611"/>
      <c r="AX3611"/>
      <c r="AY3611"/>
      <c r="AZ3611"/>
      <c r="BA3611"/>
      <c r="BB3611"/>
      <c r="BC3611"/>
      <c r="BD3611"/>
      <c r="BE3611"/>
    </row>
    <row r="3612" spans="1:57" x14ac:dyDescent="0.25">
      <c r="A3612"/>
      <c r="B3612"/>
      <c r="C3612"/>
      <c r="D3612"/>
      <c r="E3612" s="73"/>
      <c r="F3612"/>
      <c r="G3612"/>
      <c r="H3612"/>
      <c r="I3612"/>
      <c r="J3612"/>
      <c r="K3612"/>
      <c r="L3612"/>
      <c r="M3612"/>
      <c r="N3612" s="82"/>
      <c r="O3612"/>
      <c r="P3612"/>
      <c r="Q3612"/>
      <c r="R3612"/>
      <c r="S3612"/>
      <c r="T3612"/>
      <c r="U3612"/>
      <c r="V3612"/>
      <c r="W3612"/>
      <c r="X3612"/>
      <c r="Y3612"/>
      <c r="Z3612"/>
      <c r="AA3612"/>
      <c r="AB3612"/>
      <c r="AC3612"/>
      <c r="AD3612"/>
      <c r="AE3612"/>
      <c r="AF3612"/>
      <c r="AG3612"/>
      <c r="AH3612"/>
      <c r="AI3612"/>
      <c r="AJ3612"/>
      <c r="AK3612"/>
      <c r="AL3612"/>
      <c r="AM3612" s="73"/>
      <c r="AN3612"/>
      <c r="AO3612"/>
      <c r="AP3612"/>
      <c r="AQ3612"/>
      <c r="AR3612"/>
      <c r="AS3612"/>
      <c r="AT3612"/>
      <c r="AU3612"/>
      <c r="AV3612"/>
      <c r="AW3612"/>
      <c r="AX3612"/>
      <c r="AY3612"/>
      <c r="AZ3612"/>
      <c r="BA3612"/>
      <c r="BB3612"/>
      <c r="BC3612"/>
      <c r="BD3612"/>
      <c r="BE3612"/>
    </row>
    <row r="3613" spans="1:57" x14ac:dyDescent="0.25">
      <c r="A3613"/>
      <c r="B3613"/>
      <c r="C3613"/>
      <c r="D3613"/>
      <c r="E3613" s="73"/>
      <c r="F3613"/>
      <c r="G3613"/>
      <c r="H3613"/>
      <c r="I3613"/>
      <c r="J3613"/>
      <c r="K3613"/>
      <c r="L3613"/>
      <c r="M3613"/>
      <c r="N3613" s="82"/>
      <c r="O3613"/>
      <c r="P3613"/>
      <c r="Q3613"/>
      <c r="R3613"/>
      <c r="S3613"/>
      <c r="T3613"/>
      <c r="U3613"/>
      <c r="V3613"/>
      <c r="W3613"/>
      <c r="X3613"/>
      <c r="Y3613"/>
      <c r="Z3613"/>
      <c r="AA3613"/>
      <c r="AB3613"/>
      <c r="AC3613"/>
      <c r="AD3613"/>
      <c r="AE3613"/>
      <c r="AF3613"/>
      <c r="AG3613"/>
      <c r="AH3613"/>
      <c r="AI3613"/>
      <c r="AJ3613"/>
      <c r="AK3613"/>
      <c r="AL3613"/>
      <c r="AM3613" s="73"/>
      <c r="AN3613"/>
      <c r="AO3613"/>
      <c r="AP3613"/>
      <c r="AQ3613"/>
      <c r="AR3613"/>
      <c r="AS3613"/>
      <c r="AT3613"/>
      <c r="AU3613"/>
      <c r="AV3613"/>
      <c r="AW3613"/>
      <c r="AX3613"/>
      <c r="AY3613"/>
      <c r="AZ3613"/>
      <c r="BA3613"/>
      <c r="BB3613"/>
      <c r="BC3613"/>
      <c r="BD3613"/>
      <c r="BE3613"/>
    </row>
    <row r="3614" spans="1:57" x14ac:dyDescent="0.25">
      <c r="A3614"/>
      <c r="B3614"/>
      <c r="C3614"/>
      <c r="D3614"/>
      <c r="E3614" s="73"/>
      <c r="F3614"/>
      <c r="G3614"/>
      <c r="H3614"/>
      <c r="I3614"/>
      <c r="J3614"/>
      <c r="K3614"/>
      <c r="L3614"/>
      <c r="M3614"/>
      <c r="N3614" s="82"/>
      <c r="O3614"/>
      <c r="P3614"/>
      <c r="Q3614"/>
      <c r="R3614"/>
      <c r="S3614"/>
      <c r="T3614"/>
      <c r="U3614"/>
      <c r="V3614"/>
      <c r="W3614"/>
      <c r="X3614"/>
      <c r="Y3614"/>
      <c r="Z3614"/>
      <c r="AA3614"/>
      <c r="AB3614"/>
      <c r="AC3614"/>
      <c r="AD3614"/>
      <c r="AE3614"/>
      <c r="AF3614"/>
      <c r="AG3614"/>
      <c r="AH3614"/>
      <c r="AI3614"/>
      <c r="AJ3614"/>
      <c r="AK3614"/>
      <c r="AL3614"/>
      <c r="AM3614" s="73"/>
      <c r="AN3614"/>
      <c r="AO3614"/>
      <c r="AP3614"/>
      <c r="AQ3614"/>
      <c r="AR3614"/>
      <c r="AS3614"/>
      <c r="AT3614"/>
      <c r="AU3614"/>
      <c r="AV3614"/>
      <c r="AW3614"/>
      <c r="AX3614"/>
      <c r="AY3614"/>
      <c r="AZ3614"/>
      <c r="BA3614"/>
      <c r="BB3614"/>
      <c r="BC3614"/>
      <c r="BD3614"/>
      <c r="BE3614"/>
    </row>
    <row r="3615" spans="1:57" x14ac:dyDescent="0.25">
      <c r="A3615"/>
      <c r="B3615"/>
      <c r="C3615"/>
      <c r="D3615"/>
      <c r="E3615" s="73"/>
      <c r="F3615"/>
      <c r="G3615"/>
      <c r="H3615"/>
      <c r="I3615"/>
      <c r="J3615"/>
      <c r="K3615"/>
      <c r="L3615"/>
      <c r="M3615"/>
      <c r="N3615" s="82"/>
      <c r="O3615"/>
      <c r="P3615"/>
      <c r="Q3615"/>
      <c r="R3615"/>
      <c r="S3615"/>
      <c r="T3615"/>
      <c r="U3615"/>
      <c r="V3615"/>
      <c r="W3615"/>
      <c r="X3615"/>
      <c r="Y3615"/>
      <c r="Z3615"/>
      <c r="AA3615"/>
      <c r="AB3615"/>
      <c r="AC3615"/>
      <c r="AD3615"/>
      <c r="AE3615"/>
      <c r="AF3615"/>
      <c r="AG3615"/>
      <c r="AH3615"/>
      <c r="AI3615"/>
      <c r="AJ3615"/>
      <c r="AK3615"/>
      <c r="AL3615"/>
      <c r="AM3615" s="73"/>
      <c r="AN3615"/>
      <c r="AO3615"/>
      <c r="AP3615"/>
      <c r="AQ3615"/>
      <c r="AR3615"/>
      <c r="AS3615"/>
      <c r="AT3615"/>
      <c r="AU3615"/>
      <c r="AV3615"/>
      <c r="AW3615"/>
      <c r="AX3615"/>
      <c r="AY3615"/>
      <c r="AZ3615"/>
      <c r="BA3615"/>
      <c r="BB3615"/>
      <c r="BC3615"/>
      <c r="BD3615"/>
      <c r="BE3615"/>
    </row>
    <row r="3616" spans="1:57" x14ac:dyDescent="0.25">
      <c r="A3616"/>
      <c r="B3616"/>
      <c r="C3616"/>
      <c r="D3616"/>
      <c r="E3616" s="73"/>
      <c r="F3616"/>
      <c r="G3616"/>
      <c r="H3616"/>
      <c r="I3616"/>
      <c r="J3616"/>
      <c r="K3616"/>
      <c r="L3616"/>
      <c r="M3616"/>
      <c r="N3616" s="82"/>
      <c r="O3616"/>
      <c r="P3616"/>
      <c r="Q3616"/>
      <c r="R3616"/>
      <c r="S3616"/>
      <c r="T3616"/>
      <c r="U3616"/>
      <c r="V3616"/>
      <c r="W3616"/>
      <c r="X3616"/>
      <c r="Y3616"/>
      <c r="Z3616"/>
      <c r="AA3616"/>
      <c r="AB3616"/>
      <c r="AC3616"/>
      <c r="AD3616"/>
      <c r="AE3616"/>
      <c r="AF3616"/>
      <c r="AG3616"/>
      <c r="AH3616"/>
      <c r="AI3616"/>
      <c r="AJ3616"/>
      <c r="AK3616"/>
      <c r="AL3616"/>
      <c r="AM3616" s="73"/>
      <c r="AN3616"/>
      <c r="AO3616"/>
      <c r="AP3616"/>
      <c r="AQ3616"/>
      <c r="AR3616"/>
      <c r="AS3616"/>
      <c r="AT3616"/>
      <c r="AU3616"/>
      <c r="AV3616"/>
      <c r="AW3616"/>
      <c r="AX3616"/>
      <c r="AY3616"/>
      <c r="AZ3616"/>
      <c r="BA3616"/>
      <c r="BB3616"/>
      <c r="BC3616"/>
      <c r="BD3616"/>
      <c r="BE3616"/>
    </row>
    <row r="3617" spans="1:57" x14ac:dyDescent="0.25">
      <c r="A3617"/>
      <c r="B3617"/>
      <c r="C3617"/>
      <c r="D3617"/>
      <c r="E3617" s="73"/>
      <c r="F3617"/>
      <c r="G3617"/>
      <c r="H3617"/>
      <c r="I3617"/>
      <c r="J3617"/>
      <c r="K3617"/>
      <c r="L3617"/>
      <c r="M3617"/>
      <c r="N3617" s="82"/>
      <c r="O3617"/>
      <c r="P3617"/>
      <c r="Q3617"/>
      <c r="R3617"/>
      <c r="S3617"/>
      <c r="T3617"/>
      <c r="U3617"/>
      <c r="V3617"/>
      <c r="W3617"/>
      <c r="X3617"/>
      <c r="Y3617"/>
      <c r="Z3617"/>
      <c r="AA3617"/>
      <c r="AB3617"/>
      <c r="AC3617"/>
      <c r="AD3617"/>
      <c r="AE3617"/>
      <c r="AF3617"/>
      <c r="AG3617"/>
      <c r="AH3617"/>
      <c r="AI3617"/>
      <c r="AJ3617"/>
      <c r="AK3617"/>
      <c r="AL3617"/>
      <c r="AM3617" s="73"/>
      <c r="AN3617"/>
      <c r="AO3617"/>
      <c r="AP3617"/>
      <c r="AQ3617"/>
      <c r="AR3617"/>
      <c r="AS3617"/>
      <c r="AT3617"/>
      <c r="AU3617"/>
      <c r="AV3617"/>
      <c r="AW3617"/>
      <c r="AX3617"/>
      <c r="AY3617"/>
      <c r="AZ3617"/>
      <c r="BA3617"/>
      <c r="BB3617"/>
      <c r="BC3617"/>
      <c r="BD3617"/>
      <c r="BE3617"/>
    </row>
    <row r="3618" spans="1:57" x14ac:dyDescent="0.25">
      <c r="A3618"/>
      <c r="B3618"/>
      <c r="C3618"/>
      <c r="D3618"/>
      <c r="E3618" s="73"/>
      <c r="F3618"/>
      <c r="G3618"/>
      <c r="H3618"/>
      <c r="I3618"/>
      <c r="J3618"/>
      <c r="K3618"/>
      <c r="L3618"/>
      <c r="M3618"/>
      <c r="N3618" s="82"/>
      <c r="O3618"/>
      <c r="P3618"/>
      <c r="Q3618"/>
      <c r="R3618"/>
      <c r="S3618"/>
      <c r="T3618"/>
      <c r="U3618"/>
      <c r="V3618"/>
      <c r="W3618"/>
      <c r="X3618"/>
      <c r="Y3618"/>
      <c r="Z3618"/>
      <c r="AA3618"/>
      <c r="AB3618"/>
      <c r="AC3618"/>
      <c r="AD3618"/>
      <c r="AE3618"/>
      <c r="AF3618"/>
      <c r="AG3618"/>
      <c r="AH3618"/>
      <c r="AI3618"/>
      <c r="AJ3618"/>
      <c r="AK3618"/>
      <c r="AL3618"/>
      <c r="AM3618" s="73"/>
      <c r="AN3618"/>
      <c r="AO3618"/>
      <c r="AP3618"/>
      <c r="AQ3618"/>
      <c r="AR3618"/>
      <c r="AS3618"/>
      <c r="AT3618"/>
      <c r="AU3618"/>
      <c r="AV3618"/>
      <c r="AW3618"/>
      <c r="AX3618"/>
      <c r="AY3618"/>
      <c r="AZ3618"/>
      <c r="BA3618"/>
      <c r="BB3618"/>
      <c r="BC3618"/>
      <c r="BD3618"/>
      <c r="BE3618"/>
    </row>
    <row r="3619" spans="1:57" x14ac:dyDescent="0.25">
      <c r="A3619"/>
      <c r="B3619"/>
      <c r="C3619"/>
      <c r="D3619"/>
      <c r="E3619" s="73"/>
      <c r="F3619"/>
      <c r="G3619"/>
      <c r="H3619"/>
      <c r="I3619"/>
      <c r="J3619"/>
      <c r="K3619"/>
      <c r="L3619"/>
      <c r="M3619"/>
      <c r="N3619" s="82"/>
      <c r="O3619"/>
      <c r="P3619"/>
      <c r="Q3619"/>
      <c r="R3619"/>
      <c r="S3619"/>
      <c r="T3619" s="73"/>
      <c r="U3619"/>
      <c r="V3619"/>
      <c r="W3619"/>
      <c r="X3619"/>
      <c r="Y3619"/>
      <c r="Z3619"/>
      <c r="AA3619"/>
      <c r="AB3619"/>
      <c r="AC3619"/>
      <c r="AD3619"/>
      <c r="AE3619"/>
      <c r="AF3619"/>
      <c r="AG3619"/>
      <c r="AH3619"/>
      <c r="AI3619"/>
      <c r="AJ3619"/>
      <c r="AK3619"/>
      <c r="AL3619"/>
      <c r="AM3619" s="73"/>
      <c r="AN3619"/>
      <c r="AO3619"/>
      <c r="AP3619"/>
      <c r="AQ3619"/>
      <c r="AR3619"/>
      <c r="AS3619"/>
      <c r="AT3619"/>
      <c r="AU3619"/>
      <c r="AV3619"/>
      <c r="AW3619"/>
      <c r="AX3619"/>
      <c r="AY3619"/>
      <c r="AZ3619"/>
      <c r="BA3619"/>
      <c r="BB3619"/>
      <c r="BC3619"/>
      <c r="BD3619">
        <v>1</v>
      </c>
      <c r="BE3619" t="s">
        <v>2075</v>
      </c>
    </row>
    <row r="3620" spans="1:57" x14ac:dyDescent="0.25">
      <c r="A3620"/>
      <c r="B3620"/>
      <c r="C3620"/>
      <c r="D3620"/>
      <c r="E3620" s="73"/>
      <c r="F3620"/>
      <c r="G3620"/>
      <c r="H3620"/>
      <c r="I3620"/>
      <c r="J3620"/>
      <c r="K3620"/>
      <c r="L3620"/>
      <c r="M3620"/>
      <c r="N3620" s="82"/>
      <c r="O3620"/>
      <c r="P3620"/>
      <c r="Q3620"/>
      <c r="R3620"/>
      <c r="S3620"/>
      <c r="T3620"/>
      <c r="U3620"/>
      <c r="V3620"/>
      <c r="W3620"/>
      <c r="X3620"/>
      <c r="Y3620"/>
      <c r="Z3620"/>
      <c r="AA3620"/>
      <c r="AB3620"/>
      <c r="AC3620"/>
      <c r="AD3620"/>
      <c r="AE3620"/>
      <c r="AF3620"/>
      <c r="AG3620"/>
      <c r="AH3620"/>
      <c r="AI3620"/>
      <c r="AJ3620"/>
      <c r="AK3620"/>
      <c r="AL3620"/>
      <c r="AM3620" s="73"/>
      <c r="AN3620"/>
      <c r="AO3620"/>
      <c r="AP3620"/>
      <c r="AQ3620"/>
      <c r="AR3620"/>
      <c r="AS3620"/>
      <c r="AT3620"/>
      <c r="AU3620"/>
      <c r="AV3620"/>
      <c r="AW3620"/>
      <c r="AX3620"/>
      <c r="AY3620"/>
      <c r="AZ3620"/>
      <c r="BA3620"/>
      <c r="BB3620"/>
      <c r="BC3620"/>
      <c r="BD3620"/>
      <c r="BE3620"/>
    </row>
    <row r="3621" spans="1:57" x14ac:dyDescent="0.25">
      <c r="A3621"/>
      <c r="B3621"/>
      <c r="C3621"/>
      <c r="D3621"/>
      <c r="E3621" s="73"/>
      <c r="F3621"/>
      <c r="G3621"/>
      <c r="H3621"/>
      <c r="I3621"/>
      <c r="J3621"/>
      <c r="K3621"/>
      <c r="L3621"/>
      <c r="M3621"/>
      <c r="N3621" s="82"/>
      <c r="O3621"/>
      <c r="P3621"/>
      <c r="Q3621"/>
      <c r="R3621"/>
      <c r="S3621"/>
      <c r="T3621"/>
      <c r="U3621"/>
      <c r="V3621"/>
      <c r="W3621"/>
      <c r="X3621"/>
      <c r="Y3621"/>
      <c r="Z3621"/>
      <c r="AA3621"/>
      <c r="AB3621"/>
      <c r="AC3621"/>
      <c r="AD3621"/>
      <c r="AE3621"/>
      <c r="AF3621"/>
      <c r="AG3621"/>
      <c r="AH3621"/>
      <c r="AI3621"/>
      <c r="AJ3621"/>
      <c r="AK3621"/>
      <c r="AL3621"/>
      <c r="AM3621" s="73"/>
      <c r="AN3621"/>
      <c r="AO3621"/>
      <c r="AP3621"/>
      <c r="AQ3621"/>
      <c r="AR3621"/>
      <c r="AS3621"/>
      <c r="AT3621"/>
      <c r="AU3621"/>
      <c r="AV3621"/>
      <c r="AW3621"/>
      <c r="AX3621"/>
      <c r="AY3621"/>
      <c r="AZ3621"/>
      <c r="BA3621"/>
      <c r="BB3621"/>
      <c r="BC3621"/>
      <c r="BD3621"/>
      <c r="BE3621"/>
    </row>
    <row r="3622" spans="1:57" x14ac:dyDescent="0.25">
      <c r="A3622"/>
      <c r="B3622"/>
      <c r="C3622"/>
      <c r="D3622"/>
      <c r="E3622" s="73"/>
      <c r="F3622"/>
      <c r="G3622"/>
      <c r="H3622"/>
      <c r="I3622"/>
      <c r="J3622"/>
      <c r="K3622"/>
      <c r="L3622"/>
      <c r="M3622"/>
      <c r="N3622" s="82"/>
      <c r="O3622"/>
      <c r="P3622"/>
      <c r="Q3622"/>
      <c r="R3622"/>
      <c r="S3622"/>
      <c r="T3622"/>
      <c r="U3622"/>
      <c r="V3622"/>
      <c r="W3622"/>
      <c r="X3622"/>
      <c r="Y3622"/>
      <c r="Z3622"/>
      <c r="AA3622"/>
      <c r="AB3622"/>
      <c r="AC3622"/>
      <c r="AD3622"/>
      <c r="AE3622"/>
      <c r="AF3622"/>
      <c r="AG3622"/>
      <c r="AH3622"/>
      <c r="AI3622"/>
      <c r="AJ3622"/>
      <c r="AK3622"/>
      <c r="AL3622"/>
      <c r="AM3622" s="73"/>
      <c r="AN3622"/>
      <c r="AO3622"/>
      <c r="AP3622"/>
      <c r="AQ3622"/>
      <c r="AR3622"/>
      <c r="AS3622"/>
      <c r="AT3622"/>
      <c r="AU3622"/>
      <c r="AV3622"/>
      <c r="AW3622"/>
      <c r="AX3622"/>
      <c r="AY3622"/>
      <c r="AZ3622"/>
      <c r="BA3622"/>
      <c r="BB3622"/>
      <c r="BC3622"/>
      <c r="BD3622"/>
      <c r="BE3622"/>
    </row>
    <row r="3623" spans="1:57" x14ac:dyDescent="0.25">
      <c r="A3623"/>
      <c r="B3623"/>
      <c r="C3623"/>
      <c r="D3623"/>
      <c r="E3623" s="73"/>
      <c r="F3623"/>
      <c r="G3623"/>
      <c r="H3623"/>
      <c r="I3623"/>
      <c r="J3623"/>
      <c r="K3623"/>
      <c r="L3623"/>
      <c r="M3623"/>
      <c r="N3623" s="82"/>
      <c r="O3623"/>
      <c r="P3623"/>
      <c r="Q3623"/>
      <c r="R3623"/>
      <c r="S3623"/>
      <c r="T3623"/>
      <c r="U3623"/>
      <c r="V3623"/>
      <c r="W3623"/>
      <c r="X3623"/>
      <c r="Y3623"/>
      <c r="Z3623"/>
      <c r="AA3623"/>
      <c r="AB3623"/>
      <c r="AC3623"/>
      <c r="AD3623"/>
      <c r="AE3623"/>
      <c r="AF3623"/>
      <c r="AG3623"/>
      <c r="AH3623"/>
      <c r="AI3623"/>
      <c r="AJ3623"/>
      <c r="AK3623"/>
      <c r="AL3623"/>
      <c r="AM3623" s="73"/>
      <c r="AN3623"/>
      <c r="AO3623"/>
      <c r="AP3623"/>
      <c r="AQ3623"/>
      <c r="AR3623"/>
      <c r="AS3623"/>
      <c r="AT3623"/>
      <c r="AU3623"/>
      <c r="AV3623"/>
      <c r="AW3623"/>
      <c r="AX3623"/>
      <c r="AY3623"/>
      <c r="AZ3623"/>
      <c r="BA3623"/>
      <c r="BB3623"/>
      <c r="BC3623"/>
      <c r="BD3623"/>
      <c r="BE3623"/>
    </row>
    <row r="3624" spans="1:57" x14ac:dyDescent="0.25">
      <c r="A3624"/>
      <c r="B3624"/>
      <c r="C3624"/>
      <c r="D3624"/>
      <c r="E3624" s="73"/>
      <c r="F3624"/>
      <c r="G3624"/>
      <c r="H3624"/>
      <c r="I3624"/>
      <c r="J3624"/>
      <c r="K3624"/>
      <c r="L3624"/>
      <c r="M3624"/>
      <c r="N3624" s="82"/>
      <c r="O3624"/>
      <c r="P3624"/>
      <c r="Q3624"/>
      <c r="R3624"/>
      <c r="S3624"/>
      <c r="T3624"/>
      <c r="U3624"/>
      <c r="V3624"/>
      <c r="W3624"/>
      <c r="X3624"/>
      <c r="Y3624"/>
      <c r="Z3624"/>
      <c r="AA3624"/>
      <c r="AB3624"/>
      <c r="AC3624"/>
      <c r="AD3624"/>
      <c r="AE3624"/>
      <c r="AF3624"/>
      <c r="AG3624"/>
      <c r="AH3624"/>
      <c r="AI3624"/>
      <c r="AJ3624"/>
      <c r="AK3624"/>
      <c r="AL3624"/>
      <c r="AM3624" s="73"/>
      <c r="AN3624"/>
      <c r="AO3624"/>
      <c r="AP3624"/>
      <c r="AQ3624"/>
      <c r="AR3624"/>
      <c r="AS3624"/>
      <c r="AT3624"/>
      <c r="AU3624"/>
      <c r="AV3624"/>
      <c r="AW3624"/>
      <c r="AX3624"/>
      <c r="AY3624"/>
      <c r="AZ3624"/>
      <c r="BA3624"/>
      <c r="BB3624"/>
      <c r="BC3624"/>
      <c r="BD3624"/>
      <c r="BE3624"/>
    </row>
    <row r="3625" spans="1:57" x14ac:dyDescent="0.25">
      <c r="A3625"/>
      <c r="B3625"/>
      <c r="C3625"/>
      <c r="D3625"/>
      <c r="E3625" s="73"/>
      <c r="F3625"/>
      <c r="G3625"/>
      <c r="H3625"/>
      <c r="I3625"/>
      <c r="J3625"/>
      <c r="K3625"/>
      <c r="L3625"/>
      <c r="M3625"/>
      <c r="N3625" s="82"/>
      <c r="O3625"/>
      <c r="P3625"/>
      <c r="Q3625"/>
      <c r="R3625"/>
      <c r="S3625"/>
      <c r="T3625"/>
      <c r="U3625"/>
      <c r="V3625"/>
      <c r="W3625"/>
      <c r="X3625"/>
      <c r="Y3625"/>
      <c r="Z3625"/>
      <c r="AA3625"/>
      <c r="AB3625"/>
      <c r="AC3625"/>
      <c r="AD3625"/>
      <c r="AE3625"/>
      <c r="AF3625"/>
      <c r="AG3625"/>
      <c r="AH3625"/>
      <c r="AI3625"/>
      <c r="AJ3625"/>
      <c r="AK3625"/>
      <c r="AL3625"/>
      <c r="AM3625" s="73"/>
      <c r="AN3625"/>
      <c r="AO3625"/>
      <c r="AP3625"/>
      <c r="AQ3625"/>
      <c r="AR3625"/>
      <c r="AS3625"/>
      <c r="AT3625"/>
      <c r="AU3625"/>
      <c r="AV3625"/>
      <c r="AW3625"/>
      <c r="AX3625"/>
      <c r="AY3625"/>
      <c r="AZ3625"/>
      <c r="BA3625"/>
      <c r="BB3625"/>
      <c r="BC3625"/>
      <c r="BD3625"/>
      <c r="BE3625"/>
    </row>
    <row r="3626" spans="1:57" x14ac:dyDescent="0.25">
      <c r="A3626"/>
      <c r="B3626"/>
      <c r="C3626"/>
      <c r="D3626"/>
      <c r="E3626" s="73"/>
      <c r="F3626"/>
      <c r="G3626"/>
      <c r="H3626"/>
      <c r="I3626"/>
      <c r="J3626"/>
      <c r="K3626"/>
      <c r="L3626"/>
      <c r="M3626"/>
      <c r="N3626" s="82"/>
      <c r="O3626"/>
      <c r="P3626"/>
      <c r="Q3626"/>
      <c r="R3626"/>
      <c r="S3626"/>
      <c r="T3626"/>
      <c r="U3626"/>
      <c r="V3626"/>
      <c r="W3626"/>
      <c r="X3626"/>
      <c r="Y3626"/>
      <c r="Z3626"/>
      <c r="AA3626"/>
      <c r="AB3626"/>
      <c r="AC3626"/>
      <c r="AD3626"/>
      <c r="AE3626"/>
      <c r="AF3626"/>
      <c r="AG3626"/>
      <c r="AH3626"/>
      <c r="AI3626"/>
      <c r="AJ3626"/>
      <c r="AK3626"/>
      <c r="AL3626"/>
      <c r="AM3626" s="73"/>
      <c r="AN3626"/>
      <c r="AO3626"/>
      <c r="AP3626"/>
      <c r="AQ3626"/>
      <c r="AR3626"/>
      <c r="AS3626"/>
      <c r="AT3626"/>
      <c r="AU3626"/>
      <c r="AV3626"/>
      <c r="AW3626"/>
      <c r="AX3626"/>
      <c r="AY3626"/>
      <c r="AZ3626"/>
      <c r="BA3626"/>
      <c r="BB3626"/>
      <c r="BC3626"/>
      <c r="BD3626"/>
      <c r="BE3626"/>
    </row>
    <row r="3627" spans="1:57" x14ac:dyDescent="0.25">
      <c r="A3627"/>
      <c r="B3627"/>
      <c r="C3627"/>
      <c r="D3627"/>
      <c r="E3627" s="73"/>
      <c r="F3627"/>
      <c r="G3627"/>
      <c r="H3627"/>
      <c r="I3627"/>
      <c r="J3627"/>
      <c r="K3627"/>
      <c r="L3627"/>
      <c r="M3627"/>
      <c r="N3627" s="82"/>
      <c r="O3627"/>
      <c r="P3627"/>
      <c r="Q3627"/>
      <c r="R3627"/>
      <c r="S3627"/>
      <c r="T3627"/>
      <c r="U3627"/>
      <c r="V3627"/>
      <c r="W3627"/>
      <c r="X3627"/>
      <c r="Y3627"/>
      <c r="Z3627"/>
      <c r="AA3627"/>
      <c r="AB3627"/>
      <c r="AC3627"/>
      <c r="AD3627"/>
      <c r="AE3627"/>
      <c r="AF3627"/>
      <c r="AG3627"/>
      <c r="AH3627"/>
      <c r="AI3627"/>
      <c r="AJ3627"/>
      <c r="AK3627"/>
      <c r="AL3627"/>
      <c r="AM3627" s="73"/>
      <c r="AN3627"/>
      <c r="AO3627"/>
      <c r="AP3627"/>
      <c r="AQ3627"/>
      <c r="AR3627"/>
      <c r="AS3627"/>
      <c r="AT3627"/>
      <c r="AU3627"/>
      <c r="AV3627"/>
      <c r="AW3627"/>
      <c r="AX3627"/>
      <c r="AY3627"/>
      <c r="AZ3627"/>
      <c r="BA3627"/>
      <c r="BB3627"/>
      <c r="BC3627"/>
      <c r="BD3627"/>
      <c r="BE3627"/>
    </row>
    <row r="3628" spans="1:57" x14ac:dyDescent="0.25">
      <c r="A3628"/>
      <c r="B3628"/>
      <c r="C3628"/>
      <c r="D3628"/>
      <c r="E3628" s="73"/>
      <c r="F3628"/>
      <c r="G3628"/>
      <c r="H3628"/>
      <c r="I3628"/>
      <c r="J3628"/>
      <c r="K3628"/>
      <c r="L3628"/>
      <c r="M3628"/>
      <c r="N3628" s="82"/>
      <c r="O3628"/>
      <c r="P3628"/>
      <c r="Q3628"/>
      <c r="R3628"/>
      <c r="S3628"/>
      <c r="T3628"/>
      <c r="U3628"/>
      <c r="V3628"/>
      <c r="W3628"/>
      <c r="X3628"/>
      <c r="Y3628"/>
      <c r="Z3628"/>
      <c r="AA3628"/>
      <c r="AB3628"/>
      <c r="AC3628"/>
      <c r="AD3628"/>
      <c r="AE3628"/>
      <c r="AF3628"/>
      <c r="AG3628"/>
      <c r="AH3628"/>
      <c r="AI3628"/>
      <c r="AJ3628"/>
      <c r="AK3628"/>
      <c r="AL3628"/>
      <c r="AM3628" s="73"/>
      <c r="AN3628"/>
      <c r="AO3628"/>
      <c r="AP3628"/>
      <c r="AQ3628"/>
      <c r="AR3628"/>
      <c r="AS3628"/>
      <c r="AT3628"/>
      <c r="AU3628"/>
      <c r="AV3628"/>
      <c r="AW3628"/>
      <c r="AX3628"/>
      <c r="AY3628"/>
      <c r="AZ3628"/>
      <c r="BA3628"/>
      <c r="BB3628"/>
      <c r="BC3628"/>
      <c r="BD3628"/>
      <c r="BE3628"/>
    </row>
    <row r="3629" spans="1:57" x14ac:dyDescent="0.25">
      <c r="A3629"/>
      <c r="B3629"/>
      <c r="C3629"/>
      <c r="D3629"/>
      <c r="E3629" s="73"/>
      <c r="F3629"/>
      <c r="G3629"/>
      <c r="H3629"/>
      <c r="I3629"/>
      <c r="J3629"/>
      <c r="K3629"/>
      <c r="L3629"/>
      <c r="M3629"/>
      <c r="N3629" s="82"/>
      <c r="O3629"/>
      <c r="P3629"/>
      <c r="Q3629"/>
      <c r="R3629"/>
      <c r="S3629"/>
      <c r="T3629"/>
      <c r="U3629"/>
      <c r="V3629"/>
      <c r="W3629"/>
      <c r="X3629"/>
      <c r="Y3629"/>
      <c r="Z3629"/>
      <c r="AA3629"/>
      <c r="AB3629"/>
      <c r="AC3629"/>
      <c r="AD3629"/>
      <c r="AE3629"/>
      <c r="AF3629"/>
      <c r="AG3629"/>
      <c r="AH3629"/>
      <c r="AI3629"/>
      <c r="AJ3629"/>
      <c r="AK3629"/>
      <c r="AL3629"/>
      <c r="AM3629" s="73"/>
      <c r="AN3629"/>
      <c r="AO3629"/>
      <c r="AP3629"/>
      <c r="AQ3629"/>
      <c r="AR3629"/>
      <c r="AS3629"/>
      <c r="AT3629"/>
      <c r="AU3629"/>
      <c r="AV3629"/>
      <c r="AW3629"/>
      <c r="AX3629"/>
      <c r="AY3629"/>
      <c r="AZ3629"/>
      <c r="BA3629"/>
      <c r="BB3629"/>
      <c r="BC3629"/>
      <c r="BD3629"/>
      <c r="BE3629"/>
    </row>
    <row r="3630" spans="1:57" x14ac:dyDescent="0.25">
      <c r="A3630"/>
      <c r="B3630"/>
      <c r="C3630"/>
      <c r="D3630"/>
      <c r="E3630" s="73"/>
      <c r="F3630"/>
      <c r="G3630"/>
      <c r="H3630"/>
      <c r="I3630"/>
      <c r="J3630"/>
      <c r="K3630"/>
      <c r="L3630"/>
      <c r="M3630"/>
      <c r="N3630" s="82"/>
      <c r="O3630"/>
      <c r="P3630"/>
      <c r="Q3630"/>
      <c r="R3630"/>
      <c r="S3630"/>
      <c r="T3630"/>
      <c r="U3630"/>
      <c r="V3630"/>
      <c r="W3630"/>
      <c r="X3630"/>
      <c r="Y3630"/>
      <c r="Z3630"/>
      <c r="AA3630"/>
      <c r="AB3630"/>
      <c r="AC3630"/>
      <c r="AD3630"/>
      <c r="AE3630"/>
      <c r="AF3630"/>
      <c r="AG3630"/>
      <c r="AH3630"/>
      <c r="AI3630"/>
      <c r="AJ3630"/>
      <c r="AK3630"/>
      <c r="AL3630"/>
      <c r="AM3630" s="73"/>
      <c r="AN3630"/>
      <c r="AO3630"/>
      <c r="AP3630"/>
      <c r="AQ3630"/>
      <c r="AR3630"/>
      <c r="AS3630"/>
      <c r="AT3630"/>
      <c r="AU3630"/>
      <c r="AV3630"/>
      <c r="AW3630"/>
      <c r="AX3630"/>
      <c r="AY3630"/>
      <c r="AZ3630"/>
      <c r="BA3630"/>
      <c r="BB3630"/>
      <c r="BC3630"/>
      <c r="BD3630"/>
      <c r="BE3630"/>
    </row>
    <row r="3631" spans="1:57" x14ac:dyDescent="0.25">
      <c r="A3631"/>
      <c r="B3631"/>
      <c r="C3631"/>
      <c r="D3631"/>
      <c r="E3631" s="73"/>
      <c r="F3631"/>
      <c r="G3631"/>
      <c r="H3631"/>
      <c r="I3631"/>
      <c r="J3631"/>
      <c r="K3631"/>
      <c r="L3631"/>
      <c r="M3631"/>
      <c r="N3631" s="82"/>
      <c r="O3631"/>
      <c r="P3631"/>
      <c r="Q3631"/>
      <c r="R3631"/>
      <c r="S3631"/>
      <c r="T3631"/>
      <c r="U3631"/>
      <c r="V3631"/>
      <c r="W3631"/>
      <c r="X3631"/>
      <c r="Y3631"/>
      <c r="Z3631"/>
      <c r="AA3631"/>
      <c r="AB3631"/>
      <c r="AC3631"/>
      <c r="AD3631"/>
      <c r="AE3631"/>
      <c r="AF3631"/>
      <c r="AG3631"/>
      <c r="AH3631"/>
      <c r="AI3631"/>
      <c r="AJ3631"/>
      <c r="AK3631"/>
      <c r="AL3631"/>
      <c r="AM3631" s="73"/>
      <c r="AN3631"/>
      <c r="AO3631"/>
      <c r="AP3631"/>
      <c r="AQ3631"/>
      <c r="AR3631"/>
      <c r="AS3631"/>
      <c r="AT3631"/>
      <c r="AU3631"/>
      <c r="AV3631"/>
      <c r="AW3631"/>
      <c r="AX3631"/>
      <c r="AY3631"/>
      <c r="AZ3631"/>
      <c r="BA3631"/>
      <c r="BB3631"/>
      <c r="BC3631"/>
      <c r="BD3631"/>
      <c r="BE3631"/>
    </row>
    <row r="3632" spans="1:57" x14ac:dyDescent="0.25">
      <c r="A3632"/>
      <c r="B3632"/>
      <c r="C3632"/>
      <c r="D3632"/>
      <c r="E3632" s="73"/>
      <c r="F3632"/>
      <c r="G3632"/>
      <c r="H3632"/>
      <c r="I3632"/>
      <c r="J3632"/>
      <c r="K3632"/>
      <c r="L3632"/>
      <c r="M3632"/>
      <c r="N3632" s="82"/>
      <c r="O3632"/>
      <c r="P3632"/>
      <c r="Q3632"/>
      <c r="R3632"/>
      <c r="S3632"/>
      <c r="T3632"/>
      <c r="U3632"/>
      <c r="V3632"/>
      <c r="W3632"/>
      <c r="X3632"/>
      <c r="Y3632"/>
      <c r="Z3632"/>
      <c r="AA3632"/>
      <c r="AB3632"/>
      <c r="AC3632"/>
      <c r="AD3632"/>
      <c r="AE3632"/>
      <c r="AF3632"/>
      <c r="AG3632"/>
      <c r="AH3632"/>
      <c r="AI3632"/>
      <c r="AJ3632"/>
      <c r="AK3632"/>
      <c r="AL3632"/>
      <c r="AM3632" s="73"/>
      <c r="AN3632"/>
      <c r="AO3632"/>
      <c r="AP3632"/>
      <c r="AQ3632"/>
      <c r="AR3632"/>
      <c r="AS3632"/>
      <c r="AT3632"/>
      <c r="AU3632"/>
      <c r="AV3632"/>
      <c r="AW3632"/>
      <c r="AX3632"/>
      <c r="AY3632"/>
      <c r="AZ3632"/>
      <c r="BA3632"/>
      <c r="BB3632"/>
      <c r="BC3632"/>
      <c r="BD3632"/>
      <c r="BE3632"/>
    </row>
    <row r="3633" spans="1:57" x14ac:dyDescent="0.25">
      <c r="A3633"/>
      <c r="B3633"/>
      <c r="C3633"/>
      <c r="D3633"/>
      <c r="E3633" s="73"/>
      <c r="F3633"/>
      <c r="G3633"/>
      <c r="H3633"/>
      <c r="I3633"/>
      <c r="J3633"/>
      <c r="K3633"/>
      <c r="L3633"/>
      <c r="M3633"/>
      <c r="N3633" s="82"/>
      <c r="O3633"/>
      <c r="P3633"/>
      <c r="Q3633"/>
      <c r="R3633"/>
      <c r="S3633"/>
      <c r="T3633"/>
      <c r="U3633"/>
      <c r="V3633"/>
      <c r="W3633"/>
      <c r="X3633"/>
      <c r="Y3633"/>
      <c r="Z3633"/>
      <c r="AA3633"/>
      <c r="AB3633"/>
      <c r="AC3633"/>
      <c r="AD3633"/>
      <c r="AE3633"/>
      <c r="AF3633"/>
      <c r="AG3633"/>
      <c r="AH3633"/>
      <c r="AI3633"/>
      <c r="AJ3633"/>
      <c r="AK3633"/>
      <c r="AL3633"/>
      <c r="AM3633" s="73"/>
      <c r="AN3633"/>
      <c r="AO3633"/>
      <c r="AP3633"/>
      <c r="AQ3633"/>
      <c r="AR3633"/>
      <c r="AS3633"/>
      <c r="AT3633"/>
      <c r="AU3633"/>
      <c r="AV3633"/>
      <c r="AW3633"/>
      <c r="AX3633"/>
      <c r="AY3633"/>
      <c r="AZ3633"/>
      <c r="BA3633"/>
      <c r="BB3633"/>
      <c r="BC3633"/>
      <c r="BD3633"/>
      <c r="BE3633"/>
    </row>
    <row r="3634" spans="1:57" x14ac:dyDescent="0.25">
      <c r="A3634"/>
      <c r="B3634"/>
      <c r="C3634"/>
      <c r="D3634"/>
      <c r="E3634" s="73"/>
      <c r="F3634"/>
      <c r="G3634"/>
      <c r="H3634"/>
      <c r="I3634"/>
      <c r="J3634"/>
      <c r="K3634"/>
      <c r="L3634"/>
      <c r="M3634"/>
      <c r="N3634" s="82"/>
      <c r="O3634"/>
      <c r="P3634"/>
      <c r="Q3634"/>
      <c r="R3634"/>
      <c r="S3634"/>
      <c r="T3634"/>
      <c r="U3634"/>
      <c r="V3634"/>
      <c r="W3634"/>
      <c r="X3634"/>
      <c r="Y3634"/>
      <c r="Z3634"/>
      <c r="AA3634"/>
      <c r="AB3634"/>
      <c r="AC3634"/>
      <c r="AD3634"/>
      <c r="AE3634"/>
      <c r="AF3634"/>
      <c r="AG3634"/>
      <c r="AH3634"/>
      <c r="AI3634"/>
      <c r="AJ3634"/>
      <c r="AK3634"/>
      <c r="AL3634"/>
      <c r="AM3634" s="73"/>
      <c r="AN3634"/>
      <c r="AO3634"/>
      <c r="AP3634"/>
      <c r="AQ3634"/>
      <c r="AR3634"/>
      <c r="AS3634"/>
      <c r="AT3634"/>
      <c r="AU3634"/>
      <c r="AV3634"/>
      <c r="AW3634"/>
      <c r="AX3634"/>
      <c r="AY3634"/>
      <c r="AZ3634"/>
      <c r="BA3634"/>
      <c r="BB3634"/>
      <c r="BC3634"/>
      <c r="BD3634"/>
      <c r="BE3634"/>
    </row>
    <row r="3635" spans="1:57" x14ac:dyDescent="0.25">
      <c r="A3635"/>
      <c r="B3635"/>
      <c r="C3635"/>
      <c r="D3635"/>
      <c r="E3635" s="73"/>
      <c r="F3635"/>
      <c r="G3635"/>
      <c r="H3635"/>
      <c r="I3635"/>
      <c r="J3635"/>
      <c r="K3635"/>
      <c r="L3635"/>
      <c r="M3635"/>
      <c r="N3635" s="82"/>
      <c r="O3635"/>
      <c r="P3635"/>
      <c r="Q3635"/>
      <c r="R3635"/>
      <c r="S3635"/>
      <c r="T3635"/>
      <c r="U3635"/>
      <c r="V3635"/>
      <c r="W3635"/>
      <c r="X3635"/>
      <c r="Y3635"/>
      <c r="Z3635"/>
      <c r="AA3635"/>
      <c r="AB3635"/>
      <c r="AC3635"/>
      <c r="AD3635"/>
      <c r="AE3635"/>
      <c r="AF3635"/>
      <c r="AG3635"/>
      <c r="AH3635"/>
      <c r="AI3635"/>
      <c r="AJ3635"/>
      <c r="AK3635"/>
      <c r="AL3635"/>
      <c r="AM3635" s="73"/>
      <c r="AN3635"/>
      <c r="AO3635"/>
      <c r="AP3635"/>
      <c r="AQ3635"/>
      <c r="AR3635"/>
      <c r="AS3635"/>
      <c r="AT3635"/>
      <c r="AU3635"/>
      <c r="AV3635"/>
      <c r="AW3635"/>
      <c r="AX3635"/>
      <c r="AY3635"/>
      <c r="AZ3635"/>
      <c r="BA3635"/>
      <c r="BB3635"/>
      <c r="BC3635"/>
      <c r="BD3635"/>
      <c r="BE3635"/>
    </row>
    <row r="3636" spans="1:57" x14ac:dyDescent="0.25">
      <c r="A3636"/>
      <c r="B3636"/>
      <c r="C3636"/>
      <c r="D3636"/>
      <c r="E3636" s="73"/>
      <c r="F3636"/>
      <c r="G3636"/>
      <c r="H3636"/>
      <c r="I3636"/>
      <c r="J3636"/>
      <c r="K3636"/>
      <c r="L3636"/>
      <c r="M3636"/>
      <c r="N3636" s="82"/>
      <c r="O3636"/>
      <c r="P3636"/>
      <c r="Q3636"/>
      <c r="R3636"/>
      <c r="S3636"/>
      <c r="T3636"/>
      <c r="U3636"/>
      <c r="V3636"/>
      <c r="W3636"/>
      <c r="X3636"/>
      <c r="Y3636"/>
      <c r="Z3636"/>
      <c r="AA3636"/>
      <c r="AB3636"/>
      <c r="AC3636"/>
      <c r="AD3636"/>
      <c r="AE3636"/>
      <c r="AF3636"/>
      <c r="AG3636"/>
      <c r="AH3636"/>
      <c r="AI3636"/>
      <c r="AJ3636"/>
      <c r="AK3636"/>
      <c r="AL3636"/>
      <c r="AM3636" s="73"/>
      <c r="AN3636"/>
      <c r="AO3636"/>
      <c r="AP3636"/>
      <c r="AQ3636"/>
      <c r="AR3636"/>
      <c r="AS3636"/>
      <c r="AT3636"/>
      <c r="AU3636"/>
      <c r="AV3636"/>
      <c r="AW3636"/>
      <c r="AX3636"/>
      <c r="AY3636"/>
      <c r="AZ3636"/>
      <c r="BA3636"/>
      <c r="BB3636"/>
      <c r="BC3636"/>
      <c r="BD3636"/>
      <c r="BE3636"/>
    </row>
    <row r="3637" spans="1:57" x14ac:dyDescent="0.25">
      <c r="A3637"/>
      <c r="B3637"/>
      <c r="C3637"/>
      <c r="D3637"/>
      <c r="E3637" s="73"/>
      <c r="F3637"/>
      <c r="G3637"/>
      <c r="H3637"/>
      <c r="I3637"/>
      <c r="J3637"/>
      <c r="K3637"/>
      <c r="L3637"/>
      <c r="M3637"/>
      <c r="N3637" s="82"/>
      <c r="O3637"/>
      <c r="P3637"/>
      <c r="Q3637"/>
      <c r="R3637"/>
      <c r="S3637"/>
      <c r="T3637"/>
      <c r="U3637"/>
      <c r="V3637"/>
      <c r="W3637"/>
      <c r="X3637"/>
      <c r="Y3637"/>
      <c r="Z3637"/>
      <c r="AA3637"/>
      <c r="AB3637"/>
      <c r="AC3637"/>
      <c r="AD3637"/>
      <c r="AE3637"/>
      <c r="AF3637"/>
      <c r="AG3637"/>
      <c r="AH3637"/>
      <c r="AI3637"/>
      <c r="AJ3637"/>
      <c r="AK3637"/>
      <c r="AL3637"/>
      <c r="AM3637" s="73"/>
      <c r="AN3637"/>
      <c r="AO3637"/>
      <c r="AP3637"/>
      <c r="AQ3637"/>
      <c r="AR3637"/>
      <c r="AS3637"/>
      <c r="AT3637"/>
      <c r="AU3637"/>
      <c r="AV3637"/>
      <c r="AW3637"/>
      <c r="AX3637"/>
      <c r="AY3637"/>
      <c r="AZ3637"/>
      <c r="BA3637"/>
      <c r="BB3637"/>
      <c r="BC3637"/>
      <c r="BD3637"/>
      <c r="BE3637"/>
    </row>
    <row r="3638" spans="1:57" x14ac:dyDescent="0.25">
      <c r="A3638"/>
      <c r="B3638"/>
      <c r="C3638"/>
      <c r="D3638"/>
      <c r="E3638" s="73"/>
      <c r="F3638"/>
      <c r="G3638"/>
      <c r="H3638"/>
      <c r="I3638"/>
      <c r="J3638"/>
      <c r="K3638"/>
      <c r="L3638"/>
      <c r="M3638"/>
      <c r="N3638" s="82"/>
      <c r="O3638"/>
      <c r="P3638"/>
      <c r="Q3638"/>
      <c r="R3638"/>
      <c r="S3638"/>
      <c r="T3638"/>
      <c r="U3638"/>
      <c r="V3638"/>
      <c r="W3638"/>
      <c r="X3638"/>
      <c r="Y3638"/>
      <c r="Z3638"/>
      <c r="AA3638"/>
      <c r="AB3638"/>
      <c r="AC3638"/>
      <c r="AD3638"/>
      <c r="AE3638"/>
      <c r="AF3638"/>
      <c r="AG3638"/>
      <c r="AH3638"/>
      <c r="AI3638"/>
      <c r="AJ3638"/>
      <c r="AK3638"/>
      <c r="AL3638"/>
      <c r="AM3638" s="73"/>
      <c r="AN3638"/>
      <c r="AO3638"/>
      <c r="AP3638"/>
      <c r="AQ3638"/>
      <c r="AR3638"/>
      <c r="AS3638"/>
      <c r="AT3638"/>
      <c r="AU3638"/>
      <c r="AV3638"/>
      <c r="AW3638"/>
      <c r="AX3638"/>
      <c r="AY3638"/>
      <c r="AZ3638"/>
      <c r="BA3638"/>
      <c r="BB3638"/>
      <c r="BC3638"/>
      <c r="BD3638"/>
      <c r="BE3638"/>
    </row>
    <row r="3639" spans="1:57" x14ac:dyDescent="0.25">
      <c r="A3639"/>
      <c r="B3639"/>
      <c r="C3639"/>
      <c r="D3639"/>
      <c r="E3639" s="73"/>
      <c r="F3639"/>
      <c r="G3639"/>
      <c r="H3639"/>
      <c r="I3639"/>
      <c r="J3639"/>
      <c r="K3639"/>
      <c r="L3639"/>
      <c r="M3639"/>
      <c r="N3639" s="82"/>
      <c r="O3639"/>
      <c r="P3639"/>
      <c r="Q3639"/>
      <c r="R3639"/>
      <c r="S3639"/>
      <c r="T3639"/>
      <c r="U3639"/>
      <c r="V3639"/>
      <c r="W3639"/>
      <c r="X3639"/>
      <c r="Y3639"/>
      <c r="Z3639"/>
      <c r="AA3639"/>
      <c r="AB3639"/>
      <c r="AC3639"/>
      <c r="AD3639"/>
      <c r="AE3639"/>
      <c r="AF3639"/>
      <c r="AG3639"/>
      <c r="AH3639"/>
      <c r="AI3639"/>
      <c r="AJ3639"/>
      <c r="AK3639"/>
      <c r="AL3639"/>
      <c r="AM3639" s="73"/>
      <c r="AN3639"/>
      <c r="AO3639"/>
      <c r="AP3639"/>
      <c r="AQ3639"/>
      <c r="AR3639"/>
      <c r="AS3639"/>
      <c r="AT3639"/>
      <c r="AU3639"/>
      <c r="AV3639"/>
      <c r="AW3639"/>
      <c r="AX3639"/>
      <c r="AY3639"/>
      <c r="AZ3639"/>
      <c r="BA3639"/>
      <c r="BB3639"/>
      <c r="BC3639"/>
      <c r="BD3639"/>
      <c r="BE3639"/>
    </row>
    <row r="3640" spans="1:57" x14ac:dyDescent="0.25">
      <c r="A3640"/>
      <c r="B3640"/>
      <c r="C3640"/>
      <c r="D3640"/>
      <c r="E3640" s="73"/>
      <c r="F3640"/>
      <c r="G3640"/>
      <c r="H3640"/>
      <c r="I3640"/>
      <c r="J3640"/>
      <c r="K3640"/>
      <c r="L3640"/>
      <c r="M3640"/>
      <c r="N3640" s="82"/>
      <c r="O3640"/>
      <c r="P3640"/>
      <c r="Q3640"/>
      <c r="R3640"/>
      <c r="S3640"/>
      <c r="T3640"/>
      <c r="U3640"/>
      <c r="V3640"/>
      <c r="W3640"/>
      <c r="X3640"/>
      <c r="Y3640"/>
      <c r="Z3640"/>
      <c r="AA3640"/>
      <c r="AB3640"/>
      <c r="AC3640"/>
      <c r="AD3640"/>
      <c r="AE3640"/>
      <c r="AF3640"/>
      <c r="AG3640"/>
      <c r="AH3640"/>
      <c r="AI3640"/>
      <c r="AJ3640"/>
      <c r="AK3640"/>
      <c r="AL3640"/>
      <c r="AM3640" s="73"/>
      <c r="AN3640"/>
      <c r="AO3640"/>
      <c r="AP3640"/>
      <c r="AQ3640"/>
      <c r="AR3640"/>
      <c r="AS3640"/>
      <c r="AT3640"/>
      <c r="AU3640"/>
      <c r="AV3640"/>
      <c r="AW3640"/>
      <c r="AX3640"/>
      <c r="AY3640"/>
      <c r="AZ3640"/>
      <c r="BA3640"/>
      <c r="BB3640"/>
      <c r="BC3640"/>
      <c r="BD3640"/>
      <c r="BE3640"/>
    </row>
    <row r="3641" spans="1:57" x14ac:dyDescent="0.25">
      <c r="A3641"/>
      <c r="B3641"/>
      <c r="C3641"/>
      <c r="D3641"/>
      <c r="E3641" s="73"/>
      <c r="F3641"/>
      <c r="G3641"/>
      <c r="H3641"/>
      <c r="I3641"/>
      <c r="J3641"/>
      <c r="K3641"/>
      <c r="L3641"/>
      <c r="M3641"/>
      <c r="N3641" s="82"/>
      <c r="O3641"/>
      <c r="P3641"/>
      <c r="Q3641"/>
      <c r="R3641"/>
      <c r="S3641"/>
      <c r="T3641"/>
      <c r="U3641"/>
      <c r="V3641"/>
      <c r="W3641"/>
      <c r="X3641"/>
      <c r="Y3641"/>
      <c r="Z3641"/>
      <c r="AA3641"/>
      <c r="AB3641"/>
      <c r="AC3641"/>
      <c r="AD3641"/>
      <c r="AE3641"/>
      <c r="AF3641"/>
      <c r="AG3641"/>
      <c r="AH3641"/>
      <c r="AI3641"/>
      <c r="AJ3641"/>
      <c r="AK3641"/>
      <c r="AL3641"/>
      <c r="AM3641" s="73"/>
      <c r="AN3641"/>
      <c r="AO3641"/>
      <c r="AP3641"/>
      <c r="AQ3641"/>
      <c r="AR3641"/>
      <c r="AS3641"/>
      <c r="AT3641"/>
      <c r="AU3641"/>
      <c r="AV3641"/>
      <c r="AW3641"/>
      <c r="AX3641"/>
      <c r="AY3641"/>
      <c r="AZ3641"/>
      <c r="BA3641"/>
      <c r="BB3641"/>
      <c r="BC3641"/>
      <c r="BD3641"/>
      <c r="BE3641"/>
    </row>
    <row r="3642" spans="1:57" x14ac:dyDescent="0.25">
      <c r="A3642"/>
      <c r="B3642"/>
      <c r="C3642"/>
      <c r="D3642"/>
      <c r="E3642" s="73"/>
      <c r="F3642"/>
      <c r="G3642"/>
      <c r="H3642"/>
      <c r="I3642"/>
      <c r="J3642"/>
      <c r="K3642"/>
      <c r="L3642"/>
      <c r="M3642"/>
      <c r="N3642" s="82"/>
      <c r="O3642"/>
      <c r="P3642"/>
      <c r="Q3642"/>
      <c r="R3642"/>
      <c r="S3642"/>
      <c r="T3642"/>
      <c r="U3642"/>
      <c r="V3642"/>
      <c r="W3642"/>
      <c r="X3642"/>
      <c r="Y3642"/>
      <c r="Z3642"/>
      <c r="AA3642"/>
      <c r="AB3642"/>
      <c r="AC3642"/>
      <c r="AD3642"/>
      <c r="AE3642"/>
      <c r="AF3642"/>
      <c r="AG3642"/>
      <c r="AH3642"/>
      <c r="AI3642"/>
      <c r="AJ3642"/>
      <c r="AK3642"/>
      <c r="AL3642"/>
      <c r="AM3642" s="73"/>
      <c r="AN3642"/>
      <c r="AO3642"/>
      <c r="AP3642"/>
      <c r="AQ3642"/>
      <c r="AR3642"/>
      <c r="AS3642"/>
      <c r="AT3642"/>
      <c r="AU3642"/>
      <c r="AV3642"/>
      <c r="AW3642"/>
      <c r="AX3642"/>
      <c r="AY3642"/>
      <c r="AZ3642"/>
      <c r="BA3642"/>
      <c r="BB3642"/>
      <c r="BC3642"/>
      <c r="BD3642"/>
      <c r="BE3642"/>
    </row>
    <row r="3643" spans="1:57" x14ac:dyDescent="0.25">
      <c r="A3643"/>
      <c r="B3643"/>
      <c r="C3643"/>
      <c r="D3643"/>
      <c r="E3643" s="73"/>
      <c r="F3643"/>
      <c r="G3643"/>
      <c r="H3643"/>
      <c r="I3643"/>
      <c r="J3643"/>
      <c r="K3643"/>
      <c r="L3643"/>
      <c r="M3643"/>
      <c r="N3643" s="82"/>
      <c r="O3643"/>
      <c r="P3643"/>
      <c r="Q3643"/>
      <c r="R3643"/>
      <c r="S3643"/>
      <c r="T3643"/>
      <c r="U3643"/>
      <c r="V3643"/>
      <c r="W3643"/>
      <c r="X3643"/>
      <c r="Y3643"/>
      <c r="Z3643"/>
      <c r="AA3643"/>
      <c r="AB3643"/>
      <c r="AC3643"/>
      <c r="AD3643"/>
      <c r="AE3643"/>
      <c r="AF3643"/>
      <c r="AG3643"/>
      <c r="AH3643"/>
      <c r="AI3643"/>
      <c r="AJ3643"/>
      <c r="AK3643"/>
      <c r="AL3643"/>
      <c r="AM3643" s="73"/>
      <c r="AN3643"/>
      <c r="AO3643"/>
      <c r="AP3643"/>
      <c r="AQ3643"/>
      <c r="AR3643"/>
      <c r="AS3643"/>
      <c r="AT3643"/>
      <c r="AU3643"/>
      <c r="AV3643"/>
      <c r="AW3643"/>
      <c r="AX3643"/>
      <c r="AY3643"/>
      <c r="AZ3643"/>
      <c r="BA3643"/>
      <c r="BB3643"/>
      <c r="BC3643"/>
      <c r="BD3643"/>
      <c r="BE3643"/>
    </row>
    <row r="3644" spans="1:57" x14ac:dyDescent="0.25">
      <c r="A3644"/>
      <c r="B3644"/>
      <c r="C3644"/>
      <c r="D3644"/>
      <c r="E3644" s="73"/>
      <c r="F3644"/>
      <c r="G3644"/>
      <c r="H3644"/>
      <c r="I3644"/>
      <c r="J3644"/>
      <c r="K3644"/>
      <c r="L3644"/>
      <c r="M3644"/>
      <c r="N3644" s="82"/>
      <c r="O3644"/>
      <c r="P3644"/>
      <c r="Q3644"/>
      <c r="R3644"/>
      <c r="S3644"/>
      <c r="T3644"/>
      <c r="U3644"/>
      <c r="V3644"/>
      <c r="W3644"/>
      <c r="X3644"/>
      <c r="Y3644"/>
      <c r="Z3644"/>
      <c r="AA3644"/>
      <c r="AB3644"/>
      <c r="AC3644"/>
      <c r="AD3644"/>
      <c r="AE3644"/>
      <c r="AF3644"/>
      <c r="AG3644"/>
      <c r="AH3644"/>
      <c r="AI3644"/>
      <c r="AJ3644"/>
      <c r="AK3644"/>
      <c r="AL3644"/>
      <c r="AM3644" s="73"/>
      <c r="AN3644"/>
      <c r="AO3644"/>
      <c r="AP3644"/>
      <c r="AQ3644"/>
      <c r="AR3644"/>
      <c r="AS3644"/>
      <c r="AT3644"/>
      <c r="AU3644"/>
      <c r="AV3644"/>
      <c r="AW3644"/>
      <c r="AX3644"/>
      <c r="AY3644"/>
      <c r="AZ3644"/>
      <c r="BA3644"/>
      <c r="BB3644"/>
      <c r="BC3644"/>
      <c r="BD3644"/>
      <c r="BE3644"/>
    </row>
    <row r="3645" spans="1:57" x14ac:dyDescent="0.25">
      <c r="A3645"/>
      <c r="B3645"/>
      <c r="C3645"/>
      <c r="D3645"/>
      <c r="E3645" s="73"/>
      <c r="F3645"/>
      <c r="G3645"/>
      <c r="H3645"/>
      <c r="I3645"/>
      <c r="J3645"/>
      <c r="K3645"/>
      <c r="L3645"/>
      <c r="M3645"/>
      <c r="N3645" s="82"/>
      <c r="O3645"/>
      <c r="P3645"/>
      <c r="Q3645"/>
      <c r="R3645"/>
      <c r="S3645"/>
      <c r="T3645"/>
      <c r="U3645"/>
      <c r="V3645"/>
      <c r="W3645"/>
      <c r="X3645"/>
      <c r="Y3645"/>
      <c r="Z3645"/>
      <c r="AA3645"/>
      <c r="AB3645"/>
      <c r="AC3645"/>
      <c r="AD3645"/>
      <c r="AE3645"/>
      <c r="AF3645"/>
      <c r="AG3645"/>
      <c r="AH3645"/>
      <c r="AI3645"/>
      <c r="AJ3645"/>
      <c r="AK3645"/>
      <c r="AL3645"/>
      <c r="AM3645" s="73"/>
      <c r="AN3645"/>
      <c r="AO3645"/>
      <c r="AP3645"/>
      <c r="AQ3645"/>
      <c r="AR3645"/>
      <c r="AS3645"/>
      <c r="AT3645"/>
      <c r="AU3645"/>
      <c r="AV3645"/>
      <c r="AW3645"/>
      <c r="AX3645"/>
      <c r="AY3645"/>
      <c r="AZ3645"/>
      <c r="BA3645"/>
      <c r="BB3645"/>
      <c r="BC3645"/>
      <c r="BD3645"/>
      <c r="BE3645"/>
    </row>
    <row r="3646" spans="1:57" x14ac:dyDescent="0.25">
      <c r="A3646"/>
      <c r="B3646"/>
      <c r="C3646"/>
      <c r="D3646"/>
      <c r="E3646" s="73"/>
      <c r="F3646"/>
      <c r="G3646"/>
      <c r="H3646"/>
      <c r="I3646"/>
      <c r="J3646"/>
      <c r="K3646"/>
      <c r="L3646"/>
      <c r="M3646"/>
      <c r="N3646" s="82"/>
      <c r="O3646"/>
      <c r="P3646"/>
      <c r="Q3646"/>
      <c r="R3646"/>
      <c r="S3646"/>
      <c r="T3646"/>
      <c r="U3646"/>
      <c r="V3646"/>
      <c r="W3646"/>
      <c r="X3646"/>
      <c r="Y3646"/>
      <c r="Z3646"/>
      <c r="AA3646"/>
      <c r="AB3646"/>
      <c r="AC3646"/>
      <c r="AD3646"/>
      <c r="AE3646"/>
      <c r="AF3646"/>
      <c r="AG3646"/>
      <c r="AH3646"/>
      <c r="AI3646"/>
      <c r="AJ3646"/>
      <c r="AK3646"/>
      <c r="AL3646"/>
      <c r="AM3646" s="73"/>
      <c r="AN3646"/>
      <c r="AO3646"/>
      <c r="AP3646"/>
      <c r="AQ3646"/>
      <c r="AR3646"/>
      <c r="AS3646"/>
      <c r="AT3646"/>
      <c r="AU3646"/>
      <c r="AV3646"/>
      <c r="AW3646"/>
      <c r="AX3646"/>
      <c r="AY3646"/>
      <c r="AZ3646"/>
      <c r="BA3646"/>
      <c r="BB3646"/>
      <c r="BC3646"/>
      <c r="BD3646"/>
      <c r="BE3646"/>
    </row>
    <row r="3647" spans="1:57" x14ac:dyDescent="0.25">
      <c r="A3647"/>
      <c r="B3647"/>
      <c r="C3647"/>
      <c r="D3647"/>
      <c r="E3647" s="73"/>
      <c r="F3647"/>
      <c r="G3647"/>
      <c r="H3647"/>
      <c r="I3647"/>
      <c r="J3647"/>
      <c r="K3647"/>
      <c r="L3647"/>
      <c r="M3647"/>
      <c r="N3647" s="82"/>
      <c r="O3647"/>
      <c r="P3647"/>
      <c r="Q3647"/>
      <c r="R3647"/>
      <c r="S3647"/>
      <c r="T3647"/>
      <c r="U3647"/>
      <c r="V3647"/>
      <c r="W3647"/>
      <c r="X3647"/>
      <c r="Y3647"/>
      <c r="Z3647"/>
      <c r="AA3647"/>
      <c r="AB3647"/>
      <c r="AC3647"/>
      <c r="AD3647"/>
      <c r="AE3647"/>
      <c r="AF3647"/>
      <c r="AG3647"/>
      <c r="AH3647"/>
      <c r="AI3647"/>
      <c r="AJ3647"/>
      <c r="AK3647"/>
      <c r="AL3647"/>
      <c r="AM3647" s="73"/>
      <c r="AN3647"/>
      <c r="AO3647"/>
      <c r="AP3647"/>
      <c r="AQ3647"/>
      <c r="AR3647"/>
      <c r="AS3647"/>
      <c r="AT3647"/>
      <c r="AU3647"/>
      <c r="AV3647"/>
      <c r="AW3647"/>
      <c r="AX3647"/>
      <c r="AY3647"/>
      <c r="AZ3647"/>
      <c r="BA3647"/>
      <c r="BB3647"/>
      <c r="BC3647"/>
      <c r="BD3647"/>
      <c r="BE3647"/>
    </row>
    <row r="3648" spans="1:57" x14ac:dyDescent="0.25">
      <c r="A3648"/>
      <c r="B3648"/>
      <c r="C3648"/>
      <c r="D3648"/>
      <c r="E3648" s="73"/>
      <c r="F3648"/>
      <c r="G3648"/>
      <c r="H3648"/>
      <c r="I3648"/>
      <c r="J3648"/>
      <c r="K3648"/>
      <c r="L3648"/>
      <c r="M3648"/>
      <c r="N3648" s="82"/>
      <c r="O3648"/>
      <c r="P3648"/>
      <c r="Q3648"/>
      <c r="R3648"/>
      <c r="S3648"/>
      <c r="T3648"/>
      <c r="U3648"/>
      <c r="V3648"/>
      <c r="W3648"/>
      <c r="X3648"/>
      <c r="Y3648"/>
      <c r="Z3648"/>
      <c r="AA3648"/>
      <c r="AB3648"/>
      <c r="AC3648"/>
      <c r="AD3648"/>
      <c r="AE3648"/>
      <c r="AF3648"/>
      <c r="AG3648"/>
      <c r="AH3648"/>
      <c r="AI3648"/>
      <c r="AJ3648"/>
      <c r="AK3648"/>
      <c r="AL3648"/>
      <c r="AM3648" s="73"/>
      <c r="AN3648"/>
      <c r="AO3648"/>
      <c r="AP3648"/>
      <c r="AQ3648"/>
      <c r="AR3648"/>
      <c r="AS3648"/>
      <c r="AT3648"/>
      <c r="AU3648"/>
      <c r="AV3648"/>
      <c r="AW3648"/>
      <c r="AX3648"/>
      <c r="AY3648"/>
      <c r="AZ3648"/>
      <c r="BA3648"/>
      <c r="BB3648"/>
      <c r="BC3648"/>
      <c r="BD3648"/>
      <c r="BE3648"/>
    </row>
    <row r="3649" spans="1:57" x14ac:dyDescent="0.25">
      <c r="A3649"/>
      <c r="B3649"/>
      <c r="C3649"/>
      <c r="D3649"/>
      <c r="E3649" s="73"/>
      <c r="F3649"/>
      <c r="G3649"/>
      <c r="H3649"/>
      <c r="I3649"/>
      <c r="J3649"/>
      <c r="K3649"/>
      <c r="L3649"/>
      <c r="M3649"/>
      <c r="N3649" s="82"/>
      <c r="O3649"/>
      <c r="P3649"/>
      <c r="Q3649"/>
      <c r="R3649"/>
      <c r="S3649"/>
      <c r="T3649"/>
      <c r="U3649"/>
      <c r="V3649"/>
      <c r="W3649"/>
      <c r="X3649"/>
      <c r="Y3649"/>
      <c r="Z3649"/>
      <c r="AA3649"/>
      <c r="AB3649"/>
      <c r="AC3649"/>
      <c r="AD3649"/>
      <c r="AE3649"/>
      <c r="AF3649"/>
      <c r="AG3649"/>
      <c r="AH3649"/>
      <c r="AI3649"/>
      <c r="AJ3649"/>
      <c r="AK3649"/>
      <c r="AL3649"/>
      <c r="AM3649" s="73"/>
      <c r="AN3649"/>
      <c r="AO3649"/>
      <c r="AP3649"/>
      <c r="AQ3649"/>
      <c r="AR3649"/>
      <c r="AS3649"/>
      <c r="AT3649"/>
      <c r="AU3649"/>
      <c r="AV3649"/>
      <c r="AW3649"/>
      <c r="AX3649"/>
      <c r="AY3649"/>
      <c r="AZ3649"/>
      <c r="BA3649"/>
      <c r="BB3649"/>
      <c r="BC3649"/>
      <c r="BD3649"/>
      <c r="BE3649"/>
    </row>
    <row r="3650" spans="1:57" x14ac:dyDescent="0.25">
      <c r="A3650"/>
      <c r="B3650"/>
      <c r="C3650"/>
      <c r="D3650"/>
      <c r="E3650" s="73"/>
      <c r="F3650"/>
      <c r="G3650"/>
      <c r="H3650"/>
      <c r="I3650"/>
      <c r="J3650"/>
      <c r="K3650"/>
      <c r="L3650"/>
      <c r="M3650"/>
      <c r="N3650" s="82"/>
      <c r="O3650"/>
      <c r="P3650"/>
      <c r="Q3650"/>
      <c r="R3650"/>
      <c r="S3650"/>
      <c r="T3650"/>
      <c r="U3650"/>
      <c r="V3650"/>
      <c r="W3650"/>
      <c r="X3650"/>
      <c r="Y3650"/>
      <c r="Z3650"/>
      <c r="AA3650"/>
      <c r="AB3650"/>
      <c r="AC3650"/>
      <c r="AD3650"/>
      <c r="AE3650"/>
      <c r="AF3650"/>
      <c r="AG3650"/>
      <c r="AH3650"/>
      <c r="AI3650"/>
      <c r="AJ3650"/>
      <c r="AK3650"/>
      <c r="AL3650"/>
      <c r="AM3650" s="73"/>
      <c r="AN3650"/>
      <c r="AO3650"/>
      <c r="AP3650"/>
      <c r="AQ3650"/>
      <c r="AR3650"/>
      <c r="AS3650"/>
      <c r="AT3650"/>
      <c r="AU3650"/>
      <c r="AV3650"/>
      <c r="AW3650"/>
      <c r="AX3650"/>
      <c r="AY3650"/>
      <c r="AZ3650"/>
      <c r="BA3650"/>
      <c r="BB3650"/>
      <c r="BC3650"/>
      <c r="BD3650"/>
      <c r="BE3650"/>
    </row>
    <row r="3651" spans="1:57" x14ac:dyDescent="0.25">
      <c r="E3651" s="85"/>
      <c r="AN3651" s="85"/>
    </row>
    <row r="3652" spans="1:57" x14ac:dyDescent="0.25">
      <c r="E3652" s="85"/>
      <c r="AN3652" s="85"/>
    </row>
    <row r="3653" spans="1:57" x14ac:dyDescent="0.25">
      <c r="E3653" s="85"/>
      <c r="AN3653" s="85"/>
    </row>
    <row r="3654" spans="1:57" x14ac:dyDescent="0.25">
      <c r="E3654" s="85"/>
      <c r="AN3654" s="85"/>
    </row>
    <row r="3655" spans="1:57" x14ac:dyDescent="0.25">
      <c r="E3655" s="85"/>
      <c r="AN3655" s="85"/>
    </row>
    <row r="3656" spans="1:57" x14ac:dyDescent="0.25">
      <c r="E3656" s="85"/>
      <c r="AN3656" s="85"/>
    </row>
    <row r="3657" spans="1:57" x14ac:dyDescent="0.25">
      <c r="E3657" s="85"/>
      <c r="AN3657" s="85"/>
    </row>
    <row r="3658" spans="1:57" x14ac:dyDescent="0.25">
      <c r="E3658" s="85"/>
      <c r="AN3658" s="85"/>
    </row>
    <row r="3659" spans="1:57" x14ac:dyDescent="0.25">
      <c r="E3659" s="85"/>
      <c r="AN3659" s="85"/>
    </row>
    <row r="3660" spans="1:57" x14ac:dyDescent="0.25">
      <c r="E3660" s="85"/>
      <c r="AN3660" s="85"/>
    </row>
    <row r="3661" spans="1:57" x14ac:dyDescent="0.25">
      <c r="E3661" s="85"/>
      <c r="AN3661" s="85"/>
    </row>
    <row r="3662" spans="1:57" x14ac:dyDescent="0.25">
      <c r="E3662" s="85"/>
      <c r="AN3662" s="85"/>
    </row>
    <row r="3663" spans="1:57" x14ac:dyDescent="0.25">
      <c r="E3663" s="85"/>
      <c r="AN3663" s="85"/>
    </row>
    <row r="3664" spans="1:57" x14ac:dyDescent="0.25">
      <c r="E3664" s="85"/>
      <c r="AN3664" s="85"/>
    </row>
    <row r="3665" spans="5:40" x14ac:dyDescent="0.25">
      <c r="E3665" s="85"/>
      <c r="AN3665" s="85"/>
    </row>
    <row r="3666" spans="5:40" x14ac:dyDescent="0.25">
      <c r="E3666" s="85"/>
      <c r="AN3666" s="85"/>
    </row>
    <row r="3667" spans="5:40" x14ac:dyDescent="0.25">
      <c r="E3667" s="85"/>
      <c r="AN3667" s="85"/>
    </row>
    <row r="3668" spans="5:40" x14ac:dyDescent="0.25">
      <c r="E3668" s="85"/>
      <c r="AN3668" s="85"/>
    </row>
    <row r="3669" spans="5:40" x14ac:dyDescent="0.25">
      <c r="E3669" s="85"/>
      <c r="AN3669" s="85"/>
    </row>
    <row r="3670" spans="5:40" x14ac:dyDescent="0.25">
      <c r="E3670" s="85"/>
      <c r="AN3670" s="85"/>
    </row>
    <row r="3671" spans="5:40" x14ac:dyDescent="0.25">
      <c r="E3671" s="85"/>
      <c r="AN3671" s="85"/>
    </row>
    <row r="3672" spans="5:40" x14ac:dyDescent="0.25">
      <c r="E3672" s="85"/>
      <c r="AN3672" s="85"/>
    </row>
    <row r="3673" spans="5:40" x14ac:dyDescent="0.25">
      <c r="E3673" s="85"/>
      <c r="AN3673" s="85"/>
    </row>
    <row r="3674" spans="5:40" x14ac:dyDescent="0.25">
      <c r="E3674" s="85"/>
      <c r="AN3674" s="85"/>
    </row>
    <row r="3675" spans="5:40" x14ac:dyDescent="0.25">
      <c r="E3675" s="85"/>
      <c r="AN3675" s="85"/>
    </row>
    <row r="3676" spans="5:40" x14ac:dyDescent="0.25">
      <c r="E3676" s="85"/>
      <c r="AN3676" s="85"/>
    </row>
    <row r="3677" spans="5:40" x14ac:dyDescent="0.25">
      <c r="E3677" s="85"/>
      <c r="AN3677" s="85"/>
    </row>
    <row r="3678" spans="5:40" x14ac:dyDescent="0.25">
      <c r="E3678" s="85"/>
      <c r="U3678" s="85"/>
      <c r="AN3678" s="85"/>
    </row>
    <row r="3679" spans="5:40" x14ac:dyDescent="0.25">
      <c r="E3679" s="85"/>
      <c r="AN3679" s="85"/>
    </row>
    <row r="3680" spans="5:40" x14ac:dyDescent="0.25">
      <c r="E3680" s="85"/>
      <c r="AN3680" s="85"/>
    </row>
    <row r="3681" spans="5:40" x14ac:dyDescent="0.25">
      <c r="E3681" s="85"/>
      <c r="AN3681" s="85"/>
    </row>
    <row r="3682" spans="5:40" x14ac:dyDescent="0.25">
      <c r="E3682" s="85"/>
      <c r="AN3682" s="85"/>
    </row>
    <row r="3683" spans="5:40" x14ac:dyDescent="0.25">
      <c r="E3683" s="85"/>
      <c r="U3683" s="85"/>
      <c r="AN3683" s="85"/>
    </row>
    <row r="3684" spans="5:40" x14ac:dyDescent="0.25">
      <c r="E3684" s="85"/>
      <c r="AN3684" s="85"/>
    </row>
    <row r="3685" spans="5:40" x14ac:dyDescent="0.25">
      <c r="E3685" s="85"/>
      <c r="AN3685" s="85"/>
    </row>
    <row r="3686" spans="5:40" x14ac:dyDescent="0.25">
      <c r="E3686" s="85"/>
      <c r="AN3686" s="85"/>
    </row>
    <row r="3687" spans="5:40" x14ac:dyDescent="0.25">
      <c r="E3687" s="85"/>
      <c r="AN3687" s="85"/>
    </row>
    <row r="3688" spans="5:40" x14ac:dyDescent="0.25">
      <c r="E3688" s="85"/>
      <c r="AN3688" s="85"/>
    </row>
    <row r="3689" spans="5:40" x14ac:dyDescent="0.25">
      <c r="E3689" s="85"/>
      <c r="AN3689" s="85"/>
    </row>
    <row r="3690" spans="5:40" x14ac:dyDescent="0.25">
      <c r="E3690" s="85"/>
      <c r="AN3690" s="85"/>
    </row>
    <row r="3691" spans="5:40" x14ac:dyDescent="0.25">
      <c r="E3691" s="85"/>
      <c r="AN3691" s="85"/>
    </row>
    <row r="3692" spans="5:40" x14ac:dyDescent="0.25">
      <c r="E3692" s="85"/>
      <c r="AN3692" s="85"/>
    </row>
    <row r="3693" spans="5:40" x14ac:dyDescent="0.25">
      <c r="E3693" s="85"/>
      <c r="AN3693" s="85"/>
    </row>
    <row r="3694" spans="5:40" x14ac:dyDescent="0.25">
      <c r="E3694" s="85"/>
      <c r="AN3694" s="85"/>
    </row>
    <row r="3695" spans="5:40" x14ac:dyDescent="0.25">
      <c r="E3695" s="85"/>
      <c r="AN3695" s="85"/>
    </row>
    <row r="3696" spans="5:40" x14ac:dyDescent="0.25">
      <c r="E3696" s="85"/>
      <c r="AN3696" s="85"/>
    </row>
    <row r="3697" spans="1:59" x14ac:dyDescent="0.25">
      <c r="E3697" s="85"/>
      <c r="AN3697" s="85"/>
    </row>
    <row r="3698" spans="1:59" x14ac:dyDescent="0.25">
      <c r="E3698" s="85"/>
      <c r="AN3698" s="85"/>
    </row>
    <row r="3699" spans="1:59" x14ac:dyDescent="0.25">
      <c r="E3699" s="85"/>
      <c r="AN3699" s="85"/>
    </row>
    <row r="3700" spans="1:59" x14ac:dyDescent="0.25">
      <c r="E3700" s="85"/>
      <c r="AN3700" s="85"/>
    </row>
    <row r="3701" spans="1:59" x14ac:dyDescent="0.25">
      <c r="E3701" s="85"/>
      <c r="AN3701" s="85"/>
    </row>
    <row r="3702" spans="1:59" x14ac:dyDescent="0.25">
      <c r="E3702" s="85"/>
      <c r="AN3702" s="85"/>
    </row>
    <row r="3703" spans="1:59" x14ac:dyDescent="0.25">
      <c r="E3703" s="85"/>
      <c r="AN3703" s="85"/>
    </row>
    <row r="3704" spans="1:59" x14ac:dyDescent="0.25">
      <c r="E3704" s="85"/>
      <c r="AN3704" s="85"/>
    </row>
    <row r="3705" spans="1:59" x14ac:dyDescent="0.25">
      <c r="E3705" s="85"/>
      <c r="AN3705" s="85"/>
    </row>
    <row r="3706" spans="1:59" x14ac:dyDescent="0.25">
      <c r="E3706" s="85"/>
      <c r="AN3706" s="85"/>
    </row>
    <row r="3707" spans="1:59" x14ac:dyDescent="0.25">
      <c r="E3707" s="85"/>
      <c r="AN3707" s="85"/>
    </row>
    <row r="3708" spans="1:59" x14ac:dyDescent="0.25">
      <c r="E3708" s="85"/>
      <c r="AN3708" s="85"/>
    </row>
    <row r="3709" spans="1:59" x14ac:dyDescent="0.25">
      <c r="E3709" s="85"/>
      <c r="AN3709" s="85"/>
    </row>
    <row r="3710" spans="1:59" x14ac:dyDescent="0.25">
      <c r="A3710"/>
      <c r="B3710"/>
      <c r="C3710"/>
      <c r="D3710"/>
      <c r="E3710" s="73"/>
      <c r="F3710"/>
      <c r="G3710"/>
      <c r="H3710"/>
      <c r="I3710"/>
      <c r="J3710"/>
      <c r="K3710"/>
      <c r="L3710"/>
      <c r="M3710"/>
      <c r="N3710"/>
      <c r="O3710"/>
      <c r="P3710"/>
      <c r="Q3710"/>
      <c r="R3710"/>
      <c r="S3710"/>
      <c r="T3710"/>
      <c r="U3710"/>
      <c r="V3710"/>
      <c r="W3710"/>
      <c r="X3710"/>
      <c r="Y3710"/>
      <c r="Z3710" s="73"/>
      <c r="AA3710"/>
      <c r="AB3710"/>
      <c r="AC3710"/>
      <c r="AD3710"/>
      <c r="AE3710"/>
      <c r="AF3710"/>
      <c r="AG3710"/>
      <c r="AH3710"/>
      <c r="AI3710"/>
      <c r="AJ3710"/>
      <c r="AK3710"/>
      <c r="AL3710"/>
      <c r="AM3710" s="73"/>
      <c r="AN3710"/>
      <c r="AO3710"/>
      <c r="AP3710"/>
      <c r="AQ3710"/>
      <c r="AR3710"/>
      <c r="AS3710"/>
      <c r="AT3710"/>
      <c r="AU3710"/>
      <c r="AV3710"/>
      <c r="AW3710"/>
      <c r="AX3710"/>
      <c r="AY3710"/>
      <c r="AZ3710"/>
      <c r="BA3710"/>
      <c r="BB3710"/>
      <c r="BC3710"/>
      <c r="BD3710"/>
      <c r="BE3710"/>
      <c r="BF3710"/>
      <c r="BG3710"/>
    </row>
    <row r="3711" spans="1:59" x14ac:dyDescent="0.25">
      <c r="A3711"/>
      <c r="B3711"/>
      <c r="C3711"/>
      <c r="D3711"/>
      <c r="E3711" s="73"/>
      <c r="F3711"/>
      <c r="G3711"/>
      <c r="H3711"/>
      <c r="I3711"/>
      <c r="J3711"/>
      <c r="K3711"/>
      <c r="L3711"/>
      <c r="M3711"/>
      <c r="N3711"/>
      <c r="O3711"/>
      <c r="P3711"/>
      <c r="Q3711"/>
      <c r="R3711"/>
      <c r="S3711"/>
      <c r="T3711"/>
      <c r="U3711"/>
      <c r="V3711"/>
      <c r="W3711"/>
      <c r="X3711"/>
      <c r="Y3711"/>
      <c r="Z3711"/>
      <c r="AA3711"/>
      <c r="AB3711"/>
      <c r="AC3711"/>
      <c r="AD3711"/>
      <c r="AE3711"/>
      <c r="AF3711"/>
      <c r="AG3711"/>
      <c r="AH3711"/>
      <c r="AI3711"/>
      <c r="AJ3711"/>
      <c r="AK3711"/>
      <c r="AL3711"/>
      <c r="AM3711" s="73"/>
      <c r="AN3711"/>
      <c r="AO3711"/>
      <c r="AP3711"/>
      <c r="AQ3711"/>
      <c r="AR3711"/>
      <c r="AS3711"/>
      <c r="AT3711"/>
      <c r="AU3711"/>
      <c r="AV3711"/>
      <c r="AW3711"/>
      <c r="AX3711"/>
      <c r="AY3711"/>
      <c r="AZ3711"/>
      <c r="BA3711"/>
      <c r="BB3711"/>
      <c r="BC3711"/>
      <c r="BD3711"/>
      <c r="BE3711"/>
      <c r="BF3711"/>
      <c r="BG3711"/>
    </row>
    <row r="3712" spans="1:59" x14ac:dyDescent="0.25">
      <c r="A3712"/>
      <c r="B3712"/>
      <c r="C3712"/>
      <c r="D3712"/>
      <c r="E3712" s="73"/>
      <c r="F3712"/>
      <c r="G3712"/>
      <c r="H3712"/>
      <c r="I3712"/>
      <c r="J3712"/>
      <c r="K3712"/>
      <c r="L3712"/>
      <c r="M3712"/>
      <c r="N3712" s="82"/>
      <c r="O3712"/>
      <c r="P3712"/>
      <c r="Q3712"/>
      <c r="R3712"/>
      <c r="S3712"/>
      <c r="T3712"/>
      <c r="U3712"/>
      <c r="V3712"/>
      <c r="W3712"/>
      <c r="X3712"/>
      <c r="Y3712"/>
      <c r="Z3712"/>
      <c r="AA3712"/>
      <c r="AB3712"/>
      <c r="AC3712"/>
      <c r="AD3712"/>
      <c r="AE3712"/>
      <c r="AF3712"/>
      <c r="AG3712"/>
      <c r="AH3712"/>
      <c r="AI3712"/>
      <c r="AJ3712"/>
      <c r="AK3712"/>
      <c r="AL3712"/>
      <c r="AM3712" s="73"/>
      <c r="AN3712"/>
      <c r="AO3712"/>
      <c r="AP3712"/>
      <c r="AQ3712"/>
      <c r="AR3712"/>
      <c r="AS3712"/>
      <c r="AT3712"/>
      <c r="AU3712"/>
      <c r="AV3712"/>
      <c r="AW3712"/>
      <c r="AX3712"/>
      <c r="AY3712"/>
      <c r="AZ3712"/>
      <c r="BA3712"/>
      <c r="BB3712"/>
      <c r="BC3712"/>
      <c r="BD3712"/>
      <c r="BE3712"/>
    </row>
    <row r="3713" spans="1:57" x14ac:dyDescent="0.25">
      <c r="A3713"/>
      <c r="B3713"/>
      <c r="C3713"/>
      <c r="D3713"/>
      <c r="E3713" s="73"/>
      <c r="F3713"/>
      <c r="G3713"/>
      <c r="H3713"/>
      <c r="I3713"/>
      <c r="J3713"/>
      <c r="K3713"/>
      <c r="L3713"/>
      <c r="M3713"/>
      <c r="N3713" s="82"/>
      <c r="O3713"/>
      <c r="P3713"/>
      <c r="Q3713"/>
      <c r="R3713"/>
      <c r="S3713"/>
      <c r="T3713"/>
      <c r="U3713"/>
      <c r="V3713"/>
      <c r="W3713"/>
      <c r="X3713"/>
      <c r="Y3713"/>
      <c r="Z3713"/>
      <c r="AA3713"/>
      <c r="AB3713"/>
      <c r="AC3713"/>
      <c r="AD3713"/>
      <c r="AE3713"/>
      <c r="AF3713"/>
      <c r="AG3713"/>
      <c r="AH3713"/>
      <c r="AI3713"/>
      <c r="AJ3713"/>
      <c r="AK3713"/>
      <c r="AL3713"/>
      <c r="AM3713" s="73"/>
      <c r="AN3713"/>
      <c r="AO3713"/>
      <c r="AP3713"/>
      <c r="AQ3713"/>
      <c r="AR3713"/>
      <c r="AS3713"/>
      <c r="AT3713"/>
      <c r="AU3713"/>
      <c r="AV3713"/>
      <c r="AW3713"/>
      <c r="AX3713"/>
      <c r="AY3713"/>
      <c r="AZ3713"/>
      <c r="BA3713"/>
      <c r="BB3713"/>
      <c r="BC3713"/>
      <c r="BD3713"/>
      <c r="BE3713"/>
    </row>
    <row r="3714" spans="1:57" x14ac:dyDescent="0.25">
      <c r="A3714"/>
      <c r="B3714"/>
      <c r="C3714"/>
      <c r="D3714"/>
      <c r="E3714" s="73"/>
      <c r="F3714"/>
      <c r="G3714"/>
      <c r="H3714"/>
      <c r="I3714"/>
      <c r="J3714"/>
      <c r="K3714"/>
      <c r="L3714"/>
      <c r="M3714"/>
      <c r="N3714" s="82"/>
      <c r="O3714"/>
      <c r="P3714"/>
      <c r="Q3714"/>
      <c r="R3714"/>
      <c r="S3714"/>
      <c r="T3714"/>
      <c r="U3714"/>
      <c r="V3714"/>
      <c r="W3714"/>
      <c r="X3714"/>
      <c r="Y3714"/>
      <c r="Z3714"/>
      <c r="AA3714"/>
      <c r="AB3714"/>
      <c r="AC3714"/>
      <c r="AD3714"/>
      <c r="AE3714"/>
      <c r="AF3714"/>
      <c r="AG3714"/>
      <c r="AH3714"/>
      <c r="AI3714"/>
      <c r="AJ3714"/>
      <c r="AK3714"/>
      <c r="AL3714"/>
      <c r="AM3714" s="73"/>
      <c r="AN3714"/>
      <c r="AO3714"/>
      <c r="AP3714"/>
      <c r="AQ3714"/>
      <c r="AR3714"/>
      <c r="AS3714"/>
      <c r="AT3714"/>
      <c r="AU3714"/>
      <c r="AV3714"/>
      <c r="AW3714"/>
      <c r="AX3714"/>
      <c r="AY3714"/>
      <c r="AZ3714"/>
      <c r="BA3714"/>
      <c r="BB3714"/>
      <c r="BC3714"/>
      <c r="BD3714"/>
      <c r="BE3714"/>
    </row>
    <row r="3715" spans="1:57" x14ac:dyDescent="0.25">
      <c r="A3715"/>
      <c r="B3715"/>
      <c r="C3715"/>
      <c r="D3715"/>
      <c r="E3715" s="73"/>
      <c r="F3715"/>
      <c r="G3715"/>
      <c r="H3715"/>
      <c r="I3715"/>
      <c r="J3715"/>
      <c r="K3715"/>
      <c r="L3715"/>
      <c r="M3715"/>
      <c r="N3715" s="82"/>
      <c r="O3715"/>
      <c r="P3715"/>
      <c r="Q3715"/>
      <c r="R3715"/>
      <c r="S3715"/>
      <c r="T3715"/>
      <c r="U3715"/>
      <c r="V3715"/>
      <c r="W3715"/>
      <c r="X3715"/>
      <c r="Y3715"/>
      <c r="Z3715"/>
      <c r="AA3715"/>
      <c r="AB3715"/>
      <c r="AC3715"/>
      <c r="AD3715"/>
      <c r="AE3715"/>
      <c r="AF3715"/>
      <c r="AG3715"/>
      <c r="AH3715"/>
      <c r="AI3715"/>
      <c r="AJ3715"/>
      <c r="AK3715"/>
      <c r="AL3715"/>
      <c r="AM3715" s="73"/>
      <c r="AN3715"/>
      <c r="AO3715"/>
      <c r="AP3715"/>
      <c r="AQ3715"/>
      <c r="AR3715"/>
      <c r="AS3715"/>
      <c r="AT3715"/>
      <c r="AU3715"/>
      <c r="AV3715"/>
      <c r="AW3715"/>
      <c r="AX3715"/>
      <c r="AY3715"/>
      <c r="AZ3715"/>
      <c r="BA3715"/>
      <c r="BB3715"/>
      <c r="BC3715"/>
      <c r="BD3715"/>
      <c r="BE3715"/>
    </row>
    <row r="3716" spans="1:57" x14ac:dyDescent="0.25">
      <c r="A3716"/>
      <c r="B3716"/>
      <c r="C3716"/>
      <c r="D3716"/>
      <c r="E3716" s="73"/>
      <c r="F3716"/>
      <c r="G3716"/>
      <c r="H3716"/>
      <c r="I3716"/>
      <c r="J3716"/>
      <c r="K3716"/>
      <c r="L3716"/>
      <c r="M3716"/>
      <c r="N3716" s="82"/>
      <c r="O3716"/>
      <c r="P3716"/>
      <c r="Q3716"/>
      <c r="R3716"/>
      <c r="S3716"/>
      <c r="T3716"/>
      <c r="U3716"/>
      <c r="V3716"/>
      <c r="W3716"/>
      <c r="X3716"/>
      <c r="Y3716"/>
      <c r="Z3716"/>
      <c r="AA3716"/>
      <c r="AB3716"/>
      <c r="AC3716"/>
      <c r="AD3716"/>
      <c r="AE3716"/>
      <c r="AF3716"/>
      <c r="AG3716"/>
      <c r="AH3716"/>
      <c r="AI3716"/>
      <c r="AJ3716"/>
      <c r="AK3716"/>
      <c r="AL3716"/>
      <c r="AM3716" s="73"/>
      <c r="AN3716"/>
      <c r="AO3716"/>
      <c r="AP3716"/>
      <c r="AQ3716"/>
      <c r="AR3716"/>
      <c r="AS3716"/>
      <c r="AT3716"/>
      <c r="AU3716"/>
      <c r="AV3716"/>
      <c r="AW3716"/>
      <c r="AX3716"/>
      <c r="AY3716"/>
      <c r="AZ3716"/>
      <c r="BA3716"/>
      <c r="BB3716"/>
      <c r="BC3716"/>
      <c r="BD3716"/>
      <c r="BE3716"/>
    </row>
    <row r="3717" spans="1:57" x14ac:dyDescent="0.25">
      <c r="A3717"/>
      <c r="B3717"/>
      <c r="C3717"/>
      <c r="D3717"/>
      <c r="E3717" s="73"/>
      <c r="F3717"/>
      <c r="G3717"/>
      <c r="H3717"/>
      <c r="I3717"/>
      <c r="J3717"/>
      <c r="K3717"/>
      <c r="L3717"/>
      <c r="M3717"/>
      <c r="N3717" s="82"/>
      <c r="O3717"/>
      <c r="P3717"/>
      <c r="Q3717"/>
      <c r="R3717"/>
      <c r="S3717"/>
      <c r="T3717"/>
      <c r="U3717"/>
      <c r="V3717"/>
      <c r="W3717"/>
      <c r="X3717"/>
      <c r="Y3717"/>
      <c r="Z3717"/>
      <c r="AA3717"/>
      <c r="AB3717"/>
      <c r="AC3717"/>
      <c r="AD3717"/>
      <c r="AE3717"/>
      <c r="AF3717"/>
      <c r="AG3717"/>
      <c r="AH3717"/>
      <c r="AI3717"/>
      <c r="AJ3717"/>
      <c r="AK3717"/>
      <c r="AL3717"/>
      <c r="AM3717" s="73"/>
      <c r="AN3717"/>
      <c r="AO3717"/>
      <c r="AP3717"/>
      <c r="AQ3717"/>
      <c r="AR3717"/>
      <c r="AS3717"/>
      <c r="AT3717"/>
      <c r="AU3717"/>
      <c r="AV3717"/>
      <c r="AW3717"/>
      <c r="AX3717"/>
      <c r="AY3717"/>
      <c r="AZ3717"/>
      <c r="BA3717"/>
      <c r="BB3717"/>
      <c r="BC3717"/>
      <c r="BD3717"/>
      <c r="BE3717"/>
    </row>
    <row r="3718" spans="1:57" x14ac:dyDescent="0.25">
      <c r="A3718"/>
      <c r="B3718"/>
      <c r="C3718"/>
      <c r="D3718"/>
      <c r="E3718" s="73"/>
      <c r="F3718"/>
      <c r="G3718"/>
      <c r="H3718"/>
      <c r="I3718"/>
      <c r="J3718"/>
      <c r="K3718"/>
      <c r="L3718"/>
      <c r="M3718"/>
      <c r="N3718" s="82"/>
      <c r="O3718"/>
      <c r="P3718"/>
      <c r="Q3718"/>
      <c r="R3718"/>
      <c r="S3718"/>
      <c r="T3718"/>
      <c r="U3718"/>
      <c r="V3718"/>
      <c r="W3718"/>
      <c r="X3718"/>
      <c r="Y3718"/>
      <c r="Z3718"/>
      <c r="AA3718"/>
      <c r="AB3718"/>
      <c r="AC3718"/>
      <c r="AD3718"/>
      <c r="AE3718"/>
      <c r="AF3718"/>
      <c r="AG3718"/>
      <c r="AH3718"/>
      <c r="AI3718"/>
      <c r="AJ3718"/>
      <c r="AK3718"/>
      <c r="AL3718"/>
      <c r="AM3718" s="73"/>
      <c r="AN3718"/>
      <c r="AO3718"/>
      <c r="AP3718"/>
      <c r="AQ3718"/>
      <c r="AR3718"/>
      <c r="AS3718"/>
      <c r="AT3718"/>
      <c r="AU3718"/>
      <c r="AV3718"/>
      <c r="AW3718"/>
      <c r="AX3718"/>
      <c r="AY3718"/>
      <c r="AZ3718"/>
      <c r="BA3718"/>
      <c r="BB3718"/>
      <c r="BC3718"/>
      <c r="BD3718"/>
      <c r="BE3718"/>
    </row>
    <row r="3719" spans="1:57" x14ac:dyDescent="0.25">
      <c r="A3719"/>
      <c r="B3719"/>
      <c r="C3719"/>
      <c r="D3719"/>
      <c r="E3719" s="73"/>
      <c r="F3719"/>
      <c r="G3719"/>
      <c r="H3719"/>
      <c r="I3719"/>
      <c r="J3719"/>
      <c r="K3719"/>
      <c r="L3719"/>
      <c r="M3719"/>
      <c r="N3719" s="82"/>
      <c r="O3719"/>
      <c r="P3719"/>
      <c r="Q3719"/>
      <c r="R3719"/>
      <c r="S3719"/>
      <c r="T3719"/>
      <c r="U3719"/>
      <c r="V3719"/>
      <c r="W3719"/>
      <c r="X3719"/>
      <c r="Y3719"/>
      <c r="Z3719"/>
      <c r="AA3719"/>
      <c r="AB3719"/>
      <c r="AC3719"/>
      <c r="AD3719"/>
      <c r="AE3719"/>
      <c r="AF3719"/>
      <c r="AG3719"/>
      <c r="AH3719"/>
      <c r="AI3719"/>
      <c r="AJ3719"/>
      <c r="AK3719"/>
      <c r="AL3719"/>
      <c r="AM3719" s="73"/>
      <c r="AN3719"/>
      <c r="AO3719"/>
      <c r="AP3719"/>
      <c r="AQ3719"/>
      <c r="AR3719"/>
      <c r="AS3719"/>
      <c r="AT3719"/>
      <c r="AU3719"/>
      <c r="AV3719"/>
      <c r="AW3719"/>
      <c r="AX3719"/>
      <c r="AY3719"/>
      <c r="AZ3719"/>
      <c r="BA3719"/>
      <c r="BB3719"/>
      <c r="BC3719"/>
      <c r="BD3719"/>
      <c r="BE3719"/>
    </row>
    <row r="3720" spans="1:57" x14ac:dyDescent="0.25">
      <c r="A3720"/>
      <c r="B3720"/>
      <c r="C3720"/>
      <c r="D3720"/>
      <c r="E3720" s="73"/>
      <c r="F3720"/>
      <c r="G3720"/>
      <c r="H3720"/>
      <c r="I3720"/>
      <c r="J3720"/>
      <c r="K3720"/>
      <c r="L3720"/>
      <c r="M3720"/>
      <c r="N3720" s="82"/>
      <c r="O3720"/>
      <c r="P3720"/>
      <c r="Q3720"/>
      <c r="R3720"/>
      <c r="S3720"/>
      <c r="T3720"/>
      <c r="U3720"/>
      <c r="V3720"/>
      <c r="W3720"/>
      <c r="X3720"/>
      <c r="Y3720"/>
      <c r="Z3720"/>
      <c r="AA3720"/>
      <c r="AB3720"/>
      <c r="AC3720"/>
      <c r="AD3720"/>
      <c r="AE3720"/>
      <c r="AF3720"/>
      <c r="AG3720"/>
      <c r="AH3720"/>
      <c r="AI3720"/>
      <c r="AJ3720"/>
      <c r="AK3720"/>
      <c r="AL3720"/>
      <c r="AM3720" s="73"/>
      <c r="AN3720"/>
      <c r="AO3720"/>
      <c r="AP3720"/>
      <c r="AQ3720"/>
      <c r="AR3720"/>
      <c r="AS3720"/>
      <c r="AT3720"/>
      <c r="AU3720"/>
      <c r="AV3720"/>
      <c r="AW3720"/>
      <c r="AX3720"/>
      <c r="AY3720"/>
      <c r="AZ3720"/>
      <c r="BA3720"/>
      <c r="BB3720"/>
      <c r="BC3720"/>
      <c r="BD3720"/>
      <c r="BE3720"/>
    </row>
    <row r="3721" spans="1:57" x14ac:dyDescent="0.25">
      <c r="E3721" s="73"/>
    </row>
  </sheetData>
  <sortState ref="A2:BM3733">
    <sortCondition ref="C2:C3733"/>
    <sortCondition ref="D2:D3733"/>
  </sortState>
  <pageMargins left="0.7" right="0.7" top="0.75" bottom="0.75" header="0.3" footer="0.3"/>
  <pageSetup paperSize="22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2" x14ac:dyDescent="0.25"/>
  <sheetData>
    <row r="1" spans="1:1" ht="22.8" x14ac:dyDescent="0.4">
      <c r="A1" s="56" t="s">
        <v>1234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workbookViewId="0">
      <selection activeCell="T18" sqref="T18"/>
    </sheetView>
  </sheetViews>
  <sheetFormatPr defaultRowHeight="13.2" x14ac:dyDescent="0.25"/>
  <cols>
    <col min="1" max="1" width="9.21875" style="72"/>
  </cols>
  <sheetData>
    <row r="2" spans="1:16" ht="14.4" x14ac:dyDescent="0.3">
      <c r="A2" s="3" t="s">
        <v>1349</v>
      </c>
    </row>
    <row r="5" spans="1:16" x14ac:dyDescent="0.25">
      <c r="A5" s="72">
        <v>44166</v>
      </c>
    </row>
    <row r="6" spans="1:16" ht="14.4" x14ac:dyDescent="0.3">
      <c r="B6" s="3" t="s">
        <v>1350</v>
      </c>
    </row>
    <row r="7" spans="1:16" ht="14.4" x14ac:dyDescent="0.3">
      <c r="B7" s="3" t="s">
        <v>1351</v>
      </c>
    </row>
    <row r="10" spans="1:16" x14ac:dyDescent="0.25">
      <c r="A10" s="72">
        <v>44307</v>
      </c>
      <c r="B10" s="86" t="s">
        <v>2153</v>
      </c>
    </row>
    <row r="11" spans="1:16" ht="27.45" customHeight="1" x14ac:dyDescent="0.25">
      <c r="B11" s="155" t="s">
        <v>2154</v>
      </c>
      <c r="C11" s="155"/>
      <c r="D11" s="155"/>
      <c r="E11" s="155"/>
      <c r="F11" s="155"/>
      <c r="G11" s="155"/>
      <c r="H11" s="155"/>
      <c r="I11" s="155"/>
      <c r="J11" s="155"/>
      <c r="K11" s="155"/>
      <c r="L11" s="155"/>
      <c r="M11" s="155"/>
      <c r="N11" s="155"/>
      <c r="O11" s="155"/>
      <c r="P11" s="155"/>
    </row>
    <row r="13" spans="1:16" x14ac:dyDescent="0.25">
      <c r="B13" s="86" t="s">
        <v>2151</v>
      </c>
    </row>
    <row r="14" spans="1:16" x14ac:dyDescent="0.25">
      <c r="B14" s="87" t="s">
        <v>2155</v>
      </c>
    </row>
    <row r="15" spans="1:16" x14ac:dyDescent="0.25">
      <c r="B15" t="s">
        <v>2152</v>
      </c>
    </row>
  </sheetData>
  <sheetProtection sheet="1" objects="1" scenarios="1"/>
  <mergeCells count="1">
    <mergeCell ref="B11:P1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C4" workbookViewId="0">
      <selection activeCell="H11" sqref="H11:H13"/>
    </sheetView>
  </sheetViews>
  <sheetFormatPr defaultRowHeight="13.2" x14ac:dyDescent="0.25"/>
  <cols>
    <col min="3" max="3" width="28.21875" bestFit="1" customWidth="1"/>
    <col min="6" max="6" width="20.5546875" bestFit="1" customWidth="1"/>
    <col min="7" max="7" width="12.6640625" bestFit="1" customWidth="1"/>
    <col min="8" max="8" width="17.5546875" style="82" bestFit="1" customWidth="1"/>
  </cols>
  <sheetData>
    <row r="1" spans="1:8" ht="15.6" x14ac:dyDescent="0.3">
      <c r="A1" s="74" t="s">
        <v>1803</v>
      </c>
      <c r="B1" s="74"/>
      <c r="C1" s="74"/>
      <c r="D1" s="74"/>
      <c r="E1" s="74"/>
      <c r="F1" s="75"/>
      <c r="G1" s="75"/>
      <c r="H1" s="75"/>
    </row>
    <row r="2" spans="1:8" ht="15.6" x14ac:dyDescent="0.3">
      <c r="A2" s="74" t="s">
        <v>1804</v>
      </c>
      <c r="B2" s="74"/>
      <c r="C2" s="74"/>
      <c r="D2" s="74"/>
      <c r="E2" s="74"/>
      <c r="F2" s="75"/>
      <c r="G2" s="75"/>
      <c r="H2" s="75"/>
    </row>
    <row r="3" spans="1:8" ht="15.6" x14ac:dyDescent="0.3">
      <c r="A3" s="76" t="s">
        <v>2097</v>
      </c>
      <c r="B3" s="76"/>
      <c r="C3" s="74"/>
      <c r="D3" s="74"/>
      <c r="E3" s="74"/>
      <c r="F3" s="75"/>
      <c r="G3" s="75"/>
      <c r="H3" s="75"/>
    </row>
    <row r="4" spans="1:8" ht="15.6" x14ac:dyDescent="0.3">
      <c r="A4" s="74" t="s">
        <v>1805</v>
      </c>
      <c r="B4" s="74" t="s">
        <v>2098</v>
      </c>
      <c r="C4" s="74"/>
      <c r="D4" s="74"/>
      <c r="E4" s="74"/>
      <c r="F4" s="75"/>
      <c r="G4" s="75"/>
      <c r="H4" s="75"/>
    </row>
    <row r="5" spans="1:8" ht="15.6" x14ac:dyDescent="0.3">
      <c r="A5" s="74" t="s">
        <v>1806</v>
      </c>
      <c r="B5" s="74" t="s">
        <v>1807</v>
      </c>
      <c r="C5" s="74">
        <v>103</v>
      </c>
      <c r="D5" s="74"/>
      <c r="E5" s="74"/>
      <c r="F5" s="75"/>
      <c r="G5" s="75"/>
      <c r="H5" s="75"/>
    </row>
    <row r="6" spans="1:8" ht="15.6" x14ac:dyDescent="0.3">
      <c r="A6" s="74" t="s">
        <v>1808</v>
      </c>
      <c r="B6" s="74">
        <v>14000</v>
      </c>
      <c r="C6" s="74" t="s">
        <v>1809</v>
      </c>
      <c r="D6" s="74"/>
      <c r="E6" s="74"/>
      <c r="F6" s="75"/>
      <c r="G6" s="75"/>
      <c r="H6" s="75"/>
    </row>
    <row r="7" spans="1:8" ht="15.6" x14ac:dyDescent="0.3">
      <c r="A7" s="77" t="s">
        <v>1810</v>
      </c>
      <c r="B7" s="77">
        <v>2021</v>
      </c>
      <c r="C7" s="77" t="s">
        <v>1811</v>
      </c>
      <c r="D7" s="77">
        <v>9</v>
      </c>
      <c r="E7" s="74"/>
      <c r="F7" s="75"/>
      <c r="G7" s="75"/>
      <c r="H7" s="75"/>
    </row>
    <row r="8" spans="1:8" ht="15.6" x14ac:dyDescent="0.3">
      <c r="A8" s="74" t="s">
        <v>1812</v>
      </c>
      <c r="B8" s="74" t="s">
        <v>1813</v>
      </c>
      <c r="C8" s="74" t="s">
        <v>1814</v>
      </c>
      <c r="D8" s="74" t="s">
        <v>1797</v>
      </c>
      <c r="E8" s="74"/>
      <c r="F8" s="75"/>
      <c r="G8" s="75"/>
      <c r="H8" s="75"/>
    </row>
    <row r="9" spans="1:8" ht="15.6" x14ac:dyDescent="0.3">
      <c r="A9" s="74" t="s">
        <v>1815</v>
      </c>
      <c r="B9" s="74" t="s">
        <v>1816</v>
      </c>
      <c r="C9" s="74" t="s">
        <v>1817</v>
      </c>
      <c r="D9" s="74" t="s">
        <v>1818</v>
      </c>
      <c r="E9" s="74"/>
      <c r="F9" s="75"/>
      <c r="G9" s="75"/>
      <c r="H9" s="75"/>
    </row>
    <row r="10" spans="1:8" ht="15.6" x14ac:dyDescent="0.3">
      <c r="A10" s="78" t="s">
        <v>1819</v>
      </c>
      <c r="B10" s="78" t="s">
        <v>1820</v>
      </c>
      <c r="C10" s="78" t="s">
        <v>1821</v>
      </c>
      <c r="D10" s="78" t="s">
        <v>1822</v>
      </c>
      <c r="E10" s="78" t="s">
        <v>1823</v>
      </c>
      <c r="F10" s="79" t="s">
        <v>1824</v>
      </c>
      <c r="G10" s="79" t="s">
        <v>1825</v>
      </c>
      <c r="H10" s="79" t="s">
        <v>1826</v>
      </c>
    </row>
    <row r="11" spans="1:8" ht="15.6" x14ac:dyDescent="0.3">
      <c r="A11" s="74">
        <v>14000</v>
      </c>
      <c r="B11" s="74" t="s">
        <v>12</v>
      </c>
      <c r="C11" s="74" t="s">
        <v>3</v>
      </c>
      <c r="D11" s="74" t="s">
        <v>2</v>
      </c>
      <c r="E11" s="74" t="s">
        <v>14</v>
      </c>
      <c r="F11" s="75">
        <v>-11739.27</v>
      </c>
      <c r="G11" s="75">
        <v>655.56</v>
      </c>
      <c r="H11" s="75">
        <v>-11083.71</v>
      </c>
    </row>
    <row r="12" spans="1:8" ht="15.6" x14ac:dyDescent="0.3">
      <c r="A12" s="74">
        <v>14000</v>
      </c>
      <c r="B12" s="74" t="s">
        <v>12</v>
      </c>
      <c r="C12" s="74" t="s">
        <v>3</v>
      </c>
      <c r="D12" s="74" t="s">
        <v>25</v>
      </c>
      <c r="E12" s="74" t="s">
        <v>2096</v>
      </c>
      <c r="F12" s="75">
        <v>0</v>
      </c>
      <c r="G12" s="75">
        <v>0</v>
      </c>
      <c r="H12" s="75">
        <v>0</v>
      </c>
    </row>
    <row r="13" spans="1:8" ht="15.6" x14ac:dyDescent="0.3">
      <c r="A13" s="74">
        <v>14000</v>
      </c>
      <c r="B13" s="74" t="s">
        <v>12</v>
      </c>
      <c r="C13" s="74" t="s">
        <v>679</v>
      </c>
      <c r="D13" s="74" t="s">
        <v>2</v>
      </c>
      <c r="E13" s="74" t="s">
        <v>14</v>
      </c>
      <c r="F13" s="75">
        <v>-5448.91</v>
      </c>
      <c r="G13" s="75">
        <v>0</v>
      </c>
      <c r="H13" s="75">
        <v>-5448.91</v>
      </c>
    </row>
    <row r="14" spans="1:8" x14ac:dyDescent="0.25">
      <c r="A14">
        <v>14000</v>
      </c>
      <c r="B14" t="s">
        <v>12</v>
      </c>
      <c r="C14" t="s">
        <v>19</v>
      </c>
      <c r="D14" t="s">
        <v>2</v>
      </c>
      <c r="E14" t="s">
        <v>14</v>
      </c>
      <c r="F14">
        <v>41123.74</v>
      </c>
      <c r="G14">
        <v>0</v>
      </c>
      <c r="H14" s="82">
        <v>41123.74</v>
      </c>
    </row>
    <row r="15" spans="1:8" x14ac:dyDescent="0.25">
      <c r="A15">
        <v>14000</v>
      </c>
      <c r="B15" t="s">
        <v>12</v>
      </c>
      <c r="C15" t="s">
        <v>26</v>
      </c>
      <c r="D15" t="s">
        <v>2</v>
      </c>
      <c r="E15" t="s">
        <v>14</v>
      </c>
      <c r="F15">
        <v>-297077.65999999997</v>
      </c>
      <c r="G15">
        <v>0</v>
      </c>
      <c r="H15" s="82">
        <v>-297077.65999999997</v>
      </c>
    </row>
    <row r="16" spans="1:8" x14ac:dyDescent="0.25">
      <c r="H16" s="83">
        <f>SUM(H11:H15)</f>
        <v>-272486.53999999998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selection activeCell="A21" sqref="A21"/>
    </sheetView>
  </sheetViews>
  <sheetFormatPr defaultRowHeight="13.2" x14ac:dyDescent="0.25"/>
  <cols>
    <col min="1" max="1" width="41" customWidth="1"/>
    <col min="2" max="2" width="11.77734375" customWidth="1"/>
    <col min="3" max="3" width="12.6640625" style="135" bestFit="1" customWidth="1"/>
    <col min="4" max="5" width="11.77734375" style="135" customWidth="1"/>
    <col min="6" max="6" width="15.109375" style="136" customWidth="1"/>
    <col min="7" max="7" width="14.44140625" style="137" customWidth="1"/>
  </cols>
  <sheetData>
    <row r="1" spans="1:7" ht="24.9" customHeight="1" thickTop="1" thickBot="1" x14ac:dyDescent="0.3">
      <c r="A1" s="88" t="s">
        <v>2158</v>
      </c>
      <c r="B1" s="89"/>
      <c r="C1" s="90"/>
      <c r="D1" s="90"/>
      <c r="E1" s="90"/>
      <c r="F1" s="91"/>
      <c r="G1" s="92"/>
    </row>
    <row r="2" spans="1:7" s="99" customFormat="1" ht="40.799999999999997" thickTop="1" thickBot="1" x14ac:dyDescent="0.3">
      <c r="A2" s="93" t="s">
        <v>2159</v>
      </c>
      <c r="B2" s="94" t="s">
        <v>2160</v>
      </c>
      <c r="C2" s="95" t="s">
        <v>2161</v>
      </c>
      <c r="D2" s="96" t="s">
        <v>2162</v>
      </c>
      <c r="E2" s="95" t="s">
        <v>2163</v>
      </c>
      <c r="F2" s="97"/>
      <c r="G2" s="98" t="s">
        <v>2164</v>
      </c>
    </row>
    <row r="3" spans="1:7" ht="24.9" customHeight="1" thickTop="1" x14ac:dyDescent="0.25">
      <c r="A3" s="100" t="s">
        <v>2165</v>
      </c>
      <c r="B3" s="101" t="s">
        <v>2166</v>
      </c>
      <c r="C3" s="102">
        <v>2080</v>
      </c>
      <c r="D3" s="103">
        <v>57750</v>
      </c>
      <c r="E3" s="104">
        <v>1</v>
      </c>
      <c r="F3" s="105"/>
      <c r="G3" s="106">
        <f>D3*E3</f>
        <v>57750</v>
      </c>
    </row>
    <row r="4" spans="1:7" ht="24.9" customHeight="1" x14ac:dyDescent="0.25">
      <c r="A4" s="100" t="s">
        <v>2165</v>
      </c>
      <c r="B4" s="101" t="s">
        <v>2167</v>
      </c>
      <c r="C4" s="102">
        <v>2080</v>
      </c>
      <c r="D4" s="103">
        <v>77210</v>
      </c>
      <c r="E4" s="104">
        <v>1</v>
      </c>
      <c r="F4" s="105"/>
      <c r="G4" s="106">
        <f t="shared" ref="G4:G6" si="0">D4*E4</f>
        <v>77210</v>
      </c>
    </row>
    <row r="5" spans="1:7" ht="24.9" customHeight="1" x14ac:dyDescent="0.25">
      <c r="A5" s="100" t="s">
        <v>2165</v>
      </c>
      <c r="B5" s="101" t="s">
        <v>2168</v>
      </c>
      <c r="C5" s="102">
        <v>2080</v>
      </c>
      <c r="D5" s="103">
        <v>51379</v>
      </c>
      <c r="E5" s="104">
        <v>0.8</v>
      </c>
      <c r="F5" s="105"/>
      <c r="G5" s="106">
        <f t="shared" si="0"/>
        <v>41103.200000000004</v>
      </c>
    </row>
    <row r="6" spans="1:7" ht="24.9" customHeight="1" x14ac:dyDescent="0.25">
      <c r="A6" s="100" t="s">
        <v>2169</v>
      </c>
      <c r="B6" s="101" t="s">
        <v>2170</v>
      </c>
      <c r="C6" s="102">
        <v>1040</v>
      </c>
      <c r="D6" s="103">
        <v>39738</v>
      </c>
      <c r="E6" s="104">
        <v>0.5</v>
      </c>
      <c r="F6" s="105"/>
      <c r="G6" s="106">
        <f t="shared" si="0"/>
        <v>19869</v>
      </c>
    </row>
    <row r="7" spans="1:7" ht="24.9" customHeight="1" thickBot="1" x14ac:dyDescent="0.3">
      <c r="A7" s="107" t="s">
        <v>2171</v>
      </c>
      <c r="B7" s="108"/>
      <c r="C7" s="109"/>
      <c r="D7" s="109"/>
      <c r="E7" s="109"/>
      <c r="F7" s="110"/>
      <c r="G7" s="111">
        <f t="shared" ref="G7" si="1">SUM(G3:G6)</f>
        <v>195932.2</v>
      </c>
    </row>
    <row r="8" spans="1:7" ht="24.9" customHeight="1" thickTop="1" x14ac:dyDescent="0.25">
      <c r="A8" s="171" t="s">
        <v>2172</v>
      </c>
      <c r="B8" s="172"/>
      <c r="C8" s="172"/>
      <c r="D8" s="172"/>
      <c r="E8" s="172"/>
      <c r="F8" s="172"/>
      <c r="G8" s="173"/>
    </row>
    <row r="9" spans="1:7" ht="24.9" customHeight="1" x14ac:dyDescent="0.25">
      <c r="A9" s="159" t="s">
        <v>2173</v>
      </c>
      <c r="B9" s="160"/>
      <c r="C9" s="160"/>
      <c r="D9" s="160"/>
      <c r="E9" s="160"/>
      <c r="F9" s="160"/>
      <c r="G9" s="161"/>
    </row>
    <row r="10" spans="1:7" ht="24.9" customHeight="1" thickBot="1" x14ac:dyDescent="0.3">
      <c r="A10" s="162"/>
      <c r="B10" s="163"/>
      <c r="C10" s="163"/>
      <c r="D10" s="163"/>
      <c r="E10" s="163"/>
      <c r="F10" s="163"/>
      <c r="G10" s="164"/>
    </row>
    <row r="11" spans="1:7" ht="24.9" customHeight="1" thickTop="1" thickBot="1" x14ac:dyDescent="0.3">
      <c r="A11" s="112"/>
      <c r="B11" s="112"/>
      <c r="C11" s="112"/>
      <c r="D11" s="112"/>
      <c r="E11" s="112"/>
      <c r="F11" s="112"/>
      <c r="G11" s="112"/>
    </row>
    <row r="12" spans="1:7" ht="24.9" customHeight="1" thickTop="1" thickBot="1" x14ac:dyDescent="0.3">
      <c r="A12" s="113" t="s">
        <v>2174</v>
      </c>
      <c r="B12" s="114"/>
      <c r="C12" s="114"/>
      <c r="D12" s="114"/>
      <c r="E12" s="114"/>
      <c r="F12" s="114"/>
      <c r="G12" s="115"/>
    </row>
    <row r="13" spans="1:7" ht="24.9" customHeight="1" thickTop="1" thickBot="1" x14ac:dyDescent="0.35">
      <c r="A13" s="116"/>
      <c r="B13" s="184" t="s">
        <v>2175</v>
      </c>
      <c r="C13" s="184"/>
      <c r="D13" s="184"/>
      <c r="E13" s="184"/>
      <c r="F13" s="117"/>
      <c r="G13" s="118"/>
    </row>
    <row r="14" spans="1:7" ht="24.9" customHeight="1" thickTop="1" thickBot="1" x14ac:dyDescent="0.3">
      <c r="A14" s="119"/>
      <c r="B14" s="120" t="s">
        <v>2166</v>
      </c>
      <c r="C14" s="120" t="s">
        <v>2167</v>
      </c>
      <c r="D14" s="120" t="s">
        <v>2168</v>
      </c>
      <c r="E14" s="120" t="s">
        <v>2170</v>
      </c>
      <c r="F14" s="121"/>
      <c r="G14" s="122" t="s">
        <v>934</v>
      </c>
    </row>
    <row r="15" spans="1:7" ht="24.9" customHeight="1" thickTop="1" x14ac:dyDescent="0.25">
      <c r="A15" s="100"/>
      <c r="B15" s="101"/>
      <c r="C15" s="101"/>
      <c r="D15" s="101"/>
      <c r="E15" s="101"/>
      <c r="F15" s="105"/>
      <c r="G15" s="123"/>
    </row>
    <row r="16" spans="1:7" s="128" customFormat="1" ht="24.9" customHeight="1" x14ac:dyDescent="0.3">
      <c r="A16" s="124" t="s">
        <v>2176</v>
      </c>
      <c r="B16" s="125">
        <f>G3</f>
        <v>57750</v>
      </c>
      <c r="C16" s="125">
        <f>G4</f>
        <v>77210</v>
      </c>
      <c r="D16" s="125">
        <f>G5</f>
        <v>41103.200000000004</v>
      </c>
      <c r="E16" s="125">
        <f>G6</f>
        <v>19869</v>
      </c>
      <c r="F16" s="126"/>
      <c r="G16" s="127">
        <f>SUM(B16:E16)</f>
        <v>195932.2</v>
      </c>
    </row>
    <row r="17" spans="1:7" ht="24.9" customHeight="1" x14ac:dyDescent="0.25">
      <c r="A17" s="129" t="s">
        <v>1823</v>
      </c>
      <c r="B17" s="130"/>
      <c r="C17" s="130"/>
      <c r="D17" s="130"/>
      <c r="E17" s="130"/>
      <c r="F17" s="105"/>
      <c r="G17" s="131"/>
    </row>
    <row r="18" spans="1:7" ht="24.9" customHeight="1" x14ac:dyDescent="0.25">
      <c r="A18" s="100" t="s">
        <v>2177</v>
      </c>
      <c r="B18" s="130">
        <v>7790</v>
      </c>
      <c r="C18" s="130">
        <v>10416</v>
      </c>
      <c r="D18" s="130">
        <v>5545</v>
      </c>
      <c r="E18" s="130"/>
      <c r="F18" s="105"/>
      <c r="G18" s="131">
        <f t="shared" ref="G18:G24" si="2">SUM(B18:E18)</f>
        <v>23751</v>
      </c>
    </row>
    <row r="19" spans="1:7" ht="24.9" customHeight="1" x14ac:dyDescent="0.25">
      <c r="A19" s="100" t="s">
        <v>2178</v>
      </c>
      <c r="B19" s="130">
        <v>4256</v>
      </c>
      <c r="C19" s="130">
        <v>5690</v>
      </c>
      <c r="D19" s="130">
        <v>3029</v>
      </c>
      <c r="E19" s="130">
        <v>1464</v>
      </c>
      <c r="F19" s="105"/>
      <c r="G19" s="131">
        <f t="shared" si="2"/>
        <v>14439</v>
      </c>
    </row>
    <row r="20" spans="1:7" ht="24.9" customHeight="1" x14ac:dyDescent="0.25">
      <c r="A20" s="100" t="s">
        <v>2179</v>
      </c>
      <c r="B20" s="130">
        <v>756</v>
      </c>
      <c r="C20" s="130">
        <v>1011</v>
      </c>
      <c r="D20" s="130">
        <v>538</v>
      </c>
      <c r="E20" s="130"/>
      <c r="F20" s="105"/>
      <c r="G20" s="131">
        <f t="shared" si="2"/>
        <v>2305</v>
      </c>
    </row>
    <row r="21" spans="1:7" ht="24.9" customHeight="1" x14ac:dyDescent="0.25">
      <c r="A21" s="100" t="s">
        <v>2180</v>
      </c>
      <c r="B21" s="130">
        <v>7140</v>
      </c>
      <c r="C21" s="130">
        <v>18756</v>
      </c>
      <c r="D21" s="130">
        <v>12792</v>
      </c>
      <c r="E21" s="130"/>
      <c r="F21" s="105"/>
      <c r="G21" s="131">
        <f t="shared" si="2"/>
        <v>38688</v>
      </c>
    </row>
    <row r="22" spans="1:7" ht="24.9" customHeight="1" x14ac:dyDescent="0.25">
      <c r="A22" s="100" t="s">
        <v>2181</v>
      </c>
      <c r="B22" s="130">
        <v>681</v>
      </c>
      <c r="C22" s="130">
        <v>911</v>
      </c>
      <c r="D22" s="130">
        <v>485</v>
      </c>
      <c r="E22" s="130"/>
      <c r="F22" s="105"/>
      <c r="G22" s="131">
        <f t="shared" si="2"/>
        <v>2077</v>
      </c>
    </row>
    <row r="23" spans="1:7" ht="24.9" customHeight="1" x14ac:dyDescent="0.25">
      <c r="A23" s="100" t="s">
        <v>2182</v>
      </c>
      <c r="B23" s="130">
        <v>381</v>
      </c>
      <c r="C23" s="130"/>
      <c r="D23" s="130">
        <v>271</v>
      </c>
      <c r="E23" s="130"/>
      <c r="F23" s="105"/>
      <c r="G23" s="131">
        <f t="shared" si="2"/>
        <v>652</v>
      </c>
    </row>
    <row r="24" spans="1:7" ht="24.9" customHeight="1" x14ac:dyDescent="0.25">
      <c r="A24" s="100" t="s">
        <v>2183</v>
      </c>
      <c r="B24" s="132">
        <v>480</v>
      </c>
      <c r="C24" s="132"/>
      <c r="D24" s="132">
        <v>96</v>
      </c>
      <c r="E24" s="132"/>
      <c r="F24" s="105"/>
      <c r="G24" s="133">
        <f t="shared" si="2"/>
        <v>576</v>
      </c>
    </row>
    <row r="25" spans="1:7" ht="24.9" customHeight="1" thickBot="1" x14ac:dyDescent="0.3">
      <c r="A25" s="107" t="s">
        <v>2184</v>
      </c>
      <c r="B25" s="130">
        <f>SUM(B18:B24)</f>
        <v>21484</v>
      </c>
      <c r="C25" s="130">
        <f>SUM(C18:C24)</f>
        <v>36784</v>
      </c>
      <c r="D25" s="130">
        <f>SUM(D18:D24)</f>
        <v>22756</v>
      </c>
      <c r="E25" s="130">
        <f>SUM(E18:E24)</f>
        <v>1464</v>
      </c>
      <c r="F25" s="105"/>
      <c r="G25" s="134">
        <f>SUM(G18:G24)</f>
        <v>82488</v>
      </c>
    </row>
    <row r="26" spans="1:7" ht="24.9" customHeight="1" thickTop="1" x14ac:dyDescent="0.25">
      <c r="A26" s="171" t="s">
        <v>2172</v>
      </c>
      <c r="B26" s="172"/>
      <c r="C26" s="172"/>
      <c r="D26" s="172"/>
      <c r="E26" s="172"/>
      <c r="F26" s="172"/>
      <c r="G26" s="173"/>
    </row>
    <row r="27" spans="1:7" ht="24.9" customHeight="1" x14ac:dyDescent="0.25">
      <c r="A27" s="159" t="s">
        <v>2185</v>
      </c>
      <c r="B27" s="160"/>
      <c r="C27" s="160"/>
      <c r="D27" s="160"/>
      <c r="E27" s="160"/>
      <c r="F27" s="160"/>
      <c r="G27" s="161"/>
    </row>
    <row r="28" spans="1:7" ht="24.9" customHeight="1" thickBot="1" x14ac:dyDescent="0.3">
      <c r="A28" s="162"/>
      <c r="B28" s="163"/>
      <c r="C28" s="163"/>
      <c r="D28" s="163"/>
      <c r="E28" s="163"/>
      <c r="F28" s="163"/>
      <c r="G28" s="164"/>
    </row>
    <row r="29" spans="1:7" ht="24.9" customHeight="1" thickTop="1" thickBot="1" x14ac:dyDescent="0.3"/>
    <row r="30" spans="1:7" ht="24.9" customHeight="1" thickTop="1" thickBot="1" x14ac:dyDescent="0.3">
      <c r="A30" s="88" t="s">
        <v>2186</v>
      </c>
      <c r="B30" s="89"/>
      <c r="C30" s="90"/>
      <c r="D30" s="90"/>
      <c r="E30" s="90"/>
      <c r="F30" s="91"/>
      <c r="G30" s="92"/>
    </row>
    <row r="31" spans="1:7" ht="14.4" thickTop="1" thickBot="1" x14ac:dyDescent="0.3">
      <c r="A31" s="119" t="s">
        <v>2187</v>
      </c>
      <c r="B31" s="120" t="s">
        <v>2188</v>
      </c>
      <c r="C31" s="95" t="s">
        <v>2189</v>
      </c>
      <c r="D31" s="138" t="s">
        <v>2190</v>
      </c>
      <c r="E31" s="138" t="s">
        <v>2191</v>
      </c>
      <c r="F31" s="121" t="s">
        <v>2192</v>
      </c>
      <c r="G31" s="139" t="s">
        <v>2193</v>
      </c>
    </row>
    <row r="32" spans="1:7" ht="24.9" customHeight="1" thickTop="1" x14ac:dyDescent="0.25">
      <c r="A32" s="100"/>
      <c r="B32" s="140"/>
      <c r="C32" s="102"/>
      <c r="D32" s="102"/>
      <c r="E32" s="141"/>
      <c r="F32" s="105"/>
      <c r="G32" s="106"/>
    </row>
    <row r="33" spans="1:7" ht="24.9" customHeight="1" thickBot="1" x14ac:dyDescent="0.3">
      <c r="A33" s="107" t="s">
        <v>2194</v>
      </c>
      <c r="B33" s="140"/>
      <c r="C33" s="102"/>
      <c r="D33" s="102"/>
      <c r="E33" s="141"/>
      <c r="F33" s="105"/>
      <c r="G33" s="142">
        <f>SUM(G32:G32)</f>
        <v>0</v>
      </c>
    </row>
    <row r="34" spans="1:7" ht="24.9" customHeight="1" thickTop="1" x14ac:dyDescent="0.25">
      <c r="A34" s="171">
        <v>2</v>
      </c>
      <c r="B34" s="172"/>
      <c r="C34" s="172"/>
      <c r="D34" s="172"/>
      <c r="E34" s="172"/>
      <c r="F34" s="172"/>
      <c r="G34" s="173"/>
    </row>
    <row r="35" spans="1:7" ht="22.5" customHeight="1" x14ac:dyDescent="0.25">
      <c r="A35" s="178" t="s">
        <v>2195</v>
      </c>
      <c r="B35" s="179"/>
      <c r="C35" s="179"/>
      <c r="D35" s="179"/>
      <c r="E35" s="179"/>
      <c r="F35" s="179"/>
      <c r="G35" s="180"/>
    </row>
    <row r="36" spans="1:7" ht="3" customHeight="1" thickBot="1" x14ac:dyDescent="0.3">
      <c r="A36" s="181"/>
      <c r="B36" s="182"/>
      <c r="C36" s="182"/>
      <c r="D36" s="182"/>
      <c r="E36" s="182"/>
      <c r="F36" s="182"/>
      <c r="G36" s="183"/>
    </row>
    <row r="37" spans="1:7" ht="24.9" customHeight="1" thickTop="1" thickBot="1" x14ac:dyDescent="0.3"/>
    <row r="38" spans="1:7" ht="24.9" customHeight="1" thickTop="1" thickBot="1" x14ac:dyDescent="0.3">
      <c r="A38" s="88" t="s">
        <v>2196</v>
      </c>
      <c r="B38" s="89"/>
      <c r="C38" s="90"/>
      <c r="D38" s="90"/>
      <c r="E38" s="90"/>
      <c r="F38" s="91"/>
      <c r="G38" s="92"/>
    </row>
    <row r="39" spans="1:7" ht="24.9" customHeight="1" thickTop="1" thickBot="1" x14ac:dyDescent="0.3">
      <c r="A39" s="119"/>
      <c r="B39" s="169" t="s">
        <v>2197</v>
      </c>
      <c r="C39" s="170"/>
      <c r="D39" s="170"/>
      <c r="E39" s="170"/>
      <c r="F39" s="170"/>
      <c r="G39" s="139" t="s">
        <v>2193</v>
      </c>
    </row>
    <row r="40" spans="1:7" ht="24.9" customHeight="1" thickTop="1" x14ac:dyDescent="0.25">
      <c r="A40" s="100"/>
      <c r="B40" s="101"/>
      <c r="C40" s="102"/>
      <c r="D40" s="102"/>
      <c r="E40" s="102"/>
      <c r="F40" s="105"/>
      <c r="G40" s="106">
        <v>0</v>
      </c>
    </row>
    <row r="41" spans="1:7" ht="24.9" customHeight="1" x14ac:dyDescent="0.25">
      <c r="A41" s="107" t="s">
        <v>2198</v>
      </c>
      <c r="B41" s="101"/>
      <c r="C41" s="102"/>
      <c r="D41" s="102"/>
      <c r="E41" s="141"/>
      <c r="F41" s="105"/>
      <c r="G41" s="142">
        <f>SUM(G40:G40)</f>
        <v>0</v>
      </c>
    </row>
    <row r="42" spans="1:7" ht="24.9" customHeight="1" x14ac:dyDescent="0.25">
      <c r="A42" s="174" t="s">
        <v>2199</v>
      </c>
      <c r="B42" s="175"/>
      <c r="C42" s="175"/>
      <c r="D42" s="175"/>
      <c r="E42" s="175"/>
      <c r="F42" s="175"/>
      <c r="G42" s="176"/>
    </row>
    <row r="43" spans="1:7" ht="24.9" customHeight="1" thickBot="1" x14ac:dyDescent="0.3">
      <c r="A43" s="162" t="s">
        <v>2200</v>
      </c>
      <c r="B43" s="163"/>
      <c r="C43" s="163"/>
      <c r="D43" s="163"/>
      <c r="E43" s="163"/>
      <c r="F43" s="163"/>
      <c r="G43" s="164"/>
    </row>
    <row r="44" spans="1:7" ht="24.9" customHeight="1" thickTop="1" thickBot="1" x14ac:dyDescent="0.3"/>
    <row r="45" spans="1:7" ht="24.9" customHeight="1" thickTop="1" thickBot="1" x14ac:dyDescent="0.3">
      <c r="A45" s="88" t="s">
        <v>2201</v>
      </c>
      <c r="B45" s="89"/>
      <c r="C45" s="90"/>
      <c r="D45" s="90"/>
      <c r="E45" s="90"/>
      <c r="F45" s="91"/>
      <c r="G45" s="92"/>
    </row>
    <row r="46" spans="1:7" ht="24.9" customHeight="1" thickTop="1" thickBot="1" x14ac:dyDescent="0.3">
      <c r="A46" s="119"/>
      <c r="B46" s="169" t="s">
        <v>2197</v>
      </c>
      <c r="C46" s="170"/>
      <c r="D46" s="170"/>
      <c r="E46" s="170"/>
      <c r="F46" s="170"/>
      <c r="G46" s="139" t="s">
        <v>2193</v>
      </c>
    </row>
    <row r="47" spans="1:7" ht="24.9" customHeight="1" thickTop="1" x14ac:dyDescent="0.25">
      <c r="A47" s="100"/>
      <c r="B47" s="101"/>
      <c r="C47" s="102"/>
      <c r="D47" s="102"/>
      <c r="E47" s="102"/>
      <c r="F47" s="105"/>
      <c r="G47" s="106"/>
    </row>
    <row r="48" spans="1:7" s="144" customFormat="1" ht="24.9" customHeight="1" thickBot="1" x14ac:dyDescent="0.3">
      <c r="A48" s="107" t="s">
        <v>2202</v>
      </c>
      <c r="B48" s="108"/>
      <c r="C48" s="109"/>
      <c r="D48" s="109"/>
      <c r="E48" s="143"/>
      <c r="F48" s="110"/>
      <c r="G48" s="142">
        <v>0</v>
      </c>
    </row>
    <row r="49" spans="1:7" ht="24.9" customHeight="1" thickTop="1" x14ac:dyDescent="0.25">
      <c r="A49" s="171" t="s">
        <v>2199</v>
      </c>
      <c r="B49" s="172"/>
      <c r="C49" s="172"/>
      <c r="D49" s="172"/>
      <c r="E49" s="172"/>
      <c r="F49" s="172"/>
      <c r="G49" s="173"/>
    </row>
    <row r="50" spans="1:7" ht="24.9" customHeight="1" thickBot="1" x14ac:dyDescent="0.3">
      <c r="A50" s="162" t="s">
        <v>2203</v>
      </c>
      <c r="B50" s="163"/>
      <c r="C50" s="163"/>
      <c r="D50" s="163"/>
      <c r="E50" s="163"/>
      <c r="F50" s="163"/>
      <c r="G50" s="164"/>
    </row>
    <row r="51" spans="1:7" ht="24.9" customHeight="1" thickTop="1" thickBot="1" x14ac:dyDescent="0.3"/>
    <row r="52" spans="1:7" ht="24.9" customHeight="1" thickTop="1" thickBot="1" x14ac:dyDescent="0.3">
      <c r="A52" s="88" t="s">
        <v>2204</v>
      </c>
      <c r="B52" s="89"/>
      <c r="C52" s="90"/>
      <c r="D52" s="90"/>
      <c r="E52" s="90"/>
      <c r="F52" s="91"/>
      <c r="G52" s="92"/>
    </row>
    <row r="53" spans="1:7" ht="24.9" customHeight="1" thickTop="1" thickBot="1" x14ac:dyDescent="0.3">
      <c r="A53" s="119"/>
      <c r="B53" s="169" t="s">
        <v>2197</v>
      </c>
      <c r="C53" s="170"/>
      <c r="D53" s="170"/>
      <c r="E53" s="170"/>
      <c r="F53" s="170"/>
      <c r="G53" s="139" t="s">
        <v>2193</v>
      </c>
    </row>
    <row r="54" spans="1:7" s="144" customFormat="1" ht="24.9" customHeight="1" thickTop="1" x14ac:dyDescent="0.25">
      <c r="A54" s="107" t="s">
        <v>2205</v>
      </c>
      <c r="B54" s="108"/>
      <c r="C54" s="109"/>
      <c r="D54" s="109"/>
      <c r="E54" s="143"/>
      <c r="F54" s="110"/>
      <c r="G54" s="142">
        <v>0</v>
      </c>
    </row>
    <row r="55" spans="1:7" ht="24.9" customHeight="1" x14ac:dyDescent="0.25">
      <c r="A55" s="174" t="s">
        <v>2199</v>
      </c>
      <c r="B55" s="175"/>
      <c r="C55" s="175"/>
      <c r="D55" s="175"/>
      <c r="E55" s="175"/>
      <c r="F55" s="175"/>
      <c r="G55" s="176"/>
    </row>
    <row r="56" spans="1:7" ht="24.9" customHeight="1" thickBot="1" x14ac:dyDescent="0.3">
      <c r="A56" s="162" t="s">
        <v>2206</v>
      </c>
      <c r="B56" s="163"/>
      <c r="C56" s="163"/>
      <c r="D56" s="163"/>
      <c r="E56" s="163"/>
      <c r="F56" s="163"/>
      <c r="G56" s="164"/>
    </row>
    <row r="57" spans="1:7" ht="24.9" customHeight="1" thickTop="1" thickBot="1" x14ac:dyDescent="0.3"/>
    <row r="58" spans="1:7" s="144" customFormat="1" ht="24.9" customHeight="1" thickTop="1" thickBot="1" x14ac:dyDescent="0.3">
      <c r="A58" s="88" t="s">
        <v>2207</v>
      </c>
      <c r="B58" s="145"/>
      <c r="C58" s="146"/>
      <c r="D58" s="146"/>
      <c r="E58" s="146"/>
      <c r="F58" s="147"/>
      <c r="G58" s="148"/>
    </row>
    <row r="59" spans="1:7" ht="24.9" customHeight="1" thickTop="1" thickBot="1" x14ac:dyDescent="0.3">
      <c r="A59" s="177" t="s">
        <v>2208</v>
      </c>
      <c r="B59" s="170"/>
      <c r="C59" s="170"/>
      <c r="D59" s="170"/>
      <c r="E59" s="170"/>
      <c r="F59" s="170"/>
      <c r="G59" s="149" t="s">
        <v>2209</v>
      </c>
    </row>
    <row r="60" spans="1:7" ht="24.9" customHeight="1" thickTop="1" x14ac:dyDescent="0.25">
      <c r="A60" s="100" t="s">
        <v>2210</v>
      </c>
      <c r="B60" s="101"/>
      <c r="C60" s="102"/>
      <c r="D60" s="102"/>
      <c r="E60" s="102"/>
      <c r="F60" s="105"/>
      <c r="G60" s="106">
        <v>427141</v>
      </c>
    </row>
    <row r="61" spans="1:7" ht="24.9" customHeight="1" x14ac:dyDescent="0.25">
      <c r="A61" s="100" t="s">
        <v>2211</v>
      </c>
      <c r="B61" s="101"/>
      <c r="C61" s="102"/>
      <c r="D61" s="102"/>
      <c r="E61" s="102"/>
      <c r="F61" s="105"/>
      <c r="G61" s="106">
        <v>990000</v>
      </c>
    </row>
    <row r="62" spans="1:7" ht="24.9" customHeight="1" x14ac:dyDescent="0.25">
      <c r="A62" s="100" t="s">
        <v>2212</v>
      </c>
      <c r="B62" s="101"/>
      <c r="C62" s="102"/>
      <c r="D62" s="102"/>
      <c r="E62" s="102"/>
      <c r="F62" s="105"/>
      <c r="G62" s="106">
        <v>53637</v>
      </c>
    </row>
    <row r="63" spans="1:7" ht="24.9" customHeight="1" x14ac:dyDescent="0.25">
      <c r="A63" s="100" t="s">
        <v>2213</v>
      </c>
      <c r="B63" s="101"/>
      <c r="C63" s="102"/>
      <c r="D63" s="102"/>
      <c r="E63" s="102"/>
      <c r="F63" s="105"/>
      <c r="G63" s="106">
        <v>950000</v>
      </c>
    </row>
    <row r="64" spans="1:7" ht="24.9" customHeight="1" x14ac:dyDescent="0.25">
      <c r="A64" s="100" t="s">
        <v>2214</v>
      </c>
      <c r="B64" s="101"/>
      <c r="C64" s="102"/>
      <c r="D64" s="102"/>
      <c r="E64" s="102"/>
      <c r="F64" s="105"/>
      <c r="G64" s="106">
        <v>250000</v>
      </c>
    </row>
    <row r="65" spans="1:7" ht="24.9" customHeight="1" x14ac:dyDescent="0.25">
      <c r="A65" s="100" t="s">
        <v>2215</v>
      </c>
      <c r="B65" s="101"/>
      <c r="C65" s="102"/>
      <c r="D65" s="102"/>
      <c r="E65" s="102"/>
      <c r="F65" s="105"/>
      <c r="G65" s="106">
        <v>228102</v>
      </c>
    </row>
    <row r="66" spans="1:7" ht="24.9" customHeight="1" x14ac:dyDescent="0.25">
      <c r="A66" s="100" t="s">
        <v>2216</v>
      </c>
      <c r="B66" s="101"/>
      <c r="C66" s="102"/>
      <c r="D66" s="102"/>
      <c r="E66" s="102"/>
      <c r="F66" s="105"/>
      <c r="G66" s="106">
        <v>210125</v>
      </c>
    </row>
    <row r="67" spans="1:7" s="144" customFormat="1" ht="24.9" customHeight="1" thickBot="1" x14ac:dyDescent="0.3">
      <c r="A67" s="107" t="s">
        <v>2217</v>
      </c>
      <c r="B67" s="108"/>
      <c r="C67" s="109"/>
      <c r="D67" s="109"/>
      <c r="E67" s="109"/>
      <c r="F67" s="110"/>
      <c r="G67" s="142">
        <f>SUM(G60:G66)</f>
        <v>3109005</v>
      </c>
    </row>
    <row r="68" spans="1:7" ht="24.9" customHeight="1" thickTop="1" x14ac:dyDescent="0.25">
      <c r="A68" s="171" t="s">
        <v>2199</v>
      </c>
      <c r="B68" s="172"/>
      <c r="C68" s="172"/>
      <c r="D68" s="172"/>
      <c r="E68" s="172"/>
      <c r="F68" s="172"/>
      <c r="G68" s="173"/>
    </row>
    <row r="69" spans="1:7" ht="24.9" customHeight="1" x14ac:dyDescent="0.25">
      <c r="A69" s="159" t="s">
        <v>2218</v>
      </c>
      <c r="B69" s="160"/>
      <c r="C69" s="160"/>
      <c r="D69" s="160"/>
      <c r="E69" s="160"/>
      <c r="F69" s="160"/>
      <c r="G69" s="161"/>
    </row>
    <row r="70" spans="1:7" ht="40.5" customHeight="1" thickBot="1" x14ac:dyDescent="0.3">
      <c r="A70" s="162"/>
      <c r="B70" s="163"/>
      <c r="C70" s="163"/>
      <c r="D70" s="163"/>
      <c r="E70" s="163"/>
      <c r="F70" s="163"/>
      <c r="G70" s="164"/>
    </row>
    <row r="71" spans="1:7" ht="24.9" customHeight="1" thickTop="1" thickBot="1" x14ac:dyDescent="0.3"/>
    <row r="72" spans="1:7" ht="24.9" customHeight="1" thickTop="1" thickBot="1" x14ac:dyDescent="0.3">
      <c r="A72" s="88" t="s">
        <v>2219</v>
      </c>
      <c r="B72" s="89"/>
      <c r="C72" s="90"/>
      <c r="D72" s="90"/>
      <c r="E72" s="90"/>
      <c r="F72" s="91"/>
      <c r="G72" s="92"/>
    </row>
    <row r="73" spans="1:7" ht="24.9" customHeight="1" thickTop="1" thickBot="1" x14ac:dyDescent="0.3">
      <c r="A73" s="119"/>
      <c r="B73" s="169"/>
      <c r="C73" s="170"/>
      <c r="D73" s="170"/>
      <c r="E73" s="170"/>
      <c r="F73" s="170"/>
      <c r="G73" s="139" t="s">
        <v>2193</v>
      </c>
    </row>
    <row r="74" spans="1:7" ht="24.9" customHeight="1" thickTop="1" x14ac:dyDescent="0.25">
      <c r="A74" s="100"/>
      <c r="B74" s="101"/>
      <c r="C74" s="102"/>
      <c r="D74" s="102"/>
      <c r="E74" s="102"/>
      <c r="F74" s="105"/>
      <c r="G74" s="106"/>
    </row>
    <row r="75" spans="1:7" ht="24.9" customHeight="1" x14ac:dyDescent="0.25">
      <c r="A75" s="100"/>
      <c r="B75" s="101"/>
      <c r="C75" s="102"/>
      <c r="D75" s="102"/>
      <c r="E75" s="102"/>
      <c r="F75" s="105"/>
      <c r="G75" s="106"/>
    </row>
    <row r="76" spans="1:7" ht="24.9" customHeight="1" thickBot="1" x14ac:dyDescent="0.3">
      <c r="A76" s="107" t="s">
        <v>2202</v>
      </c>
      <c r="B76" s="108"/>
      <c r="C76" s="109"/>
      <c r="D76" s="109"/>
      <c r="E76" s="143"/>
      <c r="F76" s="110"/>
      <c r="G76" s="142">
        <f>SUM(G74:G75)</f>
        <v>0</v>
      </c>
    </row>
    <row r="77" spans="1:7" ht="24.9" customHeight="1" thickTop="1" x14ac:dyDescent="0.25">
      <c r="A77" s="171" t="s">
        <v>2199</v>
      </c>
      <c r="B77" s="172"/>
      <c r="C77" s="172"/>
      <c r="D77" s="172"/>
      <c r="E77" s="172"/>
      <c r="F77" s="172"/>
      <c r="G77" s="173"/>
    </row>
    <row r="78" spans="1:7" ht="24.9" customHeight="1" x14ac:dyDescent="0.25">
      <c r="A78" s="159" t="s">
        <v>2220</v>
      </c>
      <c r="B78" s="160"/>
      <c r="C78" s="160"/>
      <c r="D78" s="160"/>
      <c r="E78" s="160"/>
      <c r="F78" s="160"/>
      <c r="G78" s="161"/>
    </row>
    <row r="79" spans="1:7" ht="24.9" customHeight="1" thickBot="1" x14ac:dyDescent="0.3">
      <c r="A79" s="162"/>
      <c r="B79" s="163"/>
      <c r="C79" s="163"/>
      <c r="D79" s="163"/>
      <c r="E79" s="163"/>
      <c r="F79" s="163"/>
      <c r="G79" s="164"/>
    </row>
    <row r="80" spans="1:7" ht="24.9" customHeight="1" thickTop="1" thickBot="1" x14ac:dyDescent="0.3"/>
    <row r="81" spans="1:7" ht="24.9" customHeight="1" thickTop="1" thickBot="1" x14ac:dyDescent="0.3">
      <c r="A81" s="88" t="s">
        <v>2221</v>
      </c>
      <c r="B81" s="89"/>
      <c r="C81" s="90"/>
      <c r="D81" s="90"/>
      <c r="E81" s="90"/>
      <c r="F81" s="91"/>
      <c r="G81" s="92"/>
    </row>
    <row r="82" spans="1:7" ht="24.9" customHeight="1" thickTop="1" thickBot="1" x14ac:dyDescent="0.3">
      <c r="A82" s="119"/>
      <c r="B82" s="169" t="s">
        <v>2222</v>
      </c>
      <c r="C82" s="170"/>
      <c r="D82" s="170"/>
      <c r="E82" s="170"/>
      <c r="F82" s="170"/>
      <c r="G82" s="139" t="s">
        <v>2193</v>
      </c>
    </row>
    <row r="83" spans="1:7" ht="24.9" customHeight="1" thickTop="1" x14ac:dyDescent="0.25">
      <c r="A83" s="100" t="s">
        <v>2221</v>
      </c>
      <c r="B83" s="150">
        <v>0.27629999999999999</v>
      </c>
      <c r="C83" s="102"/>
      <c r="D83" s="102"/>
      <c r="E83" s="102"/>
      <c r="F83" s="105"/>
      <c r="G83" s="106">
        <v>67025</v>
      </c>
    </row>
    <row r="84" spans="1:7" ht="24.9" customHeight="1" x14ac:dyDescent="0.25">
      <c r="A84" s="100"/>
      <c r="B84" s="101"/>
      <c r="C84" s="102"/>
      <c r="D84" s="102"/>
      <c r="E84" s="102"/>
      <c r="F84" s="105"/>
      <c r="G84" s="106"/>
    </row>
    <row r="85" spans="1:7" ht="24.9" customHeight="1" thickBot="1" x14ac:dyDescent="0.3">
      <c r="A85" s="107" t="s">
        <v>2223</v>
      </c>
      <c r="B85" s="108"/>
      <c r="C85" s="109"/>
      <c r="D85" s="109"/>
      <c r="E85" s="143"/>
      <c r="F85" s="110"/>
      <c r="G85" s="142">
        <f>SUM(G83:G84)</f>
        <v>67025</v>
      </c>
    </row>
    <row r="86" spans="1:7" ht="24.9" customHeight="1" thickTop="1" x14ac:dyDescent="0.25">
      <c r="A86" s="171" t="s">
        <v>2199</v>
      </c>
      <c r="B86" s="172"/>
      <c r="C86" s="172"/>
      <c r="D86" s="172"/>
      <c r="E86" s="172"/>
      <c r="F86" s="172"/>
      <c r="G86" s="173"/>
    </row>
    <row r="87" spans="1:7" ht="24.9" customHeight="1" x14ac:dyDescent="0.25">
      <c r="A87" s="159" t="s">
        <v>2224</v>
      </c>
      <c r="B87" s="160"/>
      <c r="C87" s="160"/>
      <c r="D87" s="160"/>
      <c r="E87" s="160"/>
      <c r="F87" s="160"/>
      <c r="G87" s="161"/>
    </row>
    <row r="88" spans="1:7" ht="24.9" customHeight="1" thickBot="1" x14ac:dyDescent="0.3">
      <c r="A88" s="162"/>
      <c r="B88" s="163"/>
      <c r="C88" s="163"/>
      <c r="D88" s="163"/>
      <c r="E88" s="163"/>
      <c r="F88" s="163"/>
      <c r="G88" s="164"/>
    </row>
    <row r="89" spans="1:7" ht="24.9" customHeight="1" thickTop="1" x14ac:dyDescent="0.25"/>
    <row r="91" spans="1:7" ht="24.9" customHeight="1" x14ac:dyDescent="0.3">
      <c r="A91" s="165" t="s">
        <v>2225</v>
      </c>
      <c r="B91" s="165"/>
      <c r="C91" s="165"/>
      <c r="D91" s="165"/>
      <c r="E91" s="165"/>
      <c r="F91" s="165"/>
      <c r="G91" s="165"/>
    </row>
    <row r="92" spans="1:7" ht="24.9" customHeight="1" x14ac:dyDescent="0.25">
      <c r="A92" s="166" t="s">
        <v>2226</v>
      </c>
      <c r="B92" s="166"/>
      <c r="C92" s="166"/>
      <c r="D92" s="166"/>
      <c r="E92" s="166"/>
      <c r="F92" s="166"/>
      <c r="G92" s="151" t="s">
        <v>2227</v>
      </c>
    </row>
    <row r="93" spans="1:7" ht="24.9" customHeight="1" x14ac:dyDescent="0.25">
      <c r="A93" s="167"/>
      <c r="B93" s="168"/>
      <c r="C93" s="168"/>
      <c r="D93" s="168"/>
      <c r="E93" s="168"/>
      <c r="F93" s="168"/>
      <c r="G93" s="152"/>
    </row>
    <row r="94" spans="1:7" ht="24.9" customHeight="1" x14ac:dyDescent="0.25">
      <c r="A94" s="157" t="s">
        <v>2228</v>
      </c>
      <c r="B94" s="157"/>
      <c r="C94" s="157"/>
      <c r="D94" s="157"/>
      <c r="E94" s="157"/>
      <c r="F94" s="157"/>
      <c r="G94" s="153">
        <f>G7</f>
        <v>195932.2</v>
      </c>
    </row>
    <row r="95" spans="1:7" ht="24.9" customHeight="1" x14ac:dyDescent="0.25">
      <c r="A95" s="157" t="s">
        <v>2229</v>
      </c>
      <c r="B95" s="157"/>
      <c r="C95" s="157"/>
      <c r="D95" s="157"/>
      <c r="E95" s="157"/>
      <c r="F95" s="157"/>
      <c r="G95" s="154">
        <f>G25</f>
        <v>82488</v>
      </c>
    </row>
    <row r="96" spans="1:7" ht="24.9" customHeight="1" x14ac:dyDescent="0.25">
      <c r="A96" s="157" t="s">
        <v>2186</v>
      </c>
      <c r="B96" s="157"/>
      <c r="C96" s="157"/>
      <c r="D96" s="157"/>
      <c r="E96" s="157"/>
      <c r="F96" s="157"/>
      <c r="G96" s="153">
        <v>0</v>
      </c>
    </row>
    <row r="97" spans="1:7" ht="24.9" customHeight="1" x14ac:dyDescent="0.25">
      <c r="A97" s="157" t="s">
        <v>2196</v>
      </c>
      <c r="B97" s="157"/>
      <c r="C97" s="157"/>
      <c r="D97" s="157"/>
      <c r="E97" s="157"/>
      <c r="F97" s="157"/>
      <c r="G97" s="153">
        <v>0</v>
      </c>
    </row>
    <row r="98" spans="1:7" ht="24.9" customHeight="1" x14ac:dyDescent="0.25">
      <c r="A98" s="157" t="s">
        <v>2201</v>
      </c>
      <c r="B98" s="157"/>
      <c r="C98" s="157"/>
      <c r="D98" s="157"/>
      <c r="E98" s="157"/>
      <c r="F98" s="157"/>
      <c r="G98" s="153">
        <v>0</v>
      </c>
    </row>
    <row r="99" spans="1:7" ht="24.9" customHeight="1" x14ac:dyDescent="0.25">
      <c r="A99" s="157" t="s">
        <v>2204</v>
      </c>
      <c r="B99" s="157"/>
      <c r="C99" s="157"/>
      <c r="D99" s="157"/>
      <c r="E99" s="157"/>
      <c r="F99" s="157"/>
      <c r="G99" s="153">
        <v>0</v>
      </c>
    </row>
    <row r="100" spans="1:7" ht="24.9" customHeight="1" x14ac:dyDescent="0.25">
      <c r="A100" s="157" t="s">
        <v>2230</v>
      </c>
      <c r="B100" s="157"/>
      <c r="C100" s="157"/>
      <c r="D100" s="157"/>
      <c r="E100" s="157"/>
      <c r="F100" s="157"/>
      <c r="G100" s="153">
        <f>G67</f>
        <v>3109005</v>
      </c>
    </row>
    <row r="101" spans="1:7" ht="24.9" customHeight="1" x14ac:dyDescent="0.25">
      <c r="A101" s="157" t="s">
        <v>2219</v>
      </c>
      <c r="B101" s="157"/>
      <c r="C101" s="157"/>
      <c r="D101" s="157"/>
      <c r="E101" s="157"/>
      <c r="F101" s="157"/>
      <c r="G101" s="153">
        <v>0</v>
      </c>
    </row>
    <row r="102" spans="1:7" ht="24.9" customHeight="1" x14ac:dyDescent="0.25">
      <c r="A102" s="156" t="s">
        <v>2231</v>
      </c>
      <c r="B102" s="156"/>
      <c r="C102" s="156"/>
      <c r="D102" s="156"/>
      <c r="E102" s="156"/>
      <c r="F102" s="156"/>
      <c r="G102" s="153">
        <f>SUM(G94:G101)</f>
        <v>3387425.2</v>
      </c>
    </row>
    <row r="103" spans="1:7" ht="24.9" customHeight="1" x14ac:dyDescent="0.25">
      <c r="A103" s="157" t="s">
        <v>2232</v>
      </c>
      <c r="B103" s="157"/>
      <c r="C103" s="157"/>
      <c r="D103" s="157"/>
      <c r="E103" s="157"/>
      <c r="F103" s="157"/>
      <c r="G103" s="153">
        <f>G85</f>
        <v>67025</v>
      </c>
    </row>
    <row r="104" spans="1:7" ht="24.9" customHeight="1" x14ac:dyDescent="0.25">
      <c r="A104" s="156" t="s">
        <v>934</v>
      </c>
      <c r="B104" s="156"/>
      <c r="C104" s="156"/>
      <c r="D104" s="156"/>
      <c r="E104" s="156"/>
      <c r="F104" s="156"/>
      <c r="G104" s="153">
        <f>SUM(G102:G103)</f>
        <v>3454450.2</v>
      </c>
    </row>
    <row r="105" spans="1:7" ht="24.9" customHeight="1" x14ac:dyDescent="0.25">
      <c r="A105" s="158"/>
      <c r="B105" s="158"/>
      <c r="C105" s="158"/>
      <c r="D105" s="158"/>
      <c r="E105" s="158"/>
      <c r="F105" s="158"/>
      <c r="G105" s="158"/>
    </row>
  </sheetData>
  <mergeCells count="40">
    <mergeCell ref="A34:G34"/>
    <mergeCell ref="A8:G8"/>
    <mergeCell ref="A9:G10"/>
    <mergeCell ref="B13:E13"/>
    <mergeCell ref="A26:G26"/>
    <mergeCell ref="A27:G28"/>
    <mergeCell ref="A68:G68"/>
    <mergeCell ref="A35:G36"/>
    <mergeCell ref="B39:F39"/>
    <mergeCell ref="A42:G42"/>
    <mergeCell ref="A43:G43"/>
    <mergeCell ref="B46:F46"/>
    <mergeCell ref="A49:G49"/>
    <mergeCell ref="A50:G50"/>
    <mergeCell ref="B53:F53"/>
    <mergeCell ref="A55:G55"/>
    <mergeCell ref="A56:G56"/>
    <mergeCell ref="A59:F59"/>
    <mergeCell ref="A95:F95"/>
    <mergeCell ref="A69:G70"/>
    <mergeCell ref="B73:F73"/>
    <mergeCell ref="A77:G77"/>
    <mergeCell ref="A78:G79"/>
    <mergeCell ref="B82:F82"/>
    <mergeCell ref="A86:G86"/>
    <mergeCell ref="A87:G88"/>
    <mergeCell ref="A91:G91"/>
    <mergeCell ref="A92:F92"/>
    <mergeCell ref="A93:F93"/>
    <mergeCell ref="A94:F94"/>
    <mergeCell ref="A102:F102"/>
    <mergeCell ref="A103:F103"/>
    <mergeCell ref="A104:F104"/>
    <mergeCell ref="A105:G105"/>
    <mergeCell ref="A96:F96"/>
    <mergeCell ref="A97:F97"/>
    <mergeCell ref="A98:F98"/>
    <mergeCell ref="A99:F99"/>
    <mergeCell ref="A100:F100"/>
    <mergeCell ref="A101:F10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Pivot</vt:lpstr>
      <vt:lpstr>GrantNumber_2016-DJ-BX-0482</vt:lpstr>
      <vt:lpstr>Data 0000114806</vt:lpstr>
      <vt:lpstr>Mtg Notes</vt:lpstr>
      <vt:lpstr>TB</vt:lpstr>
      <vt:lpstr>Budget</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Krol, Nichole (DCJS)</dc:creator>
  <cp:lastModifiedBy>VITA Program</cp:lastModifiedBy>
  <dcterms:created xsi:type="dcterms:W3CDTF">2019-12-19T19:38:20Z</dcterms:created>
  <dcterms:modified xsi:type="dcterms:W3CDTF">2021-06-08T19:25:41Z</dcterms:modified>
</cp:coreProperties>
</file>